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5861e19bef2627ba/Desktop/2025/Excel Dashboarding/Ecommerce Sales Analysis Dashboard/"/>
    </mc:Choice>
  </mc:AlternateContent>
  <xr:revisionPtr revIDLastSave="0" documentId="8_{C5B65F16-AA35-4C22-ADB6-8C3FDC4957FC}" xr6:coauthVersionLast="47" xr6:coauthVersionMax="47" xr10:uidLastSave="{00000000-0000-0000-0000-000000000000}"/>
  <bookViews>
    <workbookView xWindow="-108" yWindow="-108" windowWidth="23256" windowHeight="12456" firstSheet="2" activeTab="8" xr2:uid="{61C2E028-8B08-46BB-A13F-FE0A482A296D}"/>
  </bookViews>
  <sheets>
    <sheet name="Combo Chart" sheetId="3" r:id="rId1"/>
    <sheet name="Waterfall Chart" sheetId="5" r:id="rId2"/>
    <sheet name="Pie Chart" sheetId="6" r:id="rId3"/>
    <sheet name=" Map Chart" sheetId="7" r:id="rId4"/>
    <sheet name="Top 5" sheetId="8" r:id="rId5"/>
    <sheet name="KPI" sheetId="9" r:id="rId6"/>
    <sheet name="KPI YOY" sheetId="10" r:id="rId7"/>
    <sheet name="Top 7" sheetId="14" r:id="rId8"/>
    <sheet name="Dashboard" sheetId="4" r:id="rId9"/>
    <sheet name="Ecommerce Sales Analysis xlsx -"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 Map Chart'!$E$4:$E$52</definedName>
    <definedName name="_xlchart.v5.3" hidden="1">' Map Chart'!$D$3</definedName>
    <definedName name="_xlchart.v5.4" hidden="1">' Map Chart'!$D$4:$D$52</definedName>
    <definedName name="_xlchart.v5.5" hidden="1">' Map Chart'!$E$3</definedName>
    <definedName name="_xlchart.v5.6" hidden="1">' Map Chart'!$E$4:$E$52</definedName>
    <definedName name="_xlchart.v5.7" hidden="1">' Map Chart'!$D$3</definedName>
    <definedName name="_xlchart.v5.8" hidden="1">' Map Chart'!$D$4:$D$52</definedName>
    <definedName name="_xlchart.v5.9" hidden="1">' Map Chart'!$E$3</definedName>
    <definedName name="ExternalData_1" localSheetId="9" hidden="1">'Ecommerce Sales Analysis xlsx -'!$A$1:$V$9995</definedName>
    <definedName name="Slicer_Region">#N/A</definedName>
    <definedName name="Slicer_Segment">#N/A</definedName>
    <definedName name="Slicer_Year">#N/A</definedName>
  </definedNames>
  <calcPr calcId="191029"/>
  <pivotCaches>
    <pivotCache cacheId="5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B11" i="4"/>
  <c r="E38" i="7"/>
  <c r="E39" i="7"/>
  <c r="H17" i="9"/>
  <c r="E41" i="7"/>
  <c r="E45" i="7"/>
  <c r="K17" i="9"/>
  <c r="E43" i="7"/>
  <c r="E36" i="7"/>
  <c r="E46" i="7"/>
  <c r="N17" i="9"/>
  <c r="E30" i="7"/>
  <c r="E16" i="7"/>
  <c r="E14" i="7"/>
  <c r="E42" i="7"/>
  <c r="E4" i="7"/>
  <c r="E11" i="7"/>
  <c r="E32" i="7"/>
  <c r="E17" i="7"/>
  <c r="E13" i="7"/>
  <c r="E24" i="7"/>
  <c r="E6" i="5"/>
  <c r="E44" i="7"/>
  <c r="E17" i="9"/>
  <c r="E18" i="7"/>
  <c r="E50" i="7"/>
  <c r="E7" i="7"/>
  <c r="E19" i="7"/>
  <c r="E47" i="7"/>
  <c r="E33" i="7"/>
  <c r="E15" i="7"/>
  <c r="E22" i="7"/>
  <c r="B17" i="9"/>
  <c r="E23" i="7"/>
  <c r="E34" i="7"/>
  <c r="E51" i="7"/>
  <c r="E12" i="7"/>
  <c r="E21" i="7"/>
  <c r="E40" i="7"/>
  <c r="E10" i="7"/>
  <c r="E28" i="7"/>
  <c r="E35" i="7"/>
  <c r="C19" i="9"/>
  <c r="E37" i="7"/>
  <c r="E26" i="7"/>
  <c r="E9" i="7"/>
  <c r="E7" i="5"/>
  <c r="E48" i="7"/>
  <c r="E8" i="7"/>
  <c r="E49" i="7"/>
  <c r="E6" i="7"/>
  <c r="E52" i="7"/>
  <c r="H7" i="10"/>
  <c r="L7" i="10"/>
  <c r="K7" i="10"/>
  <c r="J7" i="10"/>
  <c r="E5" i="7"/>
  <c r="E25" i="7"/>
  <c r="E29" i="7"/>
  <c r="E27" i="7"/>
  <c r="E4" i="5"/>
  <c r="E5" i="5"/>
  <c r="E20" i="7"/>
  <c r="I7" i="10"/>
  <c r="E3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D60CD2-A372-447E-8590-5E834CB869F7}" keepAlive="1" name="Query - Ecommerce Sales Analysis xlsx - Data" description="Connection to the 'Ecommerce Sales Analysis xlsx - Data' query in the workbook." type="5" refreshedVersion="8" background="1" saveData="1">
    <dbPr connection="Provider=Microsoft.Mashup.OleDb.1;Data Source=$Workbook$;Location=&quot;Ecommerce Sales Analysis xlsx - Data&quot;;Extended Properties=&quot;&quot;" command="SELECT * FROM [Ecommerce Sales Analysis xlsx - Data]"/>
  </connection>
</connections>
</file>

<file path=xl/sharedStrings.xml><?xml version="1.0" encoding="utf-8"?>
<sst xmlns="http://schemas.openxmlformats.org/spreadsheetml/2006/main" count="130093" uniqueCount="10952">
  <si>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</si>
  <si>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</si>
  <si>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</si>
  <si>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</si>
  <si>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</si>
  <si>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</si>
  <si>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</si>
  <si>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</si>
  <si>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</si>
  <si>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</si>
  <si>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</si>
  <si>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</si>
  <si>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</si>
  <si>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</si>
  <si>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</si>
  <si>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</si>
  <si>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</si>
  <si>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</si>
  <si>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</si>
  <si>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</si>
  <si>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</si>
  <si>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</si>
  <si>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</si>
  <si>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</si>
  <si>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</si>
  <si>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</si>
  <si>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</si>
  <si>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</si>
  <si>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</si>
  <si>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</si>
  <si>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</si>
  <si>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</si>
  <si>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</si>
  <si>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</si>
  <si>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</si>
  <si>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</si>
  <si>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</si>
  <si>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</si>
  <si>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</si>
  <si>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</si>
  <si>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</si>
  <si>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</si>
  <si>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</si>
  <si>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</si>
  <si>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</si>
  <si>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</si>
  <si>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</si>
  <si>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</si>
  <si>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</si>
  <si>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</si>
  <si>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</si>
  <si>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</si>
  <si>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</si>
  <si>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</si>
  <si>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</si>
  <si>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</si>
  <si>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</si>
  <si>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</si>
  <si>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</si>
  <si>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</si>
  <si>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</si>
  <si>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</si>
  <si>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</si>
  <si>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</si>
  <si>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</si>
  <si>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</si>
  <si>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</si>
  <si>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</si>
  <si>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</si>
  <si>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</si>
  <si>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</si>
  <si>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</si>
  <si>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</si>
  <si>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</si>
  <si>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</si>
  <si>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</si>
  <si>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</si>
  <si>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</si>
  <si>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</si>
  <si>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</si>
  <si>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</si>
  <si>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</si>
  <si>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</si>
  <si>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</si>
  <si>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</si>
  <si>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</si>
  <si>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</si>
  <si>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</si>
  <si>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</si>
  <si>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</si>
  <si>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</si>
  <si>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</si>
  <si>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</si>
  <si>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</si>
  <si>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</si>
  <si>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</si>
  <si>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</si>
  <si>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</si>
  <si>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</si>
  <si>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</si>
  <si>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</si>
  <si>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</si>
  <si>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</si>
  <si>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</si>
  <si>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</si>
  <si>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</si>
  <si>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</si>
  <si>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</si>
  <si>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</si>
  <si>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</si>
  <si>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</si>
  <si>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</si>
  <si>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</si>
  <si>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</si>
  <si>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</si>
  <si>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</si>
  <si>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</si>
  <si>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</si>
  <si>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</si>
  <si>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</si>
  <si>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</si>
  <si>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</si>
  <si>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</si>
  <si>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</si>
  <si>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</si>
  <si>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</si>
  <si>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</si>
  <si>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</si>
  <si>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</si>
  <si>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</si>
  <si>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</si>
  <si>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</si>
  <si>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</si>
  <si>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</si>
  <si>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</si>
  <si>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</si>
  <si>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</si>
  <si>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</si>
  <si>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</si>
  <si>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</si>
  <si>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</si>
  <si>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</si>
  <si>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</si>
  <si>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</si>
  <si>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</si>
  <si>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</si>
  <si>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</si>
  <si>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</si>
  <si>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</si>
  <si>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</si>
  <si>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</si>
  <si>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</si>
  <si>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</si>
  <si>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</si>
  <si>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</si>
  <si>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</si>
  <si>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</si>
  <si>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</si>
  <si>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</si>
  <si>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</si>
  <si>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</si>
  <si>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</si>
  <si>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</si>
  <si>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</si>
  <si>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</si>
  <si>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</si>
  <si>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</si>
  <si>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</si>
  <si>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</si>
  <si>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</si>
  <si>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</si>
  <si>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</si>
  <si>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</si>
  <si>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</si>
  <si>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</si>
  <si>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</si>
  <si>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</si>
  <si>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</si>
  <si>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</si>
  <si>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</si>
  <si>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</si>
  <si>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</si>
  <si>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</si>
  <si>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</si>
  <si>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</si>
  <si>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</si>
  <si>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</si>
  <si>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</si>
  <si>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</si>
  <si>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</si>
  <si>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</si>
  <si>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</si>
  <si>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</si>
  <si>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</si>
  <si>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</si>
  <si>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</si>
  <si>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</si>
  <si>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</si>
  <si>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</si>
  <si>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</si>
  <si>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</si>
  <si>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</si>
  <si>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</si>
  <si>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</si>
  <si>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</si>
  <si>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</si>
  <si>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</si>
  <si>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</si>
  <si>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</si>
  <si>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</si>
  <si>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</si>
  <si>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</si>
  <si>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</si>
  <si>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</si>
  <si>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</si>
  <si>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</si>
  <si>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</si>
  <si>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</si>
  <si>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</si>
  <si>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</si>
  <si>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</si>
  <si>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</si>
  <si>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</si>
  <si>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</si>
  <si>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</si>
  <si>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</si>
  <si>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</si>
  <si>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</si>
  <si>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</si>
  <si>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</si>
  <si>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</si>
  <si>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</si>
  <si>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</si>
  <si>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</si>
  <si>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</si>
  <si>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</si>
  <si>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</si>
  <si>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</si>
  <si>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</si>
  <si>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</si>
  <si>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</si>
  <si>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</si>
  <si>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</si>
  <si>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</si>
  <si>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</si>
  <si>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</si>
  <si>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</si>
  <si>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</si>
  <si>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</si>
  <si>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</si>
  <si>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</si>
  <si>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</si>
  <si>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</si>
  <si>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</si>
  <si>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</si>
  <si>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</si>
  <si>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</si>
  <si>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</si>
  <si>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</si>
  <si>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</si>
  <si>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</si>
  <si>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</si>
  <si>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</si>
  <si>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</si>
  <si>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</si>
  <si>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</si>
  <si>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</si>
  <si>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</si>
  <si>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</si>
  <si>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</si>
  <si>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</si>
  <si>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</si>
  <si>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</si>
  <si>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</si>
  <si>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</si>
  <si>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</si>
  <si>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</si>
  <si>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</si>
  <si>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</si>
  <si>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</si>
  <si>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</si>
  <si>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</si>
  <si>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</si>
  <si>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</si>
  <si>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</si>
  <si>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</si>
  <si>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</si>
  <si>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</si>
  <si>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</si>
  <si>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</si>
  <si>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</si>
  <si>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</si>
  <si>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</si>
  <si>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</si>
  <si>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</si>
  <si>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</si>
  <si>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</si>
  <si>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</si>
  <si>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</si>
  <si>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</si>
  <si>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</si>
  <si>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</si>
  <si>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</si>
  <si>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</si>
  <si>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</si>
  <si>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</si>
  <si>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</si>
  <si>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</si>
  <si>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</si>
  <si>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</si>
  <si>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</si>
  <si>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</si>
  <si>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</si>
  <si>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</si>
  <si>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</si>
  <si>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</si>
  <si>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</si>
  <si>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</si>
  <si>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</si>
  <si>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</si>
  <si>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</si>
  <si>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</si>
  <si>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</si>
  <si>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</si>
  <si>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</si>
  <si>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</si>
  <si>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</si>
  <si>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</si>
  <si>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</si>
  <si>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</si>
  <si>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</si>
  <si>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</si>
  <si>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</si>
  <si>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</si>
  <si>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</si>
  <si>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</si>
  <si>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</si>
  <si>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</si>
  <si>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</si>
  <si>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</si>
  <si>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</si>
  <si>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</si>
  <si>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</si>
  <si>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</si>
  <si>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</si>
  <si>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</si>
  <si>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</si>
  <si>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</si>
  <si>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</si>
  <si>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</si>
  <si>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</si>
  <si>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</si>
  <si>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</si>
  <si>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</si>
  <si>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</si>
  <si>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</si>
  <si>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</si>
  <si>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</si>
  <si>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</si>
  <si>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</si>
  <si>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</si>
  <si>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</si>
  <si>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</si>
  <si>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</si>
  <si>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</si>
  <si>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</si>
  <si>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</si>
  <si>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</si>
  <si>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</si>
  <si>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</si>
  <si>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</si>
  <si>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</si>
  <si>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</si>
  <si>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</si>
  <si>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</si>
  <si>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</si>
  <si>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</si>
  <si>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</si>
  <si>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</si>
  <si>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</si>
  <si>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</si>
  <si>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</si>
  <si>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</si>
  <si>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</si>
  <si>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</si>
  <si>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</si>
  <si>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</si>
  <si>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</si>
  <si>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</si>
  <si>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</si>
  <si>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</si>
  <si>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</si>
  <si>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</si>
  <si>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</si>
  <si>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</si>
  <si>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</si>
  <si>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</si>
  <si>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</si>
  <si>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</si>
  <si>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</si>
  <si>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</si>
  <si>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</si>
  <si>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</si>
  <si>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</si>
  <si>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</si>
  <si>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</si>
  <si>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</si>
  <si>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</si>
  <si>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</si>
  <si>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</si>
  <si>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</si>
  <si>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</si>
  <si>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</si>
  <si>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</si>
  <si>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</si>
  <si>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</si>
  <si>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</si>
  <si>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</si>
  <si>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</si>
  <si>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</si>
  <si>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</si>
  <si>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</si>
  <si>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</si>
  <si>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</si>
  <si>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</si>
  <si>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</si>
  <si>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</si>
  <si>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</si>
  <si>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</si>
  <si>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</si>
  <si>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</si>
  <si>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</si>
  <si>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</si>
  <si>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</si>
  <si>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</si>
  <si>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</si>
  <si>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</si>
  <si>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</si>
  <si>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</si>
  <si>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</si>
  <si>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</si>
  <si>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</si>
  <si>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</si>
  <si>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</si>
  <si>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</si>
  <si>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</si>
  <si>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</si>
  <si>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</si>
  <si>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</si>
  <si>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</si>
  <si>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</si>
  <si>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</si>
  <si>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</si>
  <si>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</si>
  <si>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</si>
  <si>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</si>
  <si>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</si>
  <si>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</si>
  <si>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</si>
  <si>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</si>
  <si>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</si>
  <si>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</si>
  <si>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</si>
  <si>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</si>
  <si>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</si>
  <si>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</si>
  <si>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</si>
  <si>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</si>
  <si>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</si>
  <si>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</si>
  <si>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</si>
  <si>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</si>
  <si>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</si>
  <si>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</si>
  <si>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</si>
  <si>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</si>
  <si>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</si>
  <si>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</si>
  <si>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</si>
  <si>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</si>
  <si>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</si>
  <si>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</si>
  <si>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</si>
  <si>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</si>
  <si>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</si>
  <si>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</si>
  <si>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</si>
  <si>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</si>
  <si>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</si>
  <si>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</si>
  <si>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</si>
  <si>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</si>
  <si>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</si>
  <si>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</si>
  <si>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</si>
  <si>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</si>
  <si>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</si>
  <si>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</si>
  <si>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</si>
  <si>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</si>
  <si>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</si>
  <si>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</si>
  <si>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</si>
  <si>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</si>
  <si>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</si>
  <si>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</si>
  <si>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</si>
  <si>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</si>
  <si>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</si>
  <si>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</si>
  <si>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</si>
  <si>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</si>
  <si>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</si>
  <si>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</si>
  <si>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</si>
  <si>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</si>
  <si>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</si>
  <si>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</si>
  <si>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</si>
  <si>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</si>
  <si>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</si>
  <si>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</si>
  <si>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</si>
  <si>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</si>
  <si>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</si>
  <si>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</si>
  <si>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</si>
  <si>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</si>
  <si>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</si>
  <si>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</si>
  <si>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</si>
  <si>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</si>
  <si>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</si>
  <si>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</si>
  <si>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</si>
  <si>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</si>
  <si>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</si>
  <si>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</si>
  <si>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</si>
  <si>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</si>
  <si>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</si>
  <si>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</si>
  <si>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</si>
  <si>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</si>
  <si>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</si>
  <si>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</si>
  <si>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</si>
  <si>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</si>
  <si>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</si>
  <si>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</si>
  <si>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</si>
  <si>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</si>
  <si>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</si>
  <si>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</si>
  <si>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</si>
  <si>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</si>
  <si>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</si>
  <si>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</si>
  <si>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</si>
  <si>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</si>
  <si>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</si>
  <si>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</si>
  <si>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</si>
  <si>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</si>
  <si>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</si>
  <si>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</si>
  <si>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</si>
  <si>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</si>
  <si>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</si>
  <si>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</si>
  <si>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</si>
  <si>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</si>
  <si>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</si>
  <si>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</si>
  <si>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</si>
  <si>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</si>
  <si>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</si>
  <si>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</si>
  <si>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</si>
  <si>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</si>
  <si>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</si>
  <si>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</si>
  <si>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</si>
  <si>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</si>
  <si>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</si>
  <si>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</si>
  <si>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</si>
  <si>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</si>
  <si>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</si>
  <si>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</si>
  <si>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</si>
  <si>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</si>
  <si>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</si>
  <si>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</si>
  <si>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</si>
  <si>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</si>
  <si>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</si>
  <si>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</si>
  <si>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</si>
  <si>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</si>
  <si>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</si>
  <si>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</si>
  <si>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</si>
  <si>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</si>
  <si>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</si>
  <si>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</si>
  <si>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</si>
  <si>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</si>
  <si>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</si>
  <si>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</si>
  <si>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</si>
  <si>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</si>
  <si>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</si>
  <si>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</si>
  <si>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</si>
  <si>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</si>
  <si>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</si>
  <si>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</si>
  <si>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</si>
  <si>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</si>
  <si>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</si>
  <si>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</si>
  <si>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</si>
  <si>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</si>
  <si>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</si>
  <si>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</si>
  <si>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</si>
  <si>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</si>
  <si>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</si>
  <si>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</si>
  <si>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</si>
  <si>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</si>
  <si>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</si>
  <si>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</si>
  <si>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</si>
  <si>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</si>
  <si>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</si>
  <si>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</si>
  <si>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</si>
  <si>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</si>
  <si>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</si>
  <si>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</si>
  <si>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</si>
  <si>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</si>
  <si>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</si>
  <si>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</si>
  <si>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</si>
  <si>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</si>
  <si>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</si>
  <si>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</si>
  <si>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</si>
  <si>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</si>
  <si>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</si>
  <si>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</si>
  <si>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</si>
  <si>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</si>
  <si>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</si>
  <si>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</si>
  <si>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</si>
  <si>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</si>
  <si>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</si>
  <si>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</si>
  <si>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</si>
  <si>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</si>
  <si>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</si>
  <si>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</si>
  <si>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</si>
  <si>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</si>
  <si>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</si>
  <si>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</si>
  <si>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</si>
  <si>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</si>
  <si>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</si>
  <si>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</si>
  <si>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</si>
  <si>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</si>
  <si>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</si>
  <si>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</si>
  <si>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</si>
  <si>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</si>
  <si>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</si>
  <si>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</si>
  <si>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</si>
  <si>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</si>
  <si>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</si>
  <si>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</si>
  <si>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</si>
  <si>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</si>
  <si>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</si>
  <si>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</si>
  <si>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</si>
  <si>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</si>
  <si>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</si>
  <si>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</si>
  <si>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</si>
  <si>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</si>
  <si>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</si>
  <si>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</si>
  <si>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</si>
  <si>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</si>
  <si>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</si>
  <si>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</si>
  <si>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</si>
  <si>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</si>
  <si>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</si>
  <si>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</si>
  <si>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</si>
  <si>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</si>
  <si>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</si>
  <si>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</si>
  <si>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</si>
  <si>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</si>
  <si>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</si>
  <si>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</si>
  <si>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</si>
  <si>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</si>
  <si>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</si>
  <si>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</si>
  <si>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</si>
  <si>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</si>
  <si>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</si>
  <si>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</si>
  <si>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</si>
  <si>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</si>
  <si>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</si>
  <si>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</si>
  <si>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</si>
  <si>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</si>
  <si>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</si>
  <si>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</si>
  <si>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</si>
  <si>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</si>
  <si>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</si>
  <si>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</si>
  <si>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</si>
  <si>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</si>
  <si>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</si>
  <si>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</si>
  <si>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</si>
  <si>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</si>
  <si>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</si>
  <si>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</si>
  <si>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</si>
  <si>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</si>
  <si>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</si>
  <si>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</si>
  <si>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</si>
  <si>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</si>
  <si>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</si>
  <si>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</si>
  <si>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</si>
  <si>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</si>
  <si>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</si>
  <si>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</si>
  <si>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</si>
  <si>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</si>
  <si>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</si>
  <si>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</si>
  <si>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</si>
  <si>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</si>
  <si>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</si>
  <si>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</si>
  <si>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</si>
  <si>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</si>
  <si>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</si>
  <si>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</si>
  <si>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</si>
  <si>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</si>
  <si>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</si>
  <si>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</si>
  <si>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</si>
  <si>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</si>
  <si>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</si>
  <si>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</si>
  <si>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</si>
  <si>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</si>
  <si>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</si>
  <si>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</si>
  <si>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</si>
  <si>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</si>
  <si>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</si>
  <si>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</si>
  <si>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</si>
  <si>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</si>
  <si>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</si>
  <si>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</si>
  <si>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</si>
  <si>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</si>
  <si>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</si>
  <si>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</si>
  <si>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</si>
  <si>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</si>
  <si>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</si>
  <si>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</si>
  <si>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</si>
  <si>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</si>
  <si>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</si>
  <si>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</si>
  <si>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</si>
  <si>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</si>
  <si>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</si>
  <si>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</si>
  <si>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</si>
  <si>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</si>
  <si>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</si>
  <si>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</si>
  <si>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</si>
  <si>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</si>
  <si>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</si>
  <si>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</si>
  <si>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</si>
  <si>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</si>
  <si>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</si>
  <si>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</si>
  <si>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</si>
  <si>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</si>
  <si>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</si>
  <si>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</si>
  <si>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</si>
  <si>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</si>
  <si>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</si>
  <si>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</si>
  <si>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</si>
  <si>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</si>
  <si>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</si>
  <si>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</si>
  <si>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</si>
  <si>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</si>
  <si>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</si>
  <si>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</si>
  <si>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</si>
  <si>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</si>
  <si>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</si>
  <si>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</si>
  <si>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</si>
  <si>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</si>
  <si>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</si>
  <si>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</si>
  <si>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</si>
  <si>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</si>
  <si>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</si>
  <si>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</si>
  <si>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</si>
  <si>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</si>
  <si>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</si>
  <si>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</si>
  <si>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</si>
  <si>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</si>
  <si>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</si>
  <si>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</si>
  <si>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</si>
  <si>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</si>
  <si>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</si>
  <si>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</si>
  <si>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</si>
  <si>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</si>
  <si>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</si>
  <si>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</si>
  <si>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</si>
  <si>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</si>
  <si>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</si>
  <si>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</si>
  <si>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</si>
  <si>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</si>
  <si>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</si>
  <si>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</si>
  <si>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</si>
  <si>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</si>
  <si>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</si>
  <si>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</si>
  <si>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</si>
  <si>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</si>
  <si>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</si>
  <si>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</si>
  <si>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</si>
  <si>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</si>
  <si>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</si>
  <si>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</si>
  <si>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</si>
  <si>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</si>
  <si>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</si>
  <si>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</si>
  <si>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</si>
  <si>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</si>
  <si>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</si>
  <si>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</si>
  <si>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</si>
  <si>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</si>
  <si>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</si>
  <si>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</si>
  <si>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</si>
  <si>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</si>
  <si>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</si>
  <si>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</si>
  <si>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</si>
  <si>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</si>
  <si>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</si>
  <si>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</si>
  <si>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</si>
  <si>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</si>
  <si>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</si>
  <si>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</si>
  <si>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</si>
  <si>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</si>
  <si>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</si>
  <si>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</si>
  <si>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</si>
  <si>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</si>
  <si>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</si>
  <si>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</si>
  <si>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</si>
  <si>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</si>
  <si>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</si>
  <si>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</si>
  <si>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</si>
  <si>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</si>
  <si>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</si>
  <si>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</si>
  <si>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</si>
  <si>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</si>
  <si>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</si>
  <si>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</si>
  <si>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</si>
  <si>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</si>
  <si>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</si>
  <si>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</si>
  <si>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</si>
  <si>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</si>
  <si>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</si>
  <si>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</si>
  <si>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</si>
  <si>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</si>
  <si>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</si>
  <si>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</si>
  <si>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</si>
  <si>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</si>
  <si>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</si>
  <si>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</si>
  <si>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</si>
  <si>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</si>
  <si>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</si>
  <si>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</si>
  <si>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</si>
  <si>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</si>
  <si>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</si>
  <si>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</si>
  <si>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</si>
  <si>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</si>
  <si>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</si>
  <si>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</si>
  <si>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</si>
  <si>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</si>
  <si>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</si>
  <si>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</si>
  <si>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</si>
  <si>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</si>
  <si>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</si>
  <si>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</si>
  <si>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</si>
  <si>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</si>
  <si>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</si>
  <si>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</si>
  <si>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</si>
  <si>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</si>
  <si>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</si>
  <si>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</si>
  <si>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</si>
  <si>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</si>
  <si>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</si>
  <si>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</si>
  <si>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</si>
  <si>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</si>
  <si>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</si>
  <si>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</si>
  <si>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</si>
  <si>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</si>
  <si>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</si>
  <si>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</si>
  <si>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</si>
  <si>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</si>
  <si>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</si>
  <si>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</si>
  <si>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</si>
  <si>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</si>
  <si>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</si>
  <si>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</si>
  <si>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</si>
  <si>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</si>
  <si>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</si>
  <si>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</si>
  <si>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</si>
  <si>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</si>
  <si>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</si>
  <si>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</si>
  <si>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</si>
  <si>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</si>
  <si>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</si>
  <si>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</si>
  <si>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</si>
  <si>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</si>
  <si>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</si>
  <si>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</si>
  <si>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</si>
  <si>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</si>
  <si>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</si>
  <si>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</si>
  <si>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</si>
  <si>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</si>
  <si>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</si>
  <si>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</si>
  <si>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</si>
  <si>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</si>
  <si>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</si>
  <si>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</si>
  <si>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</si>
  <si>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</si>
  <si>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</si>
  <si>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</si>
  <si>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</si>
  <si>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</si>
  <si>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</si>
  <si>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</si>
  <si>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</si>
  <si>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</si>
  <si>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</si>
  <si>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</si>
  <si>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</si>
  <si>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</si>
  <si>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</si>
  <si>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</si>
  <si>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</si>
  <si>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</si>
  <si>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</si>
  <si>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</si>
  <si>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</si>
  <si>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</si>
  <si>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</si>
  <si>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</si>
  <si>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</si>
  <si>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</si>
  <si>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</si>
  <si>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</si>
  <si>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</si>
  <si>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</si>
  <si>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</si>
  <si>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</si>
  <si>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</si>
  <si>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</si>
  <si>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</si>
  <si>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</si>
  <si>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</si>
  <si>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</si>
  <si>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</si>
  <si>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</si>
  <si>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</si>
  <si>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</si>
  <si>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</si>
  <si>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</si>
  <si>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</si>
  <si>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</si>
  <si>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</si>
  <si>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</si>
  <si>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</si>
  <si>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</si>
  <si>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</si>
  <si>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</si>
  <si>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</si>
  <si>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</si>
  <si>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</si>
  <si>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</si>
  <si>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</si>
  <si>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</si>
  <si>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</si>
  <si>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</si>
  <si>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</si>
  <si>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</si>
  <si>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</si>
  <si>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</si>
  <si>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</si>
  <si>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</si>
  <si>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</si>
  <si>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</si>
  <si>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</si>
  <si>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</si>
  <si>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</si>
  <si>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</si>
  <si>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</si>
  <si>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</si>
  <si>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</si>
  <si>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</si>
  <si>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</si>
  <si>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</si>
  <si>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</si>
  <si>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</si>
  <si>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</si>
  <si>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</si>
  <si>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</si>
  <si>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</si>
  <si>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</si>
  <si>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</si>
  <si>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</si>
  <si>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</si>
  <si>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</si>
  <si>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</si>
  <si>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</si>
  <si>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</si>
  <si>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</si>
  <si>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</si>
  <si>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</si>
  <si>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</si>
  <si>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</si>
  <si>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</si>
  <si>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</si>
  <si>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</si>
  <si>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</si>
  <si>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</si>
  <si>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</si>
  <si>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</si>
  <si>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</si>
  <si>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</si>
  <si>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</si>
  <si>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</si>
  <si>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</si>
  <si>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</si>
  <si>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</si>
  <si>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</si>
  <si>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</si>
  <si>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</si>
  <si>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</si>
  <si>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</si>
  <si>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</si>
  <si>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</si>
  <si>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</si>
  <si>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</si>
  <si>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</si>
  <si>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</si>
  <si>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</si>
  <si>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</si>
  <si>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</si>
  <si>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</si>
  <si>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</si>
  <si>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</si>
  <si>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</si>
  <si>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</si>
  <si>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</si>
  <si>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</si>
  <si>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</si>
  <si>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</si>
  <si>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</si>
  <si>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</si>
  <si>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</si>
  <si>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</si>
  <si>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</si>
  <si>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</si>
  <si>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</si>
  <si>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</si>
  <si>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</si>
  <si>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</si>
  <si>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</si>
  <si>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</si>
  <si>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</si>
  <si>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</si>
  <si>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</si>
  <si>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</si>
  <si>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</si>
  <si>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</si>
  <si>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</si>
  <si>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</si>
  <si>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</si>
  <si>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</si>
  <si>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</si>
  <si>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</si>
  <si>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</si>
  <si>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</si>
  <si>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</si>
  <si>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</si>
  <si>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</si>
  <si>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</si>
  <si>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</si>
  <si>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</si>
  <si>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</si>
  <si>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</si>
  <si>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</si>
  <si>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</si>
  <si>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</si>
  <si>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</si>
  <si>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</si>
  <si>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</si>
  <si>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</si>
  <si>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</si>
  <si>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</si>
  <si>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</si>
  <si>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</si>
  <si>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</si>
  <si>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</si>
  <si>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</si>
  <si>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</si>
  <si>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</si>
  <si>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</si>
  <si>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</si>
  <si>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</si>
  <si>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</si>
  <si>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</si>
  <si>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</si>
  <si>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</si>
  <si>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</si>
  <si>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</si>
  <si>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</si>
  <si>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</si>
  <si>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</si>
  <si>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</si>
  <si>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</si>
  <si>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</si>
  <si>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</si>
  <si>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</si>
  <si>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</si>
  <si>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</si>
  <si>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</si>
  <si>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</si>
  <si>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</si>
  <si>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</si>
  <si>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</si>
  <si>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</si>
  <si>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</si>
  <si>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</si>
  <si>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</si>
  <si>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</si>
  <si>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</si>
  <si>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</si>
  <si>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</si>
  <si>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</si>
  <si>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</si>
  <si>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</si>
  <si>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</si>
  <si>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</si>
  <si>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</si>
  <si>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</si>
  <si>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</si>
  <si>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</si>
  <si>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</si>
  <si>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</si>
  <si>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</si>
  <si>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</si>
  <si>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</si>
  <si>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</si>
  <si>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</si>
  <si>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</si>
  <si>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</si>
  <si>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</si>
  <si>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</si>
  <si>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</si>
  <si>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</si>
  <si>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</si>
  <si>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</si>
  <si>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</si>
  <si>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</si>
  <si>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</si>
  <si>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</si>
  <si>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</si>
  <si>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</si>
  <si>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</si>
  <si>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</si>
  <si>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</si>
  <si>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</si>
  <si>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</si>
  <si>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</si>
  <si>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</si>
  <si>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</si>
  <si>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</si>
  <si>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</si>
  <si>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</si>
  <si>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</si>
  <si>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</si>
  <si>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</si>
  <si>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</si>
  <si>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</si>
  <si>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</si>
  <si>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</si>
  <si>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</si>
  <si>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</si>
  <si>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</si>
  <si>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</si>
  <si>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</si>
  <si>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</si>
  <si>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</si>
  <si>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</si>
  <si>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</si>
  <si>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</si>
  <si>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</si>
  <si>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</si>
  <si>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</si>
  <si>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</si>
  <si>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</si>
  <si>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</si>
  <si>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</si>
  <si>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</si>
  <si>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</si>
  <si>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</si>
  <si>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</si>
  <si>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</si>
  <si>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</si>
  <si>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</si>
  <si>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</si>
  <si>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</si>
  <si>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</si>
  <si>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</si>
  <si>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</si>
  <si>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</si>
  <si>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</si>
  <si>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</si>
  <si>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</si>
  <si>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</si>
  <si>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</si>
  <si>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</si>
  <si>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</si>
  <si>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</si>
  <si>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</si>
  <si>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</si>
  <si>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</si>
  <si>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</si>
  <si>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</si>
  <si>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</si>
  <si>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</si>
  <si>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</si>
  <si>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</si>
  <si>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</si>
  <si>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</si>
  <si>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</si>
  <si>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</si>
  <si>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</si>
  <si>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</si>
  <si>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</si>
  <si>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</si>
  <si>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</si>
  <si>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</si>
  <si>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</si>
  <si>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</si>
  <si>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</si>
  <si>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</si>
  <si>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</si>
  <si>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</si>
  <si>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</si>
  <si>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</si>
  <si>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</si>
  <si>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</si>
  <si>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</si>
  <si>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</si>
  <si>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</si>
  <si>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</si>
  <si>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</si>
  <si>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</si>
  <si>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</si>
  <si>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</si>
  <si>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</si>
  <si>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</si>
  <si>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</si>
  <si>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</si>
  <si>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</si>
  <si>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</si>
  <si>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</si>
  <si>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</si>
  <si>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</si>
  <si>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</si>
  <si>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</si>
  <si>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</si>
  <si>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</si>
  <si>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</si>
  <si>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</si>
  <si>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</si>
  <si>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</si>
  <si>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</si>
  <si>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</si>
  <si>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</si>
  <si>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</si>
  <si>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</si>
  <si>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</si>
  <si>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</si>
  <si>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</si>
  <si>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</si>
  <si>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</si>
  <si>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</si>
  <si>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</si>
  <si>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</si>
  <si>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</si>
  <si>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</si>
  <si>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</si>
  <si>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</si>
  <si>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</si>
  <si>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</si>
  <si>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</si>
  <si>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</si>
  <si>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</si>
  <si>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</si>
  <si>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</si>
  <si>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</si>
  <si>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</si>
  <si>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</si>
  <si>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</si>
  <si>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</si>
  <si>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</si>
  <si>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</si>
  <si>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</si>
  <si>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</si>
  <si>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</si>
  <si>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</si>
  <si>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</si>
  <si>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</si>
  <si>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</si>
  <si>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</si>
  <si>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</si>
  <si>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</si>
  <si>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</si>
  <si>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</si>
  <si>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</si>
  <si>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</si>
  <si>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</si>
  <si>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</si>
  <si>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</si>
  <si>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</si>
  <si>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</si>
  <si>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</si>
  <si>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</si>
  <si>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</si>
  <si>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</si>
  <si>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</si>
  <si>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</si>
  <si>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</si>
  <si>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</si>
  <si>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</si>
  <si>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</si>
  <si>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</si>
  <si>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</si>
  <si>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</si>
  <si>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</si>
  <si>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</si>
  <si>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</si>
  <si>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</si>
  <si>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</si>
  <si>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</si>
  <si>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</si>
  <si>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</si>
  <si>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</si>
  <si>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</si>
  <si>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</si>
  <si>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</si>
  <si>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</si>
  <si>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</si>
  <si>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</si>
  <si>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</si>
  <si>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</si>
  <si>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</si>
  <si>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</si>
  <si>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</si>
  <si>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</si>
  <si>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</si>
  <si>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</si>
  <si>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</si>
  <si>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</si>
  <si>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</si>
  <si>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</si>
  <si>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</si>
  <si>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</si>
  <si>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</si>
  <si>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</si>
  <si>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</si>
  <si>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</si>
  <si>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</si>
  <si>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</si>
  <si>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</si>
  <si>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</si>
  <si>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</si>
  <si>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</si>
  <si>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</si>
  <si>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</si>
  <si>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</si>
  <si>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</si>
  <si>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</si>
  <si>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</si>
  <si>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</si>
  <si>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</si>
  <si>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</si>
  <si>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</si>
  <si>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</si>
  <si>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</si>
  <si>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</si>
  <si>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</si>
  <si>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</si>
  <si>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</si>
  <si>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</si>
  <si>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</si>
  <si>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</si>
  <si>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</si>
  <si>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</si>
  <si>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</si>
  <si>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</si>
  <si>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</si>
  <si>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</si>
  <si>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</si>
  <si>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</si>
  <si>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</si>
  <si>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</si>
  <si>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</si>
  <si>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</si>
  <si>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</si>
  <si>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</si>
  <si>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</si>
  <si>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</si>
  <si>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</si>
  <si>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</si>
  <si>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</si>
  <si>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</si>
  <si>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</si>
  <si>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</si>
  <si>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</si>
  <si>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</si>
  <si>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</si>
  <si>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</si>
  <si>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</si>
  <si>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</si>
  <si>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</si>
  <si>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</si>
  <si>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</si>
  <si>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</si>
  <si>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</si>
  <si>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</si>
  <si>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</si>
  <si>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</si>
  <si>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</si>
  <si>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</si>
  <si>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</si>
  <si>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</si>
  <si>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</si>
  <si>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</si>
  <si>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</si>
  <si>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</si>
  <si>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</si>
  <si>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</si>
  <si>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</si>
  <si>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</si>
  <si>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</si>
  <si>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</si>
  <si>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</si>
  <si>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</si>
  <si>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</si>
  <si>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</si>
  <si>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</si>
  <si>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</si>
  <si>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</si>
  <si>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</si>
  <si>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</si>
  <si>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</si>
  <si>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</si>
  <si>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</si>
  <si>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</si>
  <si>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</si>
  <si>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</si>
  <si>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</si>
  <si>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</si>
  <si>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</si>
  <si>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</si>
  <si>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</si>
  <si>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</si>
  <si>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</si>
  <si>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</si>
  <si>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</si>
  <si>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</si>
  <si>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</si>
  <si>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</si>
  <si>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</si>
  <si>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</si>
  <si>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</si>
  <si>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</si>
  <si>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</si>
  <si>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</si>
  <si>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</si>
  <si>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</si>
  <si>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</si>
  <si>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</si>
  <si>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</si>
  <si>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</si>
  <si>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</si>
  <si>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</si>
  <si>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</si>
  <si>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</si>
  <si>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</si>
  <si>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</si>
  <si>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</si>
  <si>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</si>
  <si>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</si>
  <si>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</si>
  <si>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</si>
  <si>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</si>
  <si>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</si>
  <si>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</si>
  <si>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</si>
  <si>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</si>
  <si>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</si>
  <si>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</si>
  <si>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</si>
  <si>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</si>
  <si>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</si>
  <si>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</si>
  <si>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</si>
  <si>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</si>
  <si>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</si>
  <si>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</si>
  <si>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</si>
  <si>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</si>
  <si>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</si>
  <si>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</si>
  <si>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</si>
  <si>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</si>
  <si>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</si>
  <si>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</si>
  <si>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</si>
  <si>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</si>
  <si>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</si>
  <si>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</si>
  <si>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</si>
  <si>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</si>
  <si>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</si>
  <si>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</si>
  <si>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</si>
  <si>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</si>
  <si>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</si>
  <si>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</si>
  <si>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</si>
  <si>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</si>
  <si>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</si>
  <si>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</si>
  <si>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</si>
  <si>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</si>
  <si>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</si>
  <si>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</si>
  <si>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</si>
  <si>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</si>
  <si>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</si>
  <si>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</si>
  <si>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</si>
  <si>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</si>
  <si>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</si>
  <si>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</si>
  <si>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</si>
  <si>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</si>
  <si>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</si>
  <si>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</si>
  <si>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</si>
  <si>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</si>
  <si>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</si>
  <si>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</si>
  <si>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</si>
  <si>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</si>
  <si>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</si>
  <si>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</si>
  <si>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</si>
  <si>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</si>
  <si>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</si>
  <si>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</si>
  <si>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</si>
  <si>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</si>
  <si>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</si>
  <si>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</si>
  <si>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</si>
  <si>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</si>
  <si>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</si>
  <si>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</si>
  <si>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</si>
  <si>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</si>
  <si>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</si>
  <si>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</si>
  <si>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</si>
  <si>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</si>
  <si>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</si>
  <si>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</si>
  <si>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</si>
  <si>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</si>
  <si>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</si>
  <si>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</si>
  <si>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</si>
  <si>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</si>
  <si>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</si>
  <si>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</si>
  <si>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</si>
  <si>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</si>
  <si>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</si>
  <si>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</si>
  <si>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</si>
  <si>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</si>
  <si>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</si>
  <si>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</si>
  <si>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</si>
  <si>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</si>
  <si>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</si>
  <si>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</si>
  <si>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</si>
  <si>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</si>
  <si>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</si>
  <si>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</si>
  <si>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</si>
  <si>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</si>
  <si>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</si>
  <si>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</si>
  <si>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</si>
  <si>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</si>
  <si>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</si>
  <si>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</si>
  <si>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</si>
  <si>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</si>
  <si>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</si>
  <si>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</si>
  <si>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</si>
  <si>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</si>
  <si>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</si>
  <si>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</si>
  <si>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</si>
  <si>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</si>
  <si>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</si>
  <si>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</si>
  <si>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</si>
  <si>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</si>
  <si>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</si>
  <si>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</si>
  <si>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</si>
  <si>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</si>
  <si>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</si>
  <si>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</si>
  <si>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</si>
  <si>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</si>
  <si>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</si>
  <si>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</si>
  <si>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</si>
  <si>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</si>
  <si>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</si>
  <si>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</si>
  <si>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</si>
  <si>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</si>
  <si>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</si>
  <si>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</si>
  <si>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</si>
  <si>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</si>
  <si>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</si>
  <si>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</si>
  <si>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</si>
  <si>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</si>
  <si>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</si>
  <si>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</si>
  <si>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</si>
  <si>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</si>
  <si>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</si>
  <si>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</si>
  <si>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</si>
  <si>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</si>
  <si>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</si>
  <si>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</si>
  <si>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</si>
  <si>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</si>
  <si>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</si>
  <si>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</si>
  <si>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</si>
  <si>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</si>
  <si>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</si>
  <si>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</si>
  <si>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</si>
  <si>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</si>
  <si>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</si>
  <si>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</si>
  <si>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</si>
  <si>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</si>
  <si>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</si>
  <si>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</si>
  <si>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</si>
  <si>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</si>
  <si>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</si>
  <si>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</si>
  <si>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</si>
  <si>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</si>
  <si>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</si>
  <si>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</si>
  <si>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</si>
  <si>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</si>
  <si>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</si>
  <si>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</si>
  <si>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</si>
  <si>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</si>
  <si>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</si>
  <si>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</si>
  <si>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</si>
  <si>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</si>
  <si>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</si>
  <si>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</si>
  <si>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</si>
  <si>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</si>
  <si>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</si>
  <si>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</si>
  <si>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</si>
  <si>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</si>
  <si>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</si>
  <si>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</si>
  <si>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</si>
  <si>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</si>
  <si>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</si>
  <si>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</si>
  <si>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</si>
  <si>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</si>
  <si>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</si>
  <si>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</si>
  <si>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</si>
  <si>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</si>
  <si>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</si>
  <si>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</si>
  <si>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</si>
  <si>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</si>
  <si>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</si>
  <si>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</si>
  <si>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</si>
  <si>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</si>
  <si>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</si>
  <si>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</si>
  <si>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</si>
  <si>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</si>
  <si>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</si>
  <si>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</si>
  <si>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</si>
  <si>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</si>
  <si>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</si>
  <si>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</si>
  <si>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</si>
  <si>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</si>
  <si>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</si>
  <si>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</si>
  <si>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</si>
  <si>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</si>
  <si>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</si>
  <si>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</si>
  <si>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</si>
  <si>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</si>
  <si>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</si>
  <si>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</si>
  <si>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</si>
  <si>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</si>
  <si>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</si>
  <si>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</si>
  <si>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</si>
  <si>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</si>
  <si>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</si>
  <si>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</si>
  <si>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</si>
  <si>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</si>
  <si>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</si>
  <si>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</si>
  <si>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</si>
  <si>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</si>
  <si>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</si>
  <si>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</si>
  <si>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</si>
  <si>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</si>
  <si>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</si>
  <si>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</si>
  <si>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</si>
  <si>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</si>
  <si>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</si>
  <si>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</si>
  <si>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</si>
  <si>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</si>
  <si>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</si>
  <si>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</si>
  <si>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</si>
  <si>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</si>
  <si>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</si>
  <si>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</si>
  <si>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</si>
  <si>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</si>
  <si>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</si>
  <si>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</si>
  <si>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</si>
  <si>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</si>
  <si>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</si>
  <si>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</si>
  <si>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</si>
  <si>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</si>
  <si>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</si>
  <si>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</si>
  <si>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</si>
  <si>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</si>
  <si>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</si>
  <si>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</si>
  <si>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</si>
  <si>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</si>
  <si>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</si>
  <si>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</si>
  <si>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</si>
  <si>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</si>
  <si>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</si>
  <si>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</si>
  <si>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</si>
  <si>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</si>
  <si>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</si>
  <si>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</si>
  <si>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</si>
  <si>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</si>
  <si>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</si>
  <si>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</si>
  <si>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</si>
  <si>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</si>
  <si>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</si>
  <si>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</si>
  <si>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</si>
  <si>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</si>
  <si>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</si>
  <si>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</si>
  <si>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</si>
  <si>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</si>
  <si>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</si>
  <si>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</si>
  <si>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</si>
  <si>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</si>
  <si>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</si>
  <si>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</si>
  <si>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</si>
  <si>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</si>
  <si>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</si>
  <si>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</si>
  <si>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</si>
  <si>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</si>
  <si>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</si>
  <si>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</si>
  <si>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</si>
  <si>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</si>
  <si>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</si>
  <si>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</si>
  <si>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</si>
  <si>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</si>
  <si>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</si>
  <si>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</si>
  <si>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</si>
  <si>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</si>
  <si>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</si>
  <si>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</si>
  <si>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</si>
  <si>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</si>
  <si>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</si>
  <si>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</si>
  <si>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</si>
  <si>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</si>
  <si>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</si>
  <si>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</si>
  <si>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</si>
  <si>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</si>
  <si>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</si>
  <si>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</si>
  <si>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</si>
  <si>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</si>
  <si>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</si>
  <si>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</si>
  <si>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</si>
  <si>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</si>
  <si>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</si>
  <si>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</si>
  <si>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</si>
  <si>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</si>
  <si>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</si>
  <si>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</si>
  <si>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</si>
  <si>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</si>
  <si>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</si>
  <si>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</si>
  <si>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</si>
  <si>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</si>
  <si>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</si>
  <si>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</si>
  <si>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</si>
  <si>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</si>
  <si>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</si>
  <si>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</si>
  <si>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</si>
  <si>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</si>
  <si>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</si>
  <si>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</si>
  <si>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</si>
  <si>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</si>
  <si>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</si>
  <si>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</si>
  <si>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</si>
  <si>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</si>
  <si>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</si>
  <si>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</si>
  <si>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</si>
  <si>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</si>
  <si>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</si>
  <si>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</si>
  <si>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</si>
  <si>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</si>
  <si>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</si>
  <si>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</si>
  <si>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</si>
  <si>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</si>
  <si>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</si>
  <si>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</si>
  <si>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</si>
  <si>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</si>
  <si>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</si>
  <si>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</si>
  <si>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</si>
  <si>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</si>
  <si>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</si>
  <si>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</si>
  <si>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</si>
  <si>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</si>
  <si>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</si>
  <si>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</si>
  <si>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</si>
  <si>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</si>
  <si>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</si>
  <si>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</si>
  <si>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</si>
  <si>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</si>
  <si>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</si>
  <si>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</si>
  <si>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</si>
  <si>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</si>
  <si>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</si>
  <si>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</si>
  <si>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</si>
  <si>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</si>
  <si>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</si>
  <si>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</si>
  <si>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</si>
  <si>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</si>
  <si>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</si>
  <si>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</si>
  <si>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</si>
  <si>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</si>
  <si>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</si>
  <si>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</si>
  <si>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</si>
  <si>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</si>
  <si>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</si>
  <si>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</si>
  <si>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</si>
  <si>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</si>
  <si>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</si>
  <si>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</si>
  <si>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</si>
  <si>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</si>
  <si>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</si>
  <si>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</si>
  <si>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</si>
  <si>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</si>
  <si>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</si>
  <si>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</si>
  <si>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</si>
  <si>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</si>
  <si>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</si>
  <si>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</si>
  <si>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</si>
  <si>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</si>
  <si>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</si>
  <si>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</si>
  <si>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</si>
  <si>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</si>
  <si>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</si>
  <si>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</si>
  <si>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</si>
  <si>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</si>
  <si>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</si>
  <si>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</si>
  <si>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</si>
  <si>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</si>
  <si>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</si>
  <si>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</si>
  <si>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</si>
  <si>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</si>
  <si>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</si>
  <si>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</si>
  <si>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</si>
  <si>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</si>
  <si>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</si>
  <si>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</si>
  <si>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</si>
  <si>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</si>
  <si>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</si>
  <si>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</si>
  <si>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</si>
  <si>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</si>
  <si>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</si>
  <si>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</si>
  <si>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</si>
  <si>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</si>
  <si>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</si>
  <si>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</si>
  <si>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</si>
  <si>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</si>
  <si>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</si>
  <si>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</si>
  <si>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</si>
  <si>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</si>
  <si>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</si>
  <si>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</si>
  <si>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</si>
  <si>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</si>
  <si>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</si>
  <si>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</si>
  <si>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</si>
  <si>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</si>
  <si>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</si>
  <si>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</si>
  <si>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</si>
  <si>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</si>
  <si>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</si>
  <si>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</si>
  <si>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</si>
  <si>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</si>
  <si>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</si>
  <si>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</si>
  <si>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</si>
  <si>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</si>
  <si>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</si>
  <si>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</si>
  <si>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</si>
  <si>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</si>
  <si>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</si>
  <si>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</si>
  <si>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</si>
  <si>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</si>
  <si>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</si>
  <si>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</si>
  <si>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</si>
  <si>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</si>
  <si>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</si>
  <si>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</si>
  <si>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</si>
  <si>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</si>
  <si>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</si>
  <si>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</si>
  <si>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</si>
  <si>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</si>
  <si>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</si>
  <si>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</si>
  <si>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</si>
  <si>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</si>
  <si>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</si>
  <si>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</si>
  <si>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</si>
  <si>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</si>
  <si>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</si>
  <si>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</si>
  <si>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</si>
  <si>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</si>
  <si>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</si>
  <si>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</si>
  <si>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</si>
  <si>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</si>
  <si>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</si>
  <si>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</si>
  <si>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</si>
  <si>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</si>
  <si>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</si>
  <si>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</si>
  <si>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</si>
  <si>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</si>
  <si>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</si>
  <si>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</si>
  <si>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</si>
  <si>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</si>
  <si>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</si>
  <si>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</si>
  <si>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</si>
  <si>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</si>
  <si>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</si>
  <si>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</si>
  <si>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</si>
  <si>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</si>
  <si>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</si>
  <si>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</si>
  <si>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</si>
  <si>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</si>
  <si>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</si>
  <si>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</si>
  <si>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</si>
  <si>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</si>
  <si>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</si>
  <si>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</si>
  <si>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</si>
  <si>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</si>
  <si>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</si>
  <si>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</si>
  <si>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</si>
  <si>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</si>
  <si>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</si>
  <si>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</si>
  <si>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</si>
  <si>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</si>
  <si>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</si>
  <si>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</si>
  <si>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</si>
  <si>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</si>
  <si>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</si>
  <si>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</si>
  <si>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</si>
  <si>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</si>
  <si>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</si>
  <si>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</si>
  <si>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</si>
  <si>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</si>
  <si>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</si>
  <si>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</si>
  <si>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</si>
  <si>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</si>
  <si>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</si>
  <si>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</si>
  <si>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</si>
  <si>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</si>
  <si>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</si>
  <si>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</si>
  <si>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</si>
  <si>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</si>
  <si>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</si>
  <si>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</si>
  <si>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</si>
  <si>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</si>
  <si>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</si>
  <si>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</si>
  <si>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</si>
  <si>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</si>
  <si>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</si>
  <si>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</si>
  <si>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</si>
  <si>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</si>
  <si>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</si>
  <si>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</si>
  <si>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</si>
  <si>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</si>
  <si>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</si>
  <si>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</si>
  <si>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</si>
  <si>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</si>
  <si>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</si>
  <si>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</si>
  <si>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</si>
  <si>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</si>
  <si>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</si>
  <si>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</si>
  <si>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</si>
  <si>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</si>
  <si>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</si>
  <si>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</si>
  <si>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</si>
  <si>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</si>
  <si>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</si>
  <si>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</si>
  <si>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</si>
  <si>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</si>
  <si>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</si>
  <si>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</si>
  <si>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</si>
  <si>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</si>
  <si>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</si>
  <si>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</si>
  <si>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</si>
  <si>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</si>
  <si>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</si>
  <si>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</si>
  <si>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</si>
  <si>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</si>
  <si>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</si>
  <si>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</si>
  <si>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</si>
  <si>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</si>
  <si>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</si>
  <si>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</si>
  <si>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</si>
  <si>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</si>
  <si>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</si>
  <si>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</si>
  <si>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</si>
  <si>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</si>
  <si>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</si>
  <si>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</si>
  <si>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</si>
  <si>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</si>
  <si>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</si>
  <si>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</si>
  <si>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</si>
  <si>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</si>
  <si>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</si>
  <si>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</si>
  <si>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</si>
  <si>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</si>
  <si>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</si>
  <si>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</si>
  <si>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</si>
  <si>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</si>
  <si>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</si>
  <si>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</si>
  <si>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</si>
  <si>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</si>
  <si>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</si>
  <si>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</si>
  <si>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</si>
  <si>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</si>
  <si>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</si>
  <si>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</si>
  <si>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</si>
  <si>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</si>
  <si>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</si>
  <si>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</si>
  <si>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</si>
  <si>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</si>
  <si>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</si>
  <si>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</si>
  <si>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</si>
  <si>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</si>
  <si>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</si>
  <si>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</si>
  <si>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</si>
  <si>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</si>
  <si>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</si>
  <si>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</si>
  <si>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</si>
  <si>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</si>
  <si>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</si>
  <si>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</si>
  <si>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</si>
  <si>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</si>
  <si>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</si>
  <si>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</si>
  <si>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</si>
  <si>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</si>
  <si>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</si>
  <si>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</si>
  <si>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</si>
  <si>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</si>
  <si>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</si>
  <si>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</si>
  <si>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</si>
  <si>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</si>
  <si>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</si>
  <si>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</si>
  <si>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</si>
  <si>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</si>
  <si>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</si>
  <si>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</si>
  <si>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</si>
  <si>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</si>
  <si>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</si>
  <si>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</si>
  <si>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</si>
  <si>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</si>
  <si>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</si>
  <si>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</si>
  <si>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</si>
  <si>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</si>
  <si>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</si>
  <si>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</si>
  <si>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</si>
  <si>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</si>
  <si>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</si>
  <si>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</si>
  <si>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</si>
  <si>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</si>
  <si>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</si>
  <si>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</si>
  <si>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</si>
  <si>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</si>
  <si>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</si>
  <si>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</si>
  <si>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</si>
  <si>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</si>
  <si>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</si>
  <si>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</si>
  <si>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</si>
  <si>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</si>
  <si>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</si>
  <si>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</si>
  <si>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</si>
  <si>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</si>
  <si>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</si>
  <si>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</si>
  <si>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</si>
  <si>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</si>
  <si>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</si>
  <si>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</si>
  <si>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</si>
  <si>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</si>
  <si>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</si>
  <si>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</si>
  <si>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</si>
  <si>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</si>
  <si>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</si>
  <si>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</si>
  <si>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</si>
  <si>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</si>
  <si>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</si>
  <si>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</si>
  <si>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</si>
  <si>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</si>
  <si>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</si>
  <si>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</si>
  <si>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</si>
  <si>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</si>
  <si>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</si>
  <si>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</si>
  <si>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</si>
  <si>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</si>
  <si>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</si>
  <si>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</si>
  <si>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</si>
  <si>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</si>
  <si>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</si>
  <si>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</si>
  <si>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</si>
  <si>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</si>
  <si>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</si>
  <si>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</si>
  <si>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</si>
  <si>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</si>
  <si>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</si>
  <si>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</si>
  <si>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</si>
  <si>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</si>
  <si>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</si>
  <si>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</si>
  <si>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</si>
  <si>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</si>
  <si>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</si>
  <si>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</si>
  <si>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</si>
  <si>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</si>
  <si>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</si>
  <si>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</si>
  <si>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</si>
  <si>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</si>
  <si>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</si>
  <si>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</si>
  <si>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</si>
  <si>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</si>
  <si>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</si>
  <si>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</si>
  <si>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</si>
  <si>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</si>
  <si>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</si>
  <si>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</si>
  <si>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</si>
  <si>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</si>
  <si>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</si>
  <si>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</si>
  <si>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</si>
  <si>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</si>
  <si>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</si>
  <si>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</si>
  <si>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</si>
  <si>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</si>
  <si>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</si>
  <si>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</si>
  <si>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</si>
  <si>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</si>
  <si>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</si>
  <si>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</si>
  <si>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</si>
  <si>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</si>
  <si>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</si>
  <si>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</si>
  <si>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</si>
  <si>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</si>
  <si>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</si>
  <si>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</si>
  <si>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</si>
  <si>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</si>
  <si>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</si>
  <si>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</si>
  <si>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</si>
  <si>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</si>
  <si>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</si>
  <si>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</si>
  <si>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</si>
  <si>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</si>
  <si>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</si>
  <si>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</si>
  <si>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</si>
  <si>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</si>
  <si>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</si>
  <si>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</si>
  <si>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</si>
  <si>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</si>
  <si>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</si>
  <si>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</si>
  <si>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</si>
  <si>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</si>
  <si>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</si>
  <si>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</si>
  <si>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</si>
  <si>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</si>
  <si>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</si>
  <si>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</si>
  <si>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</si>
  <si>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</si>
  <si>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</si>
  <si>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</si>
  <si>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</si>
  <si>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</si>
  <si>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</si>
  <si>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</si>
  <si>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</si>
  <si>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</si>
  <si>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</si>
  <si>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</si>
  <si>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</si>
  <si>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</si>
  <si>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</si>
  <si>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</si>
  <si>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</si>
  <si>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</si>
  <si>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</si>
  <si>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</si>
  <si>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</si>
  <si>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</si>
  <si>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</si>
  <si>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</si>
  <si>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</si>
  <si>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</si>
  <si>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</si>
  <si>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</si>
  <si>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</si>
  <si>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</si>
  <si>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</si>
  <si>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</si>
  <si>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</si>
  <si>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</si>
  <si>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</si>
  <si>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</si>
  <si>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</si>
  <si>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</si>
  <si>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</si>
  <si>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</si>
  <si>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</si>
  <si>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</si>
  <si>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</si>
  <si>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</si>
  <si>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</si>
  <si>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</si>
  <si>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</si>
  <si>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</si>
  <si>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</si>
  <si>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</si>
  <si>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</si>
  <si>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</si>
  <si>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</si>
  <si>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</si>
  <si>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</si>
  <si>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</si>
  <si>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</si>
  <si>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</si>
  <si>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</si>
  <si>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</si>
  <si>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</si>
  <si>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</si>
  <si>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</si>
  <si>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</si>
  <si>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</si>
  <si>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</si>
  <si>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</si>
  <si>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</si>
  <si>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</si>
  <si>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</si>
  <si>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</si>
  <si>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</si>
  <si>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</si>
  <si>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</si>
  <si>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</si>
  <si>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</si>
  <si>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</si>
  <si>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</si>
  <si>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</si>
  <si>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</si>
  <si>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</si>
  <si>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</si>
  <si>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</si>
  <si>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</si>
  <si>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</si>
  <si>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</si>
  <si>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</si>
  <si>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</si>
  <si>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</si>
  <si>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</si>
  <si>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</si>
  <si>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</si>
  <si>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</si>
  <si>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</si>
  <si>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</si>
  <si>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</si>
  <si>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</si>
  <si>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</si>
  <si>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</si>
  <si>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</si>
  <si>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</si>
  <si>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</si>
  <si>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</si>
  <si>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</si>
  <si>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</si>
  <si>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</si>
  <si>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</si>
  <si>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</si>
  <si>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</si>
  <si>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</si>
  <si>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</si>
  <si>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</si>
  <si>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</si>
  <si>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</si>
  <si>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</si>
  <si>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</si>
  <si>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</si>
  <si>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</si>
  <si>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</si>
  <si>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</si>
  <si>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</si>
  <si>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</si>
  <si>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</si>
  <si>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</si>
  <si>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</si>
  <si>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</si>
  <si>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</si>
  <si>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</si>
  <si>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</si>
  <si>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</si>
  <si>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</si>
  <si>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</si>
  <si>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</si>
  <si>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</si>
  <si>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</si>
  <si>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</si>
  <si>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</si>
  <si>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</si>
  <si>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</si>
  <si>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</si>
  <si>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</si>
  <si>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</si>
  <si>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</si>
  <si>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</si>
  <si>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</si>
  <si>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</si>
  <si>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</si>
  <si>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</si>
  <si>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</si>
  <si>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</si>
  <si>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</si>
  <si>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</si>
  <si>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</si>
  <si>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</si>
  <si>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</si>
  <si>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</si>
  <si>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</si>
  <si>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</si>
  <si>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</si>
  <si>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</si>
  <si>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</si>
  <si>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</si>
  <si>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</si>
  <si>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</si>
  <si>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</si>
  <si>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</si>
  <si>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</si>
  <si>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</si>
  <si>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</si>
  <si>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</si>
  <si>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</si>
  <si>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</si>
  <si>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</si>
  <si>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</si>
  <si>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</si>
  <si>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</si>
  <si>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</si>
  <si>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</si>
  <si>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</si>
  <si>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</si>
  <si>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</si>
  <si>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</si>
  <si>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</si>
  <si>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</si>
  <si>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</si>
  <si>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</si>
  <si>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</si>
  <si>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</si>
  <si>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</si>
  <si>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</si>
  <si>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</si>
  <si>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</si>
  <si>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</si>
  <si>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</si>
  <si>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</si>
  <si>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</si>
  <si>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</si>
  <si>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</si>
  <si>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</si>
  <si>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</si>
  <si>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</si>
  <si>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</si>
  <si>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</si>
  <si>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</si>
  <si>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</si>
  <si>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</si>
  <si>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</si>
  <si>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</si>
  <si>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</si>
  <si>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</si>
  <si>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</si>
  <si>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</si>
  <si>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</si>
  <si>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</si>
  <si>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</si>
  <si>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</si>
  <si>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</si>
  <si>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</si>
  <si>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</si>
  <si>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</si>
  <si>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</si>
  <si>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</si>
  <si>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</si>
  <si>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</si>
  <si>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</si>
  <si>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</si>
  <si>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</si>
  <si>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</si>
  <si>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</si>
  <si>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</si>
  <si>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</si>
  <si>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</si>
  <si>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</si>
  <si>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</si>
  <si>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</si>
  <si>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</si>
  <si>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</si>
  <si>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</si>
  <si>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</si>
  <si>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</si>
  <si>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</si>
  <si>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</si>
  <si>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</si>
  <si>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</si>
  <si>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</si>
  <si>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</si>
  <si>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</si>
  <si>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</si>
  <si>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</si>
  <si>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</si>
  <si>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</si>
  <si>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</si>
  <si>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</si>
  <si>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</si>
  <si>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</si>
  <si>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</si>
  <si>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</si>
  <si>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</si>
  <si>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</si>
  <si>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</si>
  <si>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</si>
  <si>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</si>
  <si>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</si>
  <si>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</si>
  <si>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</si>
  <si>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</si>
  <si>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</si>
  <si>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</si>
  <si>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</si>
  <si>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</si>
  <si>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</si>
  <si>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</si>
  <si>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</si>
  <si>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</si>
  <si>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</si>
  <si>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</si>
  <si>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</si>
  <si>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</si>
  <si>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</si>
  <si>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</si>
  <si>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</si>
  <si>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</si>
  <si>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</si>
  <si>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</si>
  <si>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</si>
  <si>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</si>
  <si>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</si>
  <si>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</si>
  <si>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</si>
  <si>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</si>
  <si>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</si>
  <si>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</si>
  <si>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</si>
  <si>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</si>
  <si>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</si>
  <si>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</si>
  <si>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</si>
  <si>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</si>
  <si>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</si>
  <si>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</si>
  <si>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</si>
  <si>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</si>
  <si>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</si>
  <si>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</si>
  <si>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</si>
  <si>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</si>
  <si>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</si>
  <si>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</si>
  <si>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</si>
  <si>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</si>
  <si>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</si>
  <si>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</si>
  <si>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</si>
  <si>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</si>
  <si>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</si>
  <si>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</si>
  <si>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</si>
  <si>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</si>
  <si>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</si>
  <si>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</si>
  <si>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</si>
  <si>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</si>
  <si>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</si>
  <si>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</si>
  <si>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</si>
  <si>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</si>
  <si>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</si>
  <si>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</si>
  <si>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</si>
  <si>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</si>
  <si>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</si>
  <si>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</si>
  <si>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</si>
  <si>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</si>
  <si>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</si>
  <si>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</si>
  <si>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</si>
  <si>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</si>
  <si>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</si>
  <si>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</si>
  <si>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</si>
  <si>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</si>
  <si>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</si>
  <si>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</si>
  <si>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</si>
  <si>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</si>
  <si>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</si>
  <si>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</si>
  <si>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</si>
  <si>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</si>
  <si>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</si>
  <si>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</si>
  <si>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</si>
  <si>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</si>
  <si>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</si>
  <si>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</si>
  <si>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</si>
  <si>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</si>
  <si>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</si>
  <si>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</si>
  <si>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</si>
  <si>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</si>
  <si>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</si>
  <si>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</si>
  <si>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</si>
  <si>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</si>
  <si>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</si>
  <si>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</si>
  <si>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</si>
  <si>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</si>
  <si>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</si>
  <si>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</si>
  <si>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</si>
  <si>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</si>
  <si>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</si>
  <si>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</si>
  <si>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</si>
  <si>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</si>
  <si>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</si>
  <si>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</si>
  <si>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</si>
  <si>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</si>
  <si>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</si>
  <si>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</si>
  <si>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</si>
  <si>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</si>
  <si>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</si>
  <si>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</si>
  <si>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</si>
  <si>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</si>
  <si>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</si>
  <si>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</si>
  <si>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</si>
  <si>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</si>
  <si>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</si>
  <si>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</si>
  <si>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</si>
  <si>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</si>
  <si>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</si>
  <si>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</si>
  <si>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</si>
  <si>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</si>
  <si>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</si>
  <si>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</si>
  <si>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</si>
  <si>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</si>
  <si>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</si>
  <si>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</si>
  <si>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</si>
  <si>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</si>
  <si>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</si>
  <si>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</si>
  <si>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</si>
  <si>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</si>
  <si>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</si>
  <si>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</si>
  <si>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</si>
  <si>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</si>
  <si>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</si>
  <si>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</si>
  <si>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</si>
  <si>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</si>
  <si>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</si>
  <si>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</si>
  <si>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</si>
  <si>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</si>
  <si>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</si>
  <si>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</si>
  <si>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</si>
  <si>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</si>
  <si>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</si>
  <si>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</si>
  <si>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</si>
  <si>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</si>
  <si>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</si>
  <si>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</si>
  <si>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</si>
  <si>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</si>
  <si>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</si>
  <si>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</si>
  <si>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</si>
  <si>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</si>
  <si>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</si>
  <si>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</si>
  <si>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</si>
  <si>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</si>
  <si>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</si>
  <si>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</si>
  <si>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</si>
  <si>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</si>
  <si>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</si>
  <si>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</si>
  <si>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</si>
  <si>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</si>
  <si>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</si>
  <si>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</si>
  <si>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</si>
  <si>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</si>
  <si>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</si>
  <si>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</si>
  <si>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</si>
  <si>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</si>
  <si>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</si>
  <si>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</si>
  <si>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</si>
  <si>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</si>
  <si>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</si>
  <si>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</si>
  <si>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</si>
  <si>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</si>
  <si>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</si>
  <si>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</si>
  <si>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</si>
  <si>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</si>
  <si>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</si>
  <si>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</si>
  <si>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</si>
  <si>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</si>
  <si>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</si>
  <si>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</si>
  <si>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</si>
  <si>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</si>
  <si>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</si>
  <si>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</si>
  <si>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</si>
  <si>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</si>
  <si>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</si>
  <si>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</si>
  <si>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</si>
  <si>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</si>
  <si>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</si>
  <si>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</si>
  <si>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</si>
  <si>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</si>
  <si>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</si>
  <si>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</si>
  <si>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</si>
  <si>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</si>
  <si>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</si>
  <si>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</si>
  <si>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</si>
  <si>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</si>
  <si>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</si>
  <si>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</si>
  <si>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</si>
  <si>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</si>
  <si>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</si>
  <si>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</si>
  <si>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</si>
  <si>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</si>
  <si>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</si>
  <si>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</si>
  <si>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</si>
  <si>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</si>
  <si>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</si>
  <si>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</si>
  <si>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</si>
  <si>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</si>
  <si>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</si>
  <si>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</si>
  <si>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</si>
  <si>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</si>
  <si>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</si>
  <si>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</si>
  <si>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</si>
  <si>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</si>
  <si>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</si>
  <si>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</si>
  <si>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</si>
  <si>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</si>
  <si>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</si>
  <si>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</si>
  <si>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</si>
  <si>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</si>
  <si>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</si>
  <si>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</si>
  <si>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</si>
  <si>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</si>
  <si>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</si>
  <si>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</si>
  <si>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</si>
  <si>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</si>
  <si>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</si>
  <si>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</si>
  <si>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</si>
  <si>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</si>
  <si>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</si>
  <si>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</si>
  <si>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</si>
  <si>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</si>
  <si>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</si>
  <si>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</si>
  <si>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</si>
  <si>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</si>
  <si>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</si>
  <si>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</si>
  <si>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</si>
  <si>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</si>
  <si>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</si>
  <si>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</si>
  <si>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</si>
  <si>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</si>
  <si>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</si>
  <si>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</si>
  <si>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</si>
  <si>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</si>
  <si>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</si>
  <si>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</si>
  <si>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</si>
  <si>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</si>
  <si>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</si>
  <si>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</si>
  <si>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</si>
  <si>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</si>
  <si>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</si>
  <si>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</si>
  <si>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</si>
  <si>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</si>
  <si>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</si>
  <si>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</si>
  <si>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</si>
  <si>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</si>
  <si>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</si>
  <si>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</si>
  <si>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</si>
  <si>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</si>
  <si>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</si>
  <si>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</si>
  <si>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</si>
  <si>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</si>
  <si>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</si>
  <si>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</si>
  <si>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</si>
  <si>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</si>
  <si>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</si>
  <si>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</si>
  <si>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</si>
  <si>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</si>
  <si>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</si>
  <si>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</si>
  <si>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</si>
  <si>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</si>
  <si>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</si>
  <si>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</si>
  <si>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</si>
  <si>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</si>
  <si>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</si>
  <si>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</si>
  <si>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</si>
  <si>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</si>
  <si>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</si>
  <si>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</si>
  <si>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</si>
  <si>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</si>
  <si>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</si>
  <si>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</si>
  <si>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</si>
  <si>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</si>
  <si>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</si>
  <si>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</si>
  <si>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</si>
  <si>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</si>
  <si>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</si>
  <si>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</si>
  <si>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</si>
  <si>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</si>
  <si>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</si>
  <si>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</si>
  <si>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</si>
  <si>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</si>
  <si>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</si>
  <si>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</si>
  <si>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</si>
  <si>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</si>
  <si>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</si>
  <si>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</si>
  <si>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</si>
  <si>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</si>
  <si>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</si>
  <si>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</si>
  <si>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</si>
  <si>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</si>
  <si>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</si>
  <si>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</si>
  <si>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</si>
  <si>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</si>
  <si>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</si>
  <si>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</si>
  <si>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</si>
  <si>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</si>
  <si>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</si>
  <si>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</si>
  <si>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</si>
  <si>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</si>
  <si>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</si>
  <si>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</si>
  <si>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</si>
  <si>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</si>
  <si>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</si>
  <si>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</si>
  <si>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</si>
  <si>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</si>
  <si>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</si>
  <si>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</si>
  <si>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</si>
  <si>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</si>
  <si>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</si>
  <si>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</si>
  <si>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</si>
  <si>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</si>
  <si>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</si>
  <si>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</si>
  <si>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</si>
  <si>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</si>
  <si>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</si>
  <si>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</si>
  <si>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</si>
  <si>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</si>
  <si>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</si>
  <si>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</si>
  <si>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</si>
  <si>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</si>
  <si>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</si>
  <si>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</si>
  <si>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</si>
  <si>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</si>
  <si>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</si>
  <si>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</si>
  <si>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</si>
  <si>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</si>
  <si>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</si>
  <si>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</si>
  <si>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</si>
  <si>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</si>
  <si>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</si>
  <si>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</si>
  <si>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</si>
  <si>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</si>
  <si>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</si>
  <si>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</si>
  <si>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</si>
  <si>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</si>
  <si>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</si>
  <si>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</si>
  <si>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</si>
  <si>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</si>
  <si>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</si>
  <si>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</si>
  <si>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</si>
  <si>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</si>
  <si>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</si>
  <si>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</si>
  <si>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</si>
  <si>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</si>
  <si>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</si>
  <si>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</si>
  <si>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</si>
  <si>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</si>
  <si>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</si>
  <si>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</si>
  <si>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</si>
  <si>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</si>
  <si>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</si>
  <si>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</si>
  <si>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</si>
  <si>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</si>
  <si>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</si>
  <si>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</si>
  <si>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</si>
  <si>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</si>
  <si>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</si>
  <si>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</si>
  <si>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</si>
  <si>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</si>
  <si>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</si>
  <si>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</si>
  <si>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</si>
  <si>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</si>
  <si>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</si>
  <si>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</si>
  <si>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</si>
  <si>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</si>
  <si>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</si>
  <si>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</si>
  <si>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</si>
  <si>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</si>
  <si>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</si>
  <si>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</si>
  <si>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</si>
  <si>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</si>
  <si>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</si>
  <si>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</si>
  <si>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</si>
  <si>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</si>
  <si>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</si>
  <si>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</si>
  <si>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</si>
  <si>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</si>
  <si>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</si>
  <si>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</si>
  <si>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</si>
  <si>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</si>
  <si>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</si>
  <si>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</si>
  <si>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</si>
  <si>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</si>
  <si>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</si>
  <si>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</si>
  <si>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</si>
  <si>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</si>
  <si>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</si>
  <si>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</si>
  <si>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</si>
  <si>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</si>
  <si>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</si>
  <si>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</si>
  <si>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</si>
  <si>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</si>
  <si>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</si>
  <si>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</si>
  <si>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</si>
  <si>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</si>
  <si>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</si>
  <si>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</si>
  <si>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</si>
  <si>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</si>
  <si>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</si>
  <si>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</si>
  <si>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</si>
  <si>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</si>
  <si>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</si>
  <si>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</si>
  <si>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</si>
  <si>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</si>
  <si>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</si>
  <si>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</si>
  <si>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</si>
  <si>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</si>
  <si>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</si>
  <si>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</si>
  <si>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</si>
  <si>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</si>
  <si>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</si>
  <si>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</si>
  <si>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</si>
  <si>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</si>
  <si>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</si>
  <si>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</si>
  <si>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</si>
  <si>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</si>
  <si>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</si>
  <si>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</si>
  <si>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</si>
  <si>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</si>
  <si>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</si>
  <si>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</si>
  <si>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</si>
  <si>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</si>
  <si>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</si>
  <si>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</si>
  <si>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</si>
  <si>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</si>
  <si>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</si>
  <si>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</si>
  <si>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</si>
  <si>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</si>
  <si>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</si>
  <si>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</si>
  <si>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</si>
  <si>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</si>
  <si>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</si>
  <si>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</si>
  <si>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</si>
  <si>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</si>
  <si>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</si>
  <si>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</si>
  <si>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</si>
  <si>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</si>
  <si>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</si>
  <si>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</si>
  <si>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</si>
  <si>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</si>
  <si>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</si>
  <si>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</si>
  <si>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</si>
  <si>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</si>
  <si>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</si>
  <si>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</si>
  <si>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</si>
  <si>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</si>
  <si>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</si>
  <si>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</si>
  <si>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</si>
  <si>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</si>
  <si>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</si>
  <si>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</si>
  <si>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</si>
  <si>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</si>
  <si>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</si>
  <si>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</si>
  <si>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</si>
  <si>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</si>
  <si>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</si>
  <si>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</si>
  <si>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</si>
  <si>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</si>
  <si>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</si>
  <si>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</si>
  <si>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</si>
  <si>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</si>
  <si>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</si>
  <si>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</si>
  <si>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</si>
  <si>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</si>
  <si>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</si>
  <si>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</si>
  <si>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</si>
  <si>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</si>
  <si>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</si>
  <si>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</si>
  <si>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</si>
  <si>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</si>
  <si>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</si>
  <si>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</si>
  <si>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</si>
  <si>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</si>
  <si>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</si>
  <si>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</si>
  <si>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</si>
  <si>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</si>
  <si>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</si>
  <si>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</si>
  <si>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</si>
  <si>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</si>
  <si>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</si>
  <si>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</si>
  <si>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</si>
  <si>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</si>
  <si>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</si>
  <si>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</si>
  <si>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</si>
  <si>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</si>
  <si>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</si>
  <si>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</si>
  <si>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</si>
  <si>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</si>
  <si>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</si>
  <si>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</si>
  <si>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</si>
  <si>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</si>
  <si>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</si>
  <si>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</si>
  <si>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</si>
  <si>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</si>
  <si>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</si>
  <si>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</si>
  <si>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</si>
  <si>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</si>
  <si>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</si>
  <si>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</si>
  <si>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</si>
  <si>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</si>
  <si>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</si>
  <si>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</si>
  <si>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</si>
  <si>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</si>
  <si>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</si>
  <si>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</si>
  <si>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</si>
  <si>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</si>
  <si>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</si>
  <si>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</si>
  <si>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</si>
  <si>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</si>
  <si>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</si>
  <si>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</si>
  <si>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</si>
  <si>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</si>
  <si>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</si>
  <si>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</si>
  <si>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</si>
  <si>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</si>
  <si>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</si>
  <si>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</si>
  <si>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</si>
  <si>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</si>
  <si>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</si>
  <si>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</si>
  <si>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</si>
  <si>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</si>
  <si>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</si>
  <si>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</si>
  <si>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</si>
  <si>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</si>
  <si>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</si>
  <si>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</si>
  <si>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</si>
  <si>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</si>
  <si>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</si>
  <si>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</si>
  <si>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</si>
  <si>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</si>
  <si>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</si>
  <si>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</si>
  <si>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</si>
  <si>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</si>
  <si>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</si>
  <si>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</si>
  <si>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</si>
  <si>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</si>
  <si>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</si>
  <si>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</si>
  <si>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</si>
  <si>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</si>
  <si>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</si>
  <si>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</si>
  <si>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</si>
  <si>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</si>
  <si>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</si>
  <si>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</si>
  <si>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</si>
  <si>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</si>
  <si>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</si>
  <si>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</si>
  <si>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</si>
  <si>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</si>
  <si>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</si>
  <si>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</si>
  <si>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</si>
  <si>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</si>
  <si>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</si>
  <si>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</si>
  <si>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</si>
  <si>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</si>
  <si>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</si>
  <si>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</si>
  <si>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</si>
  <si>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</si>
  <si>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</si>
  <si>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</si>
  <si>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</si>
  <si>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</si>
  <si>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</si>
  <si>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</si>
  <si>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</si>
  <si>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</si>
  <si>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</si>
  <si>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</si>
  <si>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</si>
  <si>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</si>
  <si>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</si>
  <si>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</si>
  <si>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</si>
  <si>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</si>
  <si>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</si>
  <si>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</si>
  <si>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</si>
  <si>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</si>
  <si>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</si>
  <si>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</si>
  <si>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</si>
  <si>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</si>
  <si>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</si>
  <si>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</si>
  <si>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</si>
  <si>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</si>
  <si>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</si>
  <si>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</si>
  <si>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</si>
  <si>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</si>
  <si>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</si>
  <si>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</si>
  <si>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</si>
  <si>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</si>
  <si>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</si>
  <si>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</si>
  <si>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</si>
  <si>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</si>
  <si>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</si>
  <si>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</si>
  <si>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</si>
  <si>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</si>
  <si>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</si>
  <si>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</si>
  <si>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</si>
  <si>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</si>
  <si>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</si>
  <si>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</si>
  <si>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</si>
  <si>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</si>
  <si>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</si>
  <si>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</si>
  <si>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</si>
  <si>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</si>
  <si>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</si>
  <si>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</si>
  <si>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</si>
  <si>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</si>
  <si>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</si>
  <si>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</si>
  <si>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</si>
  <si>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</si>
  <si>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</si>
  <si>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</si>
  <si>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</si>
  <si>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</si>
  <si>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</si>
  <si>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</si>
  <si>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</si>
  <si>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</si>
  <si>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</si>
  <si>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</si>
  <si>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</si>
  <si>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</si>
  <si>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</si>
  <si>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</si>
  <si>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</si>
  <si>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</si>
  <si>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</si>
  <si>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</si>
  <si>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</si>
  <si>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</si>
  <si>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</si>
  <si>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</si>
  <si>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</si>
  <si>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</si>
  <si>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</si>
  <si>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</si>
  <si>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</si>
  <si>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</si>
  <si>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</si>
  <si>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</si>
  <si>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</si>
  <si>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</si>
  <si>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</si>
  <si>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</si>
  <si>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</si>
  <si>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</si>
  <si>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</si>
  <si>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</si>
  <si>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</si>
  <si>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</si>
  <si>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</si>
  <si>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</si>
  <si>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</si>
  <si>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</si>
  <si>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</si>
  <si>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</si>
  <si>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</si>
  <si>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</si>
  <si>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</si>
  <si>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</si>
  <si>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</si>
  <si>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</si>
  <si>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</si>
  <si>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</si>
  <si>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</si>
  <si>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</si>
  <si>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</si>
  <si>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</si>
  <si>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</si>
  <si>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</si>
  <si>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</si>
  <si>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</si>
  <si>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</si>
  <si>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</si>
  <si>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</si>
  <si>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</si>
  <si>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</si>
  <si>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</si>
  <si>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</si>
  <si>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</si>
  <si>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</si>
  <si>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</si>
  <si>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</si>
  <si>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</si>
  <si>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</si>
  <si>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</si>
  <si>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</si>
  <si>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</si>
  <si>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</si>
  <si>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</si>
  <si>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</si>
  <si>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</si>
  <si>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</si>
  <si>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</si>
  <si>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</si>
  <si>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</si>
  <si>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</si>
  <si>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</si>
  <si>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</si>
  <si>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</si>
  <si>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</si>
  <si>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</si>
  <si>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</si>
  <si>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</si>
  <si>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</si>
  <si>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</si>
  <si>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</si>
  <si>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</si>
  <si>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</si>
  <si>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</si>
  <si>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</si>
  <si>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</si>
  <si>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</si>
  <si>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</si>
  <si>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</si>
  <si>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</si>
  <si>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</si>
  <si>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</si>
  <si>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</si>
  <si>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</si>
  <si>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</si>
  <si>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</si>
  <si>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</si>
  <si>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</si>
  <si>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</si>
  <si>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</si>
  <si>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</si>
  <si>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</si>
  <si>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</si>
  <si>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</si>
  <si>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</si>
  <si>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</si>
  <si>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</si>
  <si>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</si>
  <si>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</si>
  <si>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</si>
  <si>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</si>
  <si>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</si>
  <si>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</si>
  <si>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</si>
  <si>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</si>
  <si>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</si>
  <si>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</si>
  <si>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</si>
  <si>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</si>
  <si>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</si>
  <si>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</si>
  <si>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</si>
  <si>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</si>
  <si>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</si>
  <si>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</si>
  <si>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</si>
  <si>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</si>
  <si>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</si>
  <si>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</si>
  <si>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</si>
  <si>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</si>
  <si>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</si>
  <si>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</si>
  <si>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</si>
  <si>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</si>
  <si>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</si>
  <si>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</si>
  <si>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</si>
  <si>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</si>
  <si>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</si>
  <si>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</si>
  <si>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</si>
  <si>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</si>
  <si>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</si>
  <si>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</si>
  <si>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</si>
  <si>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</si>
  <si>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</si>
  <si>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</si>
  <si>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</si>
  <si>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</si>
  <si>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</si>
  <si>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</si>
  <si>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</si>
  <si>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</si>
  <si>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</si>
  <si>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</si>
  <si>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</si>
  <si>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</si>
  <si>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</si>
  <si>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</si>
  <si>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</si>
  <si>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</si>
  <si>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</si>
  <si>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</si>
  <si>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</si>
  <si>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</si>
  <si>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</si>
  <si>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</si>
  <si>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</si>
  <si>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</si>
  <si>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</si>
  <si>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</si>
  <si>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</si>
  <si>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</si>
  <si>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</si>
  <si>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</si>
  <si>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</si>
  <si>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</si>
  <si>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</si>
  <si>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</si>
  <si>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</si>
  <si>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</si>
  <si>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</si>
  <si>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</si>
  <si>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</si>
  <si>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</si>
  <si>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</si>
  <si>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</si>
  <si>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</si>
  <si>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</si>
  <si>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</si>
  <si>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</si>
  <si>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</si>
  <si>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</si>
  <si>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</si>
  <si>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</si>
  <si>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</si>
  <si>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</si>
  <si>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</si>
  <si>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</si>
  <si>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</si>
  <si>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</si>
  <si>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</si>
  <si>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</si>
  <si>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</si>
  <si>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</si>
  <si>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</si>
  <si>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</si>
  <si>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</si>
  <si>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</si>
  <si>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</si>
  <si>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</si>
  <si>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</si>
  <si>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</si>
  <si>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</si>
  <si>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</si>
  <si>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</si>
  <si>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</si>
  <si>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</si>
  <si>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</si>
  <si>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</si>
  <si>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</si>
  <si>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</si>
  <si>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</si>
  <si>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</si>
  <si>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</si>
  <si>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</si>
  <si>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</si>
  <si>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</si>
  <si>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</si>
  <si>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</si>
  <si>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</si>
  <si>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</si>
  <si>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</si>
  <si>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</si>
  <si>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</si>
  <si>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</si>
  <si>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</si>
  <si>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</si>
  <si>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</si>
  <si>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</si>
  <si>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</si>
  <si>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</si>
  <si>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</si>
  <si>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</si>
  <si>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</si>
  <si>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</si>
  <si>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</si>
  <si>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</si>
  <si>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</si>
  <si>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</si>
  <si>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</si>
  <si>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</si>
  <si>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</si>
  <si>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</si>
  <si>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</si>
  <si>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</si>
  <si>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</si>
  <si>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</si>
  <si>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</si>
  <si>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</si>
  <si>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</si>
  <si>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</si>
  <si>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</si>
  <si>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</si>
  <si>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</si>
  <si>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</si>
  <si>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</si>
  <si>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</si>
  <si>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</si>
  <si>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</si>
  <si>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</si>
  <si>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</si>
  <si>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</si>
  <si>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</si>
  <si>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</si>
  <si>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</si>
  <si>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</si>
  <si>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</si>
  <si>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</si>
  <si>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</si>
  <si>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</si>
  <si>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</si>
  <si>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</si>
  <si>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</si>
  <si>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</si>
  <si>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</si>
  <si>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</si>
  <si>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</si>
  <si>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</si>
  <si>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</si>
  <si>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</si>
  <si>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</si>
  <si>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</si>
  <si>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</si>
  <si>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</si>
  <si>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</si>
  <si>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</si>
  <si>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</si>
  <si>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</si>
  <si>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</si>
  <si>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</si>
  <si>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</si>
  <si>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</si>
  <si>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</si>
  <si>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</si>
  <si>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</si>
  <si>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</si>
  <si>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</si>
  <si>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</si>
  <si>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</si>
  <si>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</si>
  <si>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</si>
  <si>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</si>
  <si>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</si>
  <si>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</si>
  <si>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</si>
  <si>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</si>
  <si>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</si>
  <si>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</si>
  <si>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</si>
  <si>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</si>
  <si>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</si>
  <si>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</si>
  <si>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</si>
  <si>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</si>
  <si>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</si>
  <si>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</si>
  <si>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</si>
  <si>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</si>
  <si>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</si>
  <si>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</si>
  <si>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</si>
  <si>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</si>
  <si>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</si>
  <si>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</si>
  <si>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</si>
  <si>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</si>
  <si>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</si>
  <si>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</si>
  <si>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</si>
  <si>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</si>
  <si>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</si>
  <si>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</si>
  <si>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</si>
  <si>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</si>
  <si>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</si>
  <si>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</si>
  <si>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</si>
  <si>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</si>
  <si>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</si>
  <si>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</si>
  <si>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</si>
  <si>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</si>
  <si>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</si>
  <si>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</si>
  <si>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</si>
  <si>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</si>
  <si>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</si>
  <si>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</si>
  <si>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</si>
  <si>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</si>
  <si>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</si>
  <si>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</si>
  <si>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</si>
  <si>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</si>
  <si>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</si>
  <si>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</si>
  <si>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</si>
  <si>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</si>
  <si>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</si>
  <si>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</si>
  <si>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</si>
  <si>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</si>
  <si>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</si>
  <si>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</si>
  <si>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</si>
  <si>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</si>
  <si>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</si>
  <si>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</si>
  <si>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</si>
  <si>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</si>
  <si>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</si>
  <si>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</si>
  <si>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</si>
  <si>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</si>
  <si>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</si>
  <si>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</si>
  <si>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</si>
  <si>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</si>
  <si>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</si>
  <si>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</si>
  <si>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</si>
  <si>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</si>
  <si>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</si>
  <si>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</si>
  <si>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</si>
  <si>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</si>
  <si>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</si>
  <si>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</si>
  <si>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</si>
  <si>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</si>
  <si>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</si>
  <si>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</si>
  <si>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</si>
  <si>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</si>
  <si>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</si>
  <si>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</si>
  <si>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</si>
  <si>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</si>
  <si>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</si>
  <si>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</si>
  <si>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</si>
  <si>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</si>
  <si>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</si>
  <si>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</si>
  <si>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</si>
  <si>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</si>
  <si>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</si>
  <si>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</si>
  <si>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</si>
  <si>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</si>
  <si>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</si>
  <si>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</si>
  <si>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</si>
  <si>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</si>
  <si>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</si>
  <si>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</si>
  <si>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</si>
  <si>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</si>
  <si>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</si>
  <si>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</si>
  <si>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</si>
  <si>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</si>
  <si>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</si>
  <si>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</si>
  <si>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</si>
  <si>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</si>
  <si>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</si>
  <si>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</si>
  <si>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</si>
  <si>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</si>
  <si>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</si>
  <si>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</si>
  <si>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</si>
  <si>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</si>
  <si>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</si>
  <si>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</si>
  <si>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</si>
  <si>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</si>
  <si>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</si>
  <si>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</si>
  <si>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</si>
  <si>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</si>
  <si>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</si>
  <si>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</si>
  <si>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</si>
  <si>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</si>
  <si>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</si>
  <si>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</si>
  <si>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</si>
  <si>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</si>
  <si>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</si>
  <si>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</si>
  <si>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</si>
  <si>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</si>
  <si>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</si>
  <si>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</si>
  <si>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</si>
  <si>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</si>
  <si>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</si>
  <si>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</si>
  <si>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</si>
  <si>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</si>
  <si>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</si>
  <si>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</si>
  <si>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</si>
  <si>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</si>
  <si>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</si>
  <si>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</si>
  <si>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</si>
  <si>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</si>
  <si>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</si>
  <si>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</si>
  <si>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</si>
  <si>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</si>
  <si>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</si>
  <si>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</si>
  <si>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</si>
  <si>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</si>
  <si>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</si>
  <si>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</si>
  <si>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</si>
  <si>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</si>
  <si>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</si>
  <si>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</si>
  <si>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</si>
  <si>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</si>
  <si>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</si>
  <si>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</si>
  <si>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</si>
  <si>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</si>
  <si>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</si>
  <si>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</si>
  <si>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</si>
  <si>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</si>
  <si>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</si>
  <si>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</si>
  <si>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</si>
  <si>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</si>
  <si>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</si>
  <si>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</si>
  <si>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</si>
  <si>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</si>
  <si>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</si>
  <si>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</si>
  <si>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</si>
  <si>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</si>
  <si>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</si>
  <si>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</si>
  <si>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</si>
  <si>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</si>
  <si>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</si>
  <si>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</si>
  <si>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</si>
  <si>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</si>
  <si>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</si>
  <si>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</si>
  <si>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</si>
  <si>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</si>
  <si>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</si>
  <si>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</si>
  <si>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</si>
  <si>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</si>
  <si>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</si>
  <si>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</si>
  <si>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</si>
  <si>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</si>
  <si>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</si>
  <si>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</si>
  <si>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</si>
  <si>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</si>
  <si>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</si>
  <si>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</si>
  <si>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</si>
  <si>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</si>
  <si>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</si>
  <si>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</si>
  <si>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</si>
  <si>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</si>
  <si>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</si>
  <si>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</si>
  <si>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</si>
  <si>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</si>
  <si>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</si>
  <si>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</si>
  <si>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</si>
  <si>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</si>
  <si>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</si>
  <si>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</si>
  <si>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</si>
  <si>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</si>
  <si>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</si>
  <si>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</si>
  <si>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</si>
  <si>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</si>
  <si>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</si>
  <si>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</si>
  <si>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</si>
  <si>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</si>
  <si>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</si>
  <si>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</si>
  <si>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</si>
  <si>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</si>
  <si>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</si>
  <si>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</si>
  <si>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</si>
  <si>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</si>
  <si>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</si>
  <si>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</si>
  <si>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</si>
  <si>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</si>
  <si>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</si>
  <si>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</si>
  <si>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</si>
  <si>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</si>
  <si>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</si>
  <si>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</si>
  <si>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</si>
  <si>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</si>
  <si>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</si>
  <si>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</si>
  <si>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</si>
  <si>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</si>
  <si>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</si>
  <si>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</si>
  <si>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</si>
  <si>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</si>
  <si>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</si>
  <si>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</si>
  <si>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</si>
  <si>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</si>
  <si>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</si>
  <si>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</si>
  <si>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</si>
  <si>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</si>
  <si>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</si>
  <si>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</si>
  <si>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</si>
  <si>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</si>
  <si>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</si>
  <si>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</si>
  <si>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</si>
  <si>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</si>
  <si>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</si>
  <si>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</si>
  <si>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</si>
  <si>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</si>
  <si>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</si>
  <si>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</si>
  <si>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</si>
  <si>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</si>
  <si>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</si>
  <si>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</si>
  <si>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</si>
  <si>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</si>
  <si>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</si>
  <si>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</si>
  <si>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</si>
  <si>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</si>
  <si>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</si>
  <si>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</si>
  <si>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</si>
  <si>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</si>
  <si>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</si>
  <si>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</si>
  <si>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</si>
  <si>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</si>
  <si>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</si>
  <si>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</si>
  <si>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</si>
  <si>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</si>
  <si>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</si>
  <si>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</si>
  <si>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</si>
  <si>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</si>
  <si>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</si>
  <si>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</si>
  <si>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</si>
  <si>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</si>
  <si>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</si>
  <si>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</si>
  <si>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</si>
  <si>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</si>
  <si>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</si>
  <si>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</si>
  <si>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</si>
  <si>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</si>
  <si>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</si>
  <si>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</si>
  <si>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</si>
  <si>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</si>
  <si>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</si>
  <si>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</si>
  <si>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</si>
  <si>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</si>
  <si>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</si>
  <si>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</si>
  <si>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</si>
  <si>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</si>
  <si>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</si>
  <si>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</si>
  <si>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</si>
  <si>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</si>
  <si>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</si>
  <si>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</si>
  <si>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</si>
  <si>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</si>
  <si>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</si>
  <si>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</si>
  <si>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</si>
  <si>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</si>
  <si>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</si>
  <si>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</si>
  <si>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</si>
  <si>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</si>
  <si>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</si>
  <si>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</si>
  <si>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</si>
  <si>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</si>
  <si>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</si>
  <si>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</si>
  <si>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</si>
  <si>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</si>
  <si>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</si>
  <si>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</si>
  <si>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</si>
  <si>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</si>
  <si>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</si>
  <si>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</si>
  <si>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</si>
  <si>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</si>
  <si>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</si>
  <si>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</si>
  <si>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</si>
  <si>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</si>
  <si>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</si>
  <si>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</si>
  <si>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</si>
  <si>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</si>
  <si>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</si>
  <si>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</si>
  <si>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</si>
  <si>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</si>
  <si>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</si>
  <si>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</si>
  <si>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</si>
  <si>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</si>
  <si>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</si>
  <si>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</si>
  <si>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</si>
  <si>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</si>
  <si>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</si>
  <si>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</si>
  <si>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</si>
  <si>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</si>
  <si>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</si>
  <si>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</si>
  <si>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</si>
  <si>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</si>
  <si>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</si>
  <si>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</si>
  <si>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</si>
  <si>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</si>
  <si>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</si>
  <si>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</si>
  <si>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</si>
  <si>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</si>
  <si>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</si>
  <si>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</si>
  <si>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</si>
  <si>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</si>
  <si>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</si>
  <si>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</si>
  <si>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</si>
  <si>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</si>
  <si>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</si>
  <si>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</si>
  <si>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</si>
  <si>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</si>
  <si>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</si>
  <si>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</si>
  <si>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</si>
  <si>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</si>
  <si>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</si>
  <si>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</si>
  <si>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</si>
  <si>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</si>
  <si>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</si>
  <si>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</si>
  <si>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</si>
  <si>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</si>
  <si>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</si>
  <si>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</si>
  <si>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</si>
  <si>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</si>
  <si>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</si>
  <si>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</si>
  <si>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</si>
  <si>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</si>
  <si>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</si>
  <si>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</si>
  <si>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</si>
  <si>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</si>
  <si>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</si>
  <si>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</si>
  <si>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</si>
  <si>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</si>
  <si>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</si>
  <si>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</si>
  <si>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</si>
  <si>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</si>
  <si>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</si>
  <si>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</si>
  <si>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</si>
  <si>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</si>
  <si>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</si>
  <si>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</si>
  <si>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</si>
  <si>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</si>
  <si>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</si>
  <si>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</si>
  <si>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</si>
  <si>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</si>
  <si>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</si>
  <si>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</si>
  <si>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</si>
  <si>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</si>
  <si>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</si>
  <si>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</si>
  <si>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</si>
  <si>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</si>
  <si>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</si>
  <si>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</si>
  <si>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</si>
  <si>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</si>
  <si>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</si>
  <si>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</si>
  <si>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</si>
  <si>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</si>
  <si>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</si>
  <si>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</si>
  <si>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</si>
  <si>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</si>
  <si>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</si>
  <si>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</si>
  <si>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</si>
  <si>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</si>
  <si>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</si>
  <si>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</si>
  <si>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</si>
  <si>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</si>
  <si>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</si>
  <si>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</si>
  <si>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</si>
  <si>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</si>
  <si>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</si>
  <si>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</si>
  <si>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</si>
  <si>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</si>
  <si>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</si>
  <si>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</si>
  <si>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</si>
  <si>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</si>
  <si>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</si>
  <si>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</si>
  <si>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</si>
  <si>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</si>
  <si>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</si>
  <si>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</si>
  <si>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</si>
  <si>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</si>
  <si>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</si>
  <si>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</si>
  <si>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</si>
  <si>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</si>
  <si>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</si>
  <si>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</si>
  <si>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</si>
  <si>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</si>
  <si>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</si>
  <si>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</si>
  <si>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</si>
  <si>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</si>
  <si>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</si>
  <si>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</si>
  <si>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</si>
  <si>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</si>
  <si>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</si>
  <si>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</si>
  <si>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</si>
  <si>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</si>
  <si>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</si>
  <si>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</si>
  <si>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</si>
  <si>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</si>
  <si>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</si>
  <si>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</si>
  <si>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</si>
  <si>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</si>
  <si>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</si>
  <si>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</si>
  <si>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</si>
  <si>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</si>
  <si>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</si>
  <si>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</si>
  <si>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</si>
  <si>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</si>
  <si>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</si>
  <si>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</si>
  <si>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</si>
  <si>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</si>
  <si>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</si>
  <si>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</si>
  <si>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</si>
  <si>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</si>
  <si>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</si>
  <si>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</si>
  <si>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</si>
  <si>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</si>
  <si>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</si>
  <si>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</si>
  <si>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</si>
  <si>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</si>
  <si>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</si>
  <si>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</si>
  <si>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</si>
  <si>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</si>
  <si>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</si>
  <si>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</si>
  <si>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</si>
  <si>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</si>
  <si>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</si>
  <si>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</si>
  <si>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</si>
  <si>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</si>
  <si>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</si>
  <si>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</si>
  <si>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</si>
  <si>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</si>
  <si>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</si>
  <si>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</si>
  <si>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</si>
  <si>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</si>
  <si>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</si>
  <si>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</si>
  <si>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</si>
  <si>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</si>
  <si>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</si>
  <si>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</si>
  <si>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</si>
  <si>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</si>
  <si>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</si>
  <si>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</si>
  <si>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</si>
  <si>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</si>
  <si>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</si>
  <si>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</si>
  <si>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</si>
  <si>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</si>
  <si>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</si>
  <si>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</si>
  <si>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</si>
  <si>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</si>
  <si>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</si>
  <si>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</si>
  <si>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</si>
  <si>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</si>
  <si>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</si>
  <si>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</si>
  <si>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</si>
  <si>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</si>
  <si>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</si>
  <si>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</si>
  <si>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</si>
  <si>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</si>
  <si>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</si>
  <si>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</si>
  <si>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</si>
  <si>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</si>
  <si>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</si>
  <si>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</si>
  <si>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</si>
  <si>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</si>
  <si>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</si>
  <si>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</si>
  <si>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</si>
  <si>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</si>
  <si>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</si>
  <si>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</si>
  <si>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</si>
  <si>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</si>
  <si>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</si>
  <si>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</si>
  <si>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</si>
  <si>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</si>
  <si>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</si>
  <si>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</si>
  <si>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</si>
  <si>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</si>
  <si>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</si>
  <si>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</si>
  <si>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</si>
  <si>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</si>
  <si>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</si>
  <si>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</si>
  <si>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</si>
  <si>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</si>
  <si>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</si>
  <si>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</si>
  <si>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</si>
  <si>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</si>
  <si>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</si>
  <si>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</si>
  <si>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</si>
  <si>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</si>
  <si>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</si>
  <si>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</si>
  <si>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</si>
  <si>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</si>
  <si>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</si>
  <si>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</si>
  <si>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</si>
  <si>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</si>
  <si>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</si>
  <si>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</si>
  <si>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</si>
  <si>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</si>
  <si>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</si>
  <si>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</si>
  <si>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</si>
  <si>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</si>
  <si>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</si>
  <si>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</si>
  <si>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</si>
  <si>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</si>
  <si>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</si>
  <si>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</si>
  <si>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</si>
  <si>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</si>
  <si>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</si>
  <si>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</si>
  <si>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</si>
  <si>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</si>
  <si>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</si>
  <si>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</si>
  <si>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</si>
  <si>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</si>
  <si>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</si>
  <si>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</si>
  <si>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</si>
  <si>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</si>
  <si>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</si>
  <si>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</si>
  <si>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</si>
  <si>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</si>
  <si>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</si>
  <si>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</si>
  <si>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</si>
  <si>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</si>
  <si>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</si>
  <si>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</si>
  <si>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</si>
  <si>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</si>
  <si>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</si>
  <si>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</si>
  <si>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</si>
  <si>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</si>
  <si>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</si>
  <si>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</si>
  <si>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</si>
  <si>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</si>
  <si>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</si>
  <si>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</si>
  <si>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</si>
  <si>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</si>
  <si>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</si>
  <si>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</si>
  <si>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</si>
  <si>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</si>
  <si>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</si>
  <si>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</si>
  <si>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</si>
  <si>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</si>
  <si>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</si>
  <si>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</si>
  <si>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</si>
  <si>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</si>
  <si>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</si>
  <si>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</si>
  <si>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</si>
  <si>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</si>
  <si>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</si>
  <si>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</si>
  <si>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</si>
  <si>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</si>
  <si>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</si>
  <si>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</si>
  <si>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</si>
  <si>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</si>
  <si>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</si>
  <si>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</si>
  <si>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</si>
  <si>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</si>
  <si>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</si>
  <si>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</si>
  <si>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</si>
  <si>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</si>
  <si>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</si>
  <si>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</si>
  <si>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</si>
  <si>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</si>
  <si>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</si>
  <si>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</si>
  <si>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</si>
  <si>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</si>
  <si>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</si>
  <si>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</si>
  <si>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</si>
  <si>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</si>
  <si>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</si>
  <si>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</si>
  <si>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</si>
  <si>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</si>
  <si>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</si>
  <si>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</si>
  <si>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</si>
  <si>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</si>
  <si>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</si>
  <si>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</si>
  <si>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</si>
  <si>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</si>
  <si>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</si>
  <si>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</si>
  <si>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</si>
  <si>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</si>
  <si>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</si>
  <si>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</si>
  <si>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</si>
  <si>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</si>
  <si>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</si>
  <si>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</si>
  <si>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</si>
  <si>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</si>
  <si>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</si>
  <si>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</si>
  <si>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</si>
  <si>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</si>
  <si>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</si>
  <si>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</si>
  <si>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</si>
  <si>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</si>
  <si>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</si>
  <si>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</si>
  <si>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</si>
  <si>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</si>
  <si>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</si>
  <si>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</si>
  <si>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</si>
  <si>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</si>
  <si>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</si>
  <si>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</si>
  <si>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</si>
  <si>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</si>
  <si>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</si>
  <si>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</si>
  <si>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</si>
  <si>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</si>
  <si>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</si>
  <si>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</si>
  <si>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</si>
  <si>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</si>
  <si>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</si>
  <si>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</si>
  <si>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</si>
  <si>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</si>
  <si>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</si>
  <si>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</si>
  <si>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</si>
  <si>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</si>
  <si>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</si>
  <si>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</si>
  <si>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</si>
  <si>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</si>
  <si>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</si>
  <si>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</si>
  <si>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</si>
  <si>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</si>
  <si>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</si>
  <si>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</si>
  <si>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</si>
  <si>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</si>
  <si>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</si>
  <si>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</si>
  <si>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</si>
  <si>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</si>
  <si>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</si>
  <si>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</si>
  <si>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</si>
  <si>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</si>
  <si>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</si>
  <si>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</si>
  <si>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</si>
  <si>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</si>
  <si>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</si>
  <si>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</si>
  <si>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</si>
  <si>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</si>
  <si>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</si>
  <si>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</si>
  <si>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</si>
  <si>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</si>
  <si>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</si>
  <si>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</si>
  <si>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</si>
  <si>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</si>
  <si>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</si>
  <si>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</si>
  <si>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</si>
  <si>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</si>
  <si>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</si>
  <si>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</si>
  <si>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</si>
  <si>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</si>
  <si>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</si>
  <si>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</si>
  <si>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</si>
  <si>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</si>
  <si>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</si>
  <si>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</si>
  <si>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</si>
  <si>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</si>
  <si>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</si>
  <si>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</si>
  <si>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</si>
  <si>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</si>
  <si>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</si>
  <si>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</si>
  <si>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</si>
  <si>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</si>
  <si>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</si>
  <si>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</si>
  <si>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</si>
  <si>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</si>
  <si>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</si>
  <si>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</si>
  <si>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</si>
  <si>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</si>
  <si>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</si>
  <si>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</si>
  <si>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</si>
  <si>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</si>
  <si>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</si>
  <si>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</si>
  <si>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</si>
  <si>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</si>
  <si>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</si>
  <si>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</si>
  <si>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</si>
  <si>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</si>
  <si>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</si>
  <si>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</si>
  <si>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</si>
  <si>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</si>
  <si>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</si>
  <si>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</si>
  <si>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</si>
  <si>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</si>
  <si>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</si>
  <si>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</si>
  <si>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</si>
  <si>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</si>
  <si>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</si>
  <si>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</si>
  <si>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</si>
  <si>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</si>
  <si>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</si>
  <si>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</si>
  <si>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</si>
  <si>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</si>
  <si>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</si>
  <si>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</si>
  <si>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</si>
  <si>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</si>
  <si>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</si>
  <si>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</si>
  <si>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</si>
  <si>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</si>
  <si>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</si>
  <si>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</si>
  <si>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</si>
  <si>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</si>
  <si>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</si>
  <si>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</si>
  <si>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</si>
  <si>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</si>
  <si>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</si>
  <si>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</si>
  <si>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</si>
  <si>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</si>
  <si>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</si>
  <si>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</si>
  <si>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</si>
  <si>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</si>
  <si>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</si>
  <si>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</si>
  <si>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</si>
  <si>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</si>
  <si>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</si>
  <si>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</si>
  <si>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</si>
  <si>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</si>
  <si>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</si>
  <si>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</si>
  <si>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</si>
  <si>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</si>
  <si>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</si>
  <si>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</si>
  <si>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</si>
  <si>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</si>
  <si>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</si>
  <si>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</si>
  <si>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</si>
  <si>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</si>
  <si>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</si>
  <si>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</si>
  <si>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</si>
  <si>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</si>
  <si>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</si>
  <si>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</si>
  <si>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</si>
  <si>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</si>
  <si>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</si>
  <si>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</si>
  <si>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</si>
  <si>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</si>
  <si>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</si>
  <si>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</si>
  <si>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</si>
  <si>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</si>
  <si>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</si>
  <si>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</si>
  <si>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</si>
  <si>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</si>
  <si>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</si>
  <si>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</si>
  <si>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</si>
  <si>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</si>
  <si>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</si>
  <si>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</si>
  <si>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</si>
  <si>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</si>
  <si>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</si>
  <si>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</si>
  <si>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</si>
  <si>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</si>
  <si>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</si>
  <si>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</si>
  <si>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</si>
  <si>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</si>
  <si>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</si>
  <si>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</si>
  <si>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</si>
  <si>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</si>
  <si>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</si>
  <si>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</si>
  <si>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</si>
  <si>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</si>
  <si>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</si>
  <si>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</si>
  <si>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</si>
  <si>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</si>
  <si>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</si>
  <si>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</si>
  <si>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</si>
  <si>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</si>
  <si>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</si>
  <si>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</si>
  <si>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</si>
  <si>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</si>
  <si>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</si>
  <si>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</si>
  <si>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</si>
  <si>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</si>
  <si>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</si>
  <si>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</si>
  <si>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</si>
  <si>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</si>
  <si>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</si>
  <si>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</si>
  <si>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</si>
  <si>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</si>
  <si>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</si>
  <si>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</si>
  <si>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</si>
  <si>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</si>
  <si>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</si>
  <si>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</si>
  <si>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</si>
  <si>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</si>
  <si>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</si>
  <si>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</si>
  <si>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</si>
  <si>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</si>
  <si>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</si>
  <si>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</si>
  <si>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</si>
  <si>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</si>
  <si>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</si>
  <si>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</si>
  <si>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</si>
  <si>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</si>
  <si>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</si>
  <si>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</si>
  <si>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</si>
  <si>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</si>
  <si>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</si>
  <si>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</si>
  <si>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</si>
  <si>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</si>
  <si>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</si>
  <si>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</si>
  <si>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</si>
  <si>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</si>
  <si>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</si>
  <si>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</si>
  <si>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</si>
  <si>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</si>
  <si>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</si>
  <si>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</si>
  <si>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</si>
  <si>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</si>
  <si>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</si>
  <si>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</si>
  <si>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</si>
  <si>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</si>
  <si>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</si>
  <si>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</si>
  <si>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</si>
  <si>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</si>
  <si>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</si>
  <si>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</si>
  <si>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</si>
  <si>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</si>
  <si>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</si>
  <si>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</si>
  <si>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</si>
  <si>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</si>
  <si>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</si>
  <si>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</si>
  <si>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</si>
  <si>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</si>
  <si>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</si>
  <si>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</si>
  <si>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</si>
  <si>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</si>
  <si>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</si>
  <si>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</si>
  <si>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</si>
  <si>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</si>
  <si>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</si>
  <si>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</si>
  <si>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</si>
  <si>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</si>
  <si>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</si>
  <si>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</si>
  <si>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</si>
  <si>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</si>
  <si>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</si>
  <si>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</si>
  <si>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</si>
  <si>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</si>
  <si>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</si>
  <si>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</si>
  <si>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</si>
  <si>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</si>
  <si>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</si>
  <si>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</si>
  <si>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</si>
  <si>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</si>
  <si>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</si>
  <si>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</si>
  <si>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</si>
  <si>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</si>
  <si>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</si>
  <si>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</si>
  <si>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</si>
  <si>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</si>
  <si>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</si>
  <si>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</si>
  <si>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</si>
  <si>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</si>
  <si>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</si>
  <si>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</si>
  <si>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</si>
  <si>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</si>
  <si>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</si>
  <si>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</si>
  <si>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</si>
  <si>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</si>
  <si>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</si>
  <si>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</si>
  <si>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</si>
  <si>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</si>
  <si>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</si>
  <si>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</si>
  <si>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</si>
  <si>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</si>
  <si>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</si>
  <si>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</si>
  <si>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</si>
  <si>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</si>
  <si>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</si>
  <si>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</si>
  <si>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</si>
  <si>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</si>
  <si>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</si>
  <si>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</si>
  <si>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</si>
  <si>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</si>
  <si>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</si>
  <si>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</si>
  <si>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</si>
  <si>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</si>
  <si>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</si>
  <si>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</si>
  <si>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</si>
  <si>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</si>
  <si>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</si>
  <si>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</si>
  <si>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</si>
  <si>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</si>
  <si>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</si>
  <si>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</si>
  <si>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</si>
  <si>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</si>
  <si>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</si>
  <si>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</si>
  <si>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</si>
  <si>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</si>
  <si>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</si>
  <si>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</si>
  <si>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</si>
  <si>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</si>
  <si>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</si>
  <si>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</si>
  <si>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</si>
  <si>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</si>
  <si>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</si>
  <si>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</si>
  <si>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</si>
  <si>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</si>
  <si>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</si>
  <si>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</si>
  <si>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</si>
  <si>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</si>
  <si>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</si>
  <si>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</si>
  <si>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</si>
  <si>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</si>
  <si>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</si>
  <si>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</si>
  <si>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</si>
  <si>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</si>
  <si>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</si>
  <si>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</si>
  <si>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</si>
  <si>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</si>
  <si>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</si>
  <si>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</si>
  <si>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</si>
  <si>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</si>
  <si>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</si>
  <si>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</si>
  <si>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</si>
  <si>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</si>
  <si>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</si>
  <si>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</si>
  <si>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</si>
  <si>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</si>
  <si>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</si>
  <si>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</si>
  <si>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</si>
  <si>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</si>
  <si>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</si>
  <si>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</si>
  <si>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</si>
  <si>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</si>
  <si>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</si>
  <si>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</si>
  <si>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</si>
  <si>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</si>
  <si>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</si>
  <si>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</si>
  <si>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</si>
  <si>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</si>
  <si>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</si>
  <si>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</si>
  <si>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</si>
  <si>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</si>
  <si>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</si>
  <si>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</si>
  <si>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</si>
  <si>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</si>
  <si>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</si>
  <si>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</si>
  <si>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</si>
  <si>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</si>
  <si>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</si>
  <si>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</si>
  <si>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</si>
  <si>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</si>
  <si>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</si>
  <si>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</si>
  <si>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</si>
  <si>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</si>
  <si>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</si>
  <si>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</si>
  <si>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</si>
  <si>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</si>
  <si>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</si>
  <si>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</si>
  <si>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</si>
  <si>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</si>
  <si>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</si>
  <si>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</si>
  <si>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</si>
  <si>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</si>
  <si>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</si>
  <si>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</si>
  <si>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</si>
  <si>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</si>
  <si>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</si>
  <si>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</si>
  <si>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</si>
  <si>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</si>
  <si>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</si>
  <si>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</si>
  <si>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</si>
  <si>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</si>
  <si>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</si>
  <si>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</si>
  <si>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</si>
  <si>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</si>
  <si>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</si>
  <si>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</si>
  <si>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</si>
  <si>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</si>
  <si>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</si>
  <si>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</si>
  <si>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</si>
  <si>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</si>
  <si>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</si>
  <si>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</si>
  <si>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</si>
  <si>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</si>
  <si>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</si>
  <si>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</si>
  <si>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</si>
  <si>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</si>
  <si>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</si>
  <si>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</si>
  <si>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</si>
  <si>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</si>
  <si>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</si>
  <si>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</si>
  <si>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</si>
  <si>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</si>
  <si>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</si>
  <si>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</si>
  <si>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</si>
  <si>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</si>
  <si>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</si>
  <si>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</si>
  <si>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</si>
  <si>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</si>
  <si>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</si>
  <si>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</si>
  <si>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</si>
  <si>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</si>
  <si>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</si>
  <si>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</si>
  <si>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</si>
  <si>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</si>
  <si>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</si>
  <si>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</si>
  <si>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</si>
  <si>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</si>
  <si>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</si>
  <si>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</si>
  <si>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</si>
  <si>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</si>
  <si>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</si>
  <si>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</si>
  <si>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</si>
  <si>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</si>
  <si>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</si>
  <si>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</si>
  <si>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</si>
  <si>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</si>
  <si>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</si>
  <si>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</si>
  <si>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</si>
  <si>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</si>
  <si>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</si>
  <si>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</si>
  <si>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</si>
  <si>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</si>
  <si>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</si>
  <si>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</si>
  <si>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</si>
  <si>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</si>
  <si>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</si>
  <si>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</si>
  <si>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</si>
  <si>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</si>
  <si>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</si>
  <si>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</si>
  <si>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</si>
  <si>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</si>
  <si>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</si>
  <si>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</si>
  <si>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</si>
  <si>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</si>
  <si>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</si>
  <si>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</si>
  <si>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</si>
  <si>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</si>
  <si>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</si>
  <si>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</si>
  <si>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</si>
  <si>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</si>
  <si>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</si>
  <si>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</si>
  <si>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</si>
  <si>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</si>
  <si>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</si>
  <si>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</si>
  <si>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</si>
  <si>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</si>
  <si>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</si>
  <si>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</si>
  <si>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</si>
  <si>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</si>
  <si>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</si>
  <si>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</si>
  <si>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</si>
  <si>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</si>
  <si>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</si>
  <si>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</si>
  <si>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</si>
  <si>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</si>
  <si>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</si>
  <si>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</si>
  <si>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</si>
  <si>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</si>
  <si>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</si>
  <si>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</si>
  <si>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</si>
  <si>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</si>
  <si>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</si>
  <si>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</si>
  <si>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</si>
  <si>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</si>
  <si>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</si>
  <si>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</si>
  <si>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</si>
  <si>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</si>
  <si>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</si>
  <si>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</si>
  <si>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</si>
  <si>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</si>
  <si>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</si>
  <si>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</si>
  <si>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</si>
  <si>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</si>
  <si>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</si>
  <si>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</si>
  <si>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</si>
  <si>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</si>
  <si>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</si>
  <si>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</si>
  <si>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</si>
  <si>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</si>
  <si>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</si>
  <si>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</si>
  <si>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</si>
  <si>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</si>
  <si>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</si>
  <si>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</si>
  <si>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</si>
  <si>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</si>
  <si>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</si>
  <si>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</si>
  <si>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</si>
  <si>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</si>
  <si>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</si>
  <si>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</si>
  <si>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</si>
  <si>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</si>
  <si>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</si>
  <si>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</si>
  <si>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</si>
  <si>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</si>
  <si>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</si>
  <si>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</si>
  <si>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</si>
  <si>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</si>
  <si>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</si>
  <si>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</si>
  <si>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</si>
  <si>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</si>
  <si>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</si>
  <si>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</si>
  <si>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</si>
  <si>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</si>
  <si>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</si>
  <si>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</si>
  <si>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</si>
  <si>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</si>
  <si>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</si>
  <si>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</si>
  <si>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</si>
  <si>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</si>
  <si>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</si>
  <si>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</si>
  <si>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</si>
  <si>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</si>
  <si>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</si>
  <si>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</si>
  <si>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</si>
  <si>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</si>
  <si>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</si>
  <si>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</si>
  <si>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</si>
  <si>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</si>
  <si>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</si>
  <si>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</si>
  <si>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</si>
  <si>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</si>
  <si>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</si>
  <si>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</si>
  <si>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</si>
  <si>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</si>
  <si>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</si>
  <si>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</si>
  <si>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</si>
  <si>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</si>
  <si>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</si>
  <si>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</si>
  <si>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</si>
  <si>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</si>
  <si>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</si>
  <si>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</si>
  <si>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</si>
  <si>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</si>
  <si>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</si>
  <si>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</si>
  <si>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</si>
  <si>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</si>
  <si>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</si>
  <si>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</si>
  <si>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</si>
  <si>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</si>
  <si>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</si>
  <si>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</si>
  <si>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</si>
  <si>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</si>
  <si>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</si>
  <si>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</si>
  <si>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</si>
  <si>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</si>
  <si>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</si>
  <si>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</si>
  <si>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</si>
  <si>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</si>
  <si>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</si>
  <si>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</si>
  <si>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</si>
  <si>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</si>
  <si>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</si>
  <si>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</si>
  <si>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</si>
  <si>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</si>
  <si>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</si>
  <si>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</si>
  <si>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</si>
  <si>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</si>
  <si>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</si>
  <si>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</si>
  <si>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</si>
  <si>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</si>
  <si>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</si>
  <si>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</si>
  <si>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</si>
  <si>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</si>
  <si>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</si>
  <si>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</si>
  <si>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</si>
  <si>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</si>
  <si>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</si>
  <si>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</si>
  <si>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</si>
  <si>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</si>
  <si>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</si>
  <si>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</si>
  <si>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</si>
  <si>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</si>
  <si>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</si>
  <si>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</si>
  <si>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</si>
  <si>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</si>
  <si>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</si>
  <si>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</si>
  <si>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</si>
  <si>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</si>
  <si>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</si>
  <si>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</si>
  <si>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</si>
  <si>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</si>
  <si>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</si>
  <si>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</si>
  <si>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</si>
  <si>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</si>
  <si>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</si>
  <si>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</si>
  <si>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</si>
  <si>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</si>
  <si>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</si>
  <si>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</si>
  <si>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</si>
  <si>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</si>
  <si>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</si>
  <si>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</si>
  <si>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</si>
  <si>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</si>
  <si>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</si>
  <si>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</si>
  <si>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</si>
  <si>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</si>
  <si>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</si>
  <si>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</si>
  <si>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</si>
  <si>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</si>
  <si>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</si>
  <si>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</si>
  <si>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</si>
  <si>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</si>
  <si>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</si>
  <si>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</si>
  <si>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</si>
  <si>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</si>
  <si>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</si>
  <si>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</si>
  <si>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</si>
  <si>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</si>
  <si>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</si>
  <si>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</si>
  <si>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</si>
  <si>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</si>
  <si>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</si>
  <si>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</si>
  <si>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</si>
  <si>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</si>
  <si>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</si>
  <si>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</si>
  <si>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</si>
  <si>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</si>
  <si>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</si>
  <si>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</si>
  <si>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</si>
  <si>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</si>
  <si>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</si>
  <si>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</si>
  <si>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</si>
  <si>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</si>
  <si>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</si>
  <si>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</si>
  <si>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</si>
  <si>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</si>
  <si>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</si>
  <si>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</si>
  <si>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</si>
  <si>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</si>
  <si>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</si>
  <si>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</si>
  <si>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</si>
  <si>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</si>
  <si>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</si>
  <si>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</si>
  <si>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</si>
  <si>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</si>
  <si>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</si>
  <si>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</si>
  <si>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</si>
  <si>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</si>
  <si>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</si>
  <si>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</si>
  <si>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</si>
  <si>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</si>
  <si>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</si>
  <si>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</si>
  <si>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</si>
  <si>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</si>
  <si>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</si>
  <si>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</si>
  <si>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</si>
  <si>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</si>
  <si>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</si>
  <si>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</si>
  <si>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</si>
  <si>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</si>
  <si>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</si>
  <si>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</si>
  <si>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</si>
  <si>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</si>
  <si>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</si>
  <si>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</si>
  <si>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</si>
  <si>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</si>
  <si>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</si>
  <si>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</si>
  <si>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</si>
  <si>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</si>
  <si>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</si>
  <si>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</si>
  <si>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</si>
  <si>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</si>
  <si>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</si>
  <si>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</si>
  <si>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</si>
  <si>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</si>
  <si>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</si>
  <si>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</si>
  <si>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</si>
  <si>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</si>
  <si>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</si>
  <si>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</si>
  <si>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</si>
  <si>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</si>
  <si>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</si>
  <si>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</si>
  <si>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</si>
  <si>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</si>
  <si>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</si>
  <si>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</si>
  <si>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</si>
  <si>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</si>
  <si>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</si>
  <si>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</si>
  <si>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</si>
  <si>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</si>
  <si>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</si>
  <si>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</si>
  <si>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</si>
  <si>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</si>
  <si>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</si>
  <si>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</si>
  <si>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</si>
  <si>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</si>
  <si>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</si>
  <si>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</si>
  <si>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</si>
  <si>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</si>
  <si>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</si>
  <si>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</si>
  <si>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</si>
  <si>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</si>
  <si>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</si>
  <si>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</si>
  <si>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</si>
  <si>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</si>
  <si>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</si>
  <si>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</si>
  <si>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</si>
  <si>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</si>
  <si>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</si>
  <si>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</si>
  <si>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</si>
  <si>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</si>
  <si>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</si>
  <si>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</si>
  <si>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</si>
  <si>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</si>
  <si>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</si>
  <si>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</si>
  <si>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</si>
  <si>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</si>
  <si>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</si>
  <si>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</si>
  <si>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</si>
  <si>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</si>
  <si>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</si>
  <si>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</si>
  <si>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</si>
  <si>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</si>
  <si>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</si>
  <si>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</si>
  <si>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</si>
  <si>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</si>
  <si>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</si>
  <si>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</si>
  <si>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</si>
  <si>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</si>
  <si>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</si>
  <si>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</si>
  <si>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</si>
  <si>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</si>
  <si>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</si>
  <si>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</si>
  <si>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</si>
  <si>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</si>
  <si>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</si>
  <si>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</si>
  <si>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</si>
  <si>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</si>
  <si>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</si>
  <si>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</si>
  <si>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</si>
  <si>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</si>
  <si>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</si>
  <si>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</si>
  <si>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</si>
  <si>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</si>
  <si>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</si>
  <si>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</si>
  <si>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</si>
  <si>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</si>
  <si>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</si>
  <si>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</si>
  <si>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</si>
  <si>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</si>
  <si>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</si>
  <si>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</si>
  <si>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</si>
  <si>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</si>
  <si>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</si>
  <si>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</si>
  <si>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</si>
  <si>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</si>
  <si>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</si>
  <si>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</si>
  <si>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</si>
  <si>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</si>
  <si>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</si>
  <si>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</si>
  <si>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</si>
  <si>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</si>
  <si>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</si>
  <si>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</si>
  <si>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</si>
  <si>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</si>
  <si>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</si>
  <si>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</si>
  <si>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</si>
  <si>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</si>
  <si>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</si>
  <si>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</si>
  <si>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</si>
  <si>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</si>
  <si>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</si>
  <si>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</si>
  <si>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</si>
  <si>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</si>
  <si>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</si>
  <si>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</si>
  <si>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</si>
  <si>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</si>
  <si>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</si>
  <si>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</si>
  <si>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</si>
  <si>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</si>
  <si>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</si>
  <si>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</si>
  <si>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</si>
  <si>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</si>
  <si>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</si>
  <si>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</si>
  <si>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</si>
  <si>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</si>
  <si>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</si>
  <si>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</si>
  <si>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</si>
  <si>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</si>
  <si>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</si>
  <si>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</si>
  <si>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</si>
  <si>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</si>
  <si>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</si>
  <si>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</si>
  <si>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</si>
  <si>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</si>
  <si>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</si>
  <si>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</si>
  <si>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</si>
  <si>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</si>
  <si>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</si>
  <si>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</si>
  <si>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</si>
  <si>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</si>
  <si>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</si>
  <si>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</si>
  <si>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</si>
  <si>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</si>
  <si>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</si>
  <si>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</si>
  <si>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</si>
  <si>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</si>
  <si>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</si>
  <si>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</si>
  <si>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</si>
  <si>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</si>
  <si>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</si>
  <si>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</si>
  <si>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</si>
  <si>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</si>
  <si>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</si>
  <si>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</si>
  <si>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</si>
  <si>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</si>
  <si>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</si>
  <si>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</si>
  <si>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</si>
  <si>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</si>
  <si>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</si>
  <si>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</si>
  <si>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</si>
  <si>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</si>
  <si>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</si>
  <si>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</si>
  <si>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</si>
  <si>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</si>
  <si>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</si>
  <si>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</si>
  <si>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</si>
  <si>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</si>
  <si>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</si>
  <si>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</si>
  <si>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</si>
  <si>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</si>
  <si>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</si>
  <si>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</si>
  <si>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</si>
  <si>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</si>
  <si>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</si>
  <si>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</si>
  <si>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</si>
  <si>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</si>
  <si>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</si>
  <si>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</si>
  <si>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</si>
  <si>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</si>
  <si>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</si>
  <si>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</si>
  <si>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</si>
  <si>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</si>
  <si>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</si>
  <si>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</si>
  <si>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</si>
  <si>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</si>
  <si>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</si>
  <si>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</si>
  <si>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</si>
  <si>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</si>
  <si>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</si>
  <si>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</si>
  <si>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</si>
  <si>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</si>
  <si>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</si>
  <si>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</si>
  <si>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</si>
  <si>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</si>
  <si>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</si>
  <si>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</si>
  <si>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</si>
  <si>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</si>
  <si>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</si>
  <si>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</si>
  <si>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</si>
  <si>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</si>
  <si>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</si>
  <si>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</si>
  <si>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</si>
  <si>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</si>
  <si>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</si>
  <si>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</si>
  <si>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</si>
  <si>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</si>
  <si>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</si>
  <si>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</si>
  <si>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</si>
  <si>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</si>
  <si>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</si>
  <si>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</si>
  <si>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</si>
  <si>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</si>
  <si>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</si>
  <si>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</si>
  <si>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</si>
  <si>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</si>
  <si>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</si>
  <si>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</si>
  <si>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</si>
  <si>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</si>
  <si>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</si>
  <si>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</si>
  <si>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</si>
  <si>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</si>
  <si>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</si>
  <si>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</si>
  <si>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</si>
  <si>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</si>
  <si>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</si>
  <si>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</si>
  <si>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</si>
  <si>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</si>
  <si>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</si>
  <si>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</si>
  <si>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</si>
  <si>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</si>
  <si>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</si>
  <si>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</si>
  <si>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</si>
  <si>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</si>
  <si>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</si>
  <si>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</si>
  <si>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</si>
  <si>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</si>
  <si>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</si>
  <si>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</si>
  <si>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</si>
  <si>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</si>
  <si>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</si>
  <si>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</si>
  <si>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</si>
  <si>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</si>
  <si>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</si>
  <si>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</si>
  <si>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</si>
  <si>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</si>
  <si>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</si>
  <si>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</si>
  <si>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</si>
  <si>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</si>
  <si>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</si>
  <si>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</si>
  <si>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</si>
  <si>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</si>
  <si>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</si>
  <si>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</si>
  <si>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</si>
  <si>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</si>
  <si>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</si>
  <si>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</si>
  <si>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</si>
  <si>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</si>
  <si>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</si>
  <si>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</si>
  <si>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</si>
  <si>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</si>
  <si>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</si>
  <si>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</si>
  <si>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</si>
  <si>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</si>
  <si>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</si>
  <si>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</si>
  <si>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</si>
  <si>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</si>
  <si>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</si>
  <si>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</si>
  <si>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</si>
  <si>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</si>
  <si>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</si>
  <si>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</si>
  <si>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</si>
  <si>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</si>
  <si>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</si>
  <si>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</si>
  <si>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</si>
  <si>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</si>
  <si>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</si>
  <si>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</si>
  <si>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</si>
  <si>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</si>
  <si>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</si>
  <si>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</si>
  <si>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</si>
  <si>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</si>
  <si>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</si>
  <si>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</si>
  <si>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</si>
  <si>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</si>
  <si>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</si>
  <si>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</si>
  <si>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</si>
  <si>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</si>
  <si>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</si>
  <si>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</si>
  <si>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</si>
  <si>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</si>
  <si>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</si>
  <si>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</si>
  <si>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</si>
  <si>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</si>
  <si>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</si>
  <si>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</si>
  <si>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</si>
  <si>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</si>
  <si>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</si>
  <si>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</si>
  <si>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</si>
  <si>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</si>
  <si>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</si>
  <si>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</si>
  <si>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</si>
  <si>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</si>
  <si>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</si>
  <si>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</si>
  <si>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</si>
  <si>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</si>
  <si>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</si>
  <si>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</si>
  <si>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</si>
  <si>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</si>
  <si>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</si>
  <si>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</si>
  <si>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</si>
  <si>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</si>
  <si>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</si>
  <si>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</si>
  <si>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</si>
  <si>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</si>
  <si>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</si>
  <si>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</si>
  <si>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</si>
  <si>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</si>
  <si>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</si>
  <si>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</si>
  <si>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</si>
  <si>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</si>
  <si>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</si>
  <si>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</si>
  <si>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</si>
  <si>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</si>
  <si>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</si>
  <si>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</si>
  <si>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</si>
  <si>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</si>
  <si>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</si>
  <si>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</si>
  <si>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</si>
  <si>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</si>
  <si>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</si>
  <si>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</si>
  <si>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</si>
  <si>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</si>
  <si>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</si>
  <si>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</si>
  <si>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</si>
  <si>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</si>
  <si>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</si>
  <si>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</si>
  <si>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</si>
  <si>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</si>
  <si>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</si>
  <si>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</si>
  <si>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</si>
  <si>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</si>
  <si>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</si>
  <si>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</si>
  <si>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</si>
  <si>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</si>
  <si>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</si>
  <si>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</si>
  <si>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</si>
  <si>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</si>
  <si>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</si>
  <si>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</si>
  <si>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</si>
  <si>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</si>
  <si>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</si>
  <si>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</si>
  <si>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</si>
  <si>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</si>
  <si>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</si>
  <si>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</si>
  <si>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</si>
  <si>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</si>
  <si>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</si>
  <si>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</si>
  <si>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</si>
  <si>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</si>
  <si>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</si>
  <si>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</si>
  <si>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</si>
  <si>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</si>
  <si>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</si>
  <si>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</si>
  <si>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</si>
  <si>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</si>
  <si>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</si>
  <si>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</si>
  <si>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</si>
  <si>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</si>
  <si>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</si>
  <si>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</si>
  <si>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</si>
  <si>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</si>
  <si>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</si>
  <si>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</si>
  <si>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</si>
  <si>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</si>
  <si>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</si>
  <si>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</si>
  <si>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</si>
  <si>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</si>
  <si>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</si>
  <si>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</si>
  <si>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</si>
  <si>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</si>
  <si>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</si>
  <si>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</si>
  <si>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</si>
  <si>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</si>
  <si>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</si>
  <si>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</si>
  <si>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</si>
  <si>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</si>
  <si>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</si>
  <si>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</si>
  <si>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</si>
  <si>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</si>
  <si>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</si>
  <si>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</si>
  <si>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</si>
  <si>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</si>
  <si>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</si>
  <si>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</si>
  <si>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</si>
  <si>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</si>
  <si>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</si>
  <si>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</si>
  <si>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</si>
  <si>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</si>
  <si>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</si>
  <si>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</si>
  <si>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</si>
  <si>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</si>
  <si>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</si>
  <si>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</si>
  <si>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</si>
  <si>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</si>
  <si>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</si>
  <si>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</si>
  <si>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</si>
  <si>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</si>
  <si>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</si>
  <si>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</si>
  <si>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</si>
  <si>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</si>
  <si>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</si>
  <si>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</si>
  <si>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</si>
  <si>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</si>
  <si>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</si>
  <si>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</si>
  <si>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</si>
  <si>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</si>
  <si>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</si>
  <si>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</si>
  <si>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</si>
  <si>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</si>
  <si>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</si>
  <si>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</si>
  <si>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</si>
  <si>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</si>
  <si>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</si>
  <si>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</si>
  <si>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</si>
  <si>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</si>
  <si>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</si>
  <si>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</si>
  <si>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</si>
  <si>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</si>
  <si>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</si>
  <si>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</si>
  <si>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</si>
  <si>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</si>
  <si>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</si>
  <si>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</si>
  <si>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</si>
  <si>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</si>
  <si>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</si>
  <si>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</si>
  <si>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</si>
  <si>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</si>
  <si>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</si>
  <si>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</si>
  <si>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</si>
  <si>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</si>
  <si>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</si>
  <si>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</si>
  <si>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</si>
  <si>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</si>
  <si>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</si>
  <si>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</si>
  <si>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</si>
  <si>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</si>
  <si>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</si>
  <si>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</si>
  <si>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</si>
  <si>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</si>
  <si>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</si>
  <si>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</si>
  <si>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</si>
  <si>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</si>
  <si>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</si>
  <si>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</si>
  <si>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</si>
  <si>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</si>
  <si>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</si>
  <si>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</si>
  <si>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</si>
  <si>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</si>
  <si>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</si>
  <si>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</si>
  <si>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</si>
  <si>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</si>
  <si>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</si>
  <si>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</si>
  <si>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</si>
  <si>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</si>
  <si>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</si>
  <si>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</si>
  <si>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</si>
  <si>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</si>
  <si>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</si>
  <si>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</si>
  <si>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</si>
  <si>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</si>
  <si>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</si>
  <si>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</si>
  <si>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</si>
  <si>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</si>
  <si>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</si>
  <si>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</si>
  <si>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</si>
  <si>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</si>
  <si>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</si>
  <si>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</si>
  <si>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</si>
  <si>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</si>
  <si>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</si>
  <si>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</si>
  <si>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</si>
  <si>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</si>
  <si>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</si>
  <si>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</si>
  <si>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</si>
  <si>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</si>
  <si>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</si>
  <si>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</si>
  <si>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</si>
  <si>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</si>
  <si>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</si>
  <si>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</si>
  <si>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</si>
  <si>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</si>
  <si>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</si>
  <si>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</si>
  <si>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</si>
  <si>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</si>
  <si>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</si>
  <si>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</si>
  <si>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</si>
  <si>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</si>
  <si>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</si>
  <si>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</si>
  <si>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</si>
  <si>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</si>
  <si>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</si>
  <si>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</si>
  <si>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</si>
  <si>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</si>
  <si>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</si>
  <si>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</si>
  <si>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</si>
  <si>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</si>
  <si>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</si>
  <si>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</si>
  <si>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</si>
  <si>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</si>
  <si>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</si>
  <si>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</si>
  <si>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</si>
  <si>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</si>
  <si>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</si>
  <si>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</si>
  <si>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</si>
  <si>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</si>
  <si>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</si>
  <si>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</si>
  <si>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</si>
  <si>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</si>
  <si>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</si>
  <si>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</si>
  <si>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</si>
  <si>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</si>
  <si>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</si>
  <si>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</si>
  <si>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</si>
  <si>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</si>
  <si>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</si>
  <si>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</si>
  <si>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</si>
  <si>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</si>
  <si>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</si>
  <si>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</si>
  <si>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</si>
  <si>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</si>
  <si>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</si>
  <si>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</si>
  <si>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</si>
  <si>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</si>
  <si>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</si>
  <si>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</si>
  <si>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</si>
  <si>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</si>
  <si>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</si>
  <si>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</si>
  <si>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</si>
  <si>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</si>
  <si>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</si>
  <si>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</si>
  <si>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</si>
  <si>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</si>
  <si>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</si>
  <si>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</si>
  <si>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</si>
  <si>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</si>
  <si>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</si>
  <si>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</si>
  <si>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</si>
  <si>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</si>
  <si>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</si>
  <si>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</si>
  <si>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</si>
  <si>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</si>
  <si>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</si>
  <si>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</si>
  <si>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</si>
  <si>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</si>
  <si>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</si>
  <si>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</si>
  <si>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</si>
  <si>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</si>
  <si>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</si>
  <si>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</si>
  <si>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</si>
  <si>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</si>
  <si>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</si>
  <si>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</si>
  <si>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</si>
  <si>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</si>
  <si>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</si>
  <si>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</si>
  <si>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</si>
  <si>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</si>
  <si>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</si>
  <si>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</si>
  <si>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</si>
  <si>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</si>
  <si>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</si>
  <si>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</si>
  <si>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</si>
  <si>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</si>
  <si>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</si>
  <si>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</si>
  <si>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</si>
  <si>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</si>
  <si>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</si>
  <si>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</si>
  <si>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</si>
  <si>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</si>
  <si>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</si>
  <si>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</si>
  <si>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</si>
  <si>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</si>
  <si>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</si>
  <si>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</si>
  <si>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</si>
  <si>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</si>
  <si>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</si>
  <si>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</si>
  <si>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</si>
  <si>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</si>
  <si>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</si>
  <si>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</si>
  <si>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</si>
  <si>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</si>
  <si>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</si>
  <si>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</si>
  <si>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</si>
  <si>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</si>
  <si>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</si>
  <si>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</si>
  <si>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</si>
  <si>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</si>
  <si>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</si>
  <si>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</si>
  <si>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</si>
  <si>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</si>
  <si>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</si>
  <si>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</si>
  <si>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</si>
  <si>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</si>
  <si>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</si>
  <si>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</si>
  <si>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</si>
  <si>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</si>
  <si>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</si>
  <si>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</si>
  <si>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</si>
  <si>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</si>
  <si>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</si>
  <si>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</si>
  <si>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</si>
  <si>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</si>
  <si>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</si>
  <si>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</si>
  <si>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</si>
  <si>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</si>
  <si>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</si>
  <si>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</si>
  <si>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</si>
  <si>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</si>
  <si>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</si>
  <si>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</si>
  <si>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</si>
  <si>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</si>
  <si>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</si>
  <si>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</si>
  <si>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</si>
  <si>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</si>
  <si>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</si>
  <si>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</si>
  <si>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</si>
  <si>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</si>
  <si>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</si>
  <si>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</si>
  <si>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</si>
  <si>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</si>
  <si>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</si>
  <si>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</si>
  <si>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</si>
  <si>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</si>
  <si>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</si>
  <si>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</si>
  <si>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</si>
  <si>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</si>
  <si>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</si>
  <si>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</si>
  <si>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</si>
  <si>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</si>
  <si>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</si>
  <si>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</si>
  <si>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</si>
  <si>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</si>
  <si>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</si>
  <si>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</si>
  <si>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</si>
  <si>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</si>
  <si>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</si>
  <si>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</si>
  <si>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</si>
  <si>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</si>
  <si>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</si>
  <si>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</si>
  <si>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</si>
  <si>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</si>
  <si>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</si>
  <si>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</si>
  <si>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</si>
  <si>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</si>
  <si>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</si>
  <si>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</si>
  <si>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</si>
  <si>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</si>
  <si>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</si>
  <si>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</si>
  <si>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</si>
  <si>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</si>
  <si>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</si>
  <si>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</si>
  <si>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</si>
  <si>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</si>
  <si>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</si>
  <si>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</si>
  <si>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</si>
  <si>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</si>
  <si>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</si>
  <si>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</si>
  <si>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</si>
  <si>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</si>
  <si>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</si>
  <si>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</si>
  <si>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</si>
  <si>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</si>
  <si>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</si>
  <si>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</si>
  <si>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</si>
  <si>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</si>
  <si>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</si>
  <si>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</si>
  <si>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</si>
  <si>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</si>
  <si>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</si>
  <si>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</si>
  <si>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</si>
  <si>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</si>
  <si>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</si>
  <si>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</si>
  <si>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</si>
  <si>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</si>
  <si>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</si>
  <si>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</si>
  <si>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</si>
  <si>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</si>
  <si>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</si>
  <si>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</si>
  <si>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</si>
  <si>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</si>
  <si>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</si>
  <si>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</si>
  <si>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</si>
  <si>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</si>
  <si>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</si>
  <si>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</si>
  <si>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</si>
  <si>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</si>
  <si>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</si>
  <si>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</si>
  <si>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</si>
  <si>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</si>
  <si>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</si>
  <si>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</si>
  <si>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</si>
  <si>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</si>
  <si>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</si>
  <si>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</si>
  <si>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</si>
  <si>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</si>
  <si>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</si>
  <si>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</si>
  <si>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</si>
  <si>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</si>
  <si>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</si>
  <si>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</si>
  <si>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</si>
  <si>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</si>
  <si>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</si>
  <si>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</si>
  <si>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</si>
  <si>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</si>
  <si>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</si>
  <si>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</si>
  <si>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</si>
  <si>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</si>
  <si>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</si>
  <si>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</si>
  <si>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</si>
  <si>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</si>
  <si>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</si>
  <si>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</si>
  <si>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</si>
  <si>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</si>
  <si>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</si>
  <si>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</si>
  <si>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</si>
  <si>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</si>
  <si>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</si>
  <si>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</si>
  <si>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</si>
  <si>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</si>
  <si>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</si>
  <si>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</si>
  <si>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</si>
  <si>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</si>
  <si>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</si>
  <si>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</si>
  <si>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</si>
  <si>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</si>
  <si>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</si>
  <si>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</si>
  <si>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</si>
  <si>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</si>
  <si>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</si>
  <si>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</si>
  <si>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</si>
  <si>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</si>
  <si>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</si>
  <si>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</si>
  <si>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</si>
  <si>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</si>
  <si>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</si>
  <si>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</si>
  <si>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</si>
  <si>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</si>
  <si>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</si>
  <si>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</si>
  <si>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</si>
  <si>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</si>
  <si>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</si>
  <si>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</si>
  <si>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</si>
  <si>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</si>
  <si>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</si>
  <si>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</si>
  <si>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</si>
  <si>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</si>
  <si>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</si>
  <si>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</si>
  <si>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</si>
  <si>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</si>
  <si>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</si>
  <si>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</si>
  <si>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</si>
  <si>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</si>
  <si>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</si>
  <si>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</si>
  <si>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</si>
  <si>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</si>
  <si>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</si>
  <si>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</si>
  <si>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</si>
  <si>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</si>
  <si>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</si>
  <si>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</si>
  <si>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</si>
  <si>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</si>
  <si>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</si>
  <si>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</si>
  <si>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</si>
  <si>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</si>
  <si>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</si>
  <si>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</si>
  <si>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</si>
  <si>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</si>
  <si>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</si>
  <si>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</si>
  <si>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</si>
  <si>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</si>
  <si>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</si>
  <si>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</si>
  <si>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</si>
  <si>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</si>
  <si>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</si>
  <si>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</si>
  <si>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</si>
  <si>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</si>
  <si>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</si>
  <si>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</si>
  <si>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</si>
  <si>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</si>
  <si>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</si>
  <si>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</si>
  <si>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</si>
  <si>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</si>
  <si>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</si>
  <si>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</si>
  <si>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</si>
  <si>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</si>
  <si>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</si>
  <si>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</si>
  <si>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</si>
  <si>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</si>
  <si>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</si>
  <si>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</si>
  <si>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</si>
  <si>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</si>
  <si>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</si>
  <si>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</si>
  <si>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</si>
  <si>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</si>
  <si>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</si>
  <si>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</si>
  <si>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</si>
  <si>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</si>
  <si>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</si>
  <si>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</si>
  <si>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</si>
  <si>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</si>
  <si>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</si>
  <si>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</si>
  <si>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</si>
  <si>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</si>
  <si>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</si>
  <si>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</si>
  <si>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</si>
  <si>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</si>
  <si>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</si>
  <si>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</si>
  <si>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</si>
  <si>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</si>
  <si>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</si>
  <si>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</si>
  <si>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</si>
  <si>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</si>
  <si>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</si>
  <si>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</si>
  <si>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</si>
  <si>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</si>
  <si>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</si>
  <si>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</si>
  <si>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</si>
  <si>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</si>
  <si>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</si>
  <si>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</si>
  <si>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</si>
  <si>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</si>
  <si>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</si>
  <si>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</si>
  <si>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</si>
  <si>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</si>
  <si>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</si>
  <si>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</si>
  <si>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</si>
  <si>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</si>
  <si>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</si>
  <si>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</si>
  <si>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</si>
  <si>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</si>
  <si>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</si>
  <si>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</si>
  <si>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</si>
  <si>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</si>
  <si>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</si>
  <si>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</si>
  <si>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</si>
  <si>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</si>
  <si>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</si>
  <si>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</si>
  <si>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</si>
  <si>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</si>
  <si>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</si>
  <si>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</si>
  <si>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</si>
  <si>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</si>
  <si>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</si>
  <si>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</si>
  <si>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</si>
  <si>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</si>
  <si>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</si>
  <si>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</si>
  <si>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</si>
  <si>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</si>
  <si>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</si>
  <si>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</si>
  <si>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</si>
  <si>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</si>
  <si>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</si>
  <si>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</si>
  <si>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</si>
  <si>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</si>
  <si>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</si>
  <si>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</si>
  <si>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</si>
  <si>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</si>
  <si>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</si>
  <si>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</si>
  <si>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</si>
  <si>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</si>
  <si>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</si>
  <si>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</si>
  <si>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</si>
  <si>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</si>
  <si>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</si>
  <si>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</si>
  <si>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</si>
  <si>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</si>
  <si>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</si>
  <si>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</si>
  <si>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</si>
  <si>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</si>
  <si>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</si>
  <si>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</si>
  <si>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</si>
  <si>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</si>
  <si>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</si>
  <si>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</si>
  <si>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</si>
  <si>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</si>
  <si>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</si>
  <si>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</si>
  <si>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</si>
  <si>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</si>
  <si>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</si>
  <si>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</si>
  <si>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</si>
  <si>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</si>
  <si>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</si>
  <si>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</si>
  <si>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</si>
  <si>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</si>
  <si>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</si>
  <si>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</si>
  <si>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</si>
  <si>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</si>
  <si>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</si>
  <si>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</si>
  <si>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</si>
  <si>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</si>
  <si>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</si>
  <si>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</si>
  <si>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</si>
  <si>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</si>
  <si>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</si>
  <si>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</si>
  <si>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</si>
  <si>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</si>
  <si>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</si>
  <si>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</si>
  <si>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</si>
  <si>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</si>
  <si>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</si>
  <si>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</si>
  <si>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</si>
  <si>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</si>
  <si>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</si>
  <si>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</si>
  <si>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</si>
  <si>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</si>
  <si>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</si>
  <si>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</si>
  <si>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</si>
  <si>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</si>
  <si>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</si>
  <si>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</si>
  <si>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</si>
  <si>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</si>
  <si>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</si>
  <si>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</si>
  <si>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</si>
  <si>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</si>
  <si>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</si>
  <si>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</si>
  <si>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</si>
  <si>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</si>
  <si>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</si>
  <si>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</si>
  <si>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</si>
  <si>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</si>
  <si>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</si>
  <si>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</si>
  <si>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</si>
  <si>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</si>
  <si>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</si>
  <si>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</si>
  <si>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</si>
  <si>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</si>
  <si>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</si>
  <si>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</si>
  <si>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</si>
  <si>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</si>
  <si>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</si>
  <si>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</si>
  <si>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</si>
  <si>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</si>
  <si>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</si>
  <si>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</si>
  <si>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</si>
  <si>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</si>
  <si>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</si>
  <si>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</si>
  <si>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</si>
  <si>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</si>
  <si>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</si>
  <si>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</si>
  <si>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</si>
  <si>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</si>
  <si>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</si>
  <si>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</si>
  <si>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</si>
  <si>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</si>
  <si>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</si>
  <si>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</si>
  <si>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</si>
  <si>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</si>
  <si>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</si>
  <si>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</si>
  <si>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</si>
  <si>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</si>
  <si>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</si>
  <si>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</si>
  <si>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</si>
  <si>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</si>
  <si>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</si>
  <si>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</si>
  <si>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</si>
  <si>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</si>
  <si>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</si>
  <si>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</si>
  <si>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</si>
  <si>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</si>
  <si>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</si>
  <si>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</si>
  <si>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</si>
  <si>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</si>
  <si>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</si>
  <si>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</si>
  <si>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</si>
  <si>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</si>
  <si>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</si>
  <si>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</si>
  <si>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</si>
  <si>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</si>
  <si>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</si>
  <si>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</si>
  <si>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</si>
  <si>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</si>
  <si>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</si>
  <si>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</si>
  <si>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</si>
  <si>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</si>
  <si>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</si>
  <si>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</si>
  <si>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</si>
  <si>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</si>
  <si>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</si>
  <si>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</si>
  <si>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</si>
  <si>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</si>
  <si>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</si>
  <si>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</si>
  <si>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</si>
  <si>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</si>
  <si>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</si>
  <si>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</si>
  <si>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</si>
  <si>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</si>
  <si>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</si>
  <si>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</si>
  <si>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</si>
  <si>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</si>
  <si>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</si>
  <si>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</si>
  <si>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</si>
  <si>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</si>
  <si>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</si>
  <si>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</si>
  <si>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</si>
  <si>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</si>
  <si>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</si>
  <si>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</si>
  <si>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</si>
  <si>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</si>
  <si>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</si>
  <si>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</si>
  <si>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</si>
  <si>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</si>
  <si>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</si>
  <si>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</si>
  <si>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</si>
  <si>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</si>
  <si>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</si>
  <si>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</si>
  <si>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</si>
  <si>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</si>
  <si>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</si>
  <si>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</si>
  <si>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</si>
  <si>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</si>
  <si>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</si>
  <si>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</si>
  <si>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</si>
  <si>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</si>
  <si>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</si>
  <si>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</si>
  <si>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</si>
  <si>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</si>
  <si>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</si>
  <si>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</si>
  <si>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</si>
  <si>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</si>
  <si>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</si>
  <si>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</si>
  <si>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</si>
  <si>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</si>
  <si>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</si>
  <si>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</si>
  <si>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</si>
  <si>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</si>
  <si>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</si>
  <si>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</si>
  <si>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</si>
  <si>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</si>
  <si>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</si>
  <si>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</si>
  <si>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</si>
  <si>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</si>
  <si>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</si>
  <si>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</si>
  <si>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</si>
  <si>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</si>
  <si>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</si>
  <si>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</si>
  <si>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</si>
  <si>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</si>
  <si>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</si>
  <si>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</si>
  <si>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</si>
  <si>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</si>
  <si>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</si>
  <si>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</si>
  <si>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</si>
  <si>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</si>
  <si>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</si>
  <si>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</si>
  <si>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</si>
  <si>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</si>
  <si>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</si>
  <si>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</si>
  <si>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</si>
  <si>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</si>
  <si>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</si>
  <si>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</si>
  <si>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</si>
  <si>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</si>
  <si>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</si>
  <si>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</si>
  <si>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</si>
  <si>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</si>
  <si>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</si>
  <si>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</si>
  <si>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</si>
  <si>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</si>
  <si>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</si>
  <si>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</si>
  <si>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</si>
  <si>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</si>
  <si>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</si>
  <si>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</si>
  <si>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</si>
  <si>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</si>
  <si>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</si>
  <si>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</si>
  <si>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</si>
  <si>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</si>
  <si>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</si>
  <si>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</si>
  <si>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</si>
  <si>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</si>
  <si>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</si>
  <si>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</si>
  <si>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</si>
  <si>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</si>
  <si>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</si>
  <si>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</si>
  <si>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</si>
  <si>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</si>
  <si>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</si>
  <si>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</si>
  <si>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</si>
  <si>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</si>
  <si>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</si>
  <si>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</si>
  <si>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</si>
  <si>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</si>
  <si>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</si>
  <si>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</si>
  <si>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</si>
  <si>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</si>
  <si>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</si>
  <si>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</si>
  <si>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</si>
  <si>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</si>
  <si>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</si>
  <si>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</si>
  <si>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</si>
  <si>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</si>
  <si>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</si>
  <si>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</si>
  <si>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</si>
  <si>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</si>
  <si>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</si>
  <si>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</si>
  <si>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</si>
  <si>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</si>
  <si>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</si>
  <si>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</si>
  <si>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</si>
  <si>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</si>
  <si>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</si>
  <si>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</si>
  <si>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</si>
  <si>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</si>
  <si>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</si>
  <si>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</si>
  <si>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</si>
  <si>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</si>
  <si>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</si>
  <si>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</si>
  <si>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</si>
  <si>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</si>
  <si>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</si>
  <si>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</si>
  <si>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</si>
  <si>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</si>
  <si>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</si>
  <si>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</si>
  <si>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</si>
  <si>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</si>
  <si>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</si>
  <si>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</si>
  <si>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</si>
  <si>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</si>
  <si>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</si>
  <si>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</si>
  <si>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</si>
  <si>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</si>
  <si>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</si>
  <si>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</si>
  <si>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</si>
  <si>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</si>
  <si>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</si>
  <si>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</si>
  <si>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</si>
  <si>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</si>
  <si>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</si>
  <si>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</si>
  <si>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</si>
  <si>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</si>
  <si>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</si>
  <si>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</si>
  <si>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</si>
  <si>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</si>
  <si>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</si>
  <si>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</si>
  <si>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</si>
  <si>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</si>
  <si>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</si>
  <si>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</si>
  <si>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</si>
  <si>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</si>
  <si>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</si>
  <si>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</si>
  <si>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</si>
  <si>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</si>
  <si>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</si>
  <si>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</si>
  <si>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</si>
  <si>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</si>
  <si>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</si>
  <si>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</si>
  <si>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</si>
  <si>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</si>
  <si>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</si>
  <si>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</si>
  <si>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</si>
  <si>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</si>
  <si>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</si>
  <si>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</si>
  <si>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</si>
  <si>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</si>
  <si>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</si>
  <si>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</si>
  <si>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</si>
  <si>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</si>
  <si>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</si>
  <si>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</si>
  <si>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</si>
  <si>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</si>
  <si>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</si>
  <si>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</si>
  <si>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</si>
  <si>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</si>
  <si>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</si>
  <si>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</si>
  <si>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</si>
  <si>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</si>
  <si>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</si>
  <si>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</si>
  <si>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</si>
  <si>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</si>
  <si>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</si>
  <si>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</si>
  <si>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</si>
  <si>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</si>
  <si>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</si>
  <si>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</si>
  <si>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</si>
  <si>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</si>
  <si>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</si>
  <si>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</si>
  <si>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</si>
  <si>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</si>
  <si>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</si>
  <si>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</si>
  <si>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</si>
  <si>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</si>
  <si>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</si>
  <si>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</si>
  <si>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</si>
  <si>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</si>
  <si>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</si>
  <si>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</si>
  <si>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</si>
  <si>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</si>
  <si>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</si>
  <si>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</si>
  <si>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</si>
  <si>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</si>
  <si>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</si>
  <si>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</si>
  <si>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</si>
  <si>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</si>
  <si>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</si>
  <si>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</si>
  <si>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</si>
  <si>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</si>
  <si>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</si>
  <si>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</si>
  <si>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</si>
  <si>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</si>
  <si>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</si>
  <si>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</si>
  <si>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</si>
  <si>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</si>
  <si>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</si>
  <si>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</si>
  <si>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</si>
  <si>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</si>
  <si>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</si>
  <si>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</si>
  <si>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</si>
  <si>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</si>
  <si>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</si>
  <si>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</si>
  <si>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</si>
  <si>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</si>
  <si>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</si>
  <si>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</si>
  <si>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</si>
  <si>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</si>
  <si>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</si>
  <si>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</si>
  <si>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</si>
  <si>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</si>
  <si>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</si>
  <si>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</si>
  <si>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</si>
  <si>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</si>
  <si>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</si>
  <si>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</si>
  <si>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</si>
  <si>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</si>
  <si>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</si>
  <si>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</si>
  <si>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</si>
  <si>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</si>
  <si>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</si>
  <si>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</si>
  <si>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</si>
  <si>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</si>
  <si>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</si>
  <si>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</si>
  <si>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</si>
  <si>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</si>
  <si>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</si>
  <si>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</si>
  <si>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</si>
  <si>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</si>
  <si>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</si>
  <si>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</si>
  <si>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</si>
  <si>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</si>
  <si>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</si>
  <si>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</si>
  <si>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</si>
  <si>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</si>
  <si>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</si>
  <si>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</si>
  <si>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</si>
  <si>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</si>
  <si>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</si>
  <si>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</si>
  <si>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</si>
  <si>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</si>
  <si>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</si>
  <si>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</si>
  <si>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</si>
  <si>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</si>
  <si>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</si>
  <si>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</si>
  <si>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</si>
  <si>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</si>
  <si>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</si>
  <si>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</si>
  <si>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</si>
  <si>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</si>
  <si>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</si>
  <si>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</si>
  <si>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</si>
  <si>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</si>
  <si>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</si>
  <si>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</si>
  <si>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</si>
  <si>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</si>
  <si>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</si>
  <si>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</si>
  <si>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</si>
  <si>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</si>
  <si>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</si>
  <si>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</si>
  <si>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</si>
  <si>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</si>
  <si>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</si>
  <si>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</si>
  <si>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</si>
  <si>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</si>
  <si>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</si>
  <si>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</si>
  <si>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</si>
  <si>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</si>
  <si>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</si>
  <si>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</si>
  <si>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</si>
  <si>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</si>
  <si>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</si>
  <si>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</si>
  <si>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</si>
  <si>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</si>
  <si>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</si>
  <si>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</si>
  <si>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</si>
  <si>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</si>
  <si>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</si>
  <si>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</si>
  <si>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</si>
  <si>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</si>
  <si>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</si>
  <si>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</si>
  <si>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</si>
  <si>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</si>
  <si>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</si>
  <si>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</si>
  <si>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</si>
  <si>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</si>
  <si>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</si>
  <si>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</si>
  <si>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</si>
  <si>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</si>
  <si>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</si>
  <si>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</si>
  <si>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</si>
  <si>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</si>
  <si>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</si>
  <si>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</si>
  <si>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</si>
  <si>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</si>
  <si>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</si>
  <si>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</si>
  <si>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</si>
  <si>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</si>
  <si>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</si>
  <si>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</si>
  <si>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</si>
  <si>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</si>
  <si>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</si>
  <si>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</si>
  <si>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</si>
  <si>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</si>
  <si>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</si>
  <si>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</si>
  <si>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</si>
  <si>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</si>
  <si>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</si>
  <si>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</si>
  <si>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</si>
  <si>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</si>
  <si>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</si>
  <si>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</si>
  <si>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</si>
  <si>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</si>
  <si>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</si>
  <si>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</si>
  <si>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</si>
  <si>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</si>
  <si>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</si>
  <si>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</si>
  <si>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</si>
  <si>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</si>
  <si>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</si>
  <si>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</si>
  <si>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</si>
  <si>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</si>
  <si>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</si>
  <si>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</si>
  <si>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</si>
  <si>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</si>
  <si>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</si>
  <si>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</si>
  <si>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</si>
  <si>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</si>
  <si>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</si>
  <si>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</si>
  <si>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</si>
  <si>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</si>
  <si>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</si>
  <si>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</si>
  <si>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</si>
  <si>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</si>
  <si>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</si>
  <si>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</si>
  <si>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</si>
  <si>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</si>
  <si>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</si>
  <si>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</si>
  <si>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</si>
  <si>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</si>
  <si>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</si>
  <si>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</si>
  <si>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</si>
  <si>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</si>
  <si>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</si>
  <si>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</si>
  <si>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</si>
  <si>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</si>
  <si>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</si>
  <si>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</si>
  <si>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</si>
  <si>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</si>
  <si>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</si>
  <si>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</si>
  <si>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</si>
  <si>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</si>
  <si>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</si>
  <si>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</si>
  <si>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</si>
  <si>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</si>
  <si>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</si>
  <si>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</si>
  <si>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</si>
  <si>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</si>
  <si>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</si>
  <si>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</si>
  <si>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</si>
  <si>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</si>
  <si>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</si>
  <si>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</si>
  <si>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</si>
  <si>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</si>
  <si>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</si>
  <si>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</si>
  <si>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</si>
  <si>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</si>
  <si>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</si>
  <si>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</si>
  <si>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</si>
  <si>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</si>
  <si>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</si>
  <si>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</si>
  <si>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</si>
  <si>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</si>
  <si>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</si>
  <si>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</si>
  <si>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</si>
  <si>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</si>
  <si>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</si>
  <si>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</si>
  <si>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</si>
  <si>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</si>
  <si>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</si>
  <si>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</si>
  <si>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</si>
  <si>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</si>
  <si>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</si>
  <si>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</si>
  <si>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</si>
  <si>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</si>
  <si>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</si>
  <si>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</si>
  <si>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</si>
  <si>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</si>
  <si>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</si>
  <si>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</si>
  <si>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</si>
  <si>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</si>
  <si>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</si>
  <si>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</si>
  <si>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</si>
  <si>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</si>
  <si>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</si>
  <si>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</si>
  <si>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</si>
  <si>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</si>
  <si>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</si>
  <si>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</si>
  <si>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</si>
  <si>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</si>
  <si>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</si>
  <si>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</si>
  <si>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</si>
  <si>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</si>
  <si>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</si>
  <si>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</si>
  <si>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</si>
  <si>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</si>
  <si>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</si>
  <si>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</si>
  <si>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</si>
  <si>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</si>
  <si>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</si>
  <si>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</si>
  <si>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</si>
  <si>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</si>
  <si>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</si>
  <si>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</si>
  <si>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</si>
  <si>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</si>
  <si>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</si>
  <si>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</si>
  <si>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</si>
  <si>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</si>
  <si>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</si>
  <si>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</si>
  <si>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</si>
  <si>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</si>
  <si>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</si>
  <si>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</si>
  <si>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</si>
  <si>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</si>
  <si>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</si>
  <si>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</si>
  <si>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</si>
  <si>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</si>
  <si>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</si>
  <si>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</si>
  <si>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</si>
  <si>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</si>
  <si>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</si>
  <si>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</si>
  <si>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</si>
  <si>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</si>
  <si>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</si>
  <si>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</si>
  <si>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</si>
  <si>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</si>
  <si>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</si>
  <si>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</si>
  <si>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</si>
  <si>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</si>
  <si>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</si>
  <si>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</si>
  <si>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</si>
  <si>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</si>
  <si>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</si>
  <si>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</si>
  <si>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</si>
  <si>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</si>
  <si>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</si>
  <si>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</si>
  <si>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</si>
  <si>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</si>
  <si>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</si>
  <si>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</si>
  <si>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</si>
  <si>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</si>
  <si>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</si>
  <si>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</si>
  <si>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</si>
  <si>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</si>
  <si>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</si>
  <si>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</si>
  <si>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</si>
  <si>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</si>
  <si>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</si>
  <si>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</si>
  <si>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</si>
  <si>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</si>
  <si>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</si>
  <si>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</si>
  <si>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</si>
  <si>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</si>
  <si>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</si>
  <si>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</si>
  <si>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</si>
  <si>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</si>
  <si>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</si>
  <si>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</si>
  <si>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</si>
  <si>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</si>
  <si>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</si>
  <si>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</si>
  <si>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</si>
  <si>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</si>
  <si>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</si>
  <si>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</si>
  <si>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</si>
  <si>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</si>
  <si>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</si>
  <si>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</si>
  <si>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</si>
  <si>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</si>
  <si>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</si>
  <si>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</si>
  <si>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</si>
  <si>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</si>
  <si>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</si>
  <si>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</si>
  <si>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</si>
  <si>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</si>
  <si>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</si>
  <si>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</si>
  <si>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</si>
  <si>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</si>
  <si>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</si>
  <si>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</si>
  <si>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</si>
  <si>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</si>
  <si>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</si>
  <si>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</si>
  <si>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</si>
  <si>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</si>
  <si>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</si>
  <si>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</si>
  <si>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</si>
  <si>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</si>
  <si>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</si>
  <si>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</si>
  <si>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</si>
  <si>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</si>
  <si>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</si>
  <si>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</si>
  <si>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</si>
  <si>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</si>
  <si>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</si>
  <si>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</si>
  <si>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</si>
  <si>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</si>
  <si>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</si>
  <si>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</si>
  <si>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</si>
  <si>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</si>
  <si>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</si>
  <si>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</si>
  <si>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</si>
  <si>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</si>
  <si>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</si>
  <si>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</si>
  <si>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</si>
  <si>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</si>
  <si>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</si>
  <si>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</si>
  <si>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</si>
  <si>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</si>
  <si>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</si>
  <si>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</si>
  <si>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</si>
  <si>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</si>
  <si>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</si>
  <si>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</si>
  <si>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</si>
  <si>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</si>
  <si>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</si>
  <si>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</si>
  <si>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</si>
  <si>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</si>
  <si>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</si>
  <si>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</si>
  <si>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</si>
  <si>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</si>
  <si>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</si>
  <si>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</si>
  <si>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</si>
  <si>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</si>
  <si>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</si>
  <si>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</si>
  <si>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</si>
  <si>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</si>
  <si>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</si>
  <si>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</si>
  <si>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</si>
  <si>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</si>
  <si>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</si>
  <si>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</si>
  <si>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</si>
  <si>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</si>
  <si>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</si>
  <si>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</si>
  <si>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</si>
  <si>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</si>
  <si>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</si>
  <si>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</si>
  <si>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</si>
  <si>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</si>
  <si>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</si>
  <si>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</si>
  <si>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</si>
  <si>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</si>
  <si>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</si>
  <si>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</si>
  <si>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</si>
  <si>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</si>
  <si>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</si>
  <si>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</si>
  <si>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</si>
  <si>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</si>
  <si>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</si>
  <si>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</si>
  <si>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</si>
  <si>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</si>
  <si>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</si>
  <si>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</si>
  <si>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</si>
  <si>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</si>
  <si>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</si>
  <si>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</si>
  <si>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</si>
  <si>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</si>
  <si>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</si>
  <si>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</si>
  <si>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</si>
  <si>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</si>
  <si>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</si>
  <si>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</si>
  <si>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</si>
  <si>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</si>
  <si>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</si>
  <si>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</si>
  <si>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</si>
  <si>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</si>
  <si>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</si>
  <si>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</si>
  <si>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</si>
  <si>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</si>
  <si>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</si>
  <si>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</si>
  <si>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</si>
  <si>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</si>
  <si>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</si>
  <si>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</si>
  <si>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</si>
  <si>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</si>
  <si>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</si>
  <si>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</si>
  <si>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</si>
  <si>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</si>
  <si>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</si>
  <si>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</si>
  <si>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</si>
  <si>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</si>
  <si>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</si>
  <si>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</si>
  <si>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</si>
  <si>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</si>
  <si>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</si>
  <si>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</si>
  <si>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</si>
  <si>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</si>
  <si>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</si>
  <si>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</si>
  <si>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</si>
  <si>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</si>
  <si>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</si>
  <si>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</si>
  <si>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</si>
  <si>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</si>
  <si>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</si>
  <si>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</si>
  <si>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</si>
  <si>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</si>
  <si>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</si>
  <si>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</si>
  <si>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</si>
  <si>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</si>
  <si>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</si>
  <si>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</si>
  <si>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</si>
  <si>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</si>
  <si>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</si>
  <si>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</si>
  <si>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</si>
  <si>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</si>
  <si>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</si>
  <si>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</si>
  <si>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</si>
  <si>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</si>
  <si>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</si>
  <si>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</si>
  <si>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</si>
  <si>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</si>
  <si>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</si>
  <si>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</si>
  <si>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</si>
  <si>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</si>
  <si>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</si>
  <si>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</si>
  <si>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</si>
  <si>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</si>
  <si>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</si>
  <si>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</si>
  <si>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</si>
  <si>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</si>
  <si>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</si>
  <si>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</si>
  <si>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</si>
  <si>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</si>
  <si>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</si>
  <si>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</si>
  <si>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</si>
  <si>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</si>
  <si>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</si>
  <si>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</si>
  <si>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</si>
  <si>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</si>
  <si>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</si>
  <si>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</si>
  <si>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</si>
  <si>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</si>
  <si>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</si>
  <si>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</si>
  <si>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</si>
  <si>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</si>
  <si>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</si>
  <si>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</si>
  <si>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</si>
  <si>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</si>
  <si>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</si>
  <si>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</si>
  <si>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</si>
  <si>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</si>
  <si>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</si>
  <si>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</si>
  <si>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</si>
  <si>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</si>
  <si>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</si>
  <si>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</si>
  <si>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</si>
  <si>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</si>
  <si>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</si>
  <si>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</si>
  <si>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</si>
  <si>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</si>
  <si>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</si>
  <si>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</si>
  <si>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</si>
  <si>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</si>
  <si>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</si>
  <si>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</si>
  <si>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</si>
  <si>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</si>
  <si>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</si>
  <si>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</si>
  <si>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</si>
  <si>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</si>
  <si>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</si>
  <si>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</si>
  <si>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</si>
  <si>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</si>
  <si>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</si>
  <si>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</si>
  <si>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</si>
  <si>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</si>
  <si>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</si>
  <si>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</si>
  <si>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</si>
  <si>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</si>
  <si>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</si>
  <si>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</si>
  <si>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</si>
  <si>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</si>
  <si>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</si>
  <si>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</si>
  <si>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</si>
  <si>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</si>
  <si>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</si>
  <si>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</si>
  <si>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</si>
  <si>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</si>
  <si>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</si>
  <si>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</si>
  <si>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</si>
  <si>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</si>
  <si>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</si>
  <si>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</si>
  <si>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</si>
  <si>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</si>
  <si>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</si>
  <si>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</si>
  <si>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</si>
  <si>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</si>
  <si>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</si>
  <si>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</si>
  <si>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</si>
  <si>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</si>
  <si>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</si>
  <si>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</si>
  <si>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</si>
  <si>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</si>
  <si>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</si>
  <si>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</si>
  <si>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</si>
  <si>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</si>
  <si>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</si>
  <si>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</si>
  <si>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</si>
  <si>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</si>
  <si>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</si>
  <si>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</si>
  <si>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</si>
  <si>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</si>
  <si>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</si>
  <si>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</si>
  <si>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</si>
  <si>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</si>
  <si>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</si>
  <si>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</si>
  <si>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</si>
  <si>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</si>
  <si>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</si>
  <si>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</si>
  <si>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</si>
  <si>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</si>
  <si>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</si>
  <si>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</si>
  <si>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</si>
  <si>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</si>
  <si>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</si>
  <si>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</si>
  <si>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</si>
  <si>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</si>
  <si>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</si>
  <si>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</si>
  <si>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</si>
  <si>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</si>
  <si>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</si>
  <si>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</si>
  <si>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</si>
  <si>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</si>
  <si>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</si>
  <si>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</si>
  <si>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</si>
  <si>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</si>
  <si>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</si>
  <si>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</si>
  <si>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</si>
  <si>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</si>
  <si>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</si>
  <si>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</si>
  <si>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</si>
  <si>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</si>
  <si>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</si>
  <si>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</si>
  <si>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</si>
  <si>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</si>
  <si>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</si>
  <si>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</si>
  <si>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</si>
  <si>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</si>
  <si>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</si>
  <si>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</si>
  <si>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</si>
  <si>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</si>
  <si>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</si>
  <si>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</si>
  <si>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</si>
  <si>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</si>
  <si>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</si>
  <si>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</si>
  <si>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</si>
  <si>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</si>
  <si>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</si>
  <si>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</si>
  <si>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</si>
  <si>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</si>
  <si>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</si>
  <si>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</si>
  <si>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</si>
  <si>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</si>
  <si>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</si>
  <si>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</si>
  <si>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</si>
  <si>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</si>
  <si>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</si>
  <si>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</si>
  <si>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</si>
  <si>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</si>
  <si>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</si>
  <si>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</si>
  <si>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</si>
  <si>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</si>
  <si>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</si>
  <si>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</si>
  <si>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</si>
  <si>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</si>
  <si>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</si>
  <si>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</si>
  <si>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</si>
  <si>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</si>
  <si>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</si>
  <si>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</si>
  <si>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</si>
  <si>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</si>
  <si>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</si>
  <si>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</si>
  <si>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</si>
  <si>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</si>
  <si>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</si>
  <si>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</si>
  <si>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</si>
  <si>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</si>
  <si>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</si>
  <si>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</si>
  <si>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</si>
  <si>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</si>
  <si>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</si>
  <si>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</si>
  <si>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</si>
  <si>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</si>
  <si>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</si>
  <si>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</si>
  <si>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</si>
  <si>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</si>
  <si>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</si>
  <si>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</si>
  <si>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</si>
  <si>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</si>
  <si>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</si>
  <si>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</si>
  <si>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</si>
  <si>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</si>
  <si>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</si>
  <si>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</si>
  <si>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</si>
  <si>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</si>
  <si>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</si>
  <si>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</si>
  <si>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</si>
  <si>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</si>
  <si>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</si>
  <si>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</si>
  <si>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</si>
  <si>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</si>
  <si>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</si>
  <si>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</si>
  <si>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</si>
  <si>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</si>
  <si>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</si>
  <si>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</si>
  <si>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</si>
  <si>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</si>
  <si>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</si>
  <si>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</si>
  <si>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</si>
  <si>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</si>
  <si>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</si>
  <si>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</si>
  <si>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</si>
  <si>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</si>
  <si>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</si>
  <si>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</si>
  <si>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</si>
  <si>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</si>
  <si>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</si>
  <si>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</si>
  <si>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</si>
  <si>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</si>
  <si>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</si>
  <si>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</si>
  <si>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</si>
  <si>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</si>
  <si>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</si>
  <si>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</si>
  <si>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</si>
  <si>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</si>
  <si>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</si>
  <si>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</si>
  <si>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</si>
  <si>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</si>
  <si>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</si>
  <si>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</si>
  <si>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</si>
  <si>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</si>
  <si>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</si>
  <si>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</si>
  <si>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</si>
  <si>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</si>
  <si>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</si>
  <si>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</si>
  <si>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</si>
  <si>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</si>
  <si>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</si>
  <si>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</si>
  <si>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</si>
  <si>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</si>
  <si>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</si>
  <si>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</si>
  <si>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</si>
  <si>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</si>
  <si>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</si>
  <si>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</si>
  <si>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</si>
  <si>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</si>
  <si>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</si>
  <si>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</si>
  <si>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</si>
  <si>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</si>
  <si>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</si>
  <si>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</si>
  <si>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</si>
  <si>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</si>
  <si>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</si>
  <si>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</si>
  <si>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</si>
  <si>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</si>
  <si>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</si>
  <si>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</si>
  <si>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</si>
  <si>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</si>
  <si>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</si>
  <si>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</si>
  <si>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</si>
  <si>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</si>
  <si>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</si>
  <si>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</si>
  <si>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</si>
  <si>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</si>
  <si>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</si>
  <si>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</si>
  <si>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</si>
  <si>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</si>
  <si>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</si>
  <si>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</si>
  <si>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</si>
  <si>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</si>
  <si>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</si>
  <si>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</si>
  <si>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</si>
  <si>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</si>
  <si>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</si>
  <si>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</si>
  <si>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</si>
  <si>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</si>
  <si>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</si>
  <si>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</si>
  <si>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</si>
  <si>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</si>
  <si>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</si>
  <si>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</si>
  <si>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</si>
  <si>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</si>
  <si>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</si>
  <si>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</si>
  <si>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</si>
  <si>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</si>
  <si>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</si>
  <si>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</si>
  <si>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</si>
  <si>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</si>
  <si>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</si>
  <si>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</si>
  <si>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</si>
  <si>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</si>
  <si>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</si>
  <si>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</si>
  <si>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</si>
  <si>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</si>
  <si>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</si>
  <si>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</si>
  <si>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</si>
  <si>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</si>
  <si>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</si>
  <si>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</si>
  <si>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</si>
  <si>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</si>
  <si>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</si>
  <si>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</si>
  <si>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</si>
  <si>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</si>
  <si>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</si>
  <si>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</si>
  <si>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</si>
  <si>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</si>
  <si>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</si>
  <si>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</si>
  <si>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</si>
  <si>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</si>
  <si>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</si>
  <si>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</si>
  <si>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</si>
  <si>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</si>
  <si>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</si>
  <si>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</si>
  <si>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</si>
  <si>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</si>
  <si>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</si>
  <si>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</si>
  <si>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</si>
  <si>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</si>
  <si>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</si>
  <si>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</si>
  <si>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</si>
  <si>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</si>
  <si>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</si>
  <si>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</si>
  <si>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</si>
  <si>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</si>
  <si>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</si>
  <si>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</si>
  <si>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</si>
  <si>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</si>
  <si>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</si>
  <si>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</si>
  <si>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</si>
  <si>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</si>
  <si>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</si>
  <si>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</si>
  <si>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</si>
  <si>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</si>
  <si>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</si>
  <si>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</si>
  <si>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</si>
  <si>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</si>
  <si>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</si>
  <si>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</si>
  <si>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</si>
  <si>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</si>
  <si>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</si>
  <si>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</si>
  <si>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</si>
  <si>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</si>
  <si>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</si>
  <si>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</si>
  <si>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</si>
  <si>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</si>
  <si>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</si>
  <si>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</si>
  <si>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</si>
  <si>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</si>
  <si>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</si>
  <si>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</si>
  <si>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</si>
  <si>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</si>
  <si>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</si>
  <si>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</si>
  <si>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</si>
  <si>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</si>
  <si>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</si>
  <si>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</si>
  <si>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</si>
  <si>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</si>
  <si>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</si>
  <si>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</si>
  <si>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</si>
  <si>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</si>
  <si>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</si>
  <si>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</si>
  <si>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</si>
  <si>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</si>
  <si>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</si>
  <si>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</si>
  <si>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</si>
  <si>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</si>
  <si>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</si>
  <si>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</si>
  <si>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</si>
  <si>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</si>
  <si>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</si>
  <si>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</si>
  <si>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</si>
  <si>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</si>
  <si>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</si>
  <si>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</si>
  <si>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</si>
  <si>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</si>
  <si>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</si>
  <si>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</si>
  <si>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</si>
  <si>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</si>
  <si>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</si>
  <si>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</si>
  <si>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</si>
  <si>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</si>
  <si>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</si>
  <si>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</si>
  <si>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</si>
  <si>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</si>
  <si>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</si>
  <si>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</si>
  <si>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</si>
  <si>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</si>
  <si>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</si>
  <si>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</si>
  <si>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</si>
  <si>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</si>
  <si>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</si>
  <si>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</si>
  <si>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</si>
  <si>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</si>
  <si>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</si>
  <si>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</si>
  <si>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</si>
  <si>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</si>
  <si>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</si>
  <si>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</si>
  <si>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</si>
  <si>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</si>
  <si>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</si>
  <si>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</si>
  <si>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</si>
  <si>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</si>
  <si>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</si>
  <si>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</si>
  <si>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</si>
  <si>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</si>
  <si>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</si>
  <si>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</si>
  <si>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</si>
  <si>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</si>
  <si>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</si>
  <si>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</si>
  <si>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</si>
  <si>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</si>
  <si>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</si>
  <si>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</si>
  <si>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</si>
  <si>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</si>
  <si>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</si>
  <si>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</si>
  <si>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</si>
  <si>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</si>
  <si>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</si>
  <si>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</si>
  <si>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</si>
  <si>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</si>
  <si>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</si>
  <si>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</si>
  <si>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</si>
  <si>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</si>
  <si>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</si>
  <si>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</si>
  <si>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</si>
  <si>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</si>
  <si>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</si>
  <si>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</si>
  <si>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</si>
  <si>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</si>
  <si>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</si>
  <si>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</si>
  <si>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</si>
  <si>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</si>
  <si>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</si>
  <si>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</si>
  <si>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</si>
  <si>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</si>
  <si>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</si>
  <si>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</si>
  <si>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</si>
  <si>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</si>
  <si>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</si>
  <si>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</si>
  <si>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</si>
  <si>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</si>
  <si>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</si>
  <si>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</si>
  <si>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</si>
  <si>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</si>
  <si>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</si>
  <si>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</si>
  <si>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</si>
  <si>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</si>
  <si>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</si>
  <si>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</si>
  <si>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</si>
  <si>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</si>
  <si>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</si>
  <si>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</si>
  <si>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</si>
  <si>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</si>
  <si>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</si>
  <si>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</si>
  <si>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</si>
  <si>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</si>
  <si>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</si>
  <si>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</si>
  <si>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</si>
  <si>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</si>
  <si>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</si>
  <si>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</si>
  <si>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</si>
  <si>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</si>
  <si>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</si>
  <si>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</si>
  <si>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</si>
  <si>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</si>
  <si>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</si>
  <si>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</si>
  <si>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</si>
  <si>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</si>
  <si>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</si>
  <si>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</si>
  <si>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</si>
  <si>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</si>
  <si>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</si>
  <si>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</si>
  <si>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</si>
  <si>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</si>
  <si>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</si>
  <si>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</si>
  <si>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</si>
  <si>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</si>
  <si>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</si>
  <si>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</si>
  <si>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</si>
  <si>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</si>
  <si>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</si>
  <si>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</si>
  <si>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</si>
  <si>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</si>
  <si>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</si>
  <si>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</si>
  <si>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</si>
  <si>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</si>
  <si>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</si>
  <si>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</si>
  <si>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</si>
  <si>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</si>
  <si>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</si>
  <si>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</si>
  <si>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</si>
  <si>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</si>
  <si>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</si>
  <si>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</si>
  <si>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</si>
  <si>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</si>
  <si>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</si>
  <si>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</si>
  <si>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</si>
  <si>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</si>
  <si>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</si>
  <si>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</si>
  <si>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</si>
  <si>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</si>
  <si>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</si>
  <si>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</si>
  <si>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</si>
  <si>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</si>
  <si>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</si>
  <si>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</si>
  <si>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</si>
  <si>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</si>
  <si>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</si>
  <si>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</si>
  <si>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</si>
  <si>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</si>
  <si>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</si>
  <si>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</si>
  <si>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</si>
  <si>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</si>
  <si>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</si>
  <si>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</si>
  <si>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</si>
  <si>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</si>
  <si>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</si>
  <si>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</si>
  <si>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</si>
  <si>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</si>
  <si>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</si>
  <si>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</si>
  <si>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</si>
  <si>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</si>
  <si>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</si>
  <si>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</si>
  <si>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</si>
  <si>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</si>
  <si>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</si>
  <si>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</si>
  <si>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</si>
  <si>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</si>
  <si>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</si>
  <si>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</si>
  <si>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</si>
  <si>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</si>
  <si>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</si>
  <si>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</si>
  <si>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</si>
  <si>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</si>
  <si>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</si>
  <si>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</si>
  <si>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</si>
  <si>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</si>
  <si>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</si>
  <si>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</si>
  <si>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</si>
  <si>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</si>
  <si>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</si>
  <si>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</si>
  <si>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</si>
  <si>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</si>
  <si>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</si>
  <si>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</si>
  <si>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</si>
  <si>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</si>
  <si>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</si>
  <si>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</si>
  <si>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</si>
  <si>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</si>
  <si>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</si>
  <si>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</si>
  <si>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</si>
  <si>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</si>
  <si>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</si>
  <si>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</si>
  <si>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</si>
  <si>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</si>
  <si>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</si>
  <si>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</si>
  <si>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</si>
  <si>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</si>
  <si>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</si>
  <si>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</si>
  <si>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</si>
  <si>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</si>
  <si>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</si>
  <si>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</si>
  <si>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</si>
  <si>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</si>
  <si>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</si>
  <si>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</si>
  <si>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</si>
  <si>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</si>
  <si>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</si>
  <si>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</si>
  <si>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</si>
  <si>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</si>
  <si>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</si>
  <si>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</si>
  <si>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</si>
  <si>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</si>
  <si>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</si>
  <si>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</si>
  <si>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</si>
  <si>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</si>
  <si>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</si>
  <si>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</si>
  <si>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</si>
  <si>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</si>
  <si>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</si>
  <si>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</si>
  <si>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</si>
  <si>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</si>
  <si>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</si>
  <si>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</si>
  <si>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</si>
  <si>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</si>
  <si>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</si>
  <si>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</si>
  <si>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</si>
  <si>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</si>
  <si>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</si>
  <si>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</si>
  <si>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</si>
  <si>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</si>
  <si>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</si>
  <si>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</si>
  <si>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</si>
  <si>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</si>
  <si>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</si>
  <si>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</si>
  <si>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</si>
  <si>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</si>
  <si>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</si>
  <si>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</si>
  <si>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</si>
  <si>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</si>
  <si>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</si>
  <si>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</si>
  <si>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</si>
  <si>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</si>
  <si>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</si>
  <si>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</si>
  <si>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</si>
  <si>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</si>
  <si>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</si>
  <si>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</si>
  <si>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</si>
  <si>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</si>
  <si>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</si>
  <si>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</si>
  <si>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</si>
  <si>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</si>
  <si>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</si>
  <si>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</si>
  <si>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</si>
  <si>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</si>
  <si>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</si>
  <si>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</si>
  <si>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</si>
  <si>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</si>
  <si>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</si>
  <si>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</si>
  <si>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</si>
  <si>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</si>
  <si>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</si>
  <si>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</si>
  <si>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</si>
  <si>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</si>
  <si>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</si>
  <si>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</si>
  <si>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</si>
  <si>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</si>
  <si>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</si>
  <si>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</si>
  <si>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</si>
  <si>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</si>
  <si>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</si>
  <si>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</si>
  <si>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</si>
  <si>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</si>
  <si>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</si>
  <si>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</si>
  <si>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</si>
  <si>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</si>
  <si>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</si>
  <si>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</si>
  <si>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</si>
  <si>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</si>
  <si>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</si>
  <si>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</si>
  <si>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</si>
  <si>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</si>
  <si>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</si>
  <si>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</si>
  <si>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</si>
  <si>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</si>
  <si>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</si>
  <si>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</si>
  <si>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</si>
  <si>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</si>
  <si>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</si>
  <si>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</si>
  <si>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</si>
  <si>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</si>
  <si>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</si>
  <si>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</si>
  <si>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</si>
  <si>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</si>
  <si>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</si>
  <si>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</si>
  <si>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</si>
  <si>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</si>
  <si>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</si>
  <si>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</si>
  <si>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</si>
  <si>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</si>
  <si>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</si>
  <si>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</si>
  <si>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</si>
  <si>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</si>
  <si>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</si>
  <si>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</si>
  <si>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</si>
  <si>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</si>
  <si>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</si>
  <si>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</si>
  <si>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</si>
  <si>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</si>
  <si>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</si>
  <si>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</si>
  <si>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</si>
  <si>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</si>
  <si>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</si>
  <si>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</si>
  <si>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</si>
  <si>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</si>
  <si>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</si>
  <si>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</si>
  <si>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</si>
  <si>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</si>
  <si>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</si>
  <si>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</si>
  <si>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</si>
  <si>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</si>
  <si>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</si>
  <si>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</si>
  <si>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</si>
  <si>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</si>
  <si>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</si>
  <si>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</si>
  <si>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</si>
  <si>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</si>
  <si>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</si>
  <si>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</si>
  <si>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</si>
  <si>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</si>
  <si>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</si>
  <si>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</si>
  <si>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</si>
  <si>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</si>
  <si>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</si>
  <si>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</si>
  <si>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</si>
  <si>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</si>
  <si>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</si>
  <si>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</si>
  <si>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</si>
  <si>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</si>
  <si>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</si>
  <si>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</si>
  <si>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</si>
  <si>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</si>
  <si>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</si>
  <si>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</si>
  <si>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</si>
  <si>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</si>
  <si>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</si>
  <si>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</si>
  <si>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</si>
  <si>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</si>
  <si>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</si>
  <si>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</si>
  <si>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</si>
  <si>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</si>
  <si>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</si>
  <si>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</si>
  <si>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</si>
  <si>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</si>
  <si>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</si>
  <si>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</si>
  <si>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</si>
  <si>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</si>
  <si>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</si>
  <si>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</si>
  <si>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</si>
  <si>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</si>
  <si>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</si>
  <si>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</si>
  <si>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</si>
  <si>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</si>
  <si>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</si>
  <si>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</si>
  <si>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</si>
  <si>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</si>
  <si>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</si>
  <si>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</si>
  <si>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</si>
  <si>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</si>
  <si>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</si>
  <si>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</si>
  <si>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</si>
  <si>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</si>
  <si>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</si>
  <si>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</si>
  <si>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</si>
  <si>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</si>
  <si>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</si>
  <si>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</si>
  <si>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</si>
  <si>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</si>
  <si>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</si>
  <si>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</si>
  <si>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</si>
  <si>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</si>
  <si>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</si>
  <si>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</si>
  <si>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</si>
  <si>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</si>
  <si>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</si>
  <si>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</si>
  <si>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</si>
  <si>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</si>
  <si>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</si>
  <si>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</si>
  <si>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</si>
  <si>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</si>
  <si>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</si>
  <si>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</si>
  <si>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</si>
  <si>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</si>
  <si>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</si>
  <si>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</si>
  <si>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</si>
  <si>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</si>
  <si>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</si>
  <si>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</si>
  <si>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</si>
  <si>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</si>
  <si>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</si>
  <si>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</si>
  <si>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</si>
  <si>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</si>
  <si>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</si>
  <si>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</si>
  <si>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</si>
  <si>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</si>
  <si>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</si>
  <si>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</si>
  <si>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</si>
  <si>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</si>
  <si>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</si>
  <si>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</si>
  <si>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</si>
  <si>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</si>
  <si>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</si>
  <si>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</si>
  <si>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</si>
  <si>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</si>
  <si>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</si>
  <si>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</si>
  <si>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</si>
  <si>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</si>
  <si>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</si>
  <si>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</si>
  <si>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</si>
  <si>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</si>
  <si>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</si>
  <si>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</si>
  <si>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</si>
  <si>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</si>
  <si>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</si>
  <si>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</si>
  <si>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</si>
  <si>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</si>
  <si>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</si>
  <si>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</si>
  <si>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</si>
  <si>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</si>
  <si>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</si>
  <si>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</si>
  <si>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</si>
  <si>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</si>
  <si>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</si>
  <si>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</si>
  <si>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</si>
  <si>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</si>
  <si>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</si>
  <si>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</si>
  <si>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</si>
  <si>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</si>
  <si>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</si>
  <si>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</si>
  <si>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</si>
  <si>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</si>
  <si>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</si>
  <si>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</si>
  <si>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</si>
  <si>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</si>
  <si>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</si>
  <si>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</si>
  <si>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</si>
  <si>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</si>
  <si>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</si>
  <si>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</si>
  <si>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</si>
  <si>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</si>
  <si>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</si>
  <si>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</si>
  <si>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</si>
  <si>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</si>
  <si>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</si>
  <si>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</si>
  <si>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</si>
  <si>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</si>
  <si>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</si>
  <si>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</si>
  <si>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</si>
  <si>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</si>
  <si>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</si>
  <si>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</si>
  <si>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</si>
  <si>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</si>
  <si>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</si>
  <si>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</si>
  <si>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</si>
  <si>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</si>
  <si>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</si>
  <si>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</si>
  <si>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</si>
  <si>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</si>
  <si>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</si>
  <si>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</si>
  <si>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</si>
  <si>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</si>
  <si>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</si>
  <si>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</si>
  <si>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</si>
  <si>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</si>
  <si>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</si>
  <si>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</si>
  <si>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</si>
  <si>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</si>
  <si>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</si>
  <si>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</si>
  <si>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</si>
  <si>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</si>
  <si>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</si>
  <si>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</si>
  <si>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</si>
  <si>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</si>
  <si>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</si>
  <si>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</si>
  <si>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</si>
  <si>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</si>
  <si>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</si>
  <si>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</si>
  <si>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</si>
  <si>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</si>
  <si>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</si>
  <si>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</si>
  <si>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</si>
  <si>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</si>
  <si>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</si>
  <si>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</si>
  <si>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</si>
  <si>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</si>
  <si>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</si>
  <si>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</si>
  <si>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</si>
  <si>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</si>
  <si>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</si>
  <si>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</si>
  <si>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</si>
  <si>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</si>
  <si>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</si>
  <si>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</si>
  <si>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</si>
  <si>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</si>
  <si>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</si>
  <si>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</si>
  <si>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</si>
  <si>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</si>
  <si>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</si>
  <si>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</si>
  <si>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</si>
  <si>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</si>
  <si>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</si>
  <si>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</si>
  <si>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</si>
  <si>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</si>
  <si>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</si>
  <si>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</si>
  <si>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</si>
  <si>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</si>
  <si>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</si>
  <si>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</si>
  <si>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</si>
  <si>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</si>
  <si>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</si>
  <si>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</si>
  <si>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</si>
  <si>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</si>
  <si>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</si>
  <si>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</si>
  <si>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</si>
  <si>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</si>
  <si>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</si>
  <si>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</si>
  <si>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</si>
  <si>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</si>
  <si>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</si>
  <si>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</si>
  <si>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</si>
  <si>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</si>
  <si>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</si>
  <si>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</si>
  <si>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</si>
  <si>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</si>
  <si>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</si>
  <si>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</si>
  <si>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</si>
  <si>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</si>
  <si>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</si>
  <si>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</si>
  <si>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</si>
  <si>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</si>
  <si>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</si>
  <si>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</si>
  <si>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</si>
  <si>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</si>
  <si>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</si>
  <si>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</si>
  <si>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</si>
  <si>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</si>
  <si>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</si>
  <si>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</si>
  <si>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</si>
  <si>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</si>
  <si>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</si>
  <si>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</si>
  <si>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</si>
  <si>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</si>
  <si>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</si>
  <si>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</si>
  <si>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</si>
  <si>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</si>
  <si>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</si>
  <si>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</si>
  <si>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</si>
  <si>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</si>
  <si>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</si>
  <si>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</si>
  <si>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</si>
  <si>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</si>
  <si>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</si>
  <si>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</si>
  <si>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</si>
  <si>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</si>
  <si>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</si>
  <si>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</si>
  <si>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</si>
  <si>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</si>
  <si>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</si>
  <si>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</si>
  <si>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</si>
  <si>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</si>
  <si>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</si>
  <si>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</si>
  <si>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</si>
  <si>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</si>
  <si>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</si>
  <si>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</si>
  <si>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</si>
  <si>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</si>
  <si>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</si>
  <si>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</si>
  <si>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</si>
  <si>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</si>
  <si>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</si>
  <si>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</si>
  <si>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</si>
  <si>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</si>
  <si>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</si>
  <si>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</si>
  <si>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</si>
  <si>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</si>
  <si>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</si>
  <si>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</si>
  <si>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</si>
  <si>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</si>
  <si>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</si>
  <si>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</si>
  <si>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</si>
  <si>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</si>
  <si>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</si>
  <si>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</si>
  <si>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</si>
  <si>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</si>
  <si>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</si>
  <si>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</si>
  <si>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</si>
  <si>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</si>
  <si>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</si>
  <si>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</si>
  <si>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</si>
  <si>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</si>
  <si>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</si>
  <si>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</si>
  <si>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</si>
  <si>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</si>
  <si>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</si>
  <si>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</si>
  <si>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</si>
  <si>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</si>
  <si>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</si>
  <si>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</si>
  <si>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</si>
  <si>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</si>
  <si>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</si>
  <si>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</si>
  <si>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</si>
  <si>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</si>
  <si>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</si>
  <si>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</si>
  <si>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</si>
  <si>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</si>
  <si>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</si>
  <si>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</si>
  <si>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</si>
  <si>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</si>
  <si>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</si>
  <si>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</si>
  <si>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</si>
  <si>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</si>
  <si>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</si>
  <si>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</si>
  <si>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</si>
  <si>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</si>
  <si>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</si>
  <si>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</si>
  <si>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</si>
  <si>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</si>
  <si>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</si>
  <si>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</si>
  <si>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</si>
  <si>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</si>
  <si>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</si>
  <si>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</si>
  <si>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</si>
  <si>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</si>
  <si>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</si>
  <si>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</si>
  <si>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</si>
  <si>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</si>
  <si>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</si>
  <si>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</si>
  <si>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</si>
  <si>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</si>
  <si>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</si>
  <si>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</si>
  <si>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</si>
  <si>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</si>
  <si>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</si>
  <si>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</si>
  <si>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</si>
  <si>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</si>
  <si>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</si>
  <si>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</si>
  <si>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</si>
  <si>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</si>
  <si>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</si>
  <si>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</si>
  <si>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</si>
  <si>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</si>
  <si>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</si>
  <si>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</si>
  <si>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</si>
  <si>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</si>
  <si>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</si>
  <si>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</si>
  <si>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</si>
  <si>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</si>
  <si>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</si>
  <si>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</si>
  <si>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</si>
  <si>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</si>
  <si>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</si>
  <si>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</si>
  <si>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</si>
  <si>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</si>
  <si>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</si>
  <si>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</si>
  <si>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</si>
  <si>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</si>
  <si>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</si>
  <si>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</si>
  <si>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</si>
  <si>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</si>
  <si>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</si>
  <si>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</si>
  <si>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</si>
  <si>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</si>
  <si>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</si>
  <si>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</si>
  <si>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</si>
  <si>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</si>
  <si>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</si>
  <si>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</si>
  <si>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</si>
  <si>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</si>
  <si>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</si>
  <si>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</si>
  <si>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</si>
  <si>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</si>
  <si>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</si>
  <si>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</si>
  <si>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</si>
  <si>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</si>
  <si>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</si>
  <si>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</si>
  <si>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</si>
  <si>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</si>
  <si>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</si>
  <si>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</si>
  <si>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</si>
  <si>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</si>
  <si>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</si>
  <si>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</si>
  <si>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</si>
  <si>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</si>
  <si>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</si>
  <si>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</si>
  <si>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</si>
  <si>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</si>
  <si>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</si>
  <si>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</si>
  <si>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</si>
  <si>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</si>
  <si>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</si>
  <si>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</si>
  <si>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</si>
  <si>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</si>
  <si>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</si>
  <si>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</si>
  <si>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</si>
  <si>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</si>
  <si>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</si>
  <si>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</si>
  <si>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</si>
  <si>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</si>
  <si>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</si>
  <si>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</si>
  <si>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</si>
  <si>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</si>
  <si>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</si>
  <si>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</si>
  <si>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</si>
  <si>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</si>
  <si>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</si>
  <si>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</si>
  <si>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</si>
  <si>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</si>
  <si>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</si>
  <si>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</si>
  <si>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</si>
  <si>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</si>
  <si>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</si>
  <si>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</si>
  <si>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</si>
  <si>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</si>
  <si>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</si>
  <si>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</si>
  <si>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</si>
  <si>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</si>
  <si>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</si>
  <si>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</si>
  <si>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</si>
  <si>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</si>
  <si>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</si>
  <si>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</si>
  <si>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</si>
  <si>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</si>
  <si>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</si>
  <si>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</si>
  <si>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</si>
  <si>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</si>
  <si>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</si>
  <si>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</si>
  <si>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</si>
  <si>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</si>
  <si>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</si>
  <si>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</si>
  <si>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</si>
  <si>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</si>
  <si>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</si>
  <si>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</si>
  <si>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</si>
  <si>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</si>
  <si>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</si>
  <si>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</si>
  <si>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</si>
  <si>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</si>
  <si>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</si>
  <si>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</si>
  <si>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</si>
  <si>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</si>
  <si>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</si>
  <si>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</si>
  <si>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</si>
  <si>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</si>
  <si>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</si>
  <si>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</si>
  <si>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</si>
  <si>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</si>
  <si>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</si>
  <si>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</si>
  <si>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</si>
  <si>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</si>
  <si>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</si>
  <si>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</si>
  <si>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</si>
  <si>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</si>
  <si>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</si>
  <si>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</si>
  <si>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</si>
  <si>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</si>
  <si>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</si>
  <si>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</si>
  <si>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</si>
  <si>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</si>
  <si>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</si>
  <si>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</si>
  <si>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</si>
  <si>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</si>
  <si>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</si>
  <si>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</si>
  <si>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</si>
  <si>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</si>
  <si>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</si>
  <si>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</si>
  <si>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</si>
  <si>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</si>
  <si>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</si>
  <si>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</si>
  <si>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</si>
  <si>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</si>
  <si>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</si>
  <si>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</si>
  <si>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</si>
  <si>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</si>
  <si>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</si>
  <si>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</si>
  <si>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</si>
  <si>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</si>
  <si>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</si>
  <si>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</si>
  <si>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</si>
  <si>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</si>
  <si>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</si>
  <si>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</si>
  <si>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</si>
  <si>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</si>
  <si>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</si>
  <si>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</si>
  <si>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</si>
  <si>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</si>
  <si>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</si>
  <si>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</si>
  <si>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</si>
  <si>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</si>
  <si>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</si>
  <si>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</si>
  <si>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</si>
  <si>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</si>
  <si>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</si>
  <si>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</si>
  <si>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</si>
  <si>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</si>
  <si>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</si>
  <si>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</si>
  <si>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</si>
  <si>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</si>
  <si>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</si>
  <si>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</si>
  <si>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</si>
  <si>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</si>
  <si>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</si>
  <si>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</si>
  <si>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</si>
  <si>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</si>
  <si>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</si>
  <si>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</si>
  <si>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</si>
  <si>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</si>
  <si>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</si>
  <si>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</si>
  <si>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</si>
  <si>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</si>
  <si>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</si>
  <si>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</si>
  <si>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</si>
  <si>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</si>
  <si>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</si>
  <si>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</si>
  <si>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</si>
  <si>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</si>
  <si>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</si>
  <si>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</si>
  <si>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</si>
  <si>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</si>
  <si>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</si>
  <si>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</si>
  <si>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</si>
  <si>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</si>
  <si>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</si>
  <si>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</si>
  <si>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</si>
  <si>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</si>
  <si>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</si>
  <si>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</si>
  <si>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</si>
  <si>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</si>
  <si>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</si>
  <si>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</si>
  <si>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</si>
  <si>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</si>
  <si>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</si>
  <si>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</si>
  <si>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</si>
  <si>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</si>
  <si>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</si>
  <si>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</si>
  <si>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</si>
  <si>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</si>
  <si>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</si>
  <si>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</si>
  <si>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</si>
  <si>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</si>
  <si>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</si>
  <si>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</si>
  <si>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</si>
  <si>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</si>
  <si>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</si>
  <si>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</si>
  <si>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</si>
  <si>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</si>
  <si>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</si>
  <si>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</si>
  <si>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</si>
  <si>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</si>
  <si>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</si>
  <si>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</si>
  <si>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</si>
  <si>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</si>
  <si>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</si>
  <si>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</si>
  <si>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</si>
  <si>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</si>
  <si>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</si>
  <si>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</si>
  <si>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</si>
  <si>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</si>
  <si>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</si>
  <si>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</si>
  <si>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</si>
  <si>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</si>
  <si>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</si>
  <si>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</si>
  <si>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</si>
  <si>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</si>
  <si>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</si>
  <si>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</si>
  <si>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</si>
  <si>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</si>
  <si>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</si>
  <si>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</si>
  <si>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</si>
  <si>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</si>
  <si>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</si>
  <si>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</si>
  <si>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</si>
  <si>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</si>
  <si>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</si>
  <si>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</si>
  <si>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</si>
  <si>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</si>
  <si>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</si>
  <si>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</si>
  <si>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</si>
  <si>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</si>
  <si>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</si>
  <si>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</si>
  <si>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</si>
  <si>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</si>
  <si>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</si>
  <si>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</si>
  <si>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</si>
  <si>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</si>
  <si>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</si>
  <si>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</si>
  <si>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</si>
  <si>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</si>
  <si>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</si>
  <si>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</si>
  <si>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</si>
  <si>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</si>
  <si>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</si>
  <si>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</si>
  <si>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</si>
  <si>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</si>
  <si>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</si>
  <si>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</si>
  <si>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</si>
  <si>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</si>
  <si>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</si>
  <si>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</si>
  <si>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</si>
  <si>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</si>
  <si>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</si>
  <si>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</si>
  <si>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</si>
  <si>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</si>
  <si>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</si>
  <si>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</si>
  <si>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</si>
  <si>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</si>
  <si>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</si>
  <si>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</si>
  <si>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</si>
  <si>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</si>
  <si>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</si>
  <si>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</si>
  <si>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</si>
  <si>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</si>
  <si>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</si>
  <si>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</si>
  <si>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</si>
  <si>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</si>
  <si>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</si>
  <si>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</si>
  <si>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</si>
  <si>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</si>
  <si>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</si>
  <si>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</si>
  <si>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</si>
  <si>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</si>
  <si>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</si>
  <si>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</si>
  <si>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</si>
  <si>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</si>
  <si>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</si>
  <si>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</si>
  <si>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</si>
  <si>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</si>
  <si>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</si>
  <si>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</si>
  <si>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</si>
  <si>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</si>
  <si>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</si>
  <si>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</si>
  <si>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</si>
  <si>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</si>
  <si>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</si>
  <si>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</si>
  <si>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</si>
  <si>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</si>
  <si>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</si>
  <si>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</si>
  <si>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</si>
  <si>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</si>
  <si>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</si>
  <si>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</si>
  <si>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</si>
  <si>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</si>
  <si>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</si>
  <si>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</si>
  <si>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</si>
  <si>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</si>
  <si>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</si>
  <si>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</si>
  <si>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</si>
  <si>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</si>
  <si>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</si>
  <si>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</si>
  <si>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</si>
  <si>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</si>
  <si>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</si>
  <si>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</si>
  <si>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</si>
  <si>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</si>
  <si>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</si>
  <si>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</si>
  <si>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</si>
  <si>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</si>
  <si>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</si>
  <si>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</si>
  <si>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</si>
  <si>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</si>
  <si>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</si>
  <si>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</si>
  <si>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</si>
  <si>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</si>
  <si>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</si>
  <si>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</si>
  <si>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</si>
  <si>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</si>
  <si>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</si>
  <si>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</si>
  <si>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</si>
  <si>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</si>
  <si>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</si>
  <si>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</si>
  <si>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</si>
  <si>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</si>
  <si>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</si>
  <si>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</si>
  <si>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</si>
  <si>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</si>
  <si>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</si>
  <si>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</si>
  <si>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</si>
  <si>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</si>
  <si>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</si>
  <si>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</si>
  <si>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</si>
  <si>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</si>
  <si>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</si>
  <si>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</si>
  <si>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</si>
  <si>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</si>
  <si>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</si>
  <si>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</si>
  <si>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</si>
  <si>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</si>
  <si>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</si>
  <si>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</si>
  <si>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</si>
  <si>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</si>
  <si>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</si>
  <si>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</si>
  <si>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</si>
  <si>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</si>
  <si>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</si>
  <si>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</si>
  <si>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</si>
  <si>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</si>
  <si>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</si>
  <si>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</si>
  <si>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</si>
  <si>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</si>
  <si>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</si>
  <si>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</si>
  <si>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</si>
  <si>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</si>
  <si>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</si>
  <si>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</si>
  <si>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</si>
  <si>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</si>
  <si>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</si>
  <si>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</si>
  <si>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</si>
  <si>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</si>
  <si>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</si>
  <si>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</si>
  <si>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</si>
  <si>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</si>
  <si>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</si>
  <si>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</si>
  <si>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</si>
  <si>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</si>
  <si>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</si>
  <si>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</si>
  <si>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</si>
  <si>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</si>
  <si>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</si>
  <si>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</si>
  <si>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</si>
  <si>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</si>
  <si>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</si>
  <si>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</si>
  <si>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</si>
  <si>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</si>
  <si>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</si>
  <si>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</si>
  <si>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</si>
  <si>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</si>
  <si>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</si>
  <si>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</si>
  <si>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</si>
  <si>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</si>
  <si>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</si>
  <si>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</si>
  <si>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</si>
  <si>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</si>
  <si>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</si>
  <si>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</si>
  <si>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</si>
  <si>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</si>
  <si>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</si>
  <si>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</si>
  <si>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</si>
  <si>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</si>
  <si>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</si>
  <si>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</si>
  <si>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</si>
  <si>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</si>
  <si>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</si>
  <si>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</si>
  <si>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</si>
  <si>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</si>
  <si>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</si>
  <si>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</si>
  <si>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</si>
  <si>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</si>
  <si>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</si>
  <si>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</si>
  <si>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</si>
  <si>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</si>
  <si>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</si>
  <si>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</si>
  <si>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</si>
  <si>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</si>
  <si>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</si>
  <si>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</si>
  <si>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</si>
  <si>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</si>
  <si>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</si>
  <si>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</si>
  <si>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</si>
  <si>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</si>
  <si>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</si>
  <si>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</si>
  <si>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</si>
  <si>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</si>
  <si>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</si>
  <si>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</si>
  <si>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</si>
  <si>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</si>
  <si>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</si>
  <si>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</si>
  <si>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</si>
  <si>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</si>
  <si>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</si>
  <si>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</si>
  <si>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</si>
  <si>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</si>
  <si>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</si>
  <si>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</si>
  <si>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</si>
  <si>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</si>
  <si>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</si>
  <si>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</si>
  <si>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</si>
  <si>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</si>
  <si>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</si>
  <si>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</si>
  <si>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</si>
  <si>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</si>
  <si>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</si>
  <si>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</si>
  <si>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</si>
  <si>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</si>
  <si>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</si>
  <si>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</si>
  <si>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</si>
  <si>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</si>
  <si>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</si>
  <si>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</si>
  <si>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</si>
  <si>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</si>
  <si>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</si>
  <si>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</si>
  <si>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</si>
  <si>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</si>
  <si>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</si>
  <si>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</si>
  <si>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</si>
  <si>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</si>
  <si>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</si>
  <si>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</si>
  <si>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</si>
  <si>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</si>
  <si>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</si>
  <si>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</si>
  <si>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</si>
  <si>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</si>
  <si>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</si>
  <si>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</si>
  <si>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</si>
  <si>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</si>
  <si>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</si>
  <si>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</si>
  <si>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</si>
  <si>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</si>
  <si>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</si>
  <si>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</si>
  <si>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</si>
  <si>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</si>
  <si>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</si>
  <si>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</si>
  <si>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</si>
  <si>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</si>
  <si>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</si>
  <si>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</si>
  <si>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</si>
  <si>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</si>
  <si>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</si>
  <si>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</si>
  <si>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</si>
  <si>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</si>
  <si>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</si>
  <si>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</si>
  <si>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</si>
  <si>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</si>
  <si>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</si>
  <si>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</si>
  <si>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</si>
  <si>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</si>
  <si>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</si>
  <si>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</si>
  <si>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</si>
  <si>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</si>
  <si>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</si>
  <si>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</si>
  <si>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</si>
  <si>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</si>
  <si>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</si>
  <si>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</si>
  <si>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</si>
  <si>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</si>
  <si>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</si>
  <si>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</si>
  <si>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</si>
  <si>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</si>
  <si>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</si>
  <si>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</si>
  <si>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</si>
  <si>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</si>
  <si>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</si>
  <si>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</si>
  <si>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</si>
  <si>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</si>
  <si>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</si>
  <si>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</si>
  <si>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</si>
  <si>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</si>
  <si>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</si>
  <si>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</si>
  <si>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</si>
  <si>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</si>
  <si>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</si>
  <si>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</si>
  <si>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</si>
  <si>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</si>
  <si>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</si>
  <si>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</si>
  <si>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</si>
  <si>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</si>
  <si>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</si>
  <si>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</si>
  <si>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</si>
  <si>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</si>
  <si>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</si>
  <si>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</si>
  <si>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</si>
  <si>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</si>
  <si>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</si>
  <si>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</si>
  <si>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</si>
  <si>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</si>
  <si>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</si>
  <si>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</si>
  <si>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</si>
  <si>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</si>
  <si>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</si>
  <si>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</si>
  <si>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</si>
  <si>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</si>
  <si>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</si>
  <si>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</si>
  <si>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</si>
  <si>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</si>
  <si>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</si>
  <si>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</si>
  <si>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</si>
  <si>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</si>
  <si>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</si>
  <si>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</si>
  <si>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</si>
  <si>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</si>
  <si>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</si>
  <si>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</si>
  <si>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</si>
  <si>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</si>
  <si>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</si>
  <si>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</si>
  <si>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</si>
  <si>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</si>
  <si>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</si>
  <si>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</si>
  <si>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</si>
  <si>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</si>
  <si>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</si>
  <si>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</si>
  <si>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</si>
  <si>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</si>
  <si>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</si>
  <si>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</si>
  <si>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</si>
  <si>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</si>
  <si>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</si>
  <si>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</si>
  <si>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</si>
  <si>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</si>
  <si>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</si>
  <si>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</si>
  <si>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</si>
  <si>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</si>
  <si>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</si>
  <si>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</si>
  <si>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</si>
  <si>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</si>
  <si>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</si>
  <si>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</si>
  <si>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</si>
  <si>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</si>
  <si>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</si>
  <si>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</si>
  <si>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</si>
  <si>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</si>
  <si>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</si>
  <si>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</si>
  <si>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</si>
  <si>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</si>
  <si>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</si>
  <si>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</si>
  <si>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</si>
  <si>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</si>
  <si>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</si>
  <si>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</si>
  <si>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</si>
  <si>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</si>
  <si>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</si>
  <si>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</si>
  <si>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</si>
  <si>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</si>
  <si>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</si>
  <si>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</si>
  <si>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</si>
  <si>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</si>
  <si>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</si>
  <si>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</si>
  <si>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</si>
  <si>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</si>
  <si>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</si>
  <si>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</si>
  <si>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</si>
  <si>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</si>
  <si>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</si>
  <si>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</si>
  <si>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</si>
  <si>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</si>
  <si>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</si>
  <si>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</si>
  <si>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</si>
  <si>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</si>
  <si>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</si>
  <si>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</si>
  <si>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</si>
  <si>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</si>
  <si>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</si>
  <si>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</si>
  <si>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</si>
  <si>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</si>
  <si>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</si>
  <si>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</si>
  <si>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</si>
  <si>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</si>
  <si>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</si>
  <si>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</si>
  <si>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</si>
  <si>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</si>
  <si>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</si>
  <si>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</si>
  <si>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</si>
  <si>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</si>
  <si>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</si>
  <si>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</si>
  <si>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</si>
  <si>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</si>
  <si>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</si>
  <si>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</si>
  <si>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</si>
  <si>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</si>
  <si>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</si>
  <si>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</si>
  <si>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</si>
  <si>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</si>
  <si>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</si>
  <si>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</si>
  <si>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</si>
  <si>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</si>
  <si>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</si>
  <si>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</si>
  <si>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</si>
  <si>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</si>
  <si>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</si>
  <si>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</si>
  <si>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</si>
  <si>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</si>
  <si>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</si>
  <si>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</si>
  <si>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</si>
  <si>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</si>
  <si>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</si>
  <si>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</si>
  <si>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</si>
  <si>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</si>
  <si>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</si>
  <si>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</si>
  <si>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</si>
  <si>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</si>
  <si>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</si>
  <si>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</si>
  <si>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</si>
  <si>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</si>
  <si>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</si>
  <si>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</si>
  <si>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</si>
  <si>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</si>
  <si>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</si>
  <si>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</si>
  <si>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</si>
  <si>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</si>
  <si>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</si>
  <si>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</si>
  <si>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</si>
  <si>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</si>
  <si>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</si>
  <si>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</si>
  <si>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</si>
  <si>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</si>
  <si>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</si>
  <si>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</si>
  <si>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</si>
  <si>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</si>
  <si>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</si>
  <si>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</si>
  <si>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</si>
  <si>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</si>
  <si>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</si>
  <si>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</si>
  <si>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</si>
  <si>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</si>
  <si>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</si>
  <si>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</si>
  <si>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</si>
  <si>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</si>
  <si>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</si>
  <si>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</si>
  <si>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</si>
  <si>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</si>
  <si>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</si>
  <si>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</si>
  <si>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</si>
  <si>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</si>
  <si>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</si>
  <si>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</si>
  <si>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</si>
  <si>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</si>
  <si>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</si>
  <si>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</si>
  <si>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</si>
  <si>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</si>
  <si>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</si>
  <si>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</si>
  <si>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</si>
  <si>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</si>
  <si>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</si>
  <si>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</si>
  <si>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</si>
  <si>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</si>
  <si>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</si>
  <si>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</si>
  <si>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</si>
  <si>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</si>
  <si>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</si>
  <si>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</si>
  <si>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</si>
  <si>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</si>
  <si>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</si>
  <si>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</si>
  <si>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</si>
  <si>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</si>
  <si>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</si>
  <si>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</si>
  <si>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</si>
  <si>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</si>
  <si>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</si>
  <si>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</si>
  <si>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</si>
  <si>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</si>
  <si>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</si>
  <si>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</si>
  <si>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</si>
  <si>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</si>
  <si>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</si>
  <si>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</si>
  <si>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</si>
  <si>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</si>
  <si>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</si>
  <si>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</si>
  <si>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</si>
  <si>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</si>
  <si>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</si>
  <si>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</si>
  <si>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</si>
  <si>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</si>
  <si>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</si>
  <si>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</si>
  <si>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</si>
  <si>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</si>
  <si>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</si>
  <si>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</si>
  <si>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</si>
  <si>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</si>
  <si>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</si>
  <si>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</si>
  <si>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</si>
  <si>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</si>
  <si>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</si>
  <si>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</si>
  <si>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</si>
  <si>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</si>
  <si>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</si>
  <si>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</si>
  <si>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</si>
  <si>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</si>
  <si>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</si>
  <si>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</si>
  <si>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</si>
  <si>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</si>
  <si>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</si>
  <si>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</si>
  <si>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</si>
  <si>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</si>
  <si>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</si>
  <si>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</si>
  <si>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</si>
  <si>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</si>
  <si>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</si>
  <si>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</si>
  <si>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</si>
  <si>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</si>
  <si>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</si>
  <si>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</si>
  <si>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</si>
  <si>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</si>
  <si>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</si>
  <si>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</si>
  <si>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</si>
  <si>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</si>
  <si>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</si>
  <si>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</si>
  <si>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</si>
  <si>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</si>
  <si>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</si>
  <si>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</si>
  <si>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</si>
  <si>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</si>
  <si>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</si>
  <si>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</si>
  <si>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</si>
  <si>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</si>
  <si>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</si>
  <si>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</si>
  <si>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</si>
  <si>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</si>
  <si>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</si>
  <si>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</si>
  <si>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</si>
  <si>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</si>
  <si>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</si>
  <si>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</si>
  <si>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</si>
  <si>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</si>
  <si>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</si>
  <si>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</si>
  <si>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</si>
  <si>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</si>
  <si>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</si>
  <si>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</si>
  <si>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</si>
  <si>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</si>
  <si>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</si>
  <si>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</si>
  <si>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</si>
  <si>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</si>
  <si>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</si>
  <si>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</si>
  <si>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</si>
  <si>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</si>
  <si>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</si>
  <si>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</si>
  <si>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</si>
  <si>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</si>
  <si>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</si>
  <si>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</si>
  <si>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</si>
  <si>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</si>
  <si>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</si>
  <si>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</si>
  <si>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</si>
  <si>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</si>
  <si>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</si>
  <si>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</si>
  <si>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</si>
  <si>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</si>
  <si>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</si>
  <si>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</si>
  <si>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</si>
  <si>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</si>
  <si>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</si>
  <si>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</si>
  <si>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</si>
  <si>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</si>
  <si>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</si>
  <si>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</si>
  <si>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</si>
  <si>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</si>
  <si>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</si>
  <si>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</si>
  <si>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</si>
  <si>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</si>
  <si>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</si>
  <si>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</si>
  <si>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</si>
  <si>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</si>
  <si>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</si>
  <si>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</si>
  <si>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</si>
  <si>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</si>
  <si>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</si>
  <si>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</si>
  <si>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</si>
  <si>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</si>
  <si>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</si>
  <si>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</si>
  <si>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</si>
  <si>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</si>
  <si>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</si>
  <si>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</si>
  <si>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</si>
  <si>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</si>
  <si>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</si>
  <si>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</si>
  <si>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</si>
  <si>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</si>
  <si>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</si>
  <si>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</si>
  <si>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</si>
  <si>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</si>
  <si>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</si>
  <si>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</si>
  <si>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</si>
  <si>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</si>
  <si>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</si>
  <si>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</si>
  <si>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</si>
  <si>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</si>
  <si>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</si>
  <si>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</si>
  <si>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</si>
  <si>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</si>
  <si>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</si>
  <si>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</si>
  <si>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</si>
  <si>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</si>
  <si>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</si>
  <si>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</si>
  <si>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</si>
  <si>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</si>
  <si>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</si>
  <si>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</si>
  <si>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</si>
  <si>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</si>
  <si>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</si>
  <si>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</si>
  <si>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</si>
  <si>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</si>
  <si>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</si>
  <si>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</si>
  <si>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</si>
  <si>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</si>
  <si>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</si>
  <si>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</si>
  <si>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</si>
  <si>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</si>
  <si>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</si>
  <si>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</si>
  <si>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</si>
  <si>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</si>
  <si>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</si>
  <si>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</si>
  <si>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</si>
  <si>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</si>
  <si>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</si>
  <si>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</si>
  <si>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</si>
  <si>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</si>
  <si>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</si>
  <si>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</si>
  <si>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</si>
  <si>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</si>
  <si>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</si>
  <si>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</si>
  <si>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</si>
  <si>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</si>
  <si>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</si>
  <si>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</si>
  <si>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</si>
  <si>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</si>
  <si>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</si>
  <si>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</si>
  <si>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</si>
  <si>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</si>
  <si>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</si>
  <si>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</si>
  <si>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</si>
  <si>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</si>
  <si>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</si>
  <si>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</si>
  <si>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</si>
  <si>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</si>
  <si>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</si>
  <si>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</si>
  <si>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</si>
  <si>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</si>
  <si>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</si>
  <si>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</si>
  <si>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</si>
  <si>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</si>
  <si>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</si>
  <si>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</si>
  <si>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</si>
  <si>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</si>
  <si>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</si>
  <si>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</si>
  <si>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</si>
  <si>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</si>
  <si>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</si>
  <si>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</si>
  <si>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</si>
  <si>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</si>
  <si>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</si>
  <si>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</si>
  <si>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</si>
  <si>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</si>
  <si>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</si>
  <si>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</si>
  <si>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</si>
  <si>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</si>
  <si>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</si>
  <si>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</si>
  <si>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</si>
  <si>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</si>
  <si>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</si>
  <si>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</si>
  <si>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</si>
  <si>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</si>
  <si>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</si>
  <si>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</si>
  <si>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</si>
  <si>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</si>
  <si>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</si>
  <si>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</si>
  <si>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</si>
  <si>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</si>
  <si>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</si>
  <si>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</si>
  <si>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</si>
  <si>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</si>
  <si>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</si>
  <si>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</si>
  <si>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</si>
  <si>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</si>
  <si>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</si>
  <si>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</si>
  <si>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</si>
  <si>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</si>
  <si>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</si>
  <si>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</si>
  <si>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</si>
  <si>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</si>
  <si>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</si>
  <si>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</si>
  <si>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</si>
  <si>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</si>
  <si>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</si>
  <si>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</si>
  <si>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</si>
  <si>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</si>
  <si>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</si>
  <si>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</si>
  <si>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</si>
  <si>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</si>
  <si>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</si>
  <si>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</si>
  <si>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</si>
  <si>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</si>
  <si>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</si>
  <si>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</si>
  <si>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</si>
  <si>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</si>
  <si>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</si>
  <si>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</si>
  <si>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</si>
  <si>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</si>
  <si>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</si>
  <si>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</si>
  <si>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</si>
  <si>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</si>
  <si>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</si>
  <si>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</si>
  <si>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</si>
  <si>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</si>
  <si>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</si>
  <si>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</si>
  <si>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</si>
  <si>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</si>
  <si>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</si>
  <si>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</si>
  <si>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</si>
  <si>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</si>
  <si>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</si>
  <si>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</si>
  <si>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</si>
  <si>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</si>
  <si>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</si>
  <si>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</si>
  <si>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</si>
  <si>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</si>
  <si>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</si>
  <si>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</si>
  <si>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</si>
  <si>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</si>
  <si>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</si>
  <si>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</si>
  <si>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</si>
  <si>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</si>
  <si>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</si>
  <si>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</si>
  <si>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</si>
  <si>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</si>
  <si>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</si>
  <si>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</si>
  <si>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</si>
  <si>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</si>
  <si>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</si>
  <si>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</si>
  <si>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</si>
  <si>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</si>
  <si>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</si>
  <si>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</si>
  <si>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</si>
  <si>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</si>
  <si>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</si>
  <si>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</si>
  <si>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</si>
  <si>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</si>
  <si>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</si>
  <si>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</si>
  <si>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</si>
  <si>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</si>
  <si>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</si>
  <si>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</si>
  <si>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</si>
  <si>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</si>
  <si>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</si>
  <si>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</si>
  <si>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</si>
  <si>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</si>
  <si>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</si>
  <si>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</si>
  <si>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</si>
  <si>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</si>
  <si>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</si>
  <si>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</si>
  <si>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</si>
  <si>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</si>
  <si>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</si>
  <si>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</si>
  <si>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</si>
  <si>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</si>
  <si>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</si>
  <si>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</si>
  <si>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</si>
  <si>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</si>
  <si>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</si>
  <si>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</si>
  <si>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</si>
  <si>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</si>
  <si>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</si>
  <si>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</si>
  <si>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</si>
  <si>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</si>
  <si>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</si>
  <si>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</si>
  <si>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</si>
  <si>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</si>
  <si>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</si>
  <si>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</si>
  <si>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</si>
  <si>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</si>
  <si>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</si>
  <si>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</si>
  <si>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</si>
  <si>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</si>
  <si>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</si>
  <si>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</si>
  <si>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</si>
  <si>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</si>
  <si>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</si>
  <si>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</si>
  <si>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</si>
  <si>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</si>
  <si>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</si>
  <si>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</si>
  <si>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</si>
  <si>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</si>
  <si>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</si>
  <si>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</si>
  <si>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</si>
  <si>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</si>
  <si>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</si>
  <si>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</si>
  <si>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</si>
  <si>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</si>
  <si>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</si>
  <si>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</si>
  <si>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</si>
  <si>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</si>
  <si>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</si>
  <si>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</si>
  <si>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</si>
  <si>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</si>
  <si>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</si>
  <si>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</si>
  <si>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</si>
  <si>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</si>
  <si>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</si>
  <si>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</si>
  <si>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</si>
  <si>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</si>
  <si>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</si>
  <si>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</si>
  <si>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</si>
  <si>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</si>
  <si>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</si>
  <si>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</si>
  <si>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</si>
  <si>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</si>
  <si>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</si>
  <si>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</si>
  <si>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</si>
  <si>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</si>
  <si>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</si>
  <si>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</si>
  <si>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</si>
  <si>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</si>
  <si>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</si>
  <si>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</si>
  <si>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</si>
  <si>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</si>
  <si>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</si>
  <si>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</si>
  <si>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</si>
  <si>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</si>
  <si>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</si>
  <si>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</si>
  <si>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</si>
  <si>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</si>
  <si>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</si>
  <si>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</si>
  <si>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</si>
  <si>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</si>
  <si>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</si>
  <si>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</si>
  <si>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</si>
  <si>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</si>
  <si>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</si>
  <si>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</si>
  <si>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</si>
  <si>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</si>
  <si>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</si>
  <si>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</si>
  <si>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</si>
  <si>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</si>
  <si>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</si>
  <si>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</si>
  <si>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</si>
  <si>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</si>
  <si>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</si>
  <si>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</si>
  <si>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</si>
  <si>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</si>
  <si>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</si>
  <si>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</si>
  <si>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</si>
  <si>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</si>
  <si>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</si>
  <si>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</si>
  <si>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</si>
  <si>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</si>
  <si>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</si>
  <si>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</si>
  <si>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</si>
  <si>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</si>
  <si>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</si>
  <si>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</si>
  <si>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</si>
  <si>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</si>
  <si>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</si>
  <si>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</si>
  <si>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</si>
  <si>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</si>
  <si>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</si>
  <si>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</si>
  <si>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</si>
  <si>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</si>
  <si>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</si>
  <si>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</si>
  <si>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</si>
  <si>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</si>
  <si>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</si>
  <si>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</si>
  <si>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</si>
  <si>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</si>
  <si>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</si>
  <si>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</si>
  <si>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</si>
  <si>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</si>
  <si>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</si>
  <si>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</si>
  <si>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</si>
  <si>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</si>
  <si>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</si>
  <si>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</si>
  <si>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</si>
  <si>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</si>
  <si>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</si>
  <si>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</si>
  <si>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</si>
  <si>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</si>
  <si>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</si>
  <si>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</si>
  <si>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</si>
  <si>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</si>
  <si>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</si>
  <si>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</si>
  <si>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</si>
  <si>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</si>
  <si>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</si>
  <si>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</si>
  <si>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</si>
  <si>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</si>
  <si>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</si>
  <si>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</si>
  <si>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</si>
  <si>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</si>
  <si>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</si>
  <si>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</si>
  <si>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</si>
  <si>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</si>
  <si>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</si>
  <si>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</si>
  <si>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</si>
  <si>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</si>
  <si>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</si>
  <si>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</si>
  <si>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</si>
  <si>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</si>
  <si>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</si>
  <si>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</si>
  <si>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</si>
  <si>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</si>
  <si>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</si>
  <si>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</si>
  <si>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</si>
  <si>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</si>
  <si>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</si>
  <si>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</si>
  <si>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</si>
  <si>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</si>
  <si>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</si>
  <si>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</si>
  <si>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</si>
  <si>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</si>
  <si>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</si>
  <si>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</si>
  <si>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</si>
  <si>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</si>
  <si>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</si>
  <si>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</si>
  <si>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</si>
  <si>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</si>
  <si>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</si>
  <si>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</si>
  <si>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</si>
  <si>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</si>
  <si>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</si>
  <si>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</si>
  <si>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</si>
  <si>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</si>
  <si>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</si>
  <si>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</si>
  <si>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</si>
  <si>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</si>
  <si>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</si>
  <si>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</si>
  <si>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</si>
  <si>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</si>
  <si>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</si>
  <si>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</si>
  <si>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</si>
  <si>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</si>
  <si>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</si>
  <si>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</si>
  <si>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</si>
  <si>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</si>
  <si>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</si>
  <si>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</si>
  <si>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</si>
  <si>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</si>
  <si>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</si>
  <si>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</si>
  <si>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</si>
  <si>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</si>
  <si>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</si>
  <si>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</si>
  <si>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</si>
  <si>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</si>
  <si>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</si>
  <si>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</si>
  <si>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</si>
  <si>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</si>
  <si>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</si>
  <si>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</si>
  <si>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</si>
  <si>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</si>
  <si>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</si>
  <si>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</si>
  <si>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</si>
  <si>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</si>
  <si>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</si>
  <si>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</si>
  <si>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</si>
  <si>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</si>
  <si>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</si>
  <si>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</si>
  <si>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</si>
  <si>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</si>
  <si>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</si>
  <si>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</si>
  <si>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</si>
  <si>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</si>
  <si>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</si>
  <si>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</si>
  <si>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</si>
  <si>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</si>
  <si>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</si>
  <si>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</si>
  <si>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</si>
  <si>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</si>
  <si>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</si>
  <si>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</si>
  <si>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</si>
  <si>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</si>
  <si>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</si>
  <si>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</si>
  <si>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</si>
  <si>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</si>
  <si>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</si>
  <si>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</si>
  <si>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</si>
  <si>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</si>
  <si>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</si>
  <si>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</si>
  <si>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</si>
  <si>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</si>
  <si>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</si>
  <si>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</si>
  <si>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</si>
  <si>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</si>
  <si>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</si>
  <si>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</si>
  <si>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</si>
  <si>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</si>
  <si>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</si>
  <si>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</si>
  <si>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</si>
  <si>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</si>
  <si>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</si>
  <si>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</si>
  <si>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</si>
  <si>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</si>
  <si>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</si>
  <si>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</si>
  <si>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</si>
  <si>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</si>
  <si>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</si>
  <si>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</si>
  <si>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</si>
  <si>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</si>
  <si>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</si>
  <si>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</si>
  <si>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</si>
  <si>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</si>
  <si>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</si>
  <si>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</si>
  <si>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</si>
  <si>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</si>
  <si>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</si>
  <si>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</si>
  <si>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</si>
  <si>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</si>
  <si>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</si>
  <si>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</si>
  <si>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</si>
  <si>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</si>
  <si>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</si>
  <si>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</si>
  <si>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</si>
  <si>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</si>
  <si>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</si>
  <si>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</si>
  <si>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</si>
  <si>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</si>
  <si>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</si>
  <si>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</si>
  <si>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</si>
  <si>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</si>
  <si>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</si>
  <si>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</si>
  <si>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</si>
  <si>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</si>
  <si>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</si>
  <si>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</si>
  <si>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</si>
  <si>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</si>
  <si>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</si>
  <si>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</si>
  <si>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</si>
  <si>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</si>
  <si>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</si>
  <si>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</si>
  <si>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</si>
  <si>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</si>
  <si>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</si>
  <si>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</si>
  <si>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</si>
  <si>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</si>
  <si>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</si>
  <si>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</si>
  <si>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</si>
  <si>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</si>
  <si>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</si>
  <si>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</si>
  <si>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</si>
  <si>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</si>
  <si>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</si>
  <si>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</si>
  <si>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</si>
  <si>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</si>
  <si>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</si>
  <si>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</si>
  <si>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</si>
  <si>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</si>
  <si>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</si>
  <si>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</si>
  <si>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</si>
  <si>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</si>
  <si>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</si>
  <si>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</si>
  <si>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</si>
  <si>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</si>
  <si>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</si>
  <si>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</si>
  <si>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</si>
  <si>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</si>
  <si>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</si>
  <si>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</si>
  <si>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</si>
  <si>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</si>
  <si>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</si>
  <si>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</si>
  <si>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</si>
  <si>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</si>
  <si>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</si>
  <si>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</si>
  <si>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</si>
  <si>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</si>
  <si>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</si>
  <si>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</si>
  <si>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</si>
  <si>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</si>
  <si>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</si>
  <si>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</si>
  <si>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</si>
  <si>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</si>
  <si>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</si>
  <si>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</si>
  <si>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</si>
  <si>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</si>
  <si>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</si>
  <si>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</si>
  <si>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</si>
  <si>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</si>
  <si>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</si>
  <si>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</si>
  <si>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</si>
  <si>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</si>
  <si>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</si>
  <si>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</si>
  <si>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</si>
  <si>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</si>
  <si>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</si>
  <si>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</si>
  <si>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</si>
  <si>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</si>
  <si>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</si>
  <si>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</si>
  <si>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</si>
  <si>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</si>
  <si>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</si>
  <si>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</si>
  <si>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</si>
  <si>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</si>
  <si>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</si>
  <si>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</si>
  <si>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</si>
  <si>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</si>
  <si>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</si>
  <si>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</si>
  <si>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</si>
  <si>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</si>
  <si>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</si>
  <si>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</si>
  <si>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</si>
  <si>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</si>
  <si>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</si>
  <si>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</si>
  <si>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</si>
  <si>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</si>
  <si>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</si>
  <si>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</si>
  <si>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</si>
  <si>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</si>
  <si>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</si>
  <si>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</si>
  <si>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</si>
  <si>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</si>
  <si>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</si>
  <si>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</si>
  <si>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</si>
  <si>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</si>
  <si>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</si>
  <si>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</si>
  <si>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</si>
  <si>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</si>
  <si>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</si>
  <si>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</si>
  <si>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</si>
  <si>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</si>
  <si>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</si>
  <si>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</si>
  <si>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</si>
  <si>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</si>
  <si>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</si>
  <si>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</si>
  <si>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</si>
  <si>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</si>
  <si>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</si>
  <si>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</si>
  <si>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</si>
  <si>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</si>
  <si>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</si>
  <si>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</si>
  <si>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</si>
  <si>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</si>
  <si>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</si>
  <si>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</si>
  <si>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</si>
  <si>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</si>
  <si>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</si>
  <si>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</si>
  <si>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</si>
  <si>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</si>
  <si>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</si>
  <si>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</si>
  <si>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</si>
  <si>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</si>
  <si>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</si>
  <si>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</si>
  <si>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</si>
  <si>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</si>
  <si>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</si>
  <si>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</si>
  <si>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</si>
  <si>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</si>
  <si>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</si>
  <si>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</si>
  <si>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</si>
  <si>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</si>
  <si>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</si>
  <si>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</si>
  <si>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</si>
  <si>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</si>
  <si>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</si>
  <si>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</si>
  <si>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</si>
  <si>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</si>
  <si>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</si>
  <si>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</si>
  <si>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</si>
  <si>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</si>
  <si>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</si>
  <si>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</si>
  <si>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</si>
  <si>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</si>
  <si>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</si>
  <si>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</si>
  <si>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</si>
  <si>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</si>
  <si>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</si>
  <si>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</si>
  <si>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</si>
  <si>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</si>
  <si>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</si>
  <si>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</si>
  <si>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Feb</t>
  </si>
  <si>
    <t>Mar</t>
  </si>
  <si>
    <t>Apr</t>
  </si>
  <si>
    <t>May</t>
  </si>
  <si>
    <t>Jun</t>
  </si>
  <si>
    <t>Jul</t>
  </si>
  <si>
    <t>Aug</t>
  </si>
  <si>
    <t>Sep</t>
  </si>
  <si>
    <t>Oct</t>
  </si>
  <si>
    <t>Nov</t>
  </si>
  <si>
    <t>Dec</t>
  </si>
  <si>
    <t>Sum of Sales</t>
  </si>
  <si>
    <t>Sum of Profit</t>
  </si>
  <si>
    <t>``</t>
  </si>
  <si>
    <t>Sum of Quantity</t>
  </si>
  <si>
    <t>Count of Order ID</t>
  </si>
  <si>
    <t>Sum of Profit Margin</t>
  </si>
  <si>
    <t>Jan</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</si>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</sst>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00,\ &quot;K&quot;"/>
    <numFmt numFmtId="165" formatCode="[Green]\▲0.00%;[Red]\ \▼0.00%"/>
    <numFmt numFmtId="166" formatCode="_([$$-409]* #,##0.00_);_([$$-409]* \(#,##0.00\);_([$$-409]* &quot;-&quot;??_);_(@_)"/>
    <numFmt numFmtId="167" formatCode="&quot;#&quot;\ 0"/>
    <numFmt numFmtId="168" formatCode="&quot;$&quot;\ 0.0,,&quot;M&quot;"/>
  </numFmts>
  <fonts count="4" x14ac:knownFonts="1">
    <font>
      <sz val="11"/>
      <color theme="1"/>
      <name val="Calibri"/>
      <family val="2"/>
      <scheme val="minor"/>
    </font>
    <font>
      <sz val="11"/>
      <color theme="1"/>
      <name val="Calibri"/>
      <family val="2"/>
      <scheme val="minor"/>
    </font>
    <font>
      <sz val="11"/>
      <color theme="1"/>
      <name val="Lato"/>
      <family val="2"/>
    </font>
    <font>
      <sz val="11"/>
      <color theme="1"/>
      <name val="Arial Rounded MT Bold"/>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2" fillId="0" borderId="0" xfId="0" applyNumberFormat="1" applyFont="1"/>
    <xf numFmtId="0" fontId="1" fillId="0" borderId="0" xfId="0" applyFon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5" fontId="3" fillId="0" borderId="0" xfId="0" applyNumberFormat="1" applyFont="1" applyAlignment="1">
      <alignment horizontal="center" vertical="center"/>
    </xf>
    <xf numFmtId="168" fontId="0" fillId="0" borderId="0" xfId="0" applyNumberFormat="1"/>
    <xf numFmtId="0" fontId="0" fillId="0" borderId="0" xfId="0" applyNumberFormat="1"/>
  </cellXfs>
  <cellStyles count="2">
    <cellStyle name="Normal" xfId="0" builtinId="0"/>
    <cellStyle name="Percent" xfId="1" builtinId="5"/>
  </cellStyles>
  <dxfs count="18">
    <dxf>
      <numFmt numFmtId="164" formatCode="&quot;$&quot;\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9" formatCode="m/d/yyyy"/>
    </dxf>
    <dxf>
      <numFmt numFmtId="169" formatCode="m/d/yyyy"/>
    </dxf>
    <dxf>
      <numFmt numFmtId="0" formatCode="Genera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B76A76A4-A00B-4EB0-A5A1-061AC7D5D7F8}">
      <tableStyleElement type="wholeTable" dxfId="17"/>
      <tableStyleElement type="headerRow" dxfId="16"/>
    </tableStyle>
  </tableStyles>
  <colors>
    <mruColors>
      <color rgb="FF89FB9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302.94530000000009</c:v>
                </c:pt>
                <c:pt idx="1">
                  <c:v>91.254100000000008</c:v>
                </c:pt>
                <c:pt idx="2">
                  <c:v>1368.8336000000004</c:v>
                </c:pt>
                <c:pt idx="3">
                  <c:v>901.87040000000036</c:v>
                </c:pt>
                <c:pt idx="4">
                  <c:v>1551.7593000000002</c:v>
                </c:pt>
                <c:pt idx="5">
                  <c:v>10.647</c:v>
                </c:pt>
                <c:pt idx="6">
                  <c:v>83.235599999999991</c:v>
                </c:pt>
                <c:pt idx="7">
                  <c:v>1347.4559000000002</c:v>
                </c:pt>
                <c:pt idx="8">
                  <c:v>91.313400000000001</c:v>
                </c:pt>
                <c:pt idx="9">
                  <c:v>589.30740000000014</c:v>
                </c:pt>
                <c:pt idx="10">
                  <c:v>1052.5350000000001</c:v>
                </c:pt>
                <c:pt idx="11">
                  <c:v>310.99689999999998</c:v>
                </c:pt>
              </c:numCache>
            </c:numRef>
          </c:val>
          <c:extLst>
            <c:ext xmlns:c16="http://schemas.microsoft.com/office/drawing/2014/chart" uri="{C3380CC4-5D6E-409C-BE32-E72D297353CC}">
              <c16:uniqueId val="{00000001-FE2B-4338-A498-620BBE819C7E}"/>
            </c:ext>
          </c:extLst>
        </c:ser>
        <c:dLbls>
          <c:showLegendKey val="0"/>
          <c:showVal val="0"/>
          <c:showCatName val="0"/>
          <c:showSerName val="0"/>
          <c:showPercent val="0"/>
          <c:showBubbleSize val="0"/>
        </c:dLbls>
        <c:axId val="150509551"/>
        <c:axId val="1505105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1422.0640000000001</c:v>
                </c:pt>
                <c:pt idx="1">
                  <c:v>321.56</c:v>
                </c:pt>
                <c:pt idx="2">
                  <c:v>5264.5929999999989</c:v>
                </c:pt>
                <c:pt idx="3">
                  <c:v>8408.1459999999988</c:v>
                </c:pt>
                <c:pt idx="4">
                  <c:v>3864.43</c:v>
                </c:pt>
                <c:pt idx="5">
                  <c:v>170.352</c:v>
                </c:pt>
                <c:pt idx="6">
                  <c:v>828.01800000000003</c:v>
                </c:pt>
                <c:pt idx="7">
                  <c:v>4481.3919999999989</c:v>
                </c:pt>
                <c:pt idx="8">
                  <c:v>437.68200000000002</c:v>
                </c:pt>
                <c:pt idx="9">
                  <c:v>4272.8600000000006</c:v>
                </c:pt>
                <c:pt idx="10">
                  <c:v>3641.14</c:v>
                </c:pt>
                <c:pt idx="11">
                  <c:v>1572.4829999999999</c:v>
                </c:pt>
              </c:numCache>
            </c:numRef>
          </c:val>
          <c:extLst>
            <c:ext xmlns:c16="http://schemas.microsoft.com/office/drawing/2014/chart" uri="{C3380CC4-5D6E-409C-BE32-E72D297353CC}">
              <c16:uniqueId val="{00000000-FE2B-4338-A498-620BBE819C7E}"/>
            </c:ext>
          </c:extLst>
        </c:ser>
        <c:dLbls>
          <c:showLegendKey val="0"/>
          <c:showVal val="0"/>
          <c:showCatName val="0"/>
          <c:showSerName val="0"/>
          <c:showPercent val="0"/>
          <c:showBubbleSize val="0"/>
        </c:dLbls>
        <c:gapWidth val="219"/>
        <c:overlap val="-27"/>
        <c:axId val="493447136"/>
        <c:axId val="1467293568"/>
      </c:barChart>
      <c:catAx>
        <c:axId val="49344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293568"/>
        <c:crosses val="autoZero"/>
        <c:auto val="1"/>
        <c:lblAlgn val="ctr"/>
        <c:lblOffset val="100"/>
        <c:noMultiLvlLbl val="0"/>
      </c:catAx>
      <c:valAx>
        <c:axId val="146729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47136"/>
        <c:crosses val="autoZero"/>
        <c:crossBetween val="between"/>
      </c:valAx>
      <c:valAx>
        <c:axId val="150510511"/>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9551"/>
        <c:crosses val="max"/>
        <c:crossBetween val="between"/>
      </c:valAx>
      <c:catAx>
        <c:axId val="150509551"/>
        <c:scaling>
          <c:orientation val="minMax"/>
        </c:scaling>
        <c:delete val="1"/>
        <c:axPos val="b"/>
        <c:numFmt formatCode="General" sourceLinked="1"/>
        <c:majorTickMark val="out"/>
        <c:minorTickMark val="none"/>
        <c:tickLblPos val="nextTo"/>
        <c:crossAx val="1505105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B6-475E-9383-EF6D98F16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B6-475E-9383-EF6D98F16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B6-475E-9383-EF6D98F16A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0.23479878171137034</c:v>
                </c:pt>
                <c:pt idx="1">
                  <c:v>0.42884918776913866</c:v>
                </c:pt>
                <c:pt idx="2">
                  <c:v>0.33635203051949097</c:v>
                </c:pt>
              </c:numCache>
            </c:numRef>
          </c:val>
          <c:extLst>
            <c:ext xmlns:c16="http://schemas.microsoft.com/office/drawing/2014/chart" uri="{C3380CC4-5D6E-409C-BE32-E72D297353CC}">
              <c16:uniqueId val="{00000000-D6AF-4E7B-B4BA-A1D404894FA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Chairs</c:v>
                </c:pt>
                <c:pt idx="2">
                  <c:v>Supplies</c:v>
                </c:pt>
                <c:pt idx="3">
                  <c:v>Binders</c:v>
                </c:pt>
                <c:pt idx="4">
                  <c:v>Phones</c:v>
                </c:pt>
              </c:strCache>
            </c:strRef>
          </c:cat>
          <c:val>
            <c:numRef>
              <c:f>'Top 5'!$B$4:$B$9</c:f>
              <c:numCache>
                <c:formatCode>General</c:formatCode>
                <c:ptCount val="5"/>
                <c:pt idx="0">
                  <c:v>3338.77</c:v>
                </c:pt>
                <c:pt idx="1">
                  <c:v>3397.2280000000005</c:v>
                </c:pt>
                <c:pt idx="2">
                  <c:v>4189.55</c:v>
                </c:pt>
                <c:pt idx="3">
                  <c:v>4450.6040000000003</c:v>
                </c:pt>
                <c:pt idx="4">
                  <c:v>9740.3799999999974</c:v>
                </c:pt>
              </c:numCache>
            </c:numRef>
          </c:val>
          <c:extLst>
            <c:ext xmlns:c16="http://schemas.microsoft.com/office/drawing/2014/chart" uri="{C3380CC4-5D6E-409C-BE32-E72D297353CC}">
              <c16:uniqueId val="{00000000-1117-4A8E-9F1D-32A17F13E36E}"/>
            </c:ext>
          </c:extLst>
        </c:ser>
        <c:dLbls>
          <c:showLegendKey val="0"/>
          <c:showVal val="0"/>
          <c:showCatName val="0"/>
          <c:showSerName val="0"/>
          <c:showPercent val="0"/>
          <c:showBubbleSize val="0"/>
        </c:dLbls>
        <c:gapWidth val="150"/>
        <c:overlap val="100"/>
        <c:axId val="1510652992"/>
        <c:axId val="1507471904"/>
      </c:barChart>
      <c:catAx>
        <c:axId val="151065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471904"/>
        <c:crosses val="autoZero"/>
        <c:auto val="1"/>
        <c:lblAlgn val="ctr"/>
        <c:lblOffset val="100"/>
        <c:noMultiLvlLbl val="0"/>
      </c:catAx>
      <c:valAx>
        <c:axId val="1507471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5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1422.0640000000001</c:v>
                </c:pt>
                <c:pt idx="1">
                  <c:v>321.56</c:v>
                </c:pt>
                <c:pt idx="2">
                  <c:v>5264.5929999999989</c:v>
                </c:pt>
                <c:pt idx="3">
                  <c:v>8408.1459999999988</c:v>
                </c:pt>
                <c:pt idx="4">
                  <c:v>3864.43</c:v>
                </c:pt>
                <c:pt idx="5">
                  <c:v>170.352</c:v>
                </c:pt>
                <c:pt idx="6">
                  <c:v>828.01800000000003</c:v>
                </c:pt>
                <c:pt idx="7">
                  <c:v>4481.3919999999989</c:v>
                </c:pt>
                <c:pt idx="8">
                  <c:v>437.68200000000002</c:v>
                </c:pt>
                <c:pt idx="9">
                  <c:v>4272.8600000000006</c:v>
                </c:pt>
                <c:pt idx="10">
                  <c:v>3641.14</c:v>
                </c:pt>
                <c:pt idx="11">
                  <c:v>1572.4829999999999</c:v>
                </c:pt>
              </c:numCache>
            </c:numRef>
          </c:val>
          <c:smooth val="0"/>
          <c:extLst>
            <c:ext xmlns:c16="http://schemas.microsoft.com/office/drawing/2014/chart" uri="{C3380CC4-5D6E-409C-BE32-E72D297353CC}">
              <c16:uniqueId val="{00000000-4C87-46C3-8D8F-C757DB16CAE4}"/>
            </c:ext>
          </c:extLst>
        </c:ser>
        <c:dLbls>
          <c:showLegendKey val="0"/>
          <c:showVal val="0"/>
          <c:showCatName val="0"/>
          <c:showSerName val="0"/>
          <c:showPercent val="0"/>
          <c:showBubbleSize val="0"/>
        </c:dLbls>
        <c:smooth val="0"/>
        <c:axId val="1510643872"/>
        <c:axId val="1503919536"/>
      </c:lineChart>
      <c:catAx>
        <c:axId val="1510643872"/>
        <c:scaling>
          <c:orientation val="minMax"/>
        </c:scaling>
        <c:delete val="1"/>
        <c:axPos val="b"/>
        <c:numFmt formatCode="General" sourceLinked="1"/>
        <c:majorTickMark val="none"/>
        <c:minorTickMark val="none"/>
        <c:tickLblPos val="nextTo"/>
        <c:crossAx val="1503919536"/>
        <c:crosses val="autoZero"/>
        <c:auto val="1"/>
        <c:lblAlgn val="ctr"/>
        <c:lblOffset val="100"/>
        <c:noMultiLvlLbl val="0"/>
      </c:catAx>
      <c:valAx>
        <c:axId val="1503919536"/>
        <c:scaling>
          <c:orientation val="minMax"/>
        </c:scaling>
        <c:delete val="1"/>
        <c:axPos val="l"/>
        <c:numFmt formatCode="General" sourceLinked="1"/>
        <c:majorTickMark val="none"/>
        <c:minorTickMark val="none"/>
        <c:tickLblPos val="nextTo"/>
        <c:crossAx val="1510643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302.94530000000009</c:v>
                </c:pt>
                <c:pt idx="1">
                  <c:v>91.254100000000008</c:v>
                </c:pt>
                <c:pt idx="2">
                  <c:v>1368.8336000000004</c:v>
                </c:pt>
                <c:pt idx="3">
                  <c:v>901.87040000000036</c:v>
                </c:pt>
                <c:pt idx="4">
                  <c:v>1551.7593000000002</c:v>
                </c:pt>
                <c:pt idx="5">
                  <c:v>10.647</c:v>
                </c:pt>
                <c:pt idx="6">
                  <c:v>83.235599999999991</c:v>
                </c:pt>
                <c:pt idx="7">
                  <c:v>1347.4559000000002</c:v>
                </c:pt>
                <c:pt idx="8">
                  <c:v>91.313400000000001</c:v>
                </c:pt>
                <c:pt idx="9">
                  <c:v>589.30740000000014</c:v>
                </c:pt>
                <c:pt idx="10">
                  <c:v>1052.5350000000001</c:v>
                </c:pt>
                <c:pt idx="11">
                  <c:v>310.99689999999998</c:v>
                </c:pt>
              </c:numCache>
            </c:numRef>
          </c:val>
          <c:smooth val="0"/>
          <c:extLst>
            <c:ext xmlns:c16="http://schemas.microsoft.com/office/drawing/2014/chart" uri="{C3380CC4-5D6E-409C-BE32-E72D297353CC}">
              <c16:uniqueId val="{00000000-D5F5-4941-B752-D0355D1E5F12}"/>
            </c:ext>
          </c:extLst>
        </c:ser>
        <c:dLbls>
          <c:showLegendKey val="0"/>
          <c:showVal val="0"/>
          <c:showCatName val="0"/>
          <c:showSerName val="0"/>
          <c:showPercent val="0"/>
          <c:showBubbleSize val="0"/>
        </c:dLbls>
        <c:smooth val="0"/>
        <c:axId val="1510656352"/>
        <c:axId val="1503921520"/>
      </c:lineChart>
      <c:catAx>
        <c:axId val="1510656352"/>
        <c:scaling>
          <c:orientation val="minMax"/>
        </c:scaling>
        <c:delete val="1"/>
        <c:axPos val="b"/>
        <c:numFmt formatCode="General" sourceLinked="1"/>
        <c:majorTickMark val="none"/>
        <c:minorTickMark val="none"/>
        <c:tickLblPos val="nextTo"/>
        <c:crossAx val="1503921520"/>
        <c:crosses val="autoZero"/>
        <c:auto val="1"/>
        <c:lblAlgn val="ctr"/>
        <c:lblOffset val="100"/>
        <c:noMultiLvlLbl val="0"/>
      </c:catAx>
      <c:valAx>
        <c:axId val="1503921520"/>
        <c:scaling>
          <c:orientation val="minMax"/>
        </c:scaling>
        <c:delete val="1"/>
        <c:axPos val="l"/>
        <c:numFmt formatCode="General" sourceLinked="1"/>
        <c:majorTickMark val="none"/>
        <c:minorTickMark val="none"/>
        <c:tickLblPos val="nextTo"/>
        <c:crossAx val="151065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26</c:v>
                </c:pt>
                <c:pt idx="1">
                  <c:v>10</c:v>
                </c:pt>
                <c:pt idx="2">
                  <c:v>72</c:v>
                </c:pt>
                <c:pt idx="3">
                  <c:v>78</c:v>
                </c:pt>
                <c:pt idx="4">
                  <c:v>36</c:v>
                </c:pt>
                <c:pt idx="5">
                  <c:v>3</c:v>
                </c:pt>
                <c:pt idx="6">
                  <c:v>21</c:v>
                </c:pt>
                <c:pt idx="7">
                  <c:v>69</c:v>
                </c:pt>
                <c:pt idx="8">
                  <c:v>34</c:v>
                </c:pt>
                <c:pt idx="9">
                  <c:v>47</c:v>
                </c:pt>
                <c:pt idx="10">
                  <c:v>101</c:v>
                </c:pt>
                <c:pt idx="11">
                  <c:v>28</c:v>
                </c:pt>
              </c:numCache>
            </c:numRef>
          </c:val>
          <c:smooth val="0"/>
          <c:extLst>
            <c:ext xmlns:c16="http://schemas.microsoft.com/office/drawing/2014/chart" uri="{C3380CC4-5D6E-409C-BE32-E72D297353CC}">
              <c16:uniqueId val="{00000000-9EED-4E11-B4D1-AF0A8B0485B5}"/>
            </c:ext>
          </c:extLst>
        </c:ser>
        <c:dLbls>
          <c:showLegendKey val="0"/>
          <c:showVal val="0"/>
          <c:showCatName val="0"/>
          <c:showSerName val="0"/>
          <c:showPercent val="0"/>
          <c:showBubbleSize val="0"/>
        </c:dLbls>
        <c:smooth val="0"/>
        <c:axId val="1510635712"/>
        <c:axId val="1507443632"/>
      </c:lineChart>
      <c:catAx>
        <c:axId val="1510635712"/>
        <c:scaling>
          <c:orientation val="minMax"/>
        </c:scaling>
        <c:delete val="1"/>
        <c:axPos val="b"/>
        <c:numFmt formatCode="General" sourceLinked="1"/>
        <c:majorTickMark val="none"/>
        <c:minorTickMark val="none"/>
        <c:tickLblPos val="nextTo"/>
        <c:crossAx val="1507443632"/>
        <c:crosses val="autoZero"/>
        <c:auto val="1"/>
        <c:lblAlgn val="ctr"/>
        <c:lblOffset val="100"/>
        <c:noMultiLvlLbl val="0"/>
      </c:catAx>
      <c:valAx>
        <c:axId val="1507443632"/>
        <c:scaling>
          <c:orientation val="minMax"/>
        </c:scaling>
        <c:delete val="1"/>
        <c:axPos val="l"/>
        <c:numFmt formatCode="General" sourceLinked="1"/>
        <c:majorTickMark val="none"/>
        <c:minorTickMark val="none"/>
        <c:tickLblPos val="nextTo"/>
        <c:crossAx val="151063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c:v>
                </c:pt>
                <c:pt idx="1">
                  <c:v>3</c:v>
                </c:pt>
                <c:pt idx="2">
                  <c:v>23</c:v>
                </c:pt>
                <c:pt idx="3">
                  <c:v>18</c:v>
                </c:pt>
                <c:pt idx="4">
                  <c:v>10</c:v>
                </c:pt>
                <c:pt idx="5">
                  <c:v>1</c:v>
                </c:pt>
                <c:pt idx="6">
                  <c:v>6</c:v>
                </c:pt>
                <c:pt idx="7">
                  <c:v>18</c:v>
                </c:pt>
                <c:pt idx="8">
                  <c:v>9</c:v>
                </c:pt>
                <c:pt idx="9">
                  <c:v>13</c:v>
                </c:pt>
                <c:pt idx="10">
                  <c:v>23</c:v>
                </c:pt>
                <c:pt idx="11">
                  <c:v>8</c:v>
                </c:pt>
              </c:numCache>
            </c:numRef>
          </c:val>
          <c:smooth val="0"/>
          <c:extLst>
            <c:ext xmlns:c16="http://schemas.microsoft.com/office/drawing/2014/chart" uri="{C3380CC4-5D6E-409C-BE32-E72D297353CC}">
              <c16:uniqueId val="{00000002-367C-4A87-B177-50D217C15978}"/>
            </c:ext>
          </c:extLst>
        </c:ser>
        <c:dLbls>
          <c:showLegendKey val="0"/>
          <c:showVal val="0"/>
          <c:showCatName val="0"/>
          <c:showSerName val="0"/>
          <c:showPercent val="0"/>
          <c:showBubbleSize val="0"/>
        </c:dLbls>
        <c:smooth val="0"/>
        <c:axId val="1510659232"/>
        <c:axId val="1503898704"/>
      </c:lineChart>
      <c:catAx>
        <c:axId val="1510659232"/>
        <c:scaling>
          <c:orientation val="minMax"/>
        </c:scaling>
        <c:delete val="1"/>
        <c:axPos val="b"/>
        <c:numFmt formatCode="General" sourceLinked="1"/>
        <c:majorTickMark val="none"/>
        <c:minorTickMark val="none"/>
        <c:tickLblPos val="nextTo"/>
        <c:crossAx val="1503898704"/>
        <c:crosses val="autoZero"/>
        <c:auto val="1"/>
        <c:lblAlgn val="ctr"/>
        <c:lblOffset val="100"/>
        <c:noMultiLvlLbl val="0"/>
      </c:catAx>
      <c:valAx>
        <c:axId val="1503898704"/>
        <c:scaling>
          <c:orientation val="minMax"/>
        </c:scaling>
        <c:delete val="1"/>
        <c:axPos val="l"/>
        <c:numFmt formatCode="General" sourceLinked="1"/>
        <c:majorTickMark val="none"/>
        <c:minorTickMark val="none"/>
        <c:tickLblPos val="nextTo"/>
        <c:crossAx val="15106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0.21303211388516977</c:v>
                </c:pt>
                <c:pt idx="1">
                  <c:v>0.28378560766264466</c:v>
                </c:pt>
                <c:pt idx="2">
                  <c:v>0.26000748775831306</c:v>
                </c:pt>
                <c:pt idx="3">
                  <c:v>0.10726150568746076</c:v>
                </c:pt>
                <c:pt idx="4">
                  <c:v>0.4015493358658328</c:v>
                </c:pt>
                <c:pt idx="5">
                  <c:v>6.25E-2</c:v>
                </c:pt>
                <c:pt idx="6">
                  <c:v>0.10052390165431185</c:v>
                </c:pt>
                <c:pt idx="7">
                  <c:v>0.30067798130580864</c:v>
                </c:pt>
                <c:pt idx="8">
                  <c:v>0.2086295529631102</c:v>
                </c:pt>
                <c:pt idx="9">
                  <c:v>0.13791872422686446</c:v>
                </c:pt>
                <c:pt idx="10">
                  <c:v>0.28906743492422704</c:v>
                </c:pt>
                <c:pt idx="11">
                  <c:v>0.197774411551667</c:v>
                </c:pt>
              </c:numCache>
            </c:numRef>
          </c:val>
          <c:smooth val="0"/>
          <c:extLst>
            <c:ext xmlns:c16="http://schemas.microsoft.com/office/drawing/2014/chart" uri="{C3380CC4-5D6E-409C-BE32-E72D297353CC}">
              <c16:uniqueId val="{00000000-0DA1-4A30-A558-30058D3853BD}"/>
            </c:ext>
          </c:extLst>
        </c:ser>
        <c:dLbls>
          <c:showLegendKey val="0"/>
          <c:showVal val="0"/>
          <c:showCatName val="0"/>
          <c:showSerName val="0"/>
          <c:showPercent val="0"/>
          <c:showBubbleSize val="0"/>
        </c:dLbls>
        <c:smooth val="0"/>
        <c:axId val="1510653472"/>
        <c:axId val="1507459504"/>
      </c:lineChart>
      <c:catAx>
        <c:axId val="1510653472"/>
        <c:scaling>
          <c:orientation val="minMax"/>
        </c:scaling>
        <c:delete val="1"/>
        <c:axPos val="b"/>
        <c:numFmt formatCode="General" sourceLinked="1"/>
        <c:majorTickMark val="none"/>
        <c:minorTickMark val="none"/>
        <c:tickLblPos val="nextTo"/>
        <c:crossAx val="1507459504"/>
        <c:crosses val="autoZero"/>
        <c:auto val="1"/>
        <c:lblAlgn val="ctr"/>
        <c:lblOffset val="100"/>
        <c:noMultiLvlLbl val="0"/>
      </c:catAx>
      <c:valAx>
        <c:axId val="1507459504"/>
        <c:scaling>
          <c:orientation val="minMax"/>
        </c:scaling>
        <c:delete val="1"/>
        <c:axPos val="l"/>
        <c:numFmt formatCode="General" sourceLinked="1"/>
        <c:majorTickMark val="none"/>
        <c:minorTickMark val="none"/>
        <c:tickLblPos val="nextTo"/>
        <c:crossAx val="15106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7!PivotTable23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7'!$A$4:$A$14</c:f>
              <c:strCache>
                <c:ptCount val="10"/>
                <c:pt idx="0">
                  <c:v>Fasteners</c:v>
                </c:pt>
                <c:pt idx="1">
                  <c:v>Appliances</c:v>
                </c:pt>
                <c:pt idx="2">
                  <c:v>Labels</c:v>
                </c:pt>
                <c:pt idx="3">
                  <c:v>Chairs</c:v>
                </c:pt>
                <c:pt idx="4">
                  <c:v>Storage</c:v>
                </c:pt>
                <c:pt idx="5">
                  <c:v>Phones</c:v>
                </c:pt>
                <c:pt idx="6">
                  <c:v>Art</c:v>
                </c:pt>
                <c:pt idx="7">
                  <c:v>Furnishings</c:v>
                </c:pt>
                <c:pt idx="8">
                  <c:v>Paper</c:v>
                </c:pt>
                <c:pt idx="9">
                  <c:v>Binders</c:v>
                </c:pt>
              </c:strCache>
            </c:strRef>
          </c:cat>
          <c:val>
            <c:numRef>
              <c:f>'Top 7'!$B$4:$B$14</c:f>
              <c:numCache>
                <c:formatCode>0.00%</c:formatCode>
                <c:ptCount val="10"/>
                <c:pt idx="0">
                  <c:v>4.6153846153846163E-2</c:v>
                </c:pt>
                <c:pt idx="1">
                  <c:v>4.6153846153846163E-2</c:v>
                </c:pt>
                <c:pt idx="2">
                  <c:v>4.6153846153846163E-2</c:v>
                </c:pt>
                <c:pt idx="3">
                  <c:v>4.6153846153846163E-2</c:v>
                </c:pt>
                <c:pt idx="4">
                  <c:v>6.1538461538461542E-2</c:v>
                </c:pt>
                <c:pt idx="5">
                  <c:v>6.1538461538461542E-2</c:v>
                </c:pt>
                <c:pt idx="6">
                  <c:v>7.6923076923076927E-2</c:v>
                </c:pt>
                <c:pt idx="7">
                  <c:v>9.2307692307692299E-2</c:v>
                </c:pt>
                <c:pt idx="8">
                  <c:v>9.2307692307692299E-2</c:v>
                </c:pt>
                <c:pt idx="9">
                  <c:v>0.43076923076923079</c:v>
                </c:pt>
              </c:numCache>
            </c:numRef>
          </c:val>
          <c:extLst>
            <c:ext xmlns:c16="http://schemas.microsoft.com/office/drawing/2014/chart" uri="{C3380CC4-5D6E-409C-BE32-E72D297353CC}">
              <c16:uniqueId val="{00000000-2E53-4309-BE29-A6792FDD32DC}"/>
            </c:ext>
          </c:extLst>
        </c:ser>
        <c:dLbls>
          <c:dLblPos val="inEnd"/>
          <c:showLegendKey val="0"/>
          <c:showVal val="1"/>
          <c:showCatName val="0"/>
          <c:showSerName val="0"/>
          <c:showPercent val="0"/>
          <c:showBubbleSize val="0"/>
        </c:dLbls>
        <c:gapWidth val="115"/>
        <c:overlap val="-20"/>
        <c:axId val="1870200208"/>
        <c:axId val="1870198768"/>
      </c:barChart>
      <c:catAx>
        <c:axId val="18702002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98768"/>
        <c:crosses val="autoZero"/>
        <c:auto val="1"/>
        <c:lblAlgn val="ctr"/>
        <c:lblOffset val="100"/>
        <c:noMultiLvlLbl val="0"/>
      </c:catAx>
      <c:valAx>
        <c:axId val="1870198768"/>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20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1422.0640000000001</c:v>
                </c:pt>
                <c:pt idx="1">
                  <c:v>321.56</c:v>
                </c:pt>
                <c:pt idx="2">
                  <c:v>5264.5929999999989</c:v>
                </c:pt>
                <c:pt idx="3">
                  <c:v>8408.1459999999988</c:v>
                </c:pt>
                <c:pt idx="4">
                  <c:v>3864.43</c:v>
                </c:pt>
                <c:pt idx="5">
                  <c:v>170.352</c:v>
                </c:pt>
                <c:pt idx="6">
                  <c:v>828.01800000000003</c:v>
                </c:pt>
                <c:pt idx="7">
                  <c:v>4481.3919999999989</c:v>
                </c:pt>
                <c:pt idx="8">
                  <c:v>437.68200000000002</c:v>
                </c:pt>
                <c:pt idx="9">
                  <c:v>4272.8600000000006</c:v>
                </c:pt>
                <c:pt idx="10">
                  <c:v>3641.14</c:v>
                </c:pt>
                <c:pt idx="11">
                  <c:v>1572.4829999999999</c:v>
                </c:pt>
              </c:numCache>
            </c:numRef>
          </c:val>
          <c:smooth val="0"/>
          <c:extLst>
            <c:ext xmlns:c16="http://schemas.microsoft.com/office/drawing/2014/chart" uri="{C3380CC4-5D6E-409C-BE32-E72D297353CC}">
              <c16:uniqueId val="{00000000-D415-444C-A127-5A110373E6B0}"/>
            </c:ext>
          </c:extLst>
        </c:ser>
        <c:dLbls>
          <c:showLegendKey val="0"/>
          <c:showVal val="0"/>
          <c:showCatName val="0"/>
          <c:showSerName val="0"/>
          <c:showPercent val="0"/>
          <c:showBubbleSize val="0"/>
        </c:dLbls>
        <c:smooth val="0"/>
        <c:axId val="1510643872"/>
        <c:axId val="1503919536"/>
      </c:lineChart>
      <c:catAx>
        <c:axId val="1510643872"/>
        <c:scaling>
          <c:orientation val="minMax"/>
        </c:scaling>
        <c:delete val="1"/>
        <c:axPos val="b"/>
        <c:numFmt formatCode="General" sourceLinked="1"/>
        <c:majorTickMark val="none"/>
        <c:minorTickMark val="none"/>
        <c:tickLblPos val="nextTo"/>
        <c:crossAx val="1503919536"/>
        <c:crosses val="autoZero"/>
        <c:auto val="1"/>
        <c:lblAlgn val="ctr"/>
        <c:lblOffset val="100"/>
        <c:noMultiLvlLbl val="0"/>
      </c:catAx>
      <c:valAx>
        <c:axId val="1503919536"/>
        <c:scaling>
          <c:orientation val="minMax"/>
        </c:scaling>
        <c:delete val="1"/>
        <c:axPos val="l"/>
        <c:numFmt formatCode="General" sourceLinked="1"/>
        <c:majorTickMark val="none"/>
        <c:minorTickMark val="none"/>
        <c:tickLblPos val="nextTo"/>
        <c:crossAx val="1510643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302.94530000000009</c:v>
                </c:pt>
                <c:pt idx="1">
                  <c:v>91.254100000000008</c:v>
                </c:pt>
                <c:pt idx="2">
                  <c:v>1368.8336000000004</c:v>
                </c:pt>
                <c:pt idx="3">
                  <c:v>901.87040000000036</c:v>
                </c:pt>
                <c:pt idx="4">
                  <c:v>1551.7593000000002</c:v>
                </c:pt>
                <c:pt idx="5">
                  <c:v>10.647</c:v>
                </c:pt>
                <c:pt idx="6">
                  <c:v>83.235599999999991</c:v>
                </c:pt>
                <c:pt idx="7">
                  <c:v>1347.4559000000002</c:v>
                </c:pt>
                <c:pt idx="8">
                  <c:v>91.313400000000001</c:v>
                </c:pt>
                <c:pt idx="9">
                  <c:v>589.30740000000014</c:v>
                </c:pt>
                <c:pt idx="10">
                  <c:v>1052.5350000000001</c:v>
                </c:pt>
                <c:pt idx="11">
                  <c:v>310.99689999999998</c:v>
                </c:pt>
              </c:numCache>
            </c:numRef>
          </c:val>
          <c:smooth val="0"/>
          <c:extLst>
            <c:ext xmlns:c16="http://schemas.microsoft.com/office/drawing/2014/chart" uri="{C3380CC4-5D6E-409C-BE32-E72D297353CC}">
              <c16:uniqueId val="{00000000-FBFD-465D-B05B-433268E7E94E}"/>
            </c:ext>
          </c:extLst>
        </c:ser>
        <c:dLbls>
          <c:showLegendKey val="0"/>
          <c:showVal val="0"/>
          <c:showCatName val="0"/>
          <c:showSerName val="0"/>
          <c:showPercent val="0"/>
          <c:showBubbleSize val="0"/>
        </c:dLbls>
        <c:smooth val="0"/>
        <c:axId val="1510656352"/>
        <c:axId val="1503921520"/>
      </c:lineChart>
      <c:catAx>
        <c:axId val="1510656352"/>
        <c:scaling>
          <c:orientation val="minMax"/>
        </c:scaling>
        <c:delete val="1"/>
        <c:axPos val="b"/>
        <c:numFmt formatCode="General" sourceLinked="1"/>
        <c:majorTickMark val="none"/>
        <c:minorTickMark val="none"/>
        <c:tickLblPos val="nextTo"/>
        <c:crossAx val="1503921520"/>
        <c:crosses val="autoZero"/>
        <c:auto val="1"/>
        <c:lblAlgn val="ctr"/>
        <c:lblOffset val="100"/>
        <c:noMultiLvlLbl val="0"/>
      </c:catAx>
      <c:valAx>
        <c:axId val="1503921520"/>
        <c:scaling>
          <c:orientation val="minMax"/>
        </c:scaling>
        <c:delete val="1"/>
        <c:axPos val="l"/>
        <c:numFmt formatCode="General" sourceLinked="1"/>
        <c:majorTickMark val="none"/>
        <c:minorTickMark val="none"/>
        <c:tickLblPos val="nextTo"/>
        <c:crossAx val="1510656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26</c:v>
                </c:pt>
                <c:pt idx="1">
                  <c:v>10</c:v>
                </c:pt>
                <c:pt idx="2">
                  <c:v>72</c:v>
                </c:pt>
                <c:pt idx="3">
                  <c:v>78</c:v>
                </c:pt>
                <c:pt idx="4">
                  <c:v>36</c:v>
                </c:pt>
                <c:pt idx="5">
                  <c:v>3</c:v>
                </c:pt>
                <c:pt idx="6">
                  <c:v>21</c:v>
                </c:pt>
                <c:pt idx="7">
                  <c:v>69</c:v>
                </c:pt>
                <c:pt idx="8">
                  <c:v>34</c:v>
                </c:pt>
                <c:pt idx="9">
                  <c:v>47</c:v>
                </c:pt>
                <c:pt idx="10">
                  <c:v>101</c:v>
                </c:pt>
                <c:pt idx="11">
                  <c:v>28</c:v>
                </c:pt>
              </c:numCache>
            </c:numRef>
          </c:val>
          <c:smooth val="0"/>
          <c:extLst>
            <c:ext xmlns:c16="http://schemas.microsoft.com/office/drawing/2014/chart" uri="{C3380CC4-5D6E-409C-BE32-E72D297353CC}">
              <c16:uniqueId val="{00000000-B76F-489C-A689-00CE4DF4B595}"/>
            </c:ext>
          </c:extLst>
        </c:ser>
        <c:dLbls>
          <c:showLegendKey val="0"/>
          <c:showVal val="0"/>
          <c:showCatName val="0"/>
          <c:showSerName val="0"/>
          <c:showPercent val="0"/>
          <c:showBubbleSize val="0"/>
        </c:dLbls>
        <c:smooth val="0"/>
        <c:axId val="1510635712"/>
        <c:axId val="1507443632"/>
      </c:lineChart>
      <c:catAx>
        <c:axId val="1510635712"/>
        <c:scaling>
          <c:orientation val="minMax"/>
        </c:scaling>
        <c:delete val="1"/>
        <c:axPos val="b"/>
        <c:numFmt formatCode="General" sourceLinked="1"/>
        <c:majorTickMark val="none"/>
        <c:minorTickMark val="none"/>
        <c:tickLblPos val="nextTo"/>
        <c:crossAx val="1507443632"/>
        <c:crosses val="autoZero"/>
        <c:auto val="1"/>
        <c:lblAlgn val="ctr"/>
        <c:lblOffset val="100"/>
        <c:noMultiLvlLbl val="0"/>
      </c:catAx>
      <c:valAx>
        <c:axId val="1507443632"/>
        <c:scaling>
          <c:orientation val="minMax"/>
        </c:scaling>
        <c:delete val="1"/>
        <c:axPos val="l"/>
        <c:numFmt formatCode="General" sourceLinked="1"/>
        <c:majorTickMark val="none"/>
        <c:minorTickMark val="none"/>
        <c:tickLblPos val="nextTo"/>
        <c:crossAx val="151063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c:v>
                </c:pt>
                <c:pt idx="1">
                  <c:v>3</c:v>
                </c:pt>
                <c:pt idx="2">
                  <c:v>23</c:v>
                </c:pt>
                <c:pt idx="3">
                  <c:v>18</c:v>
                </c:pt>
                <c:pt idx="4">
                  <c:v>10</c:v>
                </c:pt>
                <c:pt idx="5">
                  <c:v>1</c:v>
                </c:pt>
                <c:pt idx="6">
                  <c:v>6</c:v>
                </c:pt>
                <c:pt idx="7">
                  <c:v>18</c:v>
                </c:pt>
                <c:pt idx="8">
                  <c:v>9</c:v>
                </c:pt>
                <c:pt idx="9">
                  <c:v>13</c:v>
                </c:pt>
                <c:pt idx="10">
                  <c:v>23</c:v>
                </c:pt>
                <c:pt idx="11">
                  <c:v>8</c:v>
                </c:pt>
              </c:numCache>
            </c:numRef>
          </c:val>
          <c:smooth val="0"/>
          <c:extLst>
            <c:ext xmlns:c16="http://schemas.microsoft.com/office/drawing/2014/chart" uri="{C3380CC4-5D6E-409C-BE32-E72D297353CC}">
              <c16:uniqueId val="{00000000-9CE0-41D3-BF05-B00F10DBD992}"/>
            </c:ext>
          </c:extLst>
        </c:ser>
        <c:dLbls>
          <c:showLegendKey val="0"/>
          <c:showVal val="0"/>
          <c:showCatName val="0"/>
          <c:showSerName val="0"/>
          <c:showPercent val="0"/>
          <c:showBubbleSize val="0"/>
        </c:dLbls>
        <c:smooth val="0"/>
        <c:axId val="1510659232"/>
        <c:axId val="1503898704"/>
      </c:lineChart>
      <c:catAx>
        <c:axId val="1510659232"/>
        <c:scaling>
          <c:orientation val="minMax"/>
        </c:scaling>
        <c:delete val="1"/>
        <c:axPos val="b"/>
        <c:numFmt formatCode="General" sourceLinked="1"/>
        <c:majorTickMark val="none"/>
        <c:minorTickMark val="none"/>
        <c:tickLblPos val="nextTo"/>
        <c:crossAx val="1503898704"/>
        <c:crosses val="autoZero"/>
        <c:auto val="1"/>
        <c:lblAlgn val="ctr"/>
        <c:lblOffset val="100"/>
        <c:noMultiLvlLbl val="0"/>
      </c:catAx>
      <c:valAx>
        <c:axId val="1503898704"/>
        <c:scaling>
          <c:orientation val="minMax"/>
        </c:scaling>
        <c:delete val="1"/>
        <c:axPos val="l"/>
        <c:numFmt formatCode="General" sourceLinked="1"/>
        <c:majorTickMark val="none"/>
        <c:minorTickMark val="none"/>
        <c:tickLblPos val="nextTo"/>
        <c:crossAx val="15106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0.21303211388516977</c:v>
                </c:pt>
                <c:pt idx="1">
                  <c:v>0.28378560766264466</c:v>
                </c:pt>
                <c:pt idx="2">
                  <c:v>0.26000748775831306</c:v>
                </c:pt>
                <c:pt idx="3">
                  <c:v>0.10726150568746076</c:v>
                </c:pt>
                <c:pt idx="4">
                  <c:v>0.4015493358658328</c:v>
                </c:pt>
                <c:pt idx="5">
                  <c:v>6.25E-2</c:v>
                </c:pt>
                <c:pt idx="6">
                  <c:v>0.10052390165431185</c:v>
                </c:pt>
                <c:pt idx="7">
                  <c:v>0.30067798130580864</c:v>
                </c:pt>
                <c:pt idx="8">
                  <c:v>0.2086295529631102</c:v>
                </c:pt>
                <c:pt idx="9">
                  <c:v>0.13791872422686446</c:v>
                </c:pt>
                <c:pt idx="10">
                  <c:v>0.28906743492422704</c:v>
                </c:pt>
                <c:pt idx="11">
                  <c:v>0.197774411551667</c:v>
                </c:pt>
              </c:numCache>
            </c:numRef>
          </c:val>
          <c:smooth val="0"/>
          <c:extLst>
            <c:ext xmlns:c16="http://schemas.microsoft.com/office/drawing/2014/chart" uri="{C3380CC4-5D6E-409C-BE32-E72D297353CC}">
              <c16:uniqueId val="{00000000-DDED-491C-852A-2DDA2FB35624}"/>
            </c:ext>
          </c:extLst>
        </c:ser>
        <c:dLbls>
          <c:showLegendKey val="0"/>
          <c:showVal val="0"/>
          <c:showCatName val="0"/>
          <c:showSerName val="0"/>
          <c:showPercent val="0"/>
          <c:showBubbleSize val="0"/>
        </c:dLbls>
        <c:smooth val="0"/>
        <c:axId val="1510653472"/>
        <c:axId val="1507459504"/>
      </c:lineChart>
      <c:catAx>
        <c:axId val="1510653472"/>
        <c:scaling>
          <c:orientation val="minMax"/>
        </c:scaling>
        <c:delete val="1"/>
        <c:axPos val="b"/>
        <c:numFmt formatCode="General" sourceLinked="1"/>
        <c:majorTickMark val="none"/>
        <c:minorTickMark val="none"/>
        <c:tickLblPos val="nextTo"/>
        <c:crossAx val="1507459504"/>
        <c:crosses val="autoZero"/>
        <c:auto val="1"/>
        <c:lblAlgn val="ctr"/>
        <c:lblOffset val="100"/>
        <c:noMultiLvlLbl val="0"/>
      </c:catAx>
      <c:valAx>
        <c:axId val="1507459504"/>
        <c:scaling>
          <c:orientation val="minMax"/>
        </c:scaling>
        <c:delete val="1"/>
        <c:axPos val="l"/>
        <c:numFmt formatCode="General" sourceLinked="1"/>
        <c:majorTickMark val="none"/>
        <c:minorTickMark val="none"/>
        <c:tickLblPos val="nextTo"/>
        <c:crossAx val="15106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8219007890471"/>
          <c:y val="0.20028275451075866"/>
          <c:w val="0.73827804243905248"/>
          <c:h val="0.61293570187784496"/>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302.94530000000009</c:v>
                </c:pt>
                <c:pt idx="1">
                  <c:v>91.254100000000008</c:v>
                </c:pt>
                <c:pt idx="2">
                  <c:v>1368.8336000000004</c:v>
                </c:pt>
                <c:pt idx="3">
                  <c:v>901.87040000000036</c:v>
                </c:pt>
                <c:pt idx="4">
                  <c:v>1551.7593000000002</c:v>
                </c:pt>
                <c:pt idx="5">
                  <c:v>10.647</c:v>
                </c:pt>
                <c:pt idx="6">
                  <c:v>83.235599999999991</c:v>
                </c:pt>
                <c:pt idx="7">
                  <c:v>1347.4559000000002</c:v>
                </c:pt>
                <c:pt idx="8">
                  <c:v>91.313400000000001</c:v>
                </c:pt>
                <c:pt idx="9">
                  <c:v>589.30740000000014</c:v>
                </c:pt>
                <c:pt idx="10">
                  <c:v>1052.5350000000001</c:v>
                </c:pt>
                <c:pt idx="11">
                  <c:v>310.99689999999998</c:v>
                </c:pt>
              </c:numCache>
            </c:numRef>
          </c:val>
          <c:extLst>
            <c:ext xmlns:c16="http://schemas.microsoft.com/office/drawing/2014/chart" uri="{C3380CC4-5D6E-409C-BE32-E72D297353CC}">
              <c16:uniqueId val="{00000000-7E4A-40D1-9FA0-6F33BB167681}"/>
            </c:ext>
          </c:extLst>
        </c:ser>
        <c:dLbls>
          <c:showLegendKey val="0"/>
          <c:showVal val="0"/>
          <c:showCatName val="0"/>
          <c:showSerName val="0"/>
          <c:showPercent val="0"/>
          <c:showBubbleSize val="0"/>
        </c:dLbls>
        <c:axId val="871784240"/>
        <c:axId val="131038987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1422.0640000000001</c:v>
                </c:pt>
                <c:pt idx="1">
                  <c:v>321.56</c:v>
                </c:pt>
                <c:pt idx="2">
                  <c:v>5264.5929999999989</c:v>
                </c:pt>
                <c:pt idx="3">
                  <c:v>8408.1459999999988</c:v>
                </c:pt>
                <c:pt idx="4">
                  <c:v>3864.43</c:v>
                </c:pt>
                <c:pt idx="5">
                  <c:v>170.352</c:v>
                </c:pt>
                <c:pt idx="6">
                  <c:v>828.01800000000003</c:v>
                </c:pt>
                <c:pt idx="7">
                  <c:v>4481.3919999999989</c:v>
                </c:pt>
                <c:pt idx="8">
                  <c:v>437.68200000000002</c:v>
                </c:pt>
                <c:pt idx="9">
                  <c:v>4272.8600000000006</c:v>
                </c:pt>
                <c:pt idx="10">
                  <c:v>3641.14</c:v>
                </c:pt>
                <c:pt idx="11">
                  <c:v>1572.4829999999999</c:v>
                </c:pt>
              </c:numCache>
            </c:numRef>
          </c:val>
          <c:extLst>
            <c:ext xmlns:c16="http://schemas.microsoft.com/office/drawing/2014/chart" uri="{C3380CC4-5D6E-409C-BE32-E72D297353CC}">
              <c16:uniqueId val="{00000001-7E4A-40D1-9FA0-6F33BB167681}"/>
            </c:ext>
          </c:extLst>
        </c:ser>
        <c:dLbls>
          <c:showLegendKey val="0"/>
          <c:showVal val="0"/>
          <c:showCatName val="0"/>
          <c:showSerName val="0"/>
          <c:showPercent val="0"/>
          <c:showBubbleSize val="0"/>
        </c:dLbls>
        <c:gapWidth val="59"/>
        <c:overlap val="-27"/>
        <c:axId val="493447136"/>
        <c:axId val="1467293568"/>
      </c:barChart>
      <c:catAx>
        <c:axId val="493447136"/>
        <c:scaling>
          <c:orientation val="minMax"/>
        </c:scaling>
        <c:delete val="0"/>
        <c:axPos val="b"/>
        <c:numFmt formatCode="General" sourceLinked="1"/>
        <c:majorTickMark val="none"/>
        <c:minorTickMark val="none"/>
        <c:tickLblPos val="nextTo"/>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7293568"/>
        <c:crosses val="autoZero"/>
        <c:auto val="1"/>
        <c:lblAlgn val="ctr"/>
        <c:lblOffset val="100"/>
        <c:noMultiLvlLbl val="0"/>
      </c:catAx>
      <c:valAx>
        <c:axId val="1467293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Sales</a:t>
                </a:r>
              </a:p>
            </c:rich>
          </c:tx>
          <c:layout>
            <c:manualLayout>
              <c:xMode val="edge"/>
              <c:yMode val="edge"/>
              <c:x val="7.8369905956112845E-3"/>
              <c:y val="0.411883297196546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493447136"/>
        <c:crosses val="autoZero"/>
        <c:crossBetween val="between"/>
      </c:valAx>
      <c:valAx>
        <c:axId val="131038987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784240"/>
        <c:crosses val="max"/>
        <c:crossBetween val="between"/>
      </c:valAx>
      <c:catAx>
        <c:axId val="871784240"/>
        <c:scaling>
          <c:orientation val="minMax"/>
        </c:scaling>
        <c:delete val="1"/>
        <c:axPos val="b"/>
        <c:numFmt formatCode="General" sourceLinked="1"/>
        <c:majorTickMark val="out"/>
        <c:minorTickMark val="none"/>
        <c:tickLblPos val="nextTo"/>
        <c:crossAx val="1310389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2">
              <a:lumMod val="20000"/>
              <a:lumOff val="80000"/>
            </a:schemeClr>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w="19050">
            <a:solidFill>
              <a:schemeClr val="lt1"/>
            </a:solidFill>
          </a:ln>
          <a:effectLst/>
        </c:spPr>
      </c:pivotFmt>
      <c:pivotFmt>
        <c:idx val="7"/>
        <c:spPr>
          <a:solidFill>
            <a:schemeClr val="accent2">
              <a:lumMod val="60000"/>
              <a:lumOff val="40000"/>
            </a:schemeClr>
          </a:solidFill>
          <a:ln w="19050">
            <a:solidFill>
              <a:schemeClr val="lt1"/>
            </a:solidFill>
          </a:ln>
          <a:effectLst/>
        </c:spPr>
      </c:pivotFmt>
      <c:pivotFmt>
        <c:idx val="8"/>
        <c:spPr>
          <a:solidFill>
            <a:schemeClr val="accent2">
              <a:lumMod val="20000"/>
              <a:lumOff val="8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solidFill>
              <a:schemeClr val="accent2">
                <a:lumMod val="20000"/>
                <a:lumOff val="80000"/>
              </a:schemeClr>
            </a:solidFill>
          </c:spPr>
          <c:explosion val="2"/>
          <c:dPt>
            <c:idx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3E71-4613-A538-6E89ADEDE2A5}"/>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3E71-4613-A538-6E89ADEDE2A5}"/>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3E71-4613-A538-6E89ADEDE2A5}"/>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0.23479878171137034</c:v>
                </c:pt>
                <c:pt idx="1">
                  <c:v>0.42884918776913866</c:v>
                </c:pt>
                <c:pt idx="2">
                  <c:v>0.33635203051949097</c:v>
                </c:pt>
              </c:numCache>
            </c:numRef>
          </c:val>
          <c:extLst>
            <c:ext xmlns:c16="http://schemas.microsoft.com/office/drawing/2014/chart" uri="{C3380CC4-5D6E-409C-BE32-E72D297353CC}">
              <c16:uniqueId val="{00000006-3E71-4613-A538-6E89ADEDE2A5}"/>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Chairs</c:v>
                </c:pt>
                <c:pt idx="2">
                  <c:v>Supplies</c:v>
                </c:pt>
                <c:pt idx="3">
                  <c:v>Binders</c:v>
                </c:pt>
                <c:pt idx="4">
                  <c:v>Phones</c:v>
                </c:pt>
              </c:strCache>
            </c:strRef>
          </c:cat>
          <c:val>
            <c:numRef>
              <c:f>'Top 5'!$B$4:$B$9</c:f>
              <c:numCache>
                <c:formatCode>General</c:formatCode>
                <c:ptCount val="5"/>
                <c:pt idx="0">
                  <c:v>3338.77</c:v>
                </c:pt>
                <c:pt idx="1">
                  <c:v>3397.2280000000005</c:v>
                </c:pt>
                <c:pt idx="2">
                  <c:v>4189.55</c:v>
                </c:pt>
                <c:pt idx="3">
                  <c:v>4450.6040000000003</c:v>
                </c:pt>
                <c:pt idx="4">
                  <c:v>9740.3799999999974</c:v>
                </c:pt>
              </c:numCache>
            </c:numRef>
          </c:val>
          <c:extLst>
            <c:ext xmlns:c16="http://schemas.microsoft.com/office/drawing/2014/chart" uri="{C3380CC4-5D6E-409C-BE32-E72D297353CC}">
              <c16:uniqueId val="{00000000-486E-472D-88A6-D0CD9FEF2243}"/>
            </c:ext>
          </c:extLst>
        </c:ser>
        <c:dLbls>
          <c:dLblPos val="inEnd"/>
          <c:showLegendKey val="0"/>
          <c:showVal val="1"/>
          <c:showCatName val="0"/>
          <c:showSerName val="0"/>
          <c:showPercent val="0"/>
          <c:showBubbleSize val="0"/>
        </c:dLbls>
        <c:gapWidth val="70"/>
        <c:overlap val="100"/>
        <c:axId val="1510652992"/>
        <c:axId val="1507471904"/>
      </c:barChart>
      <c:catAx>
        <c:axId val="151065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07471904"/>
        <c:crosses val="autoZero"/>
        <c:auto val="1"/>
        <c:lblAlgn val="ctr"/>
        <c:lblOffset val="100"/>
        <c:noMultiLvlLbl val="0"/>
      </c:catAx>
      <c:valAx>
        <c:axId val="1507471904"/>
        <c:scaling>
          <c:orientation val="minMax"/>
        </c:scaling>
        <c:delete val="1"/>
        <c:axPos val="b"/>
        <c:numFmt formatCode="General" sourceLinked="1"/>
        <c:majorTickMark val="none"/>
        <c:minorTickMark val="none"/>
        <c:tickLblPos val="nextTo"/>
        <c:crossAx val="151065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7!PivotTable23</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7'!$B$3</c:f>
              <c:strCache>
                <c:ptCount val="1"/>
                <c:pt idx="0">
                  <c:v>Total</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7'!$A$4:$A$14</c:f>
              <c:strCache>
                <c:ptCount val="10"/>
                <c:pt idx="0">
                  <c:v>Fasteners</c:v>
                </c:pt>
                <c:pt idx="1">
                  <c:v>Appliances</c:v>
                </c:pt>
                <c:pt idx="2">
                  <c:v>Labels</c:v>
                </c:pt>
                <c:pt idx="3">
                  <c:v>Chairs</c:v>
                </c:pt>
                <c:pt idx="4">
                  <c:v>Storage</c:v>
                </c:pt>
                <c:pt idx="5">
                  <c:v>Phones</c:v>
                </c:pt>
                <c:pt idx="6">
                  <c:v>Art</c:v>
                </c:pt>
                <c:pt idx="7">
                  <c:v>Furnishings</c:v>
                </c:pt>
                <c:pt idx="8">
                  <c:v>Paper</c:v>
                </c:pt>
                <c:pt idx="9">
                  <c:v>Binders</c:v>
                </c:pt>
              </c:strCache>
            </c:strRef>
          </c:cat>
          <c:val>
            <c:numRef>
              <c:f>'Top 7'!$B$4:$B$14</c:f>
              <c:numCache>
                <c:formatCode>0.00%</c:formatCode>
                <c:ptCount val="10"/>
                <c:pt idx="0">
                  <c:v>4.6153846153846163E-2</c:v>
                </c:pt>
                <c:pt idx="1">
                  <c:v>4.6153846153846163E-2</c:v>
                </c:pt>
                <c:pt idx="2">
                  <c:v>4.6153846153846163E-2</c:v>
                </c:pt>
                <c:pt idx="3">
                  <c:v>4.6153846153846163E-2</c:v>
                </c:pt>
                <c:pt idx="4">
                  <c:v>6.1538461538461542E-2</c:v>
                </c:pt>
                <c:pt idx="5">
                  <c:v>6.1538461538461542E-2</c:v>
                </c:pt>
                <c:pt idx="6">
                  <c:v>7.6923076923076927E-2</c:v>
                </c:pt>
                <c:pt idx="7">
                  <c:v>9.2307692307692299E-2</c:v>
                </c:pt>
                <c:pt idx="8">
                  <c:v>9.2307692307692299E-2</c:v>
                </c:pt>
                <c:pt idx="9">
                  <c:v>0.43076923076923079</c:v>
                </c:pt>
              </c:numCache>
            </c:numRef>
          </c:val>
          <c:extLst>
            <c:ext xmlns:c16="http://schemas.microsoft.com/office/drawing/2014/chart" uri="{C3380CC4-5D6E-409C-BE32-E72D297353CC}">
              <c16:uniqueId val="{00000000-2C03-4659-986C-8ED2F2B1C2DF}"/>
            </c:ext>
          </c:extLst>
        </c:ser>
        <c:dLbls>
          <c:dLblPos val="outEnd"/>
          <c:showLegendKey val="0"/>
          <c:showVal val="1"/>
          <c:showCatName val="0"/>
          <c:showSerName val="0"/>
          <c:showPercent val="0"/>
          <c:showBubbleSize val="0"/>
        </c:dLbls>
        <c:gapWidth val="86"/>
        <c:overlap val="-20"/>
        <c:axId val="1870200208"/>
        <c:axId val="1870198768"/>
      </c:barChart>
      <c:catAx>
        <c:axId val="1870200208"/>
        <c:scaling>
          <c:orientation val="minMax"/>
        </c:scaling>
        <c:delete val="0"/>
        <c:axPos val="l"/>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lgn="ctr">
              <a:defRPr lang="en-US" sz="900" b="1" i="0" u="none" strike="noStrike" kern="1200" baseline="0">
                <a:solidFill>
                  <a:schemeClr val="bg1"/>
                </a:solidFill>
                <a:latin typeface="+mn-lt"/>
                <a:ea typeface="+mn-ea"/>
                <a:cs typeface="+mn-cs"/>
              </a:defRPr>
            </a:pPr>
            <a:endParaRPr lang="en-US"/>
          </a:p>
        </c:txPr>
        <c:crossAx val="1870198768"/>
        <c:crosses val="autoZero"/>
        <c:auto val="1"/>
        <c:lblAlgn val="ctr"/>
        <c:lblOffset val="100"/>
        <c:noMultiLvlLbl val="0"/>
      </c:catAx>
      <c:valAx>
        <c:axId val="1870198768"/>
        <c:scaling>
          <c:orientation val="minMax"/>
        </c:scaling>
        <c:delete val="1"/>
        <c:axPos val="b"/>
        <c:numFmt formatCode="0.00%" sourceLinked="1"/>
        <c:majorTickMark val="none"/>
        <c:minorTickMark val="none"/>
        <c:tickLblPos val="nextTo"/>
        <c:crossAx val="187020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A57E6BA-B70D-47B7-A4AC-58BD2890F717}">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BB65A0A-BE59-41A8-A3BE-9CE260FB02F6}">
          <cx:tx>
            <cx:txData>
              <cx:f>_xlchart.v5.5</cx:f>
              <cx:v>Sales</cx:v>
            </cx:txData>
          </cx:tx>
          <cx:dataId val="0"/>
          <cx:layoutPr>
            <cx:geography cultureLanguage="en-US" cultureRegion="US" attribution="Powered by Bing">
              <cx:geoCache provider="{E9337A44-BEBE-4D9F-B70C-5C5E7DAFC167}">
                <cx:binary>1HvZct22tu2vuPx86RA9sWvnVB2AXJ0aW7JkJ35hyZZMEiQBEmD/9XdKTrJtHe/s3Lo5D1a5k9Yi
CcxmzDEGlv/5afnHp+bhzr9Y2saGf3xafn5ZDkP3j59+Cp/Kh/YuvGqrT94F93l49cm1P7nPn6tP
Dz/d+7u5ssVPOEb0p0/lnR8elpf/9U+4W/Hgzt2nu6Fy9mp88Ov1QxibIfzJa9996cXdfVvZtAqD
rz4N6OeX/93cfbxr716+eLBDNaw3a/fw88tv3vTyxU/Pb/U/HvuigZUN4z1cS/ArwTnFPJbx0xd5
+aJxtvjt5SjhrxIaE4JjLL98/f7sy7sWrv8LC3pazt39vX8IATb09PdXF36zevj5+csXn9xoh8eg
FRC/n1/e2mp4uH/xdrgbHsLLF1Vw+ssbtHvcwu3bpz3/9G3Y/+ufz34AUXj2k68y8zxk/+ml/5kY
X9/ZcAfL+9syQ18lUiYxQexL4JNvMyPxK0okYowlXzLHfn/2b5n5Cyv6N6n548rnubn+IXOza5yv
7v/GpsHJKyYZQ5jIb3OSQE4SQShOyB/d9KUevuTkL6zk+yn548JnGdn9mN1yBkEZP9Xr7xX7N+CY
eMWwIJjyZ22SsFc4ESKmlH9pI/r7Q7+k5K8s5fs5+deVz5Jy9usP2SZ7f2fvX9y44a75PUT/Li//
i0B66fxQvtB33jWV/Rt7lrBXjEgiGIm/1IH4tnWFfIUSRpFAv8Ep/j0IX+rkr6/r+9Xy/PpnNXOp
f8yaeXC+qP7ONOFXnCY4ScRvfONZmhLyilJKBI1/SxP5Nk37/7yg7+fnjwufJWb/3z9kYs7dWIXq
7m/toPiVTFAcJwxi/jVHlAiYCkowTn5rrWcQ+5fW8v2sfHXps7yc/xh5+XMq+zVX/Oad/68sXr5i
MWEiZvxZauSrGCUEA0f8gnrP2uUZtf736/l+ep5d/s0WfgzeflGF8Pir66rfgeTfDb1v9cV/ElU4
TkTyG3OXz2mifMUZxzHF+AtNhKx9TRP/4qK+n5NvLn7WNBdvf0gwe+vG/x1OQF7JmEiKEcDa49cz
YEtiADaYNAihL93zLE9/fV3fT9Xz659l663+IbN182AtSP2Hh9+L+m9oKAYuBBCCOPkXOft6AoFL
QSigHP3dxXhG3v7Skr6fo68ufZaem8sfMj3vKmBs9m/lbKC9EIbkQK98r41E8opLIRJKf4O7Z07F
X1nR95Pzryuf5ebdj8EOvlk12Hvxf2qZPxNe//61P2ZVejfcZU/O4VcG15+/+hR4sDOfXfpnNteX
UXa8//klkmAefsVlHm/y7aS7q+wfOPHVFQ93Yfj5ZcT5K0k4oxx6myeESWCW88PTSwK9AgmQoAQJ
jrlkBL18YR+1488vqXhFGQiIRMgYnBj8COvhcYTAS+RVzIRgsYiRhPkrxR9+7RvXrIWzf0Tjt+9f
2LF94yo7BNgO4H/35W2Pa2Xg9QgJejKmMiGSIw7L6z7dXYMn/Pju/zMIE0fDEm2HcVVMdZ0ySOEh
jUeFP6GT/zDeRMci3Yxix7lQXwXqew+HDT57eII4uH8wm2A3DD17uLPM9WDrbgeyLCqu9DacNfNl
63Z82MeVWnqd8Ac0//8+Fpr56z2PNGeTr+Cx/pex12X7eoz22djoFas8nLFux9v/8EhwcP50o49Z
+CrKNZc+TyZ44kD0uF0hoaqQFblaq3Qw7/48qlSQ//E4mPcJFQLImaAI4WdxDU3UmWLq/aEY5vxU
crEXlLxeBlkqYpMe+FddZsQlQXFZDOlKanMh27lWpWCtcri+EK3dMhPlyQ4qV2q7tkTPfef05luW
Al8fFQnxuNtE/D4XE1LOoHi3tkGNht5PvVQLJF6RWdiDLWqSetIO+9pChOs+z0ozv86jHqetmS8o
R0ZVWzApW4JNeZ/sJvhKQ3wsBxcfqcPXY+Go3uJFLctaZH5jiyK8vcyHqjzlzqeW+ve1DLWKquWW
JN2ko1W8XUSTv70YK7wo3FWHed7iLBdxkRauUKgM6MD9XVgXqDxyV65bo5xdb1nM9WzHQdOGnQKf
hEYkXIjZaczYyZbjccbDJ+LkJc63WklLHlg7XlRd/4Hg6XZeuzSEcBGx+f2KZ6HFAJHdDBI68Dyt
kdfjHFHFw1LojU1Zwz+CEu40X8miton2Khnn2yWYTned/xAXPSQGO22raLeuUalbJ3rFl2RJiTv0
9Sdk8QOJ4LqZQCZwXaUcw61wUXc6SVqN7HblkNt3c7NmfpzzDMJ2iPr1FxuduKvbbBg2no6dRm2D
lK3QojpXZZS6D6Jw2lR1Jsb1od6W25KTlBWLrvxyu85VqZu820+WL6oW2wMh7W3R3ds23I2hb9I1
SXolTYj0GOm1Nm0m5u5DvlgVCb7DNqE7wqdb1rUP8eyyahia9PE+LVlu45W9Xt0b3ss2rQNFKmy6
6liSJoNTCS+vCwZw1fkl3WwEb3Euozicb1VutWibOR2jrlctX2rVEDKlbYCoJR1OZx5/Dhj2eFwS
V6vW0YdIJHiPhkrTNq5VHb3J8YyUMNXnUMMO2pBTVUbDeU1QrFuyDQo3/hdD6KKMC/fSJY2KSrFk
Y12f2hreHW3kIW6qTjUF1BzeuJbcKIRcp/sEFtJTnuvNbq2OpyIzscEXjRSHnve1LntYswj2SiJ/
TTcokwahc2dkoadINhmJXaOaqDwOTZxZjOhu7qF++nqYVdlY5dY4rfKYq7LuPZQMXDD1+6dEywRA
p8/vEpm8gXsV2g2A8TkEY8Z+30U0hqcPKSrni6LDV6uovpSvxXJQee8+IcOndEmaq2I1Rk1F2NRA
k+va541eGthdHqFOua0OirCtVYLXx8e6WVZ7U7fz5YpZoUkzfEA9L3SIpsy5jmkqZKQi6Vc14Rge
IDpt2fjQRHZUaxkfprHdQfueCSzMcYy3WXWEZ1Pt31R2QfswhoukG24j65kyI4TvqfLiuk4Bd63i
RfcBY2jDpurbvTF5Vvm8yNhjxzkRQ8Hs477cySku1bJCz/YUm8PEnBpxl9VFMalk2KA764IpH8UP
LRre4tlc1hjpjUKnosc/CCOtDiNgPPV+J/l8OwmIcWD+g6isT4Ucr/zKC2Xkuk9s0Sto51VP7/LJ
42xks1Dt0Ha66BeqAT81Kpotzcf2+FhOiYumdMUAZsVQpaKrbhvyzveY7uKkqxVr+RVz0c5waMiy
Zmp167uh62aVx9DiZb7tNguQ/wRHdazXgGq9tsPFyMZajU05qjaHTclexRweYgr6MAQAqmmFjDQJ
gP8ypxbn10kHoTCQVLrhB9/MgMVSHjbCr0uy7jksbFjgh1a6q4pWV36a96O3txGu/c5Xa6Vk5Z+u
X7Zhx4R7L/F820/rrZdtSKP8dcyhnONqEbowy+3YFrtCVG/Hrc8AVGtlZ/qAHaxznB8xxrcffMVu
e5tNRSeU9OTBmfUWM6hGwLJjvJCrmTZXKG6vWtl/lptIJ4ZVgR/7mEJGtwXCFaJ6Ryc3qjhpV836
ttC5WPc0ak/5Fi7GGELRLpCd0ZyHEsK6PIL7EgEGicRBWMtCsdp0qph5ryqYP9qvy4VvIpiasvAK
e/xQiQiw01Q3zfB6Gvf9Nrxb68MyAX5GErZWJCaoJVqPQfoPjyFZexgxmE5GFdBNbd2sup62pw2i
qGGqH8vTU8GzbvjQB3OyUnR7uWUBnqlXBHO0cmwvwvArTORCt7jMvIGEy3zNszi0V4KGCxjtH0pS
/OLrEqlK0D0XW32+whgfRciQrPK9XMomHTDJRt983BDvtHlENZbHTs2ojhTyW6+abfCqmqssn2ft
5rm+Sma/HlwXgh663OhZhCuz2kk76VGWeL5HJTv3nYUWKv2q0dxeeQtNgZf5DXXl5ZiHi96ySM0e
QO9x8pVDc0HMcEUjN2bMlW9hRp9BCvPUTO7ka1zoZL7tFtHuKMObqo2zeljk56Gw+9bDBCjbuEuR
jVVIYAtDWbm0ZF0WbQnTEXTsKalsq/mw3kpRasOrOAOUjfZd1+I0qcoirdZ8t4YzP99sRZvFon49
YF+kDe+3NFmSX3wvCGCHJKpkCvdiylo0NUqsvtJDEZosZnArGKr3gW1Z19I3xmAEA3A5r+G3G2yj
1nw4dHjC7+cyShPW7psJaE1uxrPZDOOZ4T1UKdtNtsXnW8QbRceoVlVFez2zX7mAUu7dDI9a8IcZ
zafgam3LLmjnt/E48T5zcyFfb365KrcyAoyld0s+TKpuCqunOeS6aaxVCYFNlTaBcDa83RlZ30yb
6xXmW67rpvkYuXqEibzBrJgKp8oxigG0PU572hntWqKWraCngGFF0zwcTW+JltHMdSGuRp5/pGtT
63qIPkQDBq4TrRCNdTpUQruiD3pp50QB8F1HU3L0ckhSg5lKQseUjZadMEDgYCtd2vp5VfG4JYeI
+nO89a/JzO1Z2Op3RQTgMy04yshmso7qhU3xAQ4F2h1HXdrZqteLIDHQsnxRPWorhTZWHaZk/rSJ
zp4M8SqZGMomluh1mG6SYaQqwVEK08FBEcWJgt+nlcBM93SOsi3cA9rNZ3xazguyoWxYxkYl83hj
0Oh0xfI718MA+rKIqi/1tLIDXV/jaDuXS/UBtbJK+3guNCXNDP1RAjdwLmhSSaxdVexMFL+PinzQ
1dAdOFniw9YNjZZxZ9ViS4XN4PcORKiqS3qzkuqalKJNxTAVJ4+pTf2AUEZkblPkgP50E/H7ZUku
aUOAB5KTh9lr+twdK1N2GRPHxYmPeUJZ2kQt3nc+RdtyPwloqrxE3UVlmiMAMJCCIR92yVBVqiy6
+DBgd22bGlhSHz4FaM3MdfdVCwVRTuUnimur1k2syjRxp0S+pRIYb2rWIc+WLq3Zcr/FE8oW20xA
tBzg9lZDtwDk9pGsgODB4p8qCoCiEkkF/ZJfVI6bVC67XPhJV4AexXqO5o4rPFqrwa6zB4gEeVQS
SJVobbQp8up8ifI3DbsvGkh24M5kzNoLVm9NRkeotLBs2eJYla1J3mekqj7Ww9RkS1uBAjGtopJH
mWTbpEDcArNJ6lzldiBq67nfiSLApEeBpBGObysSqbHAddaA+tKy6cW+ntld204pkK3jlvjpTVut
AAOs1azI9zmM8J0JHNjVPHxePAzieak/giqaNMKWqK6nwIVbv4/IKEE/FDDR101DGZt0IJ0F6cN2
NsbvGMa9HlCTpL5IKo3cpajqSJMSQazybdJdWV938WCVmfKb2o3lXqJ+VH4E2oJD73aTATwasJZl
DajYTiZ1jJzTqv5Y2tnCbDuOArd6bPCkF0ovuWP3IwhWLfpG7j3DQ5aA3PJU3LcF/mzpVp88A2rb
OVOpHkNeOQ1yv/D+yFmodYiN0XE9vm/4dC06ERRyAuKSl8ci8VAFOB+ufLmmk0BzVgpzGRXjZ+aX
PGNdAGG7mlsSN+UuwvN8BI56yWyzww0PukqI2yE89WcBqMWAdlHcDyA2a5MBp+Qq7wLSJowgNgiU
NB+bFJTCjq9V2Bci3xG/TLoJyS9DjVjqafS26sQ17iYOaqIN+4ZsXM2i2NGyA9aMgup9ABK7dmGf
m4OcWHVBWP42v2gsY9ehdl6XeV2mdjoZQzWNHdN5PcG1ZgPNIVjKtsEe4buPYhvKFEV8N8uJZoUc
+rRcDaDNtCf0vUzm4W5p5FtO1uEIzMqpZuG5gqjx1EgBED6zcyDC7X5aoK/lLF/PWwGKHCyDcpxX
zYO3uiZJshtifMMwfR0ly0fqmzUVCEN+i0szy/loPbDths/7tls+JoxJAEXoMxRil825Be2ehDKF
6EK5D3PmjOGpoIU8DnMLio76oAa+gIoLw/kyPLab8fOBjzzd2ilReN3ko9qE8pS10Uvhd7Ng0X6a
HyutoXGKWLwnPc7g2bu5BMXokQwgiiupN9AYcRWR07hMxy0Crl/2ybqDVJWuSMGBONgkZpoL8B4C
+A22zqLJAdYYoQcbbweZ1Gdu7i6GplmV5Ose58D5qq5OS7r5NC533bLEKbfkV4u6zKOpPk1t81FE
5YfZZDV8ODPeThRYjepYf+doBLpgQaca0VMf5+cjbrMtWfbR1AvwSNqreOsf6nU9UhjBWnrbqdLE
K+A/1C/4hQce7K/xWpTaWXRcXXflquiuK1qhgGcH1cY9jBOq7YRgpgHNUYHL66GcQvoaOb5Cxfr7
eK5bZbsGvAKL7F5U/W6rRZ+6cZHaueuRgZLNB1dq7OqPhhRBxZbOeqXdpuExby0F57De1kOeZ1OS
0JSPBJ3nIjnzNt5P7F20CLvfOCt3OWovcQIWWLVCfeZDk7W2YlnUa/gcwLaj3fjQhu56asu3wubv
rCmM5k0Pkr20XBUNgKqIzkjMorQtqT9WzL3vBobTxnK3y5MMgx+l+pmVSopa+zrZzrqN6KaAFUB0
zxdPrkJFLwj3jfaxM3vTod3YkOVIKaym4cmBMnouN7YdXGEuohycFANpA1ZL3nRRA6ss1kjRpVV+
jeiegkJJRd3u2qa/jS34J0tpVL6YbVeHiaZF177hgQIyg5uUrR3Iu2GyMh2B2Cs+AwjmXZTxfnoz
kMWDOwQgPsb8HQeStEM20q0fvRZ05GckiY/VmyhOpsNaDotqzfiZl7xPzV5YBwZdB+HCoQCOJMYk
bbakUKQxexBHk457lJ+afBnUmKdNW9sDd05ocJ9vu7WSu0d9V7PeZ2v/HoODobkpdWkB3oxJ9nm8
Sk1L2EHfXY4C2rFcm/K8MUB/VhqdXIyvmzn8IuwQp3TdjJ7a9bIWXgKgjBjICt+vot52JaPpiJDV
cwhrulYAYWVe6drSkJKyVrxepotlWBZQbWWvarAED2u7zrsVueUQEa8lge9c05H3oxHnYz/Puy3y
dk/p5s5cvWTcbFKRuIuOEzPXoojao8PsivSEnFkgQfkj1NexOMW520WLCdBzBhiryJEOKzi/pCha
3UcFO5B4Cem6kY9l8Ddz6F5jUYqU5F5qua5nDZr9DgtBoZ3lxdxu/jjOzXHC+HXTO3a2bDilRT/v
uxama7vG2k8lGE79GQAOCPvHWc1H2egZZJopQTVJCQObhRKobi4k2Glxmc5b/95t7b4dKXDNEpB9
2UDCIz9OGvMEmJzI30ji0nYORLcxNFKHm3PfgJO5bOvrZZ7f58ZtCo7yE92s5amTEZBlQfyxn59w
0dxOj4uXCJxiHsB19a7Yz/k06Am3TeYpWK09e5+7jWR4ybXn/r5ro1+bGuos1Etz2mqYCg2T2fwY
QMz8EQWgFcglu04aXdQrTWdZyb0VxusJsBeVOdsFK98lLESKUYiprUPIWFLv2sSnZqGnZvVnnLVX
ZQSuYZAwMefFAWOpUwNOG0TG7mYuoH3qRaG1tiAoA1E0jrguzbpbpzGk9LG+hpFU+5gmq0Jt32Qz
VE4TRQHk2yeeU7DrGH4nC/BvG5uFoirT2hcgjX7lHs3nRQqKe9kv3h9di+LTMIP5aDcDvYKaz5bz
SdelGXeMAS3Px2HIAoKah+JezsDxvWdjD6ZgAyvzEb1oSPR6Mn7Hl+XcWtTqbcH1G9pFH22dVkUt
Uhx3d9LHk5oL3xxgFKFT8YFHn/HWyb1oAICLsA6qdKXcM1O0ikxwqCAUSCC8b9a1vEC+PbgANQdb
AZY1zlcVsecRBQEhN8R0L+t7uwC+r7I3e3vrtiVrRZfricVe9aJ3ul+AsdV5opaRLZqgSeog2nMm
S7DnGNRfEvFLJnqiDLbRjbBTklZkZnqIyzLbcgqT0bdWeQ5OkHSPAFTM4NJS9XTneEhuQrIO2dJD
eHH9aZ6XtJZre1Wtd1uQZg8uygWPbASkXAKaNB+rSLZa2llFYUOqHZlUWDyagBt4427uX8846YAS
80G3s7udBxqpwsNxQI5gSqDxkVtjvvOIv54jMKCH+NhIp9upvYnuWZ6fbdsgdNtsQq8lu+rXajd0
ZH5M2o5N5a7vuuNI+7ueHVdfF+CRgiQPLP/I82qXm+QSyNVOUp9tko1AC5BUBU/ek4Wc8SaoSayb
sgM6jzjY2H3YtQH6fYZdJM7f1R6X4AgCnII3OqqQOT/dSwyWcoWaS16XmtUFEHcT1sxdL/yc8DUC
i3+JsoG1QBEFzLzB57uOh/Oiy51ORnQTdTEgfCjS6VFklBFKY1ZeFbY8Mu8QOAOlAy5N3ue1UbTv
7xK8wqHNGF0BQ73rsFHruL43RXIO5wRXAQHYzdGpq0SjNuzvlnrt9Ny5A69ga35xd2AMvq8WcrNF
9Gaum101zBcRnDmqmshGFZ3pUqj4u8C3tzSyv1IPP6gjfybDGKcri4BryS7jUXfddGWjAwzLemNR
ti5oAB/rl6EfjOoqed5CLShH3CcSxQj2DXjmCfyxvmsR+tCvCYSF4gxONUEl1hQMTwdIPrab7vtG
M+uFfpo7vgIN3AjdgL6KcwpTpDcBdMzcqmIpLyaZZwhkbQPnQ2nbiEIzeu04lW9JPqiiAhEYAbrY
vI/VEpJ67zvg3AyOWbjxXE8DrlJ/XKEltczzaR/HPlFz0grdGTNfuak/CLF8wCZPQWi/DuAvZYYm
VHd8eQNCUoB/frB5C14T5hd1cNvFGsT7jfFfYj5VKW6BOpWlmzNqL8thnmBGe6ImA8o9LkYgnV0D
IxXGTMlHo55EXlOAi0AnoHSx2ZVR9dHX63IZGMB+FVVwFFIYWANov23tQzoI0alcurdoIskVq8HR
W4vFpJav3RHjrt/xfJBXc7uP24d5kh9tQt5EGNqcyf7XZQK0GDyoneQm8gs8z3ijGrnCUXIRDPgs
dANnukn0XEHVE7OCp/wobAdyYLlvFYK2aggiSrRXCfzPpHQ0AJBL6U5JzUHtj0BLBBI3EyqufT+C
gTrNZbp2pyfC0vdgEaF5as5YdBWs8WnUizeLse58hhOHKx4fJxK/a2dU7YKP+Ykt1Xsz9sUpQk3Y
1SvZRS4uzxyc1anY81vWz/TQ0DdgC1R7n/P8rAXuQuGIqe87fPBtfT2Jqb/kyXh0Q+P3WyjMnqK9
SbboonbkplyX+xD1cDYEpv8ZkD1/xkipo6WVqY3gCCYHNT8uG0yT4GDoFpAInHNAKohZIpwEA9Df
eHbbRlVxJJQVh+h979MVDWAV+OSUd+Bf9Y889WkWFhHcwOBr+AQATIOFXxYMRnYy1pckAgO4BVM1
a9hFT5I8jZhN0qgTN4ySAP1clpBEuavyAGejCxwjxpC8J6CHTyxYFeb8amCdUX1ZfXwq3chokPhx
w2JV948MtATbb44+N4gCESLyPG6TNzGyQ9rW02W1Fbu+DQMcB+aj4t30gS7iMpliMBQe+xz0ymfi
Ie/YfPQVAl+57z6PRZklOdxWhtJo0zmS5mu5f6qGqZE38nGN7pFu9fWWDglYF717ZETgI/bGudRZ
B2diKxihg9S8g+Ne+ODGYakc3LKDaVaaLqSGbLsRJVxXiOETNvJOznBMWuU065pkPZgaGIARbali
ND4CkbFpTsHvaKb8aqRvCRiLJ+E2MOiaDOBnyKpm3MD8B6kWJ5ncYCpvYYSjbz+DZI8+m2leT2it
xtTaLeVCQA+SdgN+AovEoDfwNkeHIbJK9iCfQHsBc4yjLFnizxXqUCZLKU6TOKGB32+hlCcSiljB
pwJIWophuXz61xgmlEKhIjjQX6qdzKsmHRPrdANUoIphRAzFNB8o/M8gNQM71h1JbBqt3S0b6vqI
6oNYrnAEPWuGlqmiDJ2yy+pOawJoXaD3uMrP4LyyOaEpgk4uwaaAD1yh111MiqObp0KD15CWpgDV
A/Px4KPlDXzmV4Bh0Vavh7h5aChMmYX7ESyF/0vYefVWjitb+BcJUKBE6ZWKW9o52n4hHJUTlfXr
79p9Lg7m9Ax6HsbwtLttBbJYtdZXZdMxuFq8tJnmC9nytYK81nkyn1Z9QSmZHhMoM168Zl+VTGGT
qiZcG0VzyMDf9FGisPs1027Kt2WKB0jZBbJGuqsSZ10Hi0lGn+2B6hWsXccSiVL7qHIONQrFlBTK
gG2dRMleFlw59uSQRbpAbdfElpPmKFpxaG9rHcqC2mq9O7RN6tPa+JxgwOtqgT3bpLWtm7FXTVnx
Suv2OD0PtFU/aI2QceBlMUu0bHRhg1VMSZefoR+jrNcSrMDpOKKOYHravVZV60P6/+JNupP6SnEK
TYb0lugpKy34Gmm8ojqM+SPuJemNjh7VegcV0LVux4HNtPu24Ms7UgepE3pv01PBYNDXjGQjEmRY
qw7JUsPrqf6mpuoaynm94qJQ7leQzpW03TZVAhOpHLtN2+T7smlVv1LbAQlJ59UaDCyFj+/SVFXX
eYAUa+WFD13rVi1NvZlS1VaRsdqzlmu2bMH/TDU55F2b4vWMe5ovWaBr8eIju3mq4PO4JQ1J3GFy
q4bwm4ryrBmJziSeXBUiuIODz0QauJANx3+1qPZwx0NuyDG0tcwK48rcLQoooqZU3ot+gIJXFIo/
YTU6BRavx/N4dWs6Cr+UYH6SKt9q+fKjwhBxhnFZQxXakk/y6qVKYHZa6gxxCC6/l8zeyI0pUltr
08U19w29R3akqv6cSVh869rBJ6oLOLYj7F1pkEGbpBkWzZOdUFydUAilSzVdGnmpHUPHEYrExrIF
vD6Tru2ZEjcZWsMfaus4qRA6jXVGEW4aQSVpuddn4yEnkxI2a2naUFzdauUQU1APxa1uekpBDw2N
FZQdVtKFvz7UOMVDTakS1QVp8N9PVRkLTOlIL0MfJobXVt3+P/8U/iG+9Ovvtr1YtZdf3yGVrxlX
WQFYAZVFWoU9GVMm8B6hx+PbZmWfelrGb3Lc6Ju12l2r1BSHYtJimGyx5qOyKW0+qhYIlNU6WdgB
ttYoC5uTxgoUy8ulKrbnLD5YiZDez8ZaC9Z1Ft8vFIulUj+qnn7npyWWlE3aF6XXLPzQdFOUJ9Z6
xD2kodwMWNe6S810YI08WgdZbRrbMmN3idX0VKVwj4shyQHAfOs64lgpEwqwLYe/j593UXCgr6Z0
4RPT8sLaShPZVHpfe1nTvOZJ3kNJmF6zUrHLmY872UhGfzJJCTogTZDXaLtYkN5bCrxDLV1vczMN
Hnz9ytaGNI/KcvatFE+kbEoUL6U+7to6q0C0zEFTo9ZTkTKVWeWllhaJlOfIrPNzWdbCk/L6NqsA
MzJehiu4L8TmGW+wHB59zbdG3lyWXIJNq/ZHQ+Q9m4wJzEknImhSFXizcXT7YtRDSZUQYpScbDRw
f7Yuz88Kq0ZA6O2c1j+QFpGk68XDqkunTKk36bzB6w1FPEApbVmtZJFcPnc6AZ5naXN6rrR6P06U
sgTKoavEnRXCxd+0MtzlSa29XlgofabYycoSljvQKtNYcApbQMGmdDI9SrVuP6zIoOKu32uyWvrr
aomnjGb5HWw1qA/6cAOlk6HwXrwkVZsNBMD0kMhWMBV2j4o0rKXle6nM/AGggpmVEo5JPG+qDuxH
msBtbqtlthcdWl419qNrWOrg5RUWO2gt1hZlGw1dAuuryWPX4IbKBgn7P2+arzXRqNck5rlpJigT
DVzcdoE1nT0xpDHRs4jMuleUwggX1SjRCT/9qNlkD3VZoMaLbbrWP5mm3/Vp+RySFlhRSrY61SN4
bw6EIYiRitY+laUHsLzEjYfqikWs78micGTQhQj6ZCUX42hK6XAaUhlldwzBUlYyR5PXyulqbjiG
MtFNVRowsMvSLeBuhQI8KrbKSHfcIpOv0wKiGQryQPSlGWWQizZJJ1nhOHJr02pdEk46bgPLv9zE
lqFFtVx3qEEsdWsMfPXnXNV2GW9ML9dGfV9zOOxZsutawvfgoVRXqJl8pAqv3KrVqmCF2wPCRZhO
X3fxWYEO6eiKPp6hwA7OJOnSWZtMZ5SQzptxOV96AmtdSH16bYlEbEm08nWw2sWOCS1vQHaE3dIa
CXBiwOSEUb5ROAoqgh1mGxUX9wlljF1mubhbQmCF62lzjzly01keqnvfwkRqZqO4K6aZQymALyyL
prAhX2b37vlN1UUkd2ihgOaUPL7zBf5SjyT1NleACIrMMm8ITBDku4begFfVtjISceS55aZLrULh
Bh5lChCJv/43S1Z1r/Naduf0ZSgMgzUTvHVuSbAWW+mYZLq+SY1u2vOYjPu+T6f9VDXadkjgYz7/
vG+n3m2scoRPRfVdp/SRyGigDIZ573Pz1k/gIqv1o5in1Bnyp70gKblbmvFrtva6XSQC9nHcUceY
iYKnlM1ePaXC7YYS2vqIFyHNteKAdfuEX7l4qRA6ZGqDuG0Nb1TIyrJTkZdAGMk1N+/Ld2lZt7Ks
1MfMyCZ/bfbTpNV+0eb0uOKKpczYVnEWWllbnEsd4RgOcAnt1UI8GytwUbh+ngsa5ZPKcRDBESQN
SAlS6U9gR+rtOhEQwCVXpIkBLoCOO52McE8mboaAdjSnEsO5j7OoF/Xqt90Et0bPjyJNg0FMWTg/
mS++IsiPI/zkWSu2vDYnu19D3lLDhbCPzA7pFA6B/q2S6zWAyda55SK+TJ5BcMv36jNqx0UjMaMc
hDNUJeojocMbfda1cEnsCTgogjuCSDV221bgaDCSFq6f4a8xQCyAYA0AARUqT6JZLihKg2l1h4S9
GGWsKnPdarph7DIkmyiaLM/UliFSyERYBQn4QOtsC+cr6oRYGeFm7TVmqm4QEOYAy0/HhR2kcW4B
sa7eNKYQz+kS4992QEHoiiytSPRgMAzU9HPlyAvykGQdUTlkMBZJdusMpT3Gy6wyDaIYwvbqa3W7
hCiF1Di9r+u4nmPICFvagm2pNJnvumRKbE0k9mDJVggkzq5qjcD7LxBKYmHnQ0udZYYmgJtcN0XS
r0e6KiqUup0pK/m+Mw1vmQayLdIReR56LkIyGikb0qRkhbz4Yyw96zL1AFcQoKqmPaSs+V4KcUsA
MmNlLQejgVk+64q2k1ZE3KQbR9YhagVFrEO0rKHVDiLbyryDKJAtlM3WdABoMVOEY0s2yhBnP3cX
I6lseRkf9Qx/ZJGtxU6HSsDfIVNEOEoPlR56MtROl8CwGRq1DKVklBH1h+0MvGxjLuPEMrNut8jM
9vHKR2/AeoO1ntuanNRXlHUKaCMjErM1h/1MBLT7sfMbMriwYwcPlUkR6lQS7rSAxKvjV0m2gL1D
MvaXoT0uc4mjQSgkwBn6oqoogxLNfIo/gaBib6mSbJOuyLyqNQuf51rrWhxwVW/E4WCWODwbceo0
VMAjEgKnHCZoqFWiOes8w4vl8haZzYLFOG4p7b1pLkQ0d8bhV+GIJ8lEaUh+0q4BLcoYcgEIglH3
waQaJ8kQqt0OeuEOuB+vUOlOp8Bxi2o03FxGHd3KKshwKd6vpdpsuxXlhaQtpVsaBLIOt6ASAsaz
pxLc+Jhldy3mRZiv1caQVSOyjH67ZHofkCw76vUClaSIDVtrybCh6YRaqI8LJYrrQYnWEf5g8zz8
f/3Zrw/j86t8tYCl6WKBWF12ulMaVAuE0QUxelEjYGymZBsi8whvy402L3KUPr/w6zO1gs1fWfpT
Ee+5Y+5M4ZHT2Pu6aq+xA1LBCNOVgRI1T+PLBNz9GjvtJnWUY/Vivo2f1laBXZg8FMmTIPy6SKvI
HeUCObVYCMSdTuay4+9axvrp1LW+BZZQYk9ZZbE74iUWU17j0Wv8LJCDwq9c4xN/cKgvBv4pMHoF
9UbNyrt6Srv9+kozho0ByE4/VhYTkK9vdJt6606SPSm4ixqUPkRuth7KzLausAjlD7pR95lma5f8
w6AeqZ21YbI/O23uVF/NNYfQ1u5ocxgTxzjFd1IGXfsxNjsEhA4WI84RWJlVpHTuUjBNdYbYKzI2
7EBGlzGDbI1lZpl+2qBiKLxsywsfKIx6bj9qmQ1BWexMepWkT9w64DxPu+W9DbQHGtP01W4AlvSw
It/7gs17AkxL2E3Y+G1+LS/Iukm1WRRXBq6I2HFCD8mwqe7ZXXoDSgApCW0Pbu0PuqvdyUehRqrM
tNlek+9+p92sMMNSDYYS7HEQw0xkY9RuwbcVLcvexvdyZNopccwjbm6xyefsT49mDseX5DrcFU9o
NlDbnQRNemXLBacaECIfFafiAhcZ94SyxhYFKAxW3eTaAU0iXTOJzRmbR3fsHd7v10M3OdnWquDn
wPCBXMkK3Z4yuwvXyxSg/aX2YPZImQt3K6IJw7tZwmpb3pWDfq0mmxinQQ0KEL47EqoFG4dwhg9x
kU/0qi6OioUjbWSs69Z5GUL0BqzQhjNb2paRuYNwjELymm2K+bkCYlQcSxA/YNiNXvUtdu2rdJrD
AoS+X25Wl0Q3gJNusitxM4+0swHUQE3+7JDyvgsH2t9e+Zoh9zPdadHmcBA4497QDvFAAC61Td24
SupPxAeJ0eNQ3VubBPB1Z9PNUjJZ22Q3U7YHVLJzSCEyY6s6w7X1qj3qcLAEiy3JYXIvnly1gzfS
wWIRTrdVWRbGl/km+dle99MNvYnqqKcbI3Z47DyUk3rkG+SmecuqR9+z/FtEpY0w2EEsgbbqxQTn
DuteO6d+ERGHDPgYPOJI55RlFTg21gdJ4oEmSfbzexGKHT02/vuc2N1W8xsXVG7rmM78yN/QEHKh
JzAu9QthNbTo2CW5l8ZuYtr9T/ZT9AzwRNcyQIh7WTv2gRJB9JneEMq0D/h8T6AeBLgP9bsAlrfX
8GBAagbVxfrQc7t9q2+SDcuk8cm1j8wJuEOgfHRvcu7CaLVcaddu5MEGBWrZs22+tBvzoiT29Gmw
2hH+cCgvz44eoLgrk4P8UkyBdIVWlPV4pZCD5Cvx1M/uJXvnsKlc6uunlTLxaArHvKBOXH+UgvVF
UG7li3ayTkm2gQzGNysE5D2eEIr1LMxN1n1IxOl9pBuVC5vICJOwPhgvk0ff+FZEsV8FzU/nJdzO
Ptqn08SsMqJwT/DNWUPYIDNeB/DpooGei1MBrcsbJVbcoNu/yJqdHzLi6Eia0GkTlAhAaJ4BDfQT
yzsCXnfAkcjoFzjOZUEDzH4CWqPZPSLQFT0LLc4aLBoVOBhrLKB5jo7cs2Rc2+DJs+aevEsUvUZ2
94mKdXb7hYFOhBlbsMTtAuWYgD72s9wxomGbCrxsLKZKsZ9H05N9YOahOck9VEKH48hKI2nyqW4D
gAZeZ7hdyG+kscliy+IMIHJej9JFhe94zm7guSVIwawo/Y64ym4J0HhHArixvY2o+xnvzV2TOaMj
u/1WusxHa7seJJioyBh21jbWd/x7Mu1sK3moEtGHoV1xIirI3V70Kz3S1/iCI+GVbrQvadsF2H8Z
inoIBiX60ewkEHcRAgZKQYra8sFy0cxgJ6/GTxwBE49hvjL1VYHQPzE4EiM80kDZWzFLfRi5VtjF
4BRsAMCy5liWa15E6YgfOXalMHuT8UrPykY5tMN7ti0fHEsbOTh45Yn1Nqo2YDK1g/+p+0OBULbw
oEU8lCefbLrWiTfl4mU/Vn+XVmY6+oQjk+xmXMuzbcSJdQc7i4CudYbXctM1ASwlMBUU63wj7WDB
grJeHA2wDAyQYD0llS+rrHJjp5/sxKVAs0/awlSvv1s7RfabCE2QOmWtP28N38I2UQ7SS+72AVJ3
9Zh+x7usdswvedwYiKnHRWFgFwaHlj44YSRB5LMK+ggeZ4lbbG9jz5bJVit7joD5Jm69r16tF+To
yraVGKU2bEDpHTo/cFz+pe/zianHnDDBV/AsrP+wZHB6AIx3giMsONLJuMTjyZjDNSqczu/sGA1A
fruL2fhRPdTr8lLCRvmA9JOEZlTtS+J2r8m9WdzuE1tOiVkfaR/SGU/XU0KeOHhgdDrgQaytnXZO
es2TwLJO2cQGZaPCRusha+ItYU8z7SGnoWG680bPtwobA8VfAWm89EEPctdkTcKML16wfHY625Aj
Ljt0N/70csChfanQgvzq3gEYtMeb9LriSY/uhGLsYEapBr/JrZZzERVVxAMLtT9rt0lAPoh1Gg4A
E+t5sRev++QbTbKt1BvOmR5Ik9fdJHRglKznaKBhJR5ehAbFxVVT2M/BdNCHrZH46MZQt/SnxtpO
ma4zuoMnr58GHPfSZUG+kdr6XZwmYPIfFZhLV0Knx1HyYiA1IGspyGRGahcbs/Ib3wzKPhDrASus
O5bNRqmcRLZhWAF/GKKid0y0IlWhesbfpxKr0G0wust5HiOae0+2MmeIVfCRjMTTKs/UQ9TsqXFC
ppDVN4Ps+t7pzCsKSWnYIWFrvsW5ty59FnCkoW9ZuVFOCFDAn9T0BlGwOneH9FChpzKcWje+DI+8
9XMYLzpiFBqHHLoxkbg0nzK1Exz6d/0wa+hT8VAVgwwwgrjet3kIcQ7pHCikdB+/m2/qDkGi+M5O
4xuFdheMrvZWb9tNEg5R/0rOTeEvcITBlF60OmED2qY0O1mDpHQat6WB9daXvgmiqIxqzV6qQ0Ud
tAAmtskP8Xqpv5q3JkHnBkPpl5pIzb9j3UW7R/WD3q6SfKO3bHlB7yLasAqDgZIDOPgEvhvWe/Qg
VCaHkEmvlZ8OUXeB28kfksTW3fpTb41L/ZKZNg/Ma4z0K6zu6EG1td6e0Zu3a3SnwctC64hht9is
eEtYbKdWsQUIFLu4IY/rq/c4YTWk0d0MXe+B60RzKJoHcHyFObjunJlnOG68eejjSTqWF3TKzIQh
HYd7nQEV/QDsuX7jYGvRGBHFSCWYySP5AW7l0qHqCCWN6fDa92bQAZiGrrja+knfgaPP7ovHkaN+
YOFL4ViEyFvR8ONAMK/e0tYR38O2cxRsGRxPoOoA5N8rhOqQB8hbnPKUR5pwdK8OC8/cpDtz26AX
zEQWbNNdckDmEL9hzxTRWIcNWmCI38usuRhr2GTes982B8HuCuvK0RqD1aaH+p6WbI6gq0OnIAFH
B1/j5dgRqt1cYP/GbwoCFjKqzEFjSRXlpl/cueKs9der9NbMb3J9GgunfYHqHEsb7iGDSn0gCgCp
kZ7N4jqT1jfPQ+PyGGl9j+miyH1kZn3hZeBUzZHGo6DZqEzaldf5ZqZsfLOoI0KSMKjsX4vO9Csa
WuBOKsRZjwKWn9c+5ACvkZ85kKIJ512UIPFTPQjBphokN2zQGuS4R8LyFPuAbE3Ez7DYFNv6fTRZ
HBXXeN+ghLKQKw0Adr4hBJzJB/wZFKJIWE0XbTLWFsRyzHLA4mF6rM64bOUov8kn7QoxAz8W3VGo
EV7R6zOCSAbOHtUOXq4UFW/Q7lAoFN8djwCQPF32a/yFaFxKIYiqfm8+0LD7kf2IIIOlt2lc8sm3
Jpo1OWo+5Mis3lln9DJC12u2U1h2tu50bvJVZvCwUA8FPQMl8yLCzMUZhfUyvEAqwHk9vED66Ftb
oLHFUZ34QM7Sa+nJn/LiNTHrsFWPOeIhwE888v49g770KX5wak2t06923TnTJhkdzeWfPOoesYgy
wLwbdSs5NCzR5pY47cgGcyN77atlIBJhh+Jh/wChl3RmhegDoWAlHD57um+dxKm/AeZ8mItTo/8R
4Cf2KohQb9km78iqsx9EP6VwjNQpPhYIfDH7HhtQlh7SJvDZOOX7x3BKtG3xpb9gdZ7Td+6XgcWd
OXWsiO4V9Bd+wVsAdGGt9wQCpks1oPCMvElbOWjRKO9aC0sdRH8jgnXiJDssq7lzs00XJmiBPyqX
Z7B5QmKo4ehGOTbPItaEw+BDz4v3y015eWkV2PIOZB+Ytug5x8HYvhVg2e3ZI3ssHLyk5KRGyTfa
X81zUbP0J7uOnzgEpIviVa/VdSn9GufEifvzhl4Qo7Ap6Bdct622XcIMjcKvOUY3FPZ6wTebX/vY
GdYNyRnE2yWzkw0yYv4NchzlOtjb7JugxEBmREBOsmSH9ir5jCgfsxntFrsMPTDXel+/A0e3tk99
U4Lr4/JzfEmwnxh/FN9Yw+MLUuglBI8pn9IDwpGKkIOWMwa7q3t0D/21eyA8Jmc5QiPBsfWmB2pX
squ2ikejTX6SXfoisNtaAKW1h+CJYKm/Ire+jW9TADfm0dwAqEnOAo40HJFKe8sLCnaesm7bgJNs
nc6TYfnB7LtbIVbThzi1EmQZOwcUVjnT1XxZ5shyxj3/nOZH1nlS6euyXxPUlgxUf0D3OaR/bBt0
+KCIm9DGyOTX5waa9+0UNT/c09VgJV6JDGDw5DaIffzF2tejZd8cEAXBHFrhgosVvjjr4ezjCchb
ze1gCN7QY5ywHHpQdZ919AJtUhyUMLf2z/QZvYQfFdKyxJ1d+as1/bxzEcAfEgL5E1xgTUB3zXv3
gnYKFYWncpJuqW7Hej9iKw3Ep4CgJ6vgoQRrJvz1WT4bIzpQG8vpVjlzqMCWBryPhqa3OOd4eVo+
rRAaUiWN0CubyHmU/vrzHBBWmfctloqVR50ymm4mcI6j54k7aYaGKW0tXqRC6zza67hvo5PUUNYr
fBqbeYiOQzh+GbpLUuReoJRBiE7DMZez1i8qXE/SjGh1XrAZpueHDNiNPcDZQI/3qgGD67ZEmZEu
zfX/f5hNsRtIY/i5kRThPFWwKAkSykIUbWh9W991Z41bSxrMgQHngggLPsEtGwmVyq8PxnorqBT7
MBcgYgIwblwMqEb6kJgPQJYiSBok5uAe0YII4Zmg9xQkByTaZf2S9ewq5ccYisXUxCagAQWtz2I/
EfVLzeWOVRmKOcM8cdxvmLaw/9pycOoWNReXUH9b6O5u4+Vba/iO91xFChsPaB57yQy1w1aR0X+M
FzEQNQCvXDJpWnE8zifaDbm/otUCygyMM97cSfdYCOjV5+epObegRbovKcuuVtFcxNyde2nNESOJ
Xc/F+2Q0kFCXx9JImt8TOYCy7ikLPeZLHDSSutdQeFojP1cKuVCO4oiqOsuNBRWL0AK14CcOc8ed
evPeDKvu5TFoID6vt2lVD3gdSGBqwqETNV+mNCaMjoMj5PnTVHUptHiCjr4k4JrYdtXcbQZ0WSHO
FMVGUKSudA4meUn2QkLTCZoxFp+3gz/KcWqn5OlidnRnFtYcjRWSTGuEGNiWkIOklfiWpX4uEI1d
U6WcpYAznFjh6B99rIP+QyaAjxLHrsuHwtMLpAuDPIRoYN9nbYJqWDExp+y/Q8f/aXINRgD970AX
E/AS1Q2L/JobSX8b6GLMhVqNkimCiWA+RG1hTMGI80Ll6aYre1aWrS9IFjaaisNYLLc///i/z3d5
/nRL0WQTU/gM8tt8Fzrrc6/XVARyPv3wmThyF0M6yKBiSE9AiQsDapeMXuk//1wFY4f+dtuYGU0t
U4e5hSHR+Ppf5tjIndHM6qwIOC0lZwKdYsLwUzodFwO98KsMmr4UO7Th7QwLPCfsZFS2tbYh1hT+
y6U87/F/BhfhDSgqVTVCLAzFtX57A0quywvwUBFwGWMRslbCWAjpO6lNUJGH5BA38CefA2GwfGe4
Z+NN5+1qW8iEx3j5l+WAia5/uxZVAYuqmUTHkLffrkVPuaJKdQqvvK3QUJXhgH+OFSiW5j1BLxqX
TPIvb0L7pwWoosWDosVENn7NjP7rm8jh2K1NI4nAqCD30am8UU0HJ4lMa1h7wJt4/FTp35qGY2BM
5XfoRG1npPbAAdBlUoRawTMgxhmT0UrLchW5PtHxj3juoe0WHVdC3E0wIM0CMrUv8XqbARZ4i8kR
KIgAh7mp2Z/+/FL/6Z2qmkbRIms+p179tq6XmDQ4leIuMEschAbGwzCjnf5l8/xapL+vHE3F3tEx
CVamVP3fRTyj03npLVUEo9CvmE1zGksaTRTid48d00CCpVN1WpsR4xgsfDKZmznTd+j/mNG+XpyM
BCuq6JrjtOXE3OLd+41Jvq3+ObOkeStasVsXDNBojNaXO36Uh+SnFqXw/vyw1L9Nz8IO0FRDV2UM
tbUU8lwif9mMlk5mJVY1lAMWUtOY1phWYIBxgtWylHinq0jLoKTaZsa0J/kpK5teJYp7rEwAHHNM
GDHm79hSv81c3LrnzAUtxrSCdYqPvDTFv+yRf4wdGoFx95w5phq/vv6Xy9U6y6hpisvFyrIHBVNt
0HBlr8+xU0o53nJY6s+e/rdZjzIN2mUMAA6aDCtMuf+3a/mn3YPfPGDKBEQ9wNDflkAMsESRzEUE
uQ73hLb54jynjSwJNKFWbf1Yx37qR1jsMWyMKSm//vzu/nH7apauEhlz3gwsxN/eHfpN/rMGZwBF
jlBUiMxjCkh0uZlDljFVq1n33Hnoy8oxEOT5ckb1kpnQlZ7jZGa0yaGNff7mz4EoK2B/u8+U757m
EFzjXVM0mN1ToMq2erT3L9cx4R+YExGhjRKCaTaGzylL/XMM1Z9vTPnnJ2saFKexSsznLPu/Lsoc
DCoWkCyCro70ARK7oaErENSaN2PUTJ+BJV4Va1NAOM8w+eXPP/2fzkWssOfEMxkD97Tf4jCZORlI
iTNhec7pkSBNTCvc1HHKfCWmt0yvIJBM/b/c8z9FLYxYxaBAzPfBJLvfxsnl81CNSzGJYJ3xLgHc
vBlm/fbnO/u3n/HbnaV6r6JPFAsWkN9uNYRPzPJfgu8/rklsBkXDr+wgMLl/X5NWhlktao9N0Sqe
NsECWBBFrBkLTMcviZl/jQkiqau3ww79Mic0NcGMBz9cFNuCt1Eqxt0ooz/UVBVnWgq4VBSKQbIk
b2kTe30HAnjUsJIHabklDc7m5TkwKqbnJuUfz4FjJgel8ecHpzy38v9Ge/wiC93UTMQe/K6R32fh
Eb0ZNAnDgoIYcDrrcYwzUpSuCgjKzkpsM9oVN3R3w3LAuJtYauGaNEh9G6ty/nwpGJn89yuh+I0o
lqqrCv096LQGlc2l0dqgrX6kGGZ7okK/pr0CH3c5zaLnkYaBFYkW/fnn/j07ATVpAqyjhqlq5q8n
9JfAa8VKv4q8aIN1TRyqYk92eNh23YzoR0PQFfzf8qHniv/tmeP+TJ2icV7/P9LObLltJd3Sr1Kx
71ENIDFlx6m64AhS1ExLsm8QsqWNeZ7x9P2Bu/psm2ZIfaIjbIUkUiSIIZH5/2t9Sxjns2NZh+E0
jg7uMMOBH4Eym6nsS1FFTx9/sovvY+iqxgFmNDfmT/7TJ7NYwwlZ2bnrULuZPH2r9JgZSu+Tuabz
+7RXaPZP73M2qCkisTyEI7kLkqJRpLFC880q31ooA7IALTfoKz4kYb7L62hg3C6+GtHOLqMjH59a
Q9d2G0XOmiuRrgV6LE0E6iZiJrSYgpQtzkaHxyAf9CjYSgPATetTMzLkgP2+ULMt/FBlPZgqil7o
Pq10EFV4/qOf4gPTPZb5kdiZZe1vpm6Tp0F66A06dFpn50vpGwjg82Yd5NMPfObKrmdBiWeyRx5J
L79of3SOirwgDnwWxPjFAIq89vaK5SmtNn9o0Ks5XzUbpQTYxwJzU9+s8h0yJO2Ij3Hv+MHXPrVU
hKvQdczBuPeL4E8VJt4q9uhg26ZDDXPS7E1lmi/qRo+mOxbN5dajwppLGuCdhd0mihEPOEPwFE7T
0Q9vPz5TwGH/fk5CwzTnVBuUYXCWfz1XkmRSBMu03I1SgAB60D92SXYvev3RqeR3qhHdQh3je+w8
zzKN7moZGECaeqz+hzw092NmPGJefzG1cq0FxZdJSb5plki4UzfVIk/07TQGFHZKaxWq/lPVWRkH
12uXmBK3g6e+VTX+aju+x9ZGl8oInvKO1qkCEFTI70nfP5qNvJma9lGPKbl23saIMhoiqbypymBt
YCNsDP4gSsKlGNpV0OPljO5T3TjgJbnXm+4Ry5xfvUVjthNCext9besp9g08mHghKv21zbRtMdB6
DNntnkcXKwwTSk3rspoQV+BZWM7bqRt9vKrt9jGwtLfT33XWoc7re9S3q7qDUKEj52sSuR+E55q0
BdtKfa2jzvUGxjTNeBF6tsNnsScd5XoK9DvfNG79GDZEUH1RpvwatwvMnSD4EvTx1yoopkMTwOTx
fOWhyepro7XfpGlRzXeq5xw74l3cSbxb2R3WuPyBNSjnlIfh6pMz5MKNQpfQUik+magy7bPBxEuh
lurViDoaDFnuV+O+gVy6tCR1yLQyN2Eq30IE7EgyKuQsKoc9rgeaoJ7o3U+2Zb6dnw2gQrcNcBMS
loc8X6JQZem6vkhzFxwI8vR9rCjhbFRL1w56udbSuj3Ce3WpFP3rYDc/tFx9rCuUNUHgGOu8K+gm
Ooq/65vhk5uY9vuqQ7BCUy1L1xyomOdje+WPnRK0Vub6WAaodxUOUlkaL4jL/StvqL566QSd0NYT
t7bhbAVKv2tb1fvkpjbDkc93EXxb7meOY/L/fK3YjLHTe2MLXtb5AhEg3eL/S5X1iRuCqWMxRMN4
lSWIE0W+q2aaRjN7zo1OIitOIhyN1g8zvUqwE1CWH+7g/U3Xuacgf8JYohvxUpcoZ72qWU2Wcie6
hM8SNjrEOdhaRj5tvNZaYNlI/ueLE8H6SIBkMKlt6PrZSFXHTZHEeKogtLY3jS5pvVevMKgWXVId
yz47Ju2I9EdMwGLy14/PvN9n0MZ8N9VskNA2AWFn88y4K3A3aRF2FId2E36l1TCOR6p1m9AqD72e
PkwK4qGP3/TCOcWsHdy1bTMxEqp19omLOs9bv2sTN4+RfKIlLOL6dbJaoB/Rremhk87wyA2vaWTf
o6J++/jtT1PAX6828gH52LpmaJZlnk/M/DApMiMpE3cyG4PeYsfZYelI79QlpdXbKLHuO8wBtLdN
etIKaIue6kTZGYtBdZ6rVhzb+WEnjG/HGi9/MThUTPLXcXwQ7TUYv32UY9G3q8+O1u/DxBxsaHKn
JUSPzZ+HtJ/mP6VJ3dpqUzYc030gcANPzluECR8E5Serg0snhqDoZ7GbmAmZZ28VIBX2nEbGbhzD
NbBxePj2NjXbaxudN5YxVpSNfP74wPw+YebjQUwXQM7nweZ82mUUgDUVJ0YJxMvL4jUftSNIhpVa
aF9Ouzz20rWh25+cj79PKw2VJblQ58k6b3x2EZg1RYzGs2NXadv9mHSuYcS3oaWSZPdhEfnSPiX0
BvY2iXvs1nnR99PhY9o1hCGv7fqZeW91rOFzLjQKbtwq86+lIg6xoW8i1dw4sAWMmlG2Ejit2nEX
IgoEUmXCgZvsZ8X77My6MF1iH2gq83dHVy1WhL9u26DoQxZF2H4rfEBTGDwKc2AM8A7Ecl613VfN
ixD5RDCitM9ONXO+055fj/PQZ5tAwrjTnL03N5BGQjmKXWkClzAw+lEBgbWg2jnjet7vGphuCwya
4BogkWTC5y7toCpO/dsAE/yi77xpCXzw+gS8dTSMgA4XtdDwHg9pDLGGO4EfLrjsKZhperXCGYco
pGizjVdnD4mBiXyYCTIn6FhTGBjocZPgE0tmR9vxxDJQSmdt9sCLTk8HiCdhJwF9wkROqRUcXN9/
a2pzX3UgGaZcnU3x/iZwRLmEfQySI/xOXQ/l2wDcT8k7FxCXXOpa+QrgeVPMy4BPTrj5Iv1txzpy
Ls1oRF2cn3BTBMM1MBjoxl755kXo5QJzbY37tEKNVgJE8cx2n2eQSDBNveHOWYuivvt4Iy5eXEQO
0L6Quv3bajQ1SiYPfp64eDqRVPGx1Vg7OnbzyaLtQr2RM1harHsZ1C1qfb+ewbjdRFaUWeL2gqYT
2kSnBdnBOF2X3Z4p1BHmAXpwjk0jzPug1Q+V1x16Z/psQ36fqcwVeo14MYfiJ3v/1w2ZIhUbMWhW
V6vhXrR8WQ3VtvZf43R8MWcrZ10n36vSvJmN8Knz/X++w9kLBjd0g+yZ84ocl4HVxQGj2Rh7b/P+
rtCXpZX3yWCt/75IpgjGyEifgfI9cby/fsyhjjNtyhkxrJgWg4Tzv0iKBHWWfR+PGpQHxqxING7Y
WXLRN5zlkOcXHRoTvYIiHmN4YOXgTpIp79y+Cw35nMLM0T3CBgbkgbWGwOnzYfjSaEMMhcEKX14o
yzhW5YDw62KUne1e6Zu9UhSv7MplpuuHUf101L+4n3QB6w7shfNb5yZhJ9kW1S93HG4VrQWJHBev
LWVTkJAOypok/N4m3w3AL70CrqpnRmqV+zBDAPPxiWHPR+R8OOBA0eQ1NEE4ydl9TrY6gCe/jF1M
xrh0AP07gB8gUJZQK0O0X5ik8qa+C5hNMCW4l069VZ2vtmMcU7Q1+fvgY10J086tmS5F3CBBTQdE
OfClkxrK9sG8NqV3PTb60RkoZhScDKooXo0mfpKieUyL/FUO6qEAVL+oUU4a1dfKMdelr6CuZb5E
qZoSpDxOWvkgoDUVMpzBw+9hTrM9cFKxznXrgMf4oRMgYAq7ugpaAd5C3dDhX3m2DfDUes5Clrmc
9iqK00EFa6kfAk6HRWyGsHa+nb63rXR92stFSUUlyL9H6md3VePisbepsDL+4e07n9pXXj2XFFLu
bGW1z4AtOXG372lyruYLoup79EHB6JpaW7GA+W6xpyOpHaMqe4386kcb1LtJNY5KyCyz6Rmwy6p8
hMVxNxlVz7RULuMq+BF91yTIkTZAlGCNdzi83BwWWTxzpuzEQhmtWG8dJ5dTmPWyE+ge57FY2Dyk
QsAHL1Xg1ulwEuT+Q1PTz7KVT24DlyYYmmqwjMTgLedl3K/DRWK3QxQCEHGVRltoQ/bgD95ejdaa
X37Jq/FVLdDqeMm9zMdP1jj6hVuQxmA4T5pp1orz+b6ucVUb2LfdydPewLW9APt/srVgXcrsMSq+
tZpwhTu+W7OxzES4E7youX3IPfHqdM1jVgLUcwq6fsVcqdrWAwIK3cs21HuwVMnmMaiS3cfX6qXR
lZqWZjHfZz7227K7g7Y6VH6eu32Eos3OdmVLfSftH6s4201FvFd7eyMCHFqoNMeMjUNHsujV9jFp
UEfYAdaZ4Daxpx/RYLykjvo2wYKLnC9aOr7GtfrJmuri4Z1D5+ZeDGu687uvocgorJw6d7HT3ZRW
XyEaevKb4kpVw3ufyVaWDOsx8rejY36aK3RhYs17z5VnXTMlY/Wv5xZDXt/URsm5RXjKUuds1gbj
wFWzNfOVqUSPOOv3waS+FYn6Rp16A7Ftm/Xejam3j1jzF3HjIGMGPi3U7PrjI3lpscvGsZwRzMFY
uZ2NuqlXGQDnOZJTk7+AG9uMk/kSmQyXfmAvWJ8eVKLlF75p3li+3BuD//TJFlxYV3FkVCkciwWW
cz4NLGwjbNKM6lI5do/z8ekt6fpk1jfNiyG7R1WNn/LUOgyxcxPiJ0PnkUfiJaqnt8b275XMeMmA
7CsGrllb++TqvHA71gSqGikM7km/dec7+JbZRB0aJXTLujp/N83ymNScQKFf3jtt9lkz+NLJIojZ
0k1NR1JyPhBxZni5Xk+ZS3VgU/mo4eGZLCCvrgoreIyCkV8On1zO8zE+u/PSr1dNIehAG7qcR6if
Vn7F1A+V6lG8wrH8PKFjHPCG28016V6fFb7tS0f75/c6O9+kEsWRYcyFMgkfqw49DKYapC5WOFr4
Wg45ADYHWaMhtoFa3kxFbmPCca6cUXLRWiss68eZ6Jsa9sann1cV407NjWdA9SmdfNJJwC0l07bQ
2hAMj7qrleKIJTYAoS8airVQJK7sq6KtjifyMRLNlPYjbL7i3cg0dxTMC80O7Eo07epA25WZvc7y
7nYM33zdXss6Q0ln7x082JRc9CF3m3zcqqW8KqruRqZAX5RxW031jdKXxxiAT6tgNcUAmnTXaTfu
RItLrWz/jKLm2NVspZ/dDBkEk9SbHs2ETokuiTTKMWkvQxuETTJMi+K7swtilme5IWG+eOoLUTZf
49pyK5BlyijGJSBtOaw6lZAcAZFmU+JHOxEuJR9lY6CSxI1n7C00QXbkl5t0QCmtpq8F0iwqizU5
WM3V5I8JLNSM+4hVkuSTcwaCF9gaYtKBIvnhnisYJyitlm3k9wg3mx42HaCofowIiGjjhzZlkkhI
KGCQRE14iZm6jywRVoJ5Ewx2sIUshGScCvaCEIYXr0RnHUmxzYgFcpTiHoweHh3O+snJ7kGdr0TB
fMxWh12dcSs0ocbF+IU7soNk/C6xB9lhfXQ858p0qvcuzO/9KrtX6gYthYfmycDSnv+oHe1ZT/At
ZnH+FA07WIbEAYG7pXHwbANH8gpM3kCKZeAGJq8Ve9cqoVYt4AARmJtG2c2nxGCV93K0rxxrxETK
Rs7jAJD0LfrWrYjhHnrBoQ/bl9z2h1XWjtuPh8uL149m2+RDMkv+TStilXXZjBYDkl57q8piRA76
u7Eg8QKVkDFa63aSV3zET8bBS5MU6h+sXhFToFWa1/I/DRFmMMJQ8UdcZLR/NFXeZHFKPT/7ZCS6
eDsymWHS4aTkDPjm1/cxEAcBr5eZ24/SbfsWTxQk+BS3LtWUHDkd0M3gXlb6dUgsTql9PlO4NOJz
U7Ut9jFV2POFoyzSMi16k44CHo6kRHHaon/vFevAr28QCrDocxaePz0w+K+DEMUrSMSDWgFIdig+
tgTyNE11F+tEajnWlZfqdLBMYMkeQTQ95MxFqmVcgrXn+kn2lvvNQxv4e7jiV3LsgCmQNtWZFQ6F
jGq+T1CIj4E47dvVmFtH0YKBixku23HuESbKUq+glQbj7HRSx1eRTW42EbgT2EtN2jdpoCLkf9Pr
GGFOhwGfXK+FLcKHsrivnBwNu4FpQG2m1/lo5pDB8H8N8cqJrCeWUnFqAW0YwWdF9xW8Jci9zES+
eUqPcGHu2AWMGwKO3krzQwo1XXTtMEklqyACp0AVqk7tZqVHnU+VAYyjBkI48cItkR+kECBQb5Li
HSMVYFIVNvfQgeVHGNH7BpEGjXEshr7cjGj+7aLxwTtIHNoaHAp6j3Zn7WsVE2VS+Yt2wGPbRU9T
XEDfSGeROJ7P0OMNZqzgx9fgpfulJViiS/RunKrzNfrTxRCqtZlmcZdBP6THpH9JreRq7NVtrBFX
8//1VudLtK6AN5yDfHQDG5JiBl84o8YOJnHZN8onH+viLNliXYUuBTkay7lfP5da6kVeGhWfK3br
gDQ9P1sHQ76Z5+2RNn7VfOLFcLKDG/7kY16a9VCloSTFVIt12NkU2aqQFWQJw8tA2xcCeppieWma
GzuQV1rB8eXnj3fs5Xc0qeTPwaa/VRuAU6NugWPoVlGFAaw6QpV51bzxOU+q94Z7CFSn9cdveRo6
zudZsz6WWidqZftc/DPVBVR/EhTcaEiCpUHIYYfGEbOlJGhUrRZTYz3WsJnIguuTR8c5ljEUx2pk
jlD1c6svx2Pe3CvcqGrMrvhM04YZaTht5Yi0wVRyqBMkj9ipeRUjeqPQ5WGKm3ZWYVtkZU5b3yua
pe1wvfW40sgaoLZ91cHRXXGtXIUhfCmat/VS8x6rBGNcAxMulcLNU/3LIMu7TMnGhUclFkHzKmgC
aMJSiVc6+QnUZntcx7P7vKyBJiEAJCQsX7L6zJZw/L9GDtQJEzjex3v14lnLOStoBdGaRoP661nb
Dx5ZaYFM3b4s3pPxSUIbib1pB77uRjfWTbuK8DtOnxUyL51AcwYz1FA077+tDOpOGYNCt1IXQvV7
NHH45FS/jknzms4ajKEq7uH+HD/+sJfu/nSeULyr85fT7PqnkUeVVYwgGfJhzC0kB1ezlOi05lt/
lZv7yNFuk7w8zvOTj9/30oj30/uer5+jyUi63FRTjM3D1kk4xyKnvul17bnKO2K9P2pEyQsValKI
LURiLEsZFc5Kt03vEOhBKJMrsuhhGLp+FSJb96nG6lXSEONS/GkS5kb3adqOaoCX3YGZQd1Q40B7
Xm0vzNoV/luSQz+yrOE28sU9rMoh9QCcigSRn6K9+RZerNoAlueZXyM0kmtdR5Y3ELtXwxgMIsA5
5vSlaUGaTPEjYyPsXshTmyDbMafFFo3bpMatTXLb88lcYjmRSuwTtjt5E+e4kUqF9YYG/nrByouC
cc5cX8mOxGzUWEKoO3va1u9MMu6amjQ9giGRUq0zs//aTUZPCBzLHq0xt8i9bjzLh+TcA78k04Rb
cANjIl76OgzhWAz3RhLs53lzWYlnhxnxUHNuEKmw9oPh2fAnYrCaY5S3N8Q9FGs7Vq6G2Fz34GdD
JfhTmapxbQbNnozZ5sasAtKiML+S0PvJLebSRSPnAGoaD1yt56LOJClqdJcFdfWC1VUunjtwFI1q
PJuFeUXD97khouyTkV6/dPJKNBm4IWxaxefnE+tLn9xCBggrsW90gPfIbj19pdXLEhJuOKdDaXML
rg6la3kRkYapdzOEUeT6UfpYtbQ1C522b0pqhx79mXnFC3p7wq26aUZLxFeweOEltADVwWatkw4L
sGZCg/j4urjgFDDwWKDz0BluqFWeXRe+MiZoKhOYR166QT+Fw12l4j1U2o2R8qnI3yoWIaY+ZYS/
HisBYXtSIswecyrkPkZERTbbrmUUbrJHUvXQb2F12pJagBMXfjuRHslTJzaeJYDHFxAvG4UAikSd
o6FVcl/DLnA//lC/J36DfkQ0oM2TKYfyz3zG/DSiSWt00kYXiTvo0bqkqA5KzTk2OVEWlT5sNOkV
qzwFHZ7q2jGAr8AaPsPe65MN0mTxNoxZBkCtdALnk3HokhAD0Tato3mWYP9WmPUHcyq8jsG2cIJD
GyavSlLeBznGaNPAiNyQcVLB8a7N4Qj88TYYmmuT1tei81h5NrX91G/SIHtvYg4UlHpkbun7SFqB
3fMSbeZcEVqD2sdQ/vxkn6oXRlC0EUgFELjR2DlXYqiR51uUjVL02RVBSjF+v3Zk2PDUPcnPaETY
u8OUh7s+2Mse9EAexdO1VGE39MGbOpb6LQ00utsJxCDhzfmcbYnqTRtf/YnLZUy+kw+ZrfusuYWO
CveEZEVZUOPILK4WM+yUVQRXldxOLrYR6rjphA8MVgAqs9x2k1gapO1mrKUcsc91EnJEQF147nzB
TQn2ANSA9CUUKLpu5pp67/gUH57rUgRoDaWyVssC5akiHhwzfM6QIS1Ea2iLvmCu5CjOIZY/7J4h
2IraN99UV57JbCbrXIRsq9L6BrH03ff8/eDDfvIjc+WL/H6+n3T2F2Iwv82TwiYRz3VVHbW2fdPp
9dE3f+5CXaP7zwsLtTkGzPn7vtvJoqFBHlxBre9Wftj/ee2p4kZyN/CNKN5SLcSSXpVEpkj7njhk
lo8QARliO5hfReNOycwdHdVvWT7++ORcuHQqIEgTKqIVFrXnXbWRZkJSNyJ1hyhPwEKKBXjfh9Sv
hy3rOfZPKO87QyHEcx6/8NnEqfaJsuTCpAWDoIPO3Jzv6OcFXuKuyzKdJ2gy5/D1SfFk2SCGO1my
b5CTunIs1xM+0kUIa/mzq/jC6E+phJ4OZVxmiOfV94wee9unYebGLSGSRRa5Rg7DzAZ0vxIl9qoc
M9LBMR9NroFN6gXAQ2vXK3Jyn4PG2epZdOO1pb4T4xwB2EkghORyqeauawfvGlrmisCkY+gQHMrc
YsushjlhVf11F/tfP4b/7b/nd38tE+p//xc//8gLglf9oDn78d/HPOXff81/89/P+fUv/n1Nclte
5382Hz5r+57fvKbv9fmTfnll3v0/W7d6bV5/+WGdoasZ79v3anx4r9ukOW0Fn2N+5v/rg/94P73K
cSze//XH6xuHABoxtucfzR//eWj39q8/aJmozOj/ewI5v8N/Hp4/wr/+uAaAP/8rivDC372/1s2/
/lAc55+09+hz0ITRLOyZnKP9++khqf0Ty6optLkxl+VVE/zrD2H+E2G2sG1SrTlnmKn88Y86b08P
qf/kVmVr2CZo0FvIxf/4vx/+l4P490H9R9amd3mYNTWfBqULN7ifF4XIGpF1sWWWmIui55W1kJg7
XPJ1vGOGHbqyb761Bji6FBq7kdGERLOykko3banKOG4UkrI4jPHShEXtVihSUSRx5djjXVyJ5krK
6VZis98RXfOKg50pota+M/OVAB+mfB+nqBx6v/+zy/XsgDeAJlyUw+3n3CeXBJZJRKzKSERa1a4D
pbsR0QuI+E2sE4A6kSyzUis7IQiAOlAj/qwotW8G078y+hQo013rY9hWi/pbSsYSmILS3oxMWFcT
sKj2hx8QMNI4xqOVIUiqQiNesf4lpnGiTKzCj0+hWQ5tEW+lWsG4cULFtbRc3kZxBylRyTIAzyQv
KV5yE8+I3cGsW9bRXb0Nh7BYTBBb9xQKfyiVRmE0bcSxaURIzdL7iiw9vCH9KbixPT9cNZqKLHjw
xkNkT/26gsy7SMN0Z6QCT1FWF+CjI0Uh6ouJnrR9+HRDzYQ/tNm4sg7WpghA7nBnDFnyXetxej3K
BsZJ3BGMAyQ7j4tt6oX9XRJMj9RUCc7AbfboqN+HLt91UMDfK7D6U+197Y1WZZUNvVbRvHY7RoCp
S25T2FaonrOcCQey1WJLf8rIul3RMD5qRTZuZV3xQkQfl3O6d+51cIPMjtVgP9xNc8Rdgb1pmw8x
eSwgPE1MAgdCU7kB8MIIssU6JO9JICg/PXtsghszp3oMRz31kivHM0rUJ3OeAC8YpaWJSlnGq95j
fTFKgupEoUiXBKo9TO5q6wg+pCo0NIpWcIXH3t/0TfjjBCVvZjK5GvT/+UJxKf7px9Ojp+ednnLp
x9MDnhEBA50H3/mVFJqTZGbRMaqiFkrR2XucXq84PXL6dkoNuSl96+FsM/5Cp0/tM8jxFFD7Lxt6
ek2Ts5qQolKsPt6809+e/sKIBWniKsSN01/8/cDpRz8iovmvR37avr+eqUxPppVkC5+cusVPT/zp
2783goLSWvGwrQ56SqHFyeHnzl9qbHlz6CJrxH5UD70fdwujI9enG+Nmb0qTSZ0/HLMUWn8X//RF
GY34gFae3ynAxP3EqFZy/t3Q040U3tYu+6+nvzn9tnWmcSEcfSLqniZLXz9XapKvS12HhSmisnbH
7hAo5XU45FQSJaeShir+wPxYOZy+E0HqENFG8aTRh+YqsYc92a3Tror0ft2U6oJOBmg+zbXSSRxY
5IkDYz3fmaF+IE4UwzHQxTZ5ZuUntqfHdbyJrl135H4qSO4VeLgoGPxNV/TGwfct43D6rkkyqJJo
omVHgg+wPU/hxJr0yDz4mdItPZV9+Pfv7ABEcqtWe5Yp5NNW3o9KBkgoY+GGfW8R8UH5PugJudKC
ON8Y836fhoAsxKhwKkwxi0xGZLNV9Dtrc1pO+IjBNPOs0xfVSrS/vhNOEBFMEb+gyYe3GsHRgAW8
FakEHkBkx36yW5cqqnlV6/wf1dJNA5BPms+6zch+xB4UQ1FGKbHKJGCndvyUFY21rco+3dRIShYj
xby12qq0OKd8ONAIGQAbB85WpqwTSSY45POXIdJZ92qVXJvzM/Tqrme9S9+1TwHzBzfBXdgb1krx
EMyoFId2GEJ2tImCA56f4NANkdiTILBUB4KriRpcObUAA2Hzgl0ItIxAifxaZN9w5CaHyduqPSig
Cjfxps9IHFdIToGZXU2HOkpx6RazRIJfnX6Pp7dcIJqJNqcfYV6rfz3wvTT2yNzyw5jsesUJwJ2W
jFMlhyCTPSvfuNBvMwNOYtEQTqCCUNZY1C47FC0Hjwyeg89E1O2AMZrNY2dgqmHcOIzDRKptSiAR
KOtiZUrY81nRc/KTzbkthPl0OrEqQf47iBhcWo6XXJdGnl5PdQeMzxirzelHQ6nJejQ8oEXqmF43
sspXvQ1wSqmAuNQodsLIv4dncVcx7VrnNmlYeQxRnLJfA9GzSHZtPEJWUiDOAujWbm0aZLkQyXOo
oC4VXnSrW4EGPsXJ9oMZgWMIzDiHxDtllHf45eiBz/ervttMfaGuy0YAE4zm5/R1k+9P3/31y79/
Pv0hCrTgP888e/rpR53Ds5GivT29ta03MIfDECvd/NJ//8FPL/3Xt1mafKk9Pdjkf2/J6f1Obz+l
KZtX9R5VOysslz9txE/PrzICsXUqGktf1ZpTrnu1V8rZD6hw0Z6+O32J9ei3350eaDsj2BpGkCRM
+RWCpCtPtTbYCm5EW64pvQzr3Iu44KzvZeZ/bzy/pHlefrcm+5s24DXGJ9+scM0n22h6wfC3Htiv
0IwtLiCDxBkD//1qiMjp1TVUrx7sRsIf+AsdsFRD5O8whcWmJtB5lxbasyKrnYVCLqwnDOsaDI9A
I/TPJpMYt1MAkrLB97Hw5igrXwluFVqkLba22BThqshRuFJLWSi+1a8tnywAw6H62GhTtEsT8wAj
pHGJZa1tL19pGukIsJ+n3il3iRKuVEg9VFd4+dwCOmCXxdr09Zc+AzKqBJG9Se11WqXqta2Xclk2
9VEzoNJ6zwFLIvKsrIZIXzGueoTnxNk4NxGSzjgOYJumyjciZ+hthgRy+4MD2yzWKaFo6SqvcWo5
Xdge2pRbLQMh8j+6TbQMCY4DnFqBVyLbQO5yvmJVnmBj5t4uboJ5imKGa68cdgGpNks9hHmolzRg
hT+jdR2xC0wEGwhThrVW1lDEphKLTA0Pu5RDOcekPCOFBQSXkDEaC/te4ThUYQ3Z0gZhk8ZAwSJS
36mPBOyEPnktiKGKR3NLDlxNCfaNBOhgk6qPlkYoIeiQ61ER6lZPgWb5tOoJd+0I5YBtMkoIYSS0
7Aps0CQdKnKpdPERMepAUSYqNs1kfSNtz78K1Komk62smYtZd6PZpocsrr5lTzbhHauJxWavgKxO
1faltrx4JQf7O5KXaq0PpFmy1NoWFtAKiZ6ZFkG/0nuFScXgb20VOfRMt9DVCO/ute30dwWpq2uv
lclOGwHK9yiQkQITMgIdy2mep8l7D1rp2jn8W9vDjh+21k4CzGKPiesq84cFBPupS64pGt42oVRX
PZpQNnNgjQ3XD1o/5EC1+hLAWpaoL5r8T9uoYL96rXo1Uhnos9c888IVEe1uZXbLYGRlLgnwUIs2
uM7UZCsr9qCwBqAv8OJk2NFBq+SVCLudoVtoljXxjaTh8d4S5AYGcXUd9pxLjuW5OAByCp+coE6h
3tIzf0zbvd2F2gJ7J9PnyQSL51HItYx5TJZfZKC06xI7xDKKPAiZItni1KOUzxNxgNOljFIF8mUG
8dgfDnFvg9e05DYA4Ewyy0bT/S9aaT8ZUcUl5fkAXghKb3vdxbAYEsqnEP9pXyOqKFcSZOjcRMu1
/NYe2UYTFXOGFBGbOcQ3P2rdFl8nUSqt8Jhl4/EgbMftIo9+l9l8sUT4OljwSockJtTJ0sU2aW9K
YWAKbxhWzBAyaOaQZ2NZCRi70bTXqiK/DLV4imLY412R0CuoqMgUILjg+MkJHi6zsK2ZCbH0UtaA
te8bV1F8a2nIw0q8nST1ZdOywMw4GEDxqhASpPRfvDZRd309vPRlXq6dvrkJQts5tEPxlRTEWxPd
/rpJmgCFcKO71iCV14Eu4SaDRelNEVmEI9tN+qFYEn0TrlPZk6KDR9304ycTkNpaD2jA6EWA+IFe
66Ydx/UoImUr6Uxt0AwX1BV9Msm8+nqe4sxBo5aZEFlgAz1HQ05QgkVUve8nRPGM06otlOvJXIXA
0apY6TZEWCqgmP0Hj44MoZsdYYs256NiOcTYU060NNymme/c4XlcZAMJ78Or42OKtBRHYkNmKRfp
IRMp8LyaylQ+00kKIK1756h/6p7tubRaycr0fVhyMTaerI1uta6ZtVfsWh39Z02w2GgTcIFijqGH
rBARFtQyD1Hz3RGkPRiDRSpCOHxjxQpdqQOFnU1zHmBAoC5TO48my+zn8XLOYNFdV4Rs6aROrBTD
4lWRTlxrLf0paXW7Rk4qaQ39QzDZXzNIREDQHGeRziNe3fn5vimjFy2r6G6QieEwf5pQ6jP/JiBP
MZqUgT0hRwgMgVk5NnR0481v987keY//h73z2I4b19bwq9wXYC/mMK0cJVnR1oTLttwkmHN6+vsR
UrtktU/3PfM7EBdAgCwViySAvf9Qc9EXwU2KI9LRHwP8xAPzz5AQxkJvRLsz0EfvQ/vAmwq4uffF
wNu6SkKW6Yr5rCtVdMBTgQUyspFJ+aXKGJTMpvmzwKV1mXKhF7xXcQKYl6Oh3p9DLFF45Yj7ymlY
WaTpjYHeykKo6XfMl2eXMCRQK/TRSiuNdj1eXLnrEgy0PgUeQegY00a0U7b4da9yT8MIZkRDMq1x
+yLNd8VdcDLc9FoV7m3Wx2di0kHfntXVkJSzgjAWE1UDzZfXiWp+CfTkEc+y3WQTaPWQ+owSFI4J
bW8zu++2XXZbYNpVWqhIotSE9gGq50HsbiJNM5e940frMbOfzRR5X9j5u0irUaYPv+uzeWhr9g1e
GOLoOyW2MbUnVh34+9hY9q19U9fdHByHoBch3YdzV7G5KdzcWLulfZe56qc44/FTwhBTsax+SbJg
14sEsd3B+m5PIIZM5YcL+qetA+92KC2geKyG7MHaGqW2K6zucxUxsXDHm14PmPmnwdes5fZSYjBJ
pJqYIqPD2hQLvTA3XHbwBjry61MhfvSl+cVuiJvwEhmWUeHHiFfTHdfrJCeulQQ6P6Li7DxX8THR
jbOV3fHaLaz8K2wkcJE29lp5FH5xhAXaCQCpQSrjoBvZPfr+VRQ8FOn0EgJCx+90bDet7X6e7ELb
5Wjw+voEiozflXTYMmDZgHbz8NxkiBKkLgaQNf4K4XArygbrxOy7jQVqFW3dsuCsKPiq2XNTgnew
GoV3IhrFIqquOjdCZi/sJsTVQU+V5jhddT4pcgwsnzNiNJka34599qxgUYtFYrEakc7ZNmNlEYkL
HtwIJJuccukxyFezYoDWIlanybz2nSyvxJfGPThlgCYtmlk9Ssxep2JxpUDys1Atte1yAzRz48U+
7w9YJV4eizU0pqc8IyXY2SyBBlAdSVN416OL4kpiGccOEpYwYhsBfc+H7eNhqYb12qqu/BsvGa7H
/k8LJANKSUoG2ig2N+5URmugOU8tgiDIyJp3Was+jmRutm7IEj5qz1qSG8fAOFiG2u+fYyQ7F56N
aJWoTIs56FEf+uyIW1G6GM3ys+cwqKaW80MBxxLovDYxu/MWRSg0gGUooYYppn2Jf5V7Zn89poQ6
FM9f2rnJ6jN0xd5092bhujs3QKYCBY8Jna6+OVWfQIerKyEibErdfLppJ3P2LgMjVs4qvsVkH8si
fNhBbXwu7HUwJcZe6aMbYQY4uKTegMbCvGR3rG1OqAOPd1ADjJM4ifBA644ZXPeGgSNft6zx2rsT
rfmnnqqg10Rg8WJDuY5XcbckB1SfmNflsfYtZNLU+kO8hhZkbaLSAbXAonSzEOYwndvAwGM5diGa
1cQd+OpjhJpL6zxhVcbsWk87lHRr5tPGScNANnUt65BPFQqtaS/2qIqdVSV4yPIS8e7JRUPTQ30P
FtEXxRrvmq4WjLSlura86gvBcHtvYxHabMxYh8fjKStLn8S+MfRHNFGPSHB4K63CtNZSr/FM1hYj
2T49bI9e1DIoKsG5CYqrrsYHBbcoJtZWboIAKk+AOnZt5OdAfzyctyCW9jmGGlYccR+WN52OCK9n
psALdYaroblXg5Otwdc2a+wH6mFak+fl6uuKtXQ8vNiDFLyzObhcE1LZhEqfah9zyaaffwpWOL5l
Xzk1kcC+iK7tVHWIAuNtEVg3qFkcLVS+tJB/h0nVmeuEDLp/rYfwmO0GRYEBCyZQ0I+F19/GhflY
oijDU+J1OGDHt4lGejYsRmudYBbT+4vwOelD5N4hma9i1GRzG1f2xNiOQ38rIt9F1TQEM1w6x6mN
7BWp3TQ61O52jPWNatTZvnX0fgMRA/phZe1LrYuu2ja7SuoB3V3eFkUxspozfGNXE+UPsVHTP3tB
CTa5T8N1YegzUBzZvzA2mEoH+Dcr+kthK5jXNSioIB59XVTMkidMopD/rwZO54TFUYEmv0sBOMPj
8B47YtdPdtgUh8FwpyUZU2Bd2YuR3LWz9JwRBO62cVGp1guxHlFLXacMDqsi+JEWbX8qgxaMF7bI
UTGsVLBmELdcFl9VArxVy5BcHrJ0k2dIhABpUcgwMiuaQ1jNziVOvmbVg40ec2IT4P2itD1ci0HR
I5iKgxWvDr/s4mUXYjNiosfvmOc4cnETtlNr7w/9PVjSG6g87tIfcVJMPOXe8YJ6Zas5i+l6nwcp
c1ekmIdm30fpbgrHo5sDEupMUBORpp+mBNipUpvtcqwrcuK9DsPPJEQaoGayZVm5N5vgT1/tkp3A
GYA3OcyBDHUN9HyYfEzeoWwn5JBs3sEdY+EaovWwRNoO7G8OyKau9UMdsuhJyZEf067ak2sgTaEq
rAsdtPUxWivH6B69Hpwby+Z2cDDlCToQTXVrE4vTUsT3003nYHld+wzvLYbabZ3BCxqZBGeAoFGK
VzUDVWYd1e4AYvoaG890PfYFQ2ARlYgZ+svOQwS/ZbQsE3SlXc364ai6OOL5+EVEO7eJPQY7M9qE
rfXcJDnvD8QFNKBzC+E4CJtjReliyNj0To+R4XgFvo0gTB2ZyxHnLtVMvCVXjKWNgQvC1O+6wb6v
/ExZaa2DlE+j6huLV3+hpl+CYGCqkrnYX1Yt1xiDGt0DcWLAIVyomX6I2wKdwzr8VGgTjAecVwZV
LZdT+WwQstbqR6DYJfradX6eBCbFZvM5HqF/BJXyrSJIoamDQdy7LDEiXjrou7kp3ocKeH+eFmws
MkAORgkrIo7RxpyCR0AJuMqGGArwDImFbvRf86JON6EKiLi8CqImOFdhlt+IJC43E3PzdVY9Zkgs
MZ4QyHEgdTRmib6vyvgxZNoiTiN3VU6qv+369B7zOAjeDdNSXc2ealSI0enE+TieXlgKTpauroHQ
n4sx+RTyixHjjhjnb4yeKXSjEoPAEW/RevYns4z+jAfzuks71CZ6Z+3YpDy0pphWPJXALgL8L77W
KAlsldIGziBYkE6GXS3NUdwnrMz2sLFv20k/ZM6wFa5+huwTbcn/FczkWasKLEaNdENy8pGoKP67
ZnPbzA8p8cjVyHoRdpx56JtAoEu6iL9NXTXfaiYop34kTWf43kYkSLW3GOe0obkdlGmHoOrM7HQg
bDXcmQgValvV6Td9ZD72dmBxh9asysLpz6k36nWjmDz4rrosv/tBtzUQxHI7UDLB8GJN7bANR+VQ
ueVnH+46dJzCwy/EI37le3+mrTOAzLOeJyPRdgybaFIm9bgky3LNbdGsU9SyFi70e8jB2N7X8+jo
jsoNfH0PF/tvSR2cKre4NzpVbMRs09gWGqHo+JOqmvd9gl46XPmUmL3zVOoxSUgTFGwKJl0NWANP
3zQTgPpQQvatPFzNLJaKQTVrVavZOjHt6DSGOAqgKb7s+/y64BbhufYcJBmCkOhx8rkyjGIdFpqx
ZLCtF8j3IqLr4ydTZp63S9tCXaipfwgc2EOVw9RaBdNqvliKc18l7XWi6Ei6x8PXzC1AOI5uubaN
pRM19Znw5EoJ6mSnpHdd/Q0B6v5YGsZz2uCFNZB71QTuEYZaq3t7eGGOGd2BMUtXVtsdJzfftx3a
FlxuFuU9Iu3ROrYsFm2iZfpMFAz4flfPWdEfuHNCpzGtKx1JbKOsayIv2Y3ukXgOTWVchRUYHY03
duF27pVn5NrOivj6iWq8gE/KNughvjQxKfCwbP0VYtckGVufxBXTS8g/WNsNCrY4CS+0ldLg02Bj
51dNebqJpwAD7BGfzYr5oda7COAGWx6ghRb17cFLhNgrIXY2whQ7qBPcGuX4MDa1vyRfn2zGyt03
ooyw/sS4IjXJQeVuuQ1b/uPcmqxFl2niZCpnZMXIqlTptRnVpzEjeFg5cb51CB0fDBjMi9p4yv3e
wojcIv9gV1eC6auVkB5vMRBulP5GEZqz44khatDEn7w2YszsK9Tee3DKdYoxSKT1C6j6zTbXvJsm
Ub+g19ottTDfAIXyTob9kAi0vZN6Xh5FLoZ+arvi/bRN1ewrK6vzpO71SXGv+9K7GsbCJyyoPDcF
sbCOSAEM1xSRt6Q+K3YI+Qlf3PVo2Qj1hSrOQ9lVl72IEdFeq9/rNeNmbXhLp2t1hhPzO6BXHE7z
OyO56dtRJUiuMJ/1A0yBFcdZw8X0l6U1ZlglKKai3LrGrpdCMRousFaMh95QEDdXb1yipdtM8TJu
qJ5JfWKchWnfO061tdym3VZYrK4AWDrLUiTqroU64uF95RPu7Fpos0ahfcrc8WhFGGwUg9PtRTKc
dbfMVgWQ7ZUl8qWqFkSjO6bog1gbAu3kWP9KbkpfYDOZj8MmrXAy0WI8fsoeLSWhfqtCL7jl3fyn
E/oEUTwS/VGkd5uEhdK60vbCdZIbkeanHPRl3ATZKWuDQ+3PXjRTXO10o7sh81+TxYFmh2INswYf
F0ekRf19h4ulEmTeWR26p7Dkok1NzAWOWxca3YDlTxM+MhMx4AABuFDxWC8TsZ9qQqojCilOjRyM
2X12RnurqF1/I2ozQa2zUTajiivH0CFe71dOu83dcDr0SkAYoQtaANst4c96+OpwJ5CQ2DVq2HF/
1OAdzAS5Gv1kGT1w/TF/aOc8UaOU2aGtRXaw0p7E46UuS9XcfNknD3EDpJGQE+EYWZelD30EWezl
ZAk0u+czZHonJrQYYQoprn737jSvn/rbU7roqCxUhK1Wr53k5zAakoS+fPjrkU6UHZsctV0Svqwp
fX/XxW7AhHf+ipf/7/U8GdoeqJB5m3enrar2yJpJbD+eWdZfO8pvUrvW17BH4FeeOiT0xKX4+SmX
j5IXTlbDNMPyKEPrVFYvVxQZJIyjDA39WuXB7yyCDR6xSnwvnhOYXvh52TheBn1F8A7Pgy5RWLl0
jJiDrrOSjBl0dQ0n945FMXPmT1dAAtWVO+jePsIo0FbxtQmw4WDG1j4kvOGiRl+ZWvCdJT8qQDkW
fAyx/TrCftMQ2LP2Hul7Hd9Pv0UpZkSS2s6yB/CgUGXBs1hIjXbfEK9UAZikzRJZ3itVnVMmo4Ok
ruJkqHaetGw8dmX0fU5hVKMyzxWKc2FMcP1n55/SQswNXwWwJHB20ejcKJmCsRx0sGSCim5ANUXt
scHQkPGkT1ExN3ihRg4IAcMS3PX4lbpT4Sx5YLPJu4aqTswVyYgpt44liq/ADNHTMDB5Eva2JReP
41B4HgR4U9vG77dAjbpv0m9TxeXNSXHB8V0H6pARMawfmkyHAh+TrnG4aRdGMuwZ2HaoDW4JpGGg
ZUO8I5aHkNFncDpopOjDCWjO0iBmu0BZK1laotqiI9evw9DYWPX4BVgOK4dm47s1doUKnr8DVDrR
42atmsVjmtgveW9A6C3HF5CsDQtEkxe3kXeLKGAM1NomXXfT5zDQ7/OE6W3Bmwy4bIEDx1OrEgUd
JrhFGrQGVSwrRVi7Pm79daZFKJtWJNAjMeFShB1uqRacLz76Pv7Q1UhkwDSyZPZEwV45YbnROpq2
x9vdW0xK+7nssa51zPi+95lX2EB/SfZ8mRJ0OLPUIR1VfRsx8MMLiUFtjRiiu2kyBbMQuz85lb4S
pnVXEuIskZDY6A5Z+XTKrniNrb0B8ILVKApayKi22KV3UCf/U1HPdl+YlKyH2n7EHWk5uHjXZeCx
Nw0uS4B7V8CQJ1DK+XUzeY/1VBysGCbOIG6mkaylGbZf1KG115aWIGLbOM5GYp4gRtX/RjcAnfgB
0GfrsAKRcodKBxhlBqS+Q7SHvjkmoiU4NY4kXdJO8Q5OTGZBaMlNooLuEKZ/bxWlscYdA9ewJvQ3
bkBUOG1zbakY+7rSt+RQtGUbBDiwp4r3yRzGxRA66XXMjZA79R2vgn/VqfgowEOeC7A7t4PhWlCL
P/pGTCKr7JEY7Z5EcLxXbGicGeG8xeCQOWujhtAgXhKFQLnDikJxGA0v/5eLJ5Hpv6IhbeIf/M1Q
SJdZ3q8XT5Qisge4+sgCN+N1kej7WIvCPTM/bemh+7LLwUpvfFYHSsmUoVUP9vUUZsWXdxDSN5zm
e1ym8ZHvzLUAKmrO2HkVLtJHQmKcj6NZxU6wbwt/RCWtMvdtQ3pe5SXY19HnbgrybZ7Y95oblGc3
1oadINjSFea+gI927rymPDGhx4LK7c8BgBnGq4QRXQtxOg54TYMI1c7+rFJqWge36esztCBM6xzy
4ZVCTjpL/Bx5XO2r7XbdbshxTvTQfZEbMZeaZPr8z19b//u9OzPoYLbCeIBh5szt7+7dVkVppOnC
YG9rOrbEKHOvIy8ekcHBegOfcQD61alDrNkcu2ln6cU+HTLy+wnuiuVwytKg26Vqb+40K+32PtIi
eAhjHF5BpNgmyO/uYErdtX5ubOR//v/w6H+DRxtSAuA/w6OvfvT/c/4xiO/5L+jo18Pe0NGaaoB3
Nm38ApA7RYWFp+4NHQ2V/w+EQXgSoE8hYGPT9BdI2pkPUk0Ek2YLHnfmK/0Fktb+MADdI+IFxXwW
Mv2vQNJQgH99pcJSYlpiuZaJAoGNk8gH5lMZmQmQryw61SXSh+A6SGhgCbWNk+EUueSHFt4M8wl1
r1SXNnC+RejwKlVwBQoF1tFlaH030xCja+uU99VAfM7uXzdz8vTg6+gUK+n4nGp6eTAKpTx4sFgR
oZqLmet1+F/PxdbPqtd2WcXKtCTpRfpEJklz1EAwWSpR7237TUTIAUomG6IHLOhlsSD2tRfpi5t3
2cHT0reN87Mk9wGAwdBSwy3ZF356mBBBOGS9lh5yiEpQwOdiM5mY1KfOuHqdZf+cbl6qsoRlxzL0
xwnpI3BYwbwxZhjYZWMhmLxtTTjDMHQOQw0ITG7EXO0VS9lMoj7JXYVPjoYkLjFFTCaweM8ATBHe
7TAs6PKckHldbfyO2QOAU7M4vBYdHvp9PNxaRQVA0qjH8lCaxdtGViPWS8TYlT8rxW37YyCyZjHV
Trca0UcaABPjRBn6LgANnyxi99Kk440CImJlTyTdaw8kXdheV5EabMa627oZwR5HwSi7akWzTYbu
3mfg1fxK3WluipAPk8oixEQN4yaw7uVaLaLgJlzaZVMdJ0A2R3MutSlv+U7TvvpxjCOjQlKtN7uN
EcfYloAMXOc9sUoD/+6kzvdBxG8lf5vILh+SCdj5dM5081H+fsE0iQ2ygm7V3Jh5j2s8KQimu2RL
yGGPeKap9o8mz+q17Quk/9SqPcgSWPi30mWfUfQA8C912edSvRwn96ke4BWEu7s1XPICGaq/Tvgv
p/nYLE8b6CFrZVl8bY9JFwGqu3ymJf+5S/3yef/9vqrwrGWckUaUx8pNWiGNeKle9pEnRoXa8ja5
s5F7L5fl9RJc6h+aZRWJWZQwWtAwshr2WrGddfKBBGYHMT9fcpP9rMZ1yHz1UpfNVQaPaCmPkS2v
nS5HmtD1x8YJl6HelLAH/n7aD/suH1+MI5/3oVlWL30u/03WwLdHOLdZyS6y4Xf9LudTgtbbVLF3
uuy6HHrZd/lul31xrV9Xtj1yh8/XBOIMsnkZZOnCzg9KzgZZ7Upd47SUA3VSWpbhH4q6K4qDMgYY
eGraBoOZWl2rs+QE6UbkveZzXM72oSrPFTsxXrCyxeNhQ052/nDgruauwbNZ9vndcXLf68Gyj/xH
Xs9wqV+O/rAvTwcmqZWa79FL7AD5PJvrPiW23thdcRAsq9XXukjsAU723PSuaI0+ZsjJ/Br92FS0
u9RAKmWOqQgZU0ABHU0oQTi7ngMoJHWzQyWHhHedAtlVtqnzwHHpKqstpNHNGFtXUYt7ZTJvoKyR
Cpg3tSZmCLtSzVbl9Se5T/aTJasewB1d6vLgS/VyGvSP3s4aEmRfeJlugSjk6qQZareyJDdW7nXL
0p2A2FwaGpKysHpZcmikfnhDv9/8bl+D7vZh1oCZr4nEOcuShCHLUjzNz41sCZioF2aHCQbpL0J+
tommNvzJjZaJq4+dX4+TexV5WzcT6Bw9CXdRyvxBbtrO578vgg5dAqc82PPgJjdiRhrLkmzQYgXE
aZE/qdXQ7VUlrA9yozsqYfQs0lFvBjs3zJfKqPHDBv6mHAK17NeDS9AFzVSchIFEE5rn9debvMMv
G7kvzK1vajYAlxL6dBgcfzp08yaz+L5AZvd1UDQHNMOagyxFjU9WNC/2Y4vTez9vtKEZt3ZrH0I1
7VUgLjrqQ+Z0W/m5iX8vkEX5m8vfd5x/5MSfuGHkzlbeO9Y8CCbHKQkI8/mGDqE0swucX/vZ72i+
RPLCYFW3M7XM2fqTah681iP9M5dCq3orjXabr+OWSFUKKQFvJ4/Xgz6ZzDSYAeYHFYWNA0BAcGsm
/rLuCN1EH+qVNZhTf8eFygGhkCaoCpyhLQty7xqmcrAWwFkWcag2yC/DGgJ07B2StFUwEFR6AguQ
mPQMwOygzLQwoG+mnL3F80RO1pEu+munrMsWuSHyxDyv0BN9aeQD0iuyfml/10meRNaTRLE3Oj5a
r59D0qXDTSeqCbUYd64Ga2PA42Baqg6vE4OJzetmAAvvF72x09A10ABh6XO73BjzzEuWaiMigifr
8shLn0ZRafnQ/dKnsku07UhULW1R5Ae5mVr0nkgvUucuI1lfzNPd37aPNnBp1Lqi1Yc+svf/YZ/s
8vop8hCIdC+BF1Try8fJ0uWrdgOKNuaIf5H8UvJqXb7uh6r8orGytaZPzTwKXTbaPAhdqsE8gvjz
0KM1/gZlMpsbdh5a4OAyml06ytLgJIxrl2Muza+nFcSudx92OrhT8cb99WNln/+4z2YOTwbH2Ngq
sGq94k6XmybASuS1/q4omzIF3+rf9qwti5/yP7e/O9PHru/qr8V3/8WgY2BoKaAm5Kn/1i67TgiP
7mvt5d1n/L74+0+6/NMIHd2PXhFt3v0Hsnjp8u4UsuVjXe58d/hr+7t/B6SaWbPuglGjv9skP6sp
eDUTKuZO9rjsvxyANpS/Lqbk+bLLNxv9oFsJOTlZlC1t4mJLPZ84H1khpiTtmLke5GZAB/MAPKs6
oKPZJgtZlDtlMxA/VsOXnrKEzL62GhHSJtj/s9lu58WybH93Oj1L64PeF4W6lEXZ/vpJsh5V0z2w
YnDKbetp68vhsvTunJd/SZ5dNvNz3ypa1my0dFDWXaU/ymfl8kTIqhkACIPBJ9822FBg5TU/hbKX
muK27gtmIQyn2aHvSMAuQjkD6ue5zmXjEphf4rClLp2hNBmKPG02PmneNkSTdaYycx1zUkvFF5ii
9wO1F3EYvHk9m8zPjDlPz8AxFYdLNUWuMjpgA4QQhtLWILzCZ+Y+RBBGQ1m7dftjbM0Xn4E8IWhH
nD9YWRruaHl1AEr+2QkX6VFgp7lpNPM5HE2PsDbPcMxpcu/oIdawvuSD5Br+sqSfRIX9VsAwoyAP
eFRbgoX4Yu+aGRIGY7DY242zjMuoYnXYbmHoPSR8F4DSx9psZmx8d+De0aoUvW2E5CbFWkVVfH1Z
u8pQhFzFpoPVr0sbWp7Xd9qrbNf/B+xeA3bf8xZZZNQRApFnv0TeZvmL/xyue4Dk8OPlf+6ar82P
+m/HvcXrbPsPwmoYcXmzRwBR8r/CdZqj/0HMGn0DrIuQLZhlDt6idQ4hOYtYHUakKAZwxFuoTnP/
8AzEhtEg0FE1cHTnv9EzMLRZI/ASwEe5j7Ornk1UEvFUuL8f9HwSDXV4TGKtH6WRn61MNR6GMtFX
RTh5Ww1Vl4feLAGTTJUHs4RW1VW011akaozX1iSJ31p/d6w8lez8u2M176sI8nAVdEV5lBs3SXDR
vNS9AYSrM28+7IuCqfiro1KfbAAeOya/1emySQrvfRXMnXLMZ/18z3gCL5cCz0BRVpmr5Zix8OtD
Z8tS1nzSneYF1H1/HaDmq4UY3zlVBHSlH5/JBS1JP3tPXTBsLC9qmJerzmSumFz7x3EsgcbPJbvw
/GOGtE+1uNRjXzMOXRfBK1ODten44wKFdfQ43X7SjkOiOeWG+KyGLAB1tCOvldxXvxUxEMARINMp
msL8RGg+P4VY5i0TFZe0Dw2yKje2qPJTXMRKzUSQYrHzgj6GPsyJkoGXOnJj0TrAlW0zGDPxr666
TVD47lU4l6YBUE7lka4rtG1eG/Wjp5YKKJc83qJXlS/wH86vEL3MrwCWsHHKcWEVGXJKsHFA45qp
na6KMvBAkzZXWtBMV0GhmHdwDOq13vnBphoq6w4GAkmXon4o09SHta9a3W0cR/VhIOmOQtFtqyYN
efMY3yJB+ljuk5v5WYFXFgV7WbUnPbj9p4PkiRLYWgZSUPt+MJBjsEQ7Hkmhvd/IfTPF712D3Mdc
/eHtN3eNqzHC3knr8SkxRHjnwz/f1riaLisT8e+BMQP34HpYwctqtmXcGEcE79tD4fTdztVKcYXq
mL3O3Cm/1QcX+hTCiE9xQg6+Z0w7FlmprghSk34nh/UoS8nPUt0r4nXfpYRtrL6LEqQwNahVS83J
LPSR/TZcyjr8GWsLQhtumza2q26Cia7UfXjnDDEab1U3C+qp7m1RdxCelTR6wSZpjYRw+tz4GEuB
DBNnq9H9U2DAXfUbAJo5kehFCqYI/I2qWgtueuyHEj2/wro3v1LxLbtCnSS/Kh1m/INXFRvZULkj
mXjZrISNtYC08R1Xh3PpJ8/QnnpW1F6pHOZqlnVwvnNnUg5Gmz/zePKFflarzKw+1dNeM6YUw4UG
1roZm9oxymZuHRA1PKz7GQA873xtj2rtm12k4Q40tFhDNLGXbQc4a2sp35UmHc4kCoyrFEFvN3KS
6bFLWPOrpQjwo3UD+MqaVYBlteLxBuz28LrJzBVHiPd7IMwucgwyt75J1wEV2MHUxy1eh+JTjm48
Um9V+l30AWpP7fBk1dWVk5E3nN8ecsNbzz9a83tEVlP5MrnU+QGv/ZlD5qANdWo6LT2HlemsGG6m
z4Gvnuxat19CMd2ZwHieUtfr16rlRyeICOlZAPJ87dpl0yky038z1Mb8+cPoAgAH2R1r9i2yGbA+
2iwyNwGuaIfuj9gWyV54c8BPnwMDaKIyRYTdTQBwLn6sf+z6rv634sdja4ynoWgP5hoVdPWhLYNb
MG7DdQq/5CHvIUcCDvXzES7A/DPLjWbDOAEWFp8yaPxyF1QWZCBk0Z2PGJTKX8t+l8N+HnHZDzED
aog84t8/o8yqc4mg4d3oAqWpu7z/JPSqOvl2CMnKboqvaIEcAqjpj6mnzPwZgOYB4Nev3bERQfy1
TvN6g/yti1hiXD+SQkNHlSzF1NwNwZTdKHZj3aZhC23VaT+PLB6ht9nmWnOa9jMC7shYVnV4DXEw
2FUBSTit0gDkV7hudz6g3BQG9qkDuXeXxuWNM++vsdmFczP5+1JY2dM0T9nn/a0HDGdsIsAQaRw+
a811Pw7OZ3/MlF3XVuZa7g46c99EhXgIPLc5NiZy3ICBxLOhR6t3E7HfYAJwyPp49zmOwRvPxL2b
GQ63Iu3vsuNTZLi1rdriBSc6A81Ehq5IjadnU53sZT/qzBkK3wBq7TKU5+Ozmnj2Ugma+jTVo3Eb
BgqUE7gnWp9HrMf8+FQZaoyuePVWkvsUN70h4xHsPuyXfcGwoHQt+12aSTfdVEbFFf/N6eQ+tUZU
JGw/OZYJiKaFxaE2qXWKKxdCVz4Fnxs7unbmhxtXyRvm/OqT7ApV5q0r66V3XXP8VV9yxbiJilR7
sv0xX2uFFq6qsIESugD7ORXZDam8PY/kjPmOEC2nBHEZolbQhm+lX1s/9lMGsWH5xBG/9svdWiOa
0UJMz7xZ+WN6v/EKDaibXe0/7L/0jf1CPcmqbeWnBnWsHQFnaEqXLpdj5T5cVq91kOA7eahslPs/
HpZ66i3rdnxK83iDrNV4z+AZLZG7rT7b4+wW0Lj9N8Kw5ykOQvQ3wX8KoUDBSQGKNZCzbjWRVkvM
4B60aEDLI1T1h5+1yQuMByHKB71L4QvPtblN1nRGqkvP/9NxOPC9O8vl8wI+QdZ+/QRZm9t+/XTZ
04L0uo8L0S4iTYRntwB7OlhohqVw5c5ynyxdNrFsQGJoiWLCW7/fdQ4HgJv//CRL8+R3ixTWTjM+
i/WJDfVhXvT8+iAPoVB0YOXKi4jUu2aq3E+uE0XnOvZnpQmeaKYE39vMcD8x9RHn8ud+l/31z/3d
JPplXuqj7A+Nx3vXX+43Aud74n8VlXfrAddB5sVFXtH/ede+luZ96gROISIfAcUXlBGWHtzUsllu
5N0mS7Ijo6O5AMHEGeXO15O7GrmIEv7uSsmZFJcJEp5Z52VHkHbWXZqjRxGqyIPIqpq5CdHP6LWW
zz0MP4AjMaT5UcCmaKD/+KN1TBD4uO6JCS0bEaffSytcRr49PKdMk9eXHrb14luHunPtPVqqYIY1
m0nWpV4YT//8K0osWJ6MuM7MwoDm/CvOi12sctDoQ13sw69YtGOOiILhvihBolnKwtJKfS0XhrmG
/IGu3MtKHO96q1DuC2Hnd2L82qXYi9RRcLbtilnhz2oB5Yuv1kNTn1s94VSfvGBcqYw31lTqJwOs
9K4uVNDSc8mY98mS3HdpzQtf2V76yVIv+lstm8SpdxBVdkykbZuyqq/hLrxtZEPeesPMZ3jbJ7uA
HmB2OjcU1sxFqebjMBN7O43sLTt6SIss/vka27+6YczXGL8q1ofoKEgb8g94vMDqhKKiY/ViZfgv
EJPTUML9a2PXgjtV1pvGZHZYBGujEfXhsqvM+GHQDTbWk7DMK0XE5lUMsCYywvoMPdu80ueN3C+A
+ay9EWTohwbZOnjkjypdrJvWU5p9PkHDvFJzKBtCTz+Xg9D2Vm7V1/XQ1tfGXJr35yY45te+RDHj
a7ONjx2KAQ+Tnns3jiOOVV8YD0Y8ujdzW6m679rquWaa/X3OfYm3n1Lua3imR1mK+vGtlPwsXVov
paB3omOsY5jzz7+NJpGkvz4ALgLp4LbQ3SMc9BEWFUJSSKJR/V/KzmO5caRp11eECHizpfeUKK8N
YtQG3ntc/f+g2NNUa+Z8E2eDQVYl0BqJBKoyX1N+j+p0rPSlldO+hyl1jO3iLpfoM4roOmQpEPtQ
PgCaq9nOPL7GU7aYD6NgwPuvxK3Nlo5agl4OVefs023EhMgNUKhegKxHriNH/DfMRunNUNNLlk9q
LhRIwDfwX0+76+EnvqPdhHZ0ncoPMhw42FuSeyxyOdyqQVpsbdPXjhEvzaXSheWDlqQoUFa+9z7d
0Y/gWHFH3fUiyCR+udYlBBnrrki+IeazLvpueA3axEU/1up2Smy6dyIjLs3uFIcoY9bi4zp9PHtk
JA7UlfnMdsWQ43/gxavm98wtMVObGBpsm85TuGn3Do4UcdH7D3rh+A9qR80VQn61EmO/M+oeeofS
u5di2j8agFJXKoDqRTWFYiyIrWSFr224sMSO0/sdp+zU7kWiGMOtLoTSE1YYCzFxu1ciNq5AiiCk
Sai148VT4G9ygibHfng6s1ACPOVGauyVwlt+GRcZYnK6UqTeLjKmK8vpyt+3FRliXKSpQX+9rRj6
cvmft62c7D/e2fb0pPnjw25gVwup3TaBKQOw/vK0r81ADgdEpr5FQ4pklYWoQTMW7NBltukY7iZ7
ESKnAY2pDMdFNrIRnInpL4mh7dMTvqaLpH66h8i8pYtbilDcEnPKc6xCkwzCejgFupYDd3cR2cn3
YgQW43ACoc+wlYfuyusgase81GFlTFeIeaq2EAGtOFqPSjCcrtO/7qJQRZqVaAsvM2+Zo3UFZVlq
yoMSZkWyEKfiUEmxu0+8pQiA2paHT8m3NPiZUE5RZd7jrIl4LrcTQ9dTtwl4AVmaC6MI5m+VpsMq
Z83Oz95mRzEmDgaVBSRWphy7sw65DMsO5rj/a+yW6DsA8cUdxJiTG85/+Xx8sSvlXWQAA2X7NWGz
bWrLX1CgnjOGBlLb0kdURcua2oWGap5dIBDW9Avxjri9S+zW6U/2uxgI0pxU8U4ZEq1YROP4K1+M
iSvHYOxP7TeeJNNdp7fU9V5/3v/6jwah9dPiTxr1SXWfTIfWuviyXtxd1wzTwoEt+G3Es5PoLg8P
Oiy6nr/LfVTHxgOivt6i0jMdVxbHeEhHM9ybhVrAK2O2V3rjYbpABwtwvYCKKxd0GH9XVboWaxvJ
iZoF35kMawyq515SNAs1VrKNPIUgsX7Nisr7bVZU3sWsPCV/uVaJ5PQpS7oE1cX+pzuoyZ0v++n1
IHntd7RVlK0YEpONHbfbUC1/JkqVQnFQx0WPHjf/Jwnu3atQ8xbttHIM2yqaD+pgnItBbvZWhROF
geThe2VJMAl97RWRsYWHYiO+6I2/4OXiP7RIvj8oUb90vFo6i6EeOVEWsjmKYUbIOw5JraVTQyHF
w7ydG5NgcKE79hnagnPODQ8VLXOMt7eJPnL0YyGNc5F2Gxc3aWpEgW4T1ArHmSZLLDYCVx/3bVlQ
3UApSQnz7E6WzG/1YPWvQ5vBz1cM0DOIOCCBlZ3NxkZVwvf/40H4xUER/WplsmmUdUOxaNto5tSB
+VSFaDrXLuVi7D/6kko/Eqk9gBYTnbIj67T7zEDnYW7V+k+txVcIu+/2gbJttYmspJuLUBza/BF1
m+IiAjXgc4PphLsSoa+kxtELjXsRgXluH9rA/RnFRbNXWyk/UVvVr3WuYZAAwXYS0q2Uvq61qth2
/JXfxtH8lqeJKpYD/6hwjIUU78QiLHFYKUd5LC/Euiv7M3QGJ1nUVr6i7YXmTZw9iOK+OORRcue1
ZX4SkcufACEOCya+6AaEpXnLx7VAm7csUHd62GsLcZaYvf1YDCXauNRpxLg+RACRahfzCTv/Oq51
MsshPGTnHX4u7n+t5BAN//Plhu8qjh6A77Hg1nTqm3/+Te1CreqhMrOPasAKIHXdclsnzSlEJgvi
T+r3eHGW/VGcZUg2bc2yOrGfq4ydSJ7CpMO7BLraBddF6+hk2D/kjuND1OySoxWO5tJKk/6BNwt8
jCBI/rKSfo/uQsUCK7ZnVhup360B+8lUhsVNTfBIET+lwmUP9JVYkaBtgCaYiU3XXUrbHaWMdZO4
6sxv1Sj4odLZXKQD+tzj9Oq5HUwg+Ad7OtzGWvDZsgLhEDqKsnRY3tWXrDW3qVtuErXXXrQQmcUh
142tEUvaS23aB1d18ksTD90F4NqeR2D0nFtnyxqjAz8KusW/D/ZYDtUsbOt9ViEJICZKp6VDhIvE
+rptpvH0iBuNu75ttMXe/Ba60y5d7Lt/54ohkYG8+tI12npb5d6wvx3GNh/2CR4tCa4mG03z8mJ2
m73Glk/DysShygg7/Tya3aJJk+KoTZEYqnnr7OW6P4qIZ8yv8TZDoGAI5W5+GxMp9HDelWao1h01
3vIjxCd42cEo3mopihAxqjJviZai2WgGw37ClLwo+E+I8cx1s+3gh2BXqEi9Ya9KLQpy2FlH0fhe
0esncxqHq0W3En4epG0rpYk0+Gi6I7ipQOzsO1TFtCx4qrOVKDwBlBGBqBjpvu1PMyKIpzSv/ZSG
bhUETX/5vzdHmvwng2t6TPJshLBi2UAojX8wuHqtS3MnHbUPPFiqLdAb+yAOkj2G6K8gBHgb0/16
aGcqhfBrTopgyoFvnvH7KpH7JRT5hjyksxje08oqsNqWxmEXtg6F0emAVOAcK6T+dBsyg0qeDQVm
VoWa6dc0XzMjwFxo2ogxrYuUhVGg+yU7CJ7lPTxtpS+cR+Q95KWJzNJKhDk265sIxhbbDmaRXaYf
iCfpTITAOZVzK+tHEUX+mD16xvVCMZKY7cYNQ+vOc4JvoZyk+8Sk6NzoABdFC2yYNiBfxlApYTHy
Z95tTDLoXF97bV+ua7SJq9+peFBK3luDC8Fz1bbSUpk0pdTBcxGqgLKKXIv8Jo/eVlYa8/ufqZHF
20efUo2ibRdB33dru8Tl0p1E/UFN+qdCppwLxGXuw1E8wV9M5JmYFXFn9yc2ezpCsip6OGLMaVGy
LqUIaWV/QKL8dl0hqdY6tsEBoHQZn7Wxfh8tR34OTZZpWAvEiOYTlnmnY7CD8pwIKxURJM3u3PU1
OXb9uRq3cEqmZE8qXi0DoorplcqzH2GCqxk/GsxgENDSjIfBKIJjbiqv4i0mhujN7dnfBmcrc6yD
F+kXHadPZSY2ZEqCamOuUEu67dRu2zIxi0AvmIJpa3ebkFzA6rgt2ztndHn61M0Q7opA3/q9jGiB
Cs0mH6o9JsLV3kvyioYhZ2OGj0CVOyhy/T0kzkSayBChOMi1VcEmVqo1XXe84rwGUWXX0pYZZsCv
ZpYNs2AcxmPUee6zM5x9dFhfZddw96OLgJQIVZQ40C+Tk60Iszrdo8PhXsIyfHMr869IGayFZ7r9
zvGz5Kn2430Zt8O7GA+mcVWX/3Xcoqa+CyRtBBJOO7Q3nWgpQtETFd1QMXFrm97GmhGTYxQ2hHym
K0+qHGok0/RGTfN2cH6HrozUnVGguyFmPWofwzW7LNQQLaOtCxP4GE4yHF6vp0tt1OxjzzZ85nVd
8UbhYJwHvunuWyqTTznSKArQ3zc9kvQ1UPR6hdBd/lao+hGD++bB1n3nevk4pX25HJgztHDGWSrp
SyMID0FhS5/gDwDIwlmYWNpOwB9YCSjnalT4OwCaGFILfv/IKtFuvOhsNU9BjxX3jF05mwOajYs+
kMplG9LAEmOGqdDBsBALQMf8U1pqvEbIgqDYiYHEvT5cRop7aBo5aEdFqhasDHShHmSncKfJYsI+
uK35X1bkwlnlc0VBZQsPRMpEKcswcT34Utu0AIIXeELl7zkaovOE9ddebiFBz7QAqVNE7adz0zUM
pBInPKRv6tD4p6lrgpi6HkojX4dIaKIa5BfrNknjayE6n0Kbz+ZSbLlAEufrTKrQk5ugUGYLPlDM
hm2S3ePVthL4BYFnEGdN1Twh6BFsb+M3KET396TIF5iIW5ojd0/hWF2QeUKKMAqeorBfWm0yviJ5
w3cKGDwlrnJ4xW6hnznUeE+R013TpNFqj0A01blY8LC6kFeugWrmrQtxWwl96Wjckr8sp76Etzvz
ngquXYzbTdW+PdRaaJ+dHhPYqS+ZBN29IkXdi14axVIPY5ShYV4eJG9AglYKk1c0tk5BRYEfZCoF
4tSr0e/lXTpT8ro46wZrX4QLdry1h1etMrDRG0r6BVMo0nBd76Bst4j+uENBWbtP7m6fZW9Intq8
l+EqTB9mzcz7jZawxxUp4lBPH3zfREOly+TdbfyWK+55/dLgS3G9X5gNAZpUfjlnkxpdqEQruDca
zhLmW3gRBzUJ3rEhGPYicjvFvnOjVxGIa3zLxZ6qxlb+NvblPn0ayf+xxDIm1OAfJTkVMKFDVQaQ
kTaV5b7sWqI+qia/rPy99tVkR13OP8a64x0BKiXziM3HwqgMTN7E4L9Ni4k6N96qSs/3YqNZO+fG
9NqLCKIS5zTVtaGnTptQqW+Uo+z2l+smN4rkHwU264e2RHVyUAx0QHowq4vQabyFViCp26FmsSnC
5iVg6wOZHgFsuBTO2dA7xaJ+iFlmqodwaSfNEOE0NEj04txiLaJx0JsJawe2qWtznoBZVumzFEHO
exR2luKHSlQqD3Jk+ujYstd2s8a/p5GNSKk3Md35sUsc7eYZUgpbERaoRuy6qdAjQkVDkQIHxm4d
Y8Z4yPV+UbNaOpmw/U5jUVNQVHy5W3qNVOPx0qTmQkxVkvzu5La+GRw0bTzP8zfZkOI/1/fKxbcq
BEAo7lzwkcHIbDoLp7HMRf9NEst2K8IkSdUDWumxf2f4Km2T6VBN/SUxzqbvTkRjIC/pYzu43kfW
3Si1b+LRUWEptWpzKVkrZeftmzo0t37q3tdxXx0FZK1W02jrO7iemNMjXRxgZd9HkVUdRXTLEJA3
cdXve4iMAL+rmcY3fnZ7LoqHnapU/rF2v38ZFqGF0uiRUpUIbo9M8XwUc27z/fawFGeFfmwruzRP
0/c7t8PoAO3d37FvBAwTGt1RVhAb8+y4p97nB/xSjfAZuTsUj+si+6tI6jsn1t2fZv3RpoMJCkLJ
lxkIwu9VrbynppO+eZHpYZHoa7tcZUOtSpp1HNTQOoZWbR0DAxJxqkT3dpRq4wIZoV8Tqf1goonB
ah7zm5nZe0intqq3vpXm+jRewaU78im4tz1f//b7JPbC60j498k0VSvWGaXsaG/KsX2EjNaMs66k
tNgYUslWhEFHAcG5KGo3R3LYCu6DEMHZXO7RTm5qBG2wzvUWkhw5SHOyOODpg+ouRvESejKA2A63
55/Fb2PFei+ZXx99Ldm+LS0t/Hq3XRDFj+S/Kq7efDQBjrmtQrMH9dZqZ8m5tixKekgWGj0iI4Nm
tqjLMjomTWOdsFVAmLew1K1kZ7x0J2Mc4cVTToY8IrwdygK/Ri32t7ehxoy6tYYd3/islFWzpuC9
pPjmn1S6kXc9new7WwpNtlRog7aWjugatKZ25RemPBfT+pQY9H7IzsOjkVmgFx3EzkxrNWcdxuWI
I1kKOjaqlVWjlHx4dB3zS8O1XgrL+NaPRvojRyjGcoDxzUZv2EhF2X9EElgKtZkUGCmKz+w2Kx8y
BAEcVTXv48ouHrKwCfDxiaKVmNSC2jojkrsSk2LIU5DdqSlIbkUoyXG3NzzUvJMuqnPqNPFTHGrx
cSyQmc8N8LgrSLfoJCW0Q/yY5gqiEfRQxKkYFIdomr6eySr2SnlK8+WWI0Iet+ba1ntpF7m+as16
vQx2fhC+9lnvnHE0cs7tdFaogTSXo3xYiokuyvqNW3qoBSVov0VuwGPF7odXVaVz1lsveau6e6/P
q3lKiadI9HB8HlNZ5oOrhhdx8KSnxi1cpPmD6FIbab9XhvL9Nq+Vur3s8l5diDFVrv6ysz5koWB1
Q7+OB7SxOi//qzYSc+GYanYIOtk6KcrQzfmkJN/+JSPHdmbV5fqrxvbs4lH/1NhkPIkoNLxP0TTH
SoOW85SZKZgZ/I6mucE0ox8JRVzk0JvwrgEzd/2+FTFF/55K6HW5LoDHadUiHwNgz82T01Ar0rNh
V/OyHNE7kKr2IivpNo4z6VlPjf5QoI8566asMO+sNVqQ+VLMxqFfLfwqB12cAyEQt1azOL5T6ubT
5qDt2mxduuGvnwBX7WRde1GIgp2tHfpRvTSJNcb8ZYJ42Zq0etFirC7iQL/01OeZsazd6mwI4EpZ
0SHzg5ri/VRpuw7Gg4Higkor1fVCXmEm+oIBmpt3udamQGGl7owckBi5Dd9SfXRn7sREnCj9lCpb
krNusWjSN0Emq0tq5BWS5Gb8owJcpmTuDyuZ/JrNun4yYgfIvtKMhz5XlD1MUCQ7WSRKiyuYJw52
jjm2T7JnlbvWsz+N670WHrMx+0i8RLvw8pnLseY8ikpLZrtzJ+jyi4hC13pVWte91mVUiqAoGhYQ
DKcaTuuhskQbLV6LMNDMeh0GlroQd0PjcthZqoTBue1Wq1aBcaaqDr1itzQOsk5npcT+cta5tf/B
d+++VSLvSdd4geVqoq3kICuOw9ThYje9rtAE+27FWjLjEdw8uKMnrRt/gL8WmO0F+7hmJlLCiGoL
KBDEryX+Iq0PeA018v+ogev/spi05El3CN0llGiEUfSntoYGrtNTnDx+DwLMwdqiuVM0qbpEtRqh
HRDhcki/4yLGEO1SeOjHzVqEYmLUrK9X9ZKyGTKnlh7Qt4SMO7d7J4kQEb6dgK1I7jUZrxCqUUAC
LK2u9uLgJkaxwvL+r1GSqj0+UCisqZZa7eXpIFJEqKc114nT28WfrhH36YfyPwSqFAHuyD6hn1SL
9xDsH3DQOki2r7+vqpQrv0u07k1tkdtOPDwmtGk9oUwHcZb70FFRtawvCLSGWzGGjoB17AqDCfoA
1Ro9atwxpsEGHcxjomooTLUWW6DMYzNqKucvZy3s5utY//vs/z+vg1deG964Fn1KA0DwzNcprIlt
sQgn5+S9aEyKMNL78FMoZm/Jt2vrrLVnX5JvoVeV/EOx5OJKp1gHO8uysz1Em2RCd4gD9XoNTTxN
W1OA9R/i0UnPpqXNdVUuPspokGZglOt7eBrqJo/YRPq2jrtDpqGj3Lfm9wgpIP7a382okWZJ3Ie7
XOGRbOZVDqU8Tl89ZH3QxOuVtQjxjnmUMiu9T1WacaDzTqgtJa8B1tcb/IegGogwHMeZ2bnDsQvb
4VlLf4RI5r12cZruNR0Nd3EvmAbBIrPlCmUCZgddmjt+WgIYlXu2E/wE4mZyEngr8RNcQ915zOw2
vW+QPLpUrXFCJNlYGkYYbBuAdYuytwxaGrl7F4QTRjYqgg++HG+BnWkPmhxqWzNQ/FVlhOW7bX1I
aJt8fLnQbZSX/13fR5juy+aTEpWpIhCnIseq6v+Q2Rs1npqSYybPZs9a5BlrDH1V+chWrrx40bSN
i0Go5u79trj3MS5ai0iM01mzoEdOsyKGTUPlHRjYpuv0ZDuYIXs8H/O+uaU2CkLMY7XVWqO/FIWZ
3+E/MvfKeLiIoTTr21UrpfVChGJCV50Hs2wADE4XWZBzDpU/PolIHHpXySF3UVVpgfwuQxXeEk7p
1jpr3HHZh0AlWWT681KuY6zaIv2lD0Al2MnwBJLO2xYhXit+2xr1BIca56pu2QvxJb5+5cVXOaiz
ta6Xe6+R8Z/ntbQOnbE66zS9roc8QqJajw0M635P+NOZuMKarhDJaW5+KJprwp/J4cchKEtzyomK
ff37rBQzIqbRa9tz27a+9TmOlyJR6uVTLZt3X+oAIryNBcNsBMV2ECMZr6PjrWRQq15Bl83VZ76d
+jsYINIzlNV3nWf/WURNfY71zH5KVDe5ly3/TNtJelYbv9/Lso4AptFIz5CUgrVJqbXqQKdeIOCk
F57V4X3FH8SPZONBCjkgkp3NoJMXezGW5M46Q3Fq7YZ5u5dcqdlL2dDunVi1c3RR/47F2S3HnrJF
yLbv5FNkVlvUR66bOJ/ixc538ycBoxDACXGGUCUCrJkD0nzA2ARt/+pTnpHBAKskVI6UXtHPSmAY
c7NkBaVNoTjItWfgcJnfT4je3VAagTWr28g9lu3klPNHWljUAz60EzsOmU19H1WlfxaHtC+jE/Y+
IqAaSNmZyvJz1qjjNh27BEOSKdcKpuaTrlC2nUKHD9PersMjT5zw0uNcHGcdeslTlJtRQv8imJ5G
4UUckpgW1wi/iuXF32N67rOWz+15ErVYvpXD98pttafIzG0R5UGoPYXS+Cmi53aNqkRVn6LI/TTX
QopaUHpNFl5ujjvDD+WdOMPccLyeiTF4mBoegjEA/UkQx5q0cJAod2m3WQ1iZtdzRYenmITY81r0
vLd2MQzbHmsYXE9c+HjS4J6aLhmXEq3OS5Ygqqqnfv2UGoWFzQR9i74NfoTsJ78ZqcLHua9hAAQh
UmkBm46qLGdW5GGMN8TNISkk+8P0q58uMmGvqZM5GH0ryVMGS2zh2pCR/vcD9R/MXVsDUcXmkYcq
D1Omv8CrItP1UzShrSe/dmVkJAAQdXlToFIfxjtRvu4lmKq5LMc78eoVs0lQ/ZqVlfjX7O1aMYuv
z7ZRs/z+364XtxMXoIeFwWVZqrj2Fj24ltpPZ18YAWYD5J7NMAat1yKWHTrdQVdxzmK/3D3lpVvO
PcfsnnQ27Q1gV0lSz7oe5C+jHUyiOFg+iZBKoby0PW3gIcms6VlA6Yu6OI61kr0YGKgUQxGvG6PG
F6/2zQ3cn2JttKr51IzGRWwEhxqFXRvA80OI8MCmQq1n7dWh9SS12iWAKrXxDF/faH2xk6ssfTMk
oPnYMyhH9HXVve/gPOJkZvucVOazqHL/Tk3wcbqmWq0Lb3dKtZ3+JetyvHpq1TrqNrTkhRLDnQqz
Zl87Pmu6Bm2+o0oL9qjVnf2hJuPF5Ev5IWvFD8vvzTctTzARS9zxBdYalEjTbJ+QLdFZ86jNQxym
w6JoKFLIUt0u7cLXzyluyCuAwf7JLXPstxu9Ppidbm1UqXd2jm0lO03K+q3VdfLeLopsM5iQAZ0g
Qze7z61THhrS0rSH8Q5LWI8WYNdccBKNF2Fg14+I3bKXV9PumQeXNmuSXnkNMNcANdFJ79Y4vvJ/
Un5jAXC0xsL6YSCIozeZv/No2qDbzv9Oq6fxeciG4j7Niw98h5U3xdPlReUpBXJHECGVGD+RaTzp
a2tdgm1b9Z4lv/mesfFj23/smnPPl3s7OpiA5VClYUpVAR5UbfRNL5qZX0SoOhSTFLLZ5E+BG6Nc
bEjaHolk72h7RrKM5cJ7iTrzucN+5ocUhaumMfSVmYXqZmBPM8+0qLkkmautNOSZ9xZoVh6IXr5q
Sj9/qJKQx6WvJR9GMa6UHB85zBDiuRXl9p7Gv3U9iBDjc5ziSjRlxYRiKV05E6dyEnIqkq6nznS5
Vo/pPgo+3UYk20HdzS05i7eq5FSLvpPLkysH6q4xU3WFC1DyCOAReUVJT39o/ls3+uO3lBfzvC9T
+V4txnQjhZOQk+SpdxIiuWhzWsVH5ZVzcU1q2z8bVc5wZNOjVcNHb2+gGXhEA8QCwuv3lKNR0VHb
EJWyvH8IxOpjOmjTKkWMl834APLz19BtnK4kLgRkda4KKSIOMG+f7vH/HBM3Ef9C38aviQZMwAxs
YwEFwnts2qI6YS93p0qh/yiGTAOZLJrJZ6wn/Efbwb/OAIOMdyr5oWEnwMloBojQUQfqceZat2Qs
MKu+XUKvO2lIQJ7NWqofaj/Ye3FEGUvBVahQDG3ZTlUtqNPhrFWd6lxoWvOgNt6ntGYAaZk4L1pk
DZucMh0+mKB41cnMujfAromDCBMsoRe9YaTYtZjaHU6H3l0Y7KDmUq8UQ1JnvGuyU/8aG02+6MAA
8H6YLmCVke//9/uEOsOfC3QbwogNypPWKl9ORZEnzNunDX2hpcmYhan6RIeTZsyKZ22+60Z7bVJ3
u0foWXsaHQfT9vpXNM3domlOZNbTa73/I/Of14nMarrn73/h93VBJJXrrkTUy21d2ilu09FecQ5y
1YKZtM3hJEbEYQAUtZbCGCmCPycqM2YXIArFtp3IC6dMdz5mcEfwjOGFL3h2Mkp3IyJx0KvAWPOg
KOeK4Xc4WtV2M28de1j7uB+N4JbgADYOdq+Buwu08D5IQ+cshsSZFNCuabAj5zXw9wTVrXKFyPJw
Cp1qqSejeudNq9YhKfKFiSQOsJPUePCVUN6zfkB/P1E/Suq8j4Fi/xhr1X8qlbZbDamr7BQXEUBd
13wQw161zbPOWVKNgr1VGxcrT/KHKE/XUWJmL2bahQejoTYowh68Ik8to16VfZq/DKMa4LuyM7O8
OUlxmiyoSang7zOTr3lnZCeEu0alAjJaSdKWpUS9bBNIsOthHP8y1KybDRH+SlSm7acmVy8azdZv
SUsLpc+ghAANMjexRif9XzKobmaL2lXUNUQeZTXmNU0NNUmO7IHzZZLLyTPvsu8QRdwfqvrW1E11
F8Ms1jF2LnGK1nP8+qzYuOviDNElKiVLSBfGq5xLK783km8KJlLXDH56GXOLbLJgon1V5XqF72nE
EnyC/FJSb+ZxyV4Z27TgFcxpINnd/gqRc/3GQ1WzP/SyV3iUCPDilir4oFVooNzRqT89RT9RZo4+
SnjBM5xe3Bc7n6w9uzh6HLApXrj8z9zh/VKvUqDjR8NPhk2PydZuwMF+7/ZGtsnszD5SboxXYYkk
AH8xRBk0GsqDl5jVijX4eMQFC26EmmlbT5aG16jnHZD3DjVztzz28A9mYlx3MR7X/J606cHVF/2n
NOyjjVk9PcGkAYvMrDZ+pUURFO/I+cmrPXrR+RUiolC+ecgdLGPT9g91WJSnGI+xuQdB70NBecST
zW+BLGdzzFCEcQPuaVhX88OqxQsOmKfEjMxvSRz/SKWufLQK3Mj/96NKM77ICvCochRNVxXKabKh
T3LVfzyq6j5SrLjJhifQOs6l1J9treHBi1zGzmgdGAN4gL0leHDMTKluzm1XaPe9qiCtwXg0Rst2
6BY+PIy5lvfRVmxERBhUxudQzJpZvS+C/N4Z7fjgYiy48ss+v8RlVM5xxlTftGS8DwQu17G3uWEV
Pysz/0sbYvtFguI5Tzol2dL8+VnXlbyX5IrmTZMP776VXioUgx7KadwHjI8PuTa8t4cCR8ZzJ1N6
Fzv6LBrlVTdm3lzs98X2nwZXfwzU3NiasaXXayOTcSI2sAzB7ZCVJcRxepV2Wv4qpludsgAt3R5w
WfFYIMl9dxCx62XdweuNhq5EH36dEClmbnKJSKwdHCyxdX2qdfNOIAkF9hCWe3yYhiRIA/d+bsVI
TNjdAvKlfLStusB7a9oMYfGDBEjQf8fkehbgRfvTsosLVozSK4ICKAeHpXI3Qlbn+a9Qi/t9eeCC
GROX85u7Xm4aGBOXQXsZNURoG93tNlbQp+cKWgEG5mb6WpZBvZpcVdZSWaWvvmW+Na6OD08xBg8O
tFkxPDipvUE8AYmf6aJ0YPenq6V70BGdfAmyja65yauT5eaeLjE2bVPYS8MD/JtzOAkCpaV7skKj
ePS6Ot53itYuxDhW42dAdcWjVg+L1BkVjMDzlV7XLMFZyR8Aj38+3MZkq8Z1IMNIS6TcJkQIUrRb
wlmyFmlXDYteTeJ7B+exJcsNmRdl0K6DMCkOXjFk24hl4S4BubDX+IJO9s0NGiGJspK91ga+jCj2
kIT9JY4xas3ttHqK6syd9YrSvMo+dtJJOGh/qe7UA86zH2VeIUbruj62aWvbAIs60wZ31kRe4M3k
jCaMa9XfGi940NoxDX+2gCm2omPWV/QF3AaTtql/ltnBDn/L6F7M0dG5zmkTKf73nOjJ/fM6Jyr9
Rdul6pU94OiBCajU8TcCgQk3VttluQ85a+JI11g4rvQuzoG68olsHhzZ27KM937CVNxiNRq8UQtR
eFD00SnG12onI22zwgvSerBLutgB0iw/QnPOt9/6Xio42IxqilOWMmbrmsXArveQS/IK1puFGg9v
WeHtURGuj5UcaWuLSh5+OZL3E8hpkuraTymv3zKayy9WE+WLwm7Gs2blw2bUcGfQ3EZfRVLs71FK
CVaxXyl7rVSCo1wX8RLQV/SidfEzOgDND1AuqybS/b+GCN2O3Bz8O4gRPGmK1N94ZavdW37ksy1W
jQ+re2fJDN0gTrUOf6CJpmD2ebef+pPdxFcQEyCCfp3pCpa4tZGNM3kwzLu2q9/K3OlfW3sYVlaq
U2ucgFi1oi/kRnIeh7grDvCagrlc68Frk4XA1fh4bETojOURb+oOXdq6vu+y6EGdspxMizdJPSBK
M4UU76h8Sv631OiaE/0EfhU5ZKQbSGoMBotOc0At/zfYamjahYTk1FkMWakVbMrYX9Mr0PZx1EO4
8CxnrecVTwY5lhaV0jSPeFnj9FW23Tu+uPchnw5vlkvLKIoyH3HffD9orffxf7Sd13LjuNa2r4hV
zOFUVLbk3O32nLB6pqeZcwDJq/8fQp6WP+2ZHQ7+ExYBLICyLJLAwhu6WYPYH8bmF3W+v0wMlPQP
HtRfg8403qpOm/c9xlAbWfQ8/IsUhTvt0sqfJYrQvv/3Lz/7X959tmGQINZB8Gueimrb/333aWKG
Im3XyqvwMLEsAsPwp3oeHlSRp8dWNMEWumT5GpRMS0w9d35U4ALDjpv4GjvBazxM6T3TAsLjqnit
6kUgtjTsa3iuokglh84guB4vscvQ1sImaYNO9y9E7WLugdRn2V1HxvfPptOOY1+mv3XtYPpxlxSP
Ztro+5J1xz4steQxhDWKSHgZ/pbDyA6ZlMtOg3BSsqDgNGZwE/ryJKisPH51wmSlL7vzEYJXr6lg
83d5gsi2X6UpnW/bln6gXJz/ICsDZI5v+NNOngvxxzTQMFCB06lIq9zA6EjfBCZwQufVYGt3nfZT
Wr1lVrACYpbuAIq1d64q4GbK06ZnO7JbDpeWwpw8X1YKTC8r9EBdP8wtkKT2jB/eX3AYeXaDibkp
CmFNqEd0NmqS3D4Hsx/ws2Y/7cXRdCad7oAZkVLjO5Paw6ZFWuMLUiV4hi1feF6dEGOwfshOuRLT
yUl6XI9Z88tObRpyW0au8cXJKqb62YOuV9GPXmAjr7fcJXVY+vYEGAZ233ens+dvKHbiUQ3z41lF
r3yDp7l97hJT2cM/VA+pmkZnC7jAFr1n5ehF5tcIzc1NBsjmRIoOJc0lCaPks3gt4MTxrhTTnwHw
5s7kBwIeD7zHkHwRqWdtYq/56EQiPL50Ytla/+o0SaRAg1RXk+nxpVOyXGlZNl2uFOiKeMXtbzH8
irPdYHr5pgDYGX+du/A79ibaSRhpcpyrxGOyS5YRc99q045juDeXHGSNG/nKqifvkoNEXmq1rDe/
VJm1Fir4TUXR7G/V8LNdcO5d343bhnzKHg82Z6mujaR8DM30W+7kAfJocHXbVn9DxjC4l1XyIIte
jnutUSenm3qz1bEMzkWzKabntDemO+n4ww4IZOJFCvF6kHVpOFT7tDjxhHIH1m3qS5EugOMssE7a
kkF2bPC0Om5dJ31BPMvWqVetU+O9hM3YHvQ8Nd7S2duySWe/qKMTPTWReMkWElhpth761qm9VmYd
u6wePaCyaoq9IP++lnet5k7F3pvc/lKUrbldHQJt2llV99NalmYjQP0taRybKopKop1r8J/PQfnD
mBzl1HqTc5YT3Ejbxo5any9zXt21MXU2B31Yk5xmOpOi7ibUBPW0NgJdzVSNVWa4Rq4gOlVJlL9Y
c/K5fmbVhxdo/rLEW33uvZv6KZtA+OcdHNu0R8tVfqIYt26m/u5aYEK7t2eLf0Aezau869xzl0bl
F6ULN3KdORU9rkvkh32R6v3LNEYVfqdGspUbhUGa4zmWmt4p5St7K5LHStWmr6DPXi8gGLBeBvbA
irplbuwc86BXzu7QsbxMuvqb1aWP4ZLrRHf3aOeF9S7SMQEo7sUPNV40B09p210ceuZzVmT6ygWr
8qPTsZFvfxZwHd4LFH5LVu2rXye4gN7UfG7CTq9IVp9jirpz3lXIfXLLAezLskfkkG5dfk5Fy5aR
HmvhVrYO0CTrcvrddVbFxFo94N/pQyXo7rPYSU8YhcZor7XOe583mzbrtD/ysldXnpbOTxmTJICA
tou5p/C+5N3wKiOaPGbBGmdfuiqrd71bxAct6+vnfkm+yQgH4YnKGqZzxTNt3S16I81yECpkGjXK
tbWrRRPrejuh0sGKN+ud5AtmdPeGntWP8uVTUqJD9Sh/xkvbtdQZ4afSr35BwA/x37/9PdX51/f/
Ardh50djo+5ftZAMS2kVjA6nV4zNG0UTPfZEYJI8zxzWQ5nYd5IYIc/CPmABZMJxWid4noIlG4Jt
XyD7AzkFHj65ibvaHF12z9XX1Em9jc2jajeZXYIfS0FWeIEWS5BxsmjcdCX6RDWEtRhRozubJ+tX
jKi+Fm6qP8iSGo5YryevaUzWRrOL4Mhzu1mHhWO9w7j+4QCUe6q8VrlP52Fc5TDM7qfFVzxPx6eo
w/AYqbofFkq17w2ZNbALw/SWGFiix032mE6huC8TWOix65b3jecE+0QT7aFhdZqzhtxMfT28jLo6
n3D0+02b9eFlqgvdT5Dv39oeuwoV77ofnt2uDL67faolyr4Out+nBh243Mwrvo/QWAvNa75r3O2F
XjlvmP0EO+jAxc6uq/4psqtzBpT3HRHwtdxXUjt0iSZRRo9OUj8JJUoO4xjbGKjDRZEHXp8gFMsa
ubWFJ7TwqoafAlN4JJ7g93jfInyIN52hNneuM3UPbInxKu3jCQesscbjJTAfGp5OvsB0e+sKEAUr
WNuoNvWp8+wG6oMBDO67BmAG9+eyWAVOVbHgmbal6r5FVjH87rpxuapF026SucdYtFE1nyeAePNs
O141ZjT8EUKHx2hSYGRuvA6F6f20BuWJRfG+Y3d+PeFJS+ZP97tO61Yij9xdanbeXTm24952FRwh
SlyhJljsWTusVNDVb3PRj9sBXNy2DHpW4EX3oFfg91pAh7/3qcBYmE0itpzI2TieHwaRu4UN0h0z
YDGS7UfAX7RAbCUGaAvZaQyj5Eke6lrV7pQUCN9SlSpK48e5a20qq9TOwpngH4jq2+hWj7VdVK+g
cl+1xsseEFFSv5SK9rUMNedeT6r2PFnNI0QAIP15krCE+zNR++KkxuGzB6/7EDp5bELELs2TQgLa
28yRnb8Lm6xx1avNVhaVyX7A01t5tvVB3Pc2ltOhUhTvppLE60btozvd68/ANF3wz6iISQZN5HFW
o9mUVlG4yyfxUS8bU5KYpGuWEFlGbew3xSkx+gymL+yMFA91lnxhdtLeT2PCnTQL7ShEO3xVXZ7U
QMPzHUmSH7x3xVPuDsZ5HJ29lWH15yOoRULPBIK+NKpTIJ6G0XGO1Zz+zh4jEQKFhIMXo0t2Kcco
4q4w881WwVgMm4rM8lemMf0G6D2vtaWIf63nq57Ww+iZq23sVZMvulZB/sU2irvLqWP2LJOYcbm+
WGqRRH/OXIxYI3Fficg7Fu30WE+J9eDm3Y7V58b0jB+l0JjhJd3vwrSGx7nLK18v3WbbxO9zA9A3
YaUz9Un7U5gvwnXElzaNvBOuXnCHcdNaj2kPiSThkY6EX7BXRZyvKm7nx1zpq8diOXNM7THnoX8n
q2TjULb5Tggj9GURcFN+r2jN7ylbwmXrWK9Nqg4H0dqNL4tOHM5k3tLviVLYr2gLi2ecQv1sKVUl
jM04HPrNqI7KaV4OoMk+zrLUGHZDZH+/Vl3DrrEejGK2Nrj6r56O3d6B4v1ZB5V7HOs2Obh94EEJ
HfN9jFvwWcRxu4saI71nK3HaGrjePcxu42y8HGkPIcJHjzfzvszL/A494u4Ycfvv+7h0TwZKqVt9
UueHse7KTQD447mfU6SnTaG+VtlT01igDtw5f0LXOtkPZtMcktDrHnCcicl7Zc27HhRnteZOxwHw
0GtF+1vS9IYPUi9/NNh23QOkUvdD1ad+XerQ7ciiHjSb0YSlLK8MUfuuY+CtycJCVxv7T7fKXzTm
EH5LVvBRIOSPuEj104RUFvEsfA8HPqGI0vLRKuJ+30zdvcuttEt1V+xGC6yM6rjkFuxIf1Ot9nfd
zpOfhX0GpYnAAjfzo83e87sTGRXeeVr7jNxLv62zrjy5Y3PnJewJBqHSPsIw6v2iZSegLkc/Kpvs
TzVimeUVzEls1yy20AvLu3k2rLMOjmQdeUL7ZorpTA7EZaPS03hkb1vVrr/HkTVvhKvWR9KUznPR
ij/hVvCgZNeeFXFrP+Vtn9wZGHNv3HyY7nNvWb5Y1u+JVoXQMrppr0XYsdshUyQki556ULp/eMDk
VlqRT89TbgoQ5o26bXBbfiM9wQYJEfEycXbrMn/SRVuCA2j3qhNmB2f2bJzSk/LE/zLdTWpnP3hm
7a1jschVjYm3n/R4OhUVcPwx9jDKNc320cGyMYWZKgyxMmq2e8Oxy84xAnw7dpC7jQR3hXyXa1vE
9UFCv3qEzUGKuB2iVkC/2t5d9WiavqrqUDyruDoYVWfdWc2Q+YY5iEPfa+FmdrXiHSLGn+y6jI+1
B7WjNKIf8fLMtVJvVQ1K5cc6eVgMLezDEA/TbhzS4jnUhUe+sm//sL0GMc9e+1NhywLzcOdLrZrz
RtPSd3dqqnVZGN5jvhwg2IuVnvBDDWxFV/CxaLX13DjVJgoa71EGep5t7twE5+VrHcpu9l1j8WBZ
RpFhmTXaj+5l7Mtgma3tQlANg5jfJiWMNm5ZFWclJAEIZ5D582BkJy/xfnNSA4dvg/V11L7MGFb7
+qwjWOvBcm+Co+O52rmCoOLP6GsDPUEU38ta/VAM2fSAm8j0EO+LKS+2LI7jfcVKYW3avf6G3Ol3
oxnHn+zPzSCVmaiw2m6ULF+1nVduBLlvHpdZOB+VjAe1qVhPI8+RvTopyTqrbe2LnYTOPkiVApHG
gvtVy74BhMnWs9sy4VKr6TQHoEdyw3K2iY1XtsAZZ+uqk3Mq674fUFLqX6zSyfey7nrQWvevkNbV
yas5wL+YjaBI2LZvbivaVeGY8dcBUff1kFvGY+pFLFHBQoDn3iXGDEUAQgL4HoQghV6L1Rx3Z9EY
LAHJUL3k7DOtat0cD7JOyw17NcwdpGLFfUyM2PmTvShcEPwuCN3n0GCWHOvqd1VRpiPI0/loKjBN
VgHayfG0pCZqRTARTL8pbZy9CzUCsA4caAEuuyTAoyOo9AEBNMP209FdbJLw0Y5iNiTDPD6p1Yjp
6FxwP1Sqsq6dWWdrzwueJ0c8hzZal5YdRogDKSRY0n4XaE35RD4NSjIuK/DYOmjjNrMmKLXNF7uc
kjPe4kzysq75klale++l5iu/H/t1nmDzQAf/iyHuLGoxVypYzSpuXQ9sAEuCuGxI6ja476o/ZMGO
InVTOiJdO04zP6ZIY60MrRthJhjz46UOtY+dnrlgL5YQ2cBqAY0UBQ0YaiqRpL5qFUyAFwG10XPq
U99nH2eZUaUbZCMtZL5wCWMflpjLKU8ifleZOmyRzEcX0UJyUlGhdueaF5zlgZ+Bd+hhWhloi5yt
xuYFkCdPXY0ji1ryWGQG6zxp84g4Ct/MwWos50nWdS4OTGk778vE1RGYgtnVZza78CNqcGqBpko9
3bPrZDyq04QHXBCFTxGfGnvSabFZF2wHhDNstGlJITyAYF0Plmrymga56VU6XJzEfB8g9Z2j4cdk
lGy09lO19VwSt1WcOsc2aJmLLWdainzOpVKW5aFz7tnlnbYDlqkb0qZsUVQwIYWSvQdplP6GmcCi
iKJ0X3nea36XBOELWJR4YyZN8GCr/Cji9DuLKzbg+wbwfm/xalmK8iA8HVSt5ZEdgNdGEw5RNnap
a0Vk+qPRPsdmC7FRtZFewaD9AUkElJNVr8kOga0L+BuaEvvVTD7ATK1sHeOP9iQPdQQlkNlWv9VC
9aOu6fqeDRu9PoxZY17ihKbds6Fnn9ISj1AMX8GJO5p57GIyLR4a1q9aZLfPosUFFBHcV9MZNl6q
Kk/LRD3oW+3NALF6IkGAY+tStKo895NJJNtcr3DcKQYcMCrk/3dIMGXsxZZ/uEFS4hwgxJF7LWbF
bI5PFkoaGC9l887yAvcubZSvUVKmzwKGpNk37Ws4Tc1rCRqpMjrtvgqV5tUzhOUPaFTzhKWIC0uw
0wZSM0EX3FsloCqoW8F9kdg/tHlO3sI8aQ6xGrEj5IXpmw1bZmOKNt7LVhgRaHdGZgV6hVZsJlC5
TZUXPKDVZ94fwFioHp0B3mJU2iubheadoyyuhINl7C2jzdaoiNgwptIWwSbQY/DA7S85qQT8K1x1
TV6f1knVdlXJ611JHYsUS4R+JzDRjeyre0O4q7Sq31z69oDOeNuT51uCmeG123IGGS9b04HcnznN
9aUITIsX1jSqWxlciIz9zdFEznC5rhqmxabpSYxd+o5jsHbY0N7JYGPoME2K3ODSmtltj75FXu8v
fWPBxtvAlpD8E9I5Unx2WNMdZjx7y/GGhwHp+20ez9XJTe9An8SvSusPmipeFc0ZXvNm/AqLyjuX
ZjHu6wHypmKM4qHvkKCLBw/ukBLbl7pO+17P6KldqgbECu5NNpsDtULnNmHFDNA8OrrCFQ9yjAKD
NzRPihiH49HPnUIwxYudNfDp7C4MIX7DevujIDn1vaoifQXKw3rIAyvZx6N77Lo5f+yt9EuvpuEb
fGT9iIUFitfeGL41addtybVPW9kKeKD12SP0jrK1NJuXvC2HxzB2ja/997bOw/1ivriuhNWgGGI3
a3xGm12bsMmJpwUySF6FO8gmsZy/TrPl1NTyWvc/BXw6NXOt2qYT6YPQeg4gYX61+fNePBMY7+iF
Xw1+bU9BhrvDUlIsYT4k4fQsS8lcIIFaiD9kqeGPhr4dY7A71tHXuUE7yB3Zo5OjJt1sbAOQKevE
VoyHKVA/DqZycBQRPlyrmfBj/RWEX2TQtT4ze20TTewU3zSUYaKu6gC2wDVYhpCPYK2Djpn4dblg
YMFoNZr2BT78Nhbd9O7ONg7XHaDmSSvUs6qT7gI7vXbReoH/3kR+vLigyEO9mKLIs8ywXG7vgne4
gzOKrNN+nWVljsXYAKHkpkEGy1bRK+GnVsg+2K/YoiUrQe71MmrbuqusnQHu9ZCKSbAs1sXIhX0c
EqYKmKRxkGfXhmvcteEm7r8IuQ4/A4hPMWDkwtd+sniNuV7pvwi5Gera9x8/5T9e7foJriE3w7fh
Asy7ab650nWY64e5GeYa8r99H/84zL+/kuwmP6U2TPW2j+Ln658g66/Ff7zEP4ZcG26+iP99qOuf
cTPU9Qv7n6528wn+p77//nv5x6H+/SdF3qFhdmiU/q0d+L8pf2piK4oJ4dUm/FLuzbS82JtfypcO
n7pJq+/b8tUd/HOvqyv4bfz1qtcYlX3neXNt+TzSbf/b8n+6PosZlt7CxEvzk236ZZTLda7X/Vx7
e53b8n+67uWKn/8S2aODA2HVYther3r9Hm7qrsXbD/qPXWTDp496HUK2/J1tu2y4ifu7uv8i5O+6
/V3ddSgw9f16wuFnZSZTe9+PkbNpQMT7shgNi2SAWbQgd2gFo2X5au0Ga8VtS32XtZj6tY3HjHJp
loHjFIKJA7xygqTeHPUSz6a1bA6HjWlm3hnMLww6WTXMXnZXe8wCK73Sd/pkOGuTTSUf3p/PNgPQ
y8Wu7WLmJn3dpKUbnD0kPeWpNc6p4l+N3nTno+O16moFFwRGgspxm30P4lY5mEg++0Wepzv2pMhH
qXn5DCpzb9ZFd4/YUvGskH05WV73KNtkVM2du/XsZlxDCy+eZZieYiUWkWw5yhA9UJkiFUxNGVUG
ZFUJhstMtNV1oP/y6ro7PDqWHpBE/ZsrexPKS3rwe1gYZOAKV5xnkFjgwND+OMsyZpORP2beR/O1
wfwVYpsKIeVISCk+usm+8iDjvF+jWHUabUsT8q5WwWgxmoRdAHkqD2QJESm9lj8Fpa57Bn057T71
AXn6V/inWsQVM9cfDVUg04eGPy5v9v2gxc69PMvwrhiGoj/f1DMhitfMT/kN3XQYu+g0pCFqDX+N
ISPkoWJ5iwqUPeyudfIsypxhDw3yz5t6OUjVundNNdtH2SirnExsc3UShxq8PZhJ9gkxcrL4ihy/
sBvvUi8bZb08ux6A19l3sjhL0Tt56rKZEjTJR1/ZrTXjYB0bTYfnGS64QAAGP05m3Vuhr9c+rmqN
JAmmRgq/WiDUpO1svHK9snsUodo9NlrlHJ3BfZVV13rkt16tvHNZaxAqDzlw5C3Ws4M/LT1l3eUa
cqRrpbyO64TT5TqyQa3mb7jttjtJ05Vn6EA9ffB1b6i7iPB51erSdjmXnF3J3kUWFrRDt/bQ5YzY
wz2qnWFk6JrXuCQrtWJzHihYM38+7zSjUX0ZHnTNMN51mm6vwnbI121ifHCnU6X3XLIb0KivB6Nq
Eeskmy+rPoXcMq9le5i40LE/hRpKIGR3ScRGvmAVo/OPcRo5a9OAKN1mrn0XLaAIHCLV3/ISdaDF
SeMaEdmahmiwyH39cAP6SXPA51tZ6SxuofBfLRIg6/IXNghNo7vCDtk5WjKA3CnPMbuoCFciiycP
CLJjVp91w0U0r5J60ktcx27YJQ6ohdigetIiHVe1T4tCwTbummQdIfUe+SAFC+AgebIWgdc8VWJq
nmSdttT1kLqxHCJHu5Vl2XwzzqgmD20fhIfBbsVpgPt88gQ7xCtZTlChv3P1+7Ivx2J9aSD5BB5g
dPrfI8xt2LjXB/SXw2p9HQEr5o+xbuqiZbxAv7+pttVY2Sn6+NT/cgn99F75cBFtgtknh6B9esNc
XjtsAd5dYmT5U8/LS0YEseqHgJ58GH7o4yrsmOZZ/Cbghe2KxWxOHrJfZ5M0lbuWZfMg0kuPm3pZ
ZAU97ED+f2tF784rEp+wpjxIzLkZK+froQjaj6IZdqsemMhJNsr6S98BNo4fzs28uXYjqx6sh6rW
/IvarQnhEBqUQAzQNOIYELBWbxSnfTemPg+PXeGIU5EULEzjtj4kc1YfUiNz1WdhkTtQR7fwZUyz
BKaSqjB5IKN7dt3IQ97LKjfSS5/JqEAepNXU3Pd0G73i0Zn3vOa0B8is+oM8y/EB1ee4P1/rdazb
TrluoV1EqKcCql1pY2XtHD42FD8qrwfSevwloL7XseItOwNLc2x6SFX+upqsa5dLjqXClgxXu36A
qCna09Cal6t9qi+yGnQMvnhi1g9zFtc78tTqi9fnCFUqgf1Dx84j6nPxu9sVwm8g9T8Gv2Jjw5lv
YoXzreEyWY2ecqixBdC3iKNlXks6qQj3BnpN4tJc2zEZSZAOH3UlxKpyrHHYWXpcOstxRLQk9erI
XbVLS4OOmbaWI9pjtJcht12WsaHWxqi+00O2lla9znTHGe0HMOsFtusIDfOvs3/YETwRLa2/R3aC
rofVZg91k+L9i5nh1oLn8ipjpVzL/41Vh9limwbog6I3ysrReCVJzkCL6wFkmJTiAiNWDXTVZKtk
G8hWxwXoIFtl37JnH1L1DNNr/IBxfJN98lWz+EmRrycDX4OfuhZla704UcnWvMRVpjEBNLUaKr9e
vzKDrH1AqAQGz3J2bbjWRUsrCA5tZyewFWScPAjUmC8NcDd+zOzwzUKwiXrtIC9xM5K8xITaCYrQ
DCyDr9fOlg8F+qo918CaDMesNvYEHC+2x+QdHhR2MOp7yBfAZmGM1LDotffa0gBZVdPLVAr4eUqa
sRMeau9OoTpsfqrBOcxmFQNEfrBLdzlq0RXNYSTf+9+NGow62hiKgr8Pk8eDJVxrpwUDzGzwWSv0
w4ZTrMfhW1TNh7Am29+5yfxa1qU/LsJo8OfKe73HNipcoiAtMne28ZiRrV6q1/wpDClb5ZCw8sRJ
tsam+mnIYirYKGYMtyt/sKWQscPglSDonf5ZRXD80LuRvcXsyv6qzPG9fA9fIzKAn4cqdqxt1FqI
LpuoU4lVM1v1Ts6T5yQ27kyn8G/mypAqmYHPqmrcWclH60edbInb5lPLNPL6WV2m6mz47I2yfUkX
+0Yjy1DRMdtjpwpF3P8qsikanuVhLpwD5OjqbCv42TFQuW81N36WBw+AR5WCxZMltC30c212d8Zg
YgCTT/m4y3sx8JClw8z9/+zkWecv/lu7Eik6TGI69Vh1vXOWIZMeiHvbnXfXDro9p3ueoLDqZYdA
LS2/Qz79EnO57pw+VGUZXQYxkHd8iCY2PuWncIDhY9seWCsZKw+gprM12CaxNZfhZ8Wt/BFXhBcl
W6sJ2q5l34qXKWx0PxYY38q6EcTtCVTUD2/Re5VVdWkiFZSrZ2epEqDTt2ljM4tcihWLvmfD+ibb
ZLiZwCP1cig7nRqYxykP3tEOEXdeGIq7KRhBoctTeeDxrij4WvwKuI2qf7XIGFkMyi6sV7KM1Fm8
0a15uIx5jcnLZAr8a285rtVMH5/jMoQsV7nzqoom3N2E2K3KGzX0vkRWg5NK75lHd1BisIOzyqk8
XMuyXUbKZgeprI9IWbavkZcmGcqGxORrITojMkiOIc+ul8SbQDH8v72ajGSNGqE6CDJR1dvxwUFg
cJ2MWrqRxcGLqBuM8WFwZ2cl0KDY3jQEIvsRsd9yuK0vx2NU5dpdUzSZjZ0Kg4zuiz5V4j7Uww5w
Uu5sPVaWT4jaN6ugmcVBFuUh7d1n1RySkyzVSaI99da4LjAQeiiXkmeG4RPEzGuXGhWOc99b+2Bq
59j3+g6VAS//rkH/jn00XmZuER2xP9l9ufBoRmLbxjk4pbrxgfeIp8ZRoxeIAOAqgxd5MBK7A0Fk
BcdsqXNbgKrzrGDushTZre8filA/1qb30UEfgDBYGAnKKqho+caZB2Rjl3iwt8VpKJ2f13iogcC7
bNztloB6qCc/HKJpL4tzV/WA0ezYl0XFzYznovqap9nH1VBFqklf2s7ByLoU1E1pkLRxF98ytEQT
/rIkXCOxjmPZUheXFiDia9k8GBDl0OonIFgCZJQsyoMR2wk4mjJc3zRci3i3mNvIssEIfjU0F5+c
yQixSnHZbBrRsbcAPq470c5bduGRrnfj6EmN3VUyVfm/tMq+JpY8MjYz3PBF9ofcf9tfRkSI014i
rlf4dX3ZeB0DUDBavoDQPaT+t1aEhlfaYKG3siHvnF2l28DMCBESsMQfTZeEx2TBWK9kdG/Hjj9F
xvgoDx2qqecqaJG176bHwobkkSdBvpOfCYlpLBms5nQpuWyjtYo1rlL5dfxqlZ8u/5vWjJTYp779
0lcsX12hptaeveoQhlMG9SatmiNwQbSlAMA+j5GfxcuG/1JTqol3tMfip2y6BDVBv8lqN95c+4Si
zFbTEH6MIxsQM/7/OM712uN//jz9MKu+YaFQVmeWcSpbfTckunXoAoP5VjYMxmmqGYapV2acMttI
jiMUYGwhjZOsErL1EiPDa0g5G63z4JIsXWSkHFsWlRH3iHUdIvjUpfW0kZWy+XJFGT5CQtpAvmpW
sRunH0/pagLns6pMY9rjibHB/S42fZIa5jGucwvoNs/8LuSVh8UEZU8+32U7uZzJ3VR11+0/5jXB
GB/I8in33CDhg9tn7nYsOwOt47/q1KUB/zuYOY1+qS9Q3sEseQnBwfzboFvVQfaXVbKDxs9nzS8F
WZSlv2wQQ+6ebH1Stkk+wucQ1QmsRH2aNas6/V1RNsiQCVVru5mh1v7nWDlSFoffHRtFtMZ+qRRD
8eWZCWjlclYsdVWmYP73q/Xfx+EHq4AKJpnpZpsbbSxZ1IHxKkUMYHaZx8kqeWiiIfxkw50BLcgC
A9m2PDxrTgj5jP1l08zBOI+mAYA5eTGW6iDv0+PEWtqXRauGeo9GkgKAeS7fdI0kPFkgBEeXYGb0
lzFm5jSPiRO9hJCV3jik3LYm8xgcLuwcv7ddWTnPbWDjJnktQg45DCGCJjul9S6tIWJlT4ltWick
wsfHGZkUazL6O0TQpsfA5NDGCirYdayvnaHi4TUmdnqa3Y8Ospc8uEZ26SpLsv9opcnGAUqzrtw6
I9fZT7tSi42nCqLVpq/Ik5mWhaXeUhcoZudXpd1eQmTDxAArlNmKY6VPf/ahpR1JDRtPiJoe1SRS
z1rfubFfvk1wxZ66pWnqO+Ws2eO+Mxwvxkg7n46pov+8RJqQtUCnm6Uvr3n9MFmI1ncCLKYCw34n
67PO6/wai4/dZajrh5HN8gMmTnb5INfhyjfNS51Dkeghggks7IxlPenGyrAH6g9vS2FJv7pWatMM
7lauF2U4mG8iEa2/xFyHuDZc667D4PaTrGbuU7zux6+k0N4gVCqvXTlZu7I3q32XN9krSn6/6wAf
//i/AWOM4UUTkpaRUkCTCk/GQMhLigGqkW2s7Tr/XDSXogyWrTL4WpStN31LG3h6B8baF71lnPMU
PNAYuN/At2rBMdSQS4fEg8pXUykTaZrEPJPbNc4yuh27ddoY4q7sfmalZR4jJJ7uYJLyr6oVfCph
hpYNImLU4mM+3pESkq3TEiLP5KFpIUldWm7LdtwZR3v4A0szG170EieHk2WSSD1U6PqYTCFy7WE6
5NCgORizFin7sSZhP/Me8QerLtyfWWbmd6CBK1KfcZ7ftSCi/NQJNF92at3M28R9HzO3KhzFPOPV
DGtdTDAAF4f0pYhq1PTgRUGPCbn30WqpQ/M0Yw1whoD3xqqz/NbnybzSyjh463vgSNpQTm9BHVsr
r2uLt8DBdrAsQw8XhVZZKRac3d6A0cS2gXfUcKe98LTNJAkuRU1KPaBW86l4bZW8uv+2b5aFse8I
luTdwv40euAxRhNrzBU852wvaidsn4Fin9gzvBNhvZF1I5DLeX1pXrrkQ6ltmmUEE0LXxtP0ZuM2
SrVHPsXdpNB23/U0+dpCMXhSh1p/EHmdrWR9kQ/mOleBkXsLqBf6M1Mz7Vsw192RL6DFqSRP32G3
tas29IJ7sIDzc6V0T7I+1PN6mwWmRWKMi8T/j7Uva45UZ6L8RUSA2F9rL9fmst3tbr8QvV3EvggQ
4tfPUeLrcrv7fhMTMS8ESqVEuUyBlHnyHNFtegdwog48m8/Ji83T8aecYsgV4LF2Hepu2kH9pNmZ
ThE/YDsIDL1Xej+TF9aB/4Q8QW+mrl4KWpjXlTX4JlH5BE3HFSgsctRAvcnPkxGlBvlaKT8/AY3n
X8rGMJZG7OJt9nYWlwiVki15O7v1zmfpWJ36EuRYSexdOVave9yL9pkOKGJ3zm4aQbURyoGLDx3U
VGl0resi2JPvzQM874iEucCcDnn8AHK/8tFq83QdmYD9VwKFY6lR10t38PMf3ZguJ0eNLzHUxdZT
m733EDpF8j89iCcqT5NlkXCoicYGCj5KUG1uwW5T4FdkmPwS6Q2H4KG/ck1wgs0iypw2J77ehlB/
FKO+wUjcQwjO0H4V6g7qDfMAP5q8PSmjblEUovc074bpuZEDHg+iPXVaapcNCPjaTVg/KAAT9zIw
2GacauMzIlizh42in0WhQDzkpSiJKpEftjTfOqTiviH1bB3ArNs9gEdRncF9vrNLfOylWalq4yom
V+RLB9vMv4HCzjpQq+mTCTWVww587uIem8vlMLVIS0YQcyOh3E4gDlfZiI5MolOffFauqAQa9KjY
DkNOZUVVzgHzrUXgeeYJBYrLnFuD8ZhESq3Bul95qJQBLS4duGead4arD8CaF3iK4BTYWoehpKD/
XuDZiEyB7iF3XdP+X6dlDBHIFuWwqHtt1HhN9PMaZF8ucji5i209ChfKX1PUlZubpOcE3C3U/Rpo
BSp/R/aPqp/kUqb2eMgVdxYTWDhW5Egdt6noLM7ENn2b6oNbFlyM0CpEsgXlCktXXeGuus4r7906
x0bTydJty7p8JViCnaaZo3C+N6Ez6rTfZV2EGzaYE6QIoE9N2tVk68JhWo7GKK7U8Z82U49FhR9K
U28+NCRvhVz2arRWlHi8EUTPact3eUwO9aJNJOUnylrO3TN39J/nc3rTsSFJN3NO91XvbYaq/xQk
K5BfLlw25iephoGvMwOlnn75RzPTVcalRIQuH7ottd5cO12L3OrDm51mpBbZyePNn+yOFkh686dL
kmv44jUgYKo1azUdqjry1mJop8XNRmeaP/PEqhA0tuTjBuAlRL3+67gukCgKIk+ZNZDSkpm/rprs
vc9txg7Ea1tko35CL8G7axr3PH8f1ATrFcqi8QXc/iJk2WY3MgWljyzA29C5ST0fbIj4fovitllY
TJpr0eHJRuwCtbB/AlA/XGJAi4FhtRbEQSDipjg6DnhCyYsG+fEA9gVNZf7noE5kp9dUiZVYUPp2
SpS71ZmChhTkmRdZ7Y0naseQx9kMCqlEshna570jqq7XeFr582jqRkzYQmYR8Tdgr20QD6W/HGTe
9kap7Hs6TN3gr3wp4vXN1qK8DilEM14UpelgWwypdqlFwuiAaDX4VlvEvMsxAoOjFg7jXmZDjPqF
HN6Z+8HagM62WJLtNgdicsA9Cd+f56AOr7TCE4ux1NSX6t+uBxRQvpkmR37swJrjB1Kvw/42eRPi
Z1A7PW6+kO3AoARKGC3aClLD9mqzCnXWvnMRJVToIQ7ZXrUDmciBDqn/3kSueiDAyu488Pe5btP/
Ppequi9hklp3AeML33PFAx1Sq4LivRX1r7o2XQVSJDaFzr438+5hGIrwfii4jlFBS0bG0FeNTHjP
bQSukIsvrVdvH+U49xW2Mh+9b9ejEaaen2zKGcP7EfNTq6+t56Tgz2OW+NdRYrnXZDbfU5NKd8LJ
P6AKTZyohqdIw/iaWgdqkBMHMz1qGZ2nRNf9kB3e0TYbgJpqXRSDLXtI560sgV8OjSAfVCC/Xuo2
lb6UjyAuZLfxYayu4teoRZ2fnsNE5dVR4jJFqDNbZlRuYpMDZAGc/j0vhnM75epAJjrUYHXaQg+b
gcwRbog8gks+hZ/pAjyQGX5z14xO6kNJGLLbO9pKZPSKo1M6gMMxWnWWZS1om0I22pbQ2c12G/HB
RhM4yPotzKDq1xwFoIAMgS/sHWkYikX9fWvmUGLQdGIod30lDKtUu3ZdBorMAeKCGwP1k5tWJ0in
rC42KDPINo3Opt56Vcx+jBYQNEjpJUvUKfnrDzB5alJvjZTj3HuDyROcHllaPo/90DFPpXuzCXcy
tA0R3UIVETSNPk81mLoiC4z+wWC5n6OevUCQqbxQZ9+xBUjy2FNTtOGDYnxLZl5AiM+WqMMdWeJ9
HitT7EuzzlbU68bCWMdhijyavkAE7eP5AvOUo//hAkgmvrtAEohgAypToF5R5tIdXZ4t0UTYhZqF
C0Cfstgyz4Y7EHgGxz5SyUq4SfK9QSHHxMB/CiE4ZyNZ5YHUoso+jUZ7JQcAKH2QXcT25TYS8oD8
e2NhExxGzpd8KtwNxF1wW7lgrc/HAvwwGrMyaLDL7UC2EsIroLcttzd7mLRy0wAoiTgXxME+DKWm
QWBKPRZ1utCLeptYPaQJbia3j9t60Wt9Cjp4VY9AFZ22KSBYnT7cusmmppivJolAEHV8nGKep26R
KEYUemWz1jveDrIfxN1QA7r0Zo+BRjraI4j2Vv+eouRwmMQ7n6pLxm3Whd+HeKzO4Epmp9bYUAPU
0JB59rRyM9mbYkt2stBZp8fITLAT1jY3cwxBSXDaIcn626Tv5rvZf5s0hiDWUIok8JcMlVN6T0Eb
EDcKvO04Zi/zFoUSJ/rwYf+BQuEvEP0CnlZ3Al/GNkk6Ilr8u6+vZ2t48jLvgKh33s8MjVwB0BQc
UrtoENIp20eRo4DPNCYUoxSNDx7hxn9SHirTQVjzDyTsgk8Wnp+I4VnRcUrb9sBsACGhX2Q/4juX
C2505k+ju5DOlx7jNux1TGQZ0VHECaS5s0qtLamWqqiwK0ZE+6XD83kxgMTl0ooBdB5mjN0XL6YX
4YP7AXyRapkLcDn6UlUrZFTSC6DH494LlLFlvqiugRU22PmgDssOQbesycNUIu/HQbAvHwZZXWuA
bdWprl0L3oNAMX/vyFAVUJ3AAhL1Qa2/ydzS/py14zlXQf4jszNUUmL19gB+zRY1pvDghml/buVw
pvjZ3zze5vhPDxSxBcsSVcCroM8+gZeiuCegQ782kd367CrRogCMPxGgouKmdzeCY2uGORS1Dagn
1DA29gj2qh58u9vaLodlVTlQ29ZIiLRM5klpfLeiSRXQkjQpYShQ2OnPk/aW6tcpREsALcYyxfTl
fWw25RHaBtiBQJxsbpJIPfHGWjAhdgKGFb3cIbs2talZHmmKt3nIBEHPpZ8aFr5m0Pd7AD2i8Aok
H/Fx8lh2EVpIr+e8/NFzIKa6MHxRkxmtcmy0Zg+3M4cFB0gnBNJu44kUBVRv8VTQAYhLVecWOiAj
pyh+ejO64MGGzKWBrQuNRtKmWTBwPugXcuytqnFCeE0VxaWowSVKuuZ9k44AVP3Z0XoG9hK6I0ZE
bR6RDSHuYt0Rp7VzZDZ4iE8jQlVFJUzx+BrfkbZfbEYkqEnvbhUNyvzWZc9QCi1+INJnLpNQTWcL
+KYjCthBEfbqUA7Jus0N4PmMNNiqrt+4ZucfPBW5/grhkmxTgkgRKCNozFN3YjD/kODvAf0Q9Cpz
lN7tc4YidvrLALNe20D/P/cjmD5udnDjrJ08489/8fe0nSVhBWSjABdZBXqPPGvxK9UxSWqbQdwu
kDZ2IWiH2EVYW+PC8YoOkrGN/SyQeWk7BCERHDjztq8XxLIJnhVQWhngO6Sm4zn/e1BjOQDnleqE
IFUF+lt9MMBTCXgh9DO66V+b7kghUwZFGAnYk+mtFdiNaytojqlQ6sr1oRzdtagrsLvrFh0A+HcS
gUWntoRFb1565IqpBUpH8HEA2QdJ5PhwM6VjWxzkYH4lEx28Pqz2gcm6eaRIWr4vW/cXJHr6A7g/
IWPUj9kAcdCqX4II3UWOSdaIt2sj9ZAnnc3u1Hbi4leZmybwMtl4xJbJWjfTIBeEtbQkqm+wLkcP
tcmHzugAljTwFmTHmxn0vQBw1n3/OqAVkNhuJvOSMR9SRkYX+ngmGwzfXN9Ga9XEwSrNbPUkBo44
qhtemQksFx9rsId6lnGgzkmaJgoqIbROvQHon3YQrY6W1BvgVXPylP8NlcXqyQUX9CPkAKq2bftl
1RqXRoJbjDwrF9XZjSrNPc3DWvx0hCvVmnqZ6OWdhXpXsGHiEwHHkd6nrL6jackDSEgQ9hnNA7WS
EkSU2HI2R5oNMaseJPaNAo2WB71RB3p4rjVgGzZx9ilCMSsSHglooqBEupO4kfc2aHRPqMrGo7mN
66cG5BgLU0KZrcKXFiHgE0MuSKzMOB13fVwCcKFjqthOW8sk4Q1Y8dAsWMVtKNw72QkvJfC11A6K
bQzHX6Vdai3zqPjNkfsQAYiaYmOWDVSAdQrO0Cm4SKfmcsSAwmHszmSiTk+AwMYMHbkhD+rwehA5
0Xiy3Sax3B4Y3aI/k90UhoQkDTSzUK9vHdu+KXc1j67RZDig/iJKq7hgILKywJE6RemPAu9ykKvo
Hi5CnEILJtt40A5ekBHczXCn09kV1JXluu+RloI89SoMn3nVqcstBKAMB2UBUWLsKHBAHYlwRghh
i3aFB6x9Tx05E8h5V9YzCDLyO7+qSjz4QrZ1ij481x10DQo3gaBCNE1Ls/XT504G1cKfiuhbEzRn
KRGQX4zTS40NH77VqkMFydD8ypzisyuz8qU38K9F/bL6hP1AseJlLq79UCEg4LjWKeDjtFOx3981
Ziihysv+uHI1Ou+v7OorG7w+16pCnKXKX5C0f3/loc8+p3VhLtPSGS5TUm5AYgY27skxtk6ljG+2
xH0e9hkDGXYbrEHxHx5R8z/cIY9ubW2ZmvcZCM2WvmjqL67onzVoG+P/AbURMp1T9s2wDPM5Hvxs
xfCjv4/zyNiifju9S7JUnMYundZuOFVPPo9AGM0d6zuENF4/hoWPYURx/L23EQT88DHUFP7xMRIn
qH77GC0WNicb6+RlP+L33EjIVyAJUTyBCra62h0eK7rlhCYOwPKVvirPZMJqS6xCYfdbatJwPgGr
RM3OHufhqOv2xVIPRWEAasxBiuxPTrIabO5CIN4qrthqAZjQuY/QE3Afh1gHYSCCdCBbG8ca9au5
rkBy/AiEUXH1otfhkARDPjFxEU1wevPYd87rQeizDPB3zxiALtUtLxkmxFZyG4FT3QNyHqj2WObe
BEvlinQdHAvRBaRApiPYYKGpZ/4gM9RFIRWjvUinhrzKSalj3ZhXrFuiZVLX4MNU0mmPg2ZQoQPr
hgHrY5BBJ6B/3N86II0Ab/PNW43tuuqiHeQ6+6WN+Nmeknd5Bu4rMEwEIEMFzpp6wXkd7inxV7AJ
crwB6GW9KFrPwIFJcr6IIhlsq8Rq7RXpvVvaCE2FYEvC7iQWT2fUy8Dituh0b9MBO9PLDqrrIAm7
TNx+YsRSq1vKM5+Iwpb6dOvWpz3NN8/fx0FgePas7dZGIRlgYZF01TrrwKFES8B5NUjGMamhE6IX
i5Qqp8Ps7XQ2qnyRmr8dQmWotaqx+pXc26WOYQOkkKgXALtWdR5mzyppa5T6wU7ctFkSgsmiyWd7
oDTDWBCpF22/+VvM+YXlm8QzDLGXUTO206HLGKpFZJ8g3AbbrTfWfoXfTQA70G6xzAt+ji28uLpO
otJC+eOXMIzi1WgX7I6yO351P01KPH/wkn6qc4t3OXbwVwP/tN72kLgIEt9ZBSVHglMLs0pbjNdG
4V9KaY2BYc9G6bXRNvxr7pj2I1h21gbeN9BMcfujkWO/Rko1LLewnGMcRURaxwayLyWg6VwcqLfL
3TsF2oqHOOYOzUHmAdKiR15gDprSRhwMeKSsWBS8yqBg1fPHWjUN6HcAVGrshD9WIO4HWUuwnEaw
zy4be4CmYRT5m8bxXnszbKtpKJn+Nl57UKePAru1C00a1A60flfrP0XMBOZ+5TRH/Cli5iw3Xd4e
qXfSmXHqRXYczhz85rde+jVRk/vs/di/OdNvDU+17CgPZeKPy9ILjScjVn+cqZG92uTb2Qc/I4WW
+yjacSvKzD7wMQDpjr5pgYN4UPWoHt2hsw91r3KoGuLmbEH3bWP38s5ON3P0r79MwQU6DZX0zHXt
+QgQgcTkMAnODop13gqS8PaCbLeOvzURS2DNgsbduu1y8lYdh0L2hw5Lz5/jjbvqAhsSX4bFL3Qo
qvwJ9as+EI//mugMvG7hEpzy+boivUwy1qkAbYoXgALtd++EA+yee99vZlvFye0KhV+9XsF3gd3S
rHHhksU8X9OIm7NnFI+xLPaGAZZNVC+li6YY000HlU9oyQVs301mczZ1ptfgRXgwe0AMdKYXb1rx
IBBzgsxCA91W7UEdhXD2FmrI5kEoL+5XAuJmypqiM+RIu4WRh/XXrkY60mUFPxTRUD9Dj2y2twoq
RRAkctZN1jZfa6xVLauqHuwyAltRoYA01vZBD0cFVHwb3kBy9TH2+s8QuahW0N7LHqWJcAudkU1q
m9I2Ovv/42dUCC+UJrimx5Fby9CeQLevn2judhpU98VhXB2UCcwyWbO8sJajxBOl5jb0K9b9BBLs
ECI8BgjyNq1IrS0JXUy+fXatynzIijG7TwT7SWbyCpLA3JaOo75oLzP0t3YBPExlOI9Ya5YHy8VD
APl495FsFeerEUWOV9u13ccUQs0rH6jrLXnQAEch3KkFYB/JpgcMHthb5zhAwOIEIL5sDdZu/gy4
dLuPhpatuQ59+bC7nfveXmFb9KL9/2aXUw712SZa8JH356yUwSZjQ7WuSl58Ao2hvYMuZbjkUVd8
krxF0bIf+wsjRDOdIgQlatBjkrNlg89nKOSZOrM6nR4ykJDFWDpJ6GytirhiT6yXyVX6ndwNmReY
CMN53V2Nl2W+kFYc7R17a7lCDD+pw6hAd3Uo2Njdze6Q7YPeDESogJ5qwMIy1ePZSar+uVt5oyOf
TUN0EJwac6iZoBnXvWaYNCADq5tQJa0hroBSFmoWIxTMYlc+IjMdXoPeO5EZ3y4YimKA3OusxZQB
VNAKCMHsqNe31EvkqG6T5djf3V63iI7kapEgQgItgHevYXrb3l6+0bjWRb3vHKiPkwILOifIvMzv
ahrIEINOQIZ0dMDujj2kJTeDzrIV/dg9JFO06XoeX8jUmwH0jnn7k/rIdBt0s/0+qBun5mD18if5
/78OSnqgxcD2gI/WiwBxUn+8hGkMqEctpN18V218MFKsNh/LqKueyiz6x9KrrsZvk0WAxeQJdIL2
3PR+b1LvzRkRK3G6NWWGijMrj5tVaOwjR1cWj3Yw3aMVU53x8NeW7ZflQuZe8wBICFu6BWfXgFlq
A1np9ggiuOFOCojlhH4gLogv2ysDgIlPUwMhDVU17feg4XthAW+7qADnBj8BhEIL+zuUd/gXj/ls
mSHdNk85GJr20S9fp5QTAEu9dF+nREn5Mca9m3RCfjEqNoCaEWcKNXgL6BzIL6XANelMattf/Sp7
Ak1sCMLS5dgVfEPaYBHCKifPB8VFA+LkNTXbvoVQOLQ2SSmMNMPqgvmnNztJi3kIYOBlnKVYC56C
ErLBC5w4Ed4/C0h1zCfvu/6HjwnAz90wJfYm7u1+xSc/2idhqL74kLPuZVV/FlaVnnIwRC9G6Hp8
IbckyYw9OIKhs+n4i5oN4S7NWLTlKFZcoTDZWSeyxv+6zqd+ZVc5dD+orTqnB62I46xHiApBF9Sb
1rbpb4Fl+hm5Kt4Tbz1AV92Fzt7sNxPZJ9ea/YninkyuBoyMsOOtGu/JTibq/L/aP8yPe/zd5/l9
fvqcISE63uaWzN2EqGrbWIbn4Ib89zCAyFax/tKXGXjfGxkgdVGm31vbj7I1sO2I/7Q9SEb0gNnH
nlIIvaQ+VGFSPKX/nOpmeZtuHp6C0tcbCyiEazUEp3L1XSTqZWgF+YZspJ3Qg/n0LHNzYQ8MvNh4
ldpObO2RGjVn3JgMcmfhiqA/+WCZ/5Q09usLOK1f3WYYmXYLu6o/gTXE+5T96zZ14x+z/e5Gw6so
xr/Yw91vT9gYQ4Hp0tUuNOntxr8mInGuQHtK1A/jRq/MY96B2YI8hWN3O8+zA3AlMmxKtH87JaA6
5C24bslHGa63aAXQdAw5ltlHXwHsy+67K5ir2T2X0XQEbcQ9edO0Y4jnlj0nh0wx3o0+UCtOZBS7
HDqYn80aKYnIj+ITNUH1t22LLnk0oEj3WCh7pXSNa5bbDFVPolpQc5osewcyZnPuzUcOIMxYljvq
pSk5BDdO1NRTqhycfDRlCXqdvI+7kxtHoEUxQgQr+JJR3EQfRFsAJg45uCPFUvq4nqCJl8QbaloZ
lwdmQrNoaHj5FCNv9OjkcyiFHNoGlM+34UI05jL0+7XV2VApjNPwOjYoVWNaLbSWA2gn/A5A434A
+8OfHjLoDu2IV/0HDyCnEBbXKY+/zOFj/74aExv68FizFGwNJA5CKp7t4Dhp2v0hNTZEpD/b5n6Q
6oNkv2nBAuuWhrV1GwdZCQZWU+TBmqNPTaRM5iYhbAhTw6U7m26YmrdBhNYhrzcTtcj1bSBDOcKR
xyilTll16fPsAPlB/xHQYP/RZ+wzyrjaE0hifUiWN8Ea8e1xTZ2db4QnhZBVpzvJVJb5ufJzBlZa
jM4SN12jpL7d0PDAFBZ2ou33ebQeBCmNLeD9yT2ZzGDAogrEz1v6BOMQ9AcOPeAF9dIcDDm40mTD
lUyyNlBBJP1sRx8B6trNncs8EwCQfz8RSH+g+mU8kKUzC6g+Td+jNBn2FIATIMjdTk1fzwE8mdjd
GS/aK3XSTYZsLETfU36lG4xnHco+fh8uirpecY+BvrnMgn2C9wCwu8G+C5viyWVp+VRgnWSP2XiJ
Gxv3uMucpcu42FEnENLTzgZRwpIGvA3H86oAiavy14FXpWfbfiTQBMNLaAVI7wT2HfDdZw2Syq0c
k++gwf3m9dD3AdFIuC841Bj9PLdeMJD6aaCqjWDlpgDNlCvDTNne1RB8y2jUDmlxS0MvxBV5YXcR
1W2+CcBaICGD9KXPEhtspzkyGLlWktJSLtoOZC17Z//dHznDEwtb3u9RujwCwpoBqaAjfx9igLWf
1Es7QULj1vEuWNhSJNCXYNUsEzzDh6ECl4aMrlDxiq6ehSwLlsfhdoCM7RUcAYj5eyj9kkF4JA8W
pdb92H+blOumyzzknqYP/xX50kuXrmYHbvWU5Etz0JRu00KzT1+hGRiCtz3Uu6MBRW96Z4fnkgcZ
v7jbU7Nl5oqDFfZTgp0Hli1/utGrYnChoB0W3V/dGj0bAZnf3PQ+Zp6N7HRRo3fE7aI0Wz+AUXnI
JIATECbbdlOWHaALlh8Ky3C2CiiEC5cVYOyVFTz2EULXDXOrryzhXxMu619NCr27zB/5wh4BgW55
9asPm6/K4OXXoilTSONk/qNi+DHXBs8vEKh4vUpjje+v4jlJukYerAX98Utjm6+sMVCalgdgtogj
5p0Z2pAzrczfbDRIU3AEsQWJjTBY54i9PUIkprpzkbKBMI/rPJItFl866QwP0sLrIHQhO9xO4MK6
+UP6CpBGYWKV2lrtdT48D90E0dLKuXfV6N3ZerHqAbuxsTKVIo09iQuS7SPQrr8bZ/F4MtraM107
d6MIgp9VZh5NsJzcTnzPmi3hvye/+VRpqD4nXfNCa2RaLdNCWQ0QmxeRuSe7DIMLtwNgH/Lpax9D
duAW3qUwsLY7DGLnjhdvqPJAyc91DKUKSEVYqwR5RkjOpdPZjoS5JAc3/Jx1jbPkJYrVWxHnSzGZ
8WZKXOdsAHE7H6yQ8WMonPVQRAhvUQe5SMgtLUv8yDZkG1D/tzLdJIYwXS8ugwRdSOdm46YqBb6/
pjIQgBTqDotG9QXsuT4kKl3jrtdNxjZNOPrPNchrDm4A9T6utaOtYvKXvQCF/+QbJZiw6l+1so0X
fRJk9euJBX7cTEAQxLWQXSyt3PrcBF234r1wLtKCtkDWJsUdEgZgdIimcF0zqCKkVlQu8xrkO7GW
pyv1WR8A7Q0gD9qmhaRfOprW+r99yJEOaQq2E669b5PRGS++lWUXYrtlH2nLOVR8umfGdCQZsixl
6l730Q6T+lqGu0VvTt/6/tc48KGA5X50XlrIMixAfMQfuR0FGxUAYyNBY3hiaZis+0ZYnyuj/1ZU
I9TME/DgYVX3A3TP9mLUgwz27yCAb8cTCnpSMGsa5udpHOdBkFWdB7UVAlqAmxjRkB2SxjWW+STT
JWJO2SGORpC0U08Xper1lLqmzEQAxS2mO3tEAq3UZZWVgULwxILwOrTAkmMYgUHDKET7YDhpvaxq
wV9UIS++i1qvxSC/DSLofqFk6h8euMFnP7fBwxyMziXzzQy6T4Lf4ZutT5my2Vo4gf/IUvGcRPF2
0vkjOshKhcDWcNSNUzu3kS7O3PHOogzUO5+3bh5wdUetzoTifKfCaUuQoGqETvnQIqI3I4Q0fAiU
LH+3CQ8MFCRKTc7kN76NJdQRzUd+/zmf22KNHmTdEfwbKE8xfWN1i7AMjvkElnRgbnSQpnQACqxc
D1RlGh2tDzQogrbT+mab0vBsGS8Ntt13SRDW2CWbxojvMF7NzVEW3kXJIkXlbhIiXADipEQfqANM
dtHCdku+feeN1fKqVflwujm7vib2zurHd24Qck/Wo1u04AJ/BkFMeBJV7dqLDvGAfWhHzzVj0VkJ
7FtWgN9vPBsMZLMLaq6mRZpEBp4uqlgBTwRRg9vzaWR5DTLrNT2YOrI7qnfOZd4VK6mdqSfKkYFb
mAIAwVTMzh8efjR7wWwLZIsoS9dsh56mR4xZibpMOjWJ+PDWRUZppQ5QfcBm6CGkgffOjw9WxVfk
6CYWyoPs2rf3zJGzbZ7BVvWuhUybwxdFXUBuwrKc+ySbmp2bdPm+tF11mSAECY24tPk6Qu7RN2Lj
VyCbnVcx/6Xzi3FJgwovbXYyt8A8EvbqYmPKeVBheid6Ijhlt0OMyJsHRcC13YepWjMo9C0KXang
6UoFOtRjs0TQKjzZjrSAq9Fbe3BtcNBfofQAhIyvftg1gblE1A3w5gj5LN4Gm1Uit9BHg7wx0jkX
YIbHS5HJ5sQ8KNQLVngQ3wEFipm06q4KzSu1PG2iM/CW5Lve0+UJeihNQh2lEWcbswb8zo/a8nWW
MM+7FesRSU2sIErWpYON5pgxEBLeLoXcEj4NEDQ7mm1U6S5KU3EWIFVYB4FM1vSLqvTPykzKRyi5
sSO12ijsTmXTg/cPfXQIG1OuPSAu1mkVvtpQuXqNKiOYf4uoqi1P9WRfyJ9+iiCPF+uYy2Z9m0hG
4t6GbPGJ5kFwGPQbyk8RZAKlSq35r6ws+UfI1L93B4h3iwis9WQXnusvrdZihzYux08s5dtOBdbX
XFpQsi5btSW3DCn03MLGvp0Gdvdf007MqBeeBA0XTVtEsryzCRbYGr29Q9VgtC7cqdsQCxk1U8TW
3zW5bhJlmdk20frWG0kEJczynxivhU8DNIXuRIa/kpoOR7S88gIUIuje1NUckbwGLlE3zRTYQ6Fp
+qmJlEFyyuoum5uxkuYpro1f80zIeJzTuPxGrVi47nnozM/+NE2fulJ0FwM6YtTHLZvft3l4pr4R
yMX7VtngDMAVwajRXLHA2kUgWPmUGJMBTJHaUF8xMOvBA2Egjevdvn1UXbKkvnqKkyev+KfGnbeV
KbDufVQOj7IoM9By5cPB0+ROgA3bu5Q5NbR0wBc1u6CaprFd90qttMwZMICJtaHmYAHDXWbhmVo0
qMQCfYEAwXCgJk3pB/3Vz9InpWlP8qHNHgwdtS1r7myxwBggd8Pr/Yja/TO5ICnDz9Cg2N8GdIUw
tygEAIJCT0KHvkjEPElcNMPeBnR5AYaJEKns2lukTQg0c+04xoIZLofIlghXTj9F93VeRfeolsx3
CeSNFib5NAxldmXdn6mXDuSs7sow9u5np6zFw6XFPTDPm4VgSjLdLN7dBt2uVerLWCkobMOsdFco
uAKGJIxNdnDx5bytBQqZAK1N7Xdv/zFR+br3EQSvO3Ob9vmw81At9Bhz9ydPp+JHaYbIHPjVpwJ0
aX9zyFr/U6iqenbAi3fY1QqbLj1Djs3Sgw8emUXiQdO+tOL65OeG/czEZoqK5LluxuY8JjFw2trc
l5JvMwDHN0hG2c+3Qa9NrNZTRLKmqTrMb8aRhfiNJLxCeR/kkd4d+giANz4oqPyio9XvVjqDzLt/
xoYnscdwRZaQMaxzsqraRnkJNTzXCSHrmou1K1j6SRRYCiZd3P2sEKsymOP8I5DGqn2VfnU7BDVy
4LOx0+6xPcTy+86qWxTb6eERxG7m4VNgtp+Q8hjWaY7VfquxEJ7GR4jWwevS78/U8k2wKUxdJpaW
soDv0L19IF974xjl8o1bATGlh76ND4Ox3JghGEwTUFgjFoBC+EHXqOQ2aFXwA3lE3j4AVxT2AoPP
zJdePlF/BG63FbPD6UADcz2wo+KWaXxq8kTd+bqsoumC8uzqM2rGXoTfaTQcrQla22DhAD9jU8kj
uZHHZMTVtutBFrsH+KhfBm7RIOOpjLk2IMrTapFYpry3hqA+A/tiAM2K1Kkn6wr3Z63FSf8dYcdZ
eAUhIDjMc+eHLwJxoJdT3ybhGTJo247jTb9sWTxswKTXrm5LPT3Ak3l3IJMETd/GDGyApBEeFak3
vkR5vQfxjvHLcq0jhEunrwLMAksf9f4X8GYZO7c3hx3KS4Ha1IN8F3WLqdnsp5FXlylyykWmSn7K
dVVqlgAeLSEJNLfe7P+HtS/rkZtHtvwrjX4eYbSRkgZz5yH3vSprdflFcLls7dRKbb9+DkP1lcr+
3N24wAUMQgwGmVnpTImMOHEOq5moV1mXHYQFLsWZZAawUOj6aNIBu6ouDjSQ4uu1zlMbOX7Th5Kr
1IdzCYa0Z/mz6Az5HJh9AI5csKJ5pWc91+D/2sRG12/ICayt73NMXtrPxnc7SHddKaKrLK3w3sws
AONTHfRVVRzdp3VenXDHeaHBMQyLMyiqz6Ln6ckaknQFZVwILKquJ/EEXNAlNb4W4xamRoY+wYgD
4U4l1MPXZGzZKyBx6dUenPKSAj+6aFpP/xJWvbbKS1PsqZsgYwF1zO4xMdQRDDjbRQhmmC9+XPbA
Vuju3gnd+IiqU77Edmghk7p+GrMgPOva4IFAFzAACMk2Ky13g0OuusqtVm56UIZnxCuhiRZUSIYB
hbUClU14oO6Hm6FWA1gM3GgEKhirV1R2gGGryL95HDF1FTGP9aoD0kq6l94T+QkVcXz14YGUBEoA
4q5bcuXhN6CUJw9oEuXfgvJ9DfLQoDgHLiJwJOOGpN81SKatxxI1IH1eGncopTfu0trbVIhS3pBH
FsUWEAdev0B0Cjy7TszHBe42w56cbQs12fVQAXOFqTSjUmsiHFmt7bwbs2XBtU3fshcTmlr7BHRM
i0Yxw7DRL47UhUiN9chk/d4N+iHaRChVXvVlzXeFgGAYndU5/updnXfRig7yNEpdOq3PznbT+UcE
deIFZbUauwFVcCzaTVS5GkDKmTzUtuUedaC2puxY4oOSq0eGlSaQnVJn1dBH2wEYoGmlecLvayJS
BFXCVRJi22OmALqFWZvcegmeaP3oXEtfwAQMwbE33a+zqY05JBHsrFsGTSrjpRNm9SrWmmQz9Ytg
VJzlkbWf+oaPh2+ZiwstkWc8uR16ifOhmgy83bR+ihJbkNT1hzQ6ZkGXnLDbeW9GNwbY5/d+mBft
MauOZKcZje9ZoFHViWrGujgKbD62PgSDHdRSWr5mLsjG1AD++/OlAChqPdOA0BXC6EijAmkXRtn9
yAb20NeAyQzRjaw19kAWSxv3oI+Qt7UytZZeLuJCOkfyEMhIrKoaSmiVVnHsqFAqWZfgkKKpIaRk
DyjG8hbURUmscfkPr+RYpbyNAHGpkIX3ZMpQKT2W2bFRTdRb6MshzIAZGrMjXdFwbsse5MRWD97G
jzkBudM4eRZjAT6f3y9pXKvacg0prWhrp0GyIt3wfaaqwwp8T1ZmpXdnCQD+maVpskp10zr2PP9R
+4k8GZ18b4LYlieycRf8esxOjzQ4Kg8JtgbE0T5caKRHBR0oncGrlmnXOU01tk541Ifypf6oLLeR
ZiATpamo0RpQVCov6pErTRzDZpo4ZbT+Wmte/te1yP7xivNa5l+vSCubQlhH1GLj9ombUZmg8pYQ
vO5HF8cd8zFucFuZR7Gd+NylUSTEw9SszjbTunNv1v4ej7ZDY8ZA7JBtunQBUNnHhnEgGzWCF6hn
Vg3KDEBS+hw2OEGAt6t2hkcN8Hs31p6LpsxfheU+u/givIIKeroAnnS6+GVI93vnCVIZBzUs1Mz/
sMT/uA8kwFDlBf7uNZOMncqe2wsiesjCNNxU0Kmd2CEsB8ouRaGzS4M/+cl0H6LRtJ7/NMl3zWpi
h/j7pD4urOfAsqNTJ1B8KTOtv6WmiZwUWpnL2TIiEHfLI7UhT0Il+qorNktRGFsjwhmVd8bwaWoq
l5pf5v60ZGuAq0PvVVBCvYKK6d2WfmhsEx9EsGSzkaFcVI0jQA0qinWLmvq979Tp06CNW1GaALUq
u24l3mzvgvzd7oCxbV8CX/fEcpwhP+yz/6/2vET9GmWvpsSXyl6B8hKazMOULCtBW3uSXvUw58/S
1iy3LXP75Zw/65DCRBQ2cjdzUkzawUsa2P2RTJM9XOY+Ksoo5zZqfnIKreJhfmmJG862LMNhOS9T
+e3npWlgMNJpaVpIB5XzreTmcjRQIVjzEYHBFJCUS1pwvtSqOkMdQO9fphHcoYY96loeM2Ujv8r0
oaAIBMmWVpjm0gIfq3Rg90FBk1r0o8H2dFppNs1rllGyxfPGOdIgcGB3MUvlqUUZ/6rPHOy41UZm
2nngwVcMNlKzyuSCZ3qXpwOoulSXtitMBMi1dX5yJBt3QXAAUPgNDU5ual2OVPhmtgnz57ysNrif
l6VJnoZgVtzVCc5R2AbRsi0YrWmQmuZjWb/GUWEosKvqG43tiwY7O9rPuAFwENSl/Qx1udt2KERC
amLu0ihq2fB7SU5ugFNPiwrird+P37wGR6LA0dsTCMWxx6O+o4x0RU3kC0jEJtWWpvpgWcdjQ02h
/ryCn4Pg32qru9/s08qfXmRIvWjhuKLbIMTR7nsnuDftVv/qQIjV81n0PZNxu6z62L1A8Lc5gcYD
5YRD7n0zyjM5MKgSL3MHnPJlXxRnAR2RFQ3wrQWNqVcoO5crXnbR2QuD7BKOwB4gtRV95+ZDWxjj
NwtF6Svo2Aq1bfa3SBEj9lBDuBPP3OFrptv1Ikqs4FYIbl9oAEcA1FaoAQ0ldtNAoYF/2TdRR9GX
B8cIQa3IFASqr7s7snUNA8puaIe7EpHBjRVo3Y2fhuaNUenXWm1qY6SSqNc1WrjRwJgPRWCIPAaO
Yx4QVdlTUctc6EJdqDuzA8jPp0HyJzs1A1JLBxbx3e92tSzYobVDbjS7T/7KTi+QjFp4REHONPjb
dFTvIn+sd9Pbm+ttyA2QSHEci3Q7L2sCU3+O3W5ZanV/5hwJnR6Y/JvWx+MahWbRXZ14gP3mUGzo
K08sDdsonp26QhlfV6VfXRcogK4T370E5EmCy5/SFqskyRzoh94hGRTjlJLWy8Kz/J9InQHGnSav
ffSGGr3y0ZZyWIe4NZ5KXeRHA9nVzeja2FSCfGARZG7z3TKDpTam2U9wcD9JNtjPntYjuI/I+4Vr
ur7PbZTuOziTXWPhtsuu0Y2vg93uO26kP3VnPMjBK78CtAmBLrAfOrJehF073uumiLe+XSaH0qmT
G9sNg5Xhtd1XIOm3Q5GkP/Qh/CLTeHhqu37A6dMQJ8+Q9gm/7HzttE7+7EiEA5Wr1Yz7yHHDY1lF
bFkEsQQFNquPkWuM901t3IOng32FRjPUnHy7OUE/rLgDTdsr2fHHICrTlt1ZgLbuWtUhgNSRu9I8
FNeBADO4aJmIzqUR4rBvWe1rxdY8jsR3gGsgk6UczJoPW9RQhuvYTMQtil/Ebe6jwAsBhwLxepbd
GtBecxdFhnc8pjdkQg2Xhsx051nhotfyXaA18aZToA/8V2tX002jBcLG3cFSz71pwEe1wOjnt9QL
uZ+fMzM8z5PSHE/9IYxA4vmxkEDCeIUfU7zRCCKCDfX7wuTjhEa9yNzqO5G9jYqPs0jkcGyyhWCK
8m0ifpta8qHmU7/og/FYA+sqDfcACZsF42DxyFPrMmEWRkhjIDgQbwjjEAizPqNA44kGycRD42xa
7bt/DYQ70mQBO2qVy5ZER2Hn1Zc8so07E0Gz0x/sbSk+22Oz+cLS+t2/BABoSewV+N588fzYvOsD
VFNNkSzht/U7vyuSICeHgxuUMAlUqpaBf6GpGnBP+PYtPpj8sYUk065BCfemGSzjy4gbbyCd8BWP
MNCn1Il2GiQbb6BS7YIoAwXJaiZyuvljr2bWOQJDAS+mmeTAfBSB0UwLiIobGUN03PlrJr2m7gCi
SDNZ6OpfaoCPyAE7PdReBOssqOw7IMTjDf4zvFOXROAbhnj1zqqtAnmB0IJauNShR22BXtUyk++Q
LtoMhTMGqEkM1+DoMr7HNioLgZiNn9iodyvP7MybvAu0bTu2zYGXzXBCnh3i405e3pW4zaM8rxUv
2EY8+AnAvYvwbpQVGMMKp1CqIvZLreli+af3Nkrrb+8tKPRP7y3SNIjsqtovKt0K+zpb1lbYHKbi
LNUFar45UNlXbWp3qCOp90WXJN0CkVVQyFG4zq2ccm1FYAyYjBxp27Xbh9oCaWyBU2vjbHqImS3D
3senTsY6j/CMDthpVCpevWqE1J1NHUDs3Cn6rdU74qABEnLuuOzPdEWNjHMwlPmcr+aBsvRfo1r3
F1nl9BsrDqy96xThnTuokrYBVL9AnpxQ4lk8k8dgWybym9Yjqn+6JfTYg0OPW4k1p/U/xfinS3Ia
4UQpACeO2KbrQxz7wUY3ILjLHBc1KH66LhWsuLbqZmE0QAa2gAU9cAaItJ2MX8jN10FzyooCEbgW
Z40oappLo9zaALV8avqf3Hr88rcCUETIWDnyscqyLUq5kdfDL29jsnDcZqrbpcUyhm7IcyJK/ZCY
HLLj2qi/6Kz/McSee4tEc38DNm1UrCt/y/D4spYOMldq2UyKLfkPsfO+bI648W7MUNkOam0w7G5c
YMaWyC5GezraUrfQ43g/HXzVKCo2ok9dxDKjfVzqyESXqC51CbgaRKxdGEbL1p7w9BMjtCseEi3f
oDzj9v0VoU5zDBrEadLRbE4oMgG9RAai6hMEOn1zExQoKs+dvtvQODWaE32LeWFue2FK1LCgiUTQ
nvO6zFHKnzIwyLi8X5Axyut3H4tLuSzqGtlf5U0D0gl68F9CaSEpkLyF1ro8y84HmBD6Ussmh0Rj
lwDNj9Q9LrHzajZgfGsWLkKT/YKMlRqhKxdImX1eOjezvTBMUH9Mo9JaGQWAhj12BgyP8WNNPzT8
hMJzk9j4zdFl6N4XVhpD4Qxxc2qQo0o7hHT/6jfgFxLg9SfLp5nUH5PIgGb5ktaa50BICKF41ZiZ
Y63tPuXpBfRgzUYHF/ilMHzrrMtHQ8G9qCEzXY1hZy15PIh1hJ2KgzOI757GIFuSS0K2wRMV9HtC
ez2vUEX6I04nIWj6XCkWGlTJDp5q6CpIWCPApMBhxHnOW5O1GSsb8F3lxRwbSuf1sCMfMtks/2s2
LTn3yYe6eZ4xezmPcMPJVwaHoGTVIWHUiei9iRGNrFAvj37auyUIh4Ifky2lEXJnlZNv2kz7SRHI
T0HKJIqg8hOCPL0Bmv2Es+PnaOZvwU2a7LLgUYu0J6CgrbOpgR+ws8IBSvFDfC6HVIB7SWpXFKGZ
y7IJTcR40mABxkjx1gfJGiBFAexHBOEa5oc/ZFy+5gFvvlQD8vYaD/U7bHhccE/WOv4f82SPh1YL
FpwK1fxOsuZ4uOL3wAQ+i7gbTtOlZkntYFTYU4mkRCWRGqGGd0BmDaDF63EabCITRXugw3gB8PIK
sc7q3h0L74RiwWpJdk2CfDGvwvIm8a3x1mM99i9qQgiuAGSMcna0UV/84OaQ0+108RjkY7Xowch3
ombotOykq2a2UVd2sl6y1NzkIwDhnajPNQ/yRw8o2Lva9Ze6WYXAtawqLtJH1jf5IyKvgDcW8o4c
gzy9ACXl3lCviqu3XpTDtAj06kCrmob4Hao1c3WgxY2o21M3Hdm4AhbI3lK3cQukBxHg3lB3iPwa
p7HKXVnqRcEVGu2R3bCWNIpMvHYoc9Bb0KjL2+jcNNih0qjem9UNQgZXGsTWNVoUbNB3maZZI9iW
kwoFGdWhweYAoaQs8c/4bvlnutK64gv4srudaeRsXJil3yIAP4AJ3shwMMzEga6oCaAKcPAjNHP3
T37zNJpBLjRt7v73l5pf8relfnsH82v85kcDTt3JfWvc+yFEljWohOQLupwbEH+wVW4V/QJCCelx
HnAiUNKXefbXFOrPw65ace7S1e8vkDbISBoOWA7//TJh+fHG6FXonUzG+VXJyKvSzhfcNq6jjHB2
U29inkLdyYUuaUpRxM9Q3iz3mhXltw2kIRlSQSehGDupKQYGFIjmF8vBtN5tHV3FyUaDqNF5UL8A
YKNlvalkglqJj7k0I4+Blusd8zzbRx2122OKOxG96jwwgF6n411yEW6InbkMW75OishbTq/4sTCi
VCjcBod3R6+dSoFTcmnEq2kpmhzKl9TpwptpqVQaxTqMtHJy8TTvYoGEaAuGCXngUpeH6cpJ2/er
P9jIpXdtJ8UPG/OoER9Xs42rZeZVaWC2lWAJXcY2fvGgd/PuitYBN1UIJnXq+izx7qQJCe0uMW9C
5VFCXm0XNqxd0mBpu95djnhLVnb6eZrUSSgFoogHkS9ARIWsxY1rWRfQpJRvxcguGteLN1s6l9DB
hYDF9eP65EQpuJk83d87Vf9IgHSCoQcKi45IwGSfTeRB9qwcb1BlvtAHHAhSFt+CQM++xlHsXHBD
WlOPGm0Em3NqNW/tECTI9DVA5BVeWS9d7oPFwMmCY5Xa6jxf8pfm4yqJjXcbXbWpzV/CcEgXep45
L9NosNUN7z6RMrkyxpIreK/5qW7GI5kgDpFcGwDxb3zcy6Ca1wdLcmvbawgyplvyoqap6l1i5d2Z
en0UJ9dK5M+5I8CkoVYmU1+Ds4JrZrCfbW1uVUs31pMtudBAKjMUXeQo4iEbrRmWkBMNGjtZza8a
ONLaJj0YqOf1Ais1947RA69luHjDcT66R5s3V5pGfxJwESWUSotPqxslaHjj6S3Mf0KCE2UH9q/L
bBJ+ddt7Tnia35l0/GhhgCYRNan4wMi35pW/0DTufPqrStMHjNQEXRW5UOON4ACpjdqY/ipa1Gk9
iO5lmVzOL6s3wt1pJXDr81/aVq120N3uy/zBIUAK3n+Z7ud31wvm3eTBC601/R96faGirsPN1B0L
+wCGjU4V03R7x4RIgpZn/be4bh7MNEseYkg2HhxdB0JX2aFnZ2l5cxmxDwf40603DaiM9m5W2I8S
RHfkpHPTWDZcr86RxbSVxvJsISHAd9/2xlPXDOLcqR4vvHEDrAiYk0vPuK94X926IL1q3MS4J1Nr
gNoryILoSLa+DYpdFuX6cprAzOC+Nza+lAaYOAHRw766jfe0ODhxkwOiIsaCujTBw5dF40Z/JVM7
IpSY9m21pcVRbZKdYkv8oEF6u1pkHJHCDW6mV2+sDmiziK9pMddJuotuFxfyp8aL42954hgn6vXY
Hm59x2xBJ4I/aNT64AqkyooGyZRDInNhV35/oG4yFtbOiRCsIxd6Cx0q4/TxngyaA40Xrxz1Hb0B
0Hroh0D2OEriTNVFz3pktdfRduRtMXZvfud5XyDtPqyhCDjsgh7dUGorkG4Boxl73qmoMijwoYL6
C3gKbVDiZs2xaCNA18zrZG6hwCfLEnwhiNEs30/coFDbTTi9GZufIPVxbEWx+ATUs+IaYuKGdafh
bReB/0z560AXr7KW+UOBJNtO1pD4QZTWe1AOlNrGHvDVrr9qCHK+xgwAyKSzfyZWetOkg/ki42aA
HqgprtyK2q1bmv3BL3mCOEWigzXQ7h+SAcq4AgKd39V0aJTaPyNMdzIEg/EV9Te+leKrkeooSVB1
5JGrgdnCSFB8lob9EzQqwOUM++zWqerz1HOQRkRAbXLjqL0nN1RHvK82KLd5tSj+7hPRASSPB9B8
o7xDW2TDW+aEQJd65jNkh0uAEo1sV/dN8lS29skpjPAV9TzpsgA8+iIdUz/nxoDUmjVErx8zuxRi
FDQz5wFg25alr7Q4RoIoEOkTXYmAJ9NV9wfbn/wC3dBx3yzST3k2jVvDEcxgu09ZvSnHxoZ7jY18
T+m1adRBlmzNtBJlJh85OnKmVdKy3pG9j9OFGJHYvRRtUWw56AeezayY+Kx46hrrxHKrPVBIEOdN
84nPCntp2OMGBNqmpz0pfxdxMlSpAabAhhw8ymbRmWuFnV+G3AMPdhkm/6LfLWO58CPpH70EsiOA
yiT5JRsZEi5Gt6IB5AnzSwQNQWsVj/0KGCr/OLv5Aws3Q5A6y95GNWcHoMZRZm37EHamWIOlrN9M
3RFEbDav8JZMp32QnTGCwDU90SA1nQPCMBR1XalHq/WJ8b6abXTvqwWWFmxaKRpEvFwzWRBnFuSH
Tp1rVBfq1Xpa72Ivq5bUpQZBXhBzBvXFLj0ANpVHDQKxpa2kRMj2hzUmDzXh1zX+9CpWCe3XogX3
ZDjYxb2WGEfiZvChTrpLUGu17tWPAhp9kYpFdzclRLvv7W486hB/XePm6BzDOgiXjTvapzrJrScd
dOkTbZ0U+QEslMUqAGruC7n5aWmfDD3Yumbeoqiev9Ivpq4hXFEiZnFtdL05NkHrrvQgiV5lds5L
y/vaJqBdHZsxOuhZKu7VRBqvkhwaOibgQlaU8H2SYh1em/wtQMAnDJvuFdnSbtnaXnibuIYBMdcR
LKNWPkJEOXn3ZVBkkZBjFCsDydMWDL3g/rD1VU9XFo6qnZAuwgW4mkbVlRV+Y00PFXcXZUKqASmm
DLY1AL1b1thIykrciRpsI8Dv74xbD/eZa+kgta740qb/jLAZVjVH0JX+L9Owja9QllMaXLfM09nX
FFy7EFPsvppjry9lEnfQ0gu6XcNbbacj03nToSR8ibzc+FL2/Yk4tD0B9s4o777qZQo5SNRfaF2c
PQiU3qN0G1dBVUA2FLfkBy2W77Z5lK6ErtfrTlRgBrJxo0SJRnagt+zzND3xsvo2vWP1p/ACZF/k
kYVyB8WC+NHLilOea95DDMKnA+4o6lfYDV+VPdXxtDDD0D5wB1Qpv9pHJDIWuVGXO9z++jM2/P15
ZLyDPrSdbxOziBal3kOEgEacMBoXTcnCbd4N0DXToIPgeiqopbqzzUnSYQdsW3VtVVODWB/ZC9io
SwOzLa+delP6ZrsklBvh3XAGvjo29/eEb5vtmhOPWx3Y4UVKNK2zspVnVVfk1uq1kLh7BJph3oiE
aetIXQV8eL8i259GASwFfQ6wktsY356Di9TBph6d4rGqxJuFKONbVNYbBOK6r0bmJyvgp4aLdF1E
9oy83ojU4UtTjNrCdzPj5BIjAgWKqc8QkcM+JziQiRpHRZHpCmkKaLkWI4RoAV7dxI5EtbIquCMQ
F9lAAAD9G4ufEcjJL566/Qppvphjo+9im+GWXGh9srd1DU+JMoEGelsHNsR0jPjNx6/CNTn7Vnhh
vDIYyy5eorvHcMzrdS+FRK036sWh5vlm19nPIW+bBzeMmq3v59k+yBiU0tRi5DFaUFyPavYNof14
5TujWDm6O+xAIUgYdWo8Icq17zBzTd0OxXt3/N3BttiWZxng4kNzPwofpf1JlO2R00CBIRQerlAG
ebeVzlnz470I+fpPmhW+hUetGhxVKt4Rob4CZLHT7hFdw6fQRUGxotr/BKmrHXK9Jh5hUHkCkWJ1
DRGMmWzUpQGg25udtdQcECC0dms+ogy8PdhmobipXYQPK0hDzF0OAkV8rtY5tgIgpF3uLRPFMA6p
1ideV8G9w5r01A6JvyRGb/6XXeZWesotJc+ECPwaXL4pRAmLBX62xiv4NiQw/2Z660g+gOsF/xEp
i9p73a1AOKRutUP47tuGYDS2TBnehQbIq6WPRBbOhuNXW4cyTy+HZ8jFvNsJiAGOzMlO/qOI/XWg
jagxaJpkZ3dRuEGSA3k9d8R9EblysNugKCRJ052RZM0X8gibyN7GEOdbYLOVLSfq+UbT++0f+0Q8
j3wZqmSY6+1MDmq4kNdQP6OPVFafuzSKiH+3p8+/jLq/jf42d3Zu1VKlq8ntGIyHbkDSFVLo5bFH
BGAjKsO6F4CEQeZYjG+5f1P0nf/DGsufFnPdR5kaOFkGvX8CCrya5sis0NZiQKUS/d70wa62sRbm
iD2pPZBUG55ONak3Wktd/zbXTM911QXIJPZZCXEfG5XXHc9qCBQP8r0Se/aDJgP25m32aOu1ju9p
V4GbJrM2KQO4OErK4owieLEG7Kl8qhzjO5U2avw7blvJ2zxHj8ZwpfnsRXL8Z1LVGhDG5WbuenVf
biCPHG5SJwhObEDpFeufCf2e5y2k6UJ/uLi2251MiYNMVPrGtzqZHKz+Xu+NBbIFJRAi+Enk2GEi
LGwXJ5KhyVSXqS6NWi1qO2kUZ0XzkUb/NDfhITIXmQCBqiYu2CZgXwkBWrPs3WMpdWw1lb2rOAgD
huallG5u/ZSJ495Bj3YFhtsgu4aBKmCQ0QlM3cz+LlBDvAKthn2jFVD9GzQneQzSvFpDSWo8o+Qr
PfAi4duxyK1bKy7YsmU8fGlNcZeluf0Thf3AN3ryLSz/mu6EEvCNNjFB5I9nBfgRPIRivOzEmtYH
eqB/op8/2U1b8K1TVJP6kDeY2S1qu49CQBhpFiTKirDZMhmCDHeEINE8YBQ2BD+0WzDYgImqAGof
wZVFyaLuSN1myN+7VHqIp8Pn0eHXLo3GOsrD/uXcfARGpxTZCtS2J1Y7Yu+pDRbQiFBkc8ssPFOf
GuXi56PYx4kTnQxsPonPIJbdD5/l4S3vevtOH5MLkSFYorO2gI3GG/IasvEHqvSCW+xtJy8ym4MF
rz6Fl9q5fqwF/orJS9QF30i3ttaIUAIg3Ff6c2SBGw6/a/8qwhp83Lj5n1EjgxyU34YIunTWeQRU
HOKItXXX5HWzzA3Rf4k961vrOckPs2wwXeWhWFriqKQnb9yD0GofMB2CbAF+00ENbpRuQJqkNaKz
b2jfUs23pw1lmxjZKY/Db7RNowOCiyrXhWu1yYE2a56N7yCK4Ys1sXkRr5fs/fSsVXhUKOYvsje9
RGmHstudu5xdyQ6ZzhQPBq9cgLB33KJoJnt2IC8uDDd8zXyUQTvgYrvEadhdXBRQA2rQhK8xpAGY
Du4N04n87a8zEyMab0VmPQvsbM6gYBJn7HrFGSeQeMd67cm1ouhoxdEmMLPyPk3j9pYnDgAtHZRB
e8RclpWv6zsa1VrWnILA/TqN6gN/q1H8ccTmCKcWbmuQvESEjHypAXHdhnVCu6FeVHp89c9//O//
93+/9/8n+JHfAkYa5OIfQma3eSSa+r/+yfV//qOYzPu3//qn7bmWy5gNDgvmgX2Ecxfj37/dIQkO
b+N/hQ34xqBGZN7bdV7fN+YKAgTZWyz8ALVpQYnQrWfvLE+xKqCS/q5JBpThSum8IXWO9Ln43mqr
6RwbdGFyRMXKNqEdVsdYuwPUjKUXPobZ1iVeOcil2otwKKPtpDKYRM0vfdQRX0IAYeZtRpyweIVs
TAaBEDATURMk/mcbOZdZutLxHT9AnhjoWdUwkfVnSzV93FSbHDc9MDL9NZpW8gvI9LMda3Xs2FnG
K+CR3HZyobnkTAtATUFf/PuP3jb//tFzbnN8sxhDDprbv370oMfLta52+H3TRcMOSeAAqCljXGe2
Vr5UCZImajvRjaiDLl27uiUPjponlGrrgIn92asSvnbIQvfTOp2uaDasXkKsWDswVocvaVSZq9hK
urMDScxjWYAnY0Bu6mkE6TM+Xv6mXME/DYy3ctV9KI0E6XCin5lRDTcyjK2DbZu456KkwfkP30vP
+v3DsXVEffHp2ICGcMbZrx9O5yalC+i8uJ826bxgqMvP7SdkKPIrFGXbK0r1H+l2GNVC29Atj7rK
C3AtcR0KaBWbofcNMWC55iwTYE3DjSkUNcQaGGu+mLI6O2qPiIfinYj1/JlpBSSDig6uQ24fa+c2
1PLqFkD7DRL27D5XbPoluG1Bd5D4R7KBMizZNgX4H2mUJlRRv2GKlx9RM6jWVpGNuj0rWyI4Fe9H
R4C13xcoeex9cGZYXVItax9VhGFzD+16dv+br23c1tzcu1Du+G1rTwpzpmTeQQ2S/NzYBqhO6hD0
wPZXPxl29KPqvOyhUQ0ihUXFYhCAoZNFvF20KD08ZF4hHkxpVBvNGPM1jdLsrkun2TnIe2+meKNd
mPratJvkE7l82zjqrmw0GxooTT38D98I2/vlG8F03TXwj0Ex20EZsmOpn9OnOxXuLOYAKpngnuER
Bfk4vb90BuiVqc4wKp8Mrza/0SbM1tr+FDC/v2ihhy2aVkEKMk7OpCo7qcSSeOwkD0uXlVcUxaJR
am8RQIDQ3iljiMsk5ZEm0QB1/6VtWizQE39b1y5QNoPlpjunG42jbrvGka7sPrHKhYgGoK2QKNJ3
thvv5+G/+UwGu5Lb/3Dv+fW2rz5MEEBxW+euZ4KIzuO/fphJWOlGmun+ndPXA1KxmbcwUL9wa0aa
B9B3Zqzb1BMvuc7WtNclj6oKUaXX2R0YbkE8izRi4aL2uC12NfIM6j5bqbvrpwZFRudWQssNDmSG
xgeCTkaIcFowimWVGKB3NfXsanhJtKBgCw3omfY+gOxMhCgBaN01W4plXBTgsvG99MqBc/n3n4rn
/O0rZtmOzhzDBOWublu/fSrYUdmBaFJ+p0Mu92wpwQxQmySAsCmVW+JEDXgcr/riGvExXX2iXs4h
aEB0yWQDfx4KY11QyRO1su8MwMH1vFnVVayBizurlwQFzBnoOSCFHByZQgzGwdaRhfM8e9Uc6DRH
h3Rjp0JDhR+DFCPSgh11pbJ1LiqUwsH6m438ChVqmpyVH9mG2sVW29ZeKkXvvXCC0b7HbRi6ImYQ
g6mLl3saiUpobPkVZLho9JO3Z9c1BHJt7xRKU30Fhq/4OhWb2KzH3f+n7LyW3DaiNPxEqGpk4JYE
45CcrNHoBqWxLeSc8fT7oTk2Zdnl3dUFCh0BcUig+5w/5CZAlaVeFKPFM4KgIqop7PgR7HcA45vO
qm/c8VlbCCQlRGRSt+yUltLSNkw4KKUtYTkswsIgR955UP0D5t7lpWsjZObn1r9zMvtrmnftk6wq
eHV5KTmMrSzKBjWFQiXU7//9HdHMf/x0XPw2XBVzAdc02IUv7T89hyZX8Lqb9OopDNUl6py/xU0d
feQDoEN/tMQDmZ8IeB4AYPT1wo8SRQzy+/57SVppi28qKhm2Fb38faRb94INzHRyMyWC44oWizXE
NTEp5Gpl0YnmTVh283Mf2qiKBPk2WhzxykIpzsjEAjVdiuww2r1jLyo3SzGrER+tHHPcyyJEo88p
ZREr5E0E1Gzj6HzLJSMo8rVmE81W+xP1GrY4K6O6vhKHCFTNh9SA6nalXpsZQhI4galX6jVuc8W9
r5s/Ua/LYGw23ZB110vI60wQc8B9a4n9rml292hpbnCf9PBfR0g873qn4RQuRHYCoWC/qEF18MNS
fUdVpN3yTPV3slsco39ekusaWge8U88OQtZbRvv9Nq0ezESAl+Fy2rIrAkLx5anpjBncKNaNU9WH
L2iuG+BziNbVdnOYGjIC0ArsNeoX0e8sn/JVNlf+a9LPmucrY3qfgw3dd0WvHeRMZksG8DbTILLg
yS1HyMn4ZPX+uNYwjSM4DTfZWQ6y3qzbadOYerdWrfmzTjbIfiOjdCH06xxOtMPEqrl3AiIoudFl
3xCAP0pnyDZu78xxdt8BMVrr2J5C+BPYp9ptre7HiIC9quk6d+Bk35yoOTZ+/gqZIbkXPA4fJzZG
eF5gcG0W/Qt5rgA7u6B4KbK5wSag7HeyaFVpd2h6gOOyiAmz/tA0Yht3evFIhF31CpHaT1pVpPei
snfqNNpPsmqM/NbzNX/e6kudZlQNzh3X7v6Q5hetzA8yWItpEOqGqXWQAaNQZsiWuna0wUb3AkI4
iyUH6bZ3JVcfo9okqFc0B92vqx+9lnzX49mB89r4a7bpxkOl6s3OSBsFPNCMXAMszm0ZdcXTv82T
JocxK6sdAYt+U/VY4uVR+VQubBRgkLgkL0SUXCkwbWzSnJ8UdfJgYhwg+1ozTyknqsjJj9NXpyi8
eSqm1ziBoOFUlkquhR07q1sDgkbBi3QRNzTT0oNYNB6Huq3JwA39kJybuKjWjSrcR/RJw53ulBGO
M8V0SjSi80AS7WdLI1FgFaHzAadqk2aB8SPo3Lu+JSMjhwMHcB+NIIx2AJrm7X8/CfVf35asGgyh
C14MlqqqPFP+/iAkDFW12qj0GMarhFgHn/SSpAwgN/Xghp26RyqMiIis6/GOCtv+ZW6tCsMbVPIt
u1Qf4z5nPTBU2W8F30rAZcbbrQcY/oBEtR/t7UViReqsdIissv/p3Y0UVekWA1t5hoUjxrjroGmy
6zpCB3287owpuXRhqz3IBkEG5OG/Pwb113Xp8jGYgnXD8s+y5A77p/eBPY7gvB3RXT4x7ba7MEn5
yQucjxHxIgygazN6mbcffRronjHq1a8PAzmiTAH5y19/WKJnR6YsXv/3LRvqL+scW3VUx+Ev5/Dw
MP6x84RpqmI0GMWX64J+9u0aJfQg+kZMOF2C8qjtJLvK9cXuz2r5jq9VoFT/rA7QbbxWC72LvmG1
cevdxK3tmVGVo9G0kWHOzHajV81Ey6VIN1PYIBxMysPLEzV8UoLq8wwjBMMbOmgeeaAa3rSc3frl
WOT9L9txuX+4RUJM3ulsgw02FrrlGoLy37/OwzSPUT2byX7yoXqZax1Tln7GattmoUkAyX4a5gFD
3YVwMnTJA6C3+suth68YM/khbVwNgY9rowaVIRpHrJxCBKZT3jmwQIvw2RRZdRyWVlmUh4BE8GSN
wSk0BF5Vf43PBzOBJ6yqH2K4++/vgLZEF/7+3+XH69iohBiabcPJ+vt/F6pFNpHJCvZXDpderq8R
GWL77lkLchKXaKjUyyGZgwYdcOr7KYfThkD1KrFQcQy6HmE+YRO2DjR9N6HlHLJfgLr7U/nWLjlh
Tv2/fJv5I+lLNOCn/4wpNP4nrqtrRHgMx/k1iiVw9S3sKGx2aZcYxw678DVIIRBsgxl8jTIXCTyA
545dw5Q0xmgl60EA2Vu0GElAR3n41RVFitmRaV1Ucg6vGXlR2S0vzPwuCAm7yGJhIkvdxINA1DFi
tTy25ZGM2Qdgq/hHVl5YNPJGygOdjJTvvC9Sw2sig92T4aftNhNVdWrT3j6SRB52bW3MD3CzA49H
ufa2zNO3fvRjnj/n0RSUHi2SiWV5UYOQFwgKkv0FoP3ZCZLiqPHrVpfwUIcCVdCdZ+W1RnfjInvJ
almcumrew37+LutllWyUh6mvfE9l2b++XkFWNsuUjTr2qy7Pg52s++lijt3uuilu7n6qy/o8O7Wi
8syhwm9SDpGXMiF/7bS0zn6uk30Usy4WD7SegMU/7xoravaEjnB3rLSqQyBQQUxhjuHiqMLPdNLc
g+2nmae41AjXJ6qPTF6n9HeyXDhFsG4DNWJ1O21Sv7FwVZuTaY2AMm8Uq82e7S60z7Ph31tGSGmp
6lJfXTWtMPEKMTPyN4FxpxjZj1uPwRQ/EMG2ebQbCetFRpKIsw+tjc2ynMNdJkI4HdGCzjzLHkZa
JXti4wSgl0ZZpyfGhtBV+HC9UuZO22yaZu86R8SKN57je7veRU2CUtwyTmucfKO6qr25zlD41aOO
v+VtUludIw+iZ7mTsxpz6V+iNDg6pjCLNXRAHClKf9qn4nqdNvCNE9Ytb7K7nGckrb9qEdI8yqIf
OsbC2gHXudyCPFQBehqppZ3kqMAJlH1d8jeRdyXrdA06Arnui+wfGRHiHL4aevKzmUb/m1400clB
G45nTL/VQsN4QujReNJnpLDwk3A3rWWG+XpUkhWOLdmj7ALGQIfChhtppGnFRouNduf2qAk36fd0
SNPtOBvRwVC08ks6+yxA7PQ7CMjGs9pCu8N1dHxS+v5DrfzkO7golhJ5q16cwE3uWZ1aK9mQW+OP
vrKVx8gvktPctKknL0Bk/M5Z4IxFP12Q6kPGfuRPIS+S+i9F6eqor47pLi0Hd9cYSvkV6+31JGp/
q6UN1FKXNI7S3g1xRe6hIxi45ukSH9TEFnCs+ciIPIpVOUaiWvs8xHw1yB9lq2pFvWex89/JYqi4
4JkwXr1OVfMdrojRXBy3E88YYkRbXyOQJ4tVXot7KI37a992hJ+NVUCx9Rv9NzmbXdrKDpNdc80u
XH3WlNF4yvQ72XatyWFCZCDerrfqKG1+ZM+C1cpy53rK/goREWhDDS9N4rGf97zERGOSdTt5H10h
jJNu5J/3PFjOPXDi/HrPy9dhi7ZBsZFXTU0Q7LNtk0lfLrAc5H0Tbx6u9/Vf9ywHjY3yj3sOkhrB
fvJu920+bgclMXdd7R5KcnNw0LoSYIfSs7SQp1Pa1cBWyYmUkW3uXdniKAVsxTzF1u3as4XUEZtO
gGvbggtZ5hhAVG/9yHlL9BAjaVknkBcNT/L0Wlv2mlgBtfNzJfHCiBeAnjzHTQWfo0bljSVI+gzv
Mn2uMhwpB/dRdgA0oG8EVKqNLJYi0Z4YLDvKITiAOd4QDvlW1jUOyeIuWmOFOh2KPl1/DmPeJmzB
5XQVuttanz6LwGzvJ9Xa3Xpk1dTx3+yKvZyrm1v3zCeS9+uqLO9kPzm0Dkbs2MTYHGRdPorhNBnx
+1zN3cHRq9QjshvvjHY0jyLJs3Mw1qzUR8/Py4OTFNhbiTxbpWE5/RHO2zS3mx9TOv/GDlr74hQk
F+Laz8GEI3w3NwYbS60NHkcfHZm817JvmuqQK2YQgFl2Oq32PTZ1hPjbOXuSVx6nwjzG8WgdkAbc
lY6FvJA223dtHP6hD1pFmlRB3NJyzHPEW2NrlIEKmw7L7Cmp3LXwwTwozaYyEOZIQVl8dwJxQUJ7
SX8StXFGPuQYoEAYacXvShf8VuHs+tUaRbI2hsl/btCn9LBhENA+5s9rw+Ivj79cN+oC5xE+BLS5
MBy+gBKG4KyCKPjb9bDohs9XNOXWnUoUzFE/39ZogHh+ioVO3qssuKde/Q4xb+X3WvPuNlDtQ1Tj
9oJYxhfXsI5Vtsxau+ramTE60sdevc+jhFyOHEks0g+r6dl31fJoYya9kQOyfDdrsfMNakmKQc7Q
HIDpOy+zaz3I9tmKiemq1XAJS8LzsBvxO1+ulLkBQl+G/cLPrj2MIky2lVb73/x6ex2oO/1G6+bi
qAoiXJj8fb3eCKjZlZLzwSVsCM4a+Zt1sUwIcOlYRF3+ZXbCaa9BBd9mbde9J+W0kh0UHX4e3n3Z
HeJL1ZPrYD4lL9WYkLcbVg0PARiIk4UCpicbFLPZujw13zpHN3YOUqW7MBmVt8LgL79cE4m7yptD
JyWFC+IHj+Tq+nEVGKuvwLsET5aCQ42/mAjLEXUM4odA0ns7W8FunMt6jwvJ9GUu8FlZPugkQ1cB
AczsbM2KCwQv1lYzr6RXklWv1YSDRwSeYF8ECbZh18Q32W8T7QTiWRapy0UIRjaogf2sjJhzLm/T
WonNp3I5OClru0qPlY18fUZuT4PzW2iNzfWFWmbRvCvQ/VnLQbJXD3p3Yjl5liVr7FxcNwZew0Wh
7VjmqkcYVCsbVMxraijKYxKUd6rfB2+jXfDhQPa8xiLrWgXmJLJxI1utLEg9hdTdQQYfQZL+SEtH
XGRpmVEDRfGaLzMiT4ewOvFLs+K6f5LF0xC/SUghJ7Cnzqkze1anfTVq+8Hu7rWlAa4bJLKfmpWx
3PPQtw5zGeNhBy7LOfmm9ufpFFq47Mzj74H6bTACxL67PiMI5urJOrTDdu3wjtxVujCSNXaMO613
9EsD3+RprkV41jNx/9k5V0j4jV3mXcsa8UIYmlWL080yWZPjQyrixzRy0ydS4wT8Q/ePzkpp0zon
22htw9dMXqgxit+6slU3INHFBryzjhKXFb+lgWJtMsUtMLahWA1IsvthUp5kcdS1PRg0VlGFbz7n
c7kppjx5C8KaTMZi6sVCOnnDLcHZ1cL/bI3TMfFQbJoOsrUX9nejCOt7OVQJNrMuYCykVflA8OVV
XifLjeoobypb5ocy/u83JVszoo/yphQUPlksJNXOn2ZxkijPK95zKeYkwFc+O5mrWIDscpUR+AkZ
Gig+Afalky3FBG4TXTvJOaOlk5lls1e1wYYt/RpYUvwMDmR+1UG7Jy3sYFkSQ8ESDTV2WXJU/aDP
IrmW0nI66UExPMg2v3Xv0ety7mVJC8RzhbTktQSq8q0bbfUi2/Ig+1BDM7qqhgsc5smNGMP5eglR
pyt+G/5JaoMjsFqvcncCELLcnN8VaBaoqXMnW3Pe8ys1M8jTyFb83/lNpSBtu0C8WrabrjNxbq06
OZAaK15my453iSJUTxaDVLRnp/a/2sKK+BbjUxpMqI3JRtFyqUJv3GPeKMXLmPTFNo8J0cvWwdez
UzPxRLuObdFJcdIX2TXLkSonUM/Cfblo2A39BseHlOw7E7koMBxB/6f10FxSHWuBNMlUj/x6czEr
fH4B5XAah2AsJhwbttfKKnRpqhr1Ic5640DoYcISbplDAATJ9OxrPYSHcQajjjhi/qy6Q3apovAi
FFUpAIvObNhUHTuhpdWMmvbOn0Cc+VlVPMs6jK6+mZkGEGupitwB0/hlIzTJCSYV1oJWNDx9GT+q
QKf8EHNHWZQjtHIbJr14kjVqyFpvMtNkK9vCKRkeCINcu8sew4jhdVcSSZJFh7Anwv3902yP35DK
aU+yulWANfIF7Y+yGDSVAdMIuoAsysNQay96m6ZneSV3hl4R8faCssSNyoMwPbw3PL4o6cNgjGKj
i67f8KSptnlb2J4c2Beq8jT8cf3fNpU7exNkc2B5zDLHunafpPFOC6f8WXY3cxKzmpi1z9t3AoM9
kPnmJvhNreGLwscP1jg7oext6/pDYi/IbMU53qrkWTLaW5B841mWrlUYbpA2HMcdhNrP4ej860DH
p36N0sEhLEd7kxrwHCZQsA997GTXg984i+GCf3S7ApmZrEHubhzzz3662w3bzsbYzw3LyBuSQD2T
z27PIAEzLxnT8Df/IMPMt3Zh9P/ZLsfzas7Y/KXFliyX7VWkiO66Fm6+dEe/FaWIzq0IdQj5maUz
NEU6s/x+vbXKsQ2wTK92xXhwyGDdN7r6Q6aELSdEoq2urZ1MCbNqO08YETy1rEJlLz+2X6cBveIg
G9zt1UNJU1/7LmofXcOtHlM9/SKRMGUcOFu7LN1tx6uTlOxqsqBVQjIudjedrVSps1PItiVJorAE
BfRnF6mxlYxh5SGFM26moUimle3mD+gexgcJkLrWSZiUNbaNdzV3w/MbgEg5ooBuCYcPDSHlcDaA
7OYQZ9D9019lKxZjGBzj65AmQ7AdA+J0pTKgpqlqhTiHibtRyY496MthQv3iIcjKj0mrk6MsyXqn
0z6Hyjp5EJYyehObtntTR+s4Qpz6brKb/sVMumbTVmGzHZaioaj2wYqDaC1bCyN276vaOMpGWVX2
vefqQn2UJfxykOedsuIOD/afZxPqNgpq6xGn7PZJSc6dlg+P6mJ/PmSk0F2/FSvZJuusQMHGKhoI
CC39ZZ2bnNu60059nF1uA61pFCtZ/GWgnpukxRkEH2wgTDF/XkkOiLPc3xea46SXnHUCogsqIazA
3itKrt3l/mD944wV/la1fdBfLdEjImlEKRYWAvCAoerNkyx1o2LeYYzxXZbkAcj/tI5xOt/p2YBQ
d+8ETz3x1GWwnMaPWmX5dUde3ySobi8ztqFpnoZBCZ+sEJBUmuMBOX/R5H8pRtbaM0LLQQKVj08e
4rq+S3VdOcvSNMCjHQf1iyzV9tCf6sKZdymZs1MUhDhKLofkrzMzcrtdm1TvskeqVp89ZHFK07Vp
lDG2hEaLBC0koBnL2pWLWvZlqFL3XiwN2dJQGIBZEYSFpl8M7j1k488RsF1/zKUGXcdMD/0CUdDV
2Xg0UL+cteYpW2AKNo/2fVMSRpEdZN2wiAEpYGGvg5pCMR5td5vbZ8sc11aiRYClc+MiD4M7YsOG
h+62x1CJDT0NobMAnaelxYC/OOqE1GQ/2Qq48KXHlW0vlbVy18ISxXLupLCWq6Kxv5INsry0Kn7w
G5hP+PchXkK5O2jPt7NAmUKvXOqUgFYjcX9uvfUbC/OE2c1HOAzVO8FZ0iH8+S/kXbWnimykrK/x
oCds1pR7MUbVe8g2KRtL60vfseBBgpMt91J/G57jUnNXA81+aDUUa2Z8nN7YSCCAvpzVS508k3Wy
VfYb+jr8tdVxh8+xRe3Xa3cItZ0y65Dk2hCRJJT4jwBQNrLqVi/PCqsNzp1jNDvXTOYXI/XPCiYd
vy8nQCYHeYIp/LXGrnHyvVqR+/wlurgLj0qtPqQ+e4hI/uXkaePOmPU400CAhL+ptRxkgz5r4dH9
c4TD//RypQLZGLeA8dBnTyvGdjc4lfrCn1LZDWmQe7KYNiCNTcI2K1lsxoRtGiuFoI60bq0r2nYY
4hjsEENdEI6ril/endLq6oucuI4rAqtLMbSY2M2JtftEeNEJnpwHBMY2ZaiNF3chByUjFqHCDLwe
1hOpbL819DcUw5A0TLJyrbqp8aZYOdFaJa/guVX6W10275Oppw8B8c+XfxmkqJPw8kKzzjm22ooS
J6yVvCAAdckvxovkyTB7vLGsvaVb5jZTtHw3gfEmPs7LVxb1xmBntbx8ZbHFT3U9Z2H1OE2pcdRS
V1kjAzV9FYgmrfvOzE6EXPo3MGm5gWeC7BWWhgLdzB2/ug6ivQg+ZSe9V2QvOfjfeukKXJBctUKi
IUn/ZihnOUPZdp+XlcVfLkuvJh2KbaUMqkf+MLvcDrGOHlwpzreaTOU9vgKTta5rszzJBtxF8gvk
9+4kEPb9mmf8lnnPvOISZu2zqTK3CZnPr33deOmCWYptTAyCsnVOMUqw92OP5fkVzMRIv46T17Rq
P0eqfnYdKTukf42stEy/jpRoJywmH6ei3Ud4VXxv8t2IYNWPGifKVVX21quJSsem6IfoXFdKclcr
o7Z1Tat4JtJCbsvujd+6uVvJUUkxvXfhHL21BOM9UGXhJTRIraom8TtIsMlT3PjhOsjS6iMaHFQe
yJwlPm9UpWy+zpFbodnShPfIRfYHpy7eWfRnXjUaxKIwXkLvaXK+seAEU9tFPxajkwTW23ueqfba
L8zoQW19be84ibUvdJUkEfh7bHqH8d2wCmxseLeqiv/e8ULoVNO9+JVavPRQCNYlHiF71S2KF0Gq
CrqnO69LIyxfhmkQ9y1uifzuihfZwxydfTBP6YOssmq3WceOEx5k/znozV2VqaknWwnitxfk0R7l
pWSVE44eVjvdoyy1oe7CN8LHRM4dRbWytfBURhqWm7ECvQAEW36Tfcciqy9ZZML4jhQdM50oeyF0
denTvPimR2CkDSR9jrXjgK2dIXU0avFt8ifUPDuDLwVeHl9L8SG7KyrYpNFhYS+L6DLYRTu8F3pX
7XHWa7ayGh9TrzXiDC5Fph0KLaw2ctJeMY8FP8YXK2+h5OnGAQxZ8pQUBr49BuDuxu7xpyp6n1dh
xbuaaPJT2YIyCqceklc+JGsrqLs9Kl4KCdKl/H8cfJ1qudq/TqAGuIDGbYH6yqLY0MLsR8/iNVYR
I+vU0lzJ+lwdZ68MBv3arc7Hn7q1TvpzN4vF0kGwTj5PkbQEJ4n4e5S07qqxVfwS2tl4Ezjv5uhB
fxHCDe8tqwpX8/IQZX3Q71y4GRtZtCqTPDyBgpMs+vprH1jtl1CvjcuYBQlpTCbrLRMycYfEYdyv
LHL+v8Fm94SWE5wA2HQXq677zdBxk8M6UTwh1tJvx6RV7ny36u4gdztbPSqVx3hC8C2E4/3N7LuL
JsfPCTJQQ1T/XuZYVIx2O6DQivdw6bv5xS6n7oCM9bSP/aa9zyYFVWGsSL6QIPoji/vwRyD2pqZz
H5WqvTqpM+JGw29PWUhmcVypO5gB3bENZ9xa+9zcRGh/vojlQcHuffxQrAYta2Ji+EX2+0QX/n5S
6sBrG01/zaPW2ZcVQQhZnICU7RMlia9FTE71veY2ybU4BPxKM6zPPFHExmsqRrLlep7zfqXYmvFI
0SqunW3S1fsKI8Vrq1UH7d4mInQdGxY267w0xGpwGVtaZE+aScX+cbkr6D0ZtnFKf23NTIiknSNQ
oVxaXbeM9oGqTNfW1PWVXdCr4to6p7G/I8UOGWOZubZJhGAJrl9bTRWnZ1NDcFxOFUZC34kWHVVZ
5N2m7uauQbZgGZuPw7zTTB/TlOW6aq+NO+zboGpNzaFxynbvT/kr3kPjuIJl2ZzlgT/v51ms39vN
PJ5+7SG7hVBeVyTy0p0sNiUmw3loYpq02Edmhuac3bkFZ1T697x8dRtxFCvaVgHip7JS9pOHoIg/
7AhkqSzJRktBf7LLhm28jL91jVNiUWlMLuxWJ89aTbxoOZamt7kbnFnvnNA8NpHPG09282M4txVa
OZ6cWM14+Kwi2OMZLOu728X8AvuRSikeEjbkP10fCkeDyFEeb2Tf28VsLTmYTlOebvVdoGRHtKu/
yCvf5o5yzVkTGFOvc9jPvq1CFV3sVuRBiXBaCV1csqeFVfZndZqGZruSZQ2rjL9OTVJp6LcgOaAr
mScAWJyup7JrW6bKKmzx45Mt/zFdm0Y7zQ9ILSyXnJZ5rKBjVyTLxqQ4SIy42kaNHdZm6OC6g+oe
qoBvuSxaZmKzbwqLszDd4EuNh5usV0dHP1S1YBkL+Oqr2kAFsxrgzqCcjdeMaICsTzJ3PMzhCDlQ
To4tDzkScIXEQFjQqqQC5KFsY/dULwdZbFuz2goforisG6qKJDU5/nIlNGEQmYrtc2y39jlJG69z
9fmOl7BBbGxpsHy73xD44r2S5KyzZUfZokbYNi69w2XsrV6eub76OUwWr2PrwDwaBZqrH1Xa7KZJ
U05AGlLHyM7yMBkRglXLQZ7JuoiEkQcOul7/0oDUOATEZazsHCv9bhJlcfylXvaQQ0mT+9ua5fL1
iv92MTlWrd0PAohLZI7Qbzr401Ys9ojTcgDX9XkopYFiCq3kYAViU8virc+gB2ItXGXYaY0dr0zV
jDCUroODXWbpbgiD9EvkJ4+SUjI3fszXov25hwsY/b97+ErVetPcIg/roiDqdi3BqzbIT5qwN4aO
1+6tyk5jxBFu5duIWku6vV5UZ+gx2UnWXzvbk7C9PsPRzuy69gGteZgtBo4dI7ETl3Rfbe+xpSpW
1WS2D9fKMm92APoWIVfqiuXQ1Gm0YY8tPDnNtUG18Y9JUNOexWLjtHg7jcok1mnqd+tbXeyEtn0t
F9K76dakqsipruRIWflTuyw3DVoYv0z3rx3H5Q5kizzIGS3V+ay7FfnV8WKXfZy8whFmm0BA81wy
LuOqDKbyPOLGSGanqMRdBTdF6CFF2dL5jdZ5QVvDreSvvJWVVm0tpiCTHntJjfapPjRPVSR4lmiR
fXDchHDJUCePmvNVtskaEKfx3ibyuL7VWSY+HlEOm05NzPopBCvwVDzJ7vKQ6i7LduHY12vIOiMU
MaIhYbPXCmfYq5kAA5Nl6ZlgXHpuiH3sQ1QgKr9QB767DkfZIvuA5WzBY/foOC+9ZQPcSXVb9DqS
YVmqHQsz6ZsXP8Pw16ywwnOd4Dkzo/FdzcCs12bWkoeuMKVLAwASeTMdpwpSPQvH4AEhTQwaFRiY
CVvn1ZAZ0+8Q7deQUIZglXYDWCPdBbNkICiQRt2L4pPE6/Ua6Q4b6W2RJvFBWdZdcJeKjT5O40vZ
ACaPLJT1VSc5XGfC6JTgio/gY8fPL83yiz9niKi25Z1uauRx7SktyQ79WZZn8tBETbE3Gh2xpyA4
W38dCK3BfR95rGWRo+2E07zLxlv9L33nsQoXbNu/znEbGiZOf8STbyPnvtXLs1vdXDrRKUI2e7mD
X650q5M3k8xILzu4EP7V1cmNaFdZOUJbgdmcEYbFqN4O9O3oZM2mjmfw+9mja0PkVIrWeSlz7aHE
fulekEh9aTp1Xs12m971Q+a+zH7XeMRdbD4DWo1msLY6y/+NthTdxUt3VoDgyJnivlbxjQm/y0YT
qaAnn58La+5TnZglNmwBP3W81zn6i5wtGSiwDLIsT5FJH44gWhfex+i+Zj4+3+k4XGQJKudzlovh
/loKDQJbzvhwLVn2PpsL8ShLbkKExEI3INftN/Dn0IaHdr6XBw0g7Cb3dQFEgbq8Mj4bahCVWK44
zqYVZmfB8F9aEFVZBTyh9rcZKnQC7uMg3OVphBn9XzNDjnc3uQ760sWEE7pTZmzQHrMeWkA3D0Zh
x/vJsGGW9SXQkuWgExU5Z1jPaz67EVal1HV6sNPreWR5Skn2jSNDW9VWBF0de5+HDtOkWBlPIpoG
LyOy9YEKT6VaHzVKe55IMu2kK6V9mXrSarKhgm2Ob6d47wcTDufc/gEhy9lNTVscM8waEAG8ncbA
s4+kdZt5HQdacWxVC++uUfEPWDoQc4ZQaZl1+RL2wMB5w9cHgnvlS8YCZ1djhe3J1gxy4bkesi8E
o9N23Q3zyumi5qlckqqozMwr08bFsQ9cTAFgSGEr0uXi2Kj+fD0k+fBz8UOZrQyhXyW4IyoEL2U5
8+ci/KkoG36pS5d+pZNjQSuHqHO74dli7mvgQGMYkvGYsnBjh6KGFRvFj6pZw4Spmuqj6a0XdxT6
S9KNxj6xDX+blr3/pkAjGIHSfFQzkqN5P7WXWGT6eSTbua7qMb8fo1A0uyCAiZaD8kIPY/APapPg
Fdlo/oO2HNg1VZdhIbLFhPs3YGBZpDcDrjE0ym68ov8gfB0f5RzyEFoRIPBgCy0VXFpozHibI2Vo
6NM3vSxR2iSRjitUF++iHkS435vhJUbH4VJUIZqvjW8RiaB4awiXYma0QJ90TJhuDYplVmcF4KZd
5Sjn5o39VQ98tJbD2r6zIBa/Dd2HtVT7eEAduiU4SJagWoFgDvYqXFcUsAYFd1RLOUEeNjZDkJH4
WRpknWw1Vba5iLXTBzhstUaDcKVks33vtiDEHduIPsSUPjVVpbyUQLv2zWxo27TKla+5qaxlhwmH
ba+rEuMkR/o5UB1pvYLNyFOmCvK7n1YQrZnytkv0+9gytXsiksM2yBQcRP6qk2d1HFbrJZyxndyp
h0PIzqifRocvJmPlwaxT7eIWL7KgFzwgVhmgv8NY2L/b9dQlG9bd6caAwefdRlXL+EAv+1Uz+fZO
Nshb8cE+YOETIDK/uGLbUPGVrgm/THi+3/elGqxI6BNwrudpZ1eNvZHdHJ8UgWW4vHeX1v/3KLOP
qtcO8yVF1/oHxIn6B9gISH3o+CSTSTrd6rsoJ1E8z87/sHVeS60z6Rq+IlUph1PJ2WBjDCz4T1Qr
sNStnNPV70diZpia2icqd0s2xrY6vN8b2A5y2XoiSVX1AYj1uD5p7ef/xfShHRaIyzGuVLtB2AfX
/qFa6vtqqhN7e3wHnE8larDv19zyzWkUe9N78OuMSLTHhsSoA8ws42qVzb+ezSf6Dnv4rxF1n7xc
9Pjl87c6ADqLNY2wSHGSIYGe39aA64m2H695mqgbPdUgAzfu46ThqrY6UsW9vo9U6T6urbV/6Vqv
8mYR7r8Kv3peQPgzbXEvJz28KdkzJGEkL8thJpJpE1ej3K1N6KJLjHI17at4xtjS7R4arZ2u1pxh
ZEnVPUBSNR/Xk9IZpx0pzPl2PUve7XjOcnJ41rN1hqPXBI9rPbl2obSAamtO17VlhWAMYfMQsr3J
9c2SN50ucRo9hNJNCiE9WJvfedVfQTdre1yuaSqlDdZMa9VxR7TR2nR3XWw7dYUgU5a8811B1cNm
Ynydltbaper6Gzax6eN6fcNPdk9MPLPOcoULjejWCxMAnxfzEFNgsgFTTCdGR5cX4rFYAo6MPmV6
m1Sb1aMpH6lLqRve0HDD1k5nYeszbt7Gui8hV+pJMGUTeXtKT0pA9x61lveUnGwGm5uDtjudJqqt
aebsTdD1net49s4s0vcyLhVI+rYSCMqTB8qxR4yA5c0LGdw1NIr/uADdZotDs6abBh4X5nhZHykW
dKOqxMBRt/laY2XIiG8vF9NjLwB/YpYGigU5Y0oe1JC04yY0N26hg+ImC5P84Iy3yVtWRB7WvhF/
HwuMqTgZej0Hr7pE5Y19xon7f/Shsf0usNh7LlUjOkZu9uH10U8RR94+lJp3SEIFbIvtMLOk5Fc0
v1pySvf2wmZwm/EY1yX/K/45riSm2LT8CTuppxIl4k5ge5CEsM8r7aUztH88TXd9FUbYxuxC0E7F
8WuDApE6QfwZoi7oB+4eUIKczKmW2C48Q9Qnz1OxP6dO6OuzQABEIWIL6dlBeFqOzYZKx3YYOuZl
NY3PI7RFXxTtYwccH4HY/0msHIvZymi3UaFVu7JVMn8wIZjqaR/gKwnRSX5odjf/bKtuT37hsZmt
q1HW6tlr4LYyOfVbT9a5r8npb9j9rHPcl9n7fmKFzWfRfOAyuI+9/EefQSbRyw4pbvGsw1bzh5pw
eV35EeVJYNUV00rVEj8mzJ9p/o7v187gk8k9QvNGp/lUWSZsLPMNNUB1gnLM7oSwF9+MeyADRRkC
fc5TCFbWP7rUZwjfrCk9WYiACz4Qk27LnAl2ygibqsrkIm2Y1XNE3c5KyCgYi24PW/SnMuT5Sxf+
rbDQ3SNCe1VAR1knzJdyBEDK5GI4NaZMHrOzUTX9Ah+T/2SucGUCXoAiOXymcVRftMkgDC196fpe
ezWcUw+DMlBC8aKhC9kUOBtsRsYAEE/zSLz4xZzHUyFUkriS7DK0ZD5pSGS2c8KXQaG330v4pCcZ
Hb2q3To64YlhURORYw63TpM1i8+22ksb08G+756gfmzMehpgIZsnrXAVX5Uyg2nX3Z25oGA5FfOm
C/P6JOLhWHdwc7FaojQLfV3p1MMwoDErzBziK7wubOup9kuHCJWSMlHbkRbXk8ogQ/viOtCcSc0R
XWXv207inSnVwIYBKbBeOMwzOgaTCCBfC3PtxLbcDYZOYeke1kcwbN+s2gkWh3qKPYE+vKqkvq2m
qjl1Ccbp1/Vhhe4t9f/r3KyrdOSF3e8btTsWJUAX7Eietb6Ktp7+eoGIjKA41P1snIc9Yo8ctbNZ
+0S9j/hozM1JeFLfWZ16VfWyOkEkn7nDpEtcCvvjTTNBMun06ZO5ykYmM3u3Rixu8qwMfGa/6GTr
mCvkURCWDhlUqfvnmTynj9hlAzc5lfRz/ZduO3cRdr5OTe8YoVXdOnH/u2z4eoQ3P5WmjYFviXcz
FfgiX0yye+9ap4nEP5jgVVu85HKutmkHEbnuPjMHzxKIug62qWW5nRXpXvs6PGazq9xDDH7DSZ41
o3vNrbbY4Vzy0eapsnXChi8PY0fcf/pH1RY9JXwK1VpT3BvZ/xPVZouTobT3iU1BpRy6XdjXecD7
Tc5ZNu49yQeSlXi26JnVP1YFH5aWipdsoK6vV2xdQrFP4mw3AygfbNE8ZFmBtU9SvA6lGoglG4ac
SmKiyEyjopns2iJ8qEtcJRJuRlXrn8pQe5e6A1TT1GeV/UbQzX2/RblonRRdEWD2iXlMBSYXdVv9
FVpR+GRSG2r9F5ee2B/NmGjyJiUwNbq1uaEdcOito87a4IBcOM1dTcVbZarS94yRra+bXaRjR7va
GPAXjuCm1l521DUWCYmbvLe1N/td4k6B0zyUbeq79mT7wssJfM9Kd1dQ7rl0UBbrqGkvudWB5mJH
gpkaOqxWqHhSNt0rmH7si956N4oIRRaQ01Wo3mFI8Txxm1OhTJ+eg/+V5X1YQ0b8pzEccypPvhSU
i5mcx2CyoPMVuucGwNDjgZ1XSnUNN5s0q87x0DIGu6O5IzxD97sl6dNItTcE3SPc1frBnFxvE5c9
2RkJ4lQxxOf10AsrPlMdPadZbSMdtjNovP3dTRBYgCz5ma34XVv/jQ3rzRqm37XeUgOT5gNk7HOJ
CtGZwBFN2602+CD8aAgb3Tp5+oKtuHUZme79tk7rQxk12VM2wcNTZHcT3eybXZZuMxZ1Gx1hFqZY
MQlf2gCXNrODTiNZudKFgSGQmxzqzI0eiKUJcfsx5Hn2MusYslI7CZlop3gwUGjKfD4XcTIcckyQ
H6CGG3tNiOmxl1nEYhZZK/SYatcPBCNSa9K2ZZw4T1kbyW1UP1Ydsh5T2BRTCYDEO4MlcV6Rcygx
/w0WFmTQJip1cxNKvCWE9WIbHnGBs6hem+bQKzZ5A3nsvrYU7YPasTrc9iUewx00IGMikgmLfPXH
XLFz0qq+eFcqaqJe0o7H0jKtDZLXxm8ZLt9HC6WPRNfyjqy4hZwM9wGeKql/nTDemcBIVkSq9T7a
XUeGr1DJ1rTIzwAXeY8wRPEZ1od38HQ2bEnVv2te2PsZLKl3z8IKyZrd+j0qGCLwMazekZCNmGpj
8RYpxonAQf2C/6QHIOGEm7UZi1m/5AoqolG+z21SBuiSTDjdUburzJFJ1jRP0mZPHEZmf2kxcb00
/K/n0a13EM7YKzMBbUovQ2qZOtYja20QJe9JmWvlpU34yAYz6G3eJRZDCVbe44BHMqYwXWQsKChu
PlCjoP1GJOjZo6kFNpTxnaoqDcEpzU+3Tykx4w2Cxr+4U9OZdj1+IhuYQnZAGpbh95qRXitrcPxJ
JMY2AQL2Davf60XikUkeD7u5vPRJNR26Jg4vM/+LEtsPcBZfUxmKJ4DUzseTiimrVtQrVug4+uXz
k21OTNhFPQUACbDrcO6mMMVOVu3jLkDM0O6MJQS1y+MARXxytYeuOHozSatYO5LBUs7/FF1Bzkgx
7ytS+bZT6b1BDt509RAjfOH+D2cYv1PlCv4VG24IgcPtDFvbsbdhIiM/TAFamxofHMHDXRwjGRIh
Hl/akD7ZSnLRl6E7SgGu7KyrNx3eoQo+bEzcAuEDgABerKEVdF7m+GpWUIhkemjj0H4eSg9Q3cp2
TWeU/lAAahRe5G4SAuD8hsrytpGlvZncuj9h1GE/xkKL+dHN8BYa4DLNZEDNWUJfnSJ+yI0Kkq7x
MGFNt+2tKT6j7aj2LPwt3tkV37TqoOGYIZQmPLfcqphDlb9NZ+4IYhPWoceKRsoYCHlytG3bhsW+
iEQamPFrY2vVUzSNug+i9g+jNxXmQUyn3PL7qS992UTK1S6b7jLao+LnlOsfGzGIAM9m/nHVO0mi
N/ICmCdp6yfQbsgNHcSfosaBMrcI0HY0DWd6PC99TGldVUsuyBt3/CTGS9tQbSRG0TtFoUtiauY+
YuS+7yMl9XtXvZoAOlvDniZfa5VT6xWvQtjOQ94qn/XIFzVamvFollW+babkT2PA36kxFSc556no
6vgh7YfRV+LJ8UdSBlrmfVwhmFZUOzsR5B1up5D0INGjlO7CkNA1rDuEo3yaozmczRD61ljKQHaj
FTSC30lX6tlJET0SUANgdBqLozv1JIO4RfWA59hFrdlSGVBFDCIRdSI3IMuyIhOZfa5Hj0SXkcWT
VvfNHpHtVo4KkrVKzIfMShuoleVL2xQ3RYXwhsF2s3ea5kMTqR4YtWZyh6XcfJ55nbsRldwcHd2I
1KIFE+16mWyxg2YFH2nTRmX3UXpSnNAoqVSv5n+axoArx7Jgw02BhoKc9WAeR9KHOu8jDXPTb50e
rAObpjHFG7qxr5RKx8sIyRDPomaXutGbg1nNdvR00kxFup3HyGYz3PMB9b3Y2VGoboWTvhEING4q
ILMtlqvqNpWwCQslwmhFLx/yET+sJmSKymzT8B0s4XZK3DtBm8VtIEK5B4NLTwnWu7aq22fW+A+E
XbbYmMdPhqYp+5IbyQ+npxQCx5DF4tawn40sCs2GS91EoCtpq4Ydq1rrrPTZ2ZVGNO6z0tY2MQQb
X7jYycbXSIwWy5umDzIYkhvLSW7SE2fbcutti0UudetM3fXI8Q6zo3oofjE5YQxHStMn2a7D+H3u
7AI7r5gsBvzUd+GkbhvHrX3kyuku9CxGklBEW1yePjR8d7ZV1wx3LQMWylDfVLpO1JfnkVlqYPxV
hfG4IfzxzlflgrG4P4E/051QSLqYjI2TwpGJAOVg6zs1iSY1hnZ6mEHzGcWbBJ9B5xoocAMhtbd1
0LOk2FUWDuYVThCww4v2uUqRcBkUAj1q/vUIgz4dzclXWUmbHdFgjD+/sFkYziJOb0pYzUGvauGj
aIwP26QOP/flKe4SccwnhmtTgc5VUM0onbPDLhPp6Zns3Y1GCl1QVRqOSEWIdC6Ep5Q0p1bPIXmN
KZ6OUeWHGKzuVYU9S19Z9dfBmmFBmEVGNJJt3UIvmXdoNAnDSBCkdrPCTn3MYogAXnUk8rI7jYPo
T+uj70Nkm90pi6FOoalhpnaA2+G376c8dfd8ueXJSNXyZIN37dq5uEyY/Z6wRJpPccamzUOXFKyv
5rYUA7p03FcUGLGhOYNeuD5Q/0VoXn1KqvytdjMAlNwc6sMsM7bIHqpmN52wJe6m02B0eJk7DVm4
tpZlvmXhzqLn5rFXlkC8cj9Oc35iFsnZBI3h1uqKN1vCCmj7qOD1gVoacnYzswgUWUj2Um54Wg8s
X1mHyuRiAbvvQkWtT3NX45c1WPua4fBUqwncRcmy1K/q4iVO2t9Nm3dfn9X6aP2Y5GzhfT6Fs4vz
Syf24ZJGue4z1kfu0lyi+fi+N3WZj7xpDvYYDic7ekXUVDLQbTWs/tldUJX1nPjNyKNcCxq1So5t
O1NwnzfakNw0xYtJs+cfo/hmYUOJEwQr+KYJw4BBankD1bUvmkuiMFxgoRvIZAozX6phuJ/T6jA0
FcYKOamIsTwOLbpEhcUaNNjROK3vADMP6sLO/ErZriSvwnDnYH3YaLJk+xsavmwhUWIVgvz7pcg9
tlaDCV5DINUJooN+EmjMg9JBx1b9cuf0F7iLyycb4iHX65bL7pg2GVjEoEpxXL+rUh+LU70c1uZ6
MDHz4Ge+fJX/3+mQIPr/unpwvGY3DQJwMd9r5RAQtvzB5qQLGhNXuK2tmBiM5MmhrzKPog4XRCX5
34UbY5Y++bVXw88UTgXljkMP4283/RFkSlABHDWlfQjTTh5TJcPO/doRE7jrZH/Lw/IhYRw44ZJN
QlqZ/cROLgIob5BpdWTMzvq1wRseOFxxt05SKz7EaMoJUTw/h1WWM3bP2U4boptDVSzM7uSuv9aq
a+z7BSZQLSs7jRE2kXWtnyeNaJs9QgTn3tXcw17vwpfMihdvlUESP5BHCCn74agUdsKt404XMWHI
ZjlKw6oJnNHDvKHq01OoCny5W4VlFWKsMx/NES8YxfJnqs6+MkLScg3dT7zIvON4lJdlcvKK+Q9f
Nvk0kFaP5pCTranH7UZSItOH1rsMYjb2gMolqrEgZguxseqmuKoZosaebVQg0jL2uzQqrlZMxRkj
K0z78z1C+3lDFcbjKgyfjRFnWzJudHdO3mH91+cwj82ASOR80yhz9ZBgnGFohfJWMszunLF2jym5
RDeyM6lJW3P7e0zE3plbsudb8+44othzC+SHEBz9rchDHBNi5WcXmmWAPW0PY1SkF0Vl39N4/bZM
pfgZlfIVJCkggdv86CNxwxDV+cwEeBrzgp4r9jUNWb7kUVz5tUpsm9nYv0DmXbAAxihHbbsDYMkz
pUE0Ll2F0Aq0ZFNETXLUcZzfOJk5H3AxnfczpYMNLE1jMytts2X5uCnKId6r1YJ3eCBSOUhrKzr7
AtGfuELRP+foSYy4kB+hUtoowSkm6PekVItFvCK3qmHPz82gfrSN9p4PbYU7OYJJqv3UYchqid3Y
wwdoyDd4Lic3EScZ4tZkYpDatlOWnqusHM7Wgt5NUH0Ho64OXl8rr0Rfb4VnAKmi2NuEXbodozh6
hSn4SxA09WjWuvJiqJZCfIY6bN0ug9loFXKX1qP7UYNf154Lt74JpzPAZ7RJTeyUeirIBxz5Ny5O
7j8bbzACJ3G0KzsA41iXstk3aM/u0mxRvVMJ/6yxD7a8+E9NIDHrac24eUVaLtkj5sEzenEzqhBo
QxH577T8xFZAUiOVpT/XtneHbRzuIukgGK5mMrbmZL4CMfyZ9PY4T6K9D03r3jqMLWQOn5mg6XqP
EzjD0Vr/Tnmzp7XmnVBLS/3v9tfp9cq1c22vh/Xy72d/9/2/L7GetudwHecxK1OOEcgn6o8l1Pjr
YTEQfLy210frfNNLlYvW9n89/D7/ffnatx7+p299nbVv0tp8Y6jl6LO3S/F+y/OSSXV5qDosYYBT
/91r9CYLguV8qkDZ3ZLH9q/211O/jmKiDKhYyi5KRHVaD+UyzQ5mgfnY2jab6d9t3KtZRfbxQzHp
0bOlqdwObmYEkIii57WvzGxG99gc9mvfelDRpqtyCB++ujI7eYoYxr6f1JLceDRx8//qW0/kzVxT
31m8jpcX/+qLlcbXtF49fvex4wwwszeuhZlqW+mW0d4qsRovlMq6qKWpXsLMk0x9Y/uzdrW3DCLy
XVeV8TSHItvaBBDdimlm+xRNPhZvxYeEcbGPCYA8UBhBtYw6kZC9jaZ7/aavU7CUMH+0i755MON0
7zLHnknyZIk0J+kR5dg+Yct/zrFs3WPu8prXqXNBfqhuFbZdDCuR/Ti0Y8wKX31MxvaEGUp2Jr1X
EKkDkRsW1bw1PM0m9CTDP66YfwoH20k+aO8OoP+Yt7X6gd9avhGDnW/VWXui3NyxxeywaSySMWhw
N9ybdUGlR8WQSdMRyrH03iR9r75WzgBhtE0WNQVIUko+FBFUkfEel3+MpmvYKUNo7CLrbR7McpOh
nXtOJSYF5Vj8AsufzmtXHendxUuz49paDwiFo12D9HuzXr/2tZ3+6ll9/bC2elnMVJjGx7adPHhq
rdgUWTI85yLMkcHKYatEw/C89smCxS7kqMva8kjlPMsq+8SG5l8XzCNW1aCScFCW11gPmf5XDpa4
rS/jlbM8qkQX+t8X9B1xD6ZSp8e1r+K+fWiV8OI11PCnYoNfYvSkzZlKiGcy7Rw3WuAJhu21L7Lk
LcupoK5dVtHDuk2L3+u4vnbJYZ4CtdT0/dqMp6Z4nkDFv14hJwJbh6i0cl5Xkit00Ke4jJ1D3DC+
Ytnyb9Lt1yXNzPpcC3989//vdUD8OXRIQ9+tr/d9Ya/J+0g1jp1NNgQ4OBWPWAaaR2Nc/HMqOfpr
33roC7V4bJdDFCvQOfVpXjyfkOb858T3xVoyO4dSV5++u9ZHUxoWj999bpx9ql7N6qeWnu/WTfxY
6JSMBWG9X4+++2ylhURQe6f1CoUK09dleVSlB0WHDNPquI7HpUkYipq1rxFA0DZkzbBbm5ooMtIQ
OnTXjtW8ijBcSD4LVrhcLAeRHWIhIFUvzUF0JYnB8EywamLvJexXw0vhtxUmCPPSNCmqH/QG5n47
dPbrmNfDQSis2Naz6dgkh7Yup01kopXvW9s5hTWLEjsBnVMVTWCSltovTp+zBfPE29qyMi25L3WC
tSXd0H4xTAuXpDa7rV1FF7GayMr5YW3CmDIDMhw/KnweNvpYeS+W7BUswaSytTzPfdFYGh3UnEXd
2iywesF/jUXOerHBcPGEguG8ngxhdLz80PlZ98EwGdxXZfmkLi+atCx3W8/LH9YLiSVmTTd1JCMR
XOivfQMzz1Y0uFB57O89WfaIaJjyxnViW+cmV3dC4M6ljNP2yEUCw9bng5M2O+H0KdzPSO5z3EJe
ouFWlnW28xSCodNh8b0c7DsggUXxV+u2BaysVyXpQadS9UcXJczuU569Wto4sc5nlCM0JmUtbjjn
WSJ3xkc0fe2VkWKLF75hB00Ex4j5s9eZ+7VVlUP94hhHRke5tcmydGAFnRxd95BvJVhR56F4bUaQ
rLSiJIWMRj9oeeQEgprAgvI5QQ/TZStTs9sBYy3YmMtyPrtPnZEHpp5FB0/fYD7qPtlLHsx60NOD
YSpXI69/dLpCFI9bTVfeNDYcxQhenbJ3UQxkkTHF4yCyS6SGOh6CuGYVP9u8fwrDSn0hyXBl3Pi1
6YX3DFwrqVirq0rF5zNpsIuWw/pILGsMuzAfozxKv7q0MZQnxeif4yb9XdqucWiIsbgIC3+4iSXu
Oauyd9bezW/XFJd+zLRPYjZ2iddYbJauzTT7LMhzathtC13CSnwPc+Uf0cK/FnntR2RjvJpxc5QQ
eX9rGcZwylNKjMmzbhdnnHnzXaGB0+ZKnG/dIS4pessfLPqqfe8iZBCtJ/CnT9onsy9qgABb/q7F
TzWa7b3XaAs7P3c3kwpGmMeiIDjbBbRVYcbas36b4yF/Gbp4URem4rQ20wq/UUgTDyjv7aewm6hD
dUOFVsMYn2RtLvqyuNnBCo4PTYVHiKXkB+KeCHFI7foA6FdvzUVWzs7ceGbpz5+fqUFSoNhAgtrG
CoV+ilqpH+utBLyxfVO/kTr4HM2MQAZD7S4K9YK07xzWl6KVr7rT4lmb5TeL3dprP7varW303XoO
61Pv3JGh7Y/2n47B+dUUjnfPSuz5ich47S1jIkWbEObl3IgRHFgzqaZLS8Vv8bnqQe6XVk+x+Dkn
iXdt4QdcPjdeshNhab22RUXYbp7t13OdZ6k3J6wPX63SrG7tMB9NNVGxtdAPSZXOl2w5tOpwnuNW
B66hVXZNv+tdxcbLSLcvo6457HmnzAfRwTNg7TSWM7HFHDNN2TnTa/uiDhpnw6mdt6aUPYa1S3s9
tR4oYBLz1F/WxtdLZVVjUVQtgFGzQRyGPgOWbASBaa5VCwRDOIetzWL5AxQBbJ690J6pWkAnojm2
OlfPrjofOzG9fDXXM1pd9idpJZcs7d/NIi6OGYjXpe+rfx1wwHS25MpVwf+cGFRvfNR5K9/Xtoaj
GX4zapUPgRxrkeVVZAsYNOoxhgFmGF2NxB13okdMqaVqdOVOQiRg9/P0sGQYrX3rdS7RQNe16Vbm
E4o7UIbl+d/9c9VgX1TbCr6MUc1SLtQ2YgoFilMOedzmEIyRWA5pSRF56ZMmoydGQBF0Drt9yaz8
tQwrcVlbnjeFC7WSRPLl5NDGyl4Z7JiNdN69qHauP9rkfsAYaSG9cEUFLZXN8X1tiJoaE37188Pa
1FqoHIjx0v3aLKc8PoaDB3N4eSY2ntl1HuTXH167bGsKZJ1Gz2vLygYg1gFPlLUpyX7f2uYCRC9P
F7ZVntBi2P7aTHXHeqqR4K6t9f21kX5I7ax+Wt97tvC8RitWyNNc3vdCLJp0rdyuzZJweX6aOWk3
63uzM2yQYoygltb6ajLsn9ISiJfCMqU1S8vVQKma+mRTLABInirGarNoDqpNZSgi/PPVGYvJj6PI
+QmB+FzziEw67qfGmv+CW7xNIKEfZYdchKK8uJPzzVTP0tAno7O8wOBID2Vhh6fWmMU5DBV5oA6Z
HwpMPK96Fr+l2LP9aSfn2ZzIa3fc8k+eFTaRy8l40kpCjd0Y9g3Yj/xzpBDfgOCzMdAiN76kYx7D
xImiMyXSfTzOL/acGz52nNA3ytR+bOeumP2s0vh5c6f2aXZdD4ptp1fQUCyyw58ODo9Bn6BAd4eK
elpU9RCuoJ6joVPx2OxQsXjteIYsPx/rpvpFbKZytLRserG6ip/d+KSRB/9G7trvfHYDCvQ4d5fh
Ttjis+qy5CpjiW9t6ig7ZPrqW2nFGovWdqe5uv0q7D0lsfSHMc/DzlBkvHWV9Bwp3m+W6+rJrOWn
KYtf3ShMyjuVc9BgjFJlcwnOwmhsrOMUBybED54wkn8GikTpZLlQkSqKlQ43dlKN3kYXlJcqiADP
RbEHkY8p+RF63uYx4S+4E1Ml0H5Uc+QdLI/KJ8T3dFsJ7DFNB7LSABe+afrwwfrHRfV9GXLt2VCb
E0L0yqcKFe3UAkTMwu4S4GUE71VZm9eOcR3Hf3QST4xb0druYco67A9HCMp1AM6oHDSFuhqapmqH
dl7HHiQ0Tr+heqiXFARsg7+SvcntfMmRnY9Mj1hs2tFHlbn1fdaZtOnSrw6Fe8jdjgAx5aCYo3gY
vfj3lBO6OA545xK1+HdGBlO2ukcaYNQEVi/aG8VbbW9VljhFVg4qL0t3E+Wq8Qbz89dgxeVfExdM
akGfsusqxN8CsL4oMYcY2s5XMak7ktw3PKuFJp8qWCpraz1UVqvtEM4Dji1XrIew1GG6jN45RKzy
jI2KBu0vPsCN2MZkMVx7zVTvE6XVradT616bFkaKlyzGC3452cMuvA8GYuzR7h/WLgP1wd6RdrVp
3ES7e73RwvKEQLS01i7NsDB8a9PktD5hmX2OBjMzaxd5KLRwcfssu/sUQmk1ZXlbW2RSRdvUDYnQ
WU6O7GyoV7enteXpWneXSgpDwMGSfu3TyQg59l5uo6LhCeuBRcmOW4N40eUJkatM26RKVNgIXMGq
On7qdKoPy0llOYwDwJ+CaOC4XgHUPZzCAheo75eM3PSE+Wry9Z4zORSB9Kb7FAN3TJam35uQaLS8
Fqc0E8x0RRv/tVsbX2nWTs+OsJ/T4U9JJu4LmGYwGdZINEluvJRj+VskGE2s54Bo1QBzSu8AY9R8
sTXyDJXeG7brtbmhR6eKmJpgPTuoVHqIX7f2ofnEfF9Chqmn7OQJVhBI0eTzesAcpdhWSVhsk//0
6ZPM/KjyMO+2dfk8RSMsr9DD+9vcp0Iad7fojHsyKwz6cFqOazNWvO6ozdBD1ku0wTbuTGCTk8mv
6/OGMvKIS+vBXp5eRfUOunuIITratkrpnOf1kMQNo10zjEcnip3nFm/0yxgryMx1CGiFGaGOJpFm
v14MIihueMmxpwnbPID122z5gMYtxOZ/vV7d/S0yJdyi7IcYRWzKM1o6nYi7pvtqrn2tWW9qjfls
bRFiWuznCoLdV1MPedac7UOIG9e1azRmynldrBLrUUX3tW+aw5OWc2OsrbpV+kNr1QVX8EfXQ29P
1xJyyONXFypIEq0GzzecXD45Lrd5i3eWPemmT22XSrExRM/rwVPFXi2M+bK2xtBtLrJ294WeyiSY
mwUFrivHX88Wklk+tXSgsyaJd999hpd8eqrKpNeXzU2TqMo+HbJFx0Z9Xg/8jnDw6KlWf/eF5vBa
S3V8wNFHfe6jMH6oNfv9+4KEfQrOG02z/+5ziStrx68XbfoBwwpshAJrtKcHXcZP7ehlF+bA7EIJ
/dQjgjitLYIybdVfH3qpeNZasz3+V9/6NKspftVtGG20ssog+eTObT24NSihgyAAhTp9papA0qUW
Uw+bBI3qvY7D8h4mJfCaF8v92pfJHKwyhmIu8qIMpipUfX774XG92DTIaC1wKTZM6D+lShxWyjC7
jTpZ3+u5fG4BCh/xe63vRYLJrSmUMFCRg5L1MJydzuz5ADgpoE9tKKTClNLs+q5OdXxtYve4nly7
yBnTAO8b7/8YO68lSXG1XV8REXhzmt5XZbmu7hOiLd57rv5/EDOLWrVndqwTBRICMkEI6dNrjsrQ
5bdB789m6bc8z057rfQuPzl92YAKGrzkWnr5Ns23ktzlm6qyyo1ieCPAI7fa6ZJmXdsIikbYutFk
P7bFx+1LpbkZfPj24ubt1Wg9FNt91qTgJfxwm3Bn+AgeRAYznYwRgJMrxaEPzF+jnYJgK49y68Gc
kHww3XKrbmrGIOuK0Ufq4C+kJqsRlPC6DySIpC5fc7HaBz4Gdr0OBl2WuhOIiVeltIK9xweBALcM
JB2QctuqZ3lEa65WJI3FBdhJtrSPe/WNeRedDeiFTa7Jt6SJj5hRS5eiyaHHtp19TFoIcJr2GlZd
yPTPZp4M2jNpfft5TAzlNLCiTbyjJpioZaskHWo4Uyu5x0kXdWKWbwfcAJy8jVb1yDeSyfBVbu+K
XzmPkwjfAInBHAod3qOnXfQqlHcSxiirLHgbx/GFFaFNUCv5LjNr+9wmuMEQCGBzSYYOBXhTK86I
ln0BYdHjQle3u9zy8XFVVffWpr84jX9CbkVbofvcrS1dY+U2k5RLwlg1MXr5rsWcuSuS8WwgOOv5
gEQSCcvFSIWTN0SHSunKU9m45Rb7yG5TWZZ3ie1y3Mi1+sXr8Q8AMdVsvRGKhjzmdwP4x71Q9Vcp
DIpDglrjBZlEcCV8U7ZxZdWXPMuIkqgd/K3RXXvF0F4AEhyaEkHGuozWaZnvnaR3jqk2FJuYcQNT
K91fabhprcu2ORjFhAj0GmWrd2a0AyD8A6mm75OZ6EFnlXzN3WrXwOGaNepsRPBoN2YlAdeL6vqs
kKKTAFwLLQlm7I3G114zYdvIP4pIHeDV6eW5A2hwlKaAh1bdxYhamYbVDFFoRg3rILGPMEsaIRkR
dLX8qibfW1O6xTE8X8RR1nF4B738Z7S14sT6m8yXMCrRXJNPQ1YoTzoMD51mz3KvWXYR+BurWGup
H1yatPBOXs8II1F4fwcfX564yZHb66bWmyeErKwWTQoreMWolwFmRAzVLMpy75vDD1uX7UtvR/Wa
UGDtEwqdwQ54q7G2ZFpHr/VxhPAg0ygppmVZOUVKvkAESNddGPyqkhyX7EA/8C1vIxAryFuVO27o
nzLGIqYnDM/qA6YcdWE8EhhRVyHoso0bVs+OXcExsyvc32QtO/ol/WAo6euxa6t13hATKNNHNE3l
SxsEyqWeEkvHsNKChBmnK1/13K3egNTzFZUZimQ19L1GtfWiyF4DytoFmfdLYuUBJYYARSFCGT9b
o8vfamTN+WgfmhQbO8uG06R6rIHIPfRUh+Hx1asA8ox3ZiT1mnXPItdv2JonK9wAXuNQ9rm8ZUwQ
6s0Aufihdwiwl2ozsCrsPSGswuezLkAouXIDDl8PLz3IyxW2WYwqmBQ2kQyHR68JXo+xtzOdSX22
aH95tpsgUKYBb7TVGBCDngI8dPf+iFWjCmF+1ShQmerfHaTBANjvtnKA85WmRdTZWulpLa8Rms62
ctaAUG4kDFgUWUI+Er0Yz3NZWMjt56EYnnrfrC6EGpP12AyIoiX1A+zlJyLN1cpAT/7oDCooUNU1
jpZpnyS3dU5S5NonY8LpFGHzvbKdSx7QzeqVRDcWF8VhRGEJC9VvHUDUfdE03/A+0OAEm95WyqPh
2uFVdLEIHmcTgdiL1efYss/gHwZG2b3LHey+9czaiW54wJfCcKtqjbuqMkgUSVgQqKg9nVW33DgU
dpGtjMis90DXM0BxjgHoho/BDjLzyUpZlFIzNLeQjn3OjcYmypMpmygM9/lQ6/u2LJz32HmBy9TI
tftzNMsNnHe+pc4EkZF+Blq7To3EO6m9hz9iIVcbZurOoQV4tjfAgYI7YUlKcpm8NRDuLSMj6CHr
G8aMV6c3use4Q6PIIoeYTLStde8lTSTzvCRFl1lz1mTkfzRLKGLYfN0Ml7Gj0xngGO0EoGfhODvX
c52176C+ptD1rZkyr1TZ41V0de08liHLpow+fsWpuk29aDjJI/JNCEXdldD7bUwOUVB1LugWi8bI
7IwP8ZRM4jl62isXWS/re9fWw60Op56bnJN79b0MGOoWZbzPPUv217HFYwQTdpRq5h9NGzPyMIK3
KFbROdSzR0PrzV2fBsy/p8S1r6PTwEOrlXBbNffYqqKTz/TgFLtWsNEyCACwsYOzYep31dNgbzg9
LQq7xw7EFfG9cNtJ5X3EoJLAHpOzZhI4U5KDwICZ04o0VGFgiboxeV2BwPxPIjWsF7Vom2YOdhma
j6SWm4PU6BOnJsyCX4OF7Pm0ECCN6lZ1sXXFcAuOBGagDhxrrwWNNXjdwIzT5VhCIxcEpY801Oxc
6cOj7I891A7X3PSo0qyHKYtMwbBudR6WHtsAzSw/hlfSID05KqCLHD07g8g4dAOMFOBKt0Zv7lKN
/1Oqh9FGxURzXAvMnD8R+A3wZ1urG1I4BaN962NFYSjYJA8OS3OnsCreRuBGr3htgDbMvvtdEL/K
KS4xTv3Lzlwat4gSWFOooBxVZjoxDcpybOUqkoFPGAArR9q4ojYa4Nir5SKVAHu6IAWGMtVP4jS4
Vr4EpZcekzCny+4ba4NhN/AQlhQAwWXjOkMxLbAyk/fCXOt0eddOgdJbAhTAf63bRRXXQ3LEvYYE
WA/R6L/5SMEhProbsJbbWFYPwX3CGwHQ3kQKTxf931hax235h3lNfa67ZF/2JZ9JUIGRhaW1HEES
quFxluXR8r9maa59QUIeRc7+SY084xB30tNIEGCit8r7Qp+MB8JvcqMdQqf3Wa3fOOHoHP3AuIUs
pa1jFVmlWk4R/tNAjJtnW1eHixKHL73MLNUvPGQUfSjDk0lT4aJrE1VcDyjQ26wA4SVlszNZ8AbL
lZuzcEQ8/Gk6S3kGtmsjjS0NTAR0+mllwtWncVttsth0HmEBWA/y8DKC4HvUACOYqVftijD6kjMw
QL4yAFqZs5gqsmOsJoz58gSApiTto8b2GT9pMfAXY5N6jbYu8qw9wI7IXhq9rA49bJG1yKqRVYE3
Lg38QqXqynCZ/1M35kbNvV+DKQ37LIzHM8Ifj+0I2Fu3zejBQ8rlwauUkpVhpDCt1oq3RmkW+xwa
uObBzpAiJOYSft7E1LA7pIItn0XGzFtZY59smUU/aMQ56MU3SfLQ+IDFvqfmC6Zl9TGZMDP5hKvz
QVgcdeshmHCjpTbIR4AR/oQkFcmgBm+SpLnb8D9FolxUT6bXrjzlHvfVqaHTrZIsJhVAz0oFOa2U
hbdxdwOOkAfDfwkrkALuc1958c6DzmvWGtyirn9GqBx1QzzvZl0NgRESuKFEZ8JghxZK3pPghtjR
uDEkyf7HYFfeCVyWMW4ZrPJLxKZ4o40CLtlBbEYjESRYWPy9rsxA+9q1ioJQLu2HCVLIWDY5ZS1w
a6/C68FdRZIyxREo9cBibVlV+WpJ6SaSPRxyf+ltB4p5unHVdEaxteATTSWSx62AKorCfkyG5CBq
BlbNnUEW0fvr+Ho6iail+PKwMq0k3ohfGaE1zQIswmeTq9/eq+S9UBixnDUk9+4IhvNnMz2/Xg+s
Q4oatVgDFkkk7r/YDJkis6SF8Z3IJkmx93NJxX9m+k0puE8P74yDuKT4GTgv+0HRIU7SFlsnz3+J
4+Leg2M+Pcb5CYtCgZdKXVZdjIk0upT1udrskVrBkwnQx4z9Fa0B2i0r1P0Q91tZLb8LPLBIOmDU
TQm/jngqkiNJ0ZmYERVWTB9vV1ux6D3jvHzZ+9bCXNw6lc8TNZEQ3dVR9SyevRnZDx1xn91YanTr
Rhegt8fQneWt7BRbTP9qH8225aGBHVaBUFfeRjwu8TTEVo7HZ7QSm6IVGL7qsq7crJysTU/4Ojqg
z8TmlEBEoG1I+wKvd/qWLhoBIgBzxmoYI9APm+JoC0cKkMi2lp7mzTFuQUOZwUFcr68qYtTVJqyj
L2OvnsSdm+8S1NJVZsTDRtxrcVeiOmP+XyuIr0wYAPFMxBFiS5TNzUHkRaLFOIZUjQ9EE9HHrnkS
D35umuLWLK1B7CmJfK4KMOwbcSvEj1TbkvtTe5m6JoLOKNcoftSTbQhyl/P91VOrHQFeabuE0QCt
7lkp0hqmrb9LR4jOtTo8qVPXIT7bSWha+9EbQQJjx7eSoXOihFuhJ2REafb/XPjDbxCb2F5Bdld9
da45Pz3UZHAobTV1I7oA8X1vkBs/mACy+qcYLu98c2c4xYe35gOo4vMd1FjGywJYk2O10/xUGbeh
7X+TmkTeLneYTvCkWjaU7qVzkdvHBBPLnfgtrVs8xOYo79BobMd1lfiXulMlYB5TPzS91uJIsfWv
ZU6TjwgH+NFGtIQ2jHcMYZi6TA1B7ZF20uFYL81nqmAWIxV0dd0hwXYQLbhvjO4wpAbTkmKbWh3G
R/YErvzX65pZfHR9sMJOqgFXmAApS9sbw6utTgBGLTPLSd6G7m3qlkVLEtmlLCP6M/VIhjpaW9cq
OjAr8aPlSfSRor5Ilrf1QxOdN8X+sXC6g1Ppa9ES5kOwFdhLb3XFAoHoC5mwV3sUuo/LG760ZVEm
st7UCuW23VWA9Pa+FezEPl00dlFjOf5zExR58dTE1nyMyM+bn/aL7KeyudnmhWn+1fVgK8cCf6wf
Pbhyqxh4TBYDcmtNEM7Th0N1IJp6KhPVQd3hQ8E6PeMC8cQ7U8UY1HpIx/puMTZgfnhRiViMcobH
dnRPAaV0ZXM2Jqzq2Of3tLObna6PDCUqVd7IXkbspkVgZsUC707wDoZ0sovUx67ceEH+YGFevDx4
cVWRnV+nJS8Kl2by6ZCsi+tDi/2gaIwiKafuWmypEfQlPYTzJO6+OEkGnnEAs0Kza11o9WvxlsBq
p1RsfijtbO09NRBREvOWAdfgLaS6r6bgUvjcsCaU4iNxcKgh4YRv6CP1NWiBuyNjshX3WCTisYfT
8AShXObIQ/wjHdSTE2rJTh77c6TnCJQ5zUF0Mgq9dg1nN0c9d+Nn3vwF0OpfkPKTozihePJii56+
ntgwZtD9GjvnEbM4e8Ysu5H57OJ5tktFi1g6A1mRrSPHLb9PrXtl0w4Q75e7mCcWPWk0fWYSOzE2
rgFdSJBK4AW8g0vWGIk7yI+KKqytQTnR0EXpFWM765iJwRZ43WI/2NZxAJjDeu4eeiQaxYG5TnAM
m0dX8ywqULyMNTdVmTthuNS3Uou0nTi/+F2uGfTHWn0YtbTeybp2F091ebRiK22an6E2BKs+y1D6
h0L+1wRt6Tgk8e0X+Xlgx/Q0x5GG6QMY/62SmCns/Drtrgiy6wegacVJsHa6oClOtIU/uZ8k8/MV
T2LpY5YHwwf6dww9Ux+ccmNAkEYWw9JwOMl4CWx68A0KgducWyaejGjWnkzs0QAe7Gb4hvynMxcV
lh59eZJzg576++UmLHvFlqjy/z8VY7Ue9tJ16erFjxHZeSy+5MXWXDgG2H4woEWYQQx0pcY8yHgs
iirisvOQS2zisMmrNm+yrv0XrH7+UIrf+WGUMR+bp/YaWMCFBUHsMfjQi/EriyOErsVrMmbIway9
Qf+G1grxZL+NDlnl+/JWVJ833ekLGgAGabx4HseJlipGdEuylA1jwpKDglKkAkxsGoSJv7MkM0pS
5D+MZedfn489TJxrn6Hr1rJdAU/fmaxSjWv0ejMWoX7Y4ofo5Um1VfkohmViUCe2RDKfehoWiiwL
QWheexBAlsqiypIVW0uyPMalbLnGp2OD9LVBqIM+jD5TdJwNQID0IPLizeOOR0zjp/3zjx9zJVsF
Uid/GEaKRzi3vPG7B9H+KJprgJIuoOnpGfhNg+SGaCn/vCmOnrsqQDnVwc7jzWcqiAdTZJnCfeKE
CIKH2LvsWOaAYodIlnoi27k/O6VMj/Ovn1ryTPZY3pl5PDM3ZlHqqGnD+sl/3juxNdcSm5/z4qD5
rB9qfb7A56MkhYWN2nxRRqRmRb+yjB7Esf9UtlQRe+dxtthcEvE8lqzYEsf961k/TGdEbVHx06X+
qezTWT9dyZs6fIzmysaH0Te94ng4s1ZRjPNcVbzwIiGUAjkTGhGT9ynMtiRL2ZjgCQr9jjpFrbE5
VxLdrTj5UvXDHrHp6h4IIZbg5xYtXhbxniwvy/JS/WvZcph470S9fyr7X0/ljulE7s9C0H79xsah
jWHtNBYWH64lmWeyS/5DrOKfqn8qm+cT02nnK4jzfKozX6GLnIsidX/kxvHXomsQc1CxtXyjRR+y
ZMXWMiBbKn8q+5QV9dwWwYD2p1IiiRBlJkQ+Xk7W3hneiiY8b4pSkR8JZTOtTopkpzrZ89K9A6aC
Nr7kpXGikYu86PkZC3lElIzEsOfQkesZ9bgW3QPRfyRZK5SB/6KrzZ2GKRNDEL1Llo+QMBF/2/xT
d7s0BUtM+pc6SzNYyj41F5EVe3uviglZ2DC9OnnUN42lxuNazH8jAAaEi6L+xau7YDe/8eKmLMnc
rS55cbv+NSt2LK+uyHoEUv7qvkX+0xlE2ZhEYCeUiNdo6ezngfW8Xzyf5cgKrxImb8nRIDCiTRGS
DzPHpZo4ViRiYLBkxdaneqITXco+/HGx59MhnVNI21G7ggp8LKFS4BogahAp1xSQHNOHK8cRr34W
XZebRElyEHcmj9o0OYyytaoSyziIl315ovO7/yGY+WGosFQVW+LxBllLRG+uNAe5UgvREy0MkElR
0cruRidnOQY1F2W4iVd0jlOKFtCPali9ixf5r6hWKXtbrLNZOqlYHEzT5BghEQxLHNKaSMqK1crV
kncNT0L/zDdW+aQ7bI0GBmR0yEvkw1AVb6+r7llwtg0WAAIZ7RpxV8VzKROoTGqRveQhPBPBJ1en
BzzWiO7Uczzz0+0XN/XDI5qnrvNdF3MWsTm/5gGLk6OjD1txl8Vll0T8gCUrbuynsnlWJ/Z8JnMu
NcXu5S+pvq+uTaz1VtgYYhXnpe5bk4X9XkMIcKvCmCUL9QwB0uyIzyR7DZW1M81Cpmfa6zjAPNUo
wrup9J4DJdkr0znkqEyuuVfWK1FrbJL+II25vpHbBJBe12WrKuBVF4mT2PradAB4KmCKLnFk7+TA
N9ItkkEYLjOz3xKVBDU8WMdK9aoHOFmsNSMaC/E8sXAvCuVL7PYvE6L9yUMG9gn+TblBNa5HlYOs
KEsQPEoilifKHhWI0Czip9CxUBbUm+sQooVgAVvYqazt7x3DHR/jovoJ3/HQ6kr+1qc6rlqx+y3N
GZKX+MCfXE8GKZ5UL60zGt8dovWs7LoeCw5KjTpO1628qiy/lCOYXqbk+asqx+YaRR3gVQGyXXI2
2QLohJLH1CjQb5LlTYFEMMpQOThujBiLWz/tIZSEmUCHo4AfKfsqM/PbOETFTWyJJMkyC92zNEVY
mCC8kYXeJi+QH3KH7qvO4tm+licpv0QuNOxIUOLYTAHgle0ycwuzENVrGcKn5mIkKqNguKmTDEyQ
U3fMh6vMPoHUYHnNIdheo/o1tEPw2E0JRJfg0ZWjb8hqSkdRlCeYdKO7iCpXhvCZZrBaY3mPFWrY
jzIroY+xpCjroe89ZhDsCE0HaFVsci9TLEXxkF0NXdfclKhxHsYpKRNgeyZtC3Y1NZYdvprEayW3
cEXrWJ3RB8zm+l5FF8b9PUTBeJtzoDlQ/rVoc8vxRWA4D6jMBOvCr1fonmpbSzH0zTBUKRpvgOkz
TdFPpgXUGVirslFNNapXWMEjg4EDeO74+aWAaneppmTJ0j73UUYMtUPayISblqundNRjba3omnIS
STZ4fxdmbSGtBweWu+PHBJsRNXhpXQCjttm3X6MufddYSgcXDt2fd0uHzwwyEbRCVqAS046/We78
4qeR+nWoItAKCOK8eH0C7BodrIdRYS3ZGCLjXNhpe1LbsD7EcZjdeAQKlP9afqp6icaVxPpV1tqX
EtWgqx1ED51ZVFBfpfIpbFk4shB73Iqs2MFS6Cvy6+m27Fctxh2rYaoeKjGmfCFYruk4VrApsiRo
t/QZmw8HG+k3Kx71szhVWenKzXL8A+QwnDoTZNF2fHCKzfILai/64/tjNJ+31Mb6oWrqbSoja7N2
sVhuveQZo8KRoH1WMVc29TNEi+oJ7nl7I3R8FDmMdusnTOsgQyU9Yk1TDVFmafnngyL7RbbR48I1
EKA2tB8iFtOmBIPugn5aeyk7wsp5jNqJ2GGhZHFEBjMCzcatUHWp3iO2qaxFVtyeJJanT5UFJmy6
P2bfA3QppoFeuDf7P/PfiaPU3ZtZCedsun+oToPISwYHf3raTN/pKKeITZEU3gjDfcmL1tbXSEh+
KBS7xZ4GcsemewA4AwLP61bgurBUyAs6JbV8L0vPP7Rm56Hx7hff8nwn9oedX+5iFdWmYpQsAtaS
jVs48cBj5QXepZmSLkL3xNbc/YcdbRtjJ/PmuWa4hcIQnvM+wcNwSsSWKNOZZWPZYKKoFipBhd/g
v1QUh8y1l6ObHnPA/+WQ2O7AV8jK/vNp6iZD5Pbe33KZaOD6068TtcVFhixXq0tcTzwKlh11o4YB
iyLlNZiSFIGJq8gOrotiYeB2kNflkOD6tDuXUS5fLZXEFg56Zz58DevIHBzaRFX8vHDwxBgk6WS9
GUDxUZYSez8dKrLiwjWqowcLIfD5UHG1D0ckqr5tcgAan3dMv2rIQ8iO9zEz32PsSUEujXZ8roci
Ptt9AOBEQXmzSVhnlFmt2EaZrzzLud9dbLX8kfqK/NyZmfys+uWtoYO9sTYN0wXRQb5+rYb+l1XW
6tkEWvJmJ5yKxZz8GqNm8BYU0hf4yN6D2Knn3tXNQvNR7AMpvI0h1D2lU82+fIs6RX9R3CB7VaKj
qMI3J3mWqwr65c0v4+HSekp87acEcT+1W+lRyaZZjSv6bNB4U1bUgWjKQo5r/5ajDvdSm9glzKX4
LXFKdLQVrV6LrNZW3UHDNXWT6waK+CvTaNonbKyQLjJ6dRtAqHyrWmwRZPh6+4lf+QYULN+Yiasf
eiwzH3OzfwFC03w18u+jXdlfDMmuT0keIJ1kqs3XagRIIVtG+oiIDlq6fvvHs8z6K5AtdTOGuIib
lfuiAD5Dw7buwHuyFfr1dsQaFr7w30XQIv/a+alMNSxQscl4yTun3OLXlqMwZ2UviWSYpypuBjS3
2+xFhTH9hPX7SuyUgLG9gMD4ApNXvooi061YX7C7fC+yPWoSR8UZorXIlqGtP46s0omcOGPTyVcZ
rTcVRvTZG0ZwCZnha+cSrRho0aWLCpuZXgm6h80GLB6ynkjLbgu3s05iT1u7zlZXOoN2h9vJ6NLz
IBgTvLVy0a7h+AQnkbUC2QSmELRnkTUxIsIHUnUvIjtKw3ebb/5N5IY2eaS/Th+1EHyP23sHP+ik
e5zU8jVwoRH7LnZVXVo8AvTZIjvR3nOnfo3CWj4DVujuqlrzqoSoyheRfREVRDm6iLtcKpObKBKJ
jspRYEJgKBsVw9UM99jE9O6ieggd7THV71WV7ezGLjAsLLfImOdnc7Cyc9BAlpvEgvOzJJNUTWEj
MysPm9BpER03g+rBVyyswAfjBYWw+KtsFM4W3cz8ILJwdIDUq9lbrvdIUmotWIKpmtIO7gpNP1A1
aY+7slwDFC/ir6Cokz10fGunsvbx1TS0c2pLxrPuJ9Y1jwwAFlO1epB/D6Alj3zalCvDOgU3Irbs
KRmV2F0TwavA7/5dtlQRW4ZU/y5aVdn/0/FqDQCmMcOHsh+rWy8VwKUzG+k7UF06X6Lfqey+6n1n
vlVWjz5QqmaXxNdMlI2LGERcN35pC/suqvZafCkDzXkvq1Te2GVoXOPcwYClLFFLQRf2FTrSTwnx
q22YrW1gQxc556Wy+/B7owAQMzS7enD0xjtJphXtg9iXn1FVKVfi9Nb4LudO9bNh3QgYkR6iwzho
B2K2Oaq7uXF3TDTHed0thC2VdBUlZYYyLhpVl5w+9WLm/qZ11fBUIk7+1465jtidL6XwSAA/I+O/
kUdPDjdivw/u8SLOFlo2hWYBnbCw9OOcFbtVR4n6Ha92MNf0FPVu6JGxl80O7vZyCsPSzybw8pPl
G9I2VjIVW6rOOhjgfY943VQXRdOtnRklw+OAj8umreXqlbdRBvpjW98YO9/R5pH+VM6L3UUMSfvM
2N2fzTrTf8JJRCxSp5+n9fHSJpEFScUbt2VRlLdQrcuDrhXdKbBrA3dfN8eWoLHQxwKsSscHM1PN
kcVyW/dr6PWvUaBLvyWQlvOFklRBKi4zfg1x992XJOtdMasEtWNlfPZNtMEZongPUKjtfTKJisuS
G5/bODT2hAPiBxsqEBjnyiB+RkdmuqP/lQ74G+RD6Zfq4YMMOokRNoPwyLP13wnKyGrTvnhYc1T1
U9uAWUanuHpxauaETVsoD+A2GuA5OCzBu7I2BNdc96CqGh5UvTVJGsgxbnFKk5zFlmWVLAEigXBt
ImRd8K95UqzOeUlj510ZQumqt47DPUC+t/Tj8iSyjYbyXGqFzVENW4SpFMZlxyYH6pZVtvPqQUhf
FZ0vX9sid1+DcvyqGp56E7lxQoBbqvEgqjqKdQ4Uw30UOb/19nWcx096prqv7shaYmZUz7lmWa/u
vncT62vIp3Jf93K9t+rO+5ap+7IrzW85iCwsc4ry0Hld9o7N3bo1AvuJeeQFk4fsVroS4vke5I2m
9ZXVXDbtCDJWnHHWnZgs/R6xo4GXCOE1LdB+C7tDAzE13/Ka16VCpZXapjAbY9dhKXhrpoSGMWwq
vJE3Iit2sGCb3aoRty0sq8+Anbiy1xSgGzAcXRG7y27alJhI8Z5tSbumVjE+EQV4b/Jg+DYEE9Cj
hs+BDhSSe7H6Ho7d8K0vA2PdT+XBVP7f9W0kl5b6ru1yHuBp68qzEXz7+/xL+b+d/7/ri+uqRQdz
29G3emqE644J+z3vhvKuWrq6N6cy5DLKu9iRMvmdy0QVhCKrez6VfTqWLydyVpKzD1W+iSIxJral
U1TyjpaR/FUmYx/tpPpuqSZ29qHjrMoSvoGXP0hJbUCYhPPVK2XnbS3e9U2Ljs0m6ZXsQSS9zvPK
2jd1pVTFVvUj+eIVEPHopEQGhXb5Uk+JyJqaBOl+zifFpmW6htbj33tF+ZIVR4gytO3OaQCgbSma
z7TkYzq9sbcfcm7X9xb7DxTJnK8RfCYaVZ4eHRcuqdpbT4PZOt81BOiIFjrdg2HbGI5G6K1ksRyw
+gqbGOLxscqlnaY64xcUGbp9w1mF4OkbtKyjuIafAOdri9q44oTt3NxGYaFrOjfmFQ8qd+0V3IiB
64Cm7dSq7k9q6aPZPRnuCEed2VzH8DPIuUy+xA6RtGh1b21AVjDRW+uox3qOuE7t3hMrku4IRDcb
9eBgIxaNI5ouGtoxiJBb+oohCLyYsC/3UpG0eyZ/yOJrfwq9/obESPclCHGCj5q6fQiqVjnIYZ0c
3T7Wb76n4okh5eNb7Md/AB0mfzjYxw7+JOk66lhY/97xk9lrfePdiqyq7tmUaDLDQz9DLnGqoKkT
FakCsmHU+U2J4cUjmSxvOydrbqK+qIbB0xbTyAEDNMRposmTHcg8XrJtdPcQ68BXrYofER3CIMLA
GE1r5H6HD1p5M7wm2hdQa65RAqlC6/XxYtkgi2HHm2cr6YJjhpTx2dED40jYIzs5w9idkqLvj5Ic
5OdEyzD2cdvgElUuEk+dZV+ifMDrtSRIEjSRuwvrWsaBQS53tpP1EF0RXUYAqn1kfSLfxqHV3F3U
ntANBjtIjwMaqGjb57HB6gdz5/4lMJBHbvRV2/gEpbxMfq1Yg177vay99baNlje6p1/wnmlXRTD0
VxcfKiSo03hTDH6AEhb6cXybIHy48fgjquytix/ZO6vXFbo2wcS1H4NnsKR/AlMef0iR9oPAL/Ry
wyNQ7tnqLqn5OLudvm+nM9gh/h3gwHIsHnomVOaASCcQkx8ZuES10b87YA2YAibdGW3U/rHESH1S
4x8RXSuvjjE0SCHzBjAzyg9JpSAkg3hffwtRa2FQ3h9SXQpeXMmxbpYCm1YYwft6C+XOcLtDG3fD
u24yd1IU78XOeFOUIc2QDZD79wAA4NbLu/YgjlLD6FhqnXJKLaXbEEvMTjCCQqaqEzLYcDDkcOvV
XKQPCCKKKmLrQ6E57RGFn/cs1ftE6BNygeU8oqwobHhoLOCtExwDb0ZeY+VYS81bg4HlqXflBPkK
bkmC3jZxyw6mx5RF0c7ZDnWGz+WUVfUB0pJuZEeRdeNSWcFODFeYPECSMy0mBVOipj5+T7k+5Ofe
iQocLNgSyVJHbIkynMapXalAlLoUNNb/cNyIYFQOQf2/zi2yHy5t4SNwZCS0+lC2HCKu3wf5eEri
92rw/Rf6XHeVhZZxVF24FW2qPcuO5e61zpfWY8pjtpwsfDSL7CBy4iBdc57rJnGuhiEdkC4ab05T
QSms0/pL21vFSuss73vtSS8QipxfuqLsUpvuAB3wtaekakAFRHmbJPxDMOMBdZDwRxGUIZ+dqn6f
7O7XkdHkV+LcZxkR9ytEgeKaKoW/Q850XEW6XFyXHWIvA6y/6ulY8mS1tZabNyAyODdPZxCHiIpL
tjV7a2V1JWuW/7nIp1NLfQRfSHXfYjCqCGZOF1lOILJxJx9Y/ApPG7uTrEvTexgQYR2K44vU+lBI
VOtRR8nxMTan3lfJQBjovj2XwfTFUim2DxahgqslY1wSykj9z9mpDKfu7hpMiSgDgqls8UVjFWTa
u+wQ9URZUcrJTu9wBRDZ2tTSbYAszKYJB8L7RfkjgLjgZHL5VfEG6G9tPrxZOZP2cqjc53RM2w1Q
sfauNiFqmFafPNgaoiohIm7XwWi7QwaqFgXHAMw+tlVHI3bQBJl68c6Sg1say8UuYa77KKO1S8SA
6HVslBKB9Sx55df5a2Le9pfIRAHFGHX9G56i724Vmz9zwz3JBDI9lHDgNUVlxFD6NctrE/k+ggws
aDR/+sG5uGma/dSq8LukE6X+P7bOo6txLtq2v0hjKBylriQnbAwUmY4GBYVylo7Cr39TqvtufY3b
8TC2wbZQ2GfvtebibImAHtWQaUrSsASoBROkZ7EU43PYjh1McxYQ27OTHdfnuMAKuD1bEuF5CeXS
eduzaR4XZF7ClNuenXsrv7aK+MjWv8TEo7zL2+Zxey4VDj0nQEvU5Mld3avKNSVJiPuRuSR3273t
Ri2i90VXm9O/h7Z7pKHGQUqOz9/f+vesahf2IWUQ5W2P2V0MbtLp8J0CB/X/ve7f+6hjcduJyroJ
F53XLimpVDiRHqfMrRkRhQxPtFw7u86gnVV8VHjWE+2QL6Bitie2m8mBGuQr62taRZmb/b/f0ULl
q15qyHb/+2f+8xLTTvGQbX/831+TxHT40p7r4O/f3Z4O85S3+M8rF0tRfOKwRGBYLkaw9c8rY4tF
EAfrf35xe+LvW24fMC7UcO8K8fL3MWP7BP/efHYzdsHQHtRTF/fB//md/r36f/6u9l1EcBv+foZ1
K2z3/vNh1w/39zNtz/x906Eu7lLArljFD2bvqOdqfdn2glC0tHm2u9sz2828bf7trnAG0A3jb5eJ
0K0yjHuqDeLUpu62y5LGbwmwiBKsZlFXfppVN8PQQ9Mo1ZMVh8vBdoc/yHLnIAesqCZfUs+IjhQW
eRQufDB3HE5x3n+3RejuqZnODgjTpNGTQLPmFWXrflkKEdnp4CktJ3JAswIcvuPSY+xIt3La7IV1
5hET3rPopOtJDju4HvNTGzaIi4dnLZr4Y9j8IGJnV6l2FzvFf9mgeqKhs8vpblVC/4yr8aIw9Zwr
IhFnEAz1OvCrFIYOGX7fIz5ilqludk4U7aHtM+VeTVny1uQZ3TfhWVCLEC+3PjROEptUnt3+fUwj
xMVbqrE4/futiE5eULQgl8hNVe63J/CgffYLjquml1g5l8eueexyMd6PFEK93cJCL1mSjwuSEeBl
KR8kelZqQlZIyCH2oBlsyA795E1YTYWL3tDMr1KbSABbb+Y8fGhHfPxFdbaj0UT1z01Ft9jHYzbt
9QrW2PZYCYHhsJCyRsP0/z82LBQSIE31Q0OKXuWY4V2x3oCjcGu7ue8tcE15Dxdnooa5X9abJDfq
ozPbs7f9yBnEuE+hUWAY6v4+9O/xzhKvidkbN9tDjtLocMmmhbjQrtptj203hh7qjIlgNm4v+c8T
EPOMufv7xtvDpl4x352r8rS98fZYGI+e5fZG0M8tE+v1Q25PJplank0LAOH6kElb/WrbSjBGcfpQ
1bsKQ/B9r2nJAzPznylpwtOoGbeAyPPLRFjV/XbjLLD+wVqZ+3+P5bMsCXGDzJ+pSqpgaQwNMq+H
m8zMzHua/ebf3x0Sa7dUIelHcd+RouWwaAtzMoYWs3YOf38mIanZt1UufHS+PB/Xpn5ei+e0c+4W
l+pALg2zomYQ966bKXdmco7WH4wk/Z+byWzfB7qWN7PI12Uhfh/S/xBm/HvdlEE5yhdOvdsfstXK
IrsiuSfwbrjW1Rz83aOWOonQGvceVOTurmqL6EHQJHvQ0+qxDqPpvL1su6Ek0z1igerj9uP2Wg3K
emA2KMe339oew1GRY0nIblnDTb6rRu59XhruPVzu5cYwho8obKGErI/rdiFJkkq9MHVw/m8vg4B5
YnIf326voPK7VxPNOCcL+181J/1RiVzrHrOofU+CWLPTYocsg2mx77cntB64p1oznNl+3J4AmCKu
TU7BSPKGAjk27hklG4YvE86/mTQv/14b0zslzKyzD7nepHtnRjEBzjJ+qHFDBMSzZDvDhozm230T
7g3XgBwOv+UB1HPyIPoOb6iR0T+Y6Ic6Rk6o0Jplst1QuyykZZHmqS8T1UYdEYenEBYSrqS+EPDw
/9xbf4Sv91r2ZPmRreGiv1ujVULCoW+2e8Q1F8yvb/rVJTSsEsbt3nYzbkLJ9YZFLcLJ7UHQtcPB
1Zl4TynAl2p+iv8Kr1adt0rZ3b6p+kKbpWcVuxof/t1QI2N12H4uNteDFMWrWI1Hw+qkadePQDYR
ziNr8x+ZDWA3aJA0BeDu3mw3etNPCwFH7crf+N+7eu5+JZkOA6MrwT5uT0u54BDd7qZgZ0D+Zylj
DsD5DO2g7P3dYs5MBEkGZyR1LEaI21b8+zSwl/PalTnAPiHuAIcZ9gWxU2ZDwWI3/JkH8R1Ci8ir
5jAR/xWY2mNEruNNNcg3m816TogD2/ea+Ihn4e6mVVWb8Wcq98wZp9ht3/ff1t7ubf8BZljxTkRs
K4WUtLM66EGbReLYE9R2YxlVfbJYJGRN2nqKOhxGYT3nfGvTnHDoY+pQ+Q+zC2gtNbkDkH5RzCBt
MTGvprRyVVzb6z9ru1cAbdg1YEG47krtpoNsETUWgy6jhsSX5dPlPxsGizLbzXI7EIq25itKEdLv
p+HWxOaXKGJlZ5iXamynmy62xr83hkimm1Bft1wxfxSa3txg+W1u3LIBOr7dLR1Xarvt7ha9ut3b
bjI7bFA7udAwVu18tcax1EaDQYei4//csWrXLk9JAQhg9YiuX3O72b7wvx+HwoAso5GbGa4epmXV
KG6bo9o8p9vdfqHhVRb2HPz7z2z76b8ft3uuNhJvhYGXk3cFJ5AbY5X9/bsxBxEfBmGes1V7v+0H
202y/jgy4tgvSXfZHqpDk3CHyKEa2WIN5JZoYCmS/6+sql+51rWkjxolHrDVNfb3rj3o4ykD8oVJ
nm268iEaQYzBdrP9mCZQiLVE+WkpKcczwZC9t3S2JBVFSaez7VSBQUxXX02zFxVE68bkUweq07CK
0dXwQO/n282nJ61ewbrUI+TGVgTOYaWfGZ3v9ELiG81ui6qJPRhlDEqXOr5YaGFuo3Dwmbd33jgX
10LjElG6jRm4UFbPatP7nDJqRuh0FutmOIEbWJe2i/qA+14/LiMJQpZDJq392rd9uRcMYVCxD5Is
li7aJz1BlKL0FFkwH0EmGHDB5aSR3glds/xZm5VdqPTEwkh9D/sfPN3ybIj8VNY1/TsiiZJOvDdj
Q2bhnO/BLyU7E6Nf1Q+XOGpVj4sjzuS4qoIOQ0Y8XAC/oidJGekqKqPXKKWpgpfKB8qW7MdmzYju
DVS4tCgYTvtLrY/kGztdUIOo6Bx6jXL66Ww2jCNdolL4/UW6l2jOUj8hYCssUxWuKRGliUa7WqqA
b40UOj6hmY38SUMc2SpKKn9aTOcQwrpR6v7Y6zEbAQ5dIiy2tIjxinejQBczvrjO2rokCJJ6rPu2
uXSv5xZNgx1jW6cyOxjKjBFYQe8/jMqBimLxmT9+UDzHO2fGv18rVgabCJmOs1B7Crw5Dng05Jt8
8ah052PmPEwgkI5MPNULYlrSMxwSGNSSf3SNSxfP/BABDHYiRyVraxAwp3A9xcpPH5It00636x6k
p1Z/m8fLH5Mn/bLjQtmwyFbs8Frpw1dTQEfSOUR9bZSENc0j88bYJjFHTUVAQ/RSZR0JuBY+MRzc
QU47wRCYwpdMzX2rX5EisJa9Se9fQ64XAZRXj1xm8kELRjgO72U1bgITYpE+qpwZopd5OzTKvoi6
8GGGuL40zu86J1UvUqPPWSr73mEhOGoyWAtAaRnxGa3c3nTjbwUOq1dNZBNr0/LmNjQsaEBqyh+b
iES4RkZyMjQ6eW6qPkBccHxjzoMwlk+z5uwJwkU+EiPFUoTKtJUVkpJ9ZY027JdmGoI5zuu94rzE
Sll6ZlqEuzYv6c/Icm9aSnVZYv7g2NMZTDTtLprSHjTlfBrUT1b+se/OttwN7WOXEdXaktdFP39n
ufW71kvwLACSHIPQ416+oMg1gB2lsU+KZ+FRDWr+An/VcwlM9fp5KrzUjo+mUFRPguyyUvECSKwR
iCTBfOXUR40alCnpKw7EUFUbjpoRmTw3v0au/AyjpgXqVH2ny9uiZ8DX8vgLcW4RdPozEYrPEr0k
UxdoqePZBZm6zjb6aXACem3TPNi0zBABW6H+Q/sGhIn1no7mtZoY2ufuRei8rNDGW0Ol+uecnu4k
qcN93V3CZSBAtpwPxPNapMuW8XH+TXI2/eqnrBw+tIFAebWf70VK5T8sK663ohFINDqDPsEZugQy
OaAZBmwYsU/4bTUABEs/JRvJa2tCgRVDOdUTRVYstMbvD2x7NchtGv5ECpyNet8WZvhAtmG/Y7ST
+lNjP1tTERjlwIlAAUOb529k3OeB5jLw7to+8bqueEUvismxZw09ZQl5Sag3rZYg4TUnFmX0tOuU
/AWY/wPoNMfrXqUFga5JMnz348lJ9O9Kyb6LRP/qGoOwwBYyv8oaig73oRyHee8UDAsSDS27k6Mj
iufoTaMLOhXA/sa5elTT5tqsjapyXgexf4zOJnph5APHSGU7KTy4d+1uUqzV7lzfyTj1ksqiW7IK
dZtoOlUaF4UCjZAFvA/WC2dNK/JT7dQWyZ2NEMOr8+paZNVPYdinprE+u4SF1yTuYycvAqHmR4Qq
9IPCnryWMcRX74w3PWlmEajqoEGBvhuMFCLPKLPAUkij15V+9hSznILQUL4cyEZxKBGiJ8ZOECql
97Z1mKf2iZg3xtCFONAFOJgLncy4fC4ndS9I9d47sYV+GM1KYrKbKdWbq1bpjfSj2FkZYr+kEUMb
z1/mpc8D+DNPcbt8VZP1qlfzg7R8vbCavRVNtwtozsyCPNeRP6lZ1m0FxtqpOjiDlc5ETXSnLAyR
aVuHMVECJyHr/n1O6g83yp+serhMFppGdXyJ+/zYocHJJvaJtO/2INlA08hLDDgQQRtgtDY3g6xm
Ba60gdFyfEKVN/Nj01UjTdwZZhx8aKABZFdE5sfcTx9kUxeenSvPnQPIpk/0967IvkZwekYzveMv
+4NsF12scVhkchpE8TRjI/dztfpVD8DLEzhMMkNRzfZ4FISIHSrGAGj+DHpH3XJgAAlMrTtFw/BA
phEZgg798bG3/3SiA03BFZaMbaLeSwHyF4Cyp4iRyEu1BNuUX/S+fMhA83jaMpo74bqHyXJP70UH
oA/a0KmazB7efoZYfkYeEZOjSRr7mVCM6opvGAmfDTZd54isQzo7dIV780st+kumjm8DH4ql32uC
CAPSZ/7itsqZM98j4rLaGwabTR9dNZLpK1M/9Ol4nKpw3x27sdx3bBZOEqz8mR1OHrO9hPp/BAVs
19eELtWxJ09N7QgWm9xLVsH6HIyMeUq5HxOO3tEJ/+Q5EcoZ+rRyal+tob/obn8/OLlPnsND3Ucf
ZsG6EQsZ0Q1j/m7jqYdPWkmf0QwpD4Loz4V9g4kA2PiSsqHVRiqaaecYKgLj4SBYZ5xcVstVcSV6
tKUOSFR6VRwuw6vV01Recmfy4PDc5enUeY0NEVAVCI6MInqqrPxP3U+tV/T5GDTuQGIkpsM2Vk9S
dX/ZBkXkHEPOLiN5Njqq7HoIP4ae424Z9L0FzNvu5K1B9w5yShaAuLOUnGloE4ISRTsFcvcVBiFC
p4gWmkHvsJUGG9lmMxJ5snBC14pg0G0Xw7/jeDIdi6B47AoYUTJT1L1uwGzo2uQXAfB9CNueCxyV
5IP7rU7DcNEAkbEaM49O2D8pYga76Q4fooc0PisJupfho+3cfSRBinYJGcVu5gY5LYKWAUeOMD4o
VYWDhyKsEanfRHQEBlUt6Fhnx2KRzomQyVc7Ad7DFXyQ9bfWUxvPI4dnBV8nTS5CqUiYG2Eopuwu
TfJL4/QT4E5C1UR+z5I0lyipfggZjT2hDYyVjOewcwgqKX9rkOucpcUloZEIFiYO+Zzl7RA1Z4ti
MerLq3QZGpIvAurqFgPRC7X2i8PQwjejNStCn75mkxVA5sjp6rhcaqw5yJxhTRjkam4RIJV2cFSb
10xvODpG32oX9c6UxUQxnmeecKjBrBzdRpT8SPrZ/dmsVkKWOcF7m8Znsxp3mm5OFFaEZiQ2bAdr
uFfGqT4lSnZvRBTkZNKWulkeDDpTTbOMFLSxPGDSNjqrCGgIPVtx9Bu+FezUDM1erDUcAew0yg9N
v8+kyk6hZUwkA/dMK69FDcYMxL3wctS2x8WM2qCDiOmOqZ8u5m07uGhThz+mckPU8iUhmLWkCQ3w
Ee1dVu+wMt6nUoi9WjbvQBZuhnKB+FytiOaPRhBcPbkaZv0qfq6FTSWEBsqhSeA1akTdWSVgJpGg
l84B0ZJJNKQ9+qmFuceacYWYn+kAAlKOM5ntlr4Xxvykq9alSTkCY7ZwJgiVYCr5x7RDGeQ9xOFi
F2vWIbGmj2W6QTnznKNI9cgFaXaFxnYiSvyKEwPZyMJ63cKr1M9rC958VSDzrdo2H3rIm96dFW1v
EXjkuabyKCqxlwBu15NU5cFBxQo1I6A+rHQ50j8yTmyKcQYd+C5j47duKfM+1CWwZCykEA1ZnuY5
eDsqQtNl768UvAMUJsQmxvhXqPH7JIaRlBk/htWXnjXR7jehJnHepIVoghfU1YfEUXWocnaQkXLq
KS57iW3qnzRc/pChXJ9lxtRaZ3A/E1WU6dovgH1FgFQGA6WhBWpWmesv7BJ6xIGuM9h3soMw4dJq
03S0NelQB6S1D2qug57Sv6VaA466PysJe1vVCq/L6+c0L7EjWTeAMYOlon4ee5dUX5oUnpXHh5HE
caidy9VCwl6L71lzv+piSQOEbDW76fBgl+O73Y1fkESPyzz7lq59VFNiQkseQfRivgin1oRPMpY+
cxC1Fo8ysx+GzsGWkRa30hkYoDQqg2z3PTV7Eu0L4ynsfw1CBdUNQ5QEMRJ3VDsMpri8zU1xEZrF
oRv15Dkxx2hV+65m1SGrcgziRL0ncORZl6RiukO5j+L5VxyaEi2g/cBAhQCXNITZvLw57i/HUhCJ
6CuLr+gnv+9TCmwKTPB1UZDqVTBDsSXm3JPtwLwhPih1eVvmz2DzXIad4ZF90m/r2NhNqcZKTGq8
VE/KnaJbhu/cdBHATpp+aBfIBncHNCelvRsb9U3Jc0Ytg34IJ5h7U0gYXg4GrbEHP5L9V9wgvTeN
E/VFV+YUGKPtmVSVrL7GOzU7UUmbUIdzUqoS19cqafE25CHkruKHaHPLxtB8x0m/Zzt+i5lTzvNQ
+IqEDZi6+nyy59dKJPku1A+5YCBd4kPFgxrtLHJgKjG8ZWW0dqhZ+Ycp/zXXan0uCMxKWo1OK3l1
yiHFRDpb2fM0cfU2SfXe1yMlh7R6xoQd4+GYkGjXdmEof9chGRlZXF/7KN4bBIns3Xk615n+O1cw
7MYp5PeVN9T0XyiSnhmIV3sFjYrXcMTvXMVmbehyKI1jdy3nvQsFeJ5pt6PnaoIwi6CzVdgCG5wI
OVOttMP7l4f0QpLkuwrzi2orQM3TmmSh0GT0lHTHGMCGh2jJ9tpK/x4NsFP5s2bZ5SGqtA9bU472
MtE/cVHzGPV3VYE6hdf9DW/mk4p63Dd6fF1ADkP2zTKfNFgoBMtdGxPhej9xNeVQxHBYfiKJQfot
f8i3vIYuEcsJ5yiNoPNC2i+uNp3nFhgJnDmy5I32Trbis+SfBRLlIclc/aCskctxPV9yU4X6npTD
PklYp6nU/nU9vnCMIgNBVL+eDq1dG80Hfo8p+BABvo1PxAo9Z5quBCRgHV4wkobe2ISoh77d6bVx
jFd62092MVBtIkw1FxRnRFdjnTjnmcsylVNUaFDwcmwisqXX27TIa95VS/9oNLRUBZoJGra/Kjae
V47Gg5JntAyF8SaZW2rRKAPSf1aeihtdYlM8RYt11HIKdBERysfZiQoA0h5rWEeH3doMBkJjSMI0
rO7dOHqo/3DiDZn8jDgrp1g+5IKVmtXip0lHYlGE+ha3BDXMekUe1PgEgDTfo+G6T215YayA0U/J
ryKP+oBF4GVcya2z8ah9RqXzaQ/dS6eyY2bmC9kXj7pVBiIip5AIYCjgBMnON13L0YKtC4X4sTPU
t6E3fyu2pK+M0q0zyK5LVZoxKdd/e0kMHBPy1AzXrIEDzgkAGdwKb9bew3Xx6ijRZYFUCFL7kunW
QuOu+6qbad/YyktOJLFnx8bojxWFt2qiZgjZW6hihrJysYoL1TNFflOF/e9SYKGIhwUoJfKndni0
c3E2CqvzdWWgpiqR36sAqqdUUQKx5vMOrrbDCk4UfVp9xUV8BFxx0ybxXs3M79hp6VO1TAFJUiVK
MTnoc33NLAJF2yY/1ZLI1EGtd6jCPzOtQy6qk9BtJrs0Y/Cc9ujfwhJwsLnjI5yH+M5OSkTC46VU
NPhOlhZ7mB7D0fgV9lgowvBnKZUnnSihyariJyX7gJlYmovuK5GKGmvUrzPsscDotS976E+6mzxW
I5N1HIDffbhu7Dj/mDX5mpX4qklbgH5V8Z2T8Tpn422VIs8Lo09KiE+CVWPPruTerOePoV59eSoX
cqVwUQQuFexxHbUdtfnaqZwOTPHiwJhpzaqJTgC8Tjch/nBNEimyrrwUOXFKlfmrcEbBBF15X6Lx
ojYgpN3yVucULmzn0FeV4xcjkLuy3yVj8pbkrfB/GrP+Mo38d1jXaC316qGA1tjbBScXqyVtyezB
452XctyF5MejcsKrrdVnfEaPuiIRp+P8xWVxnEewhDHZoGmq0tQbSsneiOZ8EUagMlOFwRXhBSlH
X/X7ZUpJSkyy/RLZZxyUn5ZoPvJluZNwvhirWbccIa9WBq1NGQK3rNBgOtFBb1PfHgcExwppUely
xbx0A7V2OTSmsTPBG3D90cijzH1H5+iSiyqPZDpA0UcGPjkDkHW+VG24vyab5o1NP8UzqOjYi8tb
I38ZRBYQoHrfxv1bLBmBr7vgMhMxhbBE3UcWOwr+ieuShwc64m+h3V/p3N6FgPJZJeBDyxttRwrR
ORfFYx/r78VkCRZ6MWUtfirHhfIkei6MZfK4SQUilaYMzeP6yGrskVDtt7pPv1j9PuEC7U9g88lU
XsIA38ubWV/aOnynPECPEVOihDTqLwqDnFYjbGWYzWznFPoRlRFtvXQ2KBmaiHxI5VLZtXJlrfk6
FfR2l8Hek5ddBpVpjazpJ3dfLKBoFpFnx7K9LSuFAQF/YOdkyhfrXm/GCyGS0DlOi4JvsgBZSUhW
NDnRjUxGFo2QE5jtK36dmsQWz+Zh7grtRsmZYDU4EZhE2CzUnFjFnqEd5tltTtjjEq+dyWCaNKP4
pcwd0Hg76w7bj38fA0Ofclx2eRjYWDgA8dc616qesHG7qMgyWNOfpjdHJMC4CbCw7Gn2G3c+VTaW
dExOHxZ9ZE2gP7WNQTnyffaLRqE6iJBOHxB7ljYvS952B0mF3o5cw2RLAzLpH8kX/hz6fHV2cfVZ
lPEkNOke7PDHJrPTn3PtEx0Z15oOuVuqioic4/xdGQCqVgalvTVqf8LS4aChwi7C8LeRisGnReQE
YAOEawBxVku+k8VpyWluknEt2WLlHNto+EL7K3b1L9kh3545CYdDeILEDCCdjlXv6q9uBvTb3Nez
ctusb5esExjDQj41Qr53nRf4eWAPS5IlltKXc3pZVOtXUd/VqZBemo+PZcT0OXecU1sLWpr2Xabj
Jred73YygfhHzf1s5g/pOjpwlYK24dSehRqNftcaHBEuKfC4ym7IxyiDJmomZvh9QHE9clgbp1IK
AnVMVm9HI4oFsAmUHaoFkUCza5iomWFDaIzaXWrWd20q36ZiDVqcUnkIjeJnTJbutoe0EdHeVk1W
ykbkcoGdDeYDhrFzY/Utme1bN/rRO4OZbEsemsOCs06cktNj+liML6GRQBdyWKPFkRF5WKy9qYfl
MFWT77gpa2fbHD1mqoc0UbXXzOVsDTuW1S0tlqkgH0pLzmKg+2JJcWWN/WSpxWtXOPlOaUWC0CJ6
gzGChd3RD7iZVB+hB6fBVXRoEztE55Am1eCvbc+d1DGr6/yP9XXauigEQ5pZdiDIlN/SzwazsL3q
WJ8LTv5ipFUZSoYrIFSwuDNxH/uJNZxC7pJT5o6fWZaGo0k+aTlAQNUA+SKrGlkVDSuz/s7SBvZL
OR7zmT6zlpvuSRenvugHb44YTHULzSfbzj4HmnxcbSrFKxE9dHkVn6JUrgW0/m5icfHoVkbgTqb2
Xi0KBiu6+btaR0/hR0OHxdcyhdq1v3T0LJHJtjcR1sCBYuQhtNgry4pm56DiO5FXib/OR6NS79zS
hJI+M/aw1sSaoaHjlyzDyLyMHQYyQnZoYygVlHfe1GbDQ0NmetARb7QC+c/05W8js/Hzgb7NBFFD
G2lrUkvVp1Q2ED+4IsSNCP1mSNTbflT3BTWlN9s4p5OFxHKh3rm1MA5CHZo9hMjT0qS2Z2XlLtYJ
bFkiLg5RJLrzSL89cxC4p9n0YpWITNX+makZ//9yQfpDRzZMuvQmr2irs26FU5taRK/IPSwGKBJN
mVx6m/lp09K0r41JwRQLDzJ3i93SG1yMx+4NRM+uNNf6s8Iat8iTmXEmzZPqpbQW42jrFWpmUc03
oltnQi1yGuI30PDZWUtdm5MnjndjJ2J2C2UUGLA7GoEcaCyzLPOlyNvCt7Uy9EGulGg5cb3WqU9k
WwkAaj0k7/KJt8hmDmEjb01fCLHmKTQXU6SvvcW2DbXeOqZJhoCJwx6bz0tr8Y0bk7fET0QnJrI4
rTGSsRz5aromwuKsuID6nM5R9aDSQmGPKr2Q/8ouzjpw313Lco/31up5T9CIZOpMlWUz69lZTl35
aSSPgoU78cIFEauDKA8Miw0YMXtX3lYx4S14ZT9VS/S/Cj3cyXR+NUZcl9KWz12I1xMZUHsoCaLh
FN3fTcnCi5QfQUoQbZ3od21YQ2A7w03EDJXGoasDRolm2uZW/Q2/mU00p/dSHRTCpx0cMNIhdqPE
mNDU6Gl1OnQ6YSMDCZsle7IZglvjQML1X9+Kued0M5X6CVBJtVBWmOxzota+p8j8VPUfOS3foGcI
twAUbjb3S2epkHFC+tDhJ/Atflvo1l7NcVAwMoRe02Eyoe+hjPI6MmO2SPFJY7nrYuXdbYWzG7SW
wLUkq26Z/Nm7fHFIxxPMdBh7+apGpcM6B3MvFSvr2gNgH+HDxMgCLtun1AjnGytUmW2w9BElkhw7
qqa9AgseHfJjr+TqvnXuYVxQGKrzi5y049KpdIWn9rmXTESssff1qOz8aXQ1CsV84dNHt3HXv+cW
IzLjR5fJvcNqn0UwV0UpJ6RGLAeGiQF07CrU7McW3/hdRB6JUhFmTbhTMHbKd1vJdyMi1ysPb7MB
baUYvkeHhn6d0oJHXfnU0xQg782F+1taND+MZxmyPEyhN+ww6Hwqq3sttufzZBNdUKTpgyJq6Pnm
zC631JVXIUUJNMmaz16Z+F1d/lGN8XcvVSoWazxqnHsOK3R7rPLfaDdIr4R+yryXlbFut7/4Ril7
VZzSfjHzQwwCF7FhkCnpsVAJdG5D477p3PSm6ti3jSaI2MjeXLvIAxmCa41r7uJ+HK+1szNQzwbO
JEjbGD7nubrjCptSBRueqLHPtVWJDqTez+lq2O1ZdxDahkB+qb9TTFYsFdJHXXVDP25ovcaVmXCP
xkkeVcNdaeHMVb7otY8fSnRk+qqCdhJX2TFmW6byy7ZXNotgadR2COsk/xVNXQ6Ru3R3yXpj0n0r
UNLebA9ZeUOUEZ2HOrP4tt0aQRNOxwL5I5pcnXMpweqO4kLxb+Uc1A3n4bDWntIhSdkP1NcOvESg
6brtR8bRsSwzEIv7GiWxwOVGT7vqinHXhixkihEfROq1U9Wcmql7kna9HPTUSHayza8TkjFmx0zn
jDZvDhw8BBs7QwZHeGJWyySOEo5zLC59MBV0h3dG2w1XWTu/8pINWi65V9Rae+3dvibDe+9w0Xdq
mCw94w2oY3dtONPkp83Yx9PvcdCgiNuM5dNBezEslIV191E3kFxwdFEKFTu3te8KJmJBvYjOp2jd
hVgHJSNWmDlr0Mb4J23nILRkT3zhTdYO0x7wN8rF8Oou0W1ksVZhWbbP9Dr2RyWjH6ONNxr5AxQ5
0x9OucCjbOdeM9qHZshow1jRSz4z/xRclyII0q0y/0zkB6ehoV0T05BBXxbRXslJRmg058c20WgW
/cvUy9ATYJB9e1Z9u5s5PxvLt5icY2sQk53+2BY76FLkX82Et1a1e2o/hRCjco7Oo1E/txliip6d
S++e8HGc3RaFTxTGuzBpoXgMume74mt1nFCIQyfpXN3wQ92+6Civc+YvOxlZJxfJzw1GxWdtjRmP
aoVpe8UGsMV3l2O2xEdU0XzdT6ED1CbNn1yLObVuk1EEC+TGquY7aTA9MEX4Ht+jQOGs8v8YO48l
uZUsTb9KGdeDbmgx1rcWoXVGapIbWJJMQguHBp5+PnjyMklWddmYkbBwAY/ICMDhfs4vln4/rVsd
6H5Xncc2SbfAMvZj599gFwL1hVhEog1AdRzGDMbxOcut12oazqbZ3rBKRbY4PCY+Pbg6FQBB9SYx
W67ueXVGHuXGjkOT5WydETkxdsJq9tqAD3o23CvjpJ1bsEA6OOBNEe2yiiVu4xmvemK0i9yun5Wi
mYhzJTwM+N50mJkC0FPlhseGXBoxtxfdbJqThllsHLrjRmkab1VPxdIzQ66W6DZFmWEZMNcX1RZZ
pT2YSR7liarD7y8/pzZ2Yv5g4DitvAZW+5KYyZemCieufn3bC34XM8K8EL/1jT3VnwODIGQcz3T6
mAyagceTXrjB0kSijAgDGVuLr7mrug3AJ2bYQ9zEj/z+d86Xqqy8VUC8gDAtQf/aUxdKz7bKCl6H
erirdee1TJtnd6zvyUL4Sz1W0Ml3MM7yUJQSPtsBU5vRO+RRFVyDbRNINpYH7qLNJsGWXyXr7PjG
EaG0L5rfu0uRgxObs1l5Az2fnVq6wnZn3w024g+H0Ri3DndQHhTbjInbt5WPRht9R9wsJ/Ishm2h
AmuD/h5Wr7lTP+MzRTQ6L26EudF8npzM6agre7vM7FA/zr/oiQs2fVi3bgSkTjVLfBngnZaz/Ywy
ArDztW+O/kpC012Hk3cegKStcg1pBKDXkVDB9HrhYbAmbRFH4bksFFwrjexkw1ZLcpFtm9FS18Dm
LFYX/bLN7a3WDwFqY6XAgkXc6QyMwhq3f2IeKjalAYxO3B1DiNeeaJjht2MZv4aFmEWnmr2RK/zd
uHKaNlEclrdswmYPtLF/0qbQOxLZWA413uOuFWnrwckfwrK6Gi1GEMhU8zGiVZ+BdXWJlsP3ts52
wlZIkC5fRqOKcZWRnNDUuwX+jejfUJKxGkhiDJg7gZzaikYp131500yqdsyzbtPnSrASCYuyst4V
uca6lZhwlEf8ekO+dsPpHGVMQH4o8rVaNofAxbg9ULFdAHGkeUq99lIFunL3MR2qddXVLAGa4Kpo
LPr7vPgWkNATMWaUXqBEK2XUX+xG3Jhqs8u8dFw3GuvdtEls4kEGZKEURRa/vzaB8aU0j4HBrIlP
oEM67LsHxqEwLWjunfeKR8oLwS9TuE9kULYDNnBwWo4Gm9IwYBkxBPoNhJWbsFdvor4F7aHtyyDN
NhrhATuzr4PuzVAelqOlwEhxBOtaVvpzPUQPICxZjqJDZTUdRI3cvuSTce8b8Z3JnLJxnXabVNPW
K7WDz5McsuiyLUiQYU25jmOikTh2xlG10MVgrIBRUnIDFjsluJg6I2oOlzsqwu3YaRunaViVEGz0
8CxYlEp6Mofqmx9335KaXEU8LTRxl4q25aaB8ucXH/XQ/hYN1mvbFej16ytDTcst4vfky0aEFQS7
djv8QkiWhH2ZVwTPlBujmB5Cy3mKnWGn6sZehCxVlUY/Ib8D3cMEo9PyQLRqt12cvmumshZqyQMD
aYjOMzeW4Amr9l+qHNnA5ItpmPiwJXuCure2QyQubYrnyfdW1TiZ27DRHj18WIXwPoXtjIiPwpPS
A6QAaIcLRDacrAzf00InwJ25jyoqbq1f3CB41IG86u5FRyymCSDDFo59hjiGoZ1f3mUQGRbeNJ7y
1ltFk4WLEl3ImJwMdFJIs7oby63uDCt7qWq8yhTVQWsfQJraPXgm4WXDg1Zgufd9o7Fgs1ZMuWSg
0UgAhms+Jhh0QjdBXswyqpdcbVcKKFWBa+gQ6Te25uAZim5gTMy9Lf3d/MgjL/A85Ym1MMMcbjpU
H19Yt8KoL1Y1uEtyjWy7Ma1bKMK4pq1dr3MwPb0L8nFojnpLNjggnVIpX1FywOqR2Oqir1CQBJeq
O/y0PfnyNNXYlzp7QvDMjZFW8lybtq3WPmUqITBUkWZG+laB2F17NosSFoo9bJU5DYieVITshBqM
BAdY/fr1Z+Fqm7YyT63joIdS4gyZMGcjaOEUBDTb5tyXZnPWiqg9E4CYSOv1yg74SL+olXLYZ7VZ
3sWmktyxrZ5fy4qihv+IThGPTdtHC9IPA21ZWWq9/dFMR2Xo1tgaihtZBRyAPIRlfnofJO6DmHnc
HdbWVJd3xGHEHXCx+1JFvENWGdi7XoSn7t46zL1SDEw3fNpw9T4QgXRY+r2u7GU/wNbD7SCwr59H
lQe4JbsQQiVpaz6ZrKvtulmCsLOQcfm7Lo3cpYaoz43sgXbXCNolJqBtJf2NOXQ/Duztbl0z7w9/
1JusDZDS6Ulo/d1fEzYqFuaJPKl+ea9OsVa7BCCM5KCyPi1GrKdC68peZFPqwr/GeHo+CB/gVFH2
zUEWba9IZg+4aR0NcfvgVUF61AWxxDzoW54cjXuLB8IyhX7TLHNnOPcqk688day8ehkA1tvLYpx6
8RZig7l6Gzjw+xNehQTN5retUlTnEu2tq3wr1yufybqYZ/lOfYRl4+S7AQEJuvetyHZsp5WlLEYw
T8+9pz9mQuFzqOqNIbT6Xo6jcSahjEqc5EBWDqhP5J6/ka1NbC1HML2watLiVh6sVFSbpOLWQior
DJetXaB10Wf1UjaDaC5uecNoV+HBzCw+98miKQR1RVLrfZykHgf2A/mWIIW+aRojuiHEHm6Kfkiv
pOBn5EBZ3iJR56yKIOruEiQ1VzWqCvdjJeylD/vmgbVXtQx6O31qiL5x31n9czihZ+eklvMxH6x8
kSpt8dmsyldMZaFLVvmz28XZ16HMoQ3Gxrd8AsieusX3ZmBFkZFTIcNRLDu1ZOKY1Ks/sKJZVCei
VUByM1RoTDsGfoA1Mcudjt5TsQ3JhbySiDgazSS+pZVz64Dw/xL18Sc3D6sXlT0Bq7fa+6STu10k
cTpuojLAGsXTxC1m8uhqpg5T0Gy4LOuCpIRSOSksfjohbmWDFmgOk4RfrmVRNlQRwaE4SBWWOwz1
1q8MhrUNxGwli808QOHo7robXBT1fr4HXs8F8GnyaFYvinA5VY66UQwNFeK5jxzfIye4HYTVvX1U
2ZDXfrvNa3Jasoscf1BUcP5dSL6/EODZYKTvpi7BLpIU6A1uQdmuFVaMJWgZnrnNlHWjDPE9IgbR
stKs5nOWKhfdKvuAHPHt5Prhd5FZLwC8vefe1l0skBtos72TElXxxFHJC+Po6L27YfPacf9nOnlx
o/vY+91Hq0DKJbTWsAf4gaZkus2d0v402HqxDIJ+uvO0qNh4dobcTlZ3B9D97hbXZv8GW9N6ZYhE
fQJRGCOYFF6Fmtzlk65fjDJDaMGwe1IT5ALbJBQXLhwSRUGRXBK2TlsDrYVzkpjpthWopKQ5Ca4s
6cdzYhnN1shBFeQmyf/W1LKz1o76FmWb4Kx5ur3lRnFOSQIRoGDC5S475IBOtiXU/p1hxeEtqxGW
dJpjfw3SA7oS9reGffiiboLxTnaNrEkhKvN316Gr/+hqQHO+U/H43naNxezbJvegp+IT3mfb3kfb
FLVlwhmyjoDnthNlH6577EJXZaWS9fP720yvcVaO/WmtR1N/Kw/YyzpLAzmJjSxqcz+tg4kbGKW1
LZnaMO6OiWWj6hPs9UgMb+eFMUFlV/erA0nwbxNufghVEekH639tSg/ZG3hK7AbdXYGLChjLHjIw
vIRbA1XhFaCdYS3r+sL1b1ndg9FHcZOcEP1kndMbq35EnkmW+tDPLkiU7WRJDgQ/zdvFuOcBZ2YM
ebBMy8e4mXvovQ48Z0Uq19b37c9+5D9WOtJ2N7Kq9NwcSbdqV1RYqA9p2qxUvQddQQCl2SixyW+H
HWS4ho0IH1OZEmJZen3j8FgACDBXEptMlm/lWlQI8BHHfespiwjnE2qaD+9DyIbCCpobm5Q6mtMu
MjB9faP5o7qTgftcSfkQXJj/S2Vg2epO0QjxyxNlR3mQDfBQSQfPJ09TCXw88ex9MG9ARVgZl474
z02QCWAtqAZ+JmpYk+SxiqteIlRhTfBxipaEo+Hkr7leeLdRAPHGE8TTZX3mePfIfaj33rzcFQJa
jBK29M+LY1GiCmWNuE37Yy7Wsr4N2RH1bflMFsdBnGjAXjUmdZlZWM5qYa8ca4eraSFfNiPOpfnQ
IWVuKUdZVcUJrbL89lLWvrd3HsS1NFO+/1Evi3/UWbqr7TORrHuXGCq+V+Mx1McfB1Wtb6OWv3Uy
wYtnoWN91GLIB2qZlJ9J2n2zzNJ+UZz8qdG0Zm/ahrl1tThce5mB6gca8E9moZE+g+GR6y7zaaCh
y1Sl0TOOl5gaM2GCylDWtTEeXVS2/DE2VqDCmf/y4TIKkb2OJaKeba1/DKxaBUFauOzYe+XQP+90
rUNWVCV1v1B7I9j5Wc7WuoHa5erZS+lpn/AnV+4QzC6OuY7MYORMABKGdiOyMn3uVJJoo5JqGwUK
12fbXzJAtm6fuyooD5qo0o0KQWxftEH25I7jnmBk/qL1RgHryfePWdjFd74ZfJdvN+kuv6AYihun
yLqLH5BlGOYT5s8BgpKcVgw2MLcDc4uc5JcYSdKzPBj50J6F2QKvtVwkDhR26QKA5NnQI3NYyD5w
OeeXwLThwJnHH8WfQ8juWVk+Z1la7N6HTg1gwabSNetWQA0YhmmPbot3kaU8gYDmdMjey2JcgWIB
nrrv3frikBBs9jURENBharQshFI9jx151Tg3xSdnIm8dDWn9UqTZMzCP/isWzeeW9ehr3dlQsvIA
B/tiWhQuNIGFwkZ+Dkd7AfyWbAAh4wbmTLfP4Ik38JRncbnCESjM6Vq5iLCW3srie0OSKhk+yOAs
O8LdN9GT0mEjbiBIfXLtUHibugTi2w92vQ+N9iBL8iC7WHM/WRQzu8jsA+JljXMbDaqyz114XRks
dXbpHSIKOuSrVTQ3yz6V4qvLNCUmWlkWfXisfmVLrxzeTtG1dFnpgXXz1pnf6aLhLGFVlnMLYYhB
fr7H2/m9n1VcWbxHDaTgOJRNv1k24LDvgiTL7/x5yxGpFVidn3Vu3TarhBAY0B0k4WCu6NdKdd2T
0OPqBJflmT2x9aBCq0JvzL6WtYOkbAye3OFCPMlGC1X7FTiQcqeW4ASbzii3uQPeNW2M4DHyC2dd
dogj6PEAjwp6J+Y5HVS3IbMfphSUjVcEyuuG/Jr/mncsSY2qsR4yxloDkE1Og2WEqzJOIRCBFLgn
mrkeGOtqWIZ1P1U+gVNHZ4cJyY69OaLuhtnEC9nqGGQ6x8bxT6TnERiNovRS1nZ1cUCskUKvoi/C
yQ5VHltPlVE6cCoC5ECmLHouFQIIcwfn9zPJpdYE1d3wC3iRtzNtZqxlOdb6ldwSEXdHpA99CkMJ
Ac/oNvZ9dKO0piBFkjrbfrT1Y8wzAjhM1pLRjosT81uzHTPVuZh8P2snSYzbIsX+LlIV52GYJYvQ
410IYbrbuvWncZHNHgytM2pnUp0pgUtUt+aqHAT/uZwPb/2ayizwtlB+nCFbmnHEIbk3fSwIIbeT
416DSGzvbKMN70sbzYoIobe1LMoDHUzHbu9Y2c8sIISH3jvIOjpoJuFAIiD93vdaE2faLjjaeVqd
+7DP1kmWNk96FH+VP7VmfI+sPvwWc60STB8xupjPcZEqOprzOalDTKGKzfppMub0Qe+/mvnbObmX
agvdzX6cI2xwKUmaH6FUeUetGb0jKU/yW71OQkLEebBJeDZUuGHTlMumP1+yCDZWShtt0kFkLSYF
Jjw+XHUXNX89Ks/4qI8BIgwLS3U55nPF+6FJIwyAQb0+TBBp1+2A43odDcapyPVkHVmx8gxJ/qbn
KvxmRd3VrHvjGd5CTlq8/peuftbeyKWrGQ7X0ot+dP1jVHNS8VgvREIY8UWvcuNR9avyIeh+KUTd
i9bZ+luL5v3S8uc5pVf227ryAaFMosNZvFYHnrEw/kmIquZavkw0BAGi+VB6MQqT7o2KbtexSub9
mnyZo0Gr4Kn6e60sowxfHSaDkLU3KofcCo5QRsxtSqr4QFZeOch6iO8ET2Wllg0uushzb5J+Xr6Q
vVpba62d7FDLWvlSHoRrkStz2nhRopzxo79sGbXgc+tV4XFknr8G3Bq7dCAwp2Uiv/q5ll/lK1ah
Tw3J1MN7/eAH2s41SNzLU3/vC9r0R98G7d4FGgctssNucJYHC6FPrqPMXDsiQ7ukaeF+y5fvfeqR
dMeffWSzrVqItXQYy0TADIMHBfH3Y543KvHp+aWugPiSr+ShDnh2AU8KF+91ne6O4vxeTuwp2cQZ
OmbyZCiOKDX9MQ7hSpI0dW0zXbnkyH4Zg4WTs8zHQQVfU8LVQq6v86IrQgb5NVDD/CrS0YEj7hsr
b9SzXxt2TYeA33ttaRjOikyrsZInygPSyvm13lVzT1lR9+DDbJYcW3gaGU4zzxPpxjNmCGIhi1CZ
im1toLQki7oJZVSBq3mSxciOVjwg9YfS0/VrkpkPsrqP0G5tTDzk4jEfn2uNVC9bCGcvWxVLvcFJ
c7rFKNu8r/PpbWgvNdtjH7clekqcRMZjXKMrxH50/lhaippgYSnGpcdX6Vn3cSb5109rzp+WZVi4
IZM0PL9/WjlkwqfNagSaBSz9rVRCz3hcbJoiABc9i6W/qaPPeurvRVGHMNE8IDSyVTZMQ8rMLsup
mn9KtTTfydKYiSNTJRSfVFt7MWtdaIFRdEXbbVjVxLPXQ+2MQJnCbOkjVHApWAphneRbpB8q5LNk
77cTHSMEOy3c2dcjulpKHV3BmwVsLfrbBP+LEwLyx1YZ3GdV5+1Hb4B15HlX0SWP9Vyde/BsqoR0
etMm7vPQGPGSQHx0kq2NHeOJMSZPgQZ6ujGx2Bl6xX2uII1t8ioeNvIsXe8JR7ZxfPGU1Hua4pN8
S1fp1BNKr2QA57fy45hEbpUrW1kck/HThO8sGlZ1+VAH/lq+pdeQG9MmnK/bLtWfTFhjSeSem9Qg
46GqkIsxsjrjlO2ce2GRe4k12wcXat6PY2oiN/SzeVDAMLyfMk3TyCSKxL7Fo9WwYJ2E3X0Qtt09
RkuEDlPAoX5AEckbDGT68eW9h9b6j31spGfZH9eTemt0EC1lsZoHnLO481jynL7KrCWaIt7WM6xt
047VzZDDt2cBANS+UrhbVUQyW8MOvoW3bdgV3/BwysAJBrPXgAnbdmpciP59/GjZ9RfPUPJvia8D
f7HFR0O3xLpBmfBENNI+l5Mm8EDynM+xIlayq3DJ8+m96t5NKd5woxrxJLGq/m4qvW4h38+GpJh2
tnjxS6CKihhYjCmJdawhVa6LyHafAQ6cZdcm1j91rgoHUbc1PhQRHfk3FH4vlg77qL//hoQ91Nvf
UGSsqeTfUMEaeoxy8QX4brfxRWJuUjWZdoADspWOsMejLHZVkq/0UNUfzab+0Tp5gfFLUU10sSNp
lG1gO5MnMZT4ScUnfaWOanUBDN/vhZbUO2ST0RFVonTloJv3cRy7ZyDQ5ne3PtapMr02gmkCEfIY
QjlnT55fXWrimUWL4EJv5C99JsItelkZ8ndpX56IzGEZNb/6o9gi8ozNsNks2QfQW4h+hB2BDbTf
ZPYl1Yy1PyjRibSRu0yJu65lvXB1sEAQnfOTYRXroumxjAhazjC8COMXb3DfBuj3hmPiqqXN9nqO
o55MEyzoXBJxAIqnqMa3xq4KtXVVdSgSzA2yi2z1Or04kkBART8mQYUS2CatAutsEt882/NBFsO0
t48T5pKyJOtlDy0jf0TSx0GZOo+hvs/n9gUeR6GVbUJcb5ZSgB2m62OJ0P99FACYrDVwFlII3Znq
R9tzk3vS6eFbfZk6y1bT68+obcA2776hNs4zDPjLbVCa/i5AOmjrhml+n/QkORpF7b4ZvbpEALp9
UVFtWiHjqF2QTsUBrU2jzSCU+qlStcegSnokdTDKGnPv2YrxUIk1Jzm1pejxADFGVPvH4MoeAzJ2
HtxCK+9Pht7Yt9Z8MHVwi1ZxO8aRPSuKtWcgmEf4f2AtKzOp9vrEsuK9f1vX0UZt2LLJOnlaF4LC
H6M228qibFCj6hXZeuvw3s0BSeXURXYDedO+TYVf37idsnzvgLIMS7N4/Po+TG04YttMkPrkSbKh
baNhlaShD+WCgWSd1uQDZtdRtpfFrvDtTR6VoCFUvHG8wHp22dIdew8QgCzW4xiuUapRd7LoJMVj
Q7rrCpnKv4ehvqmb1nouxwACm3enDbF5JnWBBH+gfgeGpW7jqmRLI+vkIYry+gTnCtoyfdWpMDb+
VJX7pss/gQWGeu75+kpT3fiuH3PraupfWmILEGewq9gjYwbldW4sqiK5U81IXalkh9ay7q3BLz8Z
o64dZQkpRevq5V9kd1kTWZq6Z9H66zhxWqigIhplXTldB5G0qT8FcKjexmBzAVxbTJ8gv7jLyiMz
HZP61+YJKELv9f695PtvJTlXDahcvLd1v5V+nicnuZ895XnknPp7vSdXPU+AP3u+vd/cNgvu/Jvz
vCEA/Rj0+6AfkzPMxuRsJf5dm43dDjmW5PxeL1+91YmBhFkPsoHu79V5xUy/kOV66r6mAcB8/BnO
fmYVZ/lKHmoxoqmipy0GYn83+JoaDb+UTSfaFWqQHeIeH8q3Yd5H6GplXGvxrN03jy8PciwWBd3i
wz/++5//83X4v8FrcS3SMSjyf8BWvBboadV/fbC1D/8o36r33/764IBu9GzPdHVDVSGRWppN+9eX
uygP6K39n1xtQj8eSu+rGuuW/XnwB/gK89arW1WiUR8tcN2PIwQ0XsvNGnExb7jR7QSmONCLT/68
ZA7nZXQ2L6ihmT14hP4OiVxr53rX8YABXiu7yIObCXeZV+B9xUKJeo+FCiYB6SaIE/NSTZbxdsgm
7WIytR7IDfNdo5ZkXkDll1tFC9rFez/ZQM4NA80iQjK5jAiKWvlO5G5/tvJsOMtXxs9Xcw+UU3KW
ceBOQ7YmZ1/X9k3UFrdlBJTWN8dfSl6u7q3QGzf/+Zu3vD+/ecc0bNt0PctwHd1w3d+/+cgawfEF
kfOtwsb1bOtZcelbNb3gbjG/hr1dk9+Ya8TaGnEmA7YxIB0yH35Ux5WHbKCo/bNCcnOVmaqF4M1Q
33qRUyGhQN3g2xZwUrULYfX9XS7b6qtIqxb3mfBJANe/iciGP6n6U5o07aMBaeouAcsta922ic+a
D8VQFlONpMpgKIjnz+dYcA/WQVpXkPdb6wmsRbqcnDw9yta8SH4Zfyh/GV8x1H3fVhAtfQ3XU99v
EOuouzPR5//8RXvGv3zRtqZynTumq0H5Ms3fv+jWzV0WrEH+SkSkRy+G709+w0Hm8aVaSFlA7EMt
T37H7819gSxqneeHt35h3cIURkf0EJpTdSKsAx824YLL7LHFNHOu7NwZPyxf+r45v3T0H71Ky37t
BOsuEZTeHs0qY925zfTSNIuxJh4+YRCzUTO93beZ6T5YvnaV7Rm7HCLmegmT07cvFfLGy7pzpxe/
Th4GYswPzAF/DJgCP7hTPQOg4XJI0S2drOHaOU54avvyLEuIBI7XH/XdFZ9nFPi6MvcXnYHyIzAX
Y+Wb7104tTHzt1N1xaxWE+uTXRGD8giRDkHCPhruVF88jIOmYfDWEUtym/lvCZSPjrMeW0v9pKL+
vwMsZL8V7TG65HBY7w0Xk6CosDIMUzn73406n14ZaCHIS+O/f5v+ajkdfi3KsYqCsPmj+M+HIuPf
/8zn/Ozz+xn/PEdfq6IGJPAfe21fi8tL9lr/2em3kXn3H59u9dK8/FZY503UjLftazXevdZt2vw9
jc89/38b//EqR3kYy9e/Prygn0WYFXPW6Gvz4UfTPO3rDhPPL3fR/A4/muc/4a8Pd2Hx7fUf+zp9
yb/9mxNfX+rmrw+AUv9L01Vdsw3bI0vvqTw8+te/m1w0xFVsltjFO9aHf+RooIV/fTD1/+IMDeVE
V7NR/9FpqqHrzE0MZ1qqxoSIMMuHv//8H0+xt9/tf3mqOepv97wFM82db3VkVJhgVcPRf7/nRRW0
VeZ5xU5xamTBgvAzPqe2+jC6DZAtH8ZrDZd/NKpu2eUNimLeYG8K0lqVh+FCmzoXYIdBdnVFh1fH
xGxmfXQDm3RpdHJrUvUWkO4keUGk7OwUmL8oyMzjbpkV+5q524puRe5c+thD8KYfth1BXI8sykIU
rgujcrqLBttFY/G26U24qNisosaNIqIf7IIsvaRq1wDkB5usQzwmtzLBtG3Vp3Y6OxWK79HQqkuh
mIcEdf6lEtdiBtbONrXfG6Eec+VzkYTDAmc3lPDsi4ec4EJMyF42gFChNS2Kbta10uPv8TjAxa6d
S5lCgtMH7ZqkCESZzreOoFjlZcgl1JCo7drceUZ2hmaMGAoqakqPDkH70Ji8d1yvPCd7xTbhThHV
egqD19FaOXhaLHwLNUrAAU6k3GP+6C8QcjknfnEMCNUtnEHBH7G77VXMLJv0XOQm/CJQgBYkeKHu
lX68RpVzUSL1iN3LsfBQF/HVp1CxdgAurr5oCZbPxFbU7OuNlVTrukZ+wU7PUP2/axBdPCV69kFG
RG77wAPrY5sE6+xQ+/XaKdwLSlHbbEgA+sYvqFEex54/M8nPyCnehaq/1/EsTpqNGbUbhBvOiFah
xTceY7vfehU+uF50qNDQ7iZcUl2VqyI6s3WAVryBEbhpTJ6SOO3oYPmtJiE86116nb2ZY38UY70h
fQCNxT4347OaTqB+zfC7kXEdBHZxRLMPdSHt6Atz1+eIxcYZ+HGwvQtkDHeEnMAIwotKBzK4TbnS
GuNj0qUvgZWegn7tuRqOm9YO3xYWUPVC04MDu8Hz/AsDJn8id7xIJuCmSfrdCsDjNMPd/DWWyvQk
XC5qc3rQxLYiqzeqoP9J56UEk0YcWysXa7ocDZQErRSjv/NyTKaqoj9ONmILARyY2vAOg9ZfB4Qm
2jE6ZMYi0YDBTtZFD/kGy4GUvbkLgvEY4bPkBjwFQZEvyTxsVDM5G9b0NF+Tk7B2rFuXphUBBh6+
upChXRcF/eHBRlamh8YbGslh6rWlUSbnSsQv8j1gPSDNaVzrCHW+HrpqK4LvaFfZMC+GbTCkL446
HIFsrUHaIvicr5IOlTeuv2a8dgaC5Wr00Wrj71VSM0k00CnjAypsZ8VMEJGMEdKKdn6B0ms1Pg0T
JIbOXQ3xdI2m5JxAaxUx16pS3RMmJDu8rUR3Z6btQ6WgtzNPB+6XIZyevKm96wlsBMOdzk9S2elL
3X3yxubQ9NMTjmpP8y/YquMRRY8zfpUv8xczX4+Ietw5+KwqxfRUjy283BFhJ31Goa195O0QVV8Q
CtlZLNkByE7XvlavYOy3RbDRh2wfGBXjVSuPvyfxHKSnY6RdrI/1AOJ8snaR6X6B1IYaVoLFYXvf
KsDIuLaTZDjOny1FI2fRd81DpA1ELvRtHOfnGB1mYmXTEStZ8Irc623WEntKvw+miUzSx76r11o0
POgawp5cTJ6oNyLSn3ywunr21PBNGZ3zcSgF14s6Panmvla8+6CsNziAH5S42hRw3ot8ujrVcA2t
4SFTLSg+6zIbrmSNn5y437o5YEG/iF7cQHlGhuz2VA/WxazUrzADl5EfrDo9iJaGSvjIGb56lv+Y
Q4r2rPh7k48gh7Ul0o1HJYjWzXgoAvtCbrBUrn5fnAy006C5wy5p8NpKDqlrX0yre5iEei2hGA3z
S2tnGdPR+AJV53YWZmwqWDJ6es4En33g9hhDLgm+aTtVl9XnGs2Ztp2OXtk81PW0mVJnEfvDERLl
ef6vIBxYiINicHkNtrNBQO1IIPdr7Q/XgWuzMtsHoXOLxSYWkzBdKsfazZMVCwPUYtEQZeOQHjSn
e5gnbBDwq6CIbzyebE08PWlxBq1fPOLTA4XnwfBnmRBz+KqHr3VEnnewL/MtOc8JmBtdwpjfjpuo
1rnHNBQ5oSO6H1tiRpDReNJ45kdBnotnIlJjanNnA3/XmaigD13DJn5peI8UBBACPeeQ6CwBRJtb
LXuJvZ77IzxV4WV+r0x3LvKO0wAOzAqqPlYyjaJcoLxla1UJb7rZ9MhGfRBtUONx0pFqCUp8Rwel
MRb6aJApC/ylakHBicXL6DVIY8Ta1ziwgz3sw4XT+KDbSWws9d5mJ54HpyQc03VEhnltwwxOHPvA
4+4xjaZxF3co5YSoTaVt8jEbhivgYJBBRXZstPqzoVgmSCq3WQPx46GXE6jhOYt6Rm4NSAHr2rRP
1YdhVr7X4r49RLbZvr2SdfhAj9s+a/atY6PFGuubKbaNA+4z5kG+kgcW3j+KpjF/7IWaZ/UBl5X6
gMFIdfCc4JmYyv9j78ya48TSbv2L6GAebhNyIjWmBsu+IWTZYobNsGHDr/8e/NU5XVNUxbk/HdHq
rrItpzJh8w5rPUtFkzXeeDIjDyhIiCLA/hZ6TpZbIYkMBmB2vsxLZ8R1gQYtWZ0vht/t1kUmMZkI
bOOqLxm+NoykyRyjRU7BdZWhrKbuwGT81fCM7LzgUsS/whEi9VM3ugfD1/Zb+tG0lnuS0PazhCiw
QR+1N3/4dEEWlaraM79iFQU1AaAjQ3icRAtGCQ1P5L6m14I9pA0XsbTw9LYvkri/Cy9uPa0e8pus
VweKIswOdCrZwtJbyx6a1m731F+vPsEPzvvK+jHjKQAR3n/vAdPsOzn5MdSmbzm+gUZDiGXgjpUF
2mjpKp7Glf0K52WMhICRxoK85LjRd8aItQsTLu9MYX5UpMhOjXPn24K2btLDske4KJY3CfqMKJUi
LnoOj83OsshrHazXtAe0h2tnSSh0bMf/Cgt6vAczGnDYGC1ECI4/hfh8t5TemwcewYEDZfbLc0mU
ZOUmeMT84+rk77l9ItjnYrtl/Lui/m+mP8Zfy+QARKXPFMJ0Pcf78/QnL7gMi7lsT9IrP7uSCJHq
ufHm58RXdz2aYW25dNRRxJLt/+Vv/uPcaSvQAzOge8CGwEzUd7dX9ru5E4g47F6L15zYUz8sloAn
Vrnnir0p5wuFTl5grK6g6ATu3VYq/ctfT7fzu7HXr7/eshwfn4eum4Gn/+mvnz1PWUUi2pM5UsRz
1jTkaGidOAb6tTRm5CT5+9CeR/WYO/WltznVKGxBxBz/5YVsU57/zt9+eyE+DRlFW7D97x/fh5Sd
V+YPCbtGPnxHEVROZVJpF9/T7xdBYVCNVw9xod85rAF6GGmS2Phu3xg8fSoK1sAmltneC+/LP7+y
rUf76ytjJKh7nuEYDE/++MpEiZa6IHToFEhaKMJorMx6ZGFaY3jfwASOCzJffv91eYuB+rxaPqjE
ntPhoXWKdz1QH1bGAfCrPPSd9QGekat9EdX6OvLosgpYhQtlCLWdW2NdxKC4lSBuMB/Jwjxl3ABb
la7DqvUrda2zIvZr/WG1nFPPZzGnPhnahHNm07WQPRqetwpkUcfDL/FRsMvl2PvDtVtAgowOcEtA
gBU6uyk5NC5KM5B1nQUfuk5ftXT5KFf9i6vsu2CxQnxrD74hr4moP2HL8u2L956cdp5hOEe9aedx
1bDnTaiJ6f/qVpU7OU/PGU71f5nP/t3lYRu6yWDW0B3T/NN1alZ5ULdIc5D7Dge71R9kUMV19f1X
Za1ejbE///PHblh/97nbhrV17b7NPfKnzz0gtYrelDszdRcWgMVTUR/cwnot2vk68OA7+Hb5vmCD
w1+e7HRASbS7cWfXsUVdX03O2SCimqgCKFZrPV0DFqfKJL7U2y4GnYK0mpYHi2F+75v3gGDy0Qfv
0CB5kjw65uZm5TyUlGLb950x/gOQcyb3ZFOAbl1BxZUQZHVsmOoSsOlavPV1oquqnR55QBYu9Td3
IBtEzkf6+6NdVLcA9g/58N3PZsqUEsKW6xGuZpSR6ZFqzlJ4r2bfOSM3BtQmAHjv6tQULN8ryVWU
3CY+qyx6/Q8DnoxOJWV2Yl/L9L4BkzJ7yXOey3CiBaMCt97MbQrYt/vKsb72tKNtlb9vReuIVKkg
AKtehi+9XIgdoxxrclr27Nr1Z+jmjkzPE+9x6hS3pV7fZr79ZkIJnqe4tpcbpRWfmilO6CojP5WH
RVTvJNPHnhmN1oMS1ilbHMS7y2Ua/Td3Mh62do+K5bLsNW5XByH/1ie17smUK8duFnfNozJ5aPFz
aDP1G1RppLy490GFGNNl9vWPxLdJNGVM8M9X2h/n3/978tmeH3jsmDzT8f90aa+e1rJftRoCNoxw
a+kUH7vx6iUCTrlzalxxav7ltP27U9/RKTmBA3uBY26//ruHTm8uOYi+hcO2pCEbaEzbf3+k/s0t
67kIj1EVGmZArMwf/5I868qx0nU4VP4EMNMZGOJU63OvsE4jtfQYBT0SsXddV2oDfyBSWr8MWfm5
Vdls0i4FuLTcCvYwZbZJyynQzLuStmcy7TePg5Dhelxk/Jm2D4ei+E5qEHXTVCKvMeLND7sdxCXE
GtSgr3CpuRTZAu/MdS8Wog5ZlClPXi0+f5mU72awXMZxvLTAmLe+zLPW1yywcbwAtLUoyYeGgLvr
OisEEdPz9iIBhcad694tlvsMiolLZj/54kUwYfADSJTqobTI1J7ls+E5b2lNfp5b3Da9dZuZmLGH
5bK1TWOWs+uEvuv0N1welzW9x5sMiYR5gdnTJTHd26mp/WJIGGUJ5gCJJhi0Y/7p8LjQ2M2RJnA7
qTI2zQBVdRn7lXXa5grbX6f3HDRT4bw1rnyuh37PUv5Nb3S8X+M1UFWo8VrYHD5vJ7hNv/bPF7eh
/02BwyXGao2uiJ2D86cJZGOKUbVL3UDa5PGJGxy1eIGHBQEQzDHb3WklgYcVvAa8B+NOA/c4D+Kc
Ke0J3jDc/nW662nzJlpDabtEYoCzHV8daF4dHfrWuk3Tw1CrK7abm8E3bzq/+LqxPEQzMpLT7yCF
fFn88r0w+f6eyVs6A4KAandoGfyxsN9JkzOvYwQwcedTjW5FhezVVSbO3Xaqduw522TA7Ttc8mT+
8Dj5aw4zz2pvbaSFYvFjzXYoPtSRUJZtepdo6hr409WQMoLFfajbb1uT6pUF6Vrq6KzjQTAcGSx5
rB2qHeYvrlCvXaY/0OCp2Q4thmVbNZaUU5TSzO1SB1/PITVkTJbBtZ7mj0UqOEesxYZtZGG9BSxR
Nw63m3hH2c6vrsNPLAkD8q2ElV4Mm+N76WhXavcx+ucP+m9OMQq37T+GFTDZ/tPHPEMMrsZ5ak6z
30QDYiFbYKrx5vm4XeTWqB5sokVF+i/Xl+n8cav16/j0KZ95Qhsk1v7l+Oxsa7FMWzankS1c3Ve3
23MOhstETtus82FU9W0y41NiflYWEwhZG7ZJzyHA4IUJp8mNYg0OLA4zaiQjK4rskrEmypBwq8UM
97vLIMVuEQ1TL/kMSj31sE03mtJ/Q/5L0lARb0fGnN9iKDnicDiCV8WVhcchoAqrlw/8BXeZaUU2
w71iIUFGVLdOrb9u527BRVcQMpI2WMdqBy/GfihAiZPqjjDlCi/oRD3RduuHuT2MGj7Nwr5xgZtM
Y3nbWPTjxXpV1XKpPc6N7R5OrfJ9+5mtVX9dDWx+q37bST6X8rvmVbdkoO0IdLgFdrjP4P+amMYx
o8RboeMp/TJy2Q90rqsdya66G/uIOMk35oHcsZP/tk0o0gnqS5bxuLXvxFp/buMQEPb3DZX5j7aD
+sa+Gf1jZMyffVUcRtJlXZuqY1nXj1rfWwknUQlUEyRHru7WjRi0lXWrwwoQGtUw47nKWC3q9kzy
XkcyU4WJg3YXoXi86PYu8/VbAcBvKbw7qeDZLd7dNrU2mNdt06YF+CSBE/ttCEfv9bH90IFFxVIa
D52Wx7rHNK2Q1+0Jn3NvzJNzlybLw/bPwlzIeiOsvYp7CTaOcTJwEZBWJYzFVcFIwj2QZAtBuvZp
O323yVpLv2iP070xwyyhiV3ks7/MH0ZbPK0MZwypP2nxdupKhuR6UtyarA6MtXi3c/bKjaTZzN5t
m1elOZzQTF/raQmXpHAOZXpxHOdtm7TVDb+Bu7fRnTce4Zei4vFBdSmyp6Jzb7aCCaTxq13Zb/gT
9m1i7o1y/UBJdrWoJsBrx1hjAMQyRwwws8A4Sr0499PDNmuDM8x4scO+d6K6jQUy8F8XPEuPrYzM
eQyrmfeT08tmKmA3DYgRGjDh3QV4AZkhhmY9n7eHTwOebRt2TwO2pvRDxwsIXWncb9PXgoeqUPQO
OPviQNWsIBgvDN70Cgt2RsHOk7Tj8F+JAOqYOnMcb3PCVSQ///nUMizvr90d3abjQKTEf2bpf6ry
q8UqOtN26hPS2Y9m4I1cUc8lL8y5GHhIHINbM+pLaC1FyY4GaiQ30jZ73i6sIQvIux3pAcaAETGx
K9cKd/92bP/6Bp75HSzJx9Tnn22wfBQko/L97nh4PwUEWeguRuxqLvsb5kHzfngsNbDcepuHKtfM
2J545jRQXfc6qoNAyeVkdQJ0qZQPtUeTnppEhaC4P+f+Crw1fyNOw7yBeZvslIuNCHr+O3QekigK
gUmDoUbfMgsdW2aboGfn3V1Djx660CmU2R5nYD8BU+5iXF4Dguem6VPHUBO23ODb+ZJhO22LIpwF
jidOddceL3uTw2k7c55STb/Tux7YZvau+1Qh0/xq6eqKmOs0ihJjaTy1/X57hlf5yDk8HFp3jLqZ
Um977srqNuCK3O6/AcukYT1N7DWqQn/YvttWJqXm1hrncXmv9d6+ZSewXRVAou62bxIw70dvBBZf
XjXWCaWp4q3TIHn42ShdNNTI4mpeAHP7eiE0jgirUy+oglp51W/yztMjY5mP+Lk5lgS0v+GzGuWz
RYzrdkOP3v8p/f//3v1f9u5svLc25/8KtP6yd7+wvpcf5fL7nftvf+i3nbtv/AdkP/vxwHOdX9vz
3zbufvAfx2N+ZGAcc6k3LQrS33buVsBinWkbj3oUR6ahU8T8tnO33P/YgR9YNBMIL3TDcf9f9u7W
Vu38YZpl6tikfSewLNgBfxlXWK6V9f6KRmZW+6KpugotrDAi6WKeawV9dJDGjrf2ceVhawCPtVtB
KJx0xmwaXQ3pLGeM3uCM+iI5kDgxUkm0aq/GgAnB3POstGo7GkXNjaj8KCuLp1Ibnf2s6opTBSJU
AkGVrSxpyN38szcPuSHX9999JA//++P8XjNn2vpff07eKRxTuuma23jmT6enGhzY06bvnhNm6WEL
M1zlZX36b/ht7rOOH4MUX8mWipsajOfTFh6pR7AEd1p1aqhPmoRwaUcX2BScGpRBkV+QdO0Yfe17
busYXPyLO3rA9GT71Gj6d3aA9sOvL1VNYpwbKH2fwPOw3TRSJHASeXWoPEE6RYMJrnanuj0sa8k2
q2rPy6pJcLB1R14c0Uk6+O5LMJQbad5+Ly3RUXcRpMLrffY1Ti0Sy1gWkDCKpTMc6Z3iX18G+LLx
UrbeedUe//uvA491zFqnzb4YLSphcz1ZOfnAv75k+cgGxwissJRVF//6MuVo+6wkIbWxNQ5w1HIA
S25dHNrE+tqeyE3+ObVgBhY75QnDsz9Ol+6t1fNgX2TmGGeS96wJiCWBC6jHQkvTY+MGd6TysEiA
SYaCGMF2yEJ8/TDsGhxW+1iV9IvrnPmHvK6ubjUlsWjrJMbEKPYEp1YAfPnHddSD33359e80QTqS
vcA9qpvsmFvDg9p+18DlN6SzPJkq0yJ0iLA1KyvnGF76vWfwmwmiWdJz2XthIgM7hjHpxL/+HzUh
ebdfSq2bDqMBrN11EhqdBv4xkcAiXbGh/jcsGc7kGM2QfnZ+nsMstdZgl4zdu1lKY693Ke+IYQ24
KY1HVNbwaHXzAChfYmnxsEtlE2GZ2xfhEqJopW1+mTTiuGU7qEMp5Ouvf/XrS0o6/WWqV+2AVOdx
1Ul4RH0itfjXF+F/Gni5kQAEJPjY30RZTed2vnEdLqpOVx78qNWJUXb3kT076PPJWjR7NDRWIKlv
rEvf9jcVRM7Qzc1vvvtVl0OJi1NnB7AFHWs6P4bArgdWXHttNfCkYnaL88iGle6T1AkBcL9Z6SgZ
UG3h0CmpD2E7+QaQrYCoKSaWvzJMBxiXY72656EYswuYFnIzgvw5LXorrJyKueSDrA36Q0rZStb5
sQvSKFOdfzIDVsLcGydvUzJrlZrrnR7wV+euFkSlGplAYNiqdK0PJQSqUOuX+dyQMWZL4wCsh8Ql
ZyqPMsU8aPXcQwq9LwAxswlbIDqacMkR3mJUMg3Cntt+4c/jTEylGa8uaQG0/mqfdZU6Ack70uPZ
MWKiLqonNIuEgCyx2R18WdgHO1CkZw2XsmvziKnDa5+P7+5aabGS4OsBGbDNCRsQ1Rc5Z6Ba846V
+jJdHCsSE1A/bW5eIM/6kRD6Rhyxiaf2bAIr/L2TzsHOrZCPz5l1MMky9jpnwPWT9WGmMSdMeYu4
ioOjaRmbgr1rXkn6rg+qrNbzlH60i+vF3falCq4cHMsZkJUIcR0MIV7HPuaB2Z3setpD9+qOq6of
B096EQxZHFIYmvd1AyCJmnQAsUYqCSD60odSOirlILch/tQS1b0GKiFuUTmfg/QFW5gVq7K5uGP5
GaQEei4NpqhE25fm9LPY1FprShy6WeCwmDPooMFb5oGKxgbCXqB6tdq5PWczMTVL0kXMEq3d4rBN
9XOYXWbhvo8DiTss/qY46zQzZITyPKeCHY310phVvC6+dhxlB/eNhXFNnN7iPdlp8w03S7cXafTr
Ml+qJq5yQPyuX39rADbsuypdocxCmOpZwkVeOoBI7t03zV15lea0LzybnN1FovTaEgJkZrYxODeT
RhZeIkIKwhUp6JOrZ70ORo/SAfDqIWiJZOaCuE6lz+/1mLWZgBB5MXvR6BmdCTY1TW/OQS9PRVbq
ERIrL1rZ498RJBbaZN1FRaOTxlRFig9ndkokIqJbQ+ngMdYsN2wCYkP6xTx1Xg/yQnJ5Nda1UraC
7aDf1pn11T4GRYFFMxc/3SUDLq8ZUToUbtSr7hwYDf4aRzC8l8TfjFKQBjeRr8OfsHAfAw/Qsr2V
02wlJVg3s+/J3NGHvQUZ4eArz9sl2J2OmPW+qwLXuFYmj2uKxFlP9YQGbboXXnqxtugmswwOhQvD
ck2g0IJePBF9eOqXwzwKFv113WJkgBGeVAh88u6LaWQQCwNSNawF0GBO+ZJN/XeP0AwY/RaBngru
Y60VxIyQzXEGdncqUnEiRWbZ+6S17ZpMGqc2WW9VP5MlBhEycsBdIXZhHg/nZtVo+py1OiZjTr5r
IAhEDbo53Izl01rzMhbtxcvbBR+Opj26w/br6Pra2oxNHDS+hiPN/UigGkScLE44oNADZk9u4CiI
/Zjy5UTftJcl1MnKMYfQQxoswRyEENu/5jqV2XxV3Mw7t7XYqfnJA1ym7sllXmN7KOsBuIcID2FQ
WtphO8oO1tjeszmoXxjhDGb5xUX5TcjMjF4QI8F+6vuHtQXwx6QHaJdOzGp6uwootp6xYTPlo673
FcwP0V7k9M0Znde8AtWe2lDznJzL0iA2OdJHhGeCKKA27XdDLrHajXz8m0x/n48uzJKGopBdIzDB
oWQEqpuANwDpkHEzzvcsCb92zUAM31oTk9vvynY+GIH3VqG2Afut0RYN4FnMxSdw2vfeChNFfSJn
AyCHy2J6qMyHOqOZapO3LAckhUbgGTgywM/J/qw8KpOF5PSSzWMRUJFR05CM3IIKrAxnoaFr3HMh
akxYn1o52hdJOmYxJsfRdwyCR61909T027ndvrcIgXbzOBFT624S+5bkBMwq3RF1PYh/jRJYJiLu
0xRxR9DxCHm2TdJPXFHfGKq79U3emLxgfrAOZ382ToYiL2wgv+Lbot/as0/EXluffSVtvKsatJaB
69RZo8kV3sUTbUzA74/BFyF2weYNWRPg6pKYAbvFTWrYO8KAm/0KhSSGEryQLJa574R3ga/01hSI
kx035jDs+rIjy7cllZcEb6JtTYXWAta0wxdNEDruAQsZ5RuGwe9+4GehT+1eDPAF9KfWmh5LJ8tQ
ctQPNrGdVVUTaGqS9gIqsw6F8YLlkzovLU6wG4mRIv27CpbvK7ITNnvZsXGsQ7fFeab2o7ea92vj
GdC5GWoydmMSo4L7lG17u6K/l6CvKlZ7YJkmn7jp5qcSe6NL3cdV+W4kG/NWw0PiuyXCs7H3wzEL
wKDIb6ryqaXKt6USIHqLd3cc5jAjYGDSxsPIS45KlwlKWg8PRkvUgzmzsKuIvd/pQpfHBLiKTLpd
m5s5hUPG0JQdXWT27Zdx+bE0gABShCRLF/THqWFCWEj0WaZ6VQrunUieWrMydwiavo+u5h28te5P
gXoVjceI1vZP1pIcc9DRTSGzsGRh4PXnUXIH51YD1BPwu4XQD4ETbKeZZdmOQj/ndhoPeFKK/Uy2
dqSGEVY4amQ+5UPjV80BFG6UdsFeJjaiZme4WGv12nUCDa1NOphJcIGRrnt7ym9sODchYQAwbO01
hCj1s5XvM2naPG+OVkDeB0OkT7GldK2K65XoXwI61v5MzfnpyWqG1YfeYIadrrnBLdyNi1Y+rpTZ
14FyDF6FGzX5ejXM/Fr0dbJzddKPMudjbb4KOYKpSSiDJpMsWQrT1BHXjCxfkP4v7HAJf/ebs25C
J8Oq+KUDs9y6E6Dj1F/PzRYFssCRykbmSFJfTUyqCPbId5mMbW1RiseEfErnTOhcceMK6/tslNfe
tcDmV7BjhJPfJgtwSqd0H8zRnvfz3HEOd5bJkdLEOpFluy4943rtTium4sPsEYa8dqU6dkKqHVgm
rGMG4yaWCMya87NZdgHqmM4IEx+QvqUbbZSn0x5LfIe0nY230ikkYQe/dIAcLWeez73xMJfU4z0/
s9NbsGGQowc9kEO3dS6aMH9AywCzuHVVziRjhVI6cfPs6A0k+UJHU8rCG74Wxl5kw5vXpveq4Non
cL2D2b7vM35oVRN2w2AsGvW1glQcfLMtFLpDGjLNNHd1GxACWN03qns16zTdTY5GlFmKNpX+puKJ
+ZOEosUKygjnSXCUE2hNMRphoEN1agKN3Ei9x6+6+EdmtvVh9QDU9L39XHbbW8pZ6Pq4YRKxMCQc
WREMASTwWoZa48KbJFYcg0weyaG/82WFF0b2ICRyk9y5CbicYd4Tj0nZViKo1JyXyrVYG/ofSTo/
egWMJ7filLArs2Jk/4E11omm3PkKkZQrJ6tLCqslBN3VxmjmSr0PQfQ1Jwm2ILWIQhSQnSqCmA70
Zjsttac7DkeCglB3Gz5Z2uNd1ViUgosINfWJTPrrnMObTU2DsGdmIMsQy2z+wG0uztqC+N7Oj8Hs
oKQkeXk/Fjm5MFBddyAd7R3e3w85ZDdBHbCxw6YgaRHbqk2jFhfOTABtoAHJDjj+TAO2oizORvs5
V8PyDNy2Za2Kinw4W+lIxV27/bGv2g8nYThbusuD5uoWEwCYiwNxv5ljdQdjJQFDraSzc74v0swj
kTDCZm1g73om+lFe5GdQXdAR9AnvYwAjmKEVMUQlJbxXE/xqOWW+R4N+BFI5HpE9ECEVYFtz05fG
gg5bBO0ej8VVNOKn5cqfJr2IXffmnhh0b/k2qUHfDYXHTT9/q6T/lPfGbiKszCwmXkPF/tdqSYXY
2HVU8LDQeIQpTw/RRL5VeOYJLL/XKmK67L574htTNmEG3w9++aYPMzm0A8meqleR7lPkjTgqDuMI
a70dv+bV3OArXWJj0cw9tzGZhZxVxPC6JXanJlk8iqKUwCoXffRMTDfs7Ugw4Ac2T6albmWsg8la
tTndtYnm0q0WgGApAkSdCtvB9LkzXQD9rZKQSlfxrKdNQXC1SSIv3FaZSWrAZL3b/lufqyBntaXI
wswaUR5G5ysTRC5XlYfjwqJWUpAscj3jv3xrtYrnq9ayhe/IQOYZKyqyR1VbUjFwO1AWSODyOeug
2uP2395Igtu/+DeTWHkzICqQmkMHbiZDqJe4vZ1BcQRYrLQD85u9lhW1OFKruRUx+pyObxF8ksz7
JPKDyKqfGrOATjnFrrBMWIy28+DoATR5NCs71yFlyKz1M7U9iiPvyAbuJbDcBZCP/9xQRIZWTwJ6
1iaPWseDTCV4cWiLQu7w+271fwAy0MP1GkxBKAsY4ktLuTETA6LDCacKRYqck2WER4PF2HjSzakF
wTATbWB95EaeRK25kfk9nCVDadLLb9FISqlT4vK+JTMruJJgwYSIznBebEzyJls6gLLzTnWuc1il
lR/swvLC2cnSYzIEe2HVOjIJ8R2gSwIEMYdmxh2ZTgOhGaK4ZIm0jgtY/h3gsi9d8SpS+5UkufII
LPBGzNrHPA88Y8dvebaytPNO7Tjd9o4dlguL0GiS2pNjAOTRc8J80nvhwj2qkckmU8BvmxH7JHe9
ShjYzazVfesbwaxENq3lMn9SWmRad3UKCa3TUWuIrZukCqXDzveJXtDIwgwu/bweFos3kCr/RRlN
PNgruDoelDz1SClx+ez6FFP4yCG6Jpx0OZ1A1eEy8tvFiObkk7pqumuC5dqNuJyqMmGpFwQRCD00
ByTXB+0NQjcux3ZSp8BYX6xOPSVDfj/6th5lbvZTQC11220ZuThXUMWvdmY/ohO1HPnaOvb9oBM2
vzHtqSk8VV1sr3yCzwJZhKo/q81r3UclLO59Qw5xlBDFGCi6VsLcyeNApJN8TehugGkxqlIXpyH8
Iht/Gv1M16I3nLQ1gFCJIAcZ73avWe3Prm++kDU4hqui4yI4eG01HFaGSTaQ6T6MchCgssbnvjFf
EuNJcwltsVvtcxiXWz/14Wpo0g65elQEeIQnb6+QIgqib0kgmAzWp732Dn4XAQe0F+4M6zsFWwgM
iFT3IX3r3Py8yBynFo6w3ThBxZGRW7hkD5V3W+oLhFISOK3gASMWXiRx7zb2p6bVT5jdYILM44vb
QimCMuD7IM/RdhPiyScVeoS48p60KMT8WwQ2hsowz9rjD8NW54p3kVjEW5Xm5tkqxBm3cIan2ydk
sGG/hL2GvHjNPZClNB+wr7ZUXzEdSKUc/A8rUVZLzgix8Nd4oZLsWBQ7xgJ1dpyY6o/aOcX4kdMr
WJ3OU7p41RJjPVWUHLucOIkeVHeIalSeVb/6OzFsbIxSv0euHU5e7WJaaSNnTDrCSBfUh2noVZTM
PprWnap7fl2Ow6FacZsupC1ApumOpWhiqHjZKTeBZigkL8mWokmJzQhznT/qjcc7IVH0WzB/YqY3
d2u/Z0RQUL3q9HR3s929lgdD5FBKR8Mk1tx+he2FFnHS3VAJrNxlQJKntn6vhNL2C5fRLp8ae2fQ
SiAkAPKYdwTCreWXoej9SBuuHUgjVNFZ9aT0mIPI3VcDSfDb9AlyW/utHeuXoG/bQ7a0P2xq3VB7
rNzs1hBg6pemz6NsnNSNn/U/xgz9mZ3bxrFdAG51OBxuE4p8aq31XdWBOidFZd8BaKNE9ZeHerVZ
L85ppNVmcSvYZY59CoRm4RnCCVqP/n2WlbQY2Dt3nqV7R7iu+b6yiExMVmM59aeqVuNdvqJKWg1r
l2FviPxRP+mzfYuBRByN6tPK2joiW9oOq4VBJWEtJT+3xdB2BL0jVEE9zbgZxgTpce2zqUMHBtiI
40DLBVqB4mHRgi2fWD3PGaaC1iBDjen4PmH/QSrb4u+6hj8n5jlKm6QJV3dC/FkEKqp95ykw6+yS
k4SSFUUsNgcQVTLH1yLt4+D13/Na/RCMZWKvcWJPVA9VYxQY/iZxgNbmHD3XJSq2IA8GyNDg+clr
41t3Xiq/K2Y/l65dl5C9GFL/megSQuA2B6TkuIco5/dDgYqtCF1TcQq2w3tRLniwTeQyNI4rsq76
Z0EoJaYuplKmT0dgJ74TaqJ6HOD64ltkPsf4+lAWRnXkRzmNqhLXGWopq3DrnE/dfKdr2WvSoP3w
hXofi6676RufujcVuCyVU0dYYXaWpusEeix407dhJcmdyFGsERsIpHzcpz1VnAUChtxvCw4LMd3Y
RwPuWlIvUOhR7mfB3p5NhD6FvVxJ8dKmjFQ7XcjHvNH3em+eeUx0kaOfs8Z2zk3/2afafMOH9wMp
kTgW7coyI9DY2Wk3nj7lF89/s9iJHIeSEt/DxwZL1XmZTaslzvCuscwIVx11eH3UddYJdVpOYJ1Z
NfnZIGI19dyh951fjTHo7o2q6d4wmh0Oli9bbtnuhyeXa7oUV7Fkt+Pqvuk8PUpbvpWaco7dzCfq
0YMGoxqPbv6zG2v7UZjyhXZ5s8p8TlhqK/b82FXzjgKYZBSQ9nEKlX6/5MCBNRx+dps+MDqajxyF
O0cb/adm0pKDs/rPpHxlINXb+XGY8595iZiLHgkKHY94XBmvc44vBnvKnREM701pbXYQXUT5rKBY
6sFb7rbP8GvG+0QBZ65GHn/Wkr6lCR2HXtqPKzYkliwZbGfEsCA08i+CLcEhXb6ka3kZU4aoq/C+
SsO6DoggMmBY1Hakff8C01BBSJ/aMG28JQRJ9VhY+kwPRMoKbrIT0lfov/ONNzLHrGBFhiCNECgl
QwwENNsjt82Qu2a3al4Qj6b+3hdAvPIWh1DlJX5k1OupLYl0Hbs06qsZb+zKPdndObFmBzkuOGQV
zBnBvnjejbgtWUtcB9vbBR4jcHfrJrNSRWsq7NB3PNKes+GnrfE6s0Ic2qlIIle3b3vEuhHIhI96
aFGx+NnJwn/cBN2bPVv+DiF6IWvc39C8OBOH7GRL98GZl5blEoA00yDL1DMMEE0lVXnWlDvfCte0
xULWgybVk8+kBfnpsbMzpL0wryvvkrX+oLnKyFlNodMG70oggzNFazJKlFGR5sXZ639W81REGPwI
NDX/h73z2I4UW/f8q/QLUAuz2cCwg/ARUsimMjVhpVJKvPc8/f1BVJXy5K3Tp+/8TlhAOAKzzfd3
DpoKRVi3pndXpYYgzzp7iGMmePFISAuP3sUm1N4fIreryQwasZUr0+57HvTBOQbtXjsRaKdOZoXB
2erSsgL3IP9HaVRkCziZk/lRbjALwS2KIDWDaHV0YuMBW9V81c1ZB70YnizzNQ6m2zAlwh34DZGa
KdIVXYlOYtPWwgoR5aQpUakDSxt1vVUG7HWaqcjWSZEjFA2/FG2PzcMoVhQWk3U3R1umlGeiOd1e
n2yUE3UgtljcEwc/ZPH6G6nM+UvQCT5dt5tKxeoPSyj/NlWLHmoWqRkV2YFBL+np+3Ljxfk51fp6
PYU5tsZlqa31sH/oYwLV4qcmIbAjKgm+64305HGTbHH/aGmoFB3HJ/JER+c5TkS9H8JKX5NSRW7X
mO90XQW5UUNMjL1p3dghSWCWcR9jNkVuX2SsQo0RCIY8TOEs7FGUnsG96ZRuP7UVsL6ZQPmP36Et
apglKQ9NgjdjwzDuzooTtHId7hV4XTMxvZ9SIS9TWOhuNlkPZkpv4ITTrWBCSKONkEBY1lFY+g9M
nuL1MNiEWum6/xI3l6r96TE2v5/0zIGrOG0yw2s4bOJm8HV0W73ldiMPYng0urHcNx5lud436kur
am8pjn+bMFYudUtGLyP+s6LRPXdJE9yURbwnrXwN77BEiTy5mp/ouz7TLllCOK1ODHqHMLR1PuLg
O0Gsh1TlaSpESXBqoUJkQ87dMwZstV7sRj2rVrS0DP6j1NpppDUEAt5Xk0f2Wog6OZH+vm1foqn4
mVXk43YNUprK+OaQmfpukCpr4jg+VvlNFFgokyELW9OsRsdlISiq5DSl2rpQsKScTItJkcfQe3aS
G2zSWWkusJ5nzEX887rLocRWISLIvn+AygwzYkCjbg61O9bwJELDf7NG/ByajkggmMk3ZDpShh+d
eBuO3dmUPoaiQ3puMVwjXJpaIwXtao271yEp2u4EyXDXtiauacPXKqvrg8rYiLSUcINCRj3Hae67
WCUPqwLD9HUhbKzEOiVgSoqDnjUqr5SMxbFPp3vZx+O666c3RhsKnP3vhBpFbtPPqFAmj74a+vO8
u1/rg9jFIqLzG7X03pjHN5J0BBW/503RQwuVlMs9CJSrqDOSy+BNFjWGZleKjQ4fDGztR1Q1+cYi
Rd2NEIjqIdMPzZt8F4Xa0arFoRcgwfx8vS2y5CGspzviPrpLq1CkEBaXMyqnN+DKG8tMoo/JUg/M
8ejMcCkI+BcMcOoHbNLOalGvC9O03qIaEkBrxwep5v6tKWB9OhBKmTJqmyhG9U+p6IZeA3f/ibgD
SQzlpPFIx+VNFfKbxBnKWrXXFAnwk9dbUggCSie4ShibpLTDfecV6L5AeHCVmqjzeCl1nnqtaNk3
J8ouZp7m61qvAF+iM5YJ8aOlHpEqJOdlQfpfeiazl5lFp6+DgnuhhsPBILYGlYxh4ztUCLIwao9V
zmQ+TPUQ5MjOT5MF9TOxui0ZJK94PYDdQhe8c9SSVhNcEdYASESNKUczIIZospNDsC7ZhmiHzCh9
IRllVTWA75kMu5XfmPBIZqRTA6/SZx+uuMGZ6FIBEaL0ZcBFfnxMy1wPfHOenVopV05YPhnwgDd1
4ShrKnVp6xyVmqKXbeq7EgKo23d544a94sI+IWwLW/C7WJ9cY2hG18yHi7Sxq41rwuIdo99gy3hg
EPcxZBO4JXXMvp2z1h3QA1n4NcGQ2DAWGvnCwWx+OUsthNaf4KUQ3Jal8DO76JYInwc0TFStpw5H
felQuGsExS/ZwO4h4GmLZqrWSeGqi3jctMRvOLVX3i4L1YpwDCCGzDTCgygEabdGoO6KgWaWmpyA
FxZVqJQp249dhqMLVZwyMFYt+fO3rVqjhkpa/RwMPRYplFyNjqSizGvwOrFw+zcN52yQizBlWXXn
d9j2D/KYS8ZOQwMCMvp7O8v0rQafYPSnUxMlX/zSNM96EPo7kHY052ry3TZFuUkTbE0T2yfYdHT0
td5HLznA5pjE6qbs9PMw0DBB8z0oXyIBd6NQCAak7tzvw5rOXTc8HrKpC3YJVgppXXh3/sDI2+87
Gxi6mx6MpCEpazLOfhtbj046/UDo3OriS2EwrCUyVM1gtI4Sqm7U2MdWcn2M2MEEJU2PIrTufOYI
lW6XG/xbSlcpE2VvDsVPIw7frVK1t6UKD76wKrExCZingiJ4BKa82GEtSDXMfEtSB6JNGlHFhH6m
Kta5rqCiZL51sGP5LQtDqkuNc0Nupf8YATxGGSLRSNAyJs+EUfW3kL/0KN/opn8BCWFGl9kH5v70
MjT8wLAbjEczl46EYmE+bskzGtw6jfaFzkWvmS2gGQRQCys+0vr2Vsetp5n8uxaAjPIdic67uoQe
mKUAHGV2W/VyZLZZn/xJ33oUC1ctDmiE0lFDKZqKaBcsTAxbR0ZkJVsdOUmbYN+gp+MBGBCwmuGB
ArK7rfIHP/SmrRMiwlazVltjlvlN2k+GBjSkdvEZq3vwGjRZNnV1JzqYGM2Rd6Qz26YG5DTjA1N+
74C5BUUB7IDGytPdwquqBwvDmCiqD1Rb/DWuAJwz3Tz2JDOvQ+AI5sgt41t1vEwBQc9Rcp/XGTOl
ITgG0Pl2jjCocPfQzIeRSa+E72cPq0lqWKdG6rjWkuabjG1lr5qMH9pQuZSzLMYzaXenlLKZastN
LorgqZNkQNrFdC+GOtwYhgcLM+8IXTeJGUgn55S2obefS95DEYW7sBHvzsjcPnGyfdcTZZIJHNLt
ZMRpRvsSa1GyZQI/Hp15sawJtR2P0MUrWI5qhzGAB2CqDfU69qGwLIuFjQE1ocNUVR0AoQM4RpUR
pVShYCnN/hUAPmHOgDVgPgU7DJlT4lKNBhfipeX1ZVEPSCAaxX7m0IF8I64oZPuM0qdW3wXz1rLL
pxxddk6/j2ZqWyggDiVWvhXJBEhFm0EhHrY7o87NlDtrGuX6OM0LOIUQQCJTZR5mMOMb2+5Ihbu9
Lr6QGzEe7SxSj1gNPFkV0hpo3tN1Fyqi3l3YqP/Lpf4PXGrdgHr7C3H3v3Gpb2fDsf+z/h7nDQTf
qy/aYn52/eCffGpH/kH/50Cd1pBSmULCjf6TUa2p4g9VSPzDUKciVJ3tzf5yMXP+gEwtASKlqqtI
5CEA/8moFuYfjqFhOcbHbAOFlvY/YVRr1m9KDezLMNvDHkDnCBFkawvn+hfRKvTtosaeQj/japKo
xXFZJE1oTG5jTLtQtfSd7oTFceEUdrEOz+Jze9nZzNzDDlQUu3Q/P46VQfmOu7hLCVDOl6ckqcAz
4p6scAZnw7RJ8oSZGlyd7FjF4bCF3Hpp6xAi3bzoe/Iu9qHROYeY8haA+tGvaphUIRza47INPHQy
BoyhsVGbDVf6VeumDxneO9gKpV+S3H7Ft+UBvp26z7rbgeHEMc5DpmeA6153wUcF7lhEMpcsi+fa
n/D66dtz36e4gukbJw5V+v642BITrcGVs+k/hH3fh9EJV8sWTorBbB92UYmh0trj6m0GD0WGBv0B
InHu5ikDriArfxg5NB78Me4KrGjwnnmoS/9+VJuXxCxx+zfLgn8YbaggUEbG5HTHhB2rJdM7Qy0q
3CZ0fkpqiRUtFahWzg5bm4HsG6eN1nba3wgyqjYKNitlOl4w6L/XjPDVLGSyTvr0PoNXnOlesp/U
B6kqRPS2r51jMtgXer9mdr1KsZbazV/YBPULBXR6dUgKA1gJCYw12C9DjNrHoTQlR2RnAeLgMwcG
2mcPuZIzAMtpLSGVgEqdgyZ7hVlcIQLGezyWWGzQlWHbXH0jG+HJG8tHMp7u0Nk/O4H2pbYR3/p9
tIe0ceNoHuc9Itq8vNeVajXPlGLRgX0Up56S4xovyPeyQYiZG9m7LRj3MDJMGCYmkuyCvp9xrB9o
MmED0SySJQ0tYzPVydGrzWPr402toPbHKxcGIji3JQ/VTAWotYAafWZ6dFflT3AVRsHqNO2Clnx7
/96x9EvSaB9mwtVKiicUotB+M8JhgsD8ifs6U12JrNrHncpqUIn2gCcTf1qJzLWTAEyPVsuNVwWv
YQ+xgPDWEQffxtiS4hqW+G/3vfNWmEmyrvrqkmVfexWuKyy9ytW4H1aTmT9qL7HOqXK01Fl1Qm7V
zjsbg7Od76dCzRlF2/e+NlKlU2tqflOCjf8h65VLjNqwS+VRseRF70aKKhPMKxEquz6nFlzH4/uE
B1IiQcz9Jrq0tqrumhgAuTX5JDPAii4I4nX8pdK8F4O6QNPiJ45t2MZnHLHq59nnzPgQDRrb9mg1
WuaWsQaLzo6wqtJjQpaDnBtC29pF8Wz28p1SNFBZqjNv9NClVcmjrYoJTkt0YNp2wcw2RfSVl2vd
CNHV9W5ZSkaOtbjL0O+vysS7BZ/bU5B9KYlzc9t4XxlEFKijsYO0c1PZ5JjGWFgnTrpBTUe1Rsei
MCPrkyRI8h3cVCoV/h5R7zZFtK8eGQ5zkaF5Cl/dgP/dmBPVijaWChJ7/74ZjNOUqKeAugYnVc3w
g7BjvQDcHn/yA9/SUNwpQdms4ip8I0XjoHbpxqurR09Gb6wzC+nl3lYUZ0WFrY0PRdhRSfMiBFI+
RBRA1h2TKKK75v9Tmz4Xino8D2mME5NgYG3Cp07HoICfEV1qzUa9XP6MGmXvO8Ce1VNTqQ+OX1Bq
wL0Nabpx1wa4yVuzYL++x3DmSy86Bk6es4Ied+ixY4Do3d/p2fhAKHZCL8HtFb12GNCtiNz4Wdso
CacmLla+gptdQtJexM2MlLikot9/qOat54z7wbcvdRJ+eNrA7CPpHxosXjnI5knDTW0lRj0GXMmC
TVDLjT3RpQStR3Rk96M28ge16F4HEt/JZ8xuhQ53o1Fge9v92rbEXeBkhz7qsw0F2e/KUD1rZDJ2
unjOUXkAEduQXVelllFgTNQHj04AK/efmp49wYraIQD9OfjZKRom6M0FcWw+vQkFPwliy9zeWcOL
w5Sc+VsEe1XHqb4MoQeQV0ri2bPK1+s2E0XVAyiNDRW0SeJ13O5gJjs/ZERbQcRnZMMLGwWUpsDm
S8LwxmGoujEz2r9pImyjmcRt2JGHDnMnjsSLF6oflqcf8xwbq2ASLcUr6wxqs3WG/kRslecijrgL
cbsf1GojBDxlwk1dNR3cTk++g5Oqqo8dbpyAkZ0N4zDEsBlTL+ecKfSDBY7MzNDDXLh6o+2SJLsn
MOeDwNqbSRJS6HTDd+Sn6toe8rsO3lc4P134DOKEAmqkBcHHZCKD7k0yyxvYPlj3k4SZYMqJ80lk
r2Cu7EssvRpmkes4hqHLeOXWzrwfXTZlbq1RFs6mt0b3oRSGD749op6IECy1pbHHPDNBk6p+ZbpM
6rdB1L1ij4ehhO5vWd1BL3E/VuK7MWA4MScFWzTymQKTA/W4asLKS9uR9KoOxnPpVhLIloiSGzVD
sBU1MWpLuS/w0CtN62UYcJma73ZHL7RdbRPB40cEQQ/6N78PfdevjbfUqO47kmMpme+c9GsWqHtr
HD5gfG2U1LpJeuO50MzHbNBgOg/ttwidzG6y+2MNj6FtJfqbGUb1ASNoGg6Ns9dqWKcDKgwj1x/g
MZxsh8qrhipGL0GTKnmn6RVlHd5kZ0/OkqIXfwfbylYyhJ0xcSOqVIQLmZ5qhTBzyyxo70j6VIhP
wwYBV4x0UvtVZnLfdMhaK6/pXOrfUCaS8qvZw/llVha6hcqdC1vIOzOkAN1U6d24QwxR7ZABQe0V
RxCMYyc54CKcntEMQ8UQBVf8W6h14SGa5HsQYxlObNs66pU3B8sVtzAvZkSgSB8bUHehJddl8tr0
pgpAG+3s2kDs2duuCmS+xcEg2Qknw4fH1NdtO8trwuxJguUAO5ffDRE9ZSNNTlWVHwYk661dPhux
igqL/Fh4TcmZgqWO46LC42A85x2Pa1DYX8g8Nwv7OezgHhmW9xLHMtiYQfVNt5PLKPNitiF8kCm5
eVmlbhTo44MVTetqfIFNcsT6ziODAQITJAWoF8MbYVaJq/vqLaTLKddWok+emFEbK+tbetsJbAd8
DQphldAipqJ+soWI3CRVXxRFpf3quBM81d92NR9Rc7J7CuyrDc1aqR34NC3mUYgB34gW5kouUzc1
ukfNLn6Yzh3WD6+9ab/XQc7jU/fnGMMN7FqjmzEAEM/zZ8/Bb7fFxaK2kBxHsJFttJArvZE91DOx
VuJBXw22f9GDfSuSQws3YDXE/rfEiN+i0v+Ox+9tYEQP1J9uNU+9sUbpuFmqnowa5/c6XRPDhBMA
aNRKBsMXIjsabrLycYLOkxHqlqP1xuEqeWwTec41/mM9eLkbKts06u/63H+hzjdusjg4maVBuwsj
luZvrWTiSaHMAtNWoDrEyjcLh69mNJEG1RR3HgNr/goOsKOs0J9FdELULgljmZkUO0ffm0n8jnQG
nw7EK6lFp2Wj+MbgQPUtapvY1WztcYLOaJ4YkSvIipBG5bj9j9uyxzmptiBvNWqBxwuSfgdv/wmG
oWt197nhC3IOaeDGIHnwFJPfbnx+APEXXlzed18ET9KmEKOgpHRNmNMrUecvsYbNqSyRtYsHIn50
WOTB98HuvxJg9D62zYc+yTUj7beQQM5VoXKuCEF4aBVKTMjAjpWD/l400V7z8EnQCSch+ESrvBN6
XM8d/eq19WuAQ7PahlRNc7fAh4dwduurHgE5leXPABbDatSS114n4kqzQeUZ0E96fK+1hePasEwD
MAJc1fobTY0vjkZVFqb1W5MQfp6huJjiucODDtHDnSZjw+8rSAkS/r5U9N2olnT/7aPI7Td87ALG
vfaOBncAc9Y1IJMYSxqqtrUFDDP8oMF5MAJz5RCCDOoECwaIKtp4yCuJLkLfb8XlfR+Rem44ebUP
NDh10fMgMthkPt0/EbBm4lJ69JlsAK0EqsL9EokTA4Jt1ZrgpuYwi/GFm7dw7gPr0nvqRS8o/49l
fWjKgUlQLYmgTfExas8YrD7qVU8mQYf3IA4kuOj8EERd10aCur0t78Ze+6IWxEsU0RkLa9oXlQfM
xmdX4lSU1JKbl4pZr+iHjqiBfRPL97HWcBKwd3ChGA9M4TnIaKFK54uOr/Y2r+0IBRF2KKolLhXs
4LihWmUFG2kD9nvwGyBi7gH3ToP3FEGMh5Q5j2oFHtPID4dywe9DOAhVsIUh1rpGPkC2p41yHPhv
0Md6DQtP3As1H7+i4ElRpbYm7Z5cpNH2sLk7w2lHqZRaz4YIvtiQmPLewkiE3q1oUbclH62u7rSy
O2f6i0CtBrb17k/9V8cy39pAfvEF423HPjL/xkbZwrMRPrptk9YZFrshKDy3ZoQUOLnpauaPSM8O
mjacq/AygPQRcZnvyDSHmOftNKPFlZbBAtLpDPu6Md+EEpKbnxdPdVkcmwgdUZwxqQXLqMh0SL5j
YAtTHYciZnzBt6C6iLhGXwvvAXZxcG7C+EGfDByEx+AjssW29Z9M+j3c1X60vUb0MdXofeaB4UVe
SgmNBYpbygzLKrIY5EcSJcKyCct8FxTc68OUjumeGreLTcm0R22ZHbu5COH4F7SMgM9ZR227KN6X
z+H6qq+KCkaB0+h/fXc+/zwc82hjysq//t6yD1i+3UUgiaPbtcX1mOy56NF1mgJzbEwG+C/Vd2/e
tyx6njRC2WZ3DxnlZBv30rUnXIDcESPHjRLyr3zyN/hXqv/a9YCjTh2gYZUCWWoT14/dLFmlMnvp
227YTtdiDNzvg9nDsJoLNIk14laBaBr65V//Npv/F7ILf62aZnps5jOwrBWazY8tq046AJ0Gurc3
uGmdnFQLxxROzLhkXp0XueKjTlF2paaUdN49pg/L34JUJqBMzX/zurq82xrtEFHRXDO9rk4JugOg
KorKHMRASDtM2HlY90LMOiXwv89SqBSr3EzG9XJRlrMSN/T5daNRdZkv/XL+l08sa8u+6+2wbC8L
IyFOpG6DfSlAj/v2YbnwodVwYZdT83k3LK9UA6rN0kkmUsY4FctB6l3F+Wn8XGe0TbljNMu3ZsBU
sk6C6/lFG0GIiSKMbep4JncdJZCswSQ7AKjJIQPo4wMNbIa7Gos0ktZu8qet75dcVpU5ECFcdStR
a2VzvNm//vAvx7CsWgllew308vrO69ULZ/Fz1kFoGuabI5iraG2l5HtJBszwkCQx5K355A6U+1Ax
fT41mLx4I9y1f32grievDG7zcGcrE4ynINOgRdjBq9JiQ/R5hnlEjrplZ/RxXNDl4HO1u0urvtsu
x9J55SWRk7otVJPafJ3yoJPFDOmK/7l8z/LJZe3f7nPaYoKzPTP75uejAyHgL3rUf9gCzLH2woOe
+fftM79BlhNvmEl/hT+CxnDzDi1k5tlCeMIsKrMoS3n2/KT929+VeXLwAvRKTmYgwph/+/Pew47I
ZujG0DCX1eF6J81nf7mTls3Pfbkl0EWUO1OfLKJaS/jEVnJngXFSmZofxWXx+bT+coteV5fXJ8qg
e2eug8wn+/oRpN075UtTI7BarmpW+vVO91Fs/f2EL39v+ciyb9n057tQ7dDTNjGnyQq3y2tiudmX
d3x+/vdbcNlertqydv3Msn1d/e31ZfO3fdfbtiil/LPpyVNGUWYiDri1t6tE32uzw47aAU8v/xNB
fYu2hZTFUd/CBgCarpkNzVccpam1kRY03wbdTUy50j7r5GfNrJamj+/hU+77qj2ZMwxErfE+S0+Y
FpBT5UALwPhPrfawF9dFib+FMg7NcVnkTt4cK62SqrtsW4kNblugh1xbuYXziO5prp0RjBRL7Nkp
7PD+f14FVC62va0/xkmBkbd8GkUUnPp54YU9vcCy7ekyB96e97bok/dhpe56Y+h9bBSkf1pe8H06
Cmm3EBNpodO5W1oWOJb8ufbbvsEYOMXLy9fV5XV7ue3/8a2/v/75zeFg5XtR6dFAyGhFQuzfv/7L
111Xrflwftl7/elfdiyf/fzqz6/6bd9vm4M0XzOvsv0d1nOb3178/M7rz+nzzfH5zcvaVBGKXYTN
87L1y8n57X2/HOrn1zSUwIgLYS61vHv5eaBAHBrVb8HVraalbvXL6oCe9wgq7OyxRFypf8MvUBBA
HOfFsm9ZW3CZZbMe4m3rqcpObcOQ8dPs9VDq6MSWBXR9dvox/JJ68P0NRXO6kU9c8pftOC0kThc+
g9Cl3c+WYcy8cJYbwJ+bT6cq5lwE7X5BZsy0p79v5mGDSge3MWsmNfhP0EJNBFICc0CSmFsWe7bv
G66YTrkMIZq48/citjfMl8FNszoI1M0C6JAWlR/VFuVlmEm0CejmExLYGWTP8O2yrWZZcQVycaJ/
nZO1NgsY+4ndMpLY4SJXUamEyUSaCzxUpjbQ5jI0NVEBCJ6VU33EEKI+Yi7w59pv+6oKawJKjiiW
Zhy20fo/F/3stHHdF5EtAfHKVSexWt7QCUfsgpKx5Hw9Q8o8x2UNccWfa8u+sNdxLCLnAo5zlB3q
qmb0a5o2VOLJmXHo+fov27LCbCHPvc0Cry1oWwgykkAh4DJ/om9jUcU4jRJ2vABv5Ty4W9YWBPq3
fcY8fmTu8yNaOoIrAnddXy50hzh139gI8efLuVziT0ROLl3RdXsZX04MvUDI9wsYF+JCQD83D1/G
FESENrkBdw/Ljy4sis1yBYXSodz6vKLLzijLqc0yVm0VlTMwBbNfBa08LvolPm00yB6xvQi7522Y
1NG2TJNnsx7LIybIxGgUedQcRvltMftYvJA+F/+0jwrMXglrbXc1s5n9YMZ5geM/uTKWEW+Wzeti
Nr2JfKrLjuqJdeUXUCHDNwMDhQM1SGyh6u6rqU08bst18pdLtKy2NCEesVBbra651z+vxHJhPq9O
UGlMUq0Roef8rH0urLlx+txcnkynkfkmHuOP5TIsF+ifLhUhQnR6OT7OPuWu5aIU0tmKIpW75Um7
XqLlybNh3LvZ2AOJoG3gGaaiPlrjPoZxAntEjyo8DI3sYKIhNhiFAibExQ8PJGHTz6dtMZ7Cs65L
Vsv2dRVfqs5VA+bP43wKEaj+ZR7096YmOuaOKEOvT0ak22gx7ZfFuWl5dpxxcCb8+nigrs9SjhRJ
kljVFjbQNNKYAXMLxHf63DIEiqa7KqxvZkV6vIeNsQG/pNC8vLoQOLwMRYycChKruJdKUZRH2CkE
n/y9uawt+0xFAXhgALHcacF8GpSZBPK/1Ir/n3g4DZ+4/xez4v8m39++p/9Cqrh+5C+POvEHxg0C
foStE22CkfzfnArb/kMgIcPr3Sb7miXEib9c6kw4FYRQODautlJaDpaVf3IqDPUPXReGwzhJYrtm
OP8zTgVOeP/iUsfX2MZ8GKo+EzR+d7iPtEIXuH4o+yZtMHSwAfww0zqRRQox0d9qaYElTOmrK7+e
1YSJFbpT58X/wTlY+6fDsByIIhyNauu/m8jBLa1GdETKvizyAoG/buNA275ZtfpOYBvoIUh7WBcK
ti021keqAsCuD8b+l0v3D2522u9+/5wNMu0M2ASGY0k02JytX/glUE4ifIsNb69Wolh7iSCTBa78
QfFco7MOfZ9/jaV3J0PnazJWCtO4Bh8OsGHIk9DujK677RGHbP7DYQkxR1/8aiYIKWd2ETRV0gIx
MF0ctn85sIHiUqlZlbcHM8zQWbQ5Xv7lRcsD+5xaVLuH2V4oDwLlWE04goIK4QgS6cAjZY3LdtfR
HJtSyJ3X+kd0CA4+KQlu49YuHjz7DDt32ptOSnFcF+fx7wWurhVmEj22BBg5bLKeYlpLef8yleF4
DJXxxSvTgiJhhSIqVPIbf6QLkbn6oZS2PIp7038oTb91gQt3sF1xnpgAnnwt++nMVlzCqAnv86JN
3dR7cJsb4EvCoGZNeFfFDba29XtHapA59dDg1Da7UaPp0c4rD2Nf3AlwHaqxOKKeZ/l0v32zsy3U
5ejqT358IPAmDztgWpnihKKUt1YEWy8mtq4PTkmcOMRuAbUbJcammU7Ui9/hhQVOtqmdk6qkdCrk
rCcwnzDKgfJpWvip2/05DwH/qyBbS7yn0KRQ39Otde4lBzvQ9knEYcXpz7FU4ecUs0Q8cD6a+YJk
wXDThy+pKcfd0LQpeh0YgDLy1/EEgQ9lM6NZg6C8xgZh17xdOYYfWYrJAvFQm9Qpf1pkJ+SOf1ca
hhvNhYKhK++jR0bsb72V4oLfZZUbQdKrCJq8xDU2SbPWauiQL/smBGcDga5VdWc/RdOnBMpKthO2
TUJsjUq/m7xqj700VVvHfCQYQ+4AWQ5dG0Q7v6v6VRGMa4bVzzYpTkhFynaD5iU5FkP5JjV161l3
2mS94kGnbAvoFLipeC/OECbrAm8Il5xb2AnNLSqQD21WxTQpGG6VTjgEMDkEHIKYmlnftOIx1NKB
uJQxvETqm98VuCWaa4twjNltggdgwDwl7j9Q6rsmthCrunbgXqYUQKIiSbaWDcOKXvSmHbV6Sz6E
AeicYcFRBdwVaJGGqgI5TOWP0ddMd4y0xs1RgCcQ7dxYg2yStAqkYym9dd2WKeJMv9kaISaWRIuZ
N0zczmbce+uwpOxbgJHuncQ45q1hgv2K9kgIVnsUCpqA1bKqzklXn4uUUse6jBBtLvsU6nBjmEyb
lJAnzmZwkX5tbpdR3LKr8yum5cv2smjA/JnyJ7+8ZdmP4W1zXD7x+dll3+fmslZBjKLWS6LePP8h
mZrSZj+IF98LJGR+9i0js2VNzHUeMSYv+lI4W8ZyPS5N9enzjVrPgD+vkLQuLy8LyLsBvLx5gH6d
iXFKK0KnoNwsH7zu/GWSxrTBXk29Ia4f+hwvLt8xydbGEHv56C9HMqpqsPdGbdNg77QSpRZtlrd/
HhvZd1Smrr+z7B2Xg1++HkkjU8RltVwOlyYkQwgSrgQkkpUZOR+tgfgbwTmeFr72hjAF7qHg4fFN
9AKVX56QEttbBHZ3tUeRo1c9OPMVIvSqPwZD9xSK+j1tL503Rl9wpD1nEJxIdunu51BDYbQ/G4j5
RZIj0jAVFLFF0GxI8E73xlRjQQj34aDQsIOj+PZtQi0F4PZBKFKHoh6gvrWihwhRHBlpFwx9nP1Y
Nve6b2O/TswXvGT4KIgB4FIINI3AG6ZfyJ1GjkmQgbVn2aum2jdDYcfrJhop3ygYr3hO8YGSETxe
VnsMSNAw6xW2EPhWAXhpj06mhru8K26VwQuOcLIPgkr+k27kGDrVP/DRxhxL6JsqQypC9HtM81ze
U9QCYvFwyCgCKj6hUTir1IF4piL+QWU8uwFOyRry5wHzt4jmAFO7OnCo0SZpi19V7VbhaG8sJCc0
v9NFMbWPkuf3W9leMLDGCohkwG3zHlu+PMtQFhh7ZdFaD4Z20zZzp+Xkbisp7lN22dp1i2faKh9U
7MUd2P6w2MZ1nA/Po6Q4YmR6te0UqHt0cPUQmHeztVevj94as3ATxcZ71acfYpreOrV6NpUqe1A6
q9zrikNuKl0dtI0CydhiMVpbcKij/CR+Mt6bzUpRcTTEKHXE7MFA677Xg4wQUZK4aOBut5GSfhSd
8ClAa4WfBfgCT1hlxm5H+R7NtUZPmmqrFGoPiSdYhnt4Zid36Kzx2NJg6xVF8DPMCcsptZNZle/A
9/12RHlalBeI819DZ1ZhWlFwwN/jmIKzWn1ovMj2ewaKSNKcib9AUg6Um5VHrTWQF4h0Z2hgapkm
3/S0/JADnhHIfXHRnQQu/g6WhHlx0uRwk9i4XYl8up0UyAiTiX+bjnVqT50I9xGPWSp3gF4aW+ax
B1xc9qOpn+Nk3DHE2KuTCp3Pii5SD0ZsKBlv4upb7PV8i9HyqQQr2sBhwYO2iZW7nNHMoRuQXnF7
xR5oRIRKwW96NEjqtBZ+Mq784D4J0x884ofOJFYwthCpFuZ5qtJ1bGXPyMoiRnPVk8TEH693gjzs
oXlIPVA+pdK/V12xBzdIKXLgEhPawVcjLFyJKzmSk2kAcrtEUzJwJfITLEJoqjCInfK/2Duv7cax
LNv+Sv8AasCbVxh6I0qiJOoFQ1JI8N7j6+8Es7oiOyu7e9z3flFQQYoWxDl777XmMp1ekNNDVAcP
YkhyGYqgXlce8fC/Db5igtkbR5An8UroA4OG1AM7P6igCOrmkbxmAmFBcRFGC7KXGUC3mKiVH0xP
HFvyfoQQx2qZWV5flmszE9/HqskYeJZfap6QSWog8cs6QCUVKBfC0p8GSw5sq+8Vl1Aw46grJSSr
RmWFwiPajZYnBTS20ANmLZ0+88E0qoeGKaQ9YjZk43Qb/eEoqsZLnXBqIo3L7oVdtaAacFc/jFHA
Gz2ZF79uPHCkz4XZBxweocppkuh1U7AesTpzdglDEAMBImTEQnZcT42rFfKmNPrXWKTGN/ECxUpd
8+UAM5NUK4AIBXbk6KBjhzQCIMd9tAnH6aC3Y4CPXDzkgCHGue/29czcNZQ9E86cHfjle6kgu+tU
6QXRK9nWqvJszLizlmRPPzyKYvo8xfq3OYrkeIHp8K9CqO8StT5pbGnDuHgKrKy2/Xg6oD7/lQ/Z
a1EqKXiZjbWfuiUDNTNClz5LeoKroeKXmcbslFY6UMZ8opparrn/3x9XS6nOXgqIT8JwuWKR2aS9
/Ha/lV+Cpod71uILC5qTwCZmLYscNgxvkZT4krCKkyw/zZBjDjgfaUFl00lGQtfKQob3L63sREea
4M46zY+65Nsoz4FrVHDMRMy7tprUgNPEH2PTg809KCS2eGGUP9aqv83KxjgCOTCOA5gXu0BpuzI6
UnrKlMhr+KGuD5vlKAnPkWHwCpdnoort7OkNBsNON3j7ejHBWQWUpgZrUi5iCDH6Cdo5P49KwY8R
Lrba9x9DSNi4nFgpH/y04E1H/9gZk3LEV5vM/FsUBq+6zY5WKX/L1qKOEMZ3oVTcVPYZlSg+Bq/R
xHlbPDQgoNd5rh5zLXEree5OZgZNS1RK4C76OTGUEX51cIaVoLDotcpJCsit89P0+CnChuBPiq1Y
6Fu5gP6GkgVApNScsJ5dtFQWt0bWZAfyotwQXgJ/a4D9Wj7EMgPQHaQhwW+MzvDQAm0hI91HctZv
J9IJgoyekQAlq1MrC+FH2Z2SZshP8EaGHHIemAFs8lP1GRXBTlH9Fs/UkODPmR/Bbk4ndTRVvDw0
E7PkJ9R5jhYQyabnYTKOrASt9WnQkqPUT8sWHE19znlfa8QNoQ9u0Ro3SAAjZmJQjlQc/UmuxW2f
iBvWJSLgzfycJpK/zdkLO6qWgxIh0oa1X/AqaZpcEAHVHv0CGHpzOOG8G06WPHwPZqOuMpEDXSf8
2JoyW9vEA5N0HZeXB2eIUZfvtydTiT6tYMTb55vJwagLN6NnvPXl+ZdZjA+a9alHLofFsLv/6JdL
aAYnyblfbDoJnPz9KiXoTBYpKjqaYeXSB7tfikNGmtiu//P3+3+qZQ3h934xvF9PIf/P2//tfzYM
0xNlBrkFHhGoJe+2vnRs75eipZn23/56v0m9/MX90u+/vf/Z71/vl37fFaQIzlUpEvb7Pd/vgPP3
QsPY+gsgX1hY0PdLv3/8t/9n5ioCn7/7u4oTP1CMxPXVGUHZcs/3H4YcV3ii//V7VhGce//1j/v6
/VCRbP3nLdVwn/m9uq0Uu8WP+sft/3Q9jBRL8u73ktw7rL/v/35/Xde91+Yke2yVWmJml8dMKuQZ
3v1i2jfwvuVrOhO5I/vxGcw6sQCKkr7qWrZui0A6DwJIwzbBFSBT4m3joGmdPFk4iYBm3KpLCRwO
socwDi5M9wK7njmqO2anoY7fuVYL8pQ66O9qmxG1bfokRGUIjLGxNfb91z6Q0mMkhBlVK2ldQzmo
B6lRXmJRU9doeSY71YjSUdNBK11dJz8gr6WtaZrKwUhrRrT1kzERDqTGm66v00McRuhBQ1S9IpDA
Vgp1Z6YLvzVr8RwbFkqoWZvqw8TTswPAMitGa0Y7F4ep310pxOdDnwvz4X7JZFS5EgqLlXa5Qlp+
5Iq5Q00Tb5sq+ufNAqwcBwhx9SqRkADnChxNnsms3aJMX1LJUePOEzVBk4gApRUfAtEMMR9MTI1V
bNenfnBAGBIcJHoXIAC1LYgczCODqrvpSRWEIxgsev95pezlAP7PNPIecYeU8ywvczEeOJsyVA2y
50rWDM7L3OLOtoESgTWXmYrXYIGBFVtmlOkpHYYxejHkujzOppmyd2MCaKn5V2hp+FW70m6sptqY
obpHRwyvs2/JlqCmnFOGwYUVZ7AXow+/GosVIMi32tKjdWAW4kEkA/Vwv3T/AYFaPFiaCHgjXTKk
NGQCbKgUPgKAuXLh3m9VTla+ojODtdq0tH2V5TpweGkDz8twJ8n4sijnD4ZW17s8QHW9/NYtRwr1
BX1KFVrY7/8LDVor0GWbfoDcyK43BndxuB9Y90smWu5VrCEz7iSZjE+5PXRDR0xNhsXZGlplncTx
62ypMgJhZ0w06WAsV92vx7qjHMx2U4dgaUKZlxINgxeIxbzVSirKicxoQRxr29AEg62W6R9kMRMO
90tpYCI9VaLcs7LyGGWAa6JmE3WaAFRVEyBjp9XrDIC/XkLGZEzwKHpw+OpymhwUo73VCqbbUUK6
wv8GwlS7OlgmRyjM+GD865b3m99/GOY+1on4tDTmwdNi5O8zC2oDKzEUZfEQZgu3cHkP2+Wgv/+Q
OsAjsyRhFAYd14RavJ/D4Z8/BLCvBTsgfv/jItyCaanaEfAJ88v9im75kyLuIBz96Yb3i/d7u19/
/9UQoxAIMASGv1zx+1HvN/79q9VWZLl1bHl//9/vBy2VJttN3asSm20BBiFK/vTUy0CnBFCt1Z+e
3++n8vvpVfdnnvZ0znxmAXgFebEDB5ylxuL69+1+P+zvp/KXZ3u/yV+exv3G99v1bfSVdtWRpBmA
BSrTtHGRCGll8pR0xsEcwg5PH4ljahblDwUN541SKm/QmIRTXBPjEND58diloyM1Q+1ohQko32Y+
+YUFZ378EmuhdObE4ttAmIOba6m0K1KZnCqiNwM4lxt29eHUzucgfsVvsU7pWXhynXyBelY9E6A6
JykqXUS+mPT4dqoB/dhSVMSltgzfEW1FRWrY5tyYUIbHGV+gDIa4XcC4srRWO+Sz+SQe9S59C6lr
1nQ3KEcVqKD8Km95EgtXkO2gZsXmSpAegnmC0u7n75k4ma99+FG24aqsR+lMWHpW9/VGqPtL3nOe
bVvwDRPFkzObPaF2eXILBZbleZiHg1rRSBo65atTmy9mhup26XR4fUxAYDvGp1btb41vPmSaqK8E
1QnCpNnH0it1mrZPodTMfEYe53O4boVES9UcMHKaA6G+ofXka6LsFDGZtkJmMgAYK9gLwZ59P2gX
vSR+AzRNZamfWmm1TiUSzMFX8BE0kkYHPcwcwFfJ2hILzS2H5owHJXPyoh3oBo+OpDbReu70xJEb
8XOomnfAt9JKxURazEgEo/JtjrXgKWuSNRnn+oqD5DgMDFgLNcatI0crox6Bn/mnfqKhw1dZ3WHu
HNWEEgxTfavXF9FqPWy1EPlx5W6Akw17bQbGHZ2FVm/WsejvCkvVDyPKebco5JAGdFee2vfY183D
0E/lc2tFu5b25Rbnjgr3AhgrzS9txaQ1diSsDWd8vKpdZCpwjmZe9X2pPUpxsMprOGF9oR8HYZCO
PuBCAPXKLs3x26Z+aO7ROX/LeTCt+QElfUrxkKG99Oid4Qi2MF76mSwQzt2RNqkBwmFDUnh+SL4G
JbEnZmLrxIYgrcLFGUWPTLjAVzt15tBtdQgSWOlwB2hdKW+KKf5RQzM5i2phkWsD8ECUFJp8xGdO
BBxbeAtXYSqQDpkOn1R9djzqs5fANdlWmblNJCBS98HT//np/1c/PUG1f5rR/buf/nv4j80HFTFe
YOIG/2yov//lP4e/hvgPXZJMSWf+K/8e/BryP1DGLE57WVf0/zL4xTGvIITXLMtYWNXsLP41+FXl
f+iMAU3yxAzc7wxr/3/M9PdR5p8niiapz4qim4TKiOBM9b/EdtFAHoPKNOaNhcYyifSjkoWeGXnC
tTqkG4O9qkyA/I4NL9bW7rn9UL+C5/aFRkyeu5O19qcVgFxDeG3LfYeEXrelfI2fQ4MrLm6s2M0E
FzxcCLQH5uS29B/TNfagVf7ByEdRPLw7GT65q/SLItM1tpYLBflPn8nfjXOX2Ox/e40WqwN+U4N/
/hJIC11kwrJizjQUjZdOkh7Dbl5XpvKAo+Grgx8mCDjMyiS6aZH0+D8/ON2fv3l0lU/K0FTREJl2
/ddhMtlZYxUHyrwxr9awF3+KR1wCFAPvtJt/6BqwCe1+4EvC4nLVfUgYypOwMo/WExPu+YzJU71I
9VE6oLr7yE5kqVxIa29OAFWHS1c6jRedpg/a04CetCcjXs8QsjfjV/ESHpQH+EDmd4CGADPZ/JJ8
J4OnP6i3xh1o8bMd4m+OLdZvw2asYXfv1TW79g0Tui1t38zwDAviPVx5B7v8XKH4sZtDdsDN+Qtr
iLJpWWqh3hh4uWzTrZ+qEz4Zad+szR3O3/fiKol2+BU/83JW42v+M6+FR0Ru5AFsdDr5st1/BOZm
OHRnLKvmKv6eNpnbufPkRZjdS/uHLm/jEBpnx8KWuU7zCVC9g93lZp8YeQAMC9v6HQcMEPD6igMb
ZI0sE0RhB88g/Kyr36zT+DI9MFoMjoFOYMtzcUm+A4xm1HfH4llbz4/YufLXbHjGngj4l7cjOExv
+Ye+wo3NCEj7iSuHNqlO3gF6Pi+HUx1senM14L+IwRHY2JATFfTCW49hEscqDsZU8nLxooorjOjG
pX4f9vpn8eCf2+IkPw1gqBQWnA1+TpA41mO0Fk7ZDigQcqZN8KDvQfhMro7QX3HKj5TmKkY6O7wU
rvITewF4HtZYm4nC8IlpKelXIQNP3dUc/w06aVk8RM8A7Mw9LG4DY5PuMA3z8v28VlehpzYOrg+i
5UCi//KPJeCG4/yG/thys7PvpO/hUT4qIG63TYkXjq03SSWAv+x4bRwwTOfxmizYVyuGCUSwi5t+
1xd63uNJZlx2Fm+kMmmPwZYaOzRQAzi4DIizt5573glsWMydjQMtaXkTf3Tb2snO8qMEevUafBLp
3exbZkCv/tW8zKCgTxP04taFxaxs9VN2HrZi62VU2hfo30LqlZv8c1iBOI431SZ9s1zOJ9YGyztp
6w/Wy1zZBaC80hm91sn4dtjpd0/Okt3t5fgZMEV1LrY6XnCoeTY9BzzvRrIb3uTlQ1MbtwM5Dw3T
TT3ywzaRS2dV8qzQAYkvOMXKumg7zHnhEeaFTgOMuFtPjWz9C87k8gKJCfGMLfE1wcwbaZMHjjty
A5YNYCckn1NGw3QbHhN2J0zlrkz8oVj2BH+JNFLdPqCMs6Vf6TX00o1yI/4Lnq3N1uMBVaK+Xty7
2/javk/uZtqEVxVVd2mThBCcDWrQ1tae/Q9CduDz4Lo89nQjX9Ftekv68YUc6xEGwnqqt6CNxzVw
6ga7wVnprtalP7a3cAfD2bhNj+Kr6NL0VG3xUTrTEf6fz49/ldqYJtj9hehCkhjLnLYoXv6kaJHT
2YSuIFebBh4m0GWAvcarGTX/i7Lo307Cy8NolgyChsVO1pcl4k8PU9fC1OGJrzaaNDwvD4FWbzsF
TIuaKLOnrEUZW7HE/yun9G/WHVn+99XVJGVUBHqm4zFWrb/qdWisq/poNc1GErJXZYp8TxtzGF4j
0U25jjddYiKGoWflly8xMWeuZH4UypC7pNc5vSHogN6m58L3+82MMYPoELSnHaxtWDeQFLvxPAYM
0yuoyZDZJm1xB1MnjbIJrYMUsHkuSCmumlM7cspImapahboXYbdgLVCqgzpMpqvEBiL/FUmdzYtM
t97RjYhNqtiRwJUXgqeY82ObZf6Ko9wQMJ7IClEcZnFtNaN7CrRGPjJQ3sMr7t0sWQyualBurbah
x5BHa2aNBsF25c3qC+qrc4ojdpVqXx2Wyyrv0C7o+K7wLghFtiIBYidmibRWxHlrdPm80pO4JF26
Xgu63zkDPWqIfhH8EcopKe8fmK6YLh87TZgUCz8h7FUtCbtChD9hhtarXNYEO1lz6UpEL3d1SxrG
3ThaiE+IuNQjPGhSMCBgc6KSF4eWsEvMaaNV9QVZNoO9iey+iMkYvXGFJ2n+yM+h5HNORcbjcshR
YaXEm2sBOG9ZmNW1yj6cRLAcgkNCOyEWjWPLUAX6W+4a4sDCh9sS4tC01gX1c7BG9UTxQ6pKxvTW
SDd9Ty0htlqzTRrJG4f4QSmEL0vmmeXa/KwtaS1kQhRm9qsuVH8DN4f1jGSnuG+PoaBRzRXELsiR
/tIRwOKpSPYGHzBMSksQnTN7tFqd7VnXnzTwdCLZgXEinUQwwMKkPUjjL7IoHudSUNYYUF9HvXwp
RyAO5w7VjUdO0uMY5k+xHzzLUfMrNkfiujiAwUKgwmlel8uE/EhDZDL+F+KVlsEwGGfJ1RBTEYSh
bnqWhJzoS0p+BVQI3E4ZuGMWx4pTx8EpLLUrQalHVPedo1p80ibsibgQ1gK9hk1NdnTcD+BGEhGU
aTe85ERhixTEAOURYQjj9yIgEIX0GTPjL9+YdlCfwVJYCZGVyVpIoDHoQYetF6wxJKvAnlgZwL7y
CUxYLlPenXQ+SsykStSP3fDEeAHqCu4cyCBlB/wS7VAO5mD5zESf/Lf020qhl6o4YJH0DLkBvy91
WpMkxwe9RKunAcExZorqygGtDwQJLIvkMwk3GH1uieFxsiHCePiu9QLKLBF6B/QX7TsOP+bxae41
Vxn7q4nR3lLCrWmQ+EImnpGgDaG7CL/CIdpE32dGre+VIFDXUZadJzpfdJV9g0koaitbrzvl4Aud
ifHIOM2KG6N22mqtCn+IcZU75VK1lfV8yfzrNk3iIxzUpLHb51X9KBSBD6o5IAkgiWsifsnCDZpZ
YhZjiXSRzcY1YVltpr7fSYBvGMIz/i7L3DMlMdpNULZJbFhoqvzQJ1lesh7Zs0EEDNdVaz5AhMgR
Bmm4JxGCgmEhgHYIxWQ/qszDDB0UPNkltNb5r8h8zXv05kWUpfv7/2ihlfxxqZe/+EbQINTwxRmB
JDpZhfo7qBnYhm3K6XO0Up+0XBnZCL49Gd2T90B4zGSL5/kRDh/bRbYA5cZ0m2NxsVBA0Chy2DL6
N/k6b+RbTCPSrY/pkUnoR4pafk8gnW651sOMlK5xktv0xHe/OowQM37qteQt4QwH5WTe7OISmrZ4
g7uonsOP5qCu0KeJtn8qPrM9W3b0RojA3/iM9Ddz3zxB33YjFQYT5/mzUa4ZPHKmB/dL3yCWHBEE
AUp/AgxP4gMqJnodQYLiZcd2FoQ12gHT2EoXkhMgoJMCdJMA/RoH2B78mcEG0UFxon0y5v9lbqvv
qL+RqJLELo1YteMP+x+AxtrLcIBjnyMRBMGQsOvBKs4oALbWS/HMRj54QNPzQtraWjxHawP8M4tY
zkZD+Unf53idO+bn/B7PtrGuGq+Q2WkT5Mu22ZUQi+3bDSzjEv3Unqh2xqApVksRKkBMYodba2td
2g+JF8iradiM5kphdzV4SkOY2laLeTlezdTUd8QjKVGcSzWR1hN2GLusvAi+JYIQ5A3eoD9oDBN5
eZeKc9M+8wYvMukP2cYSdsZ64tS5Q++s4T0k9v01bdclyA7bPCE5NBQ2oSVCxTe5RACzAnpE2hWa
spT0AXT3Z9y+RJPtzGPOy2tswbc1EzSIrbvDG+9xwvdrWreiXSsbmqUmvaxuJQ8OJHHCXpE+MQoi
c+5S8G6xu/wGrKDU+/qzqJaPh7hXfNeJzdQ4PVtoE4CQBRs9fxz67WjdhBOnMOukaTv9RvRmv+Gw
yIQtbzEzsCx4Mk7qr77l7OdRki3tUEbspHDM7BnNZ+MEnLqJT2a0139pnnCZX/wz9VNzg05Z5Y/t
M3xnHjt4Z+v7lh/Kbf+LmixvHPWb9t9JP2YfHeYipoKvwzVCIaY71omvTeIBtqVHSXOruJar+imk
1Gpt88Y3AIwNxVoMr8vpoIShUeEAv1aBR2rMKblqbFUX0vxej5HVeL5bvwKECIZNyfPf8XzF7ijH
SxnHFkogD902RPsZb1FVAWNbV1ekHWRM8zK5675/KKQ3pvOwjUyT+Ds3SoAsO7yJBoXkCT2EdpCI
Ntj7O5MK1KSu4ZNacR9VApnYhgLuv3TJSzCvM93REzrTe+FTzT1QQRK4Bkez1iABQPWep8yDFJ2N
x3HbA0WxAW9w5BI1INjguveEM4w7XJVH1L7sbNJfk+XEb6J1SA+EMFLb6r5D+gnZs8VnXdk+1ZxN
WgGMdYIO2f0vBhMyV5waTcFG5pzRfcaeuskZLx3CTT7ahukmb+m61R02AxRg2EpeEJgm55YmpSMM
zLmZRDHcJI6HLrKDkYZgnUD3hgNckD5356PFUUOJSl/AS99rgcLFIVo4vFCR57skee7X7PKsZ3xX
3WvBDmdcm46yJZP9TVoB3rmma5o5N6DQTJy1LdPUFSnA9BU847AviOF+GjJvfKjIU3pIL9QzN4Cg
2yhy1GPCaQwmOOm0jvGLFMhgk51U7rd/U9fmO6/hQqVr5ptwB4+EaFTGgocU/bRnbYvCHc+BBE0W
msUqJ2Tu5D+2EJ8c4sIoAQfwr3b72JyFW7XXYMLY7Zt5sQr7PdwSbEMjhW3CxUfE1VFsO2P/BI6F
eAlO+ltrZX3KXvbCEto+gGaTDuOqOAWn+msmCNmguiLVyToLioOoUL2Wn52rHTnDqs/KKbome0yE
8i5Qdurk+RN+X2B9xD1BCdqW4oN+UY/GU/ECt5ANZpRDESbR10UMV/+iNAhpqNRb6c0AtnqmpENK
Z9MKoUaMPltG4UB3cEzyZTVco3NSFbY6uRs73vfMVd+qfR4hjvDqN5rIisJhYJ601qkJJBLWvb8J
hQ3ju0UZADlesYvkIo6HQt3KsUORigrL71b5kbbKULBZOFBVSr+a6pNdhbVoSw7qBaaHraCRXpkX
eW09SaGLYxCMUCAi7YHa50Q4+Ox6i70fttp4iBiYe6Z1qk4AYUT1VOmOxLfyp69dZcthF7wSS7GI
Y9Kz6gW77J3uysDQ4D0LNmyLLI8UnjVOvUsQ7RTpk1DPGI7gcIzeBzZegPBxP8L/avcmGXOpfuTk
D2k3SIgGfO4kjnThx+4rDAJeET9w/rEmJvrWc7LrnyYv/JJeSTOnIhiO6Y0OhPImnWmA9IotndPt
vKouUmvDCcouwTvrEicDRfmw+lV37M/FY4S+8QuMI7C+V6gqhIVhtbZ4AwZC7kgFhblAKQjTQ/LI
DCuvcP1mHUn7GmWWUqxYVNAtW7f4vTWc5IxKb7qMb77/BBcnYQO6VThiodxrtQsOB8byewB+Bl8q
mXSf1ZXkI/8ABDt6jB/Mcm9pGyQ5t2XjSYDMx1jYKJj7yCUTMNnF51nZzCwUr9KmXKlrBleMj2mI
bMQ1nAfgmMcoccN6Xcmr7tvUmMeSEYADx4Z93t3MJ5Gx3lO+wfp/676BRZXsAp4ZxTKUUwAlIr45
iV52NdCYPBQX5lmP5SGbneSDcX31o6w6mJte8DPtsg9ZuWSEVlLUMe85wtUeOKTt9Ik1L7pYzvTQ
i2st2ra7yJve1c6trpzVFQZU3Cu9sVOyr59wurGKKBvzRadNCYryTEPpA4r+N79I2nogX5Q+My3W
cb3EAFReCgX0GYFUvtceS5olIVOVS/ZNxqfZe9m3ZpCMd8EDlUgrwTNzIkROkJH6h17f+iyLk/iu
0m5J1c9+FilORGaRb7MOlCphgVK9olkVfPUiCtsBOWA1ABnq4DeyBaqgZEYiwtOBRRc1wJpxnooq
ZZW+5bnjH2vlp6m/auDcD7ymiTWKXNJt8M0eJj/XbBIu8DL8wEnZJcCu9OoaBqlT3uKOPa6tfsO4
QhiBRhghbHcd0HpENkjrQ//L+BrefR1Hq0NWwTdVo9W4BVrAn0ZfLXmnAzXzjl6y9hqM5E6zCjnS
2tjNR2Rgh2yN5UJyB90eTgnbjLr0cnVdCCsJkd+eZKrqFHmzCORppf4St2wRo3WdOcFePVYbGn6c
XiovOKW3fBuvQ2jmn8RcGLQ1nyvgBU5KotIxOpvr6mSae3E9fvff5omjUiAu4nk+hsf8y3oOzu0R
orn6aW2jFyQbHAXkr76M02rKf6T5YdJAuDiUXlMMsRv142r8Msx1yZgC+xAQeZMDXWjcMcoUpzcD
2VHHSST+XeV9HvEo7Waq2FAzxP0QpNJ+vF8hie2xz1rs681UE/3Natst195/3G93v3T/M2MgDiBP
koaTciftsb1IKE+XWxfGjDl4esBDsoEdH14akbx3bVRcxSRAIeQ801aN6poIvj0DbhBFVTCusxJk
EoEb7OWRCmvxOQhHvthZ0ztZKUWuZiSXyAr3umby3MCBuRDFRDTrrCDkUKAyzyvVBYoJCLNPMvpH
5HN2pLAiRmNHJRjtyp/EJagLdm0t0oyyNPqcPtEVbdzepAVSV3XN8CRlqGUz4GWVTIddtNhwtwy2
XIxbzEnl+qlpFIbPvvkhh2TlhAJyFURuqKLQ6tYpSQCWUXtDChZ3lH3y0qMxfImilVapqiPEwFaj
oK3R/fk1KEQsylXOUlhURftYsTuCHudaTOXtmow9Jx1JQBCbYa92rOtlMtNIMYd9CBReIK/R6UXJ
P4aNckPn39sz54e4SxAxTnQyVYF8K3SG5pLyzeLkh9W+V0RXmlOG4xU75IEwzTTy31UlwWgN5bAv
RsrnmPNfM2urFGHDYq6XjWKbBHvq64e2FFMcAaBrJznDkh1lVCITm4qshQAyWNcQgbATR90q7BFs
GcHBL8c3nZRAAqPwMZKl9+DHJJwgKfIt6VstU8qy3hwZN8cxcQ4R66+wjiHl3VSTYsVPyPOczVKA
edfWnuCPj3NwyfJce8u6t0YokG+I7S3vZtrLgxvF/nOl/UhCSYBUkL4gqmZdJWOZnpr1g2R0LzWo
hATBp3OS8xwyzDQVqgt4bQKl7/yKMhGz/QikgYSgnxn6g4SOFwtF6oY4tjY+vTzE6dfKIHC7i4XG
qQQgiYE+MGEIhtdpeTBZpjqVJke2/CWVMiX9Z7Y8PWxXqmSRLhnjWmxCeYPGeESZZK3nRC2AboWt
jQuim1+HSnjt8/AEFosYSYVuY09GeEsxdv/bLNZ+xGUKToZfOVC/00+LjJGSP4WWqyN3qyfxuRXV
t3xMNjBzCBcSVLb3FavONFsvnJVDYlkCnoHxJfnNa6Fh4MkoiEtSHeCbtde8ElIWH6DOxmB9koZL
9tmnqrM1jpCeGwUb5hKjioHUwFJv4JTf6g5UXULQZdNiokmG6YDGeBWUlAxYG9hZVZHhRWm6lmrI
4I/oDgO7gLhgI3Vdk95HMdOI+CSMCwYV3ODEb/YG8npDvCXl8BmPrDSwTAlNoh+UtVstgvMidzmD
np7kv/haLRrZWOGUkopUy2GDOzKMZg/n3eRVk9xuTIiqOO0ifdcTbK8ZwTNaCcKvAWNSl8ZtLzqS
IF4AK68w2bWOED37YfyhqVJO98kgA7JttzLoRqTJJeuibIHO6+lbCAFmfCgUV6JQquXM6ikT6d1A
aV1RYd4WdCUxXvklGmDlVtPSJiO/Bxm1HUrtozUsukxxuCIMiwka0qlk4EDaKFEIo0FVMRCViDo+
2JRYEgMdw6EExZS3lqNTzjcIPpOLVqvoMpLuFXQE+5GUWQzn8OxgVS+KSYkm5fHNQD3CO+Wjtyaq
Iw7M536ID7PeEDSlQvgkph01Og7MHrUqZvvJJZhQPpfMAQWx6Fe6hSMmNTAoWrDrQCA/xSaZc1Jq
fdwDZoowu44o0Mi2ZFdpKaRBjS3emKQ6lbQZ2tb/xjFIBm33CiIgJsFjSSZP49grJwZrQL/BZOzM
Rn4nweW5K9ubqO8DqSTaxcczQV6L2TYgYBncZ40rNiSTCfmxmHBfQps/Oo+FqW2zqnoSLRO0PDae
AVB01CIFyur6V5nurEn8CALinOjKCyhPZjwvTUqzyUhvibBqluC1WguPpNHCj5wX8RUlznT7ID4M
R2nFxr4JKyfv6ZMqgnxoO7oitbDUqubwGJk5G484uoh14GiphrENu1Y8FqilCuspqEHBpR3qUTIw
N00zb1u93/lxLe4LqF+EJqaPY9/e+nIxOmUEdgQyEBidPVGGia4QyITtO7KWlHPQ53ukE+dhtEhc
tTpo5GhwbajkpmCMK6LWdHTu/Ep0NDa6RIQVRU2cBwGcvgRiemFl12Ic+K+SthrYr30aBlfRGN2m
6B082NKadFYcasNA97eX1w1nM1s3E9odPbaCWSaqeNLXkYppa07ho+Tzx6xFeymYhW0sSpfMZA+a
tuV1GFOKaL19GhU6uP5gXDqOU4hJnOBla62oTeIS40zdxKw1UCmrekNbk+++StAd+hF2JEVYRyWN
PsBwYJGlfKuk5b43oyeB1/8S0TxPiuQtMZKQlRhpfs1CJuVKwrRtEDHsiXvREkjSVDJayLHCeapW
o1VYUtgbTU2B6ess++Q3buOYumOOFoxpHK38vCeSALZLH6OJ1QcknIFsEZMDyFhhruNMNICQ3y32
2emDrLMYa2mWOkWZbGdR2mSFuVXjtvNMQcJC3yUJzXHd1QnUHlBsuAMAwmSWG6f5f+ydWXPcxrpl
/0pHv+MEkEACyI7bN+LWPLA4U6L4gpAoC/M8JIBf3wsl+1iW3Xb3+32BSZFmVWHI4fv2Xtvk+rt4
ueyIfZmFiGUdJMb9hIIbiauTbBofymmfl7u6JIMz0eKbrgfKuFm71s+DQUi777rrekrYOrT9pRVR
TGc32mJWO0x+99TmPnXNrjkGvX8AbUANopEPOmfKreb+GI/qlgxOwLEBkYtuYGyqkMmGplWWxU/1
RHw27t+PYqwk4d/5pzQwX3QTTXvpShp16qNnotsSgA2lDRw6Vm1+HEL31fEByraJsZHgvGnSFN7K
cjyM55neofB77QYCwlyXmoC/1KylyB5nwzhH1fzU4IRjpetIZ2tVPMa5o5/9AlN+6Ftf+7zHu5JA
pSkmYsGdqt4NQfcYtkekkV9cEZubdklPy6dvSQnvBaE+pE7OUOk4236kvmYZrNhiJ8Lw005rXILo
H+p3r66Z2VxuiQirzwZgoLsh2jdP67UYlog/Yb0EZh/eDD0bBQd1RBn0wzpL4qeUpKQdDRoIjD6q
oJpWdjoggZh3cRaQJENHY9LUNcLOuxD/hALDqi6eSYhDrx4CtIvrbkJkFxfD3WDvDB+fo4hICId9
5ZzaXDun61c/fTtmROOAJ16FdfolpjO0texanjTa1B8O13/zm4mEReiUv/Nr8PDhQkpia5tXrNoC
S3yCt2CfWrd4l6XZ7lRKuNWwcF/NhREjo4EKXwSfN7TYyC7AnM04oACMXWqaGTu3BcYzhGF5dKg6
yaxfirjZr4d+qh6M3PZIGzPcU5tMEMSFLL2TiGz3+6FAZHrqPilr9E6kFP56iJEXOLOsj0nrdoAq
OVyN37ImT8KT5mOufapitizuzUCL/bAk85FC7uyv3e7/Fgn+g0gQAgLivH/rAv6kEfyvJv1ctJ/b
H+WB3/+f39Aw6l8gRhzPE8pR4g9oGOUgHHQVdnDHQyooFek+v6FhCOkxURf4FvI9CTIFYcVvaBj7
XyZyQ6nQCIKO8aGo/Od/vI//K/yl/FW10P70/f8o+vweUFnX/u//KSzxE5XFsvhzSKglGg3igKTL
u/hRPFHHtXAq0dNqyUiTtJGsb8K8JSBFfsgcLz72Ig7prTjvuK69du3alnt0VfPJG2sTOW8bHzA6
Pvlu/qkl6Y8Rno1mWdaU1IzwRVn2paT1ebTnftwKmwUohpmNH9ITm8ZtIgi6TgJFdGrvfQSnNe6V
kRA/QIpimPqnLqQAK735gi0vGXdGDq4hsya634JBNYaBXaXWFxAjQWK2N2YRD+sIbMSq8xJSEy2U
DEwa39LBdp9aluZaEITWJ9EdHp9D1nbBhpmsQnIwwWMbTQp+FM25LCOmX5cSzhTdO4USx8xEvJy/
HZsqeqmq2T37pIVv+lqz7iRLIffL+T6JE2uDY5bh9yFydXfD7giQhcfGvixTdSiz07QQReIyie9n
yWZIE45WimQkqxEetr84W3rqg0uCoCC2aUWAwrgO+/IXqPq/BJ5N3b0pXwmkRbuni+Ks5zPDJpX7
sgDxnA3B6tYaWn0sSeZSAabypr20CJJdkdh7L5k+6Fw85YZrb4o8+qjmOqGvkjo7KiaEJttds5v1
tyAb77omuM/oxpIVy/LJGeigxQNgvibPD2kfO2fsIitZm+rOU8jN5rZC+o64YnCsj0GJK7MrTMpO
abALiLhpXBLLAjns8pqsH0dR7is1cSbW0j0L9wlw56HEO1UtFpcxo2SGKj3cWykdCrOoyU+fWCuE
Uj1XsgC83TTNHnAR/mByUmZdvJVm+kh8y9FrK+xntAPqXFG+NMhOaTu84bNq4uOk2lsR1ieVpM7a
daNsM5vFW20wXVXhS4v4DXCICIv3pKalEI2PbIsKf8LlVTDdJXJ8i3CwrDPXWuscFVhuYlbrQ0hv
lXXoXP/VxPOwIzScVaKyvpLb8aLaLYiF5ybzqeNlrLxB7392xoQN/hSv3Z6rW8vyszdQCgh1SkfV
p6kYG4ZHjoy45OVE03kOgrOZbNIqSJcw03HtdZB+xtr5ZFbxL7PA2k6i5LCyK2enqVh2dAiyrNok
MyW7ZDJYluXhZxr38pgG90YS0gHJp9fEFgcBfo294UZTjQG4H2LczgfAor/IOTIf21G+D3FG8moR
HpKi/Yqhm+5SNkWcUPHQav+JXE97+4GI22pX8K7ZV7OWNDPaSQgvmpQQznJttSreGF69JPAk58HR
wHwSmjlB9J5agFMdqglcSQozwn5zEknsFDC3damg8aBc8ax06RCj06yx2GjynVw97N15cJnq4g8R
gVMFYgByqGh2CMJ0TOcT66B1RMc4hLqoCLhfkZ9T6gufqdT4aGP/MeGJ6+gUyljcBg26QSEXbYJa
TPBDD6FON3uR2hvDN45DhlbQIOkdQRMonOQwOjULdjawYkYFHZn5u2Avicosv6+BE2ynLH4ODSJP
Q6EvoaKXkhfEq+a1GlfWsvzXhf4GwgJ9XlZ/kqhu0GBubaNJTr7hvMGwjG6dhuXqp9odqVaMWNWd
BOUJ/pNDPGJJsDr5LejBqIhsDM7ho18h8EiD2niiD+UJ72tW4G5Bb+Ns0U/w6HQ5HUYn2posldbK
HI55kJ0Evogtm4jXdKFdMwdwmzu+vyqHBqXZ7H3S5PCMo20uD6U+VmGxSuAZXBLfKPg0TbuxuUHt
YbyEooOuU6mYmKcSelVEVkU+sxF2B+QKwqFHn8fjm4Y6sjFlAyzH++KQiSSbr6nU9Gxocswegdpl
m+W7JsLKw1WDtpft8j65s1lH7aaUtgyG+WaTsz04+Au9qDXVMaGYFfGorEjDjqkdGvFNN09sKNLg
kGawN7Kv5eilxAmU9Gr9e2RTCKMz09yoVPikw1J9r/pha8B2O/c6fBRdacBRMAZMihD85GaojMtk
YkuxwZiuY7xEYWW5Jy+nrTC5bbYfJXcGdsg8aC8RNWeq5FG18bMm3o12Yuy7adpaCvaSVdHOsiJi
UDIdkdhY5x8CWZhMZsQeREsSZaBtWpMghI2ZRlAZ8wpkUe0E9pPPowVkeCxKpljTh7HeFXfDWH2K
Y89fbIS3Y13W27EdXzElmcexfzU6WvjYI8tNieIA4DYBWBFFZknNF2oiK9bQOTMYMChjwl3HQu8l
MZ3r1mXEU4B+xnTPSlVtB8JOSQ+VH/wy/FC7GA3rAdldInNiPBfZXBKUFenRPiWAnuAuYe91lob0
EgykLmH6GTjVS1I2GPb8A15sf9MDWaJ/uB1sfSgweR0E2SUQIMiMcIeDP/WoZ8b6rhjmbCsVvdW2
3jgLzKI0mBHd+ES5+NAsnOS0inG6a0zmlvowuNFLrPxdKOm0umpvOvRE/Wq4aUil31h9yJXFT89u
WCJfZtj1AmbVQbK9HwSEpwjYu64/4LsqN26gAjaI/GI1G96a0rq1IiOpSJH+FOLO7XiP1OCJ3MPk
dCBOaUOwdXNxaYVkCJkeptx9A3Q7c0/q4xxb6iwBMY+4+1eNOa2Dhge5NKkJVqRiBYl7E1NLvmkl
IDPS06qC7amO688QCfJEnIvAw4JWOd+UTenTIjE2itqXqG5OVVgy5lJRHLUqN32szA2VmTsxD9kF
rX5BqyenCXEJ6Ahace8eyRxa+yUnNO4VnongF9V9pK4Kv0OWYFt0eog6ex2MWX60gF9tgYHey7t+
4sZLrfrNNZFVLFnwljaIjmMw2yQNsPMOlFfapzEwi5Itft8wtjhfGh7ETWb2r4NBE2jKqj3ePHcz
v3omyubSyW9MXHH019pzlk/tDn9XeJaperOSuqITAdmAqfE5IaZs7S2zdh8G9RG3izolnEAvQPnl
hW2wsfP2FQoN1R6HvaU1JvzmM8idaGfmv5By1DIZyn2JBT3QGfWKJR27YiYFg0ayB0rWVRu3ycFD
mIrU90EINVLHYiUYO9PHKV4Sxlqi9MgxBgtSt8aqMEdk5wWG8bATx6QxuD16krIwlKXAiGhFq3o8
zlrG26RDEOOUAbq+GcH8PLNmUoxdrAL71eAfR5urnk4Gt6gNeGZAUKmGuL+p2jnedJL8xobIo00Y
QGVWFF5zuxoICYuQpkXUm8sG7S9VP6ceiaW3p03ouR13JDcoHuiPAu/C3D8P0OGILtDmJaOrGyXe
DrxuCThHvEoPH0pBOcP32/H7mis14g0QVk510nLXBqfWSJBLljRbs/6Qo26qbC85apcpcDJJ7Joj
VhbQ8rD/wfxJpB1vzB79V1DRu4julIYSY3cTb6k2H+esOnRB8xiRRr+WMwKBpJ03NRehackTseyP
bd9NEIMq0i6LINsi+2YpoXGiDCRU6l4Nh6yTe4n5auNyMdf56CIdoPNxxKaFLe81Y+2yH5KkIz2+
GS4ewDorr7/0QVhvmiL8Es9L3Di0FCvBVjqmBbNbNgJ7CWlJs+VY52L4ZrUUIcOiJToeSh6KNgyw
Tk2Al0RD4bUsNQNn/DSU2r7V37RdfSYijDKVfckFirA4oz9CHeO1RtJCtK6zoSAGBAwZAdCPHUtE
/1SXao3Go22SatfqyjsKSyPi7XuTCtn86NUE1Wd5k9CfLk+yHZ/Toeo3Y1XDOusQKDWjb7PrqGEk
mzgyXS99bEuGd2kkT0Bm5SbpgFCpjiV4LpLPhMHcFSxWltkwTD21jjOF0caFAFEcva++FyKu6xFE
QJsNNI1+nyKimw3nMv86R8qgZVVRlqWDy87VfF7UpYiPmrJYgoHad9ZKb6z0CD6r2fSQIwcJdCNT
EwHf1LfbbgSkI0JrVYowWMEOpmFgSKr9br0d3KHccVsH+QAuj20LAS/TTTiZx8Tq3UsfQJrXOnif
XV3SDIbp7RU2Zh0kGm27g1tibKwgK1f2Lo0GymwWCoIpQjiTZ92d4yCymwefIQ4/bkpwV8oDeGxs
cRfBr8Hn0330owhF25C85S36qMSoLjYUBuJO3GFFiXeAEKjPCRPjQz8lFyNS/XH0cEiFvqZyhLjX
buZDUyGItLOnoWYoda2LH1FhH9SAnLxUWxLS78J2ZxKQsHeC9qZwK7YxjY2ZWWA/glEQxMHRSMGu
+bX9IfTotNS9LgFQU+dlDqXPiWtjIJbpbghZS4SmONnF6GLNNlFPdDP9ZuMdPpvZsZQlssWBAZFX
25IbeecEqOyMxQZofEk0ThpqAfQZS2Y4abMmYbNjbXsvinbCDE8OffBo003Ryc+uYst6EZVxiwkr
onfDQoxUJarXbb1oCCmwE3OVrJlOv/m+dxu13i6xIrUv02pcg1v4BCjuo2UG3ZPyjEeTtG3kcYcM
TDnNmBcis5hH40DvQrbsxcTepH5EAD2s1UwEh+cG7iaskFaZ1WcrJabOjVO1czEwsccugDX2zppY
hGflDTcqVs2h7Mn4UhEK0QbpAOL+3nxGfo7Ikl5h3TflLrKiM7R6IF75DLjUrz9MEwLiaepQhsby
i9HKlypJuOziVckcEm2CXm9ZRtko3SOrwICexBt8x6R6pdh5llJfCj+pbyfStSSkzRRh3VB+6lrA
smVsDqhB33QcleeSoSAufH+fROIJOBj53071DHdtMAUSUde1WSLcmy2F92HumPPSzSg7oEshSapl
8l6E0UfaT/IGn+RlNuinMV+O1jdlNG9hj8YRbaPTzKigqLzQS9NbkdsC9XkPGsOd1kuumAvtYwma
tFa9QCEPopTaO1NU2N4X6ZvupuxGaCwhs0bZZOqvffFNaKU2JW73ldn36wAoxFpqLbejUa9Hly7r
HJC+OHfI89yRumqYDKu2vPVcHTwEWDAjb2xOqaA3VtMSQKZ+Ifh2y+7N2OaG4An1/ccsAH8Lv5Eo
NnaVfr3In6eeDBQcU2XW3XSOJFelp0bVRgVkEfNZ6Nojw37+iO+kNFJC3BIGlzKwLmneiQPRsEc3
seioaoN5NIQs0PjVbbCsS8KAfZOdFRdLGs6+82mJN6P5oRrUS2PzpLkdciOfzoQr3smT4x8S7mWn
vtE+K4e+xYTnUtWSIrzkVf480LrQMW0Rc+h5NvPkidI6mYgRZZl1koVPGRh09mLTpaspDXXVpLmd
TPFYzPFrKsz20YrwciSFpp20121SIZizX117XF8QfjzFc/Q829TVRcsAFi+ehStev+daf//y+n2S
f017vzwaMYFutTFvq6Zj2lkOluvv3SUa4PodLB4SGqwCnK4T3AtM7FPumcTHFOqEc8uAy2LeDdcc
hrw/tkt0drBA4OU1I+n65ZIN1VF7A14fM5Kl/eG6mfQbuBdZOAKAc9vhIdKLzkl/K+w2PUb0GJB6
R/etJz70La2Iyh+Kg832jjDDiRSoXr5r496NZP9FZ9WxztQSqSKLMwgaF8Cii6sw0yPmw8AHfTcy
MNUZ5zNs3l1vPLoGBMdE9oxoltxypoutlaPjtkR6tzyusPNSSApPpre43kx9bwfehexZ1pAT3tsY
d5PZ9RSBrJgtnXmw224ii68cWZxANsq6R0h67wxFdB5s9+L4hHrp7M3V+rYMEeCWhrlu0vBWeOcm
dl40Pej9HGMBKLED02xA1uPn20iJmTzKt5gsDj4E/fck8+nG+uIxgzK+6bzqE9PDGW3SqU6SdpUn
tEh8KRGWICAGHOnsm8paEmP927RzP8FQe61U/lhXVUs1aHjvR1WjdDnHZW6uHdci9otMUMTBmeCm
Z1iZK1oxNHm4ac37XuFCnmg0EhVjUZ8NANVb6P5wl3mTaRN6WDzNBobu6mGQRrovO5ycnTe85lCc
PRtbjc5zzJUgD7I4gUZo75qCpBlPLhaFJdkozLB6jPatY4ubaTLqnRyc6qQVav+xhz1ieqh4xL8P
9kLRt5dfuf6bjILFuDyirF/SOOg1DlukK+9VnmE3mcO7llsJWhvfAat+oen3hd5Jv67pcW/mjBbi
9eFw46o8OcDJGWTatb90aeA820i2gehUJ5qmVGUQlthj/Wov6Rf6exDG8sMhI2KidUA9X9+5Mc56
H8/s/WaPbOnrW+2AR2RsiiJ/H4c2NOX0rXTmhyZhye8vuRrXQ56G6DV+/97iQpmJGx2vb/F6mIqR
8/b9eRYHh3L6sWRn1NmJ2pH01iypG4laAjgGwqR2TdBcwlYkv0aXsdusjx3hBUtlx/aoaAlIJs7y
2a9/Esrsb399eW07jSmQhpiWzjUvgoAi37NqJvoDj94yQnIert8XkWp2npgepd1/UQOKnYjyiW65
urJv9gitYprCPajbcXZYTrEfQ2y1tMr6MNQnR3VHYt+6/TXb6hqydh1Frt+WDSEKkLWBVC2j2vWt
N3b2WjNbMcUQ7aCwqPTu4Bzot3TE6pW4nhh+o16zbBT9Q9cGmG1kYlAfvWZ+XOO8DAXrqS7U4zWV
aZicA83vYf89pCpXqjpEhFJ8T3vKR2Nvu22zqI1onMeBc7YarNnDGOmtalJ9MkMM5F0DAjmfpyXF
ZgmKub4O7MRF+QDOrrcgH3kGim5p2GuyeLEKGw5SYYqLU3VYVhjX8TeNRHdSRXvbTddLCCgXhCCr
UWRBaCM4XL+6Hq53nBkb32ZzzLfT9yQJFA1wHjEPXx+Vfx+Ei4KGdboHUYnQk77yEdsly2Cv+J9X
foiWvIqTnjvfxo1At3iV9DYLvXjrpOWxmuqIHYb8JQ9BQ+WZxDjSq5059cPperDB/G3lEl7oedlw
sqva5563R29NLDN1o6ANqXcz2nTzKW5ZqrO5gshLBGM6JvEZxi1uzY5dz/VhvB6q5X6+fhXFRnPo
cAtD2kVmLFVcnUL0Td8P83JrvPduzyxrLe3asBrtU+++mAWpK9frcM2t+35FqOb4wng3BslW0I2/
1BqkJlu9+aYlnBNGckLqsDm/jEJ6GxljqDN8+2IuhzqOdr1B2GfbRh9ILrYvkGl+/RkhOnuZuNAK
x1LeZAHt6tkwt37FhimnInFDQuuHOYNXef0F6MjtWbiLA4afWbm+ad3gm3aQB9m1sXcaPe3NFPcO
MNPBQc7TDHubB23VVMU15vcwZKo9tFRDraHB8WsEyHRqSQ1Cjr3aaohLNyNJg1SvnqgtUMFtWCTR
Xub9NvS4KmNGS8pC4xKNbEuNgW/JPvyipp7p0e5vOs85Dy1Z4HN+6VVG+aKwikswfUPhGkEDa6kh
UXADrzWlx7hJDn7omjviK9uV1hNCTW5x68KQiQ296b2N8GkoOGl2E6U1+ZW1AVpoyHYdWyz8Kxg0
AKy3PQZ0o8zPflD4oNGaoN5AtwQU1OIGGPM3CDqAQ83sta9nvYVSha5F++9xk9/naUnVoR2SfV+z
xjZvYr+at5Eb31hSACpRyAnFVMmNa7UJ2xPQ3WsIcPGaeIz8/PvBGwV5yD7W1QJs2uC5u8hXDxRu
yWEbpjo750gZy37uWIOExFnHTHWQvjZycTf6i8/x+pWTiC1pL+4BziwWv9nPvh88nyKnkizOeu+X
cfLiTSTzbawwj5VTKE6WYwPIWr6ql8P1q99/ELWVOI1BgbCcjileNH7FjBxWf5XMN7//3vWvXH/Z
seIPLfX1XW0iMhgcgbKgTFrUrcuXePSNw+REG+BC+tRAIlj+9fdDo5EjXL8tmoW5J3NYH4PNEg0t
QtFhbPPnZSahTn4KA9M/jeTa7HRuHppg2mSg5aeWm1PXuFeGpvtCcQVrzwAxJNd7pYPoXE08McRX
b5kKuC4Mj6FtnEwmzmPFqKoXYFxuOJCyM+1iFEr12ZrQoSUaaVbOYtIK9NERjGudkZY7ySiwsqX1
LiOTx7v9GHfZL1RX1qXbvdolImHb73Z92T7HKXvc1FcfdepDwLAX2Yx9oNza3xKy9DWrHHAJqKfW
tq5ovTVbEtNw9VHDPNlp9mbpSzJp6hhU0ga3wWopsvfRBIhtc8qypn1Xi7ja77ZqtJ8T9epMFMZj
SRh350wvTNkCilQn1pOm0lUCkPRpfPku/rAGK0GXezl+xn0dxc+Rmc1rihlYDnt/O5b5x6xNdoEt
qDzaPZMsI54k17htK86CXPx2mEHa6BRk0dJhwweQv6FN9hnX7uwJVZNv5nelWMIC8wAA9vKwl1uT
yBPGwepoFYhwVM1iYcaIlMCCJ766uvUpa5MjyFMfIEoUWYdHNwTmxSmFt+sZFc0v7+DWWNcnR26E
x/IacfUXZga988VdZown+vj3YznudRK91hM9NpU9dzROubFoZ7mrRhfPjUfGVRAvhoWSO4CRcq/U
iNAyHOu1DSEULMLdQHURei3nqIv3bVVSMQYY3WzN1jl7DIrIqKRAQTVX022eEgWbPaPDbTaEi96D
6yTyoQ+wa/MAi5oMCXM2L3UQfOosypRxvaBJjyN5wlUef67oBHh5hLWjvs1KujnGvSEQ9dMncVX2
UAebrs+Q8QfFrWsRPh57x2hUXwevuEUlT0thiD8j3NguJPrKHpjRlqxijIitvVUl7I7Kss+Gashn
xLaJH0ejWcM20vvD3qLkVybGysEOKR1xQyEQpqBvXnQw7HvN8tM2t3QhbiifO2K8zb4ZYkCTyVWV
zftYzRe/yDapDs+tCD80rvVkuTeBJ7829m2aA6Kl/ve0pMWyuUmP9aiS8wQeaiNdG8b0YFtnnnbr
fP3qeuht8OOTz1iaR8lbNaMEnjzWk6kzQzEV+UeywUu4NFlBpT+K6KxHK2jCuF6KECeI7s293yYP
fX1QPqu3kZi8k1nw2KMx09nq+n3bevMmLll1a4HbLR37cZ1QYey1U7OHY+TV5AZ+ilh7IKicGCmX
ALFln0mtgot5DbtrKJmiodKUpaop4elsmy0ZHrc9uvtrmFcfIua3FLEhBD77FBSWOLLl4HmQZvK5
2VUdpeNVvCzmJt+uSH0dv7izmayznE3MNRgOnNzBBzawJ3N6kROUmIOWRMDrD8e7pM2zExVXUhKX
w/esr9wcANNQasainiA9QVyZJDwrRYRJsHbwn3oFz3BqNePJcE0uPA26FSoHyHY4ExmC1XqIJOYi
NccxNAETS2ruatR9HHK2PCfzzV7W291sPPkFn6Qwlinv+ktNTsMgwpx7jQu7xqmxWSPL5vrlmFTB
cWy2VpoF29YPPwrd8XHyuGG1KJc91vh99UgzyOlRZRjIn/vzGLLYE31OKX5ZodotGOXBWUJlf/++
sOTR1GG3V52m2/v7y1/j22js0elmbFkIyHnq+Gu3xrV0Tcn7KSDPEOVNyaPP+kiNJ5Yq3mEkvjzI
5k+2QywArfQPcrDiM3OBRQmOIlNZeDTpSrIyir5/NduYkjBaxEPD8tftTeJalkPogV+YYkkTyLWY
jZZDOPPAhsa4L6gNn64HGXlbPzCSQ3f9hO1cFpuMJQ+VgEQAVTQoY1mIZePKfskMhsXtmBEhQjBD
s6kak3G6B/eQL2tt9l7UGhexYNsusazXf7zq+XSnnv5brPf/FOOGjg3+2v9drbfLyib++vkPYr3v
/89vaj3zX9RvfaKnpCVd8TvNz/f+5drCBdmHgM78Lsj7TatnEeNmk//mCkRhwIDUv7V6wvmXFMuK
CNWy5woQdf9fWr1Fifcj6U65tnRsaHOSmDDbtH5izYU8/ziCyv4gUzI46ryBnpmUybmt6jt6KxZI
sSiCDGKkN3FgshEVdbkuF4t7de9Uc3QWfX9rdPRC/Yo9rieb4kayLmF1i4++L9pjZw2XVtY+Vtyi
3iu8TP9AauJc/PgR4JQ6KBYtUugg5rl/ioCr63BWwzx2e5NLtaaDtksNktUM3EWrAlLHeq4FqmDv
Kz6b7B9e2/qJFPj9xZUvSd1DVvQnGmJjJ4Nl5bLbNzW66KHc1xnDQDMB4GK2XdEbvKtcHFcpPazA
hs35w732q/byR63lX74+l03hmuMec+yfaFizNaaUj51un/vtvQ31ZGNp9i/LBjwnWZuq4REU6caM
c8LaJd3Qf3j9n+6f6+e3+fQOtzcSh59jADFY9GkmOflSdpjVmuExpEa3gixlrUyHHrVtYy9k2/Le
DD5BZROySDKQEJsUOc4BG9bSP5ySv35HRBMuDxe62Z/OSDdGQWBX3VIRcuAWJWO0LSwK7P/wwX/C
kPHBpeBx8XzfQXziez+9TBv6BCrUQb8fZ6vcALdKKPS7yYcqoH3udiFlnQLnPUJ0tOcAHwDF3nsN
bNzMqwWdbpxS2ei65yR2/O/C6j8Icn+8KX5Cl13fGqGQbDotwS3pLGfoB3SZrAdh44Tq92391QuQ
u7pG9E4yJJ2ogFQpbOZuwEbh70/In0+7FCgYFjSb5ViMWn980SBKE6pysPMS6l5YbFW2rkxVbv/+
Vf7qrEN3UgpckYJyuvz8h49m4mZKrDTlo4Wjv5n9Zb9TuhDRbKv+h/vor87ijy/10wWm5x/WIcqE
PcpKteozxHd98rVKQFrYHu6wCXNpHE2Xv/+ANrjYn0YzKXyYo9JeuKPuzwPyFKUEBVLJ2QsPvGCE
4OqgcvPcxV4OdGHZLqq7KJn6S1XpZ6osyXaqkTfRgllVhpeyYpH2ViMRo/0gkKt5Ae9b7OiF+/iC
BiyLY3pTy9FEEaAABxrxtwbW6N4IBOWZcVgXTfittdz5QN5h48OrCVMAqxaWshuE0mH3YPXGm1PL
+PAPn3w5oT9MRctta5sOQUXYjj3xp9vWb0NX0ALo9pnocImM8YPdUemLQj4VbeKHzqTLp/FHeIN6
bonYRFs43ROI5m3GUQ5bt3hCf12vTEPRgfSsVeWXmgZM0m7CGGvWwM0ihgG3KH3MdUYGykKxJTNv
VdeLk1fAxxdOchnbdzzLdNsQKhyCV/R4iDmT/sYQyce//8iW9ee5i8/M3LUMVuyKxE+PaqLIIpgl
br6yJliq7+ezrpNfxnKCzkFvPiGlcO5x02opx0OxaBQM+W3RHZtdvKvmxLgJy69Fyn9NMJroEDc0
cD5FAerPeGnAY0XYub0s0cm4NMIz71n1wUGZXxLDj17yEUGv9pgnjboXa8Fo1g35tHYCauxml59z
1ZJFbPAzJ8kfxmGhn1Qv7PitlF5/MdVQSfHfdIRPscFwxnMyo3WxI4/QVV2fdD88hBWhj8M5Hdmi
lnkfb0rnyTTliy+zpyaR8qBcA11D0eOEo5JSFqcM7+66cQycLR65PaXAZ9s78YcYVyDtI78bd7Mf
UgOJ73tvuGsweGaLp8Wf9PtUiQqmZYE6Mqxzzh0Gy/Qk/HsyGNzcOKB0eXZMcCba6O5CHZ/TloQs
uBrYaVm9OxlAkyGjm4PkDrlzilOgwbo4GI9W6VGHVu9RI99Lr7mXzrNbtjgCavkmLPcZH/cr+3zo
92o85hbSHuT17qrz+SPN0L+4oY8+Acjxvswr2B0W/kvUsndZNP3DXfXngYuWHatWhmJHuZ7305Ju
JK6zl5rnqHe6XZWD2hlSNKLx+ByMVJrCaDG0ok36+3v5L18VU4orTektE8EfR2bVcHeoeWnEmB9a
Wz/0ZQY70b0dZ+OlcdKPqXJf//4V/2Lt40vsKp6lLKVcsJl/fEnU5eScZD1rL4dSdwGqbxqTp8bo
SID/LL0Bxg8dlw7BaCXn+79/8T8/uPTSxLI8V8oEh/3Tgxv2ckj0UPJxvfK1asQumYRxdGZsr1VH
VbU7eMZXQ1OG+/vXtew/jZK8sAORVPg2Pp6fr24OOzDvNOfZ6b1bxRO2tfMcz1wInjQt4s85e4a1
HLAaZNF8i9gsJZAw++wOH+hfW//0bv486/NufLxDtDMsjyXRHy8Bup/ZcivV7seRVZC5DBthdVWV
YGfwMRNmurVuCWbA6umUdyl6oQwJ2zaP9P+h7LyW20barntFqEIOp0wgxSBR2T5ByUFAIzRyI1z9
v8Cp+ucdj2tc3wmLom1JZmg8Ye+1n0vXlKGT65v/fobM37001MMAtBc+rGH/8raoa9ajQnltaFqo
sfNc21aubeyUUK9VPH1iZ3EBvZURzkQz5rqXvxVW+Th5kX5qc+NLNqKKRVJMmruPGjXrDUh6+EJW
vK6bTo+fjdQ8d0gYLpQiKqQ3j7qoONdz8pnYwKAY+ER/eJpvZc0/L42Yszxv6QjJ7XZ+rWlj8nNQ
PFpt6NlzEMpNF/cXw4uKrVT94l7KSoy4ogaEYSP2yOEUzC36tNxZPvgF3Vqrux/mTOniKgTcGTTv
quo2btAG2xlpqIc5eaejG99kcWQdett/1s2SIDIXsh/YDI6w4BSgTds72Jx5KQ+xxWV1zPM9ES6r
UhD+8N+vov2LhYxqgP/yLVPbs2yOs+XP/6fSi4wGGbk/tKGC8NUlyT5hkuwl2rSfa+OkOpg9TmIf
kgGyQk/sAlKIz1RgjU0o+FUP9JPynDVSNCINrk3IhtZCMFUTING0fC9GHBfp0sx26Cu7/BvpGC8k
4vhkOBjtth+W+gdbU1E1rEcchTbSJEvYVdmdHw/xtopaRENi+phbUNc5uX/rPGrJxdTbp6F0f/z3
s3Gr+v71BvifZ+OXz9nQ5YMdl1MbxmyC0TyDLDNnCOulVwybClvTlnMBYhnrY9dQ6TowW3Ptec6L
Srv7//5dnN+d9BTgXKQ5hQzv16PPn3DcTE7fhkHhqXDAeXS0zeytj6By1MZ0Eg7kSwywqKJihNB6
btwXxC1j7ILxa5PiwS9+inBYrZwlWqSV09ELCvRpswaKYqlxUon6y86+OSbfRNTlB4N1dQhi2KJR
jfyTJ+OZb/uMMyvdzATyrROFadfwM7ktfPGZSxJ2Qazcg+6Mdk7hvhcV6xo/QLeKAnMMM6QKk6VD
GOOI8i0AflgnAc4HPXNO/Y1IvQ8Gbi9un3Jtr0jC7eq3vgMfy0LlJGqml038wzfS/O4Pz+2/D3dX
1w3bpgZ2dUYa/3zTL51BFqUcp76dfcQRe0EN4weRitT0//2TfnNIuhTcdkCjzHfVlxf5fz5ebZ65
skHDGeLB+Uyrel141Z6j84HMHrBeABkIGUnWtrSf//sH/6bkZRZmkuqCPcX19F8b5zoC3+FFDsez
dPB6IkPq/dE+ZF373bS8cTUTyuaZfbdy5SI6jlGhFtANmO2i18+gkFSe/8NGixXOFTJVzCwpYe27
yGX0/d+/6m/e6K7OxhJFHMUFje0/n6Muxsa6mEBDmcQBW0iYU+kHaq2HUYOmKsRn65V/GmbdipZf
PulM/MwA/DijOffXK2qgtHYUgk+XofoLHtsNZ//GY9E7ux6hZABMTESqOy2w9kwZHs3IP5gtUmLi
qHEDlvbDaDXdJkk6hYKHQnMW07MwBiD5fyqB/t2v8UI6XDo9Xhdb/7X8En2ncLBzJg1+2W30ymPJ
lkHnws0h1k6Sfv73q/Hbdywtko9v1dGZ9P3z1XBxWcYo89rQkuehM8+2zU81pXvhcAZSw/uXjcaY
b7Q/vWH/3ZH7rsGUlLcrL4jt2//8wWlrxKVhV20INekNbcLV8OgOIxAg62RsiMIEeRbTf2Yj8mk3
7paIuHaDt58+PIqLNWmBMP/Q6hL6ezfPbvWHS6Xx76EIv6BH86jzYfadX08NxKy4K9uMT5Rmf3Cq
wFoHfbPLqvZM3/gzEVTHyvZ3LoJY35tAU4OLJNtx6zWkv3GKfaJStP7w4bF/93ot3HzPobsl9/iX
s6yLVWRamHZD/A/pTi/IA9UkjMmWuBGYQN6l7fCdYKLSd7HS4w2F46EyGSL2qV88TEUoTUc8WeP4
E3f18NQb8RW9XnuJ5THA6nis/eQyc9Kc6qDusVY5JHlRaF4k14UgNc6dz3YRyllwnqvF0gkHhrN9
chF1BOqtrc+yokMQIxOeQ9t1H/novM99jsgVvP2rWcc/5lqQlGEk4QC3/ZwbXNYQ5FcndDFtTQ3w
f35/+xj3XQ5jj1ra+OX9nWi+mBzpEjAWO2trFum2h0O2HSRo0bJ3nkXSX12t+UyHPw6xf1NrkTRg
w7z3yGz3f430EcCzq7qBgeuOubdP9d7eCy2KQjOyMnxdrnEYYIwpVQx3ecR807KAYiST9X/vqeil
HDKPlm3Ev64MlazmrvLtGjvBdN/Y4NDqTNe3YkDq5SXGx+hL4zKV8pTaZvuHt+vvmkl+ONNcmhiP
Wf4vn3Jiz+IUiX8ddh6clD5OQtMvv6VVHJ+KuDa3QguIq5vnQ6pifOU4dv775f/NKRPojPxQzbqG
7QS/vPxUSrILEqeGEzwX4AMO6OhSv21XIi3MTaP/8X9MK/SbXpKaEuyeh5oEp/gvH1EfUFofzwY/
k0zFb6Xp4eyuOvdhZGizE13zlEuVb4yxDp41xyd9tY9+WLg5jt4Y1WE8RsFDqn3IVE+2fYH8YBAC
ee5gxQ89iZStUSM9K9Gtdx78HFa92ouP4raaGgfbRZudtGz0XltGTK0eVU9mkr+1k5rWHtalj24M
dtbU5lf8uwNbBHLm+LTT9spRvMiugsNdwXeFXGK9ZTZMTcTd28EcgeHSE51jY/lGthF9kC8Rpmpt
mLr+yDRHe7YjykhvcF4FYtcD46/oHIl8QSrY2oOjq+Y6m4j4+8G6stioX7pPqwStLjDRvvmIl2Yj
/amY6zeDuWp68ezRQVzBD2jnoYlw/oLlgTicRMFj6hFcGMfTMenhM8yT8dpKg7zIyQreozaVIQ4s
RkSmbd/LIH+lkukPpBnMl9HUj07VA2/pgq80Qdm5wn548jEZr7hCytdxSp/1JiZdETHxLjC66cvi
NSqmbvywSyfn7CB3gA0+1qTFPT+ROP6UCu+7mVTzdz0zrtLPv3SF0HYSM/V58npx7sfuRzUBs0f+
ivjdL0oSFioBNNlGkylYg6OOyOcGFHYzrVIDg9xWKPABuQVpuKyo6vv8rdPSPjSWr24Pecnsr+fI
LjaW7okLV3Zx6cqyu5sYk9weMvzKuet8M8ylGE7pclPqtvrr3u2xKEOtpZooFHjc0sxyTowe3dPt
3t83QAnUthqYyfkOEbETctyVAmRwjoZJnGMbUf8QT8hIoqw8JiOMKAQCHZGIXvN1dPFSAUaAGIvK
BPE39+aiyIkzBS+YqXi+1zAb3+PRMMuovr89wuZvuhd5au/9OduXjUv6aOQ8/H0DFg0kR2deSAJP
Nk6bIQRg/L5vkWJT41b2y5hZyb7zinDoeuwGQ4RsLKOlugsU7iFegV3iYaDLDSd6ssF5GOQtvGlJ
WR7bhF5Go0zWq0p77CpDexzL+opdrjuXqdQeDMjmcyBgeI+aBejOiZ5JiKzvkrZFVLx8WVDin5fc
C/R4h0ZBQkGylg0PlAkISHO0+MAnH+CJeXp6NEkMvuKbQICgjflBVXW0NhDR7lLdTa82AYpXBkxq
O04CPMbkMn53VUKIp1DHaK7QrYGeec2nNA+rsvKwuZrRq5uSiiTBclFb+WHrjvPrZIOIS2M1n6UW
za9mVtxpthFcC71pXouv+fKg3SY5bnTJh6EiHYD25QUj6/TkYvFvPAMm/NSA5M9iyYzcSrdu2bOi
oyW+d1th3d/uUboO9BqIR1uxM4aOGimdrObk1bO38+rsq5X7zp3nd+5dQWo7728ooF1UXhRc1TXr
tSZ0IFcX/F9elhnlysx8b5U4MSZ/aRlPekGInaYe+rICEjfz3w5UFLyoRLobffS90Mr4wVhyc2zm
Q3XWJnM+jlW7a00E4pAH2J5H106p/ms82u8Kp6AxS3nvDqZ1KVveJ6WJxExriu7cIuuy3Sr5QWI1
jjY7dphB6PWujBGHqrZdDEBd8TQX/XXyR/dLgT9126pqPGij1r4746vjeMWrRRKQVWkMjmWqQL/X
/pc+uavNyf3K/nfcjc3c7Vstzt4d/DLt8rhrUeXmFbpjNXKsWpjAX1xbg9bZmNO+B6JXNXP6Kifx
lYMk/yqtiL+ePaVm2Tz4QANeE3yosShex37or5Yvzsn0Wtm18ew3QXnvF+MLsSvRiyPm7JJ22vfb
V7ktxFm2BLEWUWkSnqLxajB7vXKRgU3vRk/BcjN1NqrTZLaPOSvQTZVC7wM0121mhkv7yjSmlyAC
oSgQ27BvK6eX3Haybe7p30bcIOsaqetTPybGObDFY9Oq9qlbbozFSDGWPmTSmHSyUjmMnfF53A3S
ZEe1fJn2XfokJHnfg/41WPTXtT96+8EN3keL9PHN4PJZNKFUaLa3N+JMfGt/8kIPe6UBPesH336I
XI9+3Nk0eeuQtxCjZhwzHx9nx5piaGrscMo9OZqPyKsTCOxFPN3Hfj3d3+6phEKmzHLc0ETqTKPF
Pm9ss4exqJJ7N38N6jjeFWqhfS+yPH2R6lUmExuvRkHnasR6u0jL0XIGhD3i4zpazNeyKsG945WQ
JLPqaFcFHOA2DcJhStd95sgdK9r2CjIuw/Bie8faBCxeuDbvUm9O7m8Xu9LmTxPIHxuGrvPlduOw
NzCyQA91TDcnO6i3QMjMAw7Tj1l0R3ivxTatf5aa+u5GBtcc5mz8B44B9vs+T5odHTVWQm/cCruL
8TiROuNILKmS2HFzwkdLG7FybIIqFZhEq/ohsuwxyyJsv/m0i2fxkzDqsKlGjM6DvZWtzW9B3adG
0kc8fz+bM8vXKD21SfuG2w5/SPMjVSeb6zgNzHrs7C9KuI+6NuV4Ifor5fxGjkhSPOylq0k58aam
htQK++T33Zs5dQ8z5saFZpp7kGAWk1oZYcGqvZXjZW8+ulM4bd9BJ4dLnu6IDUlhUsy0T6nIuTP9
H3MH81ZaxGfHwHV7j+CMBko5FF9iHjs2TGZcAjPoSbTXENXRDKV3Rjm/9pP7gAl5JuCgOmTNfLCm
/KrIuO1pmfJqOIypjXkdzr8l57AV2nZSZpjFBAbmrBy9aeH5XCuL/erkNeCBKpsJZDHhnm4pWR3+
W5WkViZ2R3VqOLnVS5bVBNqkzmNqk6RO2A/QQAUU0HKY10YFiCvhf/cN8vKEgBqN9Pcqg+jRneZ6
o42TEbZQA9aaXixDRm89MI2rSwC9KaLmeR46UDvFoWvlXWHhrraldi/G8UPM7s4pUePrzcR/yDK+
ykq/MCpRa7yyUjc33kzvGbTzj2QQGss/E8cU7y+uSWqN0xH1ctP4O7xlZzMDmoQiBFZ6ZT3ojYb3
18nTtQJIk5skAMIebxH+KPyY26zIK+BKabutk/oyQFbd6aPR7FhV4SzSFE7R0ryQmp6wcK/ErlVm
cJxcjgTb+6l1qtqUvvWpSYtMAFwXK8zll0zNV70lTLDHk7DwF7e2iRw7k2QEZBEudAb/OjHQQGQV
+M3topCu3PnsJaq/G5NErGcrBkRaIgQWL908w7CXDklu8pN0lDKWBeLC4qefpp8Wjv/VMEs45FQW
K081u6zgNbZV++oq62ttVAgMGmzej/a90FhGxwFG/AFZ/YgGE+yuxhNckeWpgSWrUrJ2/F2Z4a4m
zSw/qyjezab7gYqDEOyaaPfGhdNS94rLLvE+Rjr4q3rqTlZq55tUH98dQ9NC8Kn3TaUsSJPIHYx6
OPYl16VKeYfCFJjFFmcZ7hvgwf13yQUwrSZx7abmXqXou3uReBtZV+MRnvJIQhX3WtiWTYzxHisX
XpbGDoc5ro7VaOFy9GhzmTM6RlUdc9/WkIIkx0AifK51uOTYwuEL6cyM/VRuFCr/o9/HDSqDFmV4
Sczd+vZgn1r1serikzUOeFvjvj7Cy2SiWOn1Rg+y+mjS31QQ2CozREoKa4QfWNtTdfRcj9PTGCFt
Nej8x4bBeIm89fa7J8W4hAyk31kNiCMYLnF06d1XUrT9RjUwd3medVAp5II7i1i4LhbZRzPOWyX8
S5llezNutC1szm8qJnULf0S9KlRfgs3mSchSlguBtB22KFp/BMQ8ETbthAnL9mI0wQD7S5op18yV
RhN45zeuXOF10zZ+0O8xy6Qr8Ar62vLM9ni7wW0O788M9g1p1GNbiEPTOTYStSKX6zxh/1+DZj0K
R3trNKz77fLV7SFa8JOQXrqdmwL7aU00aZHIoz/OX32HYsnqEZYxiKq2PWw4DGMzbK90eZYJKSzx
1M/yyK8nD3PEZx6I9SH1ufBjjjhi8s2P2XLPGJJwdpJun8n+3VdRSchnEt3dbsoZ6r0tjVdJHCHH
CX732+NpHnBU3u4OkMYY03n7WpKkPmVZcrzdC5J5rxFwhJfd3rW2MezB75J4VZOJrJr6Lanakbzz
5UsYEPmRtxQhdpaDNSKhy/ORRGgixUPJzaRBBR7Lt7yMi78e9jvSSaULaXeYq1zuOttq6TWQPxd9
r901kEwRs0dblhlk7PYq5xxXF2tRPydeiyst9GXjs0PToZb7XNcMj7dP3lna3uAVX2FiyPYGHdzW
HGwChnNtI3zdP+dMrM75uCC+Ah2ujlaZfMghnJWt1+zi5OfsG9GRIV8DpAIEVEOIg1vrOydyaK4t
/24iYHiNfQaODbsHraZXhWbxfei1YW10HKyTHvwAJrcb/WTcZvDahqEjbyswEsT0GoEVsAgCktSW
u7OwyxbHmZB37u3RINZQxROcLu9uj/bL33Jq0lKsiFGFhjF/1vVkf3vcSqTBh2L517rb+xaCk+Wv
325u3/52Tx8s0BIBkLTbl3/9nL9ub/+01IgDK3riNf968Pa3qtuve7v719eL0dMcFpft///dxtsv
f/vjv34TZ8rfHHP2/vqV/v6LSZS423G030pT4Zy5/dRMc/atM3KZjqHFSnPs7m738uXe31/e7t0e
++XvIeXId30vX26P326GuEFO/ve/hYbk7ID63t8emkU+b5ui/NZ2klbZx7FRBJ69uX35982c0kiX
c82rfbvLmY5SPhgdMGbWHbhiwhShIK+DAQ9MU9YnwLj2GQ2luyCy2l3WpUU4FgZmw9HzV/qyCxzT
yV4jjvscU6Nbj7EBVa5wv3MhwoPC4RxmTXKwCrCLXtxbD91kwHGJ5Hh2fTrxiiV3UTCcadrACO0K
s8eAwMrMhp+5PurhDLQfEA0kXmejYbYhcuWbT+tynzDqoM9+KrwvVGykrHCQQ4Qk868tCCXXbc4e
N8t/tmN3aRzzimAF2ecIlDRKoreSif1Kc4EfkCb+NfAeHEPflWP9LRrjnHSPut96pkH3H3UvObkY
Wr+E/2AuDYtSHJJmdkM9cJ5kh7gIVtSe1uphnkhRC0AbtAAnsEObxMt1p7whjcKHgroOUPtZbqSI
EABqMLAExhGzaZQkLMMrFthB/U08Daq+CjsyVxWsNhnED1Y5EnBUfoLE2BaFBh1sEj+VMqIw6Wg8
fPKGVWvfpRCr1g5xZNGIwoLGjmERMxYmYgR1GIvPVlNboyz9E1ipL2NPDKh8jLJ6CIFl+BuGkcGD
p8pv0KKSbebXP6q4f9a6etr2+lCthRyPMSmWRQqdtfF4ZRdZYo/ZpUmabVGTz1zK4Bg3aBMEtZEh
B23fmz9dGRn7RL0kyLceY4NyphLRSUOfgunvMKkSNRIhuEGAWxq4ODlTfQlSqi7wkgthcHm+pNUP
PPHjtqUF3hnOEpbklKTDCAP7s668MIgbuAmZvsqneCFR1lzsm4yxlpFdNCDY+zaaf6JxzC6evWAB
Gv9YELOJjkwNVwvhmSiqNy2v2qOHqZ1dBxASw67Lcw6Z3VG2fpgysWf09KrxKxwJS0DXGSnWgBHB
HrOd27vSS6N9a1YfdLdqww6nDGPPVPekCeg9JZ/UWMtXfRdjcfPwrLHeRJBes1EsPBrCkt6dEVix
bZgO8AfimYZmCgVrIqB7DsFm6oqOKaAyoTZAanB0G/dFmZAksmk1aTkSF32T9mQFzgjqoRdK+1C4
sjpJQXKWBEVxmTJGtpEFR59JIqqo5IuXYhrKZxBeVto0p475UOujzALxQz6vg+3cH/z30SBVwP+W
lX1zX0dhGjXpenbMSx8zYWgBMe4zvbzoBuoP5Rgc/QmpQOmkip3rtEGI9hWcfGZ/JepXrcEqJOtE
UO/3LHBpK2BiijcLPu1OyB6MVUnjlJQUqU1MAlAOEVLT8pbph6g2XjkMjLHkFJZV/wBJvdkmfJOA
Odeh76Ft6TDMenBcGOexGue+eclN1sKZblPauy4xaCUHc65/LBqwSmsoRnh26OuY6Ofzp2SVrJXi
i1ZWnz2EurvemAHAdbEbFi5yrWKucCEGBR8j/n0wdosfOPmeiGg3SqfeUnIveRyBd04G/F25JQg5
kMg5nYadNHO/Ezonf1Mh2ObSaUfAe8aJHNxyDtOOnK7IHH4IUU5XTkCEMNDBVk094inK0prITJWt
m7lwDxrd3IKUPhb07rFbAw9RFGCWbr7aGgHPBb6WQ2n0i1dSCwhyjY7wTIcNjNLkieSXH5FzLqtL
m7LHwTNvLZPg9GEujeCclNa6gJxIyjKxpLdP0WDVAzZC496LG5q4QMGZ8rzQtSZkmRTK53q5WfIv
bUZzsvPuOmjBoVY3pzaosvNfNyZnY2cFn1GdUFGxhNjqmAEF/Saz1NCrk1Mpkak4Il2TC7L1WAEy
HATr6QxZf2wRzh9pKMeN6bO/KOKI3ERLAqEoOKmWatIMnSY+gG7I16aA+VdpZER28bCVHgbWSWq7
RuB+xepLBsOHbaTGurIqwZo8MTevrZLujjgo1sJk3faJn+ywEhJaZHJaa3gNGRENe1vvPyY5Jwcv
UnwvUhgj0L9cV8wtj8IFEAAfejNe+7Bw17rX5UdhZSUuQLFzRdx+Hwr13dRBDWYUO1LHf9eM0qBO
nH6WpgVi2AqnbHKZhZLC2mjVCZVzqKhgHwxC5FJ6mVWPdBNbnoW6ppnfhRnbu1TIt7lLz0nEUiMe
ipQ0eEfj7YbRo+jLfczUa4fyqpme24hTNk86Z8u6+QvDxiXyFExnTjQSmBOTbU7QHGUWBo0Zys7k
jOr5ZAZ8T4vj8R4PK6DSe8rUYVf1GMBxQ6Vrgr69XZu+MPLGfBTsemndBzOpeanjEa9h4mr3quFC
1FJLxYBtFjM5PZafT3cB4Wee1o8PSXvspgBMduffZ1SAca4118aqvgMA401nq+w8Zu17VqdEkTN8
2ZW92jlMzbbUyZiwS4RxzUT0bJ0Z58SmCylJlxoAARMikrIy4NDewEGdd0Oj7lQymlAENcKbUT/f
twEXF0s9GnOMfi6tEy6xVA+qIjVg+rJwBB4JKfaIiiGrzpOku5WMvHaljYAN6zkBsP1MFkT2YzDi
am0ZLryhIGPBk1vf8jwwQ3toOGOZde2NZo62nTfA1IBkzVxmOjh9kx3bBvRoh1NTK+YZVdT4TQMX
f6y7NDiNQRDvcjSVqLFMlm0jnlQP3d+FUQDx8Xm9NvoofahtetiIMBsjKEcf7hbBiFfIW/MqY726
j51ULQRiUk0dd4S8pvsNSKRH1VjFU5XHZNrF5gMaBfmENn6Jyum6jdF/afqoenbStD+PifjCx61+
7vD5HtGZEAwcfZoqLd5Fr+qjXmnjWl++RBlHsoRrZoB9yvEAHK/a1F68G8bB+NRETqgjCSbBuFG1
473DAwVMxmowTjx6VRC796RgNNgbOnoCRklOlKZ706yHjUcmw73F07xyUrs45JISEnLtQpMHHVwn
X51RHfLUV9fKTeILO9NLN4LsEsAsGUEZyNHyz87p1NrqG1B5hf6ZdfcpIv5TPXxjINGe4Q+z/suR
Vi58LAK07TV2fHObivGgQ7Lm06Vj39B6dUxZZg0oYMICUQ+7LcrOqdZzzsiBJQnNi4wjsYcwxtFO
mXKDSOjmd+H3W2dSFiq82NjaIqLBjbqvplVeXLMoL46xhBoW3XhwCNAZUklwPWalbJp3WpW4Dyp1
QlK1XQguzV51w6NjOx3BwY3OFcRQO9hXt7SglYgc74B2Lwnh8xBNW1PDDvK9MZORCkmw2zOCfVGZ
37xOtw5BCvzEYoxgjdbWHeD83CgwBH/0K6tNaOJ9+1SM8U+sdQxEPW/YZunsbnM5hLleuocuEXIX
5x1RQD15XF5sc8GNppx5wmjvCcb0FBgA9ijpPelLxG0ZzlUIxyF6vfAgZqX2zpRMRMAS2QhNpq0r
bAtQbdvv5ybHxJxQ3SQE0OV+jqyKk2Jo3J3FqGrjlHp1aDKHQPhoek1qwzlaOBbwwiNlTsYi2Em/
yddjK6onIy+2rctIuUTdElYuOYQsqgipRe94HzAeJ6GrJVCbxZuhtwdOpBHph6sYfKjk0bdBnyOr
bp3gp2FH6qAINnVai4yYSVD0DUBvTLrsdQWGaQdryd7oha1tTbs/G5k2QbquiT+lXT7OtLPIXSOW
BI74ajJiPdh+8DUGBAAze2skafIQj5hF8t6nTnL1guLCY6JS0d3R0TZ7HbE2OBZ5GqY7hNM0fmkL
LDdxmhCIdYgIE8W5Ox6irMH92XrTbpBBthmyhzStvUtDaCvik/FFbwlWaLQ3Y2Qr4zXXdKqjHRCu
7xO14kmWNJ4M105+Gs3bDDkOmUhWtG9sUgAcwMEi0sCi/Yg86b4Z6fdqKqJt4IzTyfah3jYSSA0S
Zi7qWXJOJA4Yw5YvhRzbc9RlxqManiuweBRnvXZO8M1fyGgk6sFswgzBybUg4h38mXDPKr84Pr1c
7KOa9oslobFou2tEBfM55Y130cTEBNtBvOpaqEZ9Td3lFeMF0M8NxIcZN9Fy09pxt2tgxa4oG4m4
1q+svU7FpO/jpsz2zTw/V0mXnlhRTI+NPa+1WaPX6FPWT479Xrezf73dMLbbp5n5syotlnc6QHq7
8cSa2h0zUDw9z2QqnrkeqEdb6XeJmXwdGBMztVZsaBJUaZ4WtOe5J9JZjlqzQQ3E02rJawmxca15
/cBouGfHPucQpnK0z9CH/AMVQ8VULmoezHnTOzvwuIDrJSFwnqvLXZ8U6clK2m2X+fNRMijeClO3
VqPOzFPXFOsch3Vz7SShMUXDNUM3MrCkrNPRJ+8rG++CGPG2qIafoh5qdkazva0rOd45NKylEO1G
JTW22iI2Nn1ixjsDAu5gHLM8rp6kI3iW1hampdNE1MNkyWTXOBWkOeFQv0cJKFwtiqH5yIcsscQ+
YcHABBSau1W9s3znFLElUPU0LTau6KZ7q5zg9E1uujPzqN/KPm3WycQyyHC+oUXVDk5S+eFoiDv0
Bs3xdqM1Q7CuRp6YqhTFFfz51kV48wxatbhLFWSWrNcVWR3+FxnFPzXMmw+5ZSGVhJeCmKpcTZE1
UDLKajtnpDFPg9UTs2qyOa7d+FB08UhSBskW3gz7wqlAcEYuk7tpGpm9JsuOn9gAxyHuI2rDbqA6
hAT8PrfzOe9LZO/W0BxHT1QsReQ7xtiOtwQpw4lmfJtsYiinKR/uOnriMDX8epO6xdWc++ZSKDHe
R1F5nCbyBqbCcnaSUyiUQ6ZvFOQn1EPJ29RCqra6vN1aGgK+yE8phdLBW1VMJO6d+CMwP2tPWW9B
OaDrc/MvpYY/dFyCK5irE2PGW2yw3QONtcvpjeFvSKwayYDV7JJieC6MtDmXlBROIULCz1yIY1Fw
wALDdCDMOiX2eOyfZQIkPwpMUiK8JU6k890dbLj+kIL7X3WBXl/6o154P/3eRLxZR3BmnOnZdgv7
0Hfwc/QWsQKAcOIVJK9o19F3+OgEegRvSG06hygNl0DmeP7h2qhwS5bjdI8wrE2gFSTbkpNdEZrS
YAbpYgD20DwaDAseknW6oqzLEOUgwmOuNcMqkxGgvKaXm0wYHzXIDMOk0tdY+3VVEOYQzFZRALjd
JvCxKJN+XaEzDfNo3itZVQDVEL1n1Ya4JrafYNDt0v4Erox/BOyJviLiwnrQDINUvFrbA4bfZgtK
whyZ/7hRf24K7ctYjN9jk1lI0RO/K2do2tUMlbPUpvtZecG50rLmZJSdv0FNVbDQZIlaG8ZOWnBl
ud4vH125zsai2Vnje1qalCneXd0BUfZsuNhuXXOpJwbRDqDzWpRTYhq25SDHfWfhkHcjE8klIxlq
CfR11bDuSra5BREgZGnB+ek1JrXM+GlS0fMAOEWJ5V/yZp7uKj0L4eJ7x9jZGQac8Vlr5caTDL9M
J+j2WiDMVVdKKwQBW7ANybu70ul+MA8HJGPV7Qqj9LAdWLLlWfnBmoz0kpiUvFHDWkMVtEBFF+y/
fiycjPgIq48ea4ZL08i+tse9cNQU0eGj7B4BJUEZyGLkEL1mP3XywzPtnLQh9n3wWY1NnVTOvl/6
eo3BmuoEuCjsvcRi4lpwGIXjuU0Zo9dUjv+PvfNYshvZrui/aI4OJDwGmlzvXTmyJgiySMKbBBL2
67VQ3aHXokLq0FyTimC/R1N1gcxj9l47d98izfcYL1bFluzUYSWrCdZHMLgbTsMjHxbZcHlNb6JL
80qW2gH7HRQWSwcVMiISr7HXQICarCVQf/NkocrZ531+811VngoY1wxB6/riutScjhpOHMLTYghS
/5rFzEFiZmtxIu0FwJZnKqiah5XIdjdq9qZHBLqFl5/lJ3ncqiZxVSfFhyrHkyUMl1zWl9adngWb
snki5R6EMSfLt+VIT80PrgfefI4cgmlUIADqTzC6MMxbo5Niuum/tb0hgNqQy9CYjPeitRX40dqQ
lG9hSX47oFG2HMWPhqZ9OxBrsNQINEqb6ITEziPCLPnR2/OoywizXYLl3p7DFwxchBvLC74bRnEN
ks+5LYPs0WBP1kSYf1ueaogxDgSryF4OPvuXvCQRMFSVdmzshEIWa+FyCgtiJZL8J3temqyc8iWY
oGRqHcMiT0sYLFTD2VTvzDCWCYXIm9vvR1W7h1QosRR2wqfjSbaiUS7XGPgP/mR+q91E38R6lB6G
ylEI+cXaALe/l0VCMkzNUUIdeS+CXwJS4l237BE1BOnNBUDprRPyZrr+sGDm6NNQI1D1sY2E5nyx
5v4+zfqviuyQY6jGe1W4sL1ldcpwFiwTp2RDONEPew0yrJ6Ui7CkHogzhkFjan0EghGNlSo+5d7e
lS5gTMceyIYhSvdge9r3DCOxjqd1w8iR+6AbveNg8u3Boyc1s5CKdBWrXoWsHK/+GO1MF0kXE9pw
ZcmAECmWLSlxNCGJV/DaRLn3NAfSI2O/TUciEfzEoxyUj4GVyC/XupQMWUyNE0fT7iHRAcueLM0l
hCZe5Kx+M92gP2DsK7fVBDy5ZP00WCQsWaasUJFUnPuW8o+fX7Le/lExW2P2F8sNwwsgTFNxC7zK
OkW1+Z2aUv/IautuB3p0iUbpbUQUn12yebhfO3jUqddtiiDnfW4tPuCGXIHah9oXZ/Fb4peXqZ8T
ExiCJdW8HlPhs0LOSsGUJYTl5HtCJLJDqIf1vhhsQtrdYWtIDq0plaz3llwZERTtDJ3Hh6Jca2vv
LcjIZ4p6YnOH1IKE54MXgjP+krjFLm+bb0bZpM8VI6Et6zIUHp0pL3lbP1NUjftBB0g/FdlrQY00
Esqx73zy4TGCrwOXoI2sikDixqQldQBcl6OHwV4G8I2VER1qnVu0HcjV1KSNwbxJaQWgrK1EmBwk
QIMTkrnNLGRfFzCd7k1UQoUcKn0zjv67i3BtqTshxvEB7wHWrRbAutpJozSPwxjaC59eTJHveUzB
IjBoIBa0NulpplI/+5PgHnSrbR6yixlTbQ5a6Uhv8dNtU/q0OvjL+YyDxyULMmeT+K2xtiRvOcxD
JjRREZxJcdvpg+XD1xsYogDnwzveoHcysgsYem03hBv+HfTlpH2PJIOitxmjC+loy4gYo40RimxL
4hjDHmto9lNl0Spr56RszKWtEytqiqnaq0IBrMPiRSp7QJAHfZscnC8Z78oN+GNNqTCHirvlNa+0
Sz7W3b510ubih9Ct+Pln5573MjIHcbDzErHJEABCQAsXpZdIWe2yyez4lAZQn8dOGdu6yDitCsBi
nwe/19FNgtPLFqUyjD13xyUeKRV1Wd3KkOQjg6HvZHUwG5PuyIdJLAXP5TqsKn1Xpe2Zqbxc1rJ2
ngKH5URUG09lQY0CiN1fdSmboS4W34ukKm6xC726JDfMY9CyxArEPwl/x7qQufmqE/3d/VSVsp6l
qaubl6jnokE/RT8MgHJOFLez6GfpON3PsmS+Z5PkPNXoYW2NVjiexlNHsNy+MYb07BnWdvKH6ivX
YIEG0UjWqVNGh9YE4ue3I/EAKZqSICzz5UDcVihkttdYpQex8dzE/iPKJx4ine58LM1qiUF6RLKY
mxdVc38EibKvXQXENAJEUDLKu8r5y6iTdZU29XCzBohpeq9bLxOq8UXUv+KT8+ceF6xGn93Gyhx2
zVD9yivSTb3ElQ5NP4IiaxxuvS/CS63rOeuGRxHQ+TK6cY82c07SBiwAA2ZEqJVeRGstBHZKa23v
ZUPEHHLJMp4q6v4aLW1CUYsOjvAlS9HUGb2GjzdM34UtrriTNUiHjJONGpEbx/07CGmbirxUBAT2
4QqAYbqeCHzDQRU1OwuvEzGr0y/SopcxvPRny2/NnaSPXqS8y5Pe6dd+4PhJXMII9KnH/xin5Tmv
Z2GL5RFNF0zBMa8rtixTfMLQmF4McSKYeX74wKKmiX9XWVhee6cE09/x1OEYao6eE+jnzgJTbDTZ
Xpflk2lrjJ9x5uy9uqagIfzLcKm4hB+aL2D9Hgz7iUL1opWFRWAxlmHwhEb41eo9ogNSmR6lE2R3
o+GFL03i4VwzZkLGNO9MWhrDPwOD7hAZ+YkdLT1W1e1yn8ijNlHGvRw+TcH2SpIjdBpIBCMiWz8L
zoxV05bGOptvES1jdOuEMco7tE09CyzIzCVzwVY9Qq3U734E9G2L2Sr7AK9K/OGgN7emu5Uqy04E
Xmg0nqn4gjARA7eoEZizZnijX+z6c1BZ3lczUSXbHy5FwfiH6tBluxSGQFDD9lsB53jNLtM65KJ5
pyPQj0bNneDH5pq04Ivbj+VRoSfnU+FwSrMuuvWwQ0uPWg8sIBOS+YvHggrkRntPuL9v2CDuwiRU
DUYIBM0GFVEC+q4bfVCgEr9RYxM2EIQ9Ty1fQkW/rU19v8vadtt1qdgDl04eAcI4R5drl3ORJKFu
OjoMMHajE/aMZPJDr2ELrHwThmTM2DXMm+DEp17gYJQMoK20eM8CChFgHfE9L1rysdmOvrLbRqZ3
Z7JHHs/VyBHc5aQOeG71mgOXXuA3ZMK+07ANna1QfwlYaP4i9pEr0LVvDkBBGP86f2rgmRe2Qve0
pxjyVDCuRyhRq7LNL+XUxdRPtOjEiuhnnVk/KTbtk0KgzM+1iN8iyXhHevjF+rHeWGI06WjF0qYI
7QiWOUMRhtGMKpM9FInVIrGDW5073wAal9vI6Z4MLbzWEYLbNi2GbeBAz02JOV7UVnYn98A7sqeH
ZZ30CXOSLNgVZFvh1xu7e4+7pMd38MWpGXymaXwXuA1ZlMAY5p3E5RHscf9tnMZwfpAGkDrBmugm
9/L5JbGFe7FCSz9DY1qFK4190JfMkvXRyXjgRVroX1TdtYjUIu9o9sj7WjCO20zr8jMwb7Tbtt2+
RDzcDHvTV8RUyZbxIS3VFLr7qgnFwidw9DshJ8sxFvopSkAfVJ5vHwwTQKUqHfSdDat6Mzc/PKRC
Lw0jHKoBm3jomW+rV/3wGEenPGqk2Q+Mgx5xkEybqkCo4H/Oqwo0pkUVmexuGF85dZOfvPGX62qk
GJkmyk6gMoQVW2QRSDW7DuLEfLGnPiJ8riN7OejMFykIRPz8pVNx30GLGzd11rU7vUQWnhVDTpj0
iFkgD99HcuResurhV3752hlB+OgJlDPqJLn7faRdAR9sqyh4ZqoznhrTj5Dn+e49hfr7Kj53EQRi
H7qgWPr4Pp+jbDop33YZp6Tjc1oyacNkdqwJYKJwBd3au1iiQr+WX6aAFRbmguqAN7Pb1jUzBx81
G2ABWOlpSwttI8IuZnk5GXLDtsl7D39JVlzsER8kCe0tkZF1t+4AC27Y7qKotElLMcr8F6MGbysN
HQWD0Zt7KnJeCYqNxZCz4A8ICuPqRsmrq2HaQLtmqi/skXA8t19WZd9R32li5wtLXcmP4W1OQ+OV
BO5X1Xrtg3/Yr7Gu/dWEPGTdEiG2K5ChLWqVBidk32rNVpMFa1A7V1jpW/i1qmuDYxdS8OZN+4uP
kwFhSH7CGLfmhnzU+SoW5o1O17rRVrZYfuxjrtkEpA0l4edvIyjTZxlq9TP1W7jQtSza2hX1UV/Q
Y/eTmi72wKBMje5ba+rtCxJbWlw3H++sdsQFHCkpOG5CKGpls4Ec32tHifPnF60TLHvwQDK/4L+x
JtvV0u+24IqPfFbZAbWeeAT2IW7b9F41gXkM8oEzTdDWOK75PIkn5WvGm/jImvbiEYn5GmlGeIUo
8jY4frXKbLfE3xb117Zu+mvuTSccsIF/AHmTAM9lbrApRkrUCeMra2IiHRvyMT+JBkc9nbiVzUYt
7So2bq2VfUt8tJfwV803dFIRIrsn1dGRJI4IN6XZ1eeoKa6u1WlXGgZEQFHHjGdK6qMItUNT8ckD
TXlzJtHurM4Foeh2X+ksxB7jmHlkZBfuhkHkG3/AM1OTOrP20YEyOEkthxBmlLVrArjkqsQ7h9us
fo2Yii9Zdn/LLCN6mdqbo6J8jfG/X09N+7Or1GOshLcaLHJUIVXMgb028LjwJfSlfmxzZS3sUSPC
rSy8bW9Y3Z+Gy/+PH/+n+HETtsTfvKn/LX98963/Fsf/BWj652/5C2gqbOsPsIIsD0zrM0W8/9mo
f/83TTj6H4blWOD/PMt2P5Etf/FMDeMPYISu4WPvw0aPh/8/eabC+4NcQtyjhsngc3b3/194psKc
fbr/4icQ9Gl6UC3ggDo4mUFy/k4IBKo9JXZoPOkVma7ZyDZWy0joSQrSm+JUe8uKqVgwszwi9LBe
vJmvYfj1eCDUDAWRmF4bptkrVIM9+1Id58BkDQfFQkylUjvqeluSGSvqbec3AaYPka+ZE+/7liqh
kDbXBVm2J8xdz6ihNmDadq6lNEYpCImhjPcrjWEEZwPKFiNQa95ubYe+q4Fu3exGMTjvHuRrmD4w
6TN/Hqp5vbmLlV4txqJ38S8FvHtdM92moSaH2KH/LqMh3aRee5ch7JdJV8YG3VVKAHPinVUb8sY5
L7KImIE1T7IcdpZDhuKkKfsI3A+0eLibEhOTT+iy5mJsP6vfhZVkxFTZ9ZLQknBNpjGrZRd8XmT1
1rXp+o8G1aU2Vixok6rd5lXfbnvN+a7s8c0rrBoVBteeVVeU8zWUIrYivUzz+0jptPeaeUCX+Bad
Qmw/+oqZonTVW+MFv2RFdeSkPmA209GQV2KliFtnKXPS0Pu02Rl0fGsW5MWOoniTdH17sS0CswZ6
bTovXC2OdSjL4ddnJ4eg+ItGHFFTGtOD3NIRn1ITPhVxvVEu6deRtCpCJqhmjCqzSP/Vf/V8j0fE
4R+J8p1LDcefmTDb1lBXDCxY2cnBhbyuomJbla685fi3/sEP7szm698e5BkGwMvBwtwT3m8ApHyy
SDELGuepkAmysgBEr9na62jIxnVgd8EeW4Ja8/dGeZa8A29a4XotF15mJQc7MpprB6tvpZWCfpK8
vx6Swd1lykRcbWfekMg7fviMTxcd++iRrlJ19zjVO1Swybhm+rcxRIFoqRUX+FKgGdiwY5fNga7P
+anS3Xr1NMurQJOYlOCnzu8Fb9laRzN2KfNmG40aDVNGaJZDS+RW6TeQbM0bIP2tP7mvXdbajwi+
dTf170ZehCtKqnCNcQ93kFleEzE+Gssj23seHLthbxB7XkrsTjr58yr/i3D9P1JTQbf9/hO3dHc+
hECn6pb133gvleewVdKr4smVhHZF46wvi8Y1il/zbALy8AP7jZy88JqdoO6iyRi121B170oH0ZIy
9V1J4kIXVVt/2C2OGjebQ8hEXp8oagykMedYxMkmYYC+QDCIFkAiHBLhOK2bqheHZOjtZR20lIiJ
eRNJuW+jxjvEw3dGzinb5e6NNsPbJVl8kxEaVFIfSU738lfMEnibMcYbVSmO/JQKaJXmFjfKHCYB
sCGUw832gtfQGpgYkYp6IGMeUG3Rd0s3nsQC1OLXXm9O5LwX27ydCJHxTg2d1WosyfQmaByjk0c0
tN54N6e3DsRw5kT9mj8Kpz31tSF2LofbaKL1yDtgrAyuy9cx7E9WgPs4J69TWZqiZEdPQCuwiWDy
E9tOYY57BevTmC/bHlsgYYYzzSVCZWyIPffQJdOnmKUG0k6TfNZo9p3ELjEgpbP5XLbhPvzi2u1H
yQyCHW9wwldNaED8ZFvdjBViudMkJIIzMY3K6EGsJ4Z00RlLrU/8td6GOrMAuLWkDaJer08FDsRV
kmmXjvxsdlCTfawc8eIU2L+tXm4gFwyrkWSaRdbE/QbtW7pjTy0XfgTDk97iqE9oIIy4RX9ZyZ2E
DoaCFaXu2B+1CNiU6nilJ3ZZR4ks0azgyONcYY4UtnsLR1fgY+Tr0KRvpKt5Bwp7JCOiarGZWPaT
57W7qmvHwziG566z8y0v+g/lpOAIjE5btAaSwMBLP5jyNLs8q40DJqdMKf3Mc4WdjDAeuhEgsDUm
TJ1wGw4TA4PMuZ+boJE1SDBbQ1EdpNdhvJtRjhe1ZaKBu307xPa0bkebdaPvVsxf+UK+B6lurcTT
30nCbdNqV+RIQn2bxjwjymXqvXf2heFGR4C2EZWz4yVId22Rr/zRboDwkT9XQG8APmKST5CEyLnw
BvRGaG5ZYjWrcXK5ntLw9Cl3xVN6U07z0dZ0Gn+rdW5/HrB/hyeLT1zOvw5eWyepzXdAuJvC9KFo
+jM1429oLANwTRAyRX2wu7UXPeGCC6OQ/sJ3Ewag9rSffKtGyICDBT/XqnZbnyp9GWku64OSQD+S
BcbjEE/2Yip4vfKie0U1XjGfFQPaveHHFOr2U5wfkChVbTuQ0B3A6pMHr9CcrVZXiO/B8x005E15
ZKqL9KovJF+nKzkN7Z4dTbrVwpExtBqNkx9m8dpxt9FVV+5chUOi43U8lXHLLAy6xjo3hLZG6fGT
0RI2rhBkYGQItSgRlh8nA15kbRRI4hCmRQOu8TojKj0K+PMHKDQ2JklGpL4RfGdeCnFDt/Jj3Vir
thzICSO6h1mmcZYdZ3+vdaCfTHskRhQpl600tI+8WCezEigxdDw8GKOZDjoZo37NzVcwJ3LUuoxU
zUKzj3LUXxlHvKOH/O5oob81yHj22RrQZZOa3iFia20awYa2NFLOtCl86a1d6ENLPy76Q91MhH0A
+sVwrxGwYtDHdma3iQPF3lgo69wXZPV4I7bl3B+pyzCPHeOQj1cNbOgB4CQcAOwUaj5RI+53n5pi
NTgwWEpMamXYpycP/SWRhs5Wjo+YTNiN5eJy1E2teRjQc1C/Oc8mvHerzE+C7qWUVX5qJze8fX7Z
MaH+9b8/tc5vKBceWpPi2dU9xzFs+MkzXuZvD20vBcb8qQ4eTTD4RH2H/jGYjQ+TMpqdbhmvVZ3v
NG0aHp39kUz+eLbYmROGwUx3kt90ho5akaVrTc+ogo2hWcVGaWzICB9OObjRhTY9tLFJDoNyNGw2
3l2zs/GrV9CEeiwbH1XuFkuS4uOthQo9lk2+BqAKDsWufbJw625lFflwliVnmenW02ZCd30yQgKX
CB4JEJFN350YYY+y0wlv4LRWjXnuBnaerncaGJvNkGB3oSlLf9gswSii+dCcWn/1meVNLgui3pxo
ia0QU3y/Vrw5tyQfCLYKMnfrwuSScatt/vcfvPUbfGv+wVtzb4PmTcfDaP92WhQT6wEBo/qROZNa
40saLrLi9PxitVNwKwZ/2sLBR9/NaqyHyuprERy5OYndFtZytFg1ocNk46yt8fWTLBwzbG/T6lUP
dPvYMeBY1lbnk7GAxYn1CIIUMdMA2C3EEZZFKoN9UIbZ0uPIWLL8c3do6OgJ7A7T6mimz0K3gZR5
X+Hyl4epi3AcG0FxcvCxeVznTyoMiLNEIMraX99rVhP8A9WQmO7/UlnNRypkMssVwjBc34Db/tvT
SaxEPVm9/aBG5MZExnaNxb2ZiE2po07H3h58cYwkXToda2e9nQbaFaA9shN4SzqOOs2H75U2LXtK
pjrLERnnyrGYtlRuJddF6ouVSsTRCf3prPtEc5pBzqqtKJw9YvnukCr2tjJ5K1vm32VzivLupLtV
uWmqCLyV4RVIitqNcnIW6I37fYxye8epOD27PnOswfT3lakfJ2ghp67LMZR6KH/0eVZJxYiuIR9W
KNPGCwk+FA1xpx+1uNloOuLu0i8tFDEFdiidlLkm6FuksghZkB8mYRx90UC+7hg1d1i/TnFrbUZG
aGd0heGqHSPrWRdo8Mx0co55UwG4qEcOkkMYEmad4Ce6doj8CIrq+60xbCxNV0vZCG3pV2hokKx+
gUFBJU+vsx76wl7UHim12CXDXZ87YoUIWRzLvSGQE4fQuHcaRdNNWD37Br+uVxora9BGMD2wkK+a
0jmVbdY+4knfMLV1F1JJ5zKVAaJ1BAzEQcdfWrPh2GgQs5bpd2MY1DcvZcmk8NZJO/B2OTUhqhv3
xnT2R8fQb8gLBnVBtkKPay9Eiw/78wZCXX9j6CYhAslLXGnXrBfetZZavfGirFxb+AiKrLlYNsYR
nYi60hfL0i3FIQtxYGMpNRJXOyBl3usQNF7NFFqrM8bjPZYstJ0IJtyov+XA4l76YVZK1A0aJ5i2
uqWJJdB7Npxd0WyUhhM58dybql5yI0+ukhRbLASs22x/IPGSkyfMt/OQ+dgMcElk1x57K56Rlf1P
V7DVQ7eMMCOu9QVJV+mzGR8IpoxO0gtJqW8yBHzzL4nS3Lp58mGWebkHFvRR8ErR9hoN9TfBqixw
NpqVGSeqJaa3vXoyzTHfRGOPwlPBqUSbpJ/54Xr/QEjjMPv9LQYWSjsqPNv+HNj81pF6hUBfkHby
YTsUByidk1Vlt+6hYaJy4VJ6TM6nAamwrm6qwfOCSYG+GRtIP8jtiB+H7YhDRUF3N5h2zULTatdx
cNPy4m4ZSfFMxqNjqOmuG/gXYpOFMP4KA75OY7GidMwFgoxiWxrVs0o8G20p9/bnOWvWCg1u1vT7
KEC/GYZtf/XS4EfndQ89M/1nlm6bko/50gFYXRjoCVHtIITjzkT0D5FoaXQeeKYAbxvTmZYcSZFt
mn6mH2lOsAtEFbFAdCYO8AClc09ALinpR23yvEsgyxBpF7H1lSML/uKwuNotsWxjHNA6+UgRi7D9
6lbQ45J0enaE7NZZCDZNDgZhGRXsDYwyk1ZGL+Yk5S5FW8GCfkie8+DJ8ef/tz5p5yHwMhC67Ezb
2DcWMuB0093w3olcPwe+Pq1y3TwlgYNV2qvTK5XiW+MIDDyjkZ4cSZ3fRZC4wlFP1n7rfuRAHx5h
i06mieLwCKENVnq5K3yzP4q5nAmJWGBy45Pu2g2EFFMyPRTJxIoZwhYviyLgjJsLP93eTGnoBjFR
zcckMWdZt0W7hLbEzYMLoGV/gbbKXkZ6Qjh4xNpeKa24NOCwbLPXXuMOUkkRVPq2HgVnnNPSZlB0
lKVhHwvjGa+2PNqgdggQbCcE3An0WIcIDjOSiynvZ8003pWgiD1yHx2M/5GUCqdUm+4yNMbkSCRv
UQJER6JNXmWIsRdFOIcnZj49LBvJLnFGNCvxDOr66O1MPJWOSrfQN0KitooGZg4E6lKBsupl/iGs
KzdugIsPBX+geCNDgdmRHFGA0X5wBHmWXmIvPpRZm71A8PrOwEac5fwrJf2jH04PSVrQIWOY+Qyy
OF2HkIGxb73mCByujd6woI1MWMpYzcDq6AUM3NzjI/TThzerVNOS9ttKfwV1/92RnnNPXg1TC0F8
9dMGfWVilvdY+xGryFsqMCbHKIOyEboIIsHReCuhl96LNWX5likinsIEuX0KQI19lPOqNQRWRoq7
ElGjswqAg5sR9y/YBhhTUx4/s0UkL34okn1oFy8VqD/oFYWOLPO5M2dLW2nGX70u38n6zMqwPE2h
7W1UiQDTTLzjmBskP6tRoXaCH4Ky6gIDMb6T8ra3tY68CgtqimFX42sa8NhRHIG1nb7IYeThSbti
ldsY7kdO8RP8iHRnFV+rIUcXTyjCzkjsE0nf5Y3A3AkQ15DdKqt+ahVi2cyX2qa0/Qw5vMTyFTCe
ROhMTaY144GYl7cixjfpUUMtW8+HTlb0Ok9Lh/bVENGXXLhy2fede0vsiplD/YM5hXGJwsrHkRwT
xpdG08Z3M2drdRb48lhs4lB5z2zFbPNBtQIKdRInDB4vSaAA1Ie7LFH1To59whjMzo9ONVIG0j/h
vrCCXa55zUbUYY19VuAeq3Be2oRuKrhyGaY/wNl1cBsAsC2srsj2kKHUqsU5cbDSnPW0HeMCE2zD
iiY2OHUA9CjZP5EZnp0Nbxy2Zjce4N3JxWfZPNrfVFbVe5r3pykYIY6P7H4LGGWXGJKjP+IvTj4y
UKQbPfP0k4HPZNKQ3bLNhFZastF0RqzXvZwueEnxzVbSZKdtUczqApaSML+6BdyrpvmKSsXY6Tnx
Bb6gSMD27yzT2O0vIpHvE8PitW7mYEu8/sEOweeH5t94WepDorf9JasGQECF+SsjBgwErxjfrLG4
hjUbTKuSnGlWWj9SzDu+/yr8poDr0UwrwOD6YojaZod3y/3zpvz/zdI/bJbw/1MS/M9ReaufGaul
+uffV0t//p6/Nkuu/YcOkRzXogPxn7aeCuSv5RL/k0vIlg0hVQCInWP0/totmf4fnsl/cKlOPrdO
/KambFX07/9men+gsxO2zp9neCYN2v9lt2R9NtF/mwxR/NgOWRcWj6hPU/t7xlWKqzERky93XVo6
K6+rDswR5Ya58aGfQTFxbrPHQWu9MJG7kzLOKbbuY1nsRIehOGfBsQgbECu2gCGYaIRIJZS7+KfB
E6Yu91tCFs9Gd1mYVw0Usw5FmO6VHev2Dswd9eaxQTiQpdGpbUpto4XvHhLGlbIVVzgqnmPsIRjC
hUGgkYy+6Uxp0dI4l94e831cUYM7lo2+clVEOvvVyQvX8Vj+TMt8ogmzk43Ht7hE27um6P1iDfal
rPi2uJDrNnu3NPJjAqsl7QNZL7oNb8nM8xWSfrhmv3XxTIgBZVek6xqlASujqMIuBei/sMEJ2vZT
mWRHxK49VktQCFj0UAqNIemY1rZyY3mu4VyuR8/HcDXsAVlMO1dXcmM16c0Iw3ckXuLJg9qwSL1T
kORkfaL4Xurjc1sGw0JjT8P5VWOq8Eh4shJWaIOsESWH+tdJJ6KwKBnVGdARe6NCFpymT0HofsU8
V2dnEzHoHqxYtK4t8XMqmDAlbnUR5PgtffTRMKublYFxC+V8/N6W5MEy3UrSGsQghCbkAkrhZWSs
hJchzzmyHLXhGfqV9qg4zcoeFnWinqqQDs4RfPYb3VCvORr11TQ03sqewmOE2qPzwh+2lgLgD+Cg
ici4151xt9O2Wfp+Gq36NmK+0pWLDYpQ41KngAr0MP01IkDNXBp8nR2EKIldRwGXW85zEOBOdBtH
Lpt6BCsbczUl8oco0dPbxCivUgcmuZ3kt4i/yDFxjoBOPauSI7s1jHuBXWE03VPQYSsMkHFEQ/HU
xQp+RqB7y1pBYmF/B7ynQJkXoj3zwjsN8akc85Otf6+r/FZJhO2zBxFcSbpOEj4UjOnvvhPsx8q5
VBppzekeT9Q9HdN3aWMNdcvyqQVT4ZJB/Jp27Fop89SwrMyIbVyqc6u5YD/0sVvGzKar4ApYi74i
QMlMFnQa8J13LauiOY6ygW9Q5Uy2c4iwpF1N1QJPORoPJpghu1hwVssaVCfG6BCcDe84w8ZhBwSC
gky6u7aap1haz/yWHUWIGWcp4DiipMyqpStZxFb6uI+TkNreA8mnlFxEev4r8R6+io6gGEiF9sU1
sDQsIQFDejBA59F7+lR/OHXOaMBB5Vk9OdqoHoTSbCDALgpRR69mRbJ2H//CgBXkebFHtb4LPGQY
nq3ktXH8XTI+oQBv2NoJtbZS77llepA5M3iJRK2BzCluc3SSPhabBr+eE6Rku5hskJJcL/j3S3/l
NNaiSTlq0rqL99X3muiMm30xsfAffFO7uBw6G5xI8UKL4QKU4LJXgXgb+6HchHr3YCejMQYBa+Qi
OGxnrgAgooKEdZcZAuq+amVpfYMQSN7lmA0nc8KzZihfMUAYw3VkFrgZYrbJc1PCvofTqcsenvSt
XR7rSz0dm02Q4hZwWzVtrEi/ouPyN8GczNCyM4mjpzKS05rU8qdG0RQkKv+VJYHYUnuy1ojEhxsf
8LyLQ/8EfXnXQZXQ2TvAtwt9cXOlyNhG9JduvBtmclQF/HhMeg5E52DlBSyD4y5e5Yb9OhnFUxy2
8QJZqYtlO3COjlW4x2RAVYNhct1hGN2E1UD82FC2UDWnfMMi4cOUqj6yC6yPBmbuNZkMPzqWSfSs
aIGG14RMI86GBG6V7W3NkGXz2MZ3d2hwnYuyY5LpcW+4tXM0DDvcV/NWie3ffPAbYsDbJoZqzZga
RI1OBNUEFs6KcXjPoSIoFmV6srNs3jhG+4x88DLt7W3r9QOHDufo6IPuJVO8ZtFjdIvcbH4ZbkNT
G0wYYEbUD3TYNrBL4wbJn66si6tlqhGGgKsyp7n4D/bOa7lxLc3ST4QK2A3gcug95d0NQkop4c2G
B55+vs2sM6eqIjp6+r6jKnhISZlJkSDwm7W+1SEHSvjnNOEmu2KYL4zkip1Wl2drnPSjh5sbw3K+
YlUZ0Z756YlW5NXvZpgPtssSsJdYxHwBwJigY6zyyTqqbbGKW1v8eRa1eiq35yPn35GL0+z2gESs
cceB9udZFlEK4g83B0gsPsuVeegnCevmz10ZMxJsXxy/ZIQmEMjqlrnSOvS2jHjhM5r3IwSpQwZw
IUqtg3Ab63C7VyDXO8C2beAiMyVAOfo7dyTyqklCAUreoM/gise7kkka1NokrYbp353a3a4nxpK3
sPHQgkFnMJzqOqRvgzafVTv6vwXoD51fO/03BahiuKMH+q8r0O1PWYfx578WoP/8M3+HNavyzrdd
3YRrY1tkvvyzAvWcfwgyRylcGLyqtF2+9VcJSjX6V8mp/4NQNgKbmXe5fFzN/0nFabqmypj5t5LT
9QX/o4Sl9zfJg/n3yblvon4LSi/bYQX8KRNGTGQa6rP8jQSKK6pJPKOfPse5PHHZ304K8unhYzxk
s3Gebgb9rF+HZGvi8QEOmilMqGfqjH61pFrmgarSGCUZCivaDMa912kXgPPKBYa4r4JBWk96teLj
+TNDJ9WF5h8Tq483WQTio0xsqFfATBsbm6OhAKejQp3WME/Z6XFFUhjUQQFR5wY0qgUjNTffBoip
rUKnNglaR1E6d5XG2ht8MDpyqzlrJH8xXgO+yp/sKU0SQrvIJSOmQFtQ9HwjYwlXyWwBw91Fegz1
lkqoKO0PQ2FehQK+govYTIn+aWfRXZDB1mkUGxZG7KRgsanCxlalhzSpgZEj3KVrFGsSJImwdh0D
6ADe1SSKHnugADIoo4Xnoz2pY++XD6vWVNBaXeFrWwWyBS0y8yxh2yrIrVM9dwp6O6fHUkFwbZrt
XGFxZwXIzSp01lhg7aXPkHIFG+teA8pjw9VN4OvGjrVNuXiYqGRj+LuDAvFGXL33Fmxe/m9C6k0F
Jt9Zgs00GPlN3p0O09dTcF9ocgcmZzXneMZptUIADzowYMlZmWU5rH4RAYYEfEVSwLgA3/aNxZsi
Uvtt9sEKoVqpczKGOOxAHmbnuyMpEtGLx/EgCB9zfqUocZYso64Tv1Yw13dcjl8DmMYVbOO4DdC/
Ktwx0RU11iWBhb+7nxUSOcm9h6G13zWuEnZdcsY/mW33XUEsw6JNfFhyAoGODADWsmioZizoyznG
e8oGhQTACz3VW0aqP2oS5LnsMCIIziYkZ7DIWxvTSy+pmC1YzyXM57awk8U4QpsB4hMeB39ak2To
0/pjL2YIsGe3FiKFbx4dxfvVp1+W8zN14EHHSPfXJLAsjNDWoWfxqmfsjzau0Z6byq72E2DoRTBk
ZxJm4QR0AXVlgV+xcQStSzk9JFGSb+ImiM6dnuztdOoeM6w+KAh3nFjye7KkWnNsSfUdn8Yel6qW
TEurwQ2M/wxllx+8zS28Im8C9DvCMJSwx7xEs4+eOaL5sOAeaoSWJU3I5hPmkIWwhxg+CMZApuAu
kDu+4M2UpBRtqX2VzIXDdwqap8bron0UyWlVdMMHF/0gLNZpK71lIjGQRqI8N6n+QdHv7zH9Pyej
ZdAPoLWxMPkN83xKtPhUlhy7I47lrdHP71EPqCzqkc609rRhA70U2jAtW3ItyhS+G9zeFIZZtwsC
UNIBZ6lN5zb3PevHnfGNhNDft2norAxzFFB6GcmVEViPKRXHolW/dDXeeUUyEH/QM5GL5S7EdrvT
aG6xkPnbwTC0ld41HiuqIVzaqayWiMfnJ3yWHEbRV4wmbVmN8nGcvPQqdB1Ho58datepEIP3ku8B
TWU2f8Tjry2wMciNcN9SkoQv5HCsMnAQuIqcU+2Evxpmj1uw8y+QlgQtAi9s1FECyBD2Lp8KAnBt
anWPon+TQzGY8hJiaC8HIGFeuRrN6j3rXIdFnd0dM2z8dWku5/GXrWaqzpiuZoNIMzH0OVQYHD72
KOSasEtFm3RPg8YOGJgkv08Ie15Lj5rLmpjAi3wGi1LXa2kIcjB6/5y0vcufRmh2wxAMuk1nj+Cq
TsVLi7R3lXOi6SUIg8ZMNyOd80MZGvsQ5tZar7IGd4fIVlwLj40EkAcQSF5FbeyasHiG0hNs2Ats
LTGWR5IJ93YUf3ABhRE9Bw/xkLNkccd7gnRX0Wz52PXG+jTYDXLDGVKhNhf5S1vgktfHcwL3/mow
ekBKEPzKE3SDep2u4NJGuLC+tARcGlO7ao0a1Vl6hvFsNslLDoF70xTxEYvAuG5ilGe+PmTrXK+u
SKmWJlmXBBcRC2Y5xs6J+2kV9YW5bhyi/sypAx4cQj4NghY/K/LaOHrXPNO8m+DkRpNuqw6sW2Cp
y7dhM75HblcSuhm+9FN7GPzYXQBwmQgV8KKlY3jxqjW1B2duEoAQOmAs+RANcbf0RTO82WYzX8C1
PPSlUyCh4KkaUWAghBgi1sYKwN7E83Op6XcekOYjmH+6zFHm28qfV2UyR7j3+vENuSSCKsx7Zs36
cKruinLO1ti0jZ0mg+Yo8E40CrmUzgEhgsxwrhGb3YCJDA4lkkPJr8gS57Mzuxh6MwYiq63fHbCd
ym3BgH/i/WMzferCJroCebuYYYUSw8FS2TjlF9ca8Tq79vPExqLtxyOm8mJdmP4jQx8gGF79ms7Z
r97CyACq0F1xLO1mb94IQNKgiiI8vs621t3vpqRntoV4SyITlHeVXAYowges26yWtpFFcA7aiPQU
svkrq2k+Vt2aNVH/QIw3RvzMv3pR1a8sdIm0RpilPS7GWd6lFwyVZ5z1Pq4Gm3o+mtgqYNIEYqQ9
6XygmWW374yG0o0tWSYC4SG8zpssXlgiAwDu47ohAWIdzsS5uakFCI9ZPDvCwl/losZzmkSgMNv9
lIDXGeuB5Ym2DTiq9vXMNbDXsvjCqmgn+3ovZ8WE4XKCdkegCQuoTt5vKI+0rN51P+suprqZdPnp
ISYwwDuyjMSvmBLqADukyhnaCbuOSNRgIa3TuOLKrkAKlTmvjG+Oy7nK6TmM5CPVEDXOolTXJdJb
Rg/NdOW76dpiRYEVRKwJT+Fsqev6lt8heg3rly763bQfk0/UpO43uI5c+RQi5H9I2qMfWZjna9Jp
ylJlCURGuK7TuVkSDtPuKhGmVzvfTsL19kURUsiNSKsCShFdx0HZo99gqq8d4Iydyc+jJXLpftPS
/WQV1y2NSL3HaQbpnKSMOjsGIQMJ2xTj3gw5NF0dbbCosh/KIZ+hicQJnnrE49S8GHNicNGczVeU
a/26tRyUpZqGfqPlo4IooK4Z+rSVs0eHdtAL2f82kXca7q5viujNzkdjK/LYZsgzU2OVLEyDoAds
7fTjmroy2MU2dbYZDNWmM6t6lRbNr8RD/cYcr9qZcJCAGO1iEDeyc4ZzNlw8Q0xH6GLevTpkMAU6
5KU/DBKSiJxTVBQChCcaUrmGU3YgB5XrVBeLg28yr5yYdHSWaGGMphyzYXgeXUp9cwy2QyUIuDUI
sZpYLS4iz91UU1Hc1UWySr3mHqN/c8cmrby28K7x7zg7sFNPntU9pZAgAbxWMCsMyTw0cmmSMwuG
mJ/M7D1bf03PbEFIEu1WCHicTYeQsHarL6Zg6RGjEkiGmB+DYKyv7ShdV4VpXn3xkUetuwoqM9u5
uSyAUI1v4G5OrPTeUSeWJBlFxTLpkaWkwCs9PfQIoOAi3XezsfRQe66riksBOIID87JrmbNd7Cf3
A+fp0qjydDvPyTVss1WPUHfh1J219Iv9SOmi5QljIv+BYeMnAex7LQoIHpmCM6nvP+DPdlK+SMP/
ctFZuAUbSUzw6eB9BUP5E7WEe8TvvtddkYDs5p5246X22fKVn33s7DUc+GNo7WPHP1ObXjXd3gcB
I9mgvY7jsKsjfRUiGmL7qJ0tiojOgnyMz6lmNoWXa9vG3lJqbMBnvAVau0Wh+OKMDWKCxFzp0KaY
wfkrY553tuU8WE2gAhndL6ebV17YnsamIhlnBVS3Z9ZmVvdejpAQeBfw2p+ewptVfPNKzPCm7qKW
wJDgqKDKYONcXnHWbEVnnCtEGfJF/ZCJ4ZKQ5d04lYc2GR6kHZw8VoGrwma3bTAtMSHMxQaZTqhh
zshhEYwRZTahOR/c353jr9EYwbSF7aGsgqBulr3ebSq0KnK2N15dPbZl+DrU96GPR13mT2145wAy
0QwVyhEepWX/CPuusSyG5PyD0mpYhdB3+GQd8X2nh4eQ2NmLtAnQ4t+loV6kBrmVLtd4bWKHbD/W
E8nGvVFsBi0y1+QXwXwaqnzhWsFC84I1u38mVlJXHxD0yLmCP63Q+BzdON6XTPy9KGRNXMU7IsdW
tB77EAjwQuqYMWfb37I7WcxmfM7tpv1FylPsgc5hR/vSQ+5kCvg+Ns3bUDewNzejIT9h8z1reBTS
BzcwTGbX1WZyxl+aP+1n74Ot0msQRfhg86eii1n2Nh+NPV40qus4n+GKVFt7jHZVU35Zk37Xmyau
VgoWeKee0iOZJHQWo/cESRZNZmi+kcpwFpO1S4wOLdxj3ipMdnWloFcbapKArGlZGe7aKbInp892
0bWqubjOAaSh3JpWGoQIAhqw3IAlDDXIGUkJtR97Ep+GpN2AdtPM/K4JOFIqk/JQr2geXEcumtG/
5geHmtJFN6cGr0c7RMgLVsUZtIX20FfqA2neyU5lBekLAsbWXZmS4TSvKyNbQHl5wKXKi9GOj+TB
P3lzfnIb3Adpt0mwKTmdcxmKVjlerzrBRbXp5lBBtF3ryYt05cKgDRPsnIXmnBgNvPbkLpBMtIgG
B6ChbR3yJn7vUv0+KRbupDA4oj0kjv0gtO6tSTFpgDLu++ZHt+wjeoKzL+JlMo8XftOTzVV6dBRk
Mf+YXOuiTR5GIvmTjk+1kd9JYClNYx7C+bnVm22Np5j6bmF7HsByUHWWceeL8Flzm33sJis/9w9l
x5HWGwtqt02SkyIIUWyb5fldPXq7EJgJ4ngPYfD0zp7tdsosIHo3WfPeaPqD8FjZEcse5Duy1H6B
lV3rwnrMSTaYhvJLh742ad2q7psnz9xGaXb1UTPobrCwG9qtPN97dnxfFqlqGDFBN7/Zp92LLvjA
MuN744fbypeQE9ycinXZCgw14ruNgOvOpvfc5/Yzpqpvv9W+wnY6FC6giYBBp++fEjCUYoAUlm/R
79AwcLBAeX0vk+qz9SjeIhuSIha4PHojWa5ogHNbZL/Wvb0fZXi2SzJV+kFjU0Q6zOzwsZ/yBvSg
x65q+m0OfORcqb8WI/Op1FEVsAp6Nt7a1nvO8ag1mn8ZKSaKynkbLLninLYMq/7Spda6yt47Lfks
eE8CP33symhNJMVpstlmsK/adhq7QZ0e3ekeOWGggMHgp1Xj2q+KgybGO5FCRMujbWPJnd5O24TG
Ap2FkvE8Jkm0T2xjG5rTuXM4tFFROt3dyB6MmIHKnRduQktkauq0uHN7uSZkjxmC1hw1+8O9MGi8
eibVCMMx6NzxQBRU/BJLYOBVhjwq7aLvGqyh7AnSgdRN226TsjQ6C5hRR5n1O8ODEmt36YPk7JoD
oVw6vrnEXPWN8eulIjVyG2KrxKkCSBHE4lRA9JGp9lRz2VwEeXWesIBI3drgBXuZK47qqQLDF+ub
mkVAaYhL699XibxPHatZNFXxjv9q4yY1TRs2Q9uGqenBZtIfBp+hkyU3sahf/bG8lxaBNE5S0Jmi
E7MyDIFsiJKFBiICXyMTuZmOmBMH0wk9YUQ4VkO7haL1YZTiniT7mUTXIs6ueZvvhaZvjXa4Fsqk
7ORLwhvWRkprNMqVkz7bQ/lciOo4uf2ps5LVhC86Qc/ho9FNcuPRriARy+lczRoCMIieCwuC8yJP
aIlKB+IDYZmq0JPBvC1pA22xazmZiCRYmZAaGOcAbV5apnuSefsWWSy5oVaN9gPytLvaLd6i/KrF
iEBtrrh0fzoBKtMAwRPwUGe9GeQIkyAKKCylNBAbdK6HJKrfgBQ/VQvWGED60faM7pnR44UMDT72
ZfPSUp7XccMaPzxTAFNpDSlkNUJMxb1TYxBVf1ehT6eIKUUxYVdsY+3eFCw/y28CQNeJdTvwwTzv
KJx4V6BRDI79o9PRhkH3uzHdQ9FYq3Qu16Y/vabGcI+hbdtxoTCK42j2a0+XP2EqUCNg+WPt9opB
DGYfq7Q5oMTp74Rwed20CuQtqXhJFC7dcTyp94vN23sv+hffbD/yJrugNt4Ss7FlPW7H1YNZsQsE
g2RyPa7PxfSd2eHvmP1Wq2efgWvEAH+wtfhWRzwErbA9J/EqaMxB1YiIRa1VVPDTE12UsDsqeost
r+Y+FkNwb5jtgagql5gyicCLbXFbI1ZizTUZi0wDXe5CLcLJsEvtItsZ8aZhkk1gBtRKp0MgVxAf
T7YeG2KceASVbBioKJxodw6MQV/7xeCsaNAfE/sDDMqVzpWCKcNh6U732bx3/eIR1Banq35+q3t8
bW5ZbaG7rB1RXNEiv8MQSRdj2+OKy79TlGVj9xOSCcoJ/CXryR20MvRdLEO3gwV5fDSYm7I6IsI8
gRARMFfo0Nwuarp6/I/+CmP1pQMEbrR9eVc2/bnkWEY+SIOejhA14t47IIReaOxLz0ydqepK7ItS
7NyZ6XYJbhbHbb60PO931hbMwFoTfwsh050W6Kjz5EoYVEYOemfbivw7rBbM7XxOdc0MAF/SwpMq
HgYYuwgN6aYi5Kw27ekAFt6qb1GJ+lnrsUxoHsfSrNeAKaO1g868E1idmih8oiP4miM7xVyW1Puu
Z2Qegpt1lVzL8mCrmdGUYiq1nxLh3wWGNLeDbSnD4bXBf7NgE/0i/YwQ0jB8mrXxzg6Kl8Bx0S+0
abOyxk5DsyjtXVIRtpqRkrRAv0HdXPgEKatsI0iCwiDvCJ0jQJaMmAv4EGS6kqdSkILKdYuN45uj
WZQ/tHoQs6NFUIcYqNA9a3oH4DNpV2bX13Bs6k0e6tmybuinPJMgiLyqYcF5/hZ5OK9QPG0Ys7eX
RVAh4vYjuSch2HouscM6xmc9XBAvLyHHPdcV22Skq7vC5S2EaaybQMBA6NEhY41xxMl3lTha7XDg
I/CzePwYGqQEYwPZCcvkM6pyPsF5hy/YAtHiVjZqdgJyklzurUx6cMT1NQGm0ykhfZ13AxmN34BP
CpLgwxkoT8MYppjW1JgsXXrOkUPJSqFTlaKHB9cTnOOM4cLsRY4QN31EyPqT9POuyvxm4wueHrAM
LmriLqrH37nncbl7hWBGB1DOy8x61hL7pYygL8eO9tioI7muWYu0nopENshqyErPXHdeuxhDwXCj
gB9fA7xMOdhq6IOLgMtT3kUrOlVA2wr3B1zaehqN8gWfLqAQ0tmPblVcq8JbpwaHrNMTP4Th4n0y
SEu0t8q0KjLEAaUWTFT/RJhkP53OhHdOFh36QJhRCEDSsXipBrSymjPtO9MmvU1+cYk76wTHLQ2d
DteuhwYxV30myYgS/JcBWMW+m73qKzebVedp2NB7TkxemMAobR7oryGQtlCAXDU6rAj8IY4RUJn1
rbDRvD4qLJU01ZgigeAQQj0LPC56hBM3tBbQPJY5H+DcN/cjSwebOLxhdJ9gar0H7OijuFzMVbq3
hbMHT/AcxIJ5nIa1xYfiyRFzGbzOWLAw3JltSZkwftNWsbrqCBtJIdCWiEOHjOxdPS3eDb/fe/Ow
GnTjYUjib33Il0QnP4aJ9WXW0zkhzAdF8PhLH51d6g0vVkxTgvuQ6dCzPnD18etfWvlq9Xa0D7jy
Ni3+LZtPMiNpcoUZ2G04GiOCC/llIeXTXcgU3zpXxSSwBKhy7csN9UOTVA9OjbpHZBhcxgtLrlfB
tHAxi/Eniur7mKnf4D2wQ1lJPdjoWh1zuagfwzF7MvPuahCPpCfRPZaVo9MG1Wlo9T0T5p4uMZZc
xPMCy2S7rPCOkAbAKkTUe4bT36INdukYgpsiqjkGuuQPOCaFMjpmnyH1/dIOnPshHbYjEsBQH/jL
jP0oyJIS6bsTtG86vqtWq7s1Bv1HjN6pSL6n4idMGGgU1I026h3hOkc3N86aL9ZIt9GbzOECpdml
NnC3gQTfwSr8RBE5LprJJcIk7laVnmQYpbzHhrR1kIif1kirpdT/JuN69jG4N+vhHA7EHMBqO/qo
QqAzVD9QXbGsAlWczYtdRvdx6777vf+sNAuzAy+CvCk0CwPFCC5WGLh3nmbXKIvbl1CyUiQUWD6D
X7wmbo/yr452YkYS343lT1bIvTEWdzBQ19gs2craCI5bgxQOHzqiBkySaS9i5UB3wRGrGwJUhj/3
bg819fA/vvYfD//jj93+xJ+/L2626WSxesoVM1c8xklpkLbFS1jL3l0GBoIOonuKQ8GugBXz/FAk
AIHtjGw9U93c7v198//xtZHlSbYIGIu4Q5wSGhqWhymakYW6vBtGUVQHD8TQn5vbQ9912707P9d6
17fENeL6JsuAv4BgYLJqo9wknaDKZpwuFn2Jerr2CBhofbuLvzIgLFh9dW6VkMwbN4EXc1L28Tge
bjfQ8f+615APLQJg2pnfbvVK7j2n4/nenuafu6n6V26PKyT4DOzwD+E0gPvm1IeRTJpDZwz/vLl9
7fbw9g3XC3ve9//37UbdQyCWYVKzh2VJUrnOzJIvVsWLPfbo+ZUalg1adWhtokHBFKMwSCN5YJ0q
D7d7f9/cvpYTCLj3uy+v6u8CbfjOMmIXRE3oEdZ2XFKM42D8fc2sby4gZScKAFSz8QBcz95hwKYV
ZfiW6Uo53jCrMoeftPUGulRuiIrbZ01JKqcxTSvfJ+dq5jRpORD/8pGwwjQ1gn3oFVckTtOhtqed
UeucXKf+ktZorFzHxfTF52d0KvCnXATplsnndF71fsoOPU1AQrbRBdoUYMemn9ZzCak0FEAp09+6
Kw/W6NkHvxsm6FDzg5cM6cG0g/YYleFBn+RXnUTojIsgpbdeJM2AVQYuyqW1pc8ZVRzZMpSAgd01
JoW9i7WHxAmDf8ZEbIp6lLc/Jz8tZHNJTQrWJfQ0DGsTlPschBoGMqyeg35vDUZz6Z36jLysI+Rc
7BGrlXvq8MUzctvsrAOADIvWuvSmZV2mNuTTb42HQBPX2ap+u3kar/kj3QVC9iov7HMdx0KFdNzF
7ejtXQMgQ2oGVEBwtbXxw4CihlfV/GnMNj8XJfU7YXbnDuWuy38TbwyYFky8qqnP+DeqOVP7zecw
IhkdrLK4as1cXOf4d9mhX+3rGaYk08UEXea6FbwrRF9S4uotboA0Ly6R6+YXXXtiuzSe0djCPKgy
ViqM27BgjJveQI5Mf+6eoXG6Z2ak+zAuHsxQuoyy5HQSO9/Tf1uMCGZWbAshfWtRmHMIGbVCBM2F
iVI1n1cg5ikZTeb9BgZ+/KPThYwLoD3+dIrVM2H3pLGdo7wxdCiI2JoRUivYZIkJHrNmXnMl8jNi
fs03rnf6jjHdEwXIWldvIhsllCYsVHJ2cvxUhDpumUphrW9f+/Pt23eAxBHz0SEX9I5zvCsqKyNa
Nn/Fqv/diflUAuhehEn5SCQYI7T6QqjkAdTM8zguG238FNL60bvkacrDc5pPKCrkcRiNp7jFPNXa
xguBEXKh+dWHaxIuZMxMZeX8MMx9d8wzC5mnfnJaKkVDDKeSBcxOc5c4nQ6VFZ+agjovkeRGoNWO
LRKEXYjAsd472Db7V7s0Ede3DaG1ZgUenACECPafCKhTAQA+yDAbl2Uc2cvCgwxgG/2Tz7VKG737
gfRzhg3THVZ4/P/mgfaWfBnMP17rvAzBcPam9H3QbMpUGk9d4HHNkc4Y9SHbsdqmLBl93MVEMg0J
YljHqq65e8asht5i1fvEYtVp/EikIOYxxla9K+F0F1jjGX7/GjC8L9xc/+gqGMVu7q8HsGsrzTh6
HsjGYLZ+O/R2C2nY+cYJxwf0qhlezZJJX4i1ndrBENhhQ/CETrzBmD8eh3T2sFn2b52wHuz5YVaZ
RVENRUAzs1MC+WCZkSFmmumi6kEoxvFIBXnRUUlzIoQNPUvwwb32GlRsXs2oYLeblrvamT8DkvVo
XOsHz7DXQ/LgOBfO+E9+WzAddovnCca0NlknKeFbdY6494xoX7VEDRt38HAmhuTsLEqv/ShQfOCG
wLju0vp1409Rlf4e8J92p40RvsGOlZpumkcD3p0Iq91M+ODKoc9DA5Jc51m3SVbgZcgm4JLmSU+o
KBtz37EIGwujWzQtCt+yAJ8xYtK2aHKs2OCgLOH7VUSJR/FwLvH5UMWtYkxyyyxPQZGOKLqtXP4Q
DfTlgp1bdOwqdXjB0Kr8R1DF4y5yTDD4hWMcZfjZR4b52uE2spzmkLtuuI+70cKWQVSNdpHUZ1WJ
AsWu5XcmDU7T/aGsot+GwXnf1QliqLM7n+KsRznbTSFaMS02YFRjFyhpoLUoBcvBFThq5oMqJRvc
5JPDys50Y+JCaiCW9cgkIp6az8RrmdQDwVxgdufwYkMefnuNKI4kgiFVo/lZIF3FRcs4YWFO3s4V
BIPS7RYPdVM9o5j66u3kJ+m+8cw4m96cgpWYwx3nXRtYFSWnw1CvwH830vGzDxifcclPytnlMjtr
280nQKlugzd50wobSr70y2XbjlcjGru1FCwfJaikVZpazsn5jDRr3jh0lLzd1wpy5HvgGD8ymq8i
zk0k0ZhsE4xaBRv6RR35+noGNrT2W2aFAszPyNAjmqqQjWanAXkN7FVkVT4yILvj+TR4Z2aOLhHK
+4zWc62ZUP0BKZvr2p3Wvtb8MvtiG2rZ/KTNCclN0MoJAL04wMW2oW48Rg41M5Ap0iJLoLIuKSpR
a1O/ZcXPqKXDokkm2mHObIx0xTlxkOiUQGo9G4JqhfLNz5iMNbXN7gztlxMBHTHrj27S/a2o6nvG
sv7O8oxrzFKqdqIHlPe4gNhUrH09xH9W75gMeZfQxUzRtJW+T6KKtLSpy3c++T9rz8F6W2bgq5tx
OFhW91vI+SUfip6/WxywiJ66YEpesu4a2c13OPZPEu0BhRoJn4MerOtA33ZJcMeUxdvIUDJ9BnHN
2cbe9tTGiyA0vmptHBa4IOgWpPgpmQADtSFba1Qhy4Qt6yp1uVf5yylBzISGKFRHha/S9hZxi8Yx
zxhPqPzmWCU5y2Kf8pvhAAGPPKm0Zy38KRrSnznnWeQigryHCFJtUtCvQP7Ji4483TtPREgbA8p5
XaVKlypfWndImk5bMqd1twHfrXKo20IfSHlkVkN4IiUMUUaMXBPCq5m+ZFtH5VnrKtlaEnENkFg7
gJEQi8ZGytXforBzQSq22/LsU5WdnarM7KF8HTUytP98RX0ZBzhdQPRkWfyGhU72NrFB2VHUkktV
WJHN3RHS/echmpMt9qBhR5aRvaHJZrmoij/yvkeV9327Jxgi76C0rqebKewWEH67O9cMnHOVH26p
IPGZRPHb1283rsobTwge51G704kiT1QmeaPSySN1LyawHO6ZtZ+Yp/IRLPa6SjWvVL55rJLOi1vo
eSvIPzddktBNlYnuqnR0l5j0SeWlRyo5nZP7MVJZ6rxBp4rf/og3uDhKlbgOh+T19qVUpbGjLCmW
slUR7UNDWrsktl2o/HYoBRvUzM3xdtOrlPexIu/dJfgdwre2wqPA2Uulwg8qHz5jDLLKRthdEAoX
oFy3Ie84ekBy5WEFIvZXWfMYNWCWqPx5tCVy0XEK5LjOv4wQX1lBXH1HbH2n8uurHJeSrTLtU5Vu
j9xRX3X4pBZ5zOHj6CjxYnhoRyvEAmG6yS/a1mKToyI9DrQnJGCxuEiw/WbGyMBEuKyn7ImACKOq
jq3eoeiozK0BrYxSwk/lsa9UjqR6lYFxy6MJ+WlbtuEJj7UEVhoSZemARTeaUJ1dQhYhty+6SbHi
kGIIHvsFnbtbr72CvCd3io6pZzPbuf2DMRM36RxKxV3s1YsQjiwMuiY+y9Dv9jX8rttzTxg/HW/3
2phra5dQRDVTfcUqFt/XPZ80o/5lhvq899n5ZmZcb8ve3bclKDFdDqRe2P5CVtQz2txd25wnEAOF
NlnBr0gTOeFy9xaz3hPB3fUfUjABa6STokihnJtM8ckLvSHTIjuz1gZY5m1KdEKhBv3I9ZgmiTFc
GUHYLJwBv2PIHh7cRbyx7+2HYKDWm3xJ0LD4sPrmJckRQmt6s8krJJc9AZMLs2Fg7ibJHzjS//px
/zs7hG9jF/iv3RD/p47nsvh3N8Ttj/wFetV9/Li6YWNlsPFW23gr/mK9GjBgDVtwXjZgtmLI/dsM
4f4D3o8uOJND/BGuD4rqL3OE8Q/LhK7ou1wKHUAi/xNzhCEsZX74F3MEWEzHtQzfw7BgYI+wFNDx
X6BX+Gkb+BF0GZ6VARKR7Xy43YxjOh+M2JwP5jyW8DX4UJLsU5OD1XDDcPKf99RD8u5eixY0y9DS
cdJBRAyo/Im4NnUPdQD9cnRoMS8eOtJh/ty7PRzUw9vX3HzwWWqpn9FgRzIKjvY6mXJE+05PlIrh
vPTVDEovOJW96eZ8MknkgwTJCObvG/YmGp2s+iIORO72dv5qmzONaBMXh1r99RFVNiH1ocatw0UA
LqCGqEVNVm43pgTgjZq45vHfd9FLkm5rYk5uijRb3L7d9/Pwz59MckBHuIqTaZX0NMagmKT+5xXz
pgwciR2uE08w87m9in++PWD5ahCz6kjhGHY5E8OuVuCJ/vthlkXMBwstQjlOknrZtgd4WQ4uMXU3
HGbCHm93bzf0x/+XvfNabhzZsugXYQJIJNwrvZUoW5JeEKpSFbz3+PpZgPq21Lp3qmbeJ0LBIEEK
BEmYzHP2XpuOXl9I4hlTTAJjNjlMpk/+caOZ08f3NJu6FyGl6cHgQr/QkpyTodZnBz83YSm2Ya6u
ITWRemx4Jha0efH8go9XdaV4NDpdoTLTcB0uCkD07Bg6MY+QFblHgPxf90CSl+rEQPj8tBr0rrbW
dZT+cLLvXbupoEzlfEnzC+fHBNbyRX566mPtn9aZ6tNXO9RoyOMBxu2Xd8/fn/57k+Z1vL/TfPdj
O+d/TAgaHdjXIiXC+Bbb2vs9hoPioBtxQjV2ujs/Pd8UY/yCKYrogOk/Pm6Svx8ahTLQzCdzZVr0
sfzjtUalJcyHtomiZYc+tfnmGbhw+35/XvxxY037yvvz88L/+PjTqua7xEOGGxQK9x//Mt97X8/X
VXx633+7GzpvOlPO/dd3+LSm2BxM0j0FBvL5w/zmnf537/yx0Z8+96d1fzw/35tvPj396e78VGCG
tKBifcPwLlsKm8P/Y/ee7/2Py96Pi69PB7Ge7r4sVDIOpvnQGax4alROR9jHDQq2klR35PwxDYfe
RIdIkuvf//Pxwi+rnZ8wxxs/QJ8718jjqRY+35sL5R8PvyzLJEYGzA/sPf92d37p/NR8b76ZV/RR
ip8fQpbhDDg/ncyrm+8aXc2af//uH+ud38aQ/r0CZnszLxeU4tqn+W4bgrRbh9WobdUOgwSF64Np
2PkBGUNCtbCJqf5OC+cbOxaEvr4/Nb9qXloHHZMRaySiEF4ENrF6SmuanxrV0Bzv5ruq4SXZ9afV
CNMDa5JrVGIj2C4ocnibWtHlImSMH7ibKMiM1RBrZ0IAaDea/feglM/umMNp0qiI0oRY9mXzPYIi
zbyu79dt/DZ0Kr1H318nMIEQUqa48ezgmMcZaK8+pS1N7zQ5EPL4Qx9bcgu4BC26SEuWbkkV9dNW
vn+MQVKOGoLSR3fAJa2dzuPtdJ6fH/6Py6r5Evz3zfwf8/++/8e0gi8PHUwqXEX/uer/xWpAzDcY
yuzdvGZnvtjOq36/Oy+dV2PP1/3fb0miAnqjugBW8GNrKlzzuRhu8/lKphrGX32b+R72EIYKfy/7
+pqPpz9e87EsL0xzIr//YxVfVitaYO6LeeHHKv5vbzP3mz7e5WM18zIIj89k46WHwWHURX5TeSDt
rnq/Ny+bH3IFB3OtDpv5FfNymMsd18Lp397vzk+F83V1/p8va5wfJvMVcn76/ZXzPxFq+Nd7vz//
8fh9nb5UVgMUU/xWNdOOTLkyRG4cNfXFp/d59JGqZp2KrTUZ6Mk2Xb+tprYVsk/SWLSK6icZuCNI
3WUsAWhQ0PketSZKbnz0YIyAs5so7heegfGmTEiecshybWuEArnaUmEBiSw96k0BuYEvpmLvwawn
e0gRYpm56HCldYsEeFh4quIvlKoA29rKVcsIYx3oVwjGxotXuNsK3dshKmNET0Fxr1qKBHNdPcWB
8iNEHLsdNOx/2UiBt4PWEYpx6RnfKieFcxk4SPs7CAaRv5UwFJqY+NA2BuNhIjKuCv9H5JLoM3T0
ESdzouF260m8kwBdWkPU6japJXd5VNChC34BE3cXzDigSpgmpTOCFdzOoSATRa9DbEOPoxJ+DBiR
r2wTLrmAu6hH/VUS5Cd1qAg6m6AypnXXdlm4NwrI2pgTiqxwYKpgCaOehZS3C25NbVRWpkfD+rVN
M8IQUXzyS6LwlFkQnoJufMri4NWqR32tdc8gTqkkXAoA9l6xyxI1WefWdJ4jkxqgKmCQoWU0GQD2
AJEOu8INEaOOeGVvpImNh1bRQQiI3jpRskiyspeso45m16BZE4RD5CjqECPe4ikRM3H99iG2LDiN
/nCb1OYpDYpnw3B7NCGo6YYbL/EOociPYd7/AkkyzRhKd2HAz+a3wNij1fRuYxTUlE/8YF8PPBvN
6rno0NWcVFFypiBxKiJ7nWptJ6KB4OH8QKJLkZ/+0gm52coxYaPCOAj2viUQG9+4ZZlQSMORVkgo
PqDrtholQ0kdZk2DJU4Z+5NcumnA2izNsdtT4XhOfRFet00+3jRP9p3aN+3WwrtMJVT5qfg7t0hz
jODqY+aM2ZaM8EXs4fuoRv2ixzUCno1nkC/Qk6W0rI1eAm0nbSr30T6kiDroxII4kfrGB+G5L6Zi
BqlT/lSJsFZ+QfckCHCZED7RGUkBGKJ+JprrFzU2op8K8pqT6LpV8ZYPQ2VcU8b3M2IrHfcq12vz
CMsfokUMqDJ/I7TZ3XROvInRQSyKDBlX3WgHp8p/pYW8QPDQJovDdoQ34VU4GIN860SXAsnq0igF
cosKGaLhx3QWiQkh0RRJOqrSkS+OmY00Ew2hD0HR2Iluc5LyFlIzWY8LBDvsnuuxvzFreCyY/LhU
iuYw/8eQQ7Lx1YEuaHUhYC1/to14F2jjsbasTcLxUU3wNldGlKfDm4bR/gJQqE2Vyu9WLpzDiNLS
Bd3RAaGfdhRh6GKEYLKGSv9Hb5TxmiplvDQ8nII9rMihd4ZdGTvqCmP/Em90c5NPVeImwGVfkruM
kTFILkPALyF1B8XRYD+MXcs1vFTJu2iwSlq6p20LQ96Lpi9OBUQjIhshuo3MWYOQfmeZU3bODCZk
DKGLyKvOqn1IfN/Y9np8IeJA5UeSA3JE48FXGmABqFzaLsr2PWrhtqmIR/Ho6eV2vRnD9hXDRgXn
NKUUxYG/zMCJIM6mSYDA0FDcbUM3bSMimiXsqA9Kg63IqDGXuxDJATe9kCi/wDmQTlIZTKw2onCz
ZAVBWxr4WwADyGKj2ZTjumJvlOOiMVBsGpwSjBI9nN/E3zIVd3aHXi5ny2AhVOeic/C7tVB+1Fk+
P7FikNkgV28TBNHdLufHRSrn/xxb92ea+ecApZwZ9nduWmC1IHHKrrHbKAV2Lg2tGIM0HHtZfZ8J
Isl8NyMcbUq0qnX9rtU1uRoDZ49AkOwXpR8udCgT+mAKtX1Our4fR5s6AR6TZ9JfUs3c1K5oAJ6O
Wy8mvaHor1BVPUFsxek+2cgAISyybHxeDam4Laz8kaMPt3zZ5At8mOkq5lHtuJusI8d0iOAredh1
QlFs+xJhozoAtieq7CHgMN02+quW0UrvalRRWkFDjMLTXY8Wf2W1oCeH2t+3YW1B2jGBSWr3WsOw
rHYgMBsvDkk7W8wYO2fKNsUygX60TO7AN48YbCNvqaRRsaT+Td5AbdyBW2pbWxyba7MASIPDljZz
pW+Reg8wGmg0D+QkVIlzFMPkHLNse+2ZN4iitFWQc0zSTSLjplCQ0RkXuwGu3+POKyz2vS5q4BxU
EaER32DqREjEMFxyuqvr6IUJAtCEFlN07TibzG3YP8w8Wknsftu6JJyRkfQeIvSqEUN1iQjBBe4W
3ky+ds52KNaGQR4DjO0rDrwVyRzqsivIeZBBeNaRpI9kHDdt0y8bS4LndB9HE4+D7J3HQajjWsZF
tEByuQST/Fo2xrEFbr3qooT6VmT+TEqaKlY/hQKkXrpzmQnQuxA4iehC0ouCBWUdhelPVXOQSbS6
tQ2QJFhcGjI4+lTPBfpARF1kGVs2i8pctXcDQbJM4bNnKmrJfmwZETUm3WnDfOjbYWNqyUM6InKo
7XQXe/zCVgU3x3dGqMayZrZe4YFCQoZPDkC/7l9FdtatW6D7NMIDd1nZKfXmzlvraXhd3qpAEa7s
evIe9CS1c2xYET0JTiQ1mRmvbROsPVf2q8B0L7pF6BszOoMdWj0UUU2rgOJEF2HsCxoJwT8MHt0k
jA9jCL2qkd9l2298bUReAyOBPQN0sFDLzTiYV1mpxFsJRZNG9smdvulca6+y1GKylHPmgxhC2E63
Tm1aBrodvOUEuQBvZ6BQBRM0U5XZipBuLFyKoyxFm9OLS+9tCkQN5+MDWPKNj0rqnMKQoqkrmrVE
0dP4qgmHC4fvoGZ3FSOHojDLVV3XF0efRBqtvoxrkV/T/nsUpUqcLYoRomRMPZoK5ZD/EE4mBZ6X
SDvxIn42/aY3IP6OiXcKRPs973grNbTxEKCRsgzrULZucUJqfit70DADBrAu9N+i/tFEgjSI/lfc
KcOysJCmw8fdVyl4KF1G6HRk0qwTE65H/2syiuPuQg0vcIOTWEWWCxHZbmsDg7IVbVFY7bAgZ96B
WUJgMhn37r5gCK2W2SmnbbU2VVntyIeOLXK/LUUn6yZuFg1IKN5xOTZY0gMNaIYkPHhfWP1mzKS+
4xy3TjTHPdOBvrVl+wM1LTsAqu3A5ovzY+KgcHoz8mmOBTQ96rzmEahUGg/B3tGxb4KnM6aUAWdM
Gc8Xyxg7eS4iaOlZrm+ZPiyFfIHpoF9X2nTqBCy7NcmaTJr2Bw1JTib+km+cxAHPvkd4lzOt22ZV
vh08aTJxSW57mdorJc3Pnq7eii5pVrqa3hlN8+ZVmNFU+iS55T/FoUMQBZm0J0UWazUQzc5P+vVY
0NzP/NA/qpaBFgjFJrg1W2pPZeDT46POAHQwP3EdZLgFgdG3cwywmLQWAQOFXMJcpAMqUaBjpTWQ
wlRFl5Fc9ULk8YtitBtPx3ak6dlt4tgkftfQzVIDjT4p8CtVwEtQCYVGux6OIG7EdWiWl9jjYuzr
CqoMKzznYXtlBG+lDX2wE+Y3YsuXcXDIFcbbfUStewx/DiOMmZpULUCYhk97e2QfBVqoWJKKSSwX
DNGURWeDi/XhX64KwqMmd06rBBEjE9wdXbYMXXGlTIr6jJRm3CwZwmAFCngbuutai6k0dOEE8ouO
ASlnW1Il1p03nOFOqpvUi7/5zQhcshyjRcP8B+9G/lBnRymQxnB4MTrALY18mHJHT1J6FfmvzRDc
q6BuSDzpfolaO1kOSDewI78w+lGOjzZdNfzqkl5/NPyigX6WTwPLXl93GpJeosCbs7kKNVqknqQf
XnmnvG5HYNuqt7WVc+J03x24TGcqRxtYP/Kg9RXAlYDI7dFDedboO2r0r0ZWDYuuJkKmVfemj2WJ
zurP3M7RaLhrkEc/IASUi0KaFG2cQILqaPZ+XL+Vietsir4/go7B/yGCFb70YJlbzg8TYkwWQjYv
nbNhVVtZmlwxY6QorncDLvwxA/fTafaDrFpn0TJJpvs/3Jduwa/aPGj0U2nutTlyl+iqJSuKszR+
mZrSHbySWGSPmRSvftadFFR9Q9aSCotiJ4+C8SpTwIlEtebvQOaJbenwkynazSwTQvHjXvKxiC+F
i0XTQSA+L+r6dl/2cXR+XwZ6g15s1iXv4qL5JZ5w/VVS9rilJ8HRvLp21F/r0SKMC+eN7o93VXFX
xbK7ED2xra0Sg3GKpLIbMad3ZhiyIXg489ZTUGmNh7BorHXb4hSnfUzS4CKgRHDVar13U083Q+ze
kKhlp0l2xJFtXOYbypEEzwwjI9Epe3heBgiw2I4Nwh/172XNaOPwlYHYFjYQRdtwif7kpmFnzK3i
wkEhOOXXCHMSUCTjdENpNt/ZAwKJ+SFsQ/0SllZw3TUTU+pfL5uXV6b8FjD8PczLMSGIC4RkIFFd
la0/XqsLV+wrj/bu/JJPT4DY1xm+fCwxBL4FGLHpfn6D+QnX7xaMxvQVk9N8NS+anwwiNT0a5nA3
LzKSPLiyoEJ2nh/eUCvMkOleak0D8V30v/qgIL1Y08/qEBKo1hvyMt+Abm2WmFONzceyeEDeg6Wd
MHZVCZVFTtnlpCvNITIi4xJMN/OLASrQzoEwOvhwvdLU9vlRYw9/t5Hb2/fH5WT1wkskl7hEeN7P
DcHIqL+ElX09OpxD2rEgLKho5AXgqnKNWMSbHpAo/tcNU6tnKCDjYQDGojAKGatVn+pcHP5+XQ9D
dxeP+G7nFaEQM49eElySPGmucrgx73vUmAd4qHxiYeKkus4Yfd1IxfZuBPLM3PX64/yy+cYsMqBT
dprv5ofza7GG1iujwK02/9e8TAwCBxkm7LhB0In6yLnEqe5c0FePk7DoxYP4dpmXCytpr81u4gPZ
5MnML3ObYZ9bwj/Pr2AWeFEDYoqDkf0vg3G7AwxlXgpiDy956hdrzbdHfFejdZmf0OqwQpeCRGh+
OD8B10NeoY5d6mFUI7N0/Bqlvq4v22Bg5NYap4/X+kVhLZyosraxKMARDyGEK8X1b/IUYH0vB2gm
lovxDCuzC5OJ6ltVFMFNM93Iuqr31JQmRC36kLk3/v8qgj+qCEBn/05GwJgfttLrVyHB/F//wira
qAVM4TgAFaVF/ixygb+UBI5EY2AL/hxN1XiGJv+/sIr6f6mC3j6QanPKDfqkJBCs0JGTkkAI8jF1
5/+WGqvy/p+VBJqmTSlOUjPw3RHWJaZU2U9KgmAomd4HWrlPjZboK79yiLcc7iG3bKLBJsFSmCiQ
fCq5A8pDo0+6DR4RuHotDq1iPE/YlsHyCUQ3MSdoxrBNi3NfN8YN+qUHLYQsm3ZklUtbWXPJhdhd
2/bWzQu05L2/TzR6UrKe7LTNwRTlMzHtyaYizm8Z5FQHmjLBePjNvq6YsjHOqahaJHjtsqfYBOec
QmRcwv7Yh60CqBp360JxrdPIoGDTjxK5fVKhT2/sFUar7UTBXjglG1Ekr0Usmx18ofuyqGrIVXzW
TGUm2kobL7cmoL3iuyuoGGqp0vysCYDdU03dxeSFrK2GqMZcGUAdWPWCKt5rnrACKkCHviCUZlaN
kpTYHzXC3mkm5gQbXpcDiWQaDpEeN+c6aLtdaPZvlf3sa1xNuPyj6w5N4HeZ0JEW9wWiLjIBuFR4
K48IBodBzybR8PWQ0oAYQLHHHQbTtT3ZHEJbvgx0if+UCvjvO4jEXisN9hL2OX1KUP68g4SDXRJQ
kpODSpiMWmvtcr6JbQpLhsko2xumGEDkmWrDRsmYQISAucn8ZX46uv5DQiFZyV/2VVRauoocB5GN
pakTMvTTvoqpT+29iEjWGQVHMsmzTlWn3GVKcwHQ8KA46c9Axn/6Bv4ZrGxwiEhLh9lGFC3SHfFV
bDM2VN8q34z3Ffw/nKfDgh3bHb2lDyigphq3HRTc22GHgy0v0W8qmFaw1dcHPoa5L+BC/f57EFPe
0Cf5z7xF0rFUDbo/5wL1Cxs1VEWF1oQ0HEmjAFywIpeVUwv6FWB8CB+BMk/dxZSxuTYntF8ajxvs
N3TjiGvsdVOQY+v8bHuq06ZJt9bJKAJMq4KPve51ATbcDe9+v9FfNUvzRhtUf5mx2QSRTBTZz7+e
xxEQpJQl9pKhBozIgZgWe1jXrWLBhyeOi2lfsNK74hmgCgloHschnHUIEI6arUvxVgCG2VILhyGu
ZDdmQvkvKB5iV5/ChLhG47FDKLuMi/B7nU1YdlFFB+b8DFGU4bvTVFeFMX0RInjrlR78i5FR0PfF
rbDJy2li5/4Pn3g6NL78TJiT+aSWDj8Xqu4/PzEzwthPIjXYpzUUU4W5X1kEMPW6B4YO4oQtBa89
rE5VkFysyVFdKopGC2RkOph3lrfJddD5bZtsLBNzhloaG6ZJqwA1KYQs574tJqSLe0VRsQUYxknA
yZt8lcbuq5NjIDAa4PNGpDEnNJpX4q/HXamUqK3VdF241jLw5Fq27p+Olylx8Z8f20AHZ6GcQwJH
+N2XM0asVRZubD3c16Vzn+H04isfr0s3/g6ds9kWv9IhW8GUVkjUGaqVlxnlGtBO5YHnr0jPweNV
AytYJpohr/7wk/ynbdM0QwjbsG1JmeufP0mJhV6vSzPcF8MO0iKpAXH2lNlknxWVeZ8rlk6ci7Ge
LweihcVt5oBZPRARCO0wZLVrBa0u4aXipbL873JkWFZTZmW3pCTVYkzJaiNcamP5y5AkkZHfROTk
wUhxwxiXwtPKnSIYtWYhPhM7Bj4U0tpUMMnmQCwOdIFeAuma599/bO3fT2GGapHg4RAw4lhUmP75
sSMvxCRk5hgETDcDshJeZDU6S9WsoSeMwU1a4F5K621X60fH5cE4oJIgSON2EquS0Eei6h826ct1
heIHm+Ew9GEoY2jqJLH8fDqQgdJpBDrRpnMdjlV1vFZ9k0R1OP9pbMm9j95t55EmKBBDrpi+XhGN
o2By1f60JdNh+Gl/nbfEQMyJrsFSpaF92V9DepUgEjlMawqzhnyr6ILvEas3myAEi0zkLm1I3zuM
tKa9HCxQ5ue7mlYwQsnYpDlqPRBqTXGigbxsEJ+EWfoP26h/yZF830bdtJ0pGZ2zyfRtfrr0NdB6
SzPrOZVUxpVTaw6iSErwTvaoCLt6gQtE1EcC+As6bO5/J288R4osVMpVyRUDyjeY1PCv87cIBN4d
/NqlWtK0C+3kIhRIwW4giA10JCjoMYEdJZSHpvGLZTaI6hz3jPYodawUK//jt/9Fyjp9MoSsXNNR
zApT/XpEtoNGDciog70qB2VR1FBTi3ZA8297MKYRc+tUJFJBdi7meYYVcROuXYL/DgY5MBRhu0OX
7qwoVP5wzBhfRhvThlHC5QvXbZ2xuP1lB209s81Gl2hjwrK3Vj2E9CKzkGv9cG+oXbjsw6ijvIuF
1dW16QuE7M8tRqlNL5qEQajHhc1KyZ3vXWUyAq8otFp7KQZtN8bVBgQQHasuvlbbpNhYrUkQfGDT
T1XMXRAHzb3eqxoFvFB5zZJ8b6AdX8ZD/dZHMqdTq2HXkA1kWSgMmZEwEcz8zZAFdG0yqroFRjNK
u1158u0aUHQykgzQXKUi0gAN8TviVS+MnIDKMTz34sBXDRnLj3fO5Gx3PGerRGO4qjOS/9zJXu2y
ITe/Pwl8DVacvmODndlxLGZI/yFXyNDdbrQUZScZfuw6MpTJU/AB5fLBY9x3Fx0KuUtYClicNt0U
hR1vRmwANGAoImme2IJ205k242WwJHHrfhJeBltdDW2W78ss/ZnpNDlN6X1zgXXsOJ5tMCIlaQwM
M+n4dQGRCNJbutFUPQQul7fIwnL33nJXFTOnU0ZuBI1a5yn0fOqbpcAZlLqEt8C9OYy4JSeuxyKm
ccDYaTo/TO5F+PFN96urLGoUnYFPkozYFYhgddEVkvlTVb761XA9xrCiS5v5gk7r0Kscb1dH4FdI
wyTJkWLujmY/FCycnLmptKsudl4Msndu0my4ZouBXdESJjwxBCPXH+zccJa//4G0L9dLfiBbZf9X
mbkxVjW/Bj+pTkoOXsy3pFBoXtZgdSPy8HYEfABp0ACG4RvMOhTbhV0zkOnTezOeOjR2duODY6H3
Js6Rks3+eLqPFaHcf9jCL4OseQu5jjPeEAjvra+TgkAR7ERKFbyPhYsOTqALiihTubajyKfcCUko
gEfTAWjdxCXjH6/IXoaAYTK+62qRkUEnpyKPNTIB+8PWUS/4cm2xiU2wBVMHg+Qs+8t4Y7Aro5J9
yF5WCrkNAtVZetDH4xAKrytypAV9N8yOtWOaBDoddCCmcDLeL3o+Upbfb5D+PqP/5+XO1nXVUh2D
qRSb9mVUCqpMEW1BxRtVglgZOjhHnP/YV4DZtqnyxFM0SIP05AWBDz7jpxMLUBvZsxZ26iLT9fJH
Y09DVT/ZdZCNjzIjn6Fsjq7VpasApsbGDwhwTMZ+3fmFjT2S0NS45ahotZHaV/zoNQhZW8x/ZMB4
Fyq6TKk4qvf8lCCxqze80+EZoW++q+rx4oqM49xr3YPFN7nxsRMuR4cYTrMMJlqAf+qNguJ2VrZr
J2QUbDjmQQ+tS8MI4+A7bGdbroZK2j9UAhxb8MuTSUDvnV2RescmZlWhk1UbQ1qE5+BadMzR3mc+
F//EwyspMBkd8tDtSPUd+63fVr/4uUnfC1tYo4P9ppf4teK45EMlBDzYKpgif2x3KkkSgjL3EaCh
tgLcH94L+5kv2z/raXfrqtLdAMIeV14dEQHNBJqLnK2dzJxQVMq33aNrAequKomtqVwFW9MTK1vk
5ZEL6otideONDi9PWpQkjHGIl0nnGwQAU7nwhhDUdhaTMqj0xNeAGehIaVswbYKj0cpniAUGY71g
FU0Zp5FinsfexmNlE8RWcPXdOTS8V9BjenA9Lp2+0jWfRrGNpi6G3w77OhG/hjESt00cvlrj0FEH
GpQtzIlh0QMHaKYINrMD/fjESfAq0RTnrIXGvupq9yoecTPUaUvvoO/4Je12I5xQ7FA/5KvSB/9G
4wZ/5iSskKPiX3KRAJ6UU4MfJiGzG7GtBUf1mDbKfpQhSR2gvFZ+Zj16mmrSvYYb0fUKxD49RDmG
B1c1zGe7HuNl6KUgSwJMy2Zn//BlnCPnI92eGlDCoDeG/BL25T3T5mRj0vjjPweCmZTM3rgt+7Kf
ZjVEju6ts9oG860J2deAlSxxQyKOAsJuQSsH/7UKrOqooyDYEa/0IAm4XTCoIihibFZtodGAYta8
RmxPMy43j9KpKAt1FXA2ysBClmeAN/45MrHYkBG+acwU/6hWRwgZTebFeAF3ZiCR4LXIk9KecWrT
0yzJYIHRocJ86CK565PiMjbTW5jWyYozFTQ9ijEIki5g5vdBd5niySGOaIXrXUBjRcYXpdqWKY7Y
Z3GerNxSW3vKSOWtNBgjWs1kQNb7LWgWe0PN5Zurpda6qtxoytALLnFcG4ux4vKl249ZS4m61BRU
gIC5Nm6mtmdHG7RH3eWA9AXAW69/RMFHKbBC/SIYMK0UH60CERFik5lAblzPPTXYcs3cNjexXjCv
7e+A7phnxkDA9tydoxgjDWt57SB6O6vJj1YlG3fEtbvqI8c7W9NGB5VzrdF5n3qvODUsjSEYs+RN
pI8gfn1AcI4vc87K20L3vSsx/EDhtsIjo52h3SkLGWJULiUcMtj8xklFhclkUPO2wdjey0Ts/CwM
T22vy7U6kdQc1d/VxDPEqameaF+cXbOr14IQwhsFOpQ2fXCaF91Wa+1yLcOmf7Tp6K3dcHyINHFi
/KjQHU/h5ALmWEVe4H7z6/FRGVVn4kJo59Gma+SrLbSuwNgm3ag/kiziL4lUbo+tziyXq2EAMnXJ
YbXJKyMFJ1vSRggi+S0VJK/g5MEaKzwdiVmlPheurBdhZF4A5MktU3e+J5v6hIZsgcCYaq3Rop6Y
BD+yDtAD/HOAuGFNtolp3ZZQcklyg5xZDiHoAyN8yePaAyK6rRlKXg1WsGagwdS/GJ9kyamnaFpE
VxqlCfdn0lI1YNb4JrKiAiSpN3vkt+11MOKFjhPnpo0qk72v92mMG8xwUrr3DgKndJBIpdKdYfn3
CcSUazXL6pUM9JT5uJ6T7Xu23Gt+yngPnOe75fRQN1Qt3wO0QCevtPoVZZInjYFMYtTVofMD/5yk
8TGmYTnGxY1B9PAiK3VlpTtGz7m+QjcYVhVpWX2zDJqtXnavUD8f605Nz1GYixVSc8iKsjgEUYiq
xhjg2bDWvrLCpRqAb476riTkUvc3UnuRfcm5CrYvkWLqVgxltWhTNT+PECF0PZGrWhdAzEx0F8I5
xJIdWm0BbNtal25y/zgSLUi8HJISm9iuUZvS35r2rsQJvok9wjgShyjYQQv7Fayb23woNRIS2Ica
u1nSpYgP3ViPE5hE3WtOpu4QCILvRvehdDHDb9Nxl7EZH4cgXzYGRVc3k8i2UrijXVYi/M0ZQ+vt
U9y81gnFG2YsRGfa0VXvp0hBS37gIEH4lRjmkhpUueF8AQYvDgNGlSENQOOUmmZ46vykZLjWiY2r
S1YT+VzVuAgWSabf+dBopHYEOA1coCj3oZKtuzSxT1W7I/aEzI8C1TZ77D72xdPoWNrJpwG5jPwD
tHhadglDQN3hGp07Wc00sql3Thodc/se5D/aGQIusHpoCxlwuVVVc7Jn2800BaU1nhMyoCdNeVTN
dGkGOLNdX2h4unOdPF/wBl1kaRtntB+i3nmzGh/msvRpSFPkasK8QauCNC1yhyM6WQJ92nCtRn7D
LNwwmcfQ+zW9/jqWk0C9Q+Tc/qpqNbxEo3IbSzwjML7ANcGOWsUomnKrjQ5lRUxO0o/h0grJW4qd
DJkyIQ10U/yNDTYP4k6X752wfLSD7qVTvvUJVmUoBpSI0TrZrnEXTQ0PzuN7jgJoB1P0kVG6DznZ
UsCCUxKlK53XCk9qJ5EQJRTcBQ1lRg45uJOckrMBXz9tnXGrd/nWjOpXNcALx5W4HyDHUv+GOaNS
dio3qCGKDdoIkyo0osLKfMQLma2LyjWombk3yLkPUYL11KyhQLo9asmh9zZNnYO6QrxTMnbalJpc
htK4Y0i9EoFJZkdKkGGQ2JuhHYHONfH3YY2R8nvuldaypRgzVPqzZ6EW6t14Z8voHvWOisy0eWo6
hA4tl4F9h1MfTGGRMiQm86Ua4PYpLsM2ER0BgweAOKwtig5UQmOI3Ay80QJ1iAugGWqhLtRgaWlr
tR99lCvtKv/WtYgkC6obqzzm0hx44h59vmiQbUdEKK6kjiBXiyR6ZCup110xvOWd3lO+Nd80mT+G
HXEPMPSJ9VTCDTHYVGkmv2aUrUmefg58fVNEVbeOy2obBgbndzdGxIoU3Bf9CUgv0aKd8iSBHgbm
8MrcHjp3YW/9iul2TMpsCrCFICkkmfBQJsTkg88EjmEFEZkM29tWQT2FtwN/8tECnoVzaSQwgBFJ
m1KyC81tqMt6iVsiWYOWOaSOeSwRtgWjhyCoV64jNLtjbi0VYEnAqPCGQLpeqKSdIaF1L90kx2xJ
lQ/ruAPTC9smpPKPvM+/JtKtt6bcKziyTJwa3zrFUzHIycVr0OTnYiAroI6yE/rFHyIdCJU/DURR
cjRi8NHUyZtFJAqq5ZrLNR5W3/0e2fGtaSV3uVnusOs+1NQbgMVT5CgcJukyJQ0MT22aqDvH48Tn
UJZBRMHh0hXhjwiEPlQSahPNA+HwAWIgFMK6i97SU5y9ibx39VKR53CT2M7O51RAHljGqW+qBqrA
cbZl7t/lgKdJozLKMy1ADomix4ozli8MjrhkQ09bmb7zYAYql05tAnhjE5sNV7PVyk5hdwZJylBl
sjnNT3zygE3LZrcWKbbTZW2ylwWdS0yITfLNtCrzw7b1ydw1r2woVGIjmcbNj95fqDmqs3F69fT+
8NNbTavuIhvJW+G77k5TYP9kXbjN8UZ/XbOowaStP692qATAXB3h+t+bPN97/8/3N/u0FjhAd+kY
xptMtAFuzOmTqAbRqKEXesv5Y/43e+exHLmyZdlfKas5nkE7MOhJaM2gJnMCy0gmobU71NfXQuS1
quo06y7reQ8u7SZFMBgBuB8/Z++17z/+1/P7bw/51/f89cL9/dL8eZz5TwxV8eq3NKPG8Iyjg/ms
1PO907bdA1PhXZegDujF8NPP1I5aFayZFiKvAY1y0BqhUDPT2Z/0EkgfK9omaTElhEbXXy2PAh/y
x0ceKTiv8c8uLc5ZQxu0rfAJ5MTcoK9eNTJ6Q1zucqkT26fLlECMOpRrY+jeMZz4Z5HP+M8+mDVK
BVsbSsw4J0ClSKsWqWN31YlgobTSEI8F0aH1quKExHOBUv7keuD5LR90p5euC4sjGAcQFItzPpNr
6t9t5IdPiX5rekQtZjozehvAMIFvDxtvP2GRWWjD9BOz82NKKiDYTQCxpNW5MfAtun0ry2M1TbLh
nGEM2GdGOS6aXj8mSHUbjNArJyjbpTecJKThKob7VnbTrGMH5G17Um1d0WwjmzRjrhXEUviSnKRc
k7gYoSi84ibBPRCBGbEwkfcoS4Ekw+bXtKdw3XBiW4aI05a1Bp21DnjR2kBjugm5aGln10x/jml1
r5pJ/PK6O2Gb+LI5ccTt9y6XzkKYXxk1m2nxasiICDacSusE8TUjN3lGOAG92dTi7VCo5kxjgrqH
IMEy1y75UPsP2NrqvD/T1/ipGyTOgtoNU4In8pZzECEOI5TQ18QKvFPkE5nX8OqR/fRZGf7VYZoE
rAt6s8y1TddLtaJUbNaBQmxfyvSxsgKkw6EvdkMwXu2MBZVYnWNklpvObciVcLI9Ok7mWNa7SSwT
hg0KkVqkJc+WdrqVtKeGE/WDV/absAbVH8Qne7QA0nLV48bwamLL7eGAJ2A1TCMUA+HvYeFnm7gC
vGaN+mtq5uPSm7R4N+UlRqaaSQ6o8kOajQuD3gMocYRniGpR8zdEmtPyiJhkjtBgREFMda7YAwl1
6MCkk8xxrxddze0WxOVAwQNMPQeDxzsE52i0Cxg2uvUFCCraDmNv7AzpepfISnFW8YzRmQCBFTGW
PVVd+dPac840AfeBe9ESELux+N1mCFwg/XAtxwj+E8dROxWh30TdXvlETGuKV6au90Y8HAufC8ur
w+RZDF+23up7fghS45DjMIbxPpbuj64DLNOIWzI9N9OEX26CBR5b7XkE3NRhPJhCyXZqTj8d4MRA
rvuHrAhe0tD+YopkNwKEmxhRZWuHIJI8yTwLdp2YheRkFy+q0GOgGzjWspj8CtJ5+TGogkvfImtH
Fm5A16h+sBJccHSOFkya01NglHNwMBuOI9iIG5+VqyZz2S4N0p1u9ziiAnZDjoihwTq00TPxbraY
m4c5eIEx3Uvbpo/zeGDE98mujenBituXFD2v49x0a4aljghOJ3QtUR5GS2EVFfQG4qR1fYBDGnYP
TUYoRwZ0jLe2Msglcn4UCiG7Z4ewEbFuL0SMZmRWiK+tSn4Y8KOkgNWLW+JLR5ZOyfxsVv02/ga7
Y6CKdg/dbPlzhfHNBdgv+yGjhoCqbYieIGxhbANpw+vTxLjxLVMtJNaqwDK5AJGiwOJYFiSzbTgm
A5ofgSAWZpavsxs1xiDD+Igo8jC55E6S+bQa5uFzaDZPfgFrgAXjLXOsHAf5m09gcWXC/Gj1INnG
iXEuxbDtQC6atk8X1e72zhi/aECplswUyaiuSTz3NAB8zZcT92u39ChC59SjIjHBleYWiJO8e0lo
WxDa8J1r3qMn8Y8CgiPfbLLX8VOb1zWxJsTrlWP2mKf5mWxMKP1EcgnjC5sUwX5SnvKwfgf+CmMy
RA2g+vylmvRgm+QJmvyeHrgfSHc9TNWmF1q2EeVEPQMgs7FpJpCe7pKUheSrLa8o1sKzpl9inZCN
qmU6YfU/A2QTpM+RXDEqWKreFL4lqf3brMdg086tp2mCpVlQdrSZKZ4sGWGYW+pDT4JjLaxTyx0Q
NdqtBXe46MUH2TwcWBqzPHcSM5njvAlDHfT6x6jr6CVNcmtlPu7DVrvqdVxvPUM/TClGS8rwehkI
ZmdR0KitVnhv0Qy8IrPm06XQq6VubkwFx70NaJf1g/syTf3OmOHaLXdoOmEPcLUEmGZpLyO/5zyb
Myctk2FHUsfKzUAQxir4GZG0vkgt2WEQKM+xcn4oGrgbH1jOYhRbmqIfnSHhqfnmb3fge5VFPFvJ
ITEO/GVLrAj1N31hL+bKjHxwpoDyyfUxEDXn5sYtOG948QhFRrXFphMHiat0OQVRuaLMrz38mmmc
jqc+mPqF0ZfhOqjlk+nS06jt7KVVG83VcGWzenJUxd6adc0+S0zj2ETzEW8O8JGlfKl8zvWeSvFX
VU63xjGuk/JLxc9WddBbHwpijGERLEKMlEisNJ0oJUeG34GY9ghVyEWzUYxrPZPtqW04RMx+NdCs
9AjpUPV2kG/8ko1Tj8bjkOS7Muz2FVZqGz8HC6ebKVwFKUI8J41fAxqZy8IcSCyNh6tpjy9F0dEU
tuJ+U+p081i+e7dbajWOERFaB62dA7jAhTYIr9dODjIt7aJVN9+kuh9ka37jGCT5lnlrTL8NuLUX
7tIkIngeK9JSGRo1zWiSKGSEzjp36IDQrCBBpF8UjOlONeg+QklWUyNgNZpVvKYn9JSowtsqA9uB
GJ6n0iq+6IsTLqQvkVlUB9Af8XuYhu/KlngzUFDTgAA9ODBGL6p9AAJ5WTew+gJ/esgkq45LWik3
0ZdThh5zEQLWxwK4eW3h9OjzaB2ENUtDZ36EBHZ4RC+R6MZph0ZdW5EwApDCLKtL7DsJ8VDuvgEH
CNzW7zet0Is96NqNl+xk1SWHFQc3d+Xlujj6ZnIGyOvvRn18IlMP9Zy2bptmCx+QbGY4T8v4h8kZ
YUE0czXy8hgYIUuNkRAuxRUe8WqZVTbJE/3TSGhLHTHOxl70rqrB3GjTg7KxgeumPOs4Nxd2Ls9I
+I56aF2JU+AV6KFqyujB5fYH7+peEodwV8epAxBq9Dvb9j1QLgG+o1jZg22Ap2NrxMDjcI0YRL5A
vHNaRGuEVHcHIzyVg3xhTpAssZvlK/r+T5NxlU0+SzZRPNXSx3cD8xOjTLlQldhNWoNjSNnrDt/e
QvjTXIrXFxCe0dnJ+ydldPQ+S/qRTN4N7WGQ/nPeEqVVxIk60LqlKV3ELhioim7Kn0+qjvF6gzjI
FCWDpQxPfK5phDYmlfUamsyoFGlji7YlvTvv+5HdqCxWyi7nHA8O8zvwCIAJfP1w/yBCbUB+R+mU
yP7PBzeY4H0LQvYcpauDmD+0oGLEpFu7ttCKRanUB0o/AsYKgfkv02azZmWsZN/Gx959BZPHnAAu
6Cfq3HVqKbGDKz0cqqFBgWaVp0CDNHH/oN2xYPM/2a5cjg5gAu+fgw7qDHVySM2kOcgIdnc8/18g
e4aoRh/KbWk4e7slevvOMO/vf+F//dtS5DiMRFoSGCIsdQRcGSy6Slp0fjDP3GEyRTzDkqw7hUZ6
4buZYvOhJTQmVbC//87CilrEH//562O6by1mn12Su/2BlnWSL/yC3EE1ac+2AiLafjJobg7R/PX7
N6GJL2B9QpMg4ZIFWrYaQIi0zxdu4Sxd3OgLXKkwXYyGMXpBWmFj041ounGEX4tn08IHXNRAF4uY
i7HQO/KqixnxZQq4X0D9K1AWOY7Lyx2E84evMxEiGVcB9rtAjFvaQbs/X5zP77yRDAqH2+RZ5IMm
sIwOtbRmTn3OX8Kw+3GYz5/3DwlbxWqgbbUwIaExuFL1IU/IgUqdS+ICz4a4kayo4owFLP7mD8I+
1VokM4zL5a5JsMHI0TzEI9V2T9TvZ+pMcu+BH0XL7RxEGv6s3VpbWwXXr5Q5xtNUAnjjA/3slaEE
pXJfiyUeII+OBgyz+xfv/5fN/2y8ikkKBgfU2Aw9I21kE597a6Ib3tqsYpRTQy+bOzhmVFFcvpau
NdJKk5/scZ+sgL8KQlfIgVtEHSk3TPuRC+C91Dr9Oyz59NT1jxAA0kB/szPSG+lr0OXV3ybOtQsk
q1dzsN4N03hzurhdSli3fu4Cm+42mJPAiJjkw4judxlSN/8IHfVR54xDrYyHdoriQWj9IwrMtxaW
AXKd18GlAhHdT73z+d0GgA6tvgnb/on48nFoXA6blT4s0SwRJ1yAoE5Zk3pa5qZp5UdLImCnNIP3
AJWzmzFxrErAm8R4wo3CoW7+1H99aOlHMXQg5bMgkuD++UzU9VZLOLPPX/vrW+EUcPHdH/L+ZV1J
sW4G+/2v7+v8mfl0/+T9+6bW8eBh2ueSbNk1ctxiF46Yixg1fNdOTxIwapfajz8Ilo9XDd2mvBq1
V0EFAOPbl4eu0VeedsyTwDs2SkN2munnIcjdJXPBRw0jUYC5DpGFifvSkos+5A3JSViJu+AJdyZj
HEfbEI7MGZaQG0K/YqZLjDa6uGZsLCvxzC1n6N+qK+VDNSzJJurXTgmmn8Xj5ELh7eNsBWNkNfpd
8mTlZUJFT3FTlMSouENyHNp8uDhAhpfN3LsLs4I5RiVvNTLPbYnkszbzHY0Ec6eV9YtE9U5NV28d
h1geR+obE43yKo+Lae0q49lI6mFnq5CiO2Av9qgxRrbrreVerIbcyKhur0Cct3Wry0OEuQwGsgCn
4jdbiP67iCMLpSKK6wiROc5DnbO+NL6FGJoDMAi8l0ySEiv5qIaSFg3EaXjey7F/14kFP4gy/WnE
mdyYrvurzbyzcNtHiWHQleGX7RT6kZgc0ttOFVv5a5+aW6Cwzh6S4rLXKX7Hdisdr9tznH3Nsa0y
G2ZQB9fnq2y9t9q0iN+bBwFtKS7cHa+xH6E3MEKgWJa38WR0I4Dhg9WeP7Hc25bJWSKKXmx/uAoH
kRPz/ikDu0gWQreRZAZ3Zd0zc5kgQQr/t/bFOas/QVB8MdywXyNCFSu8Ey84TuTBsWEvajKD2xCK
76rsQfpM54DIc59J24E5JvQbdMFNsHHS6dmeaf6OaWwNiP6u/QsieMity+yDudoImptJEtPYAeTv
0griWUsFxUIxRFJdUG3jJr/S6qXK5XBuReteM3eqVadimMqNoxUsEXZHPkd81Szjh7Ciax921wQx
gJNxoOxtMosgsjSIxmpa1yBzyPGBqc9Jc12n7nGs5lwIhlcpShITsAoNpOElNBgCk+b+BSecoC/A
DUXdIkxS5yEfPjHwE2Bk9VeyoR8BL1w06TzpffceZd1HEUVn4Qy7hJ69k8AET8b8hyfQn01YUS2N
24JkwFNJlDzvPmkodvhIwtMvaq1p6RTR3hzTEwu9zlzpy23LkyKiZzDs34qRPAv0zyFD0EbAG7MT
dSWVnqAbbGRL7AEn0jtueet9VwjNK4QEftOAV5PG1Wq/0MDcOsP9Yb5IRSY3iuJuAW//16i7vPrR
78EjGg7ufL8Mh+QS5dZnOs2tAJOZRdu9jSR3cyZKEAt4IbeopENhkUZYR59cl/E6mSMiKLgvY6i/
Sc+NMBVzag8ysNvz46AXIXbQIDthHNKj5TXPhofroWWaSOsEBknQwmEK+lkGCODJBeepF0R54Q/G
ETCdLGExpOeJpy0Yd93uX5JaVttiKhj118dIyU+Z6QWj//fYS0l1ZVvNDeCRYKr9YwNcP4VxLDXn
IRqsemsUJm3Qmh4FGnKj6P1VbwwXq3PpgoG8G1W67Zr65A4MNjhcP0Shya7+UM22Ibt+bWjyuqFz
kiO9KzGvWaZDZEkARTWCs8JMitaa/avXkeHAJl0BG49WZqiofXX14rXJU9/2i5rO6wB2JVHg+AuN
1i9OHlYrLkAc2bT/gAhpjbfjLp11wvukb4HqaD8D33viFSZBdWBv764jOZBjXq210V2pKDhoSj6o
NDiUobMrTTpfvQm1vH+jwWQJ/Rvxc6FggvgifSrL8bmT03s1BxT7BkkwcX5qMgYgGm9P56B/NGhg
GfEvhCFpZj2SKwI1W/o3w9HbZdwp/PA9iZWxjqLG6fCokm1UWCUq1xYpyc8QLd3C74IfE2iytcHz
gJrQR9rVIUs6JQOqq5lXKutGa+I4OfiU7KD6Bbn/3aavAzHC5ZTxuyIxd9mQD7RNhDPncb5FsfvK
1IImmqKDHGf9b1nW7JmG96jH4VbVn4EekA8idPIltHNiTL9AWr8NIaNQJoUI4tYBhHiKhuKNYCbc
FYRi4PulFVgR04whaNOBw9i0NPbBMnE8tdsPhkn2sk+8aodVAZtX16FrM3Wqh2Hcm2b3FZBXh5pn
ujauLglbyvUVshma5cW3TluUzbV7DCHfs9yB4yBWhGPyy9T+0mJsRyol38SU8mh0xKoyuad/lD/n
jYFxrEbURvSSwspACZx3P8dQxOfYb97DgtAqt9X9h5Bu6oJZ8s1gKLDD/QTiJS/zfcRaYmsMIhAm
kJKB0201abyeSUCm22jQAp1M61RO9Fl1MdZk2OgXf5bR61VwCD2HwB/Xfq7HZ6tLUeqVyCsM1HhE
hiXMKVziwnR0P3N7SQn3V0BRc6ynlpe4xyuigh5PORwzi4PYWqRE52UQmYjXQb5eupwvdV0n3D5t
v0n63GU+sifSZ1hfTbMiyIzvnxqkVYXK5SGWnr0ZvIoMV8OHYJtVzzJJZ54dqcWUmzHcAkUDWqYx
ePPxsWaed/JtKU5uXBPe7FE1GrVTnozcr4iyM8++md3CTkynAB/FfmAm1vuiPqn5g1fGcj0YvL14
99yDOftOxiE7ljNLXZ9R9jH5PkRKzJ2lmZzfZMonZHx8GbPc2NE/e3AT1HP3Dx5ZKpqZg0V3/G0K
S/4QtxaaINr6oUtU4KjYRA1bEQWbtvTH2Eou9w/GiHJP81Ga29PVY3Dvwk6YXYmIPknW9MG/BGhF
3AFnYZLDK0D1a9alfRrYDJdVAB7ZLodxOahWf6ZW7Z7Fvor06dlz8B1nOmZyV81Obcn0q8v75kUa
Q77BFUGVmCTm1ku45ELpaI9W+RoqfNT3fxDaN26MeYZfauWiI8eThA5ur5VtouhO23a6RFPEvupS
zVQ6kUe+5OVxzcImG7b43dpEXVhm456yCWeV0cQ7lwnd0q3baalHiH9EYF18MSCbU4G2dlNsERmd
YLhYvU0ehym3pslxTyaTu+g7oi5GnxxkwnB5tI7BMMb6dTvq9FwkWczetreq8ZlHWZmJ3I1s6g9p
UhsruyPpRRTdsHR7l8fcwkozTuE4gybMdA6b0ObckEHDmac4MkTTfhqVviMYc08MXruIKCeyxEiO
aujYsNwdSTdPsPwiGoHGJpp9lpjoGGJM2nloHLXyImp3V6G8Qx4jV9xmxB4Q36cNCakkXj0iGF3L
mp0pbvlhSw83Li/ZtnJpxGvg2uhRSG/Vd6gvEA9gorQPkNs02nGwriZxCDP7WnbJ3qDxRwWltbiX
3jyds8fd0KsqO17qpPj0Eye/3lL489hA17aXrA07HPfYD84kBopzlAxE7cnmoZrs09TmxWYQzWfa
aV++3dtoSaEPhrO8BX4hDl9eCPQ6HF2D9AiHxmcwHRAlMLDCTOpmj+Nl6gihLbqUmedA5FcbeiTm
chAkOIUJ/pWcYm3tNOSIezPEMuvsb4BKzU7SzUPiNFxEEhzn/yaH3TcR/TKo/fo9QiTGWDNq+uzo
BeZLNcbjg9drnD5Z/y2iq4cx+tSy8qlsoZYZkPYGK0XhNcLzjilTbGZnqzhmqbZhgqwQQC21sZiY
GysIll54y5IWQa1F5gpoiemcxL+ywvH3HPZpoLoQuqZmrLZ2gQwzJuVuqbnOOS2IaIPxkm5CnyZY
kx5ovLZotRI595oNVlCdGZn7jksmucqw/6gDyo9IqV0RcmCb+uTkw01bd7l9JA56tkz7A4ZjYBaG
LHdhaoVUMzLaWQMn6yTXsUPm4cas++BgubCOOj2TT5Zh7hL7K0j9iBocxfXAaPUYJNEVcJxGNlv3
LkOjXjLTx6cUGcc2GTxgoSECrKzL1zk9wvka19fKojV8T5cYpUGaChvGOHj7SFUN9Hhtnzg2w55u
esyM7BrVubsr/Dak5jDiU+FUGjGl4oH98FUfqk9uIX0faWg9vanx98IIF4g7tQcTLovJFGrrKnkr
kqQ/KCd+QlU8u02G05jYZ1fFHqdg6ou26N8auDKTSyzsyMxjcGnOktrEY8lu6SZMSKbpR901oJoq
59Tq2AfsihOVqbi/mSIHWCmTA9dXTC+vusLTWw41lJ1WVLjPC3uvJqQ04WNRdTb+cefoVdrSQbTM
VMJ5z1BEWE7n4TDpMHQX9s2YCE0rUo8eOhOJdTxUZLzL290af3/F8kJ26zR+iDAmQQhZxdNr5ex0
na5d5Yljy0u7KpoSXKtNiZgZFSB6KisU5rg/UYjQB6ZJ4dkJfFbnsVMjFdPsAb6b/fReOkeXC3xJ
EJNaCMeZdg6K/ktlP92/q5ENCk0fTyuYAsTeBTUI3FoUUFHt86YTAuRIhAimtxW962+xYVAVJN7F
sEht8WsbhE+RnIXO3KQm5a1KPSBsiOPOpd9a/Cx4AVlv7tZMPdRu4Zi/cNZnZjZBzIuCI+grik3c
NGV6i/pQ3xkuzWDY0+vUiW+FjYgVSUv0x2tvdPam7xngFjkSpoA7oILCvHQnWWyjNasDaKsZJYAB
HJMmMj3NdvAs/LCqHps3stF1STozdSB5RQXmuVB8ZjTjlpwwXxKbh4RU0wFZDfaZxSuOLuqQY7Ra
tDhglYtmNs5e7HrgV6dYjeeIO5t0R2VRcWUtPx4REkjYcrVu/UABquM7RcqB9r6kpk5NCK0dfCZd
8BLKkZWOGRLyNU67asxWva99W13nQ+cq8iUgTkSGGKgbrCHorIhE0OhdmV+sp7OFLb0aFb04sy8s
4mf5HWmdrKIIKURvEqeTdCfoTD+FwXqU6s2ljKiodXhrock6T8QSaExMPJPzoPU2b5LpEE23DEae
lddqL0OGp7xKxk+pOIu5FVMfLebNtskliMaEwkhDZda2q/mVYRhJFptHcdcOoNIGFB40OLcCcaGV
Zx7BBtHtvp9MtdhnYbEfk2tnOr+iiqND5fMj9/ZdY82E9ug2UEsORfcRTbx3RqlpODUL7NCIUGLe
vgtEV9uwiq1bDfkxgQi5azAQtEoOmzzikOuZlPMeELhXN5LDoTfsXa3rl6l123NTK3kmV3SVMzPd
i5TE7LkGdrO+vmYWi2Y82p8q7O1rRxmpD2aD4S9ba5bZXVM5T3imFbM2uIX9kOwK5X5Cw/8n40jr
1I8o0sIDucTOOitjqDBKD8gdRl5tcAg5Epj0HvUa8llnNM/joMe7YMIJzjr6xLC9206m/lQ50t2w
ljhHSwVHxCjUQ0O7qjji72qvhjdpmMu6NR6hBoPhGLV177JJzheVPmMdImV/aIJhYiLn14/2GtEW
ONPs4DDZNEH5K0+Dv2fYQ/IXZ/5xAHuIwEnfS28n6swn/Y8ZK1oEBne1Dl5Mb/ZjiuPpLrs1FEw/
w4SOoHj3KAy6hU+Z0M8nNbMxw3XLAEaWjP64EcN9qccfSYcSNBW4GagfH520uoghxFI2rRrcPW0u
UJs2MddSr11KKhkkDhRNpBA/29IpkOH8xmHnrVwLATbxbfi90A7x3OC0lk29rnv3TVZewzGIcilE
3VO09VtDZbysB9ag+0JEe6UErmD5AGjZjoNMc7jZb1Mxn0aV4Owfxw+SZKGlYC7B7J7itl7UA/lu
KCP2uWDqT2etW4v8ASD6hA1trHc6lAgqRfQipo2iIx6p93xWY9V274aG4TqgLLPhwlDqMzKGzSez
5oDrBbVtx6Z6f51c94MgU8TKBp55E8fQ/QlXE9hXQqBB8IevE4XgitKVvR4GigGEP2aIvom4BBCm
GL/HMRpW3JNgk2zcWDNT0OsDitaBRiauOjoK3Kux7mBPLBJ6BixYpsFSkyL3AfmqqHoYOkQVM1Ox
L1PGeHEVHRoR3Wbzv2yzW15wNSGkRextaCsT3v9S97rn0JBvI5cVHiVIKv9cgnrD0DvB8x3a6sVY
dSkrFqh06pVNU9QXwm3ZH709KYgfuOjbVdFjRIMKQVnCN5VSbMec3EATztMMx/ytY2CnW+at9IYl
P7jk08ia7PZnWtcwIcHBkMguiUpBZII+oF3Mbe+lh9XFyJ84x1+0EIOgMBDMzetV1246RBFo9lmf
25EDX8q3g+n1GFmyigkzufnteL631LGRWIucUzwyiZIWHBEzmu2exNynZGmfNsEMQ6/T/FoJdY5Z
ZBZafpOGqrER89dU0LqnwmbWP+3ygABph/Y5FEHexz9rouoPmpH2G79PbiQ5R8vawiyTQXs1O+uY
JQgonN4nKJO73RuhXbnRpWYKtcjp2753XVTjFinDTSbC8T3Hc6j3QOtKS/2Oaejs6sHRr8QZ/x6G
59AvzR80KlA8F9N0im032TnW1CxDzOorjQZVqesZ3NJyH4P4PFsA7PKOw59v2Oa5o8bJswmddTkG
W9/1uU8CCCkF8k20/VzOFcgDwJkZD9hnJGe1NfPd4uYUBgCPjPtxvkIaQ/2S/vhqmsUZpsClL8GB
BA2pajNPTYdBS++bQ44yGOvRZ+7nq8fRoWqNVIn6vBIMfso2y6JiZZrFLcUdZ4fej0mNhDjjc3bt
9H1eD7lPUB2IdRXFt0gEL2VaPxaT/SHHiDhmdxf1Bata4ijChZ0lohmo9q54rimvrX6O34znzn5G
uWvPN1E98IuAZlPcO7MVMq8ewipaYvXl8q4oO/DdSjC5NN+g2INJauJVJnb3DTvgbKubR0xzySIM
YfYnDDxUcuyOZuPdKt3bp7aPO9DcR0aMPUtWvwKizKDnAOpRzsvgMSe38yV+5sLPIZPWLNEjZpap
YPP1Oi5tm0EKm19yczFTL8LJ3833rkmOxybn6QwauE/JcgfilxxuTV6UTq2o5nJisIKNXeNW9sqH
oOJm0Avc0i2tbie0LyU6vMX9mTcdLu3EHR+A/z2rztYYx2N/o4qoJv9ipjbi8omNwBLYN6XPIgdd
zh7EpU65/O8gqvvtEoJVxSBx1tBO01vk/Q0xISiVJEunYlkKEMdj2HgjLxOihxUO5CRbK4wlrA74
a1c54I/S8Ek0si9aDUd/skXDAqYH37ENF3X+PER+ENB17q2yDqkQkiFAkLyTNhPT8Wz3ATF78++a
v7dlgQOPtCghDi/vx51K6ObStLiTVHzGETV36dl0oqJNAQxKNFS0QwqNaYnLYlspLgoPT1PmNrx5
OXuYyrObmVuHJvWwj82crCSGMSzoKILFQ2Dn8mdPfjKux/zogOVdRfPZPtemc1o6v5yKk0qQsz9H
tKBFVPnbTAO2S+Xz1vnBWms43HH1L7IMy8DdmuvJgAG6OXcKh2IdkJpYtxzF84wSQXj+SgA/YriD
IUPrrefadOIF8jaXXRwOa0LjxNM4CszbJhdHiSd92mLRIF6qxn2W4too6h8l7xz0Vv+1xVhjxNpj
3AJQiuFycwKBZIfujswUW98adcwf2rbPdq/e5HzKyhpxlB1xEHHINu0RfJtE/TXB273KpvjWm9z0
je1ulT9xYkspa2tcHBiQml2IxB+N5YSkZPJpGc/XY3/nI5WdzbP9vq/deOloNBgo2IeSmAryAMqS
t2ywrGevrpKLGO3fWX4DYzZ8MAbVR3HCRYcQP0PTi5N5b4FePtRGk+J+tv2VA594iawhfUjoPcDZ
rWjCuOTh+DlxtkbpPTPOWRZ9ZK54iA1GYeRBuO8M7qC9nWRrsKqvqRqjld+kiHDGlhG/LuMlzcN+
haRnrfdGcNYmViwTTqlnoYni5setQeKwV/vTrmvbq8FzPCYCIdvoNHs77oE/jg8tHa8J3ZKXBG9+
YTT7ClsOOhx324W4BqcKngbMCCOOU6ymfrORlmKPDSmAMDeUpH4W02ao5RXsEaaWMc2eDAvlDcxq
muZwR/a2qZJzywl+adHEKzS9uA6cFp8mBJwKPckfpM//pxP+D3RCy9FNKDD/55DDt99NXhby3//t
dyFjOe6//te///Mz/7AJhfEvZs6W71q6YbrgAMCM/cMmFNa/bMsWunDBstzhhP/JJrSdf8Eds2F4
OUKn5QPP5Z+QQ9v8l4Bl6PMVBzkmbvn/l5TDv7gOpu/QeocfZVk2Zwz7b2SRZ3RqiuHE7kLX/+Up
gQbncTLQJCcha+J/e2Guf+AH/0Zj/1rGhWx5HWaWy39nIniuAQPRtQHRQCEBd/G/43VoCDALRxqy
wxaZbkxPmbNwhVuytmIi3peN/tUiZVTpuia1wi+8j1ob9llO5yPu8h+5IAMuKx3sDW2/6iVupgEr
uJ2G/sIr4tfY018q0mBZNS28+I6/quitATdsWblSos4HgazGiU9oA3d9q5trrRvLdac11//7Hyr+
5nnMfygzT2+Grhiot/+C2kCxy2hYYlAC2r277+pW4qUrFbMPkcaVGkilndj8ZevZdxZbgD6aq45O
BEFNUSERlJswyHeRnn/DhTplWdejxQhoQhMpkRYmIVkMSFAqoowq6To1ufGeqqg8wA1Qmb0Hnbnv
XJaGKbQZJUrrLEJ4rejmFrq1NlSJ3tPUSyaKyVtMl/yQTRHyMQLc+2UVISwCO7vKMJNSCPs8U0z2
WMi8jMACGkkwawtsEfJjrOduOrOiyDNeCzS2nF6ifOn5yS7xaCT6JB7zI/G3kRDvV/XXDl4dAeWE
YJuzBeI3zNZrqoffzAoo2tL4mZJ5ZcJlXvJneVgf00+K3RAvDHD+GuBXTifgf0B1iL+5VPN7JTjk
ERiqO9yhf12UVLSVlUvKMZoDZEPUwUtipT98ttiuGHTUUQWJ2wWpzSE4/lWHtQ4ERr/6D/bOYzly
JduyX4Rn0GIaWlCTQRETGJOZhHTAocXX93LcKst6WdV1rec9oVGHgMP9nH22mF3n0GgYyqAW3Bt5
rOBdHzgp5pTzXIJRTCWbHE4yLly42f772LhEhNumi0xtWqVxSnyZGyFXY4rIfD7Ci/bReAMCxjUn
Sr6dNGiAz2zKBAZDsMFY91WvbethCLYgBT/yGOWIVVfveVzcQAn06ZGddOOTWAGX7ixM+doNxYMg
RmrDVIYOD8zJyK4cqg8hjnA78oD74Ujq7sY08rs01O47s71x8FrHdt7Sqbbbnmk3vzCuaFm/7QIu
ZuwHj7qBQ0mIfmQVp+l9QLvo2fnL2GTfuHyfuFBPImDF/M099R/2Dt9zCXXFUc5DGPW/947Gtrpu
8obgkIAWbmodvbwfgZwYaKVa87m1s/f//oD/ZsqjFgbljeXYuNhhK/PHwnB6oxHS4BGt0TpL132Y
Ma5Y2+pmcIvuTSbFnaVlYFJ+955h4LVKSq6wxwR/C6uZUOXoG6A2qqJD33389+f2n9ZsoHs+q4U4
eKQW//vNMI2mKISWBwfPvAmaMt57MU+Nk6yBuwNlqFMATzGLv7kG/+FhbeJ6LcfzLWA6+49rENSm
qYA7n5iE/Ht0/Bddsh/4ZfrdVEh0ozHbZ43/8t9fq6Grf/vHseGYfNtz1TH1b2dUyuA3GLhxDwuA
lkT30TAiixnym6Vb8SQUEBsUY21fwsZ7yUib/qsZLGFPUF2dRU+njzMWu38slOPNuUoVSkxkxT7h
3+QGvruBF62KlAkTTyRfS/AtrDwEDn5QmUh3eCtq7bGw3VMB5WI9eVG+yVw01TzuNh9jl4bJ3aVy
aFmbD65VDhtIZBj45+KIQwtkE+tcYNK9Kq8RBtrAUhFZTzG+K94crqoS1pXr118tii+ZEb7UDfcQ
CsjtCkfydCvv2mKjzRyaPTjzMsx26Z4IwAGA8e3vkTmHgSvnJk2YouBXsvUzaBtEF7iwftF/59zT
840dcRjoquZG/bGSsBlcxBHJyFDfyqcXqy8vnaF+l6N1FUzTE0POfF3BDaXLCl7siBsPWSKht5X1
7hIgljGZWDsTzeRQAf+awY7ok+xQ09hDnIY1YUfATuSC/c2KMO0/rFlt7ksdCYfjmR6eCIGjDuB/
MeoLzRCrnbkeD4hWIdtaBNv390Qlz3stbEjpCh59HY+W2JC3FmY3q7j1bucBZxHitIipon3omUf4
1irWC0TZPnMNf+hWuUi7nUg5iNTwwoHEMXSCblzv4MSbxqVLSY8yBYFB8PfY0Dct2odNbJNnUFQd
Bh3OV+JhRD4JIjcbMuAcf4g2Ikd2hkX/NoQa0lizzwkSxbtYTN8IzE6eSfy67QQ/Smbf8fAUlPQQ
SW+gEGiYb2cY1JQz1oJa46zDcHoZJWon9iwSrlT4HVDg/Ew4yk3uFE9+RUvsjsyXoG84K2mY70FH
jp5peztHFB52bwFWmqm2cWBJr+eOEgsU7thiZQG6P+20okAp22tvLkqisY6nvS+sSzOXH2HZOeu6
cd7olBTSlDynqQYGG60rF2gzxRDazzO5dhvtrpq7I9rzZNO33iOP2yAlIrGiqxlB+9OqiodnK5UH
dMZbXwcwcHEOwcmEUTvvkJfzVimLj7xhttc/MZb9nqqk3IsaByHJaNCQQbqB8imOjEUfY0zV0Ky2
dNaZscsCur58NvlbGFdjaHI6zSO9prvJp5KsBI00eKJ4OnwpgiPI40HK7DiOgpXM365NRPyUZj7N
v1ilLW5PVKck/xnhBv0LHDwM6WEEVKcO58J76EbJrp/hrWcpKU+pRcqYB4pfVCyJRJKYl9d2QgKO
hbWpJSSxjClezpl5rgtHP0p1OFvYIfl5zMzLlvGGWNP3yYFbN1bx6xzlz6lTnZNUHlNG5gCZjNnJ
sDuIrjrkOIi2oVKaOQh4WQzIA6EEQQZLnREaGVpJHaFG6MPuMqfgMYiIkRQaqHAD4iKN+iK4XeFg
WY/x4GnHvsnORoOQssAkXInqOUrcPWyHV6dy7lw8mbeNAWKE/fW+0DldqrFiFzRxndFjIiucaeOU
yaXIxnNq4KI4lDrwfi4vo1l5mznIm20wAjWIzth7wqwPNgFOeCNAaw40hIukPmgRSLdfTOwoU4z+
fvbuy0Se59i6n/puKzXtU5TjI0Ur4Du89cQyqZ5GHARIDvkgsuop0rn+otb1s4PKoPGQlPZUqA7V
SulIscPIivAvdua5YIu1ybJqkhj0IHlMMcxYNf7whBcOLiIdOgZbM2+gM2GUYXBXt0Z6IKsMMf5q
/IAUBQ8zw5conBhPDCl2NClbtNhXVflRM58kuok5jKsUsmUISW3MrU+43WHc/azYbY71wH0cjM2+
cXDqqqrnwneOj6S9xLdygqsNNnurj/XOTdsNsuvXTPS/Kg9PpF4PD+xsd8147tzqo626l6Axr5l9
yqr5VCHCwl9EpWlPHhBbXcAe9Ya33HFQvIUU3e3eyaq7eWxJ0ikA5tIeH4dJxc/F4lLnvYcCMfgE
GIP4i/1THsCEY+i0di3hkmNKAm/OVl+gcLhvaxTBUx+bWxxXmHyPBlZGJHjCsdh4eX7To8QdGFEO
YznfISZjoGjmHymBhPAyX6U+iBtRJ8T2uBLC4DC8BSanCVri7FHiM37wygZ4zqge7cjVdsRamEjO
IN60kNcmyCQWYjoPWV1sushjbbBS/ucF9g5jI6t/qmCZpDY3syzNgFF4e/EC+POtvM8sxByF32/S
AY/FlhS3qsG+p5m9i0d/g+5e2Cs5YlU7z7ivC6EcKPwOG8s43xo4uGLXln6GyUvdBO16mNg0Y+ux
iHRy5aNu5Vr7FpLH3ojTFw9ayZjW7ikLELFBV2wPssRbp810bLkrBPqeje9NZ1mUkkDDw3CRwQRZ
wuyKdTB3J4z3kwF7lwweeKLykJnQ/NCSK3d5g4XVkGKpE7x2TfA4GpzVUZBdGlnv7dHg8ut6tHrU
Cf44uo3YM1AijjPGGTqWVb2WfbfThU6YKp0fdSQD+Q5jv9l6l4H94cM6kKKjwOPchDpK9EpxkhYp
zNgu5dGXwNyPdDAsQqimLq0UUMNzmW6kM5zMsHnTteALT7+DK8nDmULtNSP3E8y8BCdc99W2HLND
p9vvPRQ8wfayIsX1PvXGYtV6GKT2wSYbaCOz/AS/7xtum07EK9k4TV++DRh7rDzXwJgoviut+D2M
3hsTFpNSSKpRUGoFe0bwI5Im+DTqb4cpwSqO4w1P5i3EQGQpAaXBgGfUOnbWc4W8gWCdt9gdzFWt
EaTTpxrQgWf7h7qbL1qHLn/oY1gyeY5SKF0V2KZPbfbt9FiJe3mG/nUy3so5jnCLcLZmZUPUsCGi
s8eBRehYLvn+eayD71E92OyTY2RG+WssW7KWYI5MVXQBr/RGzPTwgfxoNShOofduRoaDlvcxTfQn
vMfqrebhz25qTPlQ/1C31kJ8ZKW2NzhzhylN927vj1tHErOIe9mvOEV21k2fRes+DAPDZ0br5lGT
BEp6EcYQ4akv+l1QaPG6dLTLNBn2cQTBngbZr0YKHnhms42PCpORzrMfMnk22wJhMUIpjc61sXeh
6+h7koQb1QDWf31wZsZ+din6DXE7GMxm8w5jy3HtZ5NYoyMD1xmFMmYPsAPgRjyN6CtOy2e/P0QK
oBDQRjd6p1RDXgjv0Y/2U5FjfOj4/8g5d8mq2qEAvIOvPp/iqiVqiVyHdZDPhnovu5Pfmt6+y/Gc
I43M9oNz5AsfgL69i0Fg2TuL19oXya6oUVolocnJMSi3YS+G+ZwayObNW1xDbvWCWcdgwllqzdvU
jFmhAh8nLKZSzERW+JTHsOyoRhxYjZWGlQHD/POM8Qe0AJUnkf3q6uRhmAVDB7/4RZzerUcATULv
wXTqIQzHW8oksnU81BFlc2Go8VxBkcUR4Vc9YDNp2hvDNz/9zr3aJ1+1n33QrjpR/jLz6MFU2hNU
/+vS84I1+YsrqozbvnM517vL2OW/qKHODF0oU2x4//rM0QcYBv8EvyUfg5wpYzNteZQZL8utDMSV
vg97dZ0J3gD9cNt7OHeUriGUypTb1YR4hQFGf5Jyv4jp/vJ6Mcdw63Tlq0sldGpRzfEmHw2kM0QV
cYtqSZkwNvfD0/KhQF550pPsjro73C2aybljG8sHB220rE61ngUz04yaKWZdvhD289W01CrL1V0+
W9ZKAi19k0whdbYVdTEWGaIgk0F5K6vPGIRAyalc1OIxAnJmcC4zvg20qx9mKQxGjPExqfWPKAX9
GfriNfTDfaEADQZz32puScOEtROy9gBvQrONLqQEJfvJDU5zpzuHhFEwWwP5KUYXnXwCXdByMyFJ
+haWfZAd1bwCsIB5XkXptratFiFo4Wwdc/5pT8NxwTBJbfAZ5a6DqFFRJQYNW+Ls5rp7p2ujPNLR
xbjzLUbz1IMOibXeCNOE9mRRhrXpd28DyDmO9mvsGefVNS+gNbWVI0eYSzP2zzYlJl6veBN4ITfi
NJmoe74zdawr6G9pEkPcvKQrF83xwS9tRQRn5Dn3/G8Dvys49e0RixOGvurhktC6GMa0JfiP9QGE
t8BcmgheKj2/VhhOM6dHRazn6VcTZt82wmOvzY9Q4PhJfRfrDIyHSKkwdD3eJq3+lJqY7ZHyAR1o
utd6poABmsa9GxuIztkPYazDsU0MzCRJNugK8ltbY94YbhBvXPMhbHv4XRMlXJrIT2Zwz04NkWGy
vXVtZQcPIz3hYjqe9OYxByK/MZMbUlB9IphRy2HetUZVNhw88NT2syGxc6EoYD/mbiqFY7qzuRXx
rjdAD2rc6reOM2I6MiXrSGdovVxKxvDQbQo9P44O93inYMWhJGwxHMZHLPd/hi6IQDFMZ2nAGIYd
4a/cFM22L/fexNvt6OWr0c3NmmxVMIwMPxTbDDdEK9Kg1va2tCiawNyLjag9lDMaT8rV2gf4AWVz
7gxu7uXyxOw0SZy0mGin15YLQRRZ8YrrMzZjIIODU95D2CqUzmNQHi5Ps43oOpyhVjqZdadZiDUc
gJOkoprGhvlJgyOyGgNQCTXL9lJQDAKDPpIueSQgyP9r1SnXIsGgfAV1lRc+4ruE8nCeqR9ixJ8K
CMlqFs9sRQXLS+lAwRfj0H/JUybWqfoZXVvFgjr6DopHHsqKVUutkBhPkIFU21+5ZLAdhBJ3Ff1X
gq9GYT/HPVP8KQ7wk+UtTdJq2FoQ4AAqp4h71CmSv7iDyP+obUsKnz5GlKVwXI1QR1QaQi3w7dBm
z2Ic71KIbtu+pJcTie2vOh1n53yecR4Xxm0us0MB2LByOCiYyqrDreW6LuB2ARgHsj0c24HpfQbC
o7mi2JZZZ+JELagXhnRrjgDDJWTvg9ESb55PGbCRcI5dO1SnckqvkQ0KY2g4nAJK1Gl5yoX9FPoY
qwLfcxzH3rkajJjBdwndqvd3gVC8LaQShyB8jpsm2UN64aZNAGtq+HGE2yPRzHb5QKcwB+PRSKZj
rTnvpBx80xXIbVWEpzbKfgzYnRyzDipF7s/fQifokgXsMFVda0F2xdsAqxslUSt4kAzczKj1R9yi
9sICndNTYCX4gjDSOiALFh74BeYD2XmZyeRa+g28wmUe/JckN/Etdh6bkGVLAdXk2PZ5hC6bGpnI
yxqb7WLYjKm1M0LkrElfY7DbVY9Ngy9XXGbf6J1p4Opbi61ypScC16EJH9POMM+maWsbAHtdVHvT
TAK8IJCh6g24mibh0RHLTeI2+umy+QrD8FahuGF201bTU9xHbzo20+vRNbVNHsh10COCgzvABt/7
RxfKy2bifuYVNr8qmdXrKYnPjiEJqWTGB30KgDRIh4O2KFXj2QB/YNQmlAdoHcgQ5eZT5o6fddWf
OGJJZse3aIpuggHBmc6NstI9qsSRNgf753Bvttp9FBxEmRzL6lDrZrUZy11mD/tIyvLIpOAtsdtH
vRkOJYgUtMBoBYjdMnWryr1RwGnmcEYVsO6iSN8M7kdtoFmK8unizjgZCO+z97WvGh8+XCqJPzKp
4Crr6BqUhYSoAEXhm1TT30gzfZM5UZTJNF49Byo/UbTH3spvMmHQ1xTM/YOcCXzvNndhYOJ8Yr5U
NRSlObkj5/fOmpLHDjbiNhcJmQ44V4V5fQiIhT9XpfvD6PL3NqJZTPwcx0DYYWnOesSTYxPqMwaP
ifOuwqJ2Q1PdaYFd7YFs0zMm7wFOK5x1LZp8Fmp5HifKFLd9TGzwzFXSHaZZTFvTsX6Fs0mwjB5W
8xaiJlpIJJin5UOkVwh9fn9dYzmQVyXMsKZEoA0nYW9p0VPNMzjB/oPzZrOH9KM2nWGKrthLMNVm
X0Lfq+NGEZOrsZrcWj8tX0OzvjcsUwnRfAG6aBU3IQPZGZ4Yszpvi0SZzGuSQ7bFoO/dAY7PhHj2
hJm5xYpQn0oHvePy2fIB+xEmppzd21wZEiwfwi6P6XHRELXKFeX3D+Y4uQHzH7ek1+xMWHa7NLKe
o85KbtBcVYNil2tZaaJJ61E6hMwngUxpjZtjx3HknPWAByo5tVdhkeqn3x+cQCKjxStiG5cVShy7
Pi1A8P8nJfwNKcEk0RDE+/9OSrj9rKf8s/j5r6yEf/zRP1kJ8Atsz9PhvNm6rsbxv1kJwf9gG4j7
nUOakb9QD/4ZmBhAPbAMMtqYIDOKU7D8P1gJlvc/KoDL8FyFVuhwFv5fWAn/NnsLcP0F4meArgcB
Q64/BuiF3qW1iLP5IOeOCX4PbtDRSE+E2oOC0NqMTDvwMHHWi4tNPyKhyTMqDr9CmDK5P4NY3HDu
YdzkpX+XhfHn8IEn51mej9SOl0nI2h+DwTYP4hZa0HTQmu5kwqpYWT3VqNMO95M68W1RQ7r19rbo
9+yhuC66lAz/cj3/A5fC/LdAH94dlRTIvBGaiPnnPLR1Gp1GOx4PU1sle0bKONtJXPcmyZsCmVJF
pIrIuqMd+PVjKVwcbL9X2pue8RTzcICQaDyXFI7I62zIwtRSkiI9b682odNr5CEAcdQVfzO8MR3n
3586bBeiNSwszlhpwR/TS+a4ftJPXgu51WOg1L31Xi63pmUd8pBiMFUDKRrxM2Q8AtV1YmTAhnp3
/kh0XmWr5Q/DSEW9vNekLFM2pPXKdDEU4/EOmQNR2BrEpTf0l9GM61NC0MS6Dz94k6wDOVTnpeYk
fOMR96XhIHuodgAy+4giAnDaxIW58pNDQpDlaj4Y2HKsxIirvW6lE7nTKcOVnIPQl09IJ03igSCz
uMAjYZwO28nTWpq2nFD2GWsywjGL7HbEpjDUBbSyELTM6NFDwARdY8/ZbyKHyq2Tz1GkPWhjJLHl
4XdyAbfCLJotrpOUo4l5WGpkjGEQx+Xy6tGTtQRybLxe4D5HxUKYN24JwXByCT9A5aTeSfXbNX4B
bvpAF+/xOzSqqYbxRCZrZ93YWI8YWXSWHrQQTQ8gObr+1srfo8JLIERA8MtDG+qmGX0HUZkeB4Gx
VOc78d4MSfod7PfSh4ZaqQUeAhKAExY6By1sW+Yw1wHzt5XI8DWWX7luM+tQNJiJOF44CoxxybCI
bQd+tuLp4IawHtUoxcWsh1CwV/xAKrIdtEMY0DbZpUUiONmXzSwfKvx7Vxrc35WPQXIRwAYIOYbW
zRVXSyv2722blKuqmfbYZUBZIY8IyibqQYqIVSOxkvMge7Qaja+NImoK6TiWu1QZ4WgQcLFwfVA9
K8zjl8pGMesDoTduesXy4Y5g542qemt6MwtbhXVIh7uw9iuAROnRtdTQErBWOCCO4p6so/PQu6Qx
psR+W+nb6GTX5SfC4DL1w7Ajnvp54dMEnYLGcrluMrq4zMe4PO5rRMcaSexDc7Gp5jao6l4ZldCv
h/kO6O6Q2UUJRahYtxXvnSe5ras5/qZavBnT/GLSrbiag/a/gzNE/hkD2jrZwVDazoo04LX3zPWp
4DGUWNcEI63wP78LDRYi5H8gUhcPWBvyZF7oR3IMRvpXXAB6GsPlFUQJ7W9ZTNBJaQ+jgNs0rRli
6X0CwYfrPqMMHdz+YNfDjZUOWHSLfK0ZFc41XLoyc9co0MFr2ZZqjaicgZyBEM2EFnvHAknZJiST
tYAjSZsrHxqo3lvygDaBE97iVcw77NsFRLBq26m2ROu9CE9sG2fNSEAaJ4174wwzyq6JoDndLJgN
9vdzQlPYjPx+tGV0TD/gOXIXVj6aTW267+f8NXUM52QO1g/TYKhSTRPaUFFe6pqJVT/8YqAptxKa
L1YPw2sxOTB2NAfLRIo+SyeRnKEor85i9Sbk82JrJS707BgfEg+0FcV0qDFm2VRNwCX1sUNYtvFS
B6pheMwUxWb+3uI+sjAIErhBKy6zF0cDsDO7eBXAENdC8z7SXolB/OochvO57d/QQKzj2liDreyc
oHvtlN7BV+35cm1kx/oog/w64V250fx9aaX7qgHSJGSDAUSi+N8RDxC7tBuGNG5hhfyoBUcEvrMg
hdw73STpMXEh2aT3vTe067Tl+F24eMsV6VrV7A/xFmHcL2eMn+qRPWIq2NptnvWYw39KDr6BYX+u
LFgLAu6xSm/Z3fjv8ZDtmbkgNuYalSbtoSIVey39nKtICbJkPOPVtDuXeYhBzeCYD9kVGxi5XR6I
KoU7ejwtzXjFYt/nevLa+BVWrhwvyzLhbGBuNURPTIsT6DLcGj0iVSP4TIcYmUX0viyReWA3y6Gp
UeyvBWZYqHvAvA3o/F7yFA88Q08WCL/qbDcY2TfMOrQWDYdHlzJ/MMyMW9zI70FKYSYkzraJ0Cwu
2IDl0grXm6wMCBrrkUmYY7nChAJ/RRACMW1aw/yKLDqHOVHMOtY+bAY2AuBHXgNvKDQHftjisjjY
b01uMO8Yw+OyMMOJwzuJsm9Mz3UMhYrtREjOrpybH0QwSizCmFj33fOyiqyAbcWO5k8rzu7r2t96
eDmDzLNTV2qBNxk8dnsWNxPCJFQJzI1djKaxSQCHqVnbOCWKteaWV2aH+XqMsl3dux8Fl46oA4dc
DHWf11ikCddY6VNxYqzv8xz4mRT4ukXVVxGDV1cpMwsjacITnqY+uP9qzoFMAt5TrVX/qK8k4tlX
Vz3yVMqMtJt7eqYr+M+06oEhFETb61wVR2hwKFB+KDNt4Fv8JNjkud+Dvtq1ADdIPTh3UpSZBiaL
hg14mKTpTzvkd3pZXRre29C36rXXZUAhDl+2JkwQjj43JkAJuB8RYqOvkfJslhPbsNnsuiD+lcbN
rsGSC/0EQwhHWDsSci49rx59urgudYA2su5HnWOSa4Ibr8l+X2DIo8xYPHQ01vjWKqQtzSxueFCr
THYf0vYehIOmuWxvJmIAUoPdZQaZLsYXsyyxyKnCKwaZ7IkefJ2uv+nLkfwOBc8G7l5E6Pg7yUZm
zuJY6Iy+qFo26j2z9OizT+rD8kI0uc0q1Fu5whJnnUK6qomiWY/kOa3/cVvwniamSVx41SvZHufp
UoIYCZyCCk66wsxlw7JoffwbpRtsvfQeU+29S/B2rNiW0VApO5tXksRGbmg8m+8s4gwSiTmRTVDx
2huBifqgOtg4FKE9RCVSs5CUwUSJjil0stsaD6NK+0lT0nN3cqsQuJTtiQo9S4I7aRvGtygH4Jdq
WzViyqqMGfSqLuU1iNjtKos/NO+wbsKAMJ7Zz3gvmk7PNlKAtpZGmK7JAFNIHPWLw1NIx1M8ekpl
zC1r4uoZwdHAO557WYv4Z7Y3/Yx8zKJdm420pRVZU4g5azw5fgU2lAHyow4Y5KJLZGq2BnOA54Hg
L6cHt7XXcsi/PV9hrgHrp0w0TGCCb/qNnSMBtWuO4Kkw39v64IFdAAlFj03cYLuh19N+4SiOdrMT
bU7QLkHM1sSLLMroEHfTsTHZlTXHczcZ/N92wvxU8H5mMRtoz3yUtRbdl65erEzBgika8dV03ZNZ
gfNVCbe55fG+ps4byiC/t+Y7s/to1MaepgZhoqW3tsdu2nfDa9ahUq367xBOEHxVuATWyATZZ0+K
zfa+pdAD4om/ffX4oseTBTqHqw8kbYAednV+TdPiQWo/8jGp1mYY3JeKnAexAesFSLYeRCfbza4L
WF8oHo1WEyuTxrgQlSCHosOEISFUzB71XWSwVhtL6KgrKBGzUimB2X16u9w02kaUeKfM1aeYoy03
JXJ57vSlnitH8bCUQYn5kSMHWS+bcWr4L0sNsmziacPhaqT6Y2gBSneZwjGz+mpGIahI/t11zSWo
BScc1NaVVfgvDMofxqK5ppKuxtz33kh8z8XCVjSaKTOCiNNZqGyNsMm+ltrXc8kQC2FbYSgDm5Ea
XJLBc2A/kJgb59+64mGqgjtvso+A9gYLHEpIVw9PYPHfivaLjTP7pSseCZ7CE6lZl/bJmOoHaGC7
smNeUfh02ljsSlgtcKlUiTqr7X/OCAiuUN1yHlFt+DUjWONjQdTruj/EjXPNBAepPblQRbLHQoH2
fZJfkQHjfFGv4TXQuxtrBe4qHuFYMDjpWuKnJ+e6nI4z4Uc0cN0dFoanhW+IfLPdpM6DbefXpKGq
Kb35JwUKnsKs5lyELyZUi+W1MzO+CfCQQ8HIFRXQGyOIcoqUSpVIG8K559jQdCdekKGOAFDAG5AP
ioDqpkYUNqriP0qcT7P4tTD059I9F7n5kO0ls9pl7XvukOyTMAlgQrKN5OTKUCuv+44qpuiaZ1HV
t16hzpdspmhJ3lW94ADX5z5NN3LWVWpBKBXqvfGH+ZY8zXHFKOVH2V4XFuVymef4EUEShkEpoywc
Dh8iwz9odk5cE3tP1RVXs+G51iau6BbYesPdsJPNlx5Cp2cEpnB01SJtwFTY0J6Hmd1uWcfqHK5s
+6BPPC2BuBWD84d+8G8G43HSRzhXKSXSZHa/KDWvtuvCkiB1UfF8W6vHTrZHCKdEG+4Qo1SOgEdp
+U6JNj5himcfh/ZG6iK5hUt31iQXwgZHrNxZO2ha9WElzqXV/c84CO6IxnvA/YiqwVB+GW7+s0C4
vU9Zubv7TGeLqfqXZIbOk8VDv7fx7OG2X6jNSWnChhjw+96YBKKOc4DOz8MSn9AsSKJkKKiiUmEA
RkO7XmKpsVaq7aXpRILrCga+xcx0xpDJa+aE71453XSWJHZZo7Qw3fDickCuAk/DiizjkJxDtLrg
6/uKAKGyMqc9o8abThJqqIf4EaBHDg5xZN0XefDdY0C7ypDWppmT7QLGyVW7D3vumi4Kdwy/mD11
xQ2HNRmIVGINCVpmNBDfU8/c7I6LW00xMgIypk+k1CgjWeee1x+rPvWwrcGc0BftMzdjeSLnWGKD
IvEIGnNCHMqSdAcdp1G+nr1ykzKw53WAdWcWZsLDQ5HHpY41jU92lubeLSP53x8khedJL8aY6t/E
2kJGjOYXH1307WtbeDjTJQURalV/sdRDL08CcmWEY7j62+WbXQhfovSMhFEW2Z95n9xXBDzvdBxx
Tz2F2AmaJtMyQqYwiJ+InVp4AssHxFPYd/jx4fe3/voVqEnoaHHQLU7Lj7Bg4w91M6EDVp50FdqG
33+zfPb7l3//YMmm+c1NWL5cfvr7e8Sy/PMpLd/8/Tu/f/GP7/3xXwkNAqkCqfnHy0MJz3/snZTE
u9+Pszy9xkMr3LZ4Jiw/WD6EqLvjdGI0I7S6OS//PGsDouF/v44s+FkGyXjE/2A6GXqJsaWrZcRu
Chs3qNrCBalWTAurH8LmnPlWcVq+jjz3sZN+tVtIEEHYmPtBcWEUgUKPr13rtTvey+EUdpFkRooZ
H+637qnzbIZPrt+6J543safqm8uHqkIlZEUpnILI0k6gYBCRwmzeNs2oPK1S/7R8xnbqnRL4fSbW
lgeImA8tnNIdeWYm8T3SPMUAMqdw6h8hqfaQ0ukwm7r6yih9ZUjDcYzQATdjR/flCRIUBBFzOePa
QU+hezu8QJ1WROD+sQrd4lAG/SGMLVIqC+JeE5vxmxfYl1xzg5/dtE0n61TX+OZFiJTIf8bU0ZRi
67gC+W6a3PYlrfwxcHDh83VYfxUE8ykMVQ2iSWIvmCXFd05DkFRcaOjc8f/nXrW46RMKCDUQ7B24
Kf2j7KF3odS403yYzEUdYIdebr3kEukRVuKttraImmFD88WmIZbtYPnabtJUEulwkzQoQ3P8+aBJ
PEiLwSaJtURDq8R5Kl+CgiL4Dw4clzmM7rEqebS66GHGlBKTie4wd+Zzh6/meciTiIPOJ7XI8n+Z
k/3lFx6i3Eojs20QP4OGwVhTtV+V2OPdPuLQjtmQ5sg9bnoPTtrdNdKgChbjTRRDyx1dNl48jDey
s30lNLst0OH1TUlTag3jZuh+5sbUPzVNY20tdPl0d/imxTxllwXhI7gvQ0MxIQasAeAa1Fj53I+C
tAkWkAdm5h1ghOJRIo3sIMiEb128CR3fQ1VTempuHT+NwnUpWjL7rDu1D21QJIR/dwifGqIIBpS/
bWZSC0zvZtxzQPeWZE4A58ZvCMoJINcNkQ3mK6a7XmjGwUunZjNUeGQpiTv+gzxe9FHB4d7iVHgO
EIOtS7TRx57MpAa3Vh30lnlgfzXsOgSBITQ8eDYTYOiB+tgcegPcdriRreVjG+7DlSmqg7RwmRIu
TSYU0J88A/oVIwz2mSXPThZtip443yoJZ6CMGDXXtLf1GNKo7pMPV7c8jXQrkuxIXE/7kgZmeZfN
3k3fbpjJUeFn5Sd4HDaRtr/t9dY5BpCurb6F19/IL1rDA+r5q83RSE6n/4JFpeLOQNgPMzDEtOah
Kuj40MzJfia5Vvf9ux7smgWEC2NNXEhVJTtT7w+OO2+8obR3TkOmSOcYV9/Job9E9r0Oc6toNKhP
DfTo1hoYL8cPwAgXNyTowWKzcOPqoXSDW2F4L2EIJFL7MIeN5L7RhumFaNQfNK5AKi4GfVr5hr9a
DBOue5DNCJZlDLhHSnwGEibuRVD9yIf0gEgL1shkdRAo3TvcTrGdHeBwt2RqbSIy+HrrB9DQj3hO
b3vDOmu5y2Io7tw7O0bwQXSrdWcoH8ZI7v0mvMF5jn0mGVfFqD02AnPoTgLINhHLNlxZrnFXjORC
tC5wVeQOM2yvgaO57w915b1No5ffm/+HsPPabWPtsu0TFVA53DJTpGTKSpZuCpYtVc65nv6M9bkb
aPwN9LnY2LYskRRZYYU5x4QALtO50l07YAjNVxEAhpOmYzWBk5dMEQqSu8MgIQt7ndvdGrq31qrb
UzNYh8WMn/u6uA/SGQELkbOM+owf0zjeL6JkBAZ9tBL0BQy+OVFzNCepf8ZyuV9DGPDDBEp0AH3R
Yb9fmS2cY6c7hpmuX8s8je/NaTkTHJhgxshuaFuQN2vGsK/cuL08WiOZj9B2QAC74yGMw5veBwyb
ojzf94v7ihn0ZRa0CN1L1Y17jeyK3pxelyW4UcntgpHM5MRxYGD4xzXpfocrCRDpM4jLI5e65wRT
zbgy+6vCN4/lHs4N8w0Z9DZunFPvWnfBWEH1mrfWqInAhOa0irId2apPdQFzjVVQuJz6pDqgYmHD
QY9YsOtjP7416/HZ9t3dano3koO6bcZNzHfmx7yL/1j2uE9C5KEo3/xh2ehU8c1cbBsDC4MBi8jP
j1NDrWIPf9J4ZjbRsPPui+A6NM6nLbMMjQkjo3U2JUhIsj1bMqhVaEKr+rl3jQ9ggj/YbeEh6M/h
WHwGbAgdOaShKB+uCCniaw/GVuvC3QTRsB2La18TtNa9Q4Xcz552S+r2h29b93GTPS8al42gqu4J
y7FH8zM2KYPNBtWObrxOkfnouc0hginhWNHCWAt9lC2qhS5OHuauuWRpxB5gONkjYlbe86KtTslq
/oJgfDPyCJ3b9AP1GgJOj0H7Wpl3sIkgJRSPnp5f24haDQvslG6jNGs2q1HibYgZU9mCOsq9nxY9
FySC4Qb+apPE8z5t21dNty4F8wi4cK/y0chDJd50ariy+UzGzPY+9X/ZwGzp2FFftON76Lt/QFc+
dzs7gLuEHugl5+MYZpCDnEPTuu5xFzth/Ol07inwo12YO2y84mRDwvQ5Ig+p1oq7wCDmOYOH79rT
PTN4QCIGbFeDB+rP2vwxL2O1E2547jf7DIG2PUe/maf8XH4uUU7PqBM7wcTTDnHc5mN0jNfgp1aw
oeCy1B/zvKFVvaxaue4m3vgl58qWeI+dX/wu14gEoJvPUCfvAJKlzYeWgo+1Yu13x5WsR2HFlolw
4dVAkc/mHmESktb7fibXR0OR0aZIb40m+4k+8IuZ2Bulyq6p6z9tcvFTDkPSn2nQDf+8VEa2t4vL
XBQnssSYi3aXdW3Cg2tkKGwy/5H8mA9vQomEauw0tLa1L8GmbnPDu9lE4WwHWkmGosU19EjC0W34
g4zXRABNzACwuQvCU29f5g/U1dFucbt15yThB1afr5p0d7cXDohBnrVu7JtCcxDU6Ke0Jp0MSoJs
mepd78+fXdZ8uh13/dLmINQzVqwOQ+X6WhgzuYrs0+JFYuSvczd9x2NdHEu4aeTshqhIatooJ3pH
qM67vRosVikPZoLqJ23ETuc7UN6GHj65F6OEdZuz5qUv1kJ/1BTmkYAw2osYJp0201IVbf5qT5Z3
cQ0mx6n2kwn3I5FO1jbNudG7MzNak8RHlLcoiY2fC0WSTF4AcyB3HUPawdjbVgS1nVKNWMU5s49c
/f4YRvjqRCQTkgb0PpQw/pkviRlp+KhYoMYzH2lyq6r1XZ8J3ehL7uk1Hmx7Ko6Oxh3bJva7qt5G
k2NkSou3IWBwmlmucyDDjmBVxm3cXO/NxeKYn4Z3DFEHJIcstaoGhAjCh22ZaC/AY8Vi2LwAM7h3
ExII9H6Hb3KG9dO2m34aLqnpHCfCEYrF/EGyhw5dBe3TVBFzGNNDQ/X6DoCJb3YOuy7U4vFzA6Fx
KvwXm5mclX3aK/U1tZ7riVMI38c2K5JH9MPHKbRPtlm/j8MPo8fuaHw2uCzlvwVdBPX6dpiE5T4d
XGd80tm+b/yalEfw5Ox4mYo15EYUDpxKy0b+l+3lx3zu3eZ//VsC6MmmvCfDestdjuVzse04QHSe
gpjZrTwaWmrED8ZxjH+3I/Sz//pRM665GiEWkW8J2F3NWNZ4usoJTvIQxPxtsjDEzDvsFx6OSl7+
alolnryXdb3J40YoDE3+L98c8hxD7HubEBE7I46FZW75uoIiTLJnv9q1oCJrZmeEXR8Mbkg1KuGa
P1taCuSKP8u/8V8dtBu4ikcLVaP6OkWq0Qz7NmVgoX9OpxbHjWXF6v816126CuQ4x1bjYCQBO+Dn
5VtqwzvIn+V0JP1ilxJV2o7dyapgzRBH+IPr0NZgYjf2+rc8edkvGStKsRBOjzW5SZYFIomfgIZM
3tN2LAJGOCUnzrGGdiPfIc9Xx/VdDDpbXqvTNfl+LcIPKwlO8uSYCfa1/AIsrq1sPrNLnjEDy8PJ
65Kn1eTXKQHWy+/OYzTOMaLbkp+Off1HyyYbRSv5IOTZT+FW3h759eQt/O9fNeBVmTPVHHOzZqWZ
sKjgWKxVs73n+n0gNWhT8LWODdjiwe3mz/I9lYgm3U+dtgVGwp3Ot3bZv29PIgwrGLxCHi4LQthc
PdEMFO24NmIPIymDff4ZGTsYSH7PPtmtAFIWbDy2kf+Rh9LR2RUGr4bN6NK2n+g04XhwRPE9QYWM
9Yd8h7ymsvqKH/77RUV8UV5wVDlneSqe4n4ip7ykecZhrJ5OHs6dhhMPYxHPTIvyE+IQue1UL+ne
LSuMc7/0iiWWX4L+MRksttF611ts9cDwbohLBQ1vsumIrOTbo9i2OKvSSTM2K267YxyRXJLky00t
8Ik2+uZ2+6zNHK6F0xzWuHiOUpOQMXKaBzbmeGFYB6c6xxKzaL3kUPTj/j7FrXJEjvBdB91pntlm
r6g4IeqGGzDpDRnnBvKQlPi33ykDPW425iPdwqdw61i4ez+UDMJuOFDH4oGbJMMyWYrYzbNdwXA2
C3SwbbdUNPJdeS7XU2wW8Rmp+FM1ls+YPFDr9AZ900QiVZffddX4KP8VQWPua5GJiRSsQzSkUGvj
wfDE/Ck63imOv/VwrA6J90cL+mbbOstbD+uOTQ0jaqwo2YmIjL1jITewWu/FWtN3q/T8rYt3Lqdh
mGLuEPXH4vRPWUQ9tDoM2ZWdxFq4Z9gjbZx+xtHmnBe5YZE2K1cUppRCR936kf6sxt2+sAm0KiEW
cNcWxRUFK7sq2cAwsCNyHLuhCSZm0dCGB22FRQc6s2sxFF6K5dYP5CGkpCdGOYWtKyszHcn4tiuz
Pzbkzn0V0T2aE6+//KoIoyVxLn9HP7HXtZ6KieX+eWqNk16wQMKMjkk63Dd9/VbWRknyYAYqDCVn
a9mH1WDR0vtDtbUH/UlBElimfeANF0pB6W9kSQHhJzlBKsOqIMtJaudT6TE7KGM2wya6PnI3reMa
9mxic27DAUOVZVqOlluVB0TwFx3bxLlu9Usr5ONlSjCFyDLTMYkCkBF+fi4qXqZSXlVIxTY6QK2c
8zohoQSAMLNsQ9bQk4FgP6+eopAiVR3ovgeKcwDJ0hoBLvM5FL8/SVnemBzLjqVfWdQdFRZ750EO
+VrzXPpxJz04zdVdHOu8aHyqA4z9Cdw2+xAiCZ1luifda8daxfmhe3dBpb2u4fyH6GNjnwTpQT11
MwvkIdMSEPWSLY73+Ew8GfqvBoyajYhktqqHv7SC0lcKYJuTFZmbyMHK8j5dk2kHgP1SCGln0t3X
fPaxcE4MTofcOYwBdcuaAOyuoFos/KSXOlhHqKhQhD1bQkmCZrAlN6+fNUMpGY6l0zwXJaNmMYBv
zAUQuW3COib0a2BfkbwRHu1vGqYbQAXWQ2nE5XGa/1BxSnbcYh7RNFz6bsXbYf5SXBjBctAHEsIx
Q1IXAo0VV3/Yd8d4esxgD7Dzbgib29DFV1jS335+HwSURg1G+e2iMXWWcyEcOLa1Yn5B6zLgQOIa
YGTuxhxpIgy9vwbG2YCjsZ9BD21hn0JkYc/8b50qC0WlkioqliUUebh6kw93su4N6n3wDKT8TpRH
qOjxd3IoMbaJgxiuj2yPbXdi1QUcNc2Tu4EcWVkXqaVBm7OXo/zAaM02FAQFGyT+ptvVDaPjzwIF
IcseFjecwENtPvSD9Yq74j4ttaPOyjEbq+voNnjo54MyRFDUZQcyVq9rNSDLRrkf3mZ9YICLL3ld
0cWVYp6QJ5nYRJeh8ZbX1UeXO08Z8aW0otQysnefWJbB2GY6xAlcuOLCIUM6LPQv2Z8pYc46ch3G
hXEBKKpvmBWDTw3Z09Kj2XEGNeiqvElqZz9HzN+s0YeSkn2YBunlNccC4VYEyMUlcOtgA3zOE9cI
5zPq7n7QSRnnhg9Gabh2PR2oPr/FUfcOqpwOc0TJk8ROC+YAjQwilGdjZUZU8hu2M+ljgyRMpzHe
JzdCWEnC6F/ljqQcL0npCY5aBM+GChzKcDudpiEn3wUU8pUg30PtmFeSU3+urL4ZHXKAuCPNOqBJ
NvFk03IdbfdgpLq9X1lPdRc0dyzZYFUPM7Z+lB5VSo534BINXDkfqWv+qYfuU0/ZIVsrNUCpg/+H
PjYFNv1FtDU879+asSliiSJrEdXB50LT02+jrI02I8kNG3XEDC3dgz34B4+dVMFyro2612wOjqmA
XFqPnbbXf5ep//xPPDV1v8v6W5sek+pc2sMly0UXKyu/PHHvV9O400XWiacA8TP5Z31CDkBcjwhq
uhbRSFR+yMbOlSX7vMopuiTfshR0/fq1M6enDChnL/3GuHD0MghOtkntPnLc/ARvg5cA677anQ2o
RDCp/2qn9dc0cwGqUnafWEa5CIO4x/6dHv9vQbP1HyQ6hMCGa7g0JtBHwQsZ/6EKbk1ONDSw/Uk5
DEnhyDFLsvn1fRAr3EGfIC7zAXeMEW1QtyneZ6VdSAfepJIwOyUN1IWxPXNjF61Sk3A0VG1100TJ
6EWURaRYn9XfFFgHJ/cH70lzF0fu0Yx7936x6HD0+i7NB/q3kXVkIAu8hjBIGtCfa8T79n//4s7/
lpP/+7Utz4FE5gXyxvwPlg0yrqogxrg/0aadyHB8mFfjHhqRftK4NZNUcZ/V3xXJDXC6HCBgvgG4
3xDNRZVyQtDJoQqgXKnQ3y0i84lRAkAXSL8pQn7jOaYAW4NPvxEQtn8YHN49dRdlwAYdV7uQBGmd
zbh4GtuQEwEJcqgl31I2xXKcwudg7m/xefzT2ovAAT8bgt9muVFlvU8tV2y5whWuSUsUj2dfb5IT
ceP1V5OsP1ott/8/b5oV8Kb8TyaUHC38oqblguZiufsfb5rv+Zk3ahZJKYmFAA5w8cqO0pOSSO1y
5/apN1mLKTGlkkewdTlXNuM4ubXQsFy9KiCG1dFeSOZ5iMgbUuKYdaL0WlcuHp67VLRx+SUjn3Y3
uhxCsR4/MiZ9/6dms62X0WSPu9IiibghmpLTmrWP/ThzU43PbXWIYobScgb+38eM97+PGWEf2bgw
fJSM/8uCEA1NZgZJ1BFE0ZkHohq1kJg3D9Mks9yI/RauVyWm182UmaBP9rqI9DSLjzIpRAQurspw
CX84NWFtDVCICsuRy6WuGM9djcRSFQxzszzOKA2w3NJI2MXH4vPOlEHwXOYFT2gwbkEDwfVHu4TF
xI4ogJYqhauTgisHXvyd1xAoiqnbT15FaCpeJuWsbvL5hH3rlK6L0iGlk93cOV19dv0GbaHc22x8
+Ucnsc+VCLH8aKy3Rs4ayGJ8lNCCH4MW9Wf2oYdoj6LlJUOasHodgD2xG7KuqinIYTWpQtnECYaO
mwGYfW5QYv1/MIImNLL/dUh6lolpxcKYYbnef9ItnUGz6nwh/SatMHSOFKvH3k/nHY7DS1FOD+7q
QgfooXfBirpz3YbgmjH+5p5cCyxLjOSLHHyA5ZAKY5iKg+LedyJ3q1X8kJaUbwD8GS6wv/p3UeqM
s+1iqBybdK8Z5m99Wv96SfSB9uwwdcmzGeTffsaFo9CeGHxge29J1RJVWdaS2Ecc5X1qDx9rUdf7
pQn5PNz3RnScdshsSBvjhDSJfA+e+kXipgRpDjMHo3m/9hetIcUzG82dD8roUhqTc3GQu4op7dSy
Jol56OtYzHfQG1u+UhpnoIi7pGh+dMzqoOrlJMFQIEiukI6aHO3srp4YN+Yw2bm0Yd6oPkSD7zUu
w04ueKIMU3I2q0eB7lh/RRDbkl6jND1uC0wziA69z7XJsakClZJK/btJIWcBcNPH6Lsscggz1qY0
u7+qoIyK+uZimRXMIzAHOTNEuNV6zvMatlfpi6M6+eWl7TmowheulB/SmtJFE7Ess6E4739NgfMr
JOowcwYkvSO2/DVoj4whr8r2HmjUCGs1Yr2v3kUYRMWPo44cUDSM3/Y4PzZFcTH1mIhXYdMlFlX4
GvxdyuiVCIuTUqr28e8qGj41Ux6LHCaYduD1sUQ4RTHTbsL7Fjgc/JF4ow/VXsvQPSZNeW1d7znT
UPCKqksqzo4kHBGDkEnLiB761BmY4ibU/+nbBuk7ypGTToczBSOhEagBc3jvWYEGRUBnx6ydMp3p
YcnLNbtCUPtAdjS7fh4M9PwNAElfyApUsvsOYeShG6xHP6x+qQwAb+XJ9b55TRrzlzrB4xb8lVPO
j3E6ogCoIwwwjXmr05loxJYev2PwELHRg5Lz5kfTzbE0Ljb0PRtnSo8OPbmvtZRyBeWfEdAWGZ7+
c26qn3VS3RbxTfSsknva46ADe6CHwEQTO3zWGJ7vQsOACAB7X7XdvcbgZDQYBayU94bIHyuNH0zn
c5xM1yH6zaRf09RhG8cXw2i5e7Azyi0fVCQK/7S3kkvLm2yvxKxEZfmLbJJ942NkyyYW12zGX4as
Mi7QNIA0VNtpypJbak5nMl6w65rQx3wP3tK0juEBQxoji4H8x3LkfqIHztFe45tDb3nWMjff1SGI
et+frtOyfjrQKJ8yeEFWNl61GC/Yioml9178uOFy1BY6xgAmTgl6Tz0udq1XQ0XvIU4nfWIfyrgz
t5NpjSQuBv4uw1gxDPnR7TU4Ri6ZmBVZYExJezpVm8VdXyPsQaQJralz4F2iTpLUzQU0E5/Efpao
PVRld1YGchC20t26Ju6unXWLaKv13mRqfoQ4h5ClJMlDDKtrsN7HpZ3tscDctMEAtWIT2lms2XG1
wYxLju/SkPjqNDh+ne57NvmqozFjwEZu3SFJs+48r/uvP7E2NDLwH5qpP66Gax6Qr51wZJu72LWe
3QCbb9C/Tk3iMl9CijItjVNQwfPHnmXQQPBdFQM169EZX0yvvSB5mE9NuGqXxEu9u3b9Vn/p5Cvq
TzjqWIKCS+fdW9I993EHAaB/vyJeP9m2F1zCYU2Pfmm9JU2QXeeI7GwLREBgFA6rqYVsjq66H+h/
TtW0PkSel57yNDdwjsAJT/KmuORaqW1BINRbxojOJR5NYnQ756hepXoVUCH4NazuuwrRsIRV2SJ+
SFip+AuYENrQbTVZzrHwx6MZLfEZajH7nSa7klAYwCfm6fSKZEZdh1gl+c4Gy8O9ZaDj7VAIXvzi
tRmQ15lOhBW7dS+1FCGhUaGnm7v5iNkMblffnybHP3oGI5WMupNFy/wapPphTRYCVcy/1pRm+3Qw
24vd9O1ljo0/DeL0QzFXwyWuZ/JHfWLSKnfZZ/NonD27ZJnDlPAymWA80oi1IdfipzDyX0mHSzDZ
6chZQkxHkOWGkh7SstLLtDw6/fJQQsPcxYFxg4UCaRZgAfPpLj0Rv1Guxp2fQGsy/gxrVDIYCo0j
Iqfx2JG0Gg1Lf9QLl4lWQ17mnaN5HZMMazOuLFG26WLcShROdwjs03NahWiPcS4wIzTId6cthHGc
3PlcqbnxpB5RJjxGhJT3NGHL2JoeoQV5Ej8kKMRJPGQESjOWABJkGdcZd0oBnHU4UaoKNESslbAY
I8bqXkwcKN4Y4uGZAGfjd+Si10EvdlVXrVLKPuTVf/PYfbELwsukuijgXu/Ykx0nk3Ve1He/xgi1
o8+6DyV3/uEvXKYAxO108TM4xJgjK+mZ8uyVNDqfiV+LMVQtTnWY2uyTRNuLkmcTRA2LkUKadV3L
yYhpbXK1B/RRB/UqlWBaRkRrWNzmeIeo8c6IjQeDeAtOUojVZE4SSfus6qR24fYxRcUReg+MvjBo
t9pAd8aYxmDgvSWW+lFun0pDjvkFVX/LtZ/fQiK4fq6CRC06wCYiDdaRnVOmt89rU3yIHlbU566F
Ah1jE6vEeddhCUgwQYbVShAPU/MpAh6JMHabuzxSPSHNqfJrF1Jd9pgQrYw9XN2Q0pPfpcwVNzAD
Wfcifc4aRGfa0NBa8RVlklmjWt98KG3/GNO5e8nBy5GiFtl0NIbpee0TAsSLLINpGN+3+VQd9O6g
PFtKIAyLswCQTi86orPfexIEgJDy26ojNCUdc87Cor9t5hXSiVvcGT3O17QSDyq4hVlrHlo9eI6c
lV2leaO7xRviTs8Oyl1Ynt9rk3OusoIatOdsZuLgungH2uVj9FGo9Dq08aW5NZ59KhcXo4lzUg20
J2rjofN+oJb4MRWddQAiic/Ua8+5mqaJHzDQSDlqbyobpogWLBEu09XqriPUdc2tp1wGmrW4a7SU
eYzeBJcpHiharKtjopui0x87nC/8P5mYVS4eSG4WodtUB33ShEzRTFDYoZWxkMGSEYVfYwzNVR0R
oCOZRVJGblKTpCFZqqphyxzSn3hj/uYF/TFN2l9Y084R+xV8xeBZ9HTCScSL7s7FgFzFnqmeyoi6
CL7pzhrWFYtu8dFp2qHLtTf1BJETIujh+mCVcw+Ds3sW047N9YGrbfMmtaeaH4Q2lUjjRABzc8jJ
7VPG6hqTDLUvSUZ7MJLMY7XqShJoTVCU9zNfrIdG6+8TjxOd1KVM5brpUYKolv0tgSJIRfQa40z6
4ABKRiDPXJJYmskh9j2a33QDPbTpcYL04IM3EYBTdAh8o8H0eUvUBvmg9PCtcPXtopJPyP3yxwA4
vpsE116sqAr6E+oWL81mT6daROGrQCm798forxbdV3jOmVa/6Fb4XUO9QDeZHSvsO7vZE97OtN4m
gR+FCyASP/YgNo/Vj5x9K1cfrC4zAYxa9GmUvIdSpXLD3ruL97FOzcepWoJ3vSi+QZsxRue87Y34
0fWL09jXX1mYnQ0ZgBRMfvH16nBT2r8jk1PFgJmpf8l/InQtgNZTQZaEx0T3UZA5e7e29bmwTORi
rq3TaJwmjVMnCG1np2nTLh7hc6VDYx+dGLWuNaffaiLio3SIoA2TdFbEO5ulu/qyFi8QnIwnP/N/
+3PwwAwK6mm4jcGX6qMPOVdGVco6VEUfpWPjkBwygovWCwRNdkIyvu4iPuipSj+COfvtR/FXGbsQ
Z/0aJ/UA8sQLSXY1DktMJ49InMthh2+CvLXZmiiqrWNdDTQ44rnrNCSNY+MdxLQi/bi0JIrZTE3G
k2QkWqGfWSqiBZW/PrV+E7SKYVCYSao/qmPu2qSPYZ7pIVePwbMyTikHhiEHVbNoL6UAhbBTqwGc
mlubUjV7HaaUfsJ9A1ABXWmE5ZfCTwHi7anMthYnasYg8jTAJSvmLP63AFD+HB2f4yZE/WV4QElV
1wHMc5t0hwlUsguMUCr7ETIN3udHN3gY1v5YVGa5MdCenJPOQIzl+mxxkvwuWeKSW8vLYLt8GM4l
taOzYZuwrzsvP6SuSz+G8B+TrvYwru7Pvi7DLeEc7Hh6Ig87688iV1lhG019C3SsRXhOv4afzK05
icqTPR/qGEmrnrjenlBls+dTVI5YnQSXXVEGe6H35Ea3NUoa/WKi21MvwU654k5h826T+aAAV9ps
/+jmkrsrV6S0oFmEXipvFNe4juIgI1OZ+NkbwEkEGLguhjUoz1ate5tqwUiEWeNOGUQnWIfOQGvU
77B6auUPteBUTa454tsDeTZoGXt2pu8knbxbvXaIgLV2gLrQCckFx2Nf6TTzcLA+h2B+DrRu3vU2
BjVgpPY51Ymrz9y/FTaIQ19417pEQLt4DPLrRbfOVfhpg7zZQCHD6RueFKZjGbTl3rRf88gBBzYR
MKwmPsRZ4fnr/PLKbPqOENlI0braZfquMg39p5dx0lXpNs9vaYJKyKdqqsRiqDzLynkSr82ZK9oz
EKB3tXJbFu51fr+8E050FdrhCBZogxSewViQiUqh3DVB+q7GVmrkHMXDJ5jJHzO67anynvtmfrXz
kjh093kKx/u2co6+9K8DowpUY3i2hOsQRloF6YyFjKyb3QazLNd/1U9qOryGSYN/K3wqN08qBOeQ
bTvud+rOl9btrRvYHguBUhyI6uzKrOVgN90FDh3SpexFIdirtDkHAxq6sIcuTTUH69Lcq1OukI2M
WmrIomgYPyGkVkzAdeEhveY2MgUBtVnpLXH0v+XAealp0OtcrpxBAe1AJse+h9ZVhyqqXpifRZ8a
gbBqhflvJW208Ii8rSueKCie11BzntSmV32GSC3Y1acMnVuW+S1Zw4PHbgIwP4sm7ixSI1US3zD4
2OXQXwt8O93IMl7Tta/RHn/14fTIOIyFQxaRmnpKXE6PmgGGOhq0Fi6ZOi/UDAFkLVNw3Poynzwu
uvdTamZEm9lObS7UAqt3fod+/6S8RAHW5o2GqNFZ0w6Oa7QwSFxf41lD0hDGh5J6mNkjr9VmaCgJ
XmSEio4iYwTVwH3krA9xD3B+MEgEYyBDVfD6kRyQ9UDvLLX0YMFToAc9a215C3zx9nLhNXIuvsSU
Y6HSUDyg9qYQmk+W3PF8JJ9YufOb1GNWNe8K0DXiF4QNIbMvqbQEz6/e5TS23ybqTn9m4KMsXsaL
t7qk12U6e8lO4y4Ga5RqxwiHy2JH37LrS2L0KWvzUI/pUT2WI1vdtWaTmrbNM43/d6lhiSZyGq5o
Fm2VsVjCfOWqz9jumIN3UzOgGdWJmjfPkYHglJ2EbF3Qn7lbnWqPDW59SPEeNlMPlpEbMVIzdl4+
H0vR3rA3/+pobtcmeMH6wOKCWQaKevM+y+Nf6hxqDGM6ePCvoeZX+6ha9n6Pw0QYNWKJc+eKw9+P
bspI64sBX9y8nvY3Z0iBiykgWoVxqS9npj/m0A13+iphAUI3GFhoG8u8zyiU5tSUN+NVrThWeMV+
7T4t8cvw5SxA1Webe0/oPeDL+ShpqTcBowv4DKyXyvzb8sqPpJhuSbBgt4wMyAX5Fdh+Y6E9Vv5J
zae6NWvunEVXXheBCRTgdw/1fLTxA1Q2fYMcrAvxpNteplNStrAjS3ZEAJN0z/VE6rlEUAhQCm+9
OBCVbMSxikNup4yMG5bayKdwa2ony6u2Lq6gfZmEjI1Tjlo5sVj73Dmz/QhwuEb4sUwHG7PzVNsn
K6q+lWAAiT0707LfTVbU7z7aVjNQlBe3ZB0oUCL3Ay/MSd4yrnS/9GA5SDuTiLfW7opb7FEdy/Jb
rnppPexR+8PFJ3NtM835X5lBTgOeHuXg5v7xGsHSgeTAce1nWIN1vD5Sp9eMfgd8omvonCdXwtnl
V4jHmbF3uZKVQdiGEz+pDYYKmp59ApuFOZJhs+Yeifq3j04VTICs1ongcMyPYKFdyjmvkop5uh+t
P2eNxVkDvYh/hy1AG1Kb+FWjTnMRA+NpsXGb00I0ZMk1P5fcbeh4af4GPpagxh87OJtRw0jMYaGK
FZxQt7L08dHG3/KOyrPFVktHJo6OzmQlIjPpgrx6tmf1xnGya8kEeXUIc1Rjfp3GVMLEi79DntxL
5bRmlGjUtgf49LiKS44d1iqvusEYJsQjWhjTRNThWzNgwPUYdLhSSDimbcDvWC/qmqFwi2mKoAmI
G7f00bqE7XxgLL7n5dLosUz/Z4unspkHQJCdzyzXgLDUuoxJq3ldoEzvgVaSLdIQNifkC8ZErHfE
4VC0/ZfOwkMDY7I1Ry4kxTfSUYa7oXceDKC40oHZYrh1+nGHlgwoPmgv1BjjHxKHj3K4q2tiliY8
3ZAe1D4EIDiUXY+VEiWYKjP12EfK7/whzwDSbnFNbSICfB9CJTvN7dRoLiHsGrGL3A59mLj0UQ8K
VWAI3CpemPJWDmapghpSnT+x5WHgYMxLnEVh7ds1ugpc1PbYh9bR+jBPWbjtkhYVn/eyNF2NjPtF
DRPUHEPr4PgOo/mk4BhtvqC2zTrUnviBxozLqB/E9NCWdxfn1aMVc+Ss3Gxc048O3bOCWGYZzqzC
H7BrfC82AKRMw3raOM5TzAZ8U2rrv/iwsuTGrgejcahgpgvmpfCqe22wYZAQWOFPX8qlHqqIhkBA
xMxqfJpUp06uMU5d3x+5Faz4uojSIaAEYUBPR7TxVtIyJB6ngnI5x1yHrLDhdg0k0inuYgMaZFzu
ZPuue0wfwTdu5ql+7bkky2SlgOfJ0Xhq6Iw8cuVFPPytGuh+7Z4sa3gdpxluJJ9PluXJUTGWQtYl
GlvbabB28zTHtOeIbycaDM/NvjLIlUuuUwISvGh7IvWVQT3qsvclKX6bQudkOzdup1XnWodky/QQ
Z2iYdMhEs2uEXFPuXpJQX5DU2Y+FKD7yaXxoWpNUFjN5sH00WO2KDq4Q8VQdUbw7nJUMZ/cjt5Zo
IV4iJ49s0zAl3elBuFOSi9716Tyd6OpSpGybgOtxuH55FLZoc3C9lF5ZQlajGiUc41fR4MZwWihA
rcfjzYSHcYYi7MpIBxPxUOyipVsiWugu5KJk5/mv2bGUiqEzxt9p322HhJfstR8WeTd8lBTHcieX
nZgi7yQuC5DG4UE1W/vWbH2vBih81A1VCVkKPEuSNfdaNT7JfbNBg87gfrhAqMJGLi18ynbIMzjN
uyj/Uw1v6hKqrmdl+pG4NAVWjZbSfsuD5BgmzAfckVz7uW3vPXavB9r8Dy129kZRP8bN1+gPv+uG
vbqf8pnlJiVbgqpuO3sYMK3s2tkiTuJCo1AhFOM1ccxb5q8f0t2VwEz9ZAJ7bT1ZpcuQJzo269Uc
Y8EDdMxr0C8f7Dq4aFp4LIzsU0E5Cg3yRiGjaTwEm1ZEHxH04KCnAgstKjCfy7lMvzygAErTMa3x
3eQnv1AcMtybN2rMWbPq2eInPAajl5wUGEopvaYGjjj3ASUckOVf5iKi9aPsC8kTlVEIgdpusi8F
FnJc7ihBZe24A78Nqf2VdvmLAIzktqlXBMgEVfvXr7p7RJR/1boOtd9x6eq31acOgrpTw3YRbgNT
TtEMQQ0nGp3NbiwnHyzWZyyaZ7UANjw2dgxokFgGN1iAP0LkfntMGVxqIzTv0K5n7sXzTHlfAWRi
Jckwb/SEYEV1WIjEb7BJxMoCkygQ7UsNh01X7MTzyHhq4CAFb0am8rQzOpTwZUtiFM0BCqIInQz7
OUxFw2FE/LZVBymLUXjVo7stOiLHWcT/HGLUs/Luc3Aj4mIBWfT1lTHhVbRKuBdOqvZTvVulPSRF
uF99dpqApB08I96/uL0OYbYFoAmJbnKc7ezYp+6bYXJJRm36GYukNjbaPTkorEipQ6zW/+nT094l
Y/3WG36zY72zDdz+Aa0ZQnhBiUmXNgsSCb+fTSbQu8x8xyIHHaAx/JTxetU9dzaaa9Xe9EIaU2vU
YTD/OnZZ7gbnb+4QD6cJTkI6G5mOJtwBwSAbW2v2/h9757HcuLJl0V/pH8CNBBJ2KpKgk/elCULl
kPDeJL6+F1j1um7feB0dPe8JgkYiJRJIc87ea2NLZPdJohHiDNpTqxTERhoCnPlOD+JGVQtSAcn+
zHaaE7TONbDe+1wviLRAmmbhq1lX0RcBXNax0vKW5EtzlxLFtivWf1StK4B+uDMObgtROprJM/bN
7uHC78oWpuvED9HN++wALdh9tFt3LtLwjtAMruXICEuNcdqiZbWpSRE2Lfd5rY4vlfe9NNrPlWi1
7hlpfLzgaTmsmY0rU6RKnOuFogdFZNaMs033NHgCW/qOixAfJiM5wx3jyn2xiOcL+zBf//zAuJ6F
IXZNhoe4W2l0kESKfSSR6XZnipiflyqLOTNyqG5hI9q+VNT5MZ4myAATuV0/Qr1kNX/y+OivYp6q
iiQNFEQwbLVkXr4S97u2BS4SynXjeblyl2Yt1bAHu9SeqFGcJKuX3C6+ybV+un7Kfr3cFLV/8mra
dYv7rZgabDJIdKFh65UW59nfrWR+WL8e8j/BbtPeZLinGUCw2/ptGBSZ6NmQhj4PfKd284iFjwmd
Nt76tMUSbcalcdWsK6v1Y76siNdy+mV/PXtc9Bda0frTGjocanGWzJcdYA9eAedxdiYxgQ0TMzie
o4wAj6thThFJEDQ+aKI5cfAyFBo7h+zQPbuGD3zJX5yOgddoXRbccGr4JJZ1qe2v5XtYl3fujF9t
VXku5IdetY3/eJlJRlQ+4I4ES3n6+2nNapRT9IsLsBBq+cmOYphtDFHDTVYOX9ax5jL3O9FyKxEe
7dCJ2jpcUWwDchyyTpKfFwi8I5KzWcM2TMr6va+etHSeLwSpddHryuUjL4MzDrwVP0jEzxLHb/2t
6NSX2pDf6wcbxnXlbNuaL3RdVVwmG8PHDaoJhCTVfgXuX6oX1m0HLIF0wPGYltMRm9QdEv3Xjuzn
K9z1z+X0qAo6yVginhvLkjQSSRllYXNZ3xqlbWyK6CrpnJeqbaZf1TjTpBjgODgbrVj+UkH+P9H4
fyEaSylWwu3/TDR+/lGWP7rux4+/I41//9ZvpLFv/gV8GPawZdrScWwXzeDvoOVA/CVNaLIsrU1P
Qi9GT/cvprH7F0JC4ZKlKWxzDWH+wzS2/wJSi7jQC3yH+ATf/r8wjVc1+z8UYr6FUJFwKGFKF67x
PxNFPd1KQ03wXpXpGRtc3zQ/18NEBMixF6/UAdpTJS1YGYvwJygNVb7p1gcvz1wOK4WJNo45/X4Q
RCZt6P/6mcsTl8fKYWTdNaDS8djlOGsES7eCQUQcs5y63P91E8DdEWhfv2fF5R5yG8nzZBYnbw1L
udy6HIZEeHTthpSMwEbepT5gEbPrWEZcbk5RFWBeWh8F+ULQi82IsTEldnQShQgxa5LhpCbjSExP
jGgcy5ftZ69ODjClKWpgSC62kOU8yWw3Fy2hLqRwsmCJmN6wS5g7zy3PyYIft2Adsk0CbPNEo4ZY
eT/NuS+v9Fy/tCagvD7zvhl30hZfCu2qW22lJ5ZGBkMGiA16V6TDDfDR6jq/68V4P1Hp2yHbqzaa
Shlk9XabDNiEB2inEP9hJLTpHoBBcnDglyfxnJzpTYfBNERbUar3upVnPePwRuSB67hayFrOk7Mh
hwfKx/vE7tn87mdEYCEOnEyNCn9VjUd/Xv2OdWgV9ptw8+eOOtnOjUgNJAABS8PsbYjXedBwQDad
5yrEYrUT+sGTz9QQpgv9Ksw47yX03bpuyXqKUrnVIrjWI3OIWfgGsCdC4JIO5kU1BCaDV0HdE6lg
T8OTCuyLoR6nPv2SzyWlIoxkdk5dKULTlEk2mgHm/C3gFCoOC00bnzXv4E3XVuw8FR5NB5FAIWHq
yKLBDukCGbjl+i1N+G5r+QHTkPJv7K6e0buYP9GquHRWrODU5GvjvG0erOzkjK230znAZA3vKRae
HUL7AXaryR4qTTafbC8evaBrmWnLnaF9AtBygpt6jzi9ltxEtKBfrIQdXFYlJi0x1nlsxb5O66u4
mki++b2MkFbXCb0O6S8f5Doloekvm8uFsjx1oB622prvRUnLPqEBsUXgJTe2sr/FvQtRUlJgzT1O
G4gHxzIprb0u2n03sHnqLfdkshZtizwgwmd6DEQL4JddYzg1PpjKWLNLluGs+oCMSx+Q2igpY7rt
SYxJ6LTTcXGJ3KbOcp0YYGCih8DKjg72D6LpaDW3DlSR8Ws+ENmll+qh70W5MRe0h/RzbYa1sG4t
fQR2g/ld7MwINYI0rARgdIeiH26unhO6grQ62RRssbtwIfaH0kXMg27e3M0V9a+6Mc/QhJ9bIWkh
G+ZZLIfGtr8nFuI/QGHOwa3EtdkTz9KBJLmakxHyp6y+cnbgzximZEfLCw9XXCmEq6TpQG6wJI1+
zuJtQm99dIb4bOd7o0YcxlaR/mdpn02oGUNPIdLsB/OKddIVzu6BFQVgLcsnbNKI9wnB3DlLAKPq
2r0r8iDkBHqoWpAHWr8zjxdXeNwtbMP8YU1JKNOw1i6RQNK4t58L0/3IPDIyzZCOx3aiwuZ2gYmX
XhFxG41UVMOJiFjvx+AAJHd9SOF1GyF5s0ADtln3lnOaoSsnzjIG9NGzProySnGOsELsOpxndXBj
2oKvB3vr2OPPdcp9KioMlkEAi8eaU7oLdKy9yfze6GOMazOLB2dj1jI9MIDsc5tLQ7HHaFR5565v
UsHiWcbJ2CtUP+RbQN9lkyzn1rkfhM2GgzE1HsIhmUn4Sfpbndt6M7ZtfOyCp2gO4tfOQ4Bb62Q+
AG6gU0pTGDBFuORIopWFRQ/Uo96vVLGlBa5DjjCWL/HNyrhXgAGNDSjQNs23LNlGa0pHkY+48EEl
RAY+CUbOUbissLxk2+e7uKs5G5XUjB4JmlT3VeL/4TRhMTrHMapT+ldbVKxsmjGgGaUHmqKkgkRf
/wjZ0Ie/nZNZ2UzRWZG6VE748ift7gDU/YAnadOg0vmBsmu8qY+DHqE+uuWxjpipEO+8O/ZPo2gw
7xoOFfQ8OaJejnF9//SrcrV0jwejNYdDPBFSXkQAt4y23ZcZwS8pqig2znRYS3JyMiM6Libj5vCd
OueCDVe+Ujget3NmknraTeW2KgNabcA/Scq4imviaeJcHz3vMSU3rTWiYeObtHcnB6qD5RvTsdRQ
NAqzGMG+fV1qQgtJnnTOMEUxS3yMY/MhW7TItjl0AP6kJhxIkQqall+xm3zOOgQWiYfemO+KsR62
UgSnVNERlAFGQ3bYusxIxrKiL20lpqOvBmYZhdK6UHuHOjAwo5JAd7nkByPH8NUSVD85toBQvxT3
lz23wHwf4RJE5l1BitHusFU9+of5zA5+Ru/gRttWpQ96TmkCvLbFGIcGa5BtvVBRmOgJzcGMytsh
KKTDWc9WoeIU3mSLbO9KRT26ytRzUzAXLcBS4TAXkFlKBo2J5MR4xLY2yZy4ZByzqRisY/c22jXx
j/oGvCUDjaZkuuRvvqD8VTfDNrep5TtJ+bMMXGMTOG27KxUw1ZJJJe70nc6W59aldZK5qb4ecbuw
bGg2iSntxxg2XWoszhmWCVLN7jaBcB06snklf8ele+jeGikaJgA7kIju2DkpmFskwsiKa6Jbw41c
2300DOcQOPgUysoK1+UL8UwRVpzinJri1qNcypXzLtbQPDAe877N1OkC47scSHQ+ZV0KDsN6rB24
xoDLt46aWD6MDvZ2VXVAia2ropmqY7EERMasB6msj4IpfQuZ6QaQoLdzMgb1JcsfVA1G21fBx6iK
Yldn1WGOCemNYjEz1tkNkrDCeRYj9UkV6S/Cx2xOcOTW8BWSnVoUCKv98rNOUtJGbVZfY2awXyQZ
6FFk6RjqbuXAuPExqZ1D4/dXIAYhyQXfI901O8eMcJUEUFvmaW1WzSXNR+MrY34Ha7C5i/vRCeNV
F+waoCNcaE2k7NnMWQGQQjabuIl1ymmqN4OVaNxx3UMJ/iwi4v7YX7XCGZeNWMfvdKrIKFx5gxbV
2rDpWjg00AinzEopiY/4ZtFdSvpXrKoz+eimqKwM15NMEjX1FRXFx5L37EQpTkVfUfiAfNQRIznd
JYLIWpmbhwszT5QlbXLT3TD+30zsIU+etMb93KWn2FVOSNn6DrvudNI2DkBT4x5XaW4dqgYcEriS
kz3kTWjl/mPZ9ctRJnQUEfKnyVYMpPpd/hyX5FjOE3X0yOkK8xGaoYlAW81RdqLAAzvKsk6lVgmh
zcBRisDKQ6OvYX9l/Ld6DbwcZuNmCTIHkRrS8YgyVrWu3eNa4QDQa25nav5oHKOn00mu4YpxJUKY
8OwG2wWCSge54thgde+8raJly8SA001JqzmBeLC76CVdWCx3Ng0eLhIh/ceily0cAvEqKcmGCKRJ
/61OU5dHRPIOwI09GysbPKll7FXYt+67H3fi1JUeWqrAHiF5wCmohHB3Hp0fvIfdfslRhRtDh+QD
tQ18PwcrYzM+Fan/Y4ISgvGqui1T09hXVn4KGvky073LwCQljQG2YlWgD50E4Jy6n0FCVXy5qM59
vnmhI1IkJno3FZeTGeevmFRN/nB7ExfBO+tAFQZWel2VLokIlQhza/wxZhCml/KE+GiC5oDYbM7P
JoKaUy2ea9+Sx7iX+mSvmwi7MkJkQM4m90HiDxVVJV7GwyVVIVEvnx17ILoJJDDK1drblnP2YDRO
s3eKcefglDsQvNGeIupf9KnxONVlp49F8IhAzzvV62GKv+Wer49LhCzaaspXKc01+mnBH6Wy+JAY
kjRNIHEbv3G6vWTjZk9KIjCtv7CiAKNVMNh4NrxJwjyaWixIfRawcnP50jDYhi6qPtg05ySBxz2p
fF8N3ng2yCDVi2/CLjh4C+GcXdJ/snp4Jfsq4bLqzk5ASilV7rBAljQpfbLcgDZsUDdbOEP2adDO
PlmdXp1DClSJAu+qpr56Ik/KO3rVW2K48y5nLP91UYPGeaCkTOrxHKDXXM9CqyVi1rWrbD/n0FWj
uDJDb/zw0obTvS7kphBGu4mH/Dqfe4YO1wgYVgjTiouZqxvvqMGOMD5EvcWCTydE+QbxthiKBHpu
dpNEEIdhYDjEnk09L+fJ+BkyJVGyaa/OQ7G4x56qr3FJtnLTIgQG9BoThLRRVGI3F2yn05zdcklP
pKWUecJ7D/SH+0Gnxzhiz1x1wWuT0GSMMW3+Os21grDNwJPtAvcL4S4fiq7XZtT1dWqZZ5e+GbwJ
+rd4cpyJdnZSL+02pZ4J6pIltYds46qerhsIBEdlf6Aswyuz5uw2/s+COvTpchACmThcWfmA94Rz
dN272oBdfx3ymuYc5fpwMpzfDzUu6jMJjYmIaA6R68FvyuPhWgjrskjfLdJ8YCLtTmYT9zg6BnNn
9M0npnJYDgkVdkQ0Iyem0yN3I8UucQnvzRdihFDJVQeEXhu3sPtQwV4DV9xAn3lLGIxO0SLsU9IU
zq9b2UQXHunAEcRmTiCl07W7uMRtVBrklMtZQWCDDHDoGhszf8u20m7ugzJWe+E2HrISd+vRoDuN
63N/DpfH8FEg5jHoFwXrjzSYj070oR9LbLrhrKvsJJMHi2Ys7xjpbzbFFbznoE/heDGBwi5EjBtD
CHMFMzNqIsS8VNYvscF2S5K4nVXvF9W/tgOETXhHNmYiftSHOpJf6oFaQZH51InzVnEy+/4DW7EG
a4Bf/zpE6yxpKla7uIKJMV4PIh0XAhutrexIrnXAW4PhJm7ucjCWB3Ab7vEyrf15GJ4N5vjmpAtH
nMR6WIb6uUQmsubKNChO7E9AVzExitZ0XtDaUPVm8F0Yig9xUR2XhajR0h2LimDVtASnktM6dnOS
osdjbBhAEAL8hNSHswJRhlSFDe2BQ2GIrxjQ4HB63aYPzJeGiFwmzmiXtMGVptGPHxWPzWj19R6X
FMHPjr3v0nzvGQ3eH868ldwMhykz7WuRorrJ09cMEtaXuaQ0Dd1m1ZBDtd+iOkk+7XFt5+ROd46W
6EGVrfdU1ywNhA+DqeZSLyPnHtYi46rKv/etsceU6AOlHajN20u1dedU79wsqyD+jeMzQIKz48UY
3Gw2BvgQ43NrfSyiOPpZMHwpO/p4ePmqOpVvHZQklGKIcGeZVOdMNHxYcbYBBjIBiBDzEWTij37I
n9F2BgdnEDqcpYeahO1ZpKr5ccElspTlZ1QU5reyqU4UBd5o1sjHFlAlCZ2lvbVia21ZjjSZ4/m2
TprvNOGWbbKwtax6bDAUdsbzVAVHkhW9GwCgFemfGuqJPwXXSf3VJDfwXCNpJDKUHQje06qYwjbB
FasYESu91MfUYucb12axZtiPuzhmPaHd0grbyRv27G63bQPINIva9nqK5ug6ttNHZ/rUswIUgZCp
F727A2OCqcr99N/y2AxumRXjbds75rNyjKuiD6zjXGOyr1Wpr0nh6PBPBw5Bt11wjTjSvkq7nmZS
IbdBXHgwveZTXZPoPNaZ3nvyZ6vK5eg66bRfWI6wAfGRfHTRc7WgYosFC4zUs+ebpuv0TvbuuFX+
9DU3ku7OKbs3Vfk2ncJ1wjXWTHQsorCymUwvkzAalvak4UodYswXkRzwSa3I0WAd/jMiyE5+O/Qh
rO3ny0OshfTpHhLFQF2Lg15B1+kkm6t8daQNa5WWlLb2hNy/PRnojAIscsQuoRKhh7WpTE7AHIpz
iBr5JVtH7nYMpkMsVUjTvoQkw0Fb7T27+unXQ9al6Fpb7ks/Y3+zvLE+XQ5oIhhAgBNWfUPwyzrj
NOq+Syp9vDwP2bM+dWzP6Dwp1gr47ogIsDoW1y6wiBMdw98Ha+62OuL0FWIEeUJHD4gHFYTTZdET
oQP8dSs30zzMSvP1stOp2NZ4hTL384yyb+ZEcU3zu9n4al8nxbEY3QCiAc17K8aXX+H4iwlQxS9m
UW7RZXqoY768cc5dVrnBcODfoygy7LlgEDZFivHDuJ9NMlfGqDfJJm/IsJvdH6OeTRSO/hlSBPIp
4oqBmA/0Ex9VnCJhmcYTr046e5Q9uws4/sWjepxYiE4lLvJtXdFPbXivsUE3xdd1H6/ZDcBkcBjp
KbrhbK23ua4YIis8g9hqkY/4i7rz+109lSPxSQ1h8kTy+BTZKR8BjajXoSa+H6R3nwKt2Q3ggXI6
TEcMg4+oWn9S1Mr2fN/ZvKrGRbvLifjZ6Hp8ydLiwJ4t3mmfwFvaGsZVy1dw1ZLLvkuI/tj5nanD
Nn3JE/lj0CXi8yRDXhyrT/bxd0M877OABqnqoj5sgeFaFBcZHsdwXpvgXgfcg28pM+UhMARdQyMd
dxI/D6ySeQKlaTGW+xreW8KH7eGX2nrdKt2VCRpw58omNyCzhbsdFu9rmQXHPsivi4ZsrYVrtQ2W
N2fyTpj6GmvO7poAgVnrms627lRzJaptTZGXiC3B4iZz+e1hHcOW5Tyg0Np7w/I0m1DTWbyS8ppQ
ve7guOWNrK+tDKeWZ6Tm3apxLyyDExRyjeTDcU2body1ppB2BiLYoLlxqZXSLP4xC2q6U9Bcz/QD
EAYgpcSsfbCKCGlRDrCsX25N+AVa+hJFr/FEof8JcT39l9p8HzvKvusytpw+McsiBbBE91gsyTsB
FNYjHMGJFk1K9bwvKDizZ0jy+GnNxpI3vcZ6GifqqVtqA1M9M96CNqOsi2fXim881sRj16ubef2i
G203BNxtZhSKUIisbx5u4dDrX4GUuChAvRdaP+B3O3OnBtiRZHvdTB6lkMBF5km5+baJsZcME3kx
Tmqim0Z/1ynTwpZh3uQps1lpoGcbBFzUGW1KspJQ9DOwmNB0dbCtGbOY1drrZnS288q7zCQWQJpp
dTiY4M6NFPW+4z5aFg2BZAyinYinHY5aUuijq45WPX9m3Z4Kgh0w2UcPWXRDR3q4WqzW3Am6JoLG
LExRstq0AZdhmpyd4WB+EbBz7JhWTxHIYGvJH+DYvktL3Vplhb/VwHWXWl9ida9IUjjqlb2MiO5K
sDxACjpRwHI8iseupnc7XZu4eTZmN+088kSuWEg3fFiCQSU6YRD/cFr75/ytpEuISLK8MbRwrotY
vZXpN3aqiuIdcN8eZQxabAyKFlu2+l4nUiKfoWplG+FcdDW6EE4Qb3lqHEGAGlI2O7bL85B8rEqb
cJ7caLO47ykKTcoDOCM6Ldd0nXY7ANCvMwCqdaXDcaIkAOiiZOqSkE4ps7QIOCAmb1t88Wk6ApaX
L3ZvfU0k9pNmom2vluoV5StsxwFkKBns53YANtLPM0tlqomlNp8XyuGtDuOIa64e7GeyS9pD5I3X
RZU9Z/ZgE9C4lChAWPwUgR+qVCsGivIzhlY41g6kR9UuG0nnBDYl2CzzMLHq6XoJyrPMIXAwYdm0
h5L6sJQVll/PeBQi6p+Ubb2tZq0yA+3EHxfse4b0Trm3VpT8jFM73egJUTCa7XWDltIzwplcKFZQ
adyhRIOkzdXP2qPT6tQRMlDurMw4DhN140Cn5s6VyLaMCqDUZOJTYGIjljwxvnZGt3eiaFubXRym
CVQLbzbtnd8CeydjhPXHNy72rWrJmQZbgA9I4PaOlbHxrDtZnElpI7MofWnYn125bV3tK0GzoovN
Vy/HBc6e+bj49XWMVdBO5rWAl1Vbu2qvM3xlyA5D1jR3gAB2bd6ig5cKvUR7s7C744PInppa/rTa
5UBnjb/fm75MHlaZSAXDsWjyG/WM+5PR8Ow6JR2gxuVjCHiJUdXNTWRMVwiWPgiPZ7GS9G80EUi/
ldYdJCSB4RjruYMTBeyVv5E2K5AcEKdS1RUTPOzTovLCZVc7SUV2EPnlXPVti1i/90q5m0uUD01T
hWMefOujik8GSctNnC7Hcb2gOmpEEVkNaN+vEJqwHXBWwhDzROdS6i2ZL1Edo35H/bVt9ABBLxPe
znex75bRsGNbzllIYEHufVDd/NbgRQ/thKih6eiZgXhOKo92UO6xh2CRGMtvie7Pma7EkbFmu8zF
0RX0iKAi7fzvHtHlMAzyEhKXka4lo5Ea+4S3Roi73Eo/6bA1YdL3pLV6jGW2kT61ZEyCus4eR80p
JmYadiWX9LZfdLnLgbReZWU2bN1ufrbh1BRFm4Z+MxNBqehAqlpgJO7hhKYEUmJlq0KH4Pnex6/s
kHXRAkPzMD3YmnUlrrVtMxcHVr/vTe5walrIuprRxL9ph1NeftrfQI7JWwtwsDG0kBWdyj46K9R3
8twdkgRi7MsOi9Dsu9hkup+MMd6mEZAngW2c+5juwsyYsTdHKq9qGXZ+EXzFPnn2FlrB6dRS7fFv
6eW6obmWDiuCrnJ/34+22kfrGvfPwVuXwalFRsw/Hvtz11hM3Atsx2KETB0qYCerTmQrx8RxrTcT
UaEooIpARMAU1RtdFDzFzEYKyRrb8refb0mICYsif6kvv375mb/d/PVy62tWazHBtbg8zPUlfAlf
eDEhVFzecD1cfvfP3V9/xJ/3+9tLX37oz4//ej9NLuwuNheG6iidNpdfBJ5RnuL1xQE+omy4vLXp
KvOAiG0gTtl6EYvEABOLMoRs8I2imD4MfU1KCFzNA4gdQL+p+83V2WEcYTtUzIYyQXuuqlvPa085
KuZ0mfSHyhmmledd+9bgHAxrdZyvu5JgClgN/fNm2RQYPH02OP0wfERrvZD10+9D6rsoQi73UR0E
5u5yU1lBQ5tn/alOeOmpcKj3jitL6fzP5y+v5wGc+/0q0CW6v72+a6X/eqXLbwYgTUDBVqycmYN/
PbS+zZ8/69dr/bn/737m3z1mG71/9Lo9TNyVBaUbYlKaCtWdlnCHuavW87T7r2cvty6PXZ693L0c
Li/w5+6/+91/91LFUE2s2/gu2rU5QqONuhJ9g5j/lhN8vf9vH5R1y57jz/PV+ks4of71S5f7l6fd
ht3P4B+ntXXQDpzS9Ku5GVUeTI7LzctTl4OTIHZsDKhlvNyfV7/c+vOYFJP8FS7+/yq0/0WFBk3O
RBn2P6vQbuEMqf/YfBIYzEro71K037/6W4rmOX/ZGO090ibAtFnuKir7LUXz7b+kZbq2gKrr2r4t
SY//I0UDXmtKKn3AZ/i1v0nR5F/8qOkHlgwcAZpW/l+kaNK0Vprif+Pn4SuWMvCcVRInpCd5/m/Q
QS9jc93mcE8S+r97F/GU49Mfpsy4K2treEgBizzE6XQqCzPfiz42txJkzmM5sCDKWHuenKLGhVy6
j7XRECPdWWWYkI8AgahWUIts557cOD+ux3t3iMM4LtOnymhZcycTPOahrt9kexOY2SZLxPIRDaip
y2Bqbq2+rM/so3Avpp2mP2V6D00A+0E7UfHkMUlnMRIy1Fry0bcMHfYWyQxOlQRnlPQD+k8a1hZp
IiGI5RQ3dDd/6wPjBlIszfcC3JpduvlhmSMSj0w9vYu23UZdMn9JkOxANXN2dZsjkSrc6k0jDVpp
4ONR5tDrinh4YRcZXylD1zdDv/QvHe4dCoE921t8g1euMNVLSfw7LQWs+Utx7mZCR5YHHSn7OPrN
J2rDkjV9tqfXlxNi4vjXqbuoPeSNkPTLuurNWymTt6AmVAPh17ZZUA8EBQkimT53kbWN+LBeBfil
HDvNEaTBc+ViX0L90G6xsf8wJn9XVbyd6JaOJDLUyFk+TyxBtqWq1aFcpkeQAwHL1yfyisgItouQ
WJEuNOyuIpTgmkjL4BUE7gOkqfI+Hub3CEkVRJ583OmC6VK3Q3UgumiK4alPULWCteQDnefenkeU
R6N5CxcQwCp5yXuyLBbLvTb8HKQ8Gd19hS+wb0Vx0L1vnToPBwNd5/Q1wslrJ0t5T8qkwlNhVofa
/s51RM0xLeyDp1168kGUg2iRz6teg4UOEmxfdXe+VVgbZC/1MajHgCWVBcPe6vGM8+WEhLCSpqTH
kP4UaJK5MdZcE4NtqkY2njZUmzJAbkjsgHlNxk+IdF9rQ+iDjhv5IAxIPZE8UqkKrp0hqI8zLwqQ
JpG7XrjxCXoEEYp0utDyJ0ZowE/a964PZWIM5L0kLx5xEG3MSOYfrRQZXgYO3tKfAUEkB1UO9Vlk
Oee9wuUFt6qIWIR4weOSe9aNTwbCjZQOMWE53hbM1U9ZUpMmTx/cJ+UZ7rQ++XaEq1sasMl992GW
WuPqgxDldk1CNRVNPn9GvgvA08PoYodew2G6B/YHK9/wPNI/2CHbxcC+Cgy5ogWw7StNqDl7Bbb6
4FMT9tEpRSK3mNZiWrrsKVHTjNHkBHlA78yaItvzNJfDGVjNVxn1+bFtmEwdHOElGu1tJVqfFqWx
X7y2PejlEXDxGeuqR1BMUWIxX/99so+wZ1TtyqxZ4Az4/b5fT1ZCsxL0N6697cyanIgx88/JlL0J
Zbf3QWU9wQ4+JZGUN1bsvyojqs75tIYGwyEZ3bh6Lypz77UdTTpG4BuunTenjxNGLlIUzHx5WGak
dKtNUbdJeiZUS2Hlk2qnyjU+Ht7UfiAriYhU5V0NYlzoLOc+aTTEXwqbYaKtandLpp51K+mj3qRS
7dO2/MAE0GxZHaYnAUpvfjECgpTsZLiprNS8AvPv4+aH3yhkf1I+TCwnWF7LuazvSN6DsFkBapzm
8SSW4N0P2IUupUcVyim+mGx1K9eOwsY3qi8JG38tvHCgUnYTFz3xVuhyYN9Rzs+9Wl2TFszuFmj/
BuUg9v3SwXRmFMNd77XWAxu2O4s0wDuAMw80flCA4U1hAHdxzoFBLvzG+zqNatcQWhDX6Ws8xUTz
YJfYIYsa0/Sou8i5GswsOY743rdd4QU71BPkpirCehLLSMmJQRaSVtNTSmh9BbQc1dhAoc4NNmne
VjvmoerabeVDqYc3oRn5zR/CU9Zdzdm/UyIR6PnZUZUUG67ieRz2cbBYtH/bcpuMdnSil7SxG++T
4IbgVcI3vbVb89QSoL2d64hAnBRLxZSSZucWhhVS+glCd6Eh54n5njZl9ZE6k33nSeMFdsW5aN3h
pfJ2nRXZECy8FcGLHEb0w094yENoCAt6SVepayDuTB5iJRRntj43fvaeJ+ZTnMzGGagAftAcgaX+
Vo8UaJXlv6SG8V54wxlJQIqGxyV+zQLHYCkAAgDVll1ReMy0S9Pe4jk7xXrkDhsHPDcf2uUnx6Ig
D6ZtgiMMHyBesaaqDsDvEHDGb3tgWQ+Al6QtvyPLpAMdk6+1iPg+8UkGHmhAPqUa+sWkk8dZZM0e
+dS+LFPjplASNpiMtmYdjGe7swAwNOV7pAi5nqgjULxSUKj8pdjPi4F/N6qH0G1x0bvKOuCUrJ6H
fJAbwqPnPfyJ4M6X40HAzQ69FuaPMzriOmhgDlas9wFpuFTq5mI50uDFM6sowrdgL28nUhBussr9
sEyB59i1XiYEaackNe+XBPgseD3n0eYconAYupU5nvqIhObBIe2GmbreWjligKmxflpaf0JPNF81
2taxDF6Jb3pkYfS5lApBDJ0n6hXdSzwGeFB7MXTXS2MgoyKxdk0Fqozpve5Ohklt0qX6sQFclUEv
Mc+/JhKPTr8CvrhBxGTu7KYVh7ZjThyG3mINQK8CvXMN+R6TfJCTibRYn1YjnIdsEuYxF42ksi3B
fqy+IbVGZRN1gVABrPpVa6rqmQj5ZRf4TOtQ8oDnVJqUdtlVNCVlyo6OwsuQ6RM+Wf/A5Y4bdfrm
5o85zdAz9vN0jwGO4KkmMx+zPN56/RicZVPtL43xzqFJ5cm7eLDFY9/DcqjR6prJqdVVdayznvhm
iksjNvbw4hMH0ts9dEF0DhiArvFe4RLMimzftZ17PZbq5DYg01NyH6ni5T+apWFVYEArHaaHpuDM
/k/GzqS5bWDL0n+lo/eIwJBIAIveiDMpihQ1e4OwLTsxz/Ovry/5OupVv6p40RuGZcu2CAKZN+89
5zuQPaebMvuXrjXc18aC49CBoy2smtZ0p3aGVwIlS35kjlkcALd8owArN0UQdqDmEV7EfnKGBd4/
dK22AJGdWKDcw4k8+BlMe3rCQ6oAtgvpb20TQe+oiOxIbfMpBqiOMLQp9tFMLDifNHJs9YVREGpw
XdK3An+jDuOSWKvFD9ZD6feXQfYUj8n4GM412Swj9JC2ccVa+OjqmsGOHqVb/umbiSBtoEwyolnS
ClEc2tFvro5hfCAB0HDDl84zypdkdy8jyF8HkmrdkrywtmZdg2JI++JzqDf9xNJmLFfLTX97CWWH
sNGGiso7+9SF60pVDelk0Gs8eqzuzYjEeCG27CcoqZ4W5d70a/ybVtI+60HOhFvh5GcZRAppPYJi
7iDZnLJh/uu4Dol0ofLQqS9sCh4xG0GMoCsBQ3fqrGrdx+G8KSySBLsm6a45pdYkRrVRSX+lZs0f
GTBjQPUwjwmhsj3WSrJDNAFrcJRFS0y+54wrga1g1c5Ld8GllwIRZTp9SiGnDLqPKzKy6Wd/fhOw
FXaYSF89CC/7rsbwx5T3gnaegqBZDkXV01LveOY7fiJpG6+oFe3Qbz5pSfIvrKshqS+VKDaOGhHS
x/UhxWDTJ+XeTEUIW3M2jy45d7rCrhPJBGnsl3XTIPwPcTXfcpgUEQyNlO4mmZE5e2e13FI8e2Yc
zecSw8Okpula6uhVJ7YO7URqhzEFqHiQ7DuGZgiMBA1gbjWRuBTfgB4kkShOTOIjhJd4hgIUdZ54
6oi4YreTy45TF11wg5FxHRneFvZCuUr0jkJM0QddSHG4F0P8vAD5aTkPXfXSxn2lTwH2BaogAbJL
8OilTE/6DK1DY1cv3oQzL7biZEvy6nOq4x7482OGEwofAqYiI7WJYHSXZsN4lE6UmOEE6qJs9Mbp
MYlUySWx6dl2CRFAY/4jKTumeEaRPZKRWh+GwizWnhGnjy751YRWy03gzbCDZD1vAjtwwHlBI5QD
ZE+QEat4IrSicbBnSEYDxAexHrpzuGFOU44INWbrCZf8w/0P48GP+LGAd+fVvCsQ4k2Bm99UAA2v
ZDlGd9MdSkUo5YwkGs15EtCPhgwS2zUq8SU4GA6Fbx9TUxuNs/LjHD1szl1Zk5+zQ9y498DfFsjy
oVS67doyh40/+8Wm7H+gSOG24xyA0d/cJGL66/mQrtqAPTXryNOxQVoJp6I1XwHzItPIQGDLpFi1
mDDGheQZjF/Nmu0eRABgtSwYyBWdE3zwnf1UVhajQvLbSPs1bG6ByK7XmUo+k9RXm7AFm3FfBvjo
Nm32nsh6ubSL7dKn9psDpsQVzgYcPOU44ve10IXY6ikYURlaVfEZNFTA8PaQumv79sRaH6LNOIlp
eslNyaC6Y1aVEVzL4YqdDiP52swqEnf7+HUh8BxaAHMk1wNNBenLX3svRK+QxVZBkqjSPmcDl6SJ
ybBBqGMMuyyZP4Kktp7CDj4FKgzmuvq2bBDBWZBujvAsz9VcfcRRQGq0LHrSqgAjV8X81eYIDwbB
WB1Yqtz6LVGn44IFq47Tzx4z3sMQyHid9ihEBl+eXRt0sDuiqSR8hn67TNRRTOkJu0h9sGr3m6Cz
YTOFUNuYoOLCjTMDGXQ4sq+2WKOGMuVDWt8P3LFPDlrY5S/znHLFB+tvSf2yGZIo2URq+D27FR93
hnCyFj74Q+0uZ963DvLax/EMEtEcedTinK7wOBtq29Seua5SHZKZErNQRrkOcSVfOmr8PQ6sYi+s
IFrHuBf3aWVT2DE1JXYUhodwjtKjWhEQK7YWWtEIGf3vGCZsaNblxibrczeHXbOXu4C5lhZ8wrdh
3d6Gov4p3fl3uxw6zp37pZ2IbxtSHD8FSXB1aByqKW33zYQ1rPec6WbZk+QznMfTXLUcyzW+qmIe
UthLeJ7C4QcnV74BKfJx8bsP3xvkobLd7kqGBqGEO3bx7hKyH+0ErRwiKrXr3g8I9l1jMQgel3Hw
Vh1iSPyxXbY1mxR8hpqCddwuf/xksdZTPSWU4hzCktl/BBBhvUoF6JOopGwXe5qmytmU3aO4RWFz
cFy7u2SZXz4MHeI+CTEj8PP20BRPU2mLR3v04PwV4DUBoZOqZgGPY2y4tBtEoHiycejssHxgHRdg
HtKWefzsFtaT2VVbIwBjx9jxPbJaRCZVulVJQIqoQ7VTFuh5g+VxwZsep1X6xImg25FJgtsuwxTo
x3BTutlvVtKxzZWlt8Cpsc3HMEjeZNNNj5XFPscYYJmb6wzV+pRn6COSsH3FVIYprAMIELhnzh27
pCv8azeZtyozdD+HiBiKLlP68sC4u6QmQosYRATVBmSxfpRYeyxiy9kul10duiT3tpjU4wY4E4SL
I9ET48FY/GcLBsO19H8Mbc+BdSyvKLu2VtsFm3IBM00Ksn+wyMFsenjk4B/2MyiAVW7LaZtWNKk8
gY/LIuZsts49x+FznI6f5Ja37ygTaBgUvzrDiF9EFn+GyZCfmDX/uO9YCYqPEMH3xrLqYlsuRGzQ
iEEo0LxEKeuL0zjnFIHUQ8SoHM1ubR9YVijZn/FuZe8R0YdAXlHxB7y3Zu7wBua7PB7sy2gydS/h
pexI5C46OJD05GXZ7v3AYuY9kxxBmCqyFm5q9uonW7/bCdgMp2YRH4KELFeH+cEBm4E3Ue+p0Zr3
Y9ihalGUc3UCcDa11F+5ePM1y+TedIz2BlHsbM+33O2rr8QooQkm9I5IyNj68ELTRJQnt0j+JqIx
zy40FDdn6i5o8R4geJP5ONk0MVozeiJiPqD9X094EHCat2G9y7Urto2X9BRPToHqNei2aqq9c1GW
BmaL/qUMRn7+JjUPQ97sXfIpd0MElCZJE6bP+APO2ejauyojBk7N04x8Wohf/aAeanGo3LH9tFoY
IRZdzQdW8ovIpwiaeEiJj+zfB4d6Nstvf+pQbtXzqgF8tY7M4CvSybc+/ZkVxZ56wJrWXNvcupka
jeP0nGaobMZr/cNHQrkdHagSDf5fEYaEE0IhuUVRtE5a8yMaOucHyLAwNPpT7LhIjGR4QFmhTomf
HXkz40W24kAjt9mJxDf3ABKhrhQELRuGQTMmN5+NxI0AeXrD02jh5s9GbaXy05cC0EKAAoFVs0JP
E3LPlrpZ64ztzY0bmpnQ36hpI2+zJGjLS0HeGskj7236PMl5oZUif9tONB4HwysuQoC/7cfXWKXe
RYwHRQ/9MWBftq0x3LvtRP4STFqKb7yPizSQjeUTwey+H+5onNPFAgO0KskPOk7M7HENphPafGXs
Y4PauuhnpdMREaYOYwi5A6WCW5HgdO9YDAtBYEAc850Ray9HNnebQRn5tm4aWDtxGew8HvWFLE6a
QNG1NOYbHA8wFlI89VM/vM+gDA/sz0+j8H8Pbhm8pIkVvFSCDsFEb8IX11FCirUsA0Aeyq9tm8uD
0ZtqZfhh/RK5wIQo7s6jSj/ajGMvyyUGFPoMz/RH8JKW6WbUA3lm0wRQAwgib87ZF/B7DQYEx9kC
imU4hPyh5t75ow1XU9Ev7CUpdV38Ib1q76fNe+3+HoZFY8axbmFZ/guEJqFlSfvDV1TO0RQcgIjU
x7Kqn+6oSVp3GZmz5YtcOm9H9TUdslk8Ueqog8I2tw+iCA0AmvbHMEOcnJU2HdfalofBsAPwLNbR
VWVDL7hBMDQkzd7AjOJ7BfURewXKe5zWRftrqBg9j5XBngPTfcqB7PlG8dM3CMBcUiypyCTZcXAu
GSzJWHyKYzd58z7DspNm7EdSu2yUN+4S5T15Zt0ehwYnPthbtGQd33MzFufBSYPpaOkX83tidE7O
/Ly/CzUB/L2YtFC2XRj+MOrJILqUZbLH7kdxj1qzoeNq8E13V4LfR/s5980VgArYbYN5oQLB1apt
XF4roGH0OCQQjZZoj+uN7Ni+iMCM9OTWfoiTgMpf9qgGqaqnCFZMEsy0jUgp1IPJXqnxOKEr8bls
9G51FGkTXTlWoAV2Dbwm4slUgasT7Z5agEK7camfRahp/pmef+aKHJL/lM9aKPk3TtYBM8NFZATl
m9eXhNAoazWh2c8GfyI3ymBxLSHzWrFbrtFFRavfd0+V1DPgZF7GXT6nhztB/x8Yfcp1HCXmgeAG
isgxbWHjbIaqC7fukH6UTfZdlVhWklY95q3sjoU2ujngh7yyXza96mFGw66hTwP8MOpgg6aztxun
+vfkslkzOCqN9DFpgq8l/ARGnx/tBRR6CSvhHgPgGWQBKPQqYJJnNPpFUR1Nw4d6nE/9Wuhb5P5C
y7cjwGfhWQGddxSQ9XdhPzxiX0N3PNkjgczjry4Kmq2y0xfMKNaKcg+k/aznEqI8CCTtqkA/mamB
E6Fl8UkX6a2YIRLLuHDXLaBA2UsULBFyHu7346KRjP7k7Ch1nQk2Q0GQAocsuArpuImR/m6NIvil
6uy7FAtx1t7rkmR/QtPYmiV52/XCIINdUnKvkH4JbsJyVLQFxPYeojk+2qLBhzrMP9yIJmUVrKkC
s107Gdd20uahanwA6ES8SpQbx9kkzyFUJInXMx9EXQALX8Qa2BUWQm0W8acrdy5bYOmeSTEoMP/g
usGJdirHPlpZSbXs6E9w8yj1DofNfiuXDuxm6u1dFoEDYPx+q6oy1FjTN/JFnfV9RrK0ZXNyCv1/
PT1aEOefDFSXX37ZYYun+nC91jhWlvsaGZMNR95zjmYxv9vjJDdm3BkPk+8Kxhhqlxoja3avxOcs
7YjT41FZocCqQJebjtVs4jlYDM4y0gcjEHTcBJXaWO6Ub/oS3VtNn1677Eb9MrcVcAzXvP3jvrQJ
kJjpMwJ0k28iHs4NJOM8+Ha79yaObuCFcLP29U8PVTqdi6DHYCYvfg7zFYr438mc1yLo5rU0yCQz
ApPITOEfaAsD2Gs7iQsn7JjrCGdfFZ59NPjLkV3ohiOfsdRQJDbjFT4GiqK7p1LQQ9xKzCLyN2VK
IB0QWzDxYkM8jpm40XFcZdq9Yojgp29XP8wYXXdRnIaUAliCH7suavohdLq44VUccMbh0yiqj/a3
Hz3hzu83RvhotvDgh14fqu23xmxfhCePxkhbZh5uYIKQ+mKLZEtAjR9xd/eEz8PoqPPgLW0i0ur8
N2ytw9GLrM3oJOne1abQKazIilwg+EzEu9UOsV9Ff8wjm0ssNVkc/BR53lS8Cx2yGr5nQUebIfNK
dnH74D+OHcfB2pohBc/lM0FaFnxLTL5r186DNQdWAG0woKAT0bvD5IPr/JbaNd2IAnQFFKEnQabq
whY+xy+K9hPlC65DoqBQuAH7jxzCfO7W3ruVyHMLPPu4e9p++k60CqnYV1FHvlZDy8AoePeRWlez
kx+aReyjxg12igORJbtx78zQqCMl9pZee+5SfjPBgFfjPnYT29h7hrNSGEhlEhT7YWTfBhrLMckJ
vvPIaDe2WqiZc3vkkE/ri/7AypAJh8ogOMMz/6QgVusprC++9gr0lQ+rc3KtvWqUubtbwjKcxUwm
OGIkQFvdWfFshGZyYoaiNm1pQp7LR3HEHJhvl9l8HEKoiNST9PB6c6ccfC/atAlKTm3hBRIGOk0f
uRUMW8To75X+a6F2kvo1n05rPFMhwK/MwovJ+nPf7u4vdxOziLErJa5/rc3oNNlwuuyQBIJGK2kg
YSHadVliQ4eCuIzwlgi1Ya3DOrHYnAuz4VgyodY/bR1y3SO18GgX+QXVAkSMkKKv7NWTafJPBOpY
if5SdYQTyZQHPS01j7PaqJg5Wlc0HJoxj6AsNnnc+NWY/RygkDx4Lcn2UwlIN2LOZxb5+/TsFOCd
ubBV1dbbmcK3opyhPeuTt1S0u6wm71cbXHLvxn41bpquBjCG/5JD6XK8WzRMywKYlXvnYCLgZ0iG
D9vLf/ZKosWdx2VlQNzhjGcLTsjOr0BXJ+4mcFienYKhGum7a1Ti/pFsKv+IXhh8xBisBLFKQJLH
d9dlz2A5J94sTOnHB9haGyBqZMNhxcuwYKxctObrLAjZujK8sBFBAsfMsv/WAtWsSx9zWpzdfd+m
gdUfjPanYxqv6Gkvkb5TfCc8KSX3tSVuLTqcndd6ZMKTQUG3jCmCN8yXvsWgHybbCb9+rY37wqnf
5yFR3N7NU9pNJ4eO0AkmyGZ2GgxPTV4zkUCknsvpkU+yQwgwvqphvFDZPnNa89e+BgnkGikgYAu4
FgsEZ+V1oLEDuF8/fJ6kWgMJQsgEI4SC7iPVuIJFgwvAlPHJaZiBMP+0RElBVolbUBdVuCOSCLd9
GL40HAFB1rfNhY5oE6LEbXW2vI0MOshgCIz9tMuymlVQN+bAOIN3e60TAyRKFD2j8g1pK9LGcJls
+3S2K4uV0QJ00jdjuGm1daqD9EjzNr+WuWnyABu7xqnDnZu2RMhZRBLRsQPHSmpJn7vmwfRbcOct
7YLc/4ozPz2YFkWMN18GRiKnJvbpJqC46ePx0ilEABQmWdP/DOFTwGKh5IDOsHIt4BXoN+A8w7PA
tf7DgNCPyexkVphXzORXoQEYpUZh4NYaD5PGY3Bgb5GzSt4dISXGcCtxsHPisdglH5LAHBAIA3Zh
fyzWQToZbAagOKic34NRzHur/zZhdbSWHRJ7gBYGz1MRWO41Sbh4pCw2OwuA+oOqk1ePge2+xcWc
DqGFtvNPWIbkjREA4XKWXDUy62B2/m3KMPsMyJap2vxgt3jagh3uFWyYVJD7URTknzvun6BqMbm1
BI1rgXGYh6c4SkhhWSafbJ7q4MDN2PAG1NaUNMiESw6KBqAwAE1XXeAVuJbAo4RwUrgJVmKhIRRp
hEqvhQEA7109mQ+D/BKPmdrb3c0ckO4AN1zN8FjaGDCL7jrDaQGkhBIYcovUCBeTL0bNdNFwl6zz
WXBDLP2p2eCoUmhci/wQuHJkQoT7P0SET6fppWkSuA4mkGeUDO1TnwxX5cHHSgFQBNY37Xv36vde
zlHq3KEEXg+qMnZjTLuuJ/ibkdrF4oDt5lKuW2yxLFDJ3i8rsFcC0UV/qDLzO9QIHOUAw4k1Fofh
V7ULIeWENIZYrahSQOhky9m3Ih3RO2y8ZT5NE8gYgevbaJp2NQlUW45ANqbRPKWG9Lga19NpcI8N
wWc4L5sppv/X5OFAEi5IylImDMuX9bQxGaBtw0T8sJtXx4N4hpugJcAiEXp+hfIH9cfGxFtLzMj4
WTrIXNLiGXEF4c1p1jBQRsKQ+/sU+wddhw3NR05QGlfEVIZjPOL0oQNlZMM0MjTcaDL1aQ2FThnv
Ei9TJ2mWn94k17kE7Mwq6NVgtKmpI04dgAfxkMUbQzBsAtj9KxghHJn6B3MrEEf1PD/aRSj2catJ
JpH97dMPrs2T4QLvUlH6mlVAnGZoTk4NXdMbUo2Ip0hmm4M+DCITj5S2PyVJ068LVd845bFJmxh6
q3jZWGJeZ3E/H0SGDqjBY+TiN4hystDjJX/ONYDKgUTlQaRaOmIRafOvqyo5hBeJe5KmKWMj+o4r
XJAHs4m2vphA2bWwRmcz3Xd9QaxWZm+TcGR66FYPmXDa7ZRy7ZQ13oxGBauIu6NK3SODUaKGw2qX
CMPahQCMiIaqsGjAqlQeCcOqtX4z+oUkUsH6aJOcRowmeCVJvp5unHCaoxsvKzQmMVS25Uet4V+l
xoBl8MBkeVYQxZjfiF8ZVs21P3omMCWe87wcvhD/5HpGR8I0pDEGwcYua/INlk2WPn+6NcXUU+lN
yJD0vzJKU2xrqCS1QOXUlZlHK+iQOEb1LPOCRL4OGLeNm0aE89/SjHTWgzw7GpCm+SgUju0aoxMb
b1qKra2iSzrWD2HYiX2PPA/uEm4Tnzh2khYfCu7WqoYnaxpgEACvEvSysP/SSAEHkG+Uob4a+7kg
yvGtgiHFHSVGSuvRtuFfJVipWo+9yIWZsJ+9EccyvDh0Y86amfi0yRcNX5KfEFKgybQ9QhdS8fKE
w71rR6tJo+hIYOJuaD2m8GDqXHh1jQbXmWby2kvrw2d8hL+f/goyUd8qI565twwd4haJhmJNyAJE
ZE777ER+dGJMdR4RHpKqAXsjAH3gy/AjImR13eMWSzSwQGpYTu5Ge93F71qJMEaj+RLq/wVW36Kh
fbnG900a5Icu61oD5Qi9qd1aFreNL5oQcV9twOmJj3kzRk9NNX8lT3ClfjsZj+tcFdgRaqa8A6xU
DRWM8IdiFJ+RwQEcZNk8gTAAlz90PBOowbCfcXg7Kq32r08do/jYZl8OGIVRz8fvoSsTCg9b6cAb
nCtudxwL/SRO1NCsfbglYm22rWHBdOSFvvme1x1AzlRHT1fX95d/fKnjleRMkOQd2GjMdUqTA3/r
3WJxNy3cX+5OhX9++f/xe4Qb5g8dB08oq/gjfRq3oTYbDwlWE3PinAkJysIq6L+YHAnTMpxRG3W7
sEnHY5J0aNb1r6L//NX9y//p9+7f8s+/8T99ixBkAdLt6detwJHrxLWNDbyJLkSZ+9qlMZFECUhx
nsNlbbS0Z6IlgfrUvIlRfKteNaCa4hFiBelm4I5OhDDQHcEBuhXIkXEaim8xIDPFwkrOEjlpVnX0
7YGG4MzYte/oFo5D8sidt2OJtcFAUJP0AUjtEedSB9MABv5MCI3dMamkzeEyqn0QfXxSmqYWoTtG
x7Lqlz3NtvAHNHMrOAviQeKBlE2TZa5vZ3cDfG/nigBis/VTJQ54vrBVa0JaXMNKWCUdjxKqx8cU
WEdCO798lo5DCDlxcn5UdniFv+btPI7weoht9OMvu5LWKYS7aHUMQSWIHVCWxNBEF3y/Dj1DmDjD
gKLIloR56YpShsZ7n/812yB/Ga2vzpr/kOMTrRczfFN1J2mqzzun7apjmQL17wnhBBIHSazxd6Tb
iG04crIfp/J7mZMztQvboNm+o4emL427Dtdy9kS5AOYQ4SWgUzzLVn/LQ+A2xg0VkbPmTb2Njdxx
So/5DrNZ2Xb8u6VB8ZDArNtOAamYduO/Fga5Ud04zmuMjt2K8/LFWfIvvx9fppzCwdTkmDEHE1xW
gmYLKZQQ0ByggZBSHKd2j4PmdojSf83gPFHzcqKbcsL5aBdNa2+a/e3UNE+ZNt7XgUfuQQ8rL+y+
SecLGbfrWMvWMY7llNDIelZ0YGuPjNJyutjMqh9YNHuc22w06zhPo4e5DIpNNOXPy9y/RIHfMl63
h3UzeAugqck7yhw/iz8D2WhdnZ3FuAUA1LUeg2xHjKTkp6OXnuc6kohMvwBYgk9uzmkmiq9L83Ev
TGz4Q1mlzA863KINWomg5FpYKrdPwls+OCiSIoQNSAVjBHKkAZ+QovmerP39/VvNxZEeLZTJfGJa
Tidzlpy88w8vTa/u5FyTEd1b9C5CVEC+iUsKEgCBH7F76xPqHaCQP+//UOA+OpL3ZIy0nCNpbDt6
BkPUyD26jZkABXqxgWcRKwaw+kii8i6Habevo2HYDziqHdecGVrZTNXBZgB7d7KnpEiOZd7z/wIY
IcDBUx7x52549GqDG4d6GI0rp/802FLkfTURZ0EBHQTKBbzsivItS6eHJCY33froJsINnSD82VbW
o5NIfKje11IQs9AQAEyi9d4bwy8njEjns5L+ZXCAZi1mdOwjkjhcRmbCEUieYf+D+/y0aqzTnpPQ
3I/nr7SqZib+9KMGrGKbMCHx2zcj86V0a/JQvF1DWuCtR8jwYNZylYzZbkxFfCsiJlv9kr17vhec
jYx6neMDfj2IQCSNJ5c8hQtpkENFeEV0Tjoc8lMRm7sgp+syisdyCox9HzdMHJuAlhB0GtlGF6u3
OM78lHZGrMzyk5xoIt2920QrRzFxhNWIB3eOnjN9ihq9sqQzhW7BZ/LA3JFkxGx89WEQQL4Fxdbq
qUNZBb8S3AeouUiptjTNzta3X+fSqg9aLjuRue2K8TLYRgxQKqW7ZVKR6rQv0iKK9ilSUNKpEz+S
qnIegjEhao3x63HxYFSwb6uF1Q8yk2tJIIwKHXAvmTqQzJRhXlktcxBwpHFJ6EAzw2xn/Bo0i83R
nIL7S1CR5Tba9A2quDkX1jDsLCYRvoMoKKuBvcFlCjvbZIxQPQ+We+j0QOP+0mtqmGsahJD54fuU
TvIB3wEhJG4MfmmYvnOz9FZ+gNS57pcTJVN5hyCkHXRQ9VoAZtSRY8RV0LA+yt7sj0K/kPJOi7Bj
sti3MZBkO35fAGAwRxjY1aTdn+xCH3oaWPLkQN3/IgoADlZ6TZOm/RdydEeinXgX4GRjbo19UDvM
PIfm7KNv+qoqJngVQrMinD4aPcEu/TRdm2P6jVwqOgx+ZV4w7kZrrxc0A2MDbsA6X8L4isgY6JxB
0hE4Z9yorWzZNSfmACYhb5Vf9GvacdFpMf7O9Os5SYiTbGN5CTpG2iQkN3/8agNYwR3USowWu4rz
OfYMik0TMZZLqsYlBWRA/zzbocgoqMv6c85P3wRFeQs999fUOi9KRMuXUZanwBunP7kTn4Pr6C7R
V5Mz017wkjLBqVAn+0S0MbV7t6N5lSzuuB0SOvgzloElYoga2FX8affBlzO6zffcfnhRiTHYvKpO
SE5LI+7fwvkbeohRExCOD0njJ5twsDkbFgi2HLwoaytScCHi8E+6wIRT3bKKIDc9kIJYnGdSxDeN
tQQvnpaAE97h/7DGQ1e11850bxprvXYblR5a3wdeXL/Ro2JwlWm3AMh8lHE/3eQqpjh6LRqLNnpM
fj1DfZ4MVjZQfD/trFEniPn5Y9c5/ZYquzq4ClFJWpYvYCUxPhBCG/mtyXG2vo3IRkXgDL/9zh/Z
SoLmFcTRMaGyfXCLm5z77jG0lk09W8Uxia0QrQDCrrmuFA4YC1MUn6OMvOqgfHqw9vwncLLHQiW7
kkzJv3YdHfwGyTeHd7mNRy5U0DvupYdremAp7HcChcULni/OuXia/rhqby0GDAAq3LWnlv6kIhfH
TG9dGzAU16lhrOhJ+Wj35W4ux/o8gCu+9rKPdqkd0QKm3Xb2pfncIZdGvtwWZ1WnTFcTmqlDY/qs
6b311dpLvI1T2zt6ekxxf8k5Ex7TjzHqqnORJtU5b2L80xXd1X98SSN/13bQcR1qlVks49Xvos9o
xuOVwwZkQbUht4bu2gmgmoY1wYI4LrVNJCCwKOpWRBt6rHdTihe7a1ZpKAG1e+2n5y3po3L1Na80
/FZjqurUeHN7O9jQByg2XfTX8qTeIud3xkEkiELYJjgItbTLOLgPGTdRskIXqFJErtmCr9UNnwb0
AE424h6d06v/MsKk2pMQBoK37BFIBBMZetDQW2B1D5g3KIltQS+pwjRTshjvjbzwN/fMu//ic7z+
wxn4vzDvXcu46Nr/879d878bBl38jDa2QYKChY1t8b8aBvsIRG/VxckeYhAmnqW1z0NnHmO7C565
XNue3hTUd4cwIvo2GylmYitNJv9LgSmFUgoxezbHGYqW5H1ofQpcTQKM09jYI1/JSb6VefowVs7/
tUI5WYRxvSHWQ1XtXk5xcpwp4VEMZPK1y4IW70dvnZwUHX5pkWymLHPZ0E+K9nYVfmWFM56JfkoO
du9cqnBR53+++HnR4s/vX8l2Y64lqJMGFHDEhpI5tfQkDVWmdeu9IFz9+8soCDX4V9+l71jMu4Tn
O1xK8f9eRhJfLWYMxNN1o/ddDcr6gi8PMNJJyH5MIUErb4g/l89qbtH8kBC+po3v3FA7ushBsvLQ
i8y5MX9tL54AKY+AYCtFjv2FZvcLDy5mnN57NefWOKTQGtCXqOuUJhLaW9ZuSil/Z1bTHhEHR882
NkQkF9GPrMnQFE1L/m7FEzSmEqAGS7S3Qv4ZPnlWf/CnuT4hCb12Nj490daHjrkz9VlrvfuC+fm/
v04Ottt/vU4BvB3XtOHpCs/T/tX/4k8lnycsI3QB+94O11MBKlOG7a4CcEaL354pJd0Elk/dnQYT
KWsEEp97YDc6fXygPfwUFoH5GDGh8Oas2d8NbInb1XtXuQFM9kStvt0qVxd/U0/L/JZP8dNk5tM6
TNEyGmH+RWzy8GKM4oSG59+/N/7f//HNSd6gRC4MHvxf3hzhuH0xLMjeZZYdkJfSPt2OpRP/iKoW
C6Qqax4lPgimV2Lr1O30UBnwTfzaYu8qKYKbrNoLIBKbwmfYyvwUMBx5Qm9NQKyO1+S0urmtHtql
RLzCxPaiHEKO//mr1I2ePNuBHd4TWGzYafd7YImUoLY+JAnBW3+H+Gc64sq1npayBQunTO8L4iZU
daZxpHi/m2QHxPYQv1Hd9LsMB8xeeL19g9MJ2KMfEGIC8UaibhAeVssXrBIESCTkYRPERlZ1CYe9
Zm6ynzN5gEBqYUs72dG18eEQ1cryX9j0jkjLQXPWWfRYBTJ64jDLghDipWySKTy1dfExtHL4MzDs
CkUHfGcGDSWRgtrurRvQMZAHCVfX7cRLRS9/V+UTOAkO1GvDwkia18j5vH6Qn/VUXqxmcf+wtO7p
foYnKScMtTFso6731WsSimzTEyDyhM0Ox4WR7zFdxuwT9CCjLft2A8oOi8q4hffUfmF7QzjeHnh2
8e+OQfdoJ7hcxMB2NDbVZ+FJoJmIFNBiCajebr4HrTvv3A4p5pDYJDmXHblIlBlRWFpf//4udP77
SuR6nuV6TmCboML/9QljwAM2Fk/uPqBhCokeGhqtzbM3fGSDfY09EFxCNf/B3nl0t62lWfuv1Oo5
vJAPMOgJCZAUg7JkWxMsSbaAg5zTr/8ewPcu3evq7vpqXgPTYA4iT3jfvZ9t+xQT9VNKPBslP0Cq
SOjZ8TtDC+OGnqNU9bfMos5r0rvbC5U+uTqRjJlNkze72Dv0BqdAt6jqZ/I0Rdtk22yiBtnUjm+Q
GbJtg+g7wjZEG1RHt2Y2X9SWW6bOYB1giP6LH99ir/9tYEFNgevNNkworar228CiWJUyd7qIDsDc
bgg61290YPhbG0LgdWh1pyzXwa+F+WOhu8jke7V7ZEdzowzdEsjUdLeNiceyFzrdHyu8KEEKB62l
Dl3NeJbLHvV3mPUoBxch5Dy+arj/NsS+0DaJ4yd+RCXosw004ObaNqKjXlgHytEkfI6gXGpRWaTm
ZdausvYN/S9vpp31Lz4Czf7nPz1EAtNybfweVB81OAN/HVxFr5Y4gqvo0IOguZnS0Ll0tUG/TP9m
i7a9m0FcH6tQvgNSxL8qy6+DBAIPeXJnC5WCXOaW39OEFADtIZ0SVMyZbjxmIjQ3ZOJS95Xjyarq
/qsrvwfIFG77oX+rRlU96NWEz42kwmcjFh6KFH5pTYxfZSpuWiNAvk8bOyrS55zG280s668K8dpb
gmzjY6PU3YMrjkGQl48dFSGvyggk67riNi3V4QbK03gew+nFURtQxsj2gLOhDrfs52aKrZtWN80b
xstv5GCrnq1rfE1b2d6jHzLOsAau9aqz2BoS99AOyqXDVQQH07R8OczlTUOrxmsn/bJqSxizryBe
IxFURwd5SDVDctfuna4sTl1V3xtG65xHBFH3GZvB0p1RHKOX3NNrPSlFieekzcmt6kBY9bNDirZ7
atWKVsGgSoY8587SumSv2K26jSBV+4OCIBWbYgi7aVOK0jnrVqMgWkL+MiIt21H/+CEmV/VxUxNL
78AiHsj+uU0z7YaKQ7qP+7T2SwclcZOHNbEwGOdVLasIwBaI7zQl2Uk9IR5adgckp8j3JPvyYKbY
bWlhspmjIT6h6YZoRdIJ1DUn8LVK0/cmtLQ6fWZxxfovpaKnRBifmzeLfFevniekXHP/XRUGmO8I
EQrOSNZ+HQbHMoek0MfsG+o5+qhS/Rbd5kVDsnUzZBRHTRymDsKcTcW267ZOO9e3hQWtaqLgIhdY
oOxztIACtcUk1Ud85sVdGpF4MtjcE4osa/XZeUYptjEE+z4UpvY56yYaPGWgPP3fA6r2T/FOqJaF
Lkxbc0zNtF3ztyVypCkUhnpBRo1KwXoxEd5AhQq2KLr1zTSbP3o20fd5GQfepDWpXwozP5LW8NID
dYWeQOFOieFKFK473jaKHl1B8xkho7mPluvIQw2yYNcTJHIwDPtrm6vbsZyyi1VYzU07KUj3qr6B
oJW21+TRk4zgFGzwboGzRrdLu++OBSneCk0XvsxR/QY05x1Vj/dO37aQWXvuF1JOGUWeMgsZycUu
ED/0FjkyA1bpi2VmtM0LTaMzXLzSNqdS7RSXLopK1P18H6WliWs9BYZv2LLZRUMdbyYN63Y2tV+z
QRe3A+xMA7fZ4tPbZdExg/r+Dvv1SrqobzXlVtffKF/0B6WgW17Eu5lFxLVghctMMgwH4CHoT+zY
GxiQ/aHnWULdtuhLBfPBsMPbNo+R3LAFozU3XcG9sLzVB2+Jk2FT1kuDcj5kVGwImBzcZ2y0l2Sq
oFOYd/mM5oqFt3GMgBoDuhcVwUF0pLPQNXwTG/ZmrnLjJslZmiNMOqPD3GqEaCwy12OdoowhBksA
Aw/VHTL2RdS2KCEQV6N3sR5jnDdUvsj56QO0mHFSzAfXSapriR5kBlvhmyFmPFSScRhn726CMMCN
9Y0GNeukA8b01m/sfzA//wrzY2JA/MuP23ttX//xM2esn65fs5///V83SfoaFdnfAT+/7vQH4Mc1
v4Dj0QRmC2RShuWyj/sD8ANN54uq2oxEggg4Fq1c9SfgRyzXsNZi3nUcRIx/A/zYmmWhWGCHvdzX
+XcAPzjgf8ua4wJDYLRE8SLQZvF0f5/j6z5hkWtrKDOlOKXFpGNUo70o0ImkQfQ8wHYsR8SRZTLq
Xqc8JICJyAnTEFoCGEQhhUcM/eg2xzkF5j5Bq0vJAU2hecXgohxVNn1H0zzmdVgbPjqoaMjlieZL
qVpkwSLu2w51+zZWWI7R3oL2pCVPApdnThpKfZccX9t1jrORucfGCcFcRugp9cIm88C2nksrS3Ci
uAnxH4p97BsaDevR54libkfSOJEUS88SFMXXq3Tk0sQJLHciPkXQOyaFBPX2M1kjOr/u8I+TJbSI
FmaQeQlrZDQFnCWjFxcjpY3t543XK9YTudxkPVofZT2acuzNrkV1fES4k9UfEUm9OCnAE8xqmp3W
E8Sq2ameCddDiYkggqKVy/B+/HXUFl6WCNC/M47RUKMRHHSIF+Y5PUH1Q0XiuspdV0mxK4IzcgbU
ig2AQMcI89PnSaz1cmvbCVlKSRBjv5KAD+EZtOyD9PIkbXmugn72m+vMtoZt1TDs54SmURDNbvXB
ebdL3EMk3Qy+rabf0jlLCUIrX8gNp4szibtgiGtPjWyseLGTnxpILJsaeLbjKN87h7gRo093faXA
unfH+QCR6AxmhW5r3QnPHCv9Era6dhmHyaQ/2bLYdUNb3cU13Q5qXVcK8F2hNyFbXWCzZwV/eq7l
l95NcWLO2QXIEIoI84TMrMOJD1Oy1d+wJPW0L8Ar5sB4LyztgZXWbeAZVmFcytqi7dYPpN+k/cNU
lN6YuNPZHllI1MvyKVSs6KL3Nd9OQh5AM7oNMi/jgF8zu0a6XaOAqfu9AeXIRBdEugwVv2lvQrAZ
TcrE9HvorGbDOac4TKUPosUwUvYaC+usptLeCweUy3KdWw58eihzskDvN+sN7Bj7HfEWe423fsEA
b1y05VW3TfSMYQXAs4x263XzcgNbZjeTboHmUecnO2SSa80WY0CSz2cUmtN5sCWfh5XuXV15By0U
IrIlWGHQ5nhvTVBWOnTE24ZwAtr3Bk5zu/nbZUNNOy25BgAwowSLshOmGfVAHuIOgXh7rOkyUqJU
CcNYD9cLP08WexXlSNCaKjqYdY2smTxzjPNxPaePNZE8yOORf8JRgX+MrgsWUVXfzVb4NEocZnw3
9NOSbLBKeEZ+LEALbuFoesbSd5L4I3dJ2F+v1pnOAkPotjUe6Ar5xQZJt0aZ6jZZBN5l7GDndbKX
1awx6FN/KFzyn1ty5fgjadnx1yFLMK9mb3tQgzKdt++pg/bXXLpL+nKCVte0+Ms5LkrhfBHnrzL9
um9JCyPWZL3IrSuMS5rZ+7Wh1T5DAugPZbA3suwjb7DpgKpFmPnwNyBDuBX4zdXvQV3gPRn73qeZ
j61lOVl9AevRetnoYPtJUraCBMCREu+Q9qTRXm1tScGSvE2zRAshAvfVqN1014Ql1pblVc4ZqZgS
6PKvT7KDkFw4o7Jd/SBI3z3sxQOBaqLydGvWkCOYZGcTPUDt1my3VFv0LQkC+EXCAqqWAr2GfhF4
+dXZwk6Fgk2APlOnar1EKbWxkR3wAu5U2gEyr/as1eF8KjaA47h9MpYWc+U4404v8kc74EMndYgl
pzJAqggA7ANhztGIQ6C0Wygrg8SRoU+GuxUNbfYwP0OgjXaWVH7kRu+ypwN9nMPNBBbbL002mFRM
FevhahppFufIejTg6jQciZurUFRYZNmYHdcvwGRZfxw1RXEP9QV9oEZyjlykMLYlma5W+n4AFHID
zbrA2h7TaSaD3pOL6kVZ9C+IQiFrpfXorWx8vdffdRp2PrwoKndzc7eaqauhMdiobqaGIOafoUaA
CiQUiBAzy9+jAPjDLzV3WfGOWkTuqGN/ADkh8mS5JSRkqsCli+R6uXViI0zCYtlsgrjzRRbjpxt0
4kkNYO/TVZVPzpXEQ5giAATQNE14KGfzq57eD9XYX/323tezvVyyXQkLv0wNDrD1Y6CkuNVVFtXr
ufVkTSSwRhvb9vQ2LB6HObaNo9kTG2mVOqw9NMpHPZP02oDZpirfjmT5gibYuOZpFggicfQGFXuM
VRU+X4/CKA62ou2axZvh5PV5WDxR+MKjTWeP1NvcGCo2O6tf7qA63AhJ/zjWanxzxF+OljxOS0tY
7aMHtWWAAFAY+hh9ScgZRXcgPMz7dIqRucsAVuSqSZs3RTqxxQ9RXkU9oEF+HMcMOkOcSDjnNnNB
WZdeuWg4bQnY//NkvayZuzs1rFsCUDCbrCdrFtnnWXUZ8jIJAD0MRe1FRcjc2pWH9dcfqgtUdz1c
TxzXcrEWCKD4ZntmA+CQy4Ya1B6D4bietMis93qDQ2KxsIFgvNhRCxold+Wm0fsbpUQc15rqy/q8
63i7vpbfzs4Yu/a5neE6QkQOPVkLoK4GCenfzP+TiVkr/dpYuFuRu6nH9QTwNHrHjE+kUEPzrAnc
MnprfWSsv3zCeKKTbirenJP2quePCjIsCp3LNxONNVLZnt/S+tt0m2gpK9o13R6W44gF+A0OAYxT
HHxxTxwOuIPvaQU1hDtKh8jtRugMzJWRnLqiIQVqQfSunstsnnis9XD11q3XfF6tZYem62B1LOa7
z4vXIyq55ZXoX5D/8QmgL8ABzli3nFtTeNY8ns+zv44MO7ky8CR1lR1qeBi5cZGEWBzXz7G07KI/
xUCVzFygbeEd57T5j2acqucY/c/CDbzqS8XZhwI7v6zznzLrtaOmGNoRqBRwJdcl7hdo8ureWY/i
RSWYyxpLyHq4Xvh5m//pMmwlOOSJcyVRkcf6PMGXXB80hOSfF/12//WKNQpkPepGKImKYpi/fnol
SZSk5C0evaq2c23rjDTdSJ0isoABHaHYDuB0elhto59T6OfZ9aifTbbR69Xr+XWa/TyboceFC4LG
hHjfTa6po79OOasvtu4nkpvW88PyO7JMnMMA/ylDaBCR1xNHHWmUOxTsD301bAej7M7ryShE4U3M
yHilZeOVWknbVBeo+NZMxjW5JZiLoDlIwt/2U9j4XXUwJ+SYRESOMxGFHCJNYypETFYcf7/qL7eS
XTyo/pih51xvlaNLLcqrJWFp9tc07WaZtNaj9aTLkMj+uoZkgLk+rZeya6moRS+rFWIjsiP0rSKj
G8zhRCxngn3kz0fRGyvalmLs0xO0t8QrKvYCG418ZVou64P/9ZLPhwwkXtb1EdfLRtj1V53Yrhf/
disY1s7065pfh+uz/3oh603X87IS3Go9/+sZPx9Kjanm667d5ichcEn+9vifr+LXy/68+vPR/z8u
g28di0qtCa1MiHMNpqlhP7r47nTbQ3ZXGvNBHabHMScwZEbgQIO1ujZjFdYkHB3KsflzLME5FW75
nCARYjE7W7u8Vs29FojbJhnLb2yFP1iiv7YiIi4LlDTVfwXShc7NtQJ/RqZbQI+a6AkJGjlAcULE
mAslK+qAf5DIRl/InvxUwnpoi/YRDhYzjQOnY2ZGQSbQP86DM3hdpX6lBkfuMP4s0YsTFN2TEgGi
gmSAKHd5m+bILmDoml2qMPERYdYO5MRUrE+3Yxvj2W5b4kQbnFN9Xab7Mm9/BjaZks44oHtT++96
O0rfJqYR9xCqeHJbkIhtzbreTaP2YijI3/pdX2Bk1iuMfTAPjCuxOIz5uRySJjlGCp9b2pgn+lUd
Q5/8HjngJ6PoxzC94RJC8I2pBplcvwvz6GvbI3UTRnRlVmxIc5B+oWHsjba80cqw5U9VYVYNux82
7bkSAO1eD6hIxHa+C2t2boiQvyrC/mEpXm0vBYxsYm7lrgsD7z6BwmYkRGtjY2rKDDNXavvA1t+S
IL1zKU0899kbsmu/Y8l1M3Xpa4ZtX8XX7hlSva0mMW0KfEdYLkSNKDhfguM7Mkjsl9l1VNREbnNV
kLtHdAz+odjAycwuez/WFX9ZcBA08JFopKa7d532VZ2byBvr8Bk0T3xKcIZsKZy0Xsn20UetBpcm
wRCXWf5Ym+lOEoq1BRD9GvNNP8bM1Jho+nmnRvCZRu0pIOmXFQmZnzYL0IzVKlYhonxINhlUbLxR
ORqHIdQenKE291AwrqKsMu+l6Tw4ZXo9uAhY43BJmdBCTHSAAatxQI+r+C7lDC/gI99L290rA3yu
MOvOGOWDH0rfnPlXbWuyJ4CR1ksrkAEOrXYDj4phUlYzfpPCiwuosJaZHq1ZvXFlrV4lYUvYuYjP
aj9NNy6V+ytSXa/LavF+8n3VtID0Vxx8PZRUrUCiYA4YU5xuJjZdhxbZucOtju+BdBWsm237pi/L
LQdvzNVQflVwN8+CQNXUwAMWIwK2MrpQed5aF0hq+ibtkTvpBKaeTL3HdtiLezSh8QTsNkUblVvJ
t8qw3qzGujcdVYXzWHwtGaJgiyXqxkHyuR3Gud7rmNovqnqRDWoiMbKLNPWi5lakaYHyD4J6vIbK
QRcU5V6i3dlF19xO+QdEUERcjX1iZN0gq2fsexTnSnWTe/JFrqpwNClgKT9mTXvOZbBLIzgW5eJy
jqFHZaHdYtsHvzAljdzmffMjiFLLC0z3wRJVc6hOXdyYe8RaKJPtCg99N5pM/+mwwbvEz806zlS1
WOY59JDKeJP1wblJsW8OQfeTRW6MGQ04asDgVGR947cpFq1OqNiX3WPmROOusGKSJLTWh6/7UiQq
cwDgpCZK660Bz8ATFYvQlrqPXhLqkUTBV5S5Maa6OMEKeiAA+qEUSnCEnraLBOqLtjJJyRPVnQI+
bxNrQ4LFqvkxtEh6AsYoEMBZ5y8k09JEkynbhujX4ZbSOHm39n5AzT10SNNd/Oqeo6s/pK2fLOwW
W32Qr/OQwreNVLIJF5IW369d7vYXgBTPRm3h9kDisAMEzRb3ue/Tj1I2wC3cWhwI9Mstha9v+UqZ
gvfUk42FHeG7G5CjbhePWoR3rymSH10hyBefyUmNzUVMbhrZQwZsEr22h06uu03FuTEye49/9R6I
COoJRC7+ANzIb6G4kGJjeCUsED/S5tKXI/7c4WV0KpBTw1MbprApWFiOTfrgyv5JQS+CMzvxxyY6
TUSB57r91uc75MzkvJHt4Pb48ivkOIUYHG9UP4aIwBKsjR8OWG5orRCqXDLL85mvnyxRHDclmVfL
B4RRgt5zSEdshFTgwEn0FS1DhpuU5H8Z2BZd1kfe2Mm3cvDJOKv8uOuRMnctK+EaCTBbT4epCtq5
211Adjq+gbQAqzvoETXXfoByLVFkf4ODjGOvwBJfNP1b10DyVN2S3wW6eRlpAINhTegvvaj0bVCC
c6AOVRZgruzOvA4b6QdqiE96mhxSXbZ2W4dbN7MB4inRd9O6zFlwPZYO5esBx50ZdN9NI8HGjcS/
HqxTZ9v2tZZHl1otcoLnzH6XpM419WZnFy+62zCEeAWcByTKVN5VxB0xC1e+25q7WMD51uP5K4ok
jF5Isv3eJrQuYtGIXwPzFxzqO1sWFugxaiTR+GpiaPRi/iJNkz7X0TyyZtR/6sVtSFd+a4Ix9EaT
iDjlGS7pqXkto/jJnJXX1pUV4IKOSOm5T67Yrl5PQa6zLIhuDBJklqSovVXeZLl268x1CzI/rna9
Mvqz2xbbEE7/FTpHQmECYih74wlzEnm0EfMyBYR7UzGeRMAACT9cvSvDvNvXeWxQ5lHuzQLVaNa5
+EVIHu1aotaiArP5CMZdj1xaXm1zmyBI1oVcvhDzWarZ7VgAWCWsfJsJQTAXbmBUMnjLhTgpxLFe
FRhBD2ad4gPDM4hmgJVfuw2FeCqT+tTl0a2QxNkTUPNm5tFGK3ENmpKOP6121ADUAiMcQHaHNDDQ
1Pwg2+Bdi8ZHOuYYA2LckGmA/Z95LKIu2WSeW7GC7fV7zTJw98TXM9YLXTFaX41E55covzwNz6UJ
vSwlEHqHTmEgurvfUPztN4blYG7ugTjqC9HTbW7UifDDsSR0kMxOUFJ+aBXhT/YcVPFR1rtfgWLe
uyWRZJopJ0rCJS107F7FfshFetRjyfJJVYlc1Y1d2Q337HKZqPnV1diXS9MiwnLCEDaaoQpjanpk
s/cAuSg5DxKaRSqpkiEXt033QoDvvJ2ze/TQKTay3tOcZL5MRnlHvKx2UlroK7lyauIWbFtNIrxK
PhWy06q8c/uaWrOj+XNogKELSeaqq+JESTyqgoTVrWCnqHxTBBW4hr3XNgHMuC0SZ0e1iQQA6Yob
lBtjW7gvDEeY4ljM78pWA/Hdjdp1XyenWlWPrssMLjUSCKs+xxyTSjow4J0ny7gqIKiVC3ReGGrm
q4qGuCq25QLqBJG2iJBMYnh3WnfQESgAuSlOU5N8CAtTQsec5Kld/g7s4IdUWGulgryEkKXVZkhV
bFpI2JMBjTVIVR0Qu2+n3VU5qBE6b43OMEMDA6Kr3g2w+aKkAp3qWFeYCwnCGlyfZZKCLjepMZ4y
91nNdWJGNXuvcdgU/ZIAKkC3Kmoj92hGPERs9dWg1fHesOt02y7cVQxFdmqY21aX9q6gc8Pc8dbZ
Ga3xlFFZIpv1rCY4x+QMsNCKPmRziWH/ZsyvLCNhi2VE1toPoF20x6DWvCEcmp3riHJrJJ5VVd+b
nsI5IulnU2dx7wrjLgutr6XReBTw7jT0s+z78tYftRlUB4RmTy1mbPVKv8VWhOiIT3yKlJaKT0jW
Wtkd0vHUdwmyfYF01hzvcT9BDSgGAh8JvO+iGD2WftvS6Ny26vhu5c7k9Q7hZWnHRUqgBBu1np8d
sewLAh34CsGuZgAIZ1CaF5BS0tPKufVESXTzRF9MYirvxmibT8w2Q5s+Tlk9boXMfhi5AMibCZv9
GL4pTeLLKCr9WFU/aby3CKICcI1Jd5STeyhqG9GIoOSbREV50ALM/7Eg7y11Y59dDiSEDumAkV1S
m2dOC6vcug2RiINxoyJWZdWVYBiZYy9Z+vux7F46xv4t6tEZwKb9vW7jjgHP8YPCJIIK5IE9to9J
596RSuGP1UyNQaujbTD7mKWBg0zj65RnvDvd/dpn4ABUoW7msiK/ay7ZrkUTXJRu8CmknVAGoxTD
5bVpKABljnuV1MryLvVNaMU3OJ9Fj5S1ycCQnHop3ywJG7evcQda+vMQDx/wX3axNVp4avuf5jRf
Z8nyB7TLK/5mbNtMDBoZ6X8DgC2kQKhPMvdrMmv7UvQ/u2x80qMQhK65Z1n/GiTRBOaOxXLu2vcq
+nsQSI9JDN0hVVrU790+L6zJy+edlRAQbjn8IAtk+15vjJcCO00RBBVFoFcoohlG5JA4mFIP8bjS
aCZgotlQJ9POnaqTN2tX46k1r2kNhZ49w4GI5uxJTQiunFGi8icD1ZpON+xdqARZyqllTcoo7FKu
UdvueYaGfM0uRU/w+DczH1k5BcRN1uYOF+Y7fduPqJuXqyg8hjpfbdt8YpT4UdE82xEYv9f6sOKH
ESHgcxm1AwvY4TyG517pmURDx4vprG/CltaCa/WEaVXPdgiNAkxU6Nzz6xmAw7JLCTDUOzT0UvlD
naN5IzLrezFtgY+CiUoAK7pysctT9OM72QhlpLeiAxHoBfWRWSI/pZjY1MUHLO9kG0XTIZLTm5a3
+hYywFUQLC8AWv1BixCrAH/Aw/yNbNcOyKnAudd9NVoDxXd/CyfxDs3djRvzV8piQuPjbHg3XOig
LfMTG/mqAycrZfQUikADeePujDBxjhghQBAoETtksmpdvdD2UYaCnF0oKwBcF37vYq6XLfmJeIB2
E1FyY068YOqSLqKzeu/GnA8kYIo01dYbCgtzUUjvJppw8KoT3lGJWOqcUGGQFolqqRhe0TNj4QTL
NNu4m8om2qRD/Dxpr5GufcdujtcQlCN6ZmbnlnzJXmuu8RmJVKFRMtoXWA/WaTFU4SyCoGiiFq7V
E9UnOBuoBg9po1bXfYqWtOueJKlBlxr0Neq7TY+4CBsFMX5dT3gD23iOhvupJACkVVW/T5IP4IA0
JisV9k0e7hojCv0IfMPWNQaIDBPyRoD+VBLhk6YYmHaddQ/E56kbPtyIqretPQ1W1W0h4bwo1pMQ
NrOc0YMBKcQhSNkt0ifaiI4RQIQ8f53Gckvz6yoqxbVVqsD4ilA751iMIePlrDZNVg4gfceilGuo
qaK2Yps5zW2k0BSsEpPhIb51o9LDYvGmhbCZJ17CttQY+XjNkeEUfkXPXGM5WrvqZdmjIuwjAzjQ
CGElzBMOAIGwXa0s8UXIM3UiNUJo7aUNq6x0bmVLYKYypF7nhuS8zGC3mvqjzYqPRVNiZfKmzwsA
GE/MCCx5K/kcDS5ZGdLB3ZqyOle+GTICq9lY00XIdzPNbq1stq7QzJqbjHVnPxvTRq+Mi9ooTw0M
yc1oEwjVkwmqPWdBh9Kt6BmMSSzV2uhd6UO5q5LDyO4eTlP5yKR5Mcr5TgBL2Ga+sfydtCR2YTsb
vMeUD7CvdJABId8WXJrAyCRp4cQ99Kp7b2CEhtjp7pDbeQbI4xg2a2SIB8zJI0ikS2IhMUgxy8ow
uqUeh/5xSG6FRfsUmUXVDEB940fZz/fjKO9CcuZlW16jdSZj89pK9O8FbyHAMSeq9zJiszEAx7Nm
vl7KeZQlepuZcFw2pjPsG364LGhD7Qa+7KseGE+zDl3EmLt9F1cfpM+QM8kuAbcgsEblyXGnQ2mp
lx6x4Kb+hbrg7eLRfDHn/k7nr2UEpg+1AjPBgzPPj5U5xgcN3g+NSxaI7Eq3Iu6zXZvxjanNnBxr
q4Y47mIKrF9mIV6wLVNC0C4IRj+6xn0xuu4tz9+GJiA8gAZHhnmcNtJdRapvZucfOi82ncsPyCQP
KXkgeW/A/s9d6Cq5eHP5Pu+bpPues8CGVsOQhBE62WDGe03j+qquxUMuaRGZKYWC8YpwcETR5YNl
ARMDJyu05mEQ2S4aaRUXTnDnjDOV5b7+SJzkzg2fB4BceqOcoza+6tT0HXUwYAyhnFKl2yEZAXAQ
Yqyo+yrbWoR5eLpWfVXkbTnL70nb/MzCawO+yL4ssbqHsOILfYT4Fd2QL+JjREYkb0GIwoQQmkux
SjfwJejFlh4aVSRW2hHpqEJiPP1qmM0hCr/VY6hcZe10pxCglAoM06m8n+X+P4K+VZb3LwR9rmZg
ofnfY/vAi7e1fG//UXz8Y1ukXfYm/6bt+3X/P7P77C+u6qI9I7zPIBxPRz3/h7RPiC9o/hxXqAhs
sXCp6Pf+lPY5X1zXBO0PKu13aZ/zxUGNhxbvjzRA+9+S9v2TeF9VLRXxoaWbFi6G5Z3/VbxPNSnR
lvQS6KksfkrEqR8W2ekhuKmG3xd+ZNXEzu0QTaX9tJhdm/6hUxdn+w8I+ptGBX8xQnPO4sMw3A7l
QZU3bfVNIzK4lbd/+Zhv/9k1qDv/06s1bFszDD4e3dV+kyEWlm2XjhPyakeVBtaKRGWHLBiGA/Pb
5JYoOxI/xGRuCcyL6r2gtEpxanL6Q6VQ7WX12Jv6Yc5Iax1Yd6XBRRbObmCYnkxzMwzZRrKjopKw
cW+E8RPN/yYZqWcFNzwMebUgL+Ek5OXt8nDgFbf40tdbJPWwM6vifbkNaslNW8be8nSF5R4GnH/q
jKCZp2oxMZbG2ekZQbloucnykFWp7ZdX4JTDbnkoloUIGTtfLd9Nnv/PF1URdr68puUFri+Ynnah
ggKBqLXcRvJwIfvZYLC9gJpbU0A6Q3mmS327HFccN3RqIALx1AkiH7Tvjnqz3CbKbIRsxKVyV642
AcnB5tpUy01DLot1fL85tPIbMxnxQWasLPlXo8Hg3qZ0D8imX+ymSv3lMSQF7AovcQA7FBD6FmAf
PPF9xasCsnFZHk6PT13fHEyj3y23SCSRPty6aMlTWJ52aNUP3alBAXSEUN9Yzcksdg33SAgkCHiO
9XXx5BWha3++1eX5GtbHzDD7VsVC0h+Wq0wjWv8fAbu+NTHkiarz1zfA45iYzQNFwmerN8t7X558
eQ9kPS+VUHJPeC4+wmA55rqmALJHgyJ5VHlpk5E/m0zteh0RuZWyxdOhWGYGPSS4kyGjvc1xX9zG
+mPAtprQPPRQR6IH6fZTSuLscuOGqPQChN+k1hsVFXiVss4jH6wjL6Lr8tNyeQCgqe+Btc8vkudY
HpdkF5zMZHLzcMtD6By79N7yDhocrwprCkvCX3d1dORYMQW7IfalhKvE8XIdK6dN75cm74xHAyzR
kgPfPqhpv8u4+/IKlrsRSW673zVD8RM7oCOOHssFSB/3xWsWk6dtG1vTZjlZgcYpz3oIaAH2/msP
5bzukvtRCR7dkMg02isvSZP5qWajBjVugyx9Hkpk+NIiPcaxMLaIEyDES1WTnBR225bqP8Ftl27E
IJ87LGCmaj+0SF50x3lM8m96k8aLAJDAh9iBo6cO77kZemw/2JKE/GAULbpNNcOnLMz3DCLD0N4h
ulgsqRACSYJOyKxit/PLHfUfUfy/mEOxoWr/5yT6UHT/S/btH3f9c/50vlg8FOJ2NguW/Zfp0zG+
GAjbbRNluuMsU+vn9Gl90VVLs1gqGbaJjJV5ArlfG/33fxn6F5XWmyUsWpno7U3z35o+mXd/dwAK
a5lBMbOrtsHK4bcJtFtsTnUsi0NdEDZGkoY4y6p7zEzdobMHT6Nv7ul20u5EnOlFpmad4+nU02DY
dJbt7G8E7hfAckF2TRMroLfluTOb7ULRjkYRjp4ZBYEfTNdTXWI9Vt33OCbZXpmT2LNHRTIwxoz7
cKawqIwAzq+dLI0f3ET1ITgaTxNQZY8APmWnzR3mZ7slKikxGBrDAhaGA3G5dsKdSf+Q4YMWuiqy
EPZDHh/0gk1MObo79q7WybV06sbAsnRN89EuKBvSjQvfJfDqqiD9wRnJt6/VAbcO/L19Xko/AXyx
C0B9skWB506XhPCa9AEKGfkcNOAOVTITZNAXXiU1jPojJfNqcK4y9tl7PRqfXLhubAni+qxY+250
yPoBrr+d3KH5rhjjSMXD2OOEdOm/SpPcoEWrzvflaA/5jzqZyO1hMiF4TdeWLYK1YJPIErItHKay
+ZYW8jz1SvTcpvn/Y+9Nehtn2i7Nv9KoPT9wDJKL3kjULFmWPHtD2Gkng/M8/vq+Il98aHQBjULt
a/Nsnkxnpi0G7zj3OdfZJ0mM7TyurZ1PC6LJpwqPmGscofp9NwpW5xEPPoDFcWPDecZ4a29KSsEK
E7GoyGV+jlBde/aER8y70Trc5CW4joVtd269OPjxThacvQ3MwruFeWW/ZDAfccd7zP+raHDjwBf5
nVpSZ51qrX3FvpwfWj9CVZDEH2hW009Or53I8WRHsujxQzL4oCj96mXAure1+rkOllg656wquahL
tHTWs2EL+3FE1EImHLdNYeOQLo23olrqs964r1PJWtxywLLOoe7eR3g02aCV8Dn7+SBKAFZ+P8Cf
G/FgkojD5BI6VOt2q47LJFuA6M6lxdrWWQLPv6LQE06hjiJNPoqqWDSqFJVYLKc5xWA9dc6tcS22
1S2SlS/gfHDbrWAkr1tf79Azkb6yAb7AUmG0T1Ma1LU0svBq/Bj8c9kWCffR5iq+Kq2PKjeqL+LP
yZku+uKmDVIJRy0IVnMQbzLGiJfMzr6oyAyXbnZ12T5sMNxEfO4Fvvl6pp3S5e480BqkVydQW3ev
MDdx3z0B7luOM3lID5zLqTLE2W9D6xhr5Ihr1yLBAEaiooziYBRgBahpPMcT8r7V2dYB0B+VIswX
nUeTwsR1An9o3546bbnV5QCDw0/r0/JD+ctydGMdbG6eP6EJk3aL51sZhT95T7DLdDGlQksi+x71
xVaq5lSKpOOVEbPqrkdWzTYsc60qxr1GOvlkhidD+yS5+VzHTX1NQwQ8sr/8oOTYe8GceGfNb+kF
UPE6j7v3MW3SFz23oWL5/nnOius/UKBn9deJxq9rsYseUJ1OpZiS0wRuF0MN0padmMeeqib0zHbY
oRaNW6csj+FU9buU3qsNNOrmSrEHk0i99a1CPjfmK+sUpCaWqkAaiUdHJEUTHw3Q0NzHsBTPHEFE
+sae2IsFOIlWDGbanB7XfBZnZUjJhwpifM9gI3Vb7JIaHRPSJSYXUT9MILLPZYdBKIMKvAZQAW+u
67WL7QGMq2o4gzH91944E2aNehqukxp1uPJhS1nmp+Ha9hqvqL/TZf/TApqKcE7utChL9yAmi1Vn
N79uP2ebCUdG0FFMuBkTL3+kC4zu4LHRXijBMbexlXbrvKIfohBI+eVcLjCUNQBDybxZJqkM+t5f
2w9fG0vm6GqFtYo1Ye+oB9f6mKsK+dKkDkP+3tOVby3umDm/18VvnnX9S8Psg1qOOcV39lzN+o2a
0w1mvskb112UgEYyzBwOPlrM6OhTgC1hYnJDl/a6LHDnX+4FCCa1S8ewIZdt19ZviUNbSTw0IsD0
HPhF8d6kTb3yXHbk6DsvBVH8YJ6YKlsnPLNeh6WkF38Wrz5Cve8CrRj/wI7O12baHRSChB0d6x4Q
IxvLIOSbZ8bO0E0UXgxg67jGLGlQX9NF85a8PA8l7Q/VjPmptNJhRXuRBO9rsoomFTH58kABrnu2
bW169AypyhAOUyP0Y+9y5SkWDg7MGA3xhDHnmMeystiYYlvtzY6jl7lFLoZ7ax1mv11X8/jtAO1b
C8ubdr6AzWwt9Qe8+m9PZuGtaQ5isoc7fGdcMg78ATtmYWkYgd8NLWbjxAlmHDFEX+JbI9ktTzOP
ZsMAH/TwGorUvlghPR+kcP2tkdKoSI5jrREyAVvO1YFrf7tZ6HENdP3iDc5CYTIQuKgq9L1XJN8L
+RV2i8j1i73ROOl2pQ6aya1n0mJO8ZDjfECkzBdyDAlRWMHm2C1YtFIZ5WxmRPijWOoNqYh576c2
jgarQdsXcGy62EAxi0HZj8UX+w0cfX5yoJ3ZWXVicQLToaRP8gHLapMD1m39Q1k9CqrxXqZc2+eT
cidGC6W89s/suvKyJNJimCc5YXR/aY0xngHh6GX+bhCivudD9FbWy5/CCqMN6362+jPZupJ8MVWQ
/8rJ2Iyr9B/1Cx8e7Tz7OouoxavGIQidJCGu4Yqd7y75k2F2hzTUcCRxfqvtHelu/gFW4xk3wASb
pNDid3JfydSGew+27wbsELHZYgqPjoi6t3RArYynG3Fx+T5wpykcdgp0jDvP8I1eOJZY/cgONTD6
kfbQrkEltQ9uDJCRptgIL0Sp79NalEHa9dmTHY/0dmVYJmqdM4/SXYBzsg3f6YD6NGeKb424sGlY
O4vItL8GnU3QCB/w1AnjgcoB/SSxMtHa1blfhN/fwyr8Ig01HnQ7t58pcOcWHOH7kezmnge3eRts
ko/47IYtGfbo7gjQRY2UGHjnzNh0NGgow2567J3pbufDcLEGSOemYmmJCPMLbC3kVJRmxdvCvdjv
BsXgCntoXInicjmK0OWD/NlbQLugSNl/SzBedMyfCTz9SvBeruJ8YY2gwQJhHyNAtBsVDYytZ7hr
FCFMQ3x3FTNMFPdUMcSUAOArqpiv+GKOIo1NIMdYBdxjxSBjP94e2LltMvBkfKt0fOYQy/oOdplQ
FDPCMBF1GslXrAhniWKduUDPygb6maM4aCJ5VHPWAB7NVJw0VxHTaFZ84d27FYql5iqqWg/3pK9a
womHUFHXvJB9U6tIbItisklFZ4sZVzmrieJlbN1oUGSLCsvNVlS3SvHdNPXBSRXzLVX0N01x4ByA
cEkLGU52MOJyYHEe0LilfbNHGHIWMLnQhCqnK77cwG7ocQQ5ly6w5ywgdAIY3aSodNiaMI4qUl2r
mHWToteFj7RbXkLFtKOC5iQV5W5urSfNdb5bxb8jvYRs1V84jzhBPBh5GbA8MULNM/hYgs2BpCfG
d0eR9XLF2CvXfkVfH9y9UBH43BYWnweUb1F0Pl37aylaX624fYki+GkCI8REtg8LDny/WZH+MsX8
KxT9DxJ4rmiAHlhA5jjSaR6kQGD48oAN76dSFMF2VDxBwII1gMFakQZ9xRxMgQ+G/yiErqvvHXxA
U2y/hopU6IIsHJWHirmHXb9iIFqKbMg1gbU+tYsC5mGh6Ie6WtuZABH/pUG4erCM+UdLVL/n32/8
V+EhFVWx/MdXnMKnCi9BsCj2InesJFtOrS5fC8VmtIE0kjElC4rlgzMQeu0IylEQtFwxeAz/aa/6
V2HF+XyQenXTFAuyVFRIGR/wLdAQnYiHUnEjGcAukyJJQgjA+Kfyf//+M6p4UQx60lAMSht3y9rS
HbpBfdtdzw1eMIiVaQS7EnAOQf6I9VChyJa6qyCXjeJdkp4tApChtP8AwzTI+m77rn7QWjiZhiJm
0urJqlNRNEdwmpHbt2tH2i03Tlib/9KPpuJvjorEaeWInojT37ieNCxb8Dp9Re4cwu65nuYkaBXV
0wLvGZlZCWUT4mcH+rN2YIA6Ue8dGE+W2r2XQEJd+S3SIT13PxIkEPcHCKRO76y7mNqP0MCaRY3s
AQ6efZ6G46xIpGknKJ2voJMailMKao9QAuRSTzFME2CmyDLuylN80wHQaamIp5Nin6ZAUA1gqKyq
GJAVH5WKhl0FMNVX5FRNMVRHRVPNCiERWROSdrBDtFFjTwNHjvCn916YOKrKbrR3vkNRH49km7Ty
SMEfqGCre1oS36dwz/ugKm4/K9KrDvK1B/1qKwRsZZzdUX5DeGCjnttvWnOREPTYlHMRrWmDMBNe
WkO4XPtu/ujAqy16u9JHoFseq58gEiFlLpxsUofOoDC1YjilYGvt7CEDYhtiWwJlEtgOdNuRW3Gj
eLeFIt/2mrlrFQs35J21Yv/JuMsdcNWAZ9v30GYyRdGNJv1qK65u6Jz/FeZYAHcHRd7tQfBqisXr
61B5KSqiMlK+puB6xWQ98uw+Fn36FlqVOPodcZFJf0Dcw7bfXP99oVIxgGtgwDVQYLuteHFUFkQx
5ERHgYMjCMKhYgnLBqpwrfjCoyINOyp82yv6MESnDdn97BQqMnEIorhUrOIZaDH9G+JIEBmOcapd
h3GimAHCsa9Yx66iHqOqukcsTMvKUEzk+B8dGUwyB88t7okQJoqgTD4aX0nDdWRDRVII3fka2zgF
o4SOsWulOMwVW1OKjWAzN4rSrHU/mqI2N4rfnPeQnGeWrp5iO8eK8jwr3vO/f3+uGNDOP/uwokIr
PjQxe9ooFTPa4etV/6FIU4pLtUiOaYbvhd+PT4BoPjLRXU1Foe5HeNSlIlMzyzwbNZEckptEX0nf
rmho+sM01DDX44G1pbPTTedlVNRrH/w13cQJMGzDM9JN2o0E7gBlk7d70BU5O1pgaPN6fdUVVVsT
8kKW4Cf3MmPlDZSPaPpO05mVcX/hO80oO3RtGs5TamPsoRIrnS2sq1jePVDvsfgA4ps/meavWPxX
AHfR1mTLQUVLhOsBLrg1eybYtiv0fHbvwsWSqsEXzNoglJNBiqb7NmpjT+Uv6RbT3XWm95hExmdv
BG3R0+XT6x8dGuCx9AjGq3hn1/fJnrTsEkI1lwT1A8v48lEk6FFWBagQ0PE8cIuZ64kyql8oov7l
oQfySy3HfsDwXvc5G1qUscijMUMx1n1FW6/BrmNBojB2jmySthCUU4tKmknKNeBac+uE3m6K8+Rs
Muqvu6aNNjoNnPHQktKzN1gUViSxcA47xs84wXanxYY7AMoIn0txYgOBKVq5O0uKg64jvypxyhe9
6hJgM3h+c2cJWmL9ePsBume4qenqwJPrtjiQPGtMg6E3e+iB8I/gtlprLZ4hHHADrvlY75ts2lRL
9pgWcBOn8hcKFqYLSVbaHTwqmaZr9SLdbjdO7M9l8+prmFQymT22yk/Zxp+mJMCsOxk+cHqmnNx9
oaLiwy6RQhbzged6CzjoSLb5t+r4OJhWfbJD4OLwCnBzDRPPVRpMJkw2MnQruyq+dPzTNVS+Wk+y
NcigIA0t4nxq/+DYPWa2aT/APVn5FmAs3iUUImgrgKYbrVsuLg4cmkCZWSxyA9w/YvvHS+QPuqEv
k6eJ6MgmBeOEk/Q9FenHKNSG9WDTV7Uy6moLJ3DnhM4NRysy65B9UcJ1GSYoRAWrs4wacUogD24X
7iO9+PGa+jCVFJ1knXNke7fWE0nREpPySrWar4dOP9hdWJ25VJ30RHuk/Q8kKtDDRpkyqidPVrE6
4bfwLjFGijvPSBdVtyIefoWZ05ppiLdoIMEB0shGooA9e0dggm6qfcehJVZ4mmnESY66B8bU5pjH
ab0PicAYtJJxqGkUdFiPTUcRvD9x4g62ZGp9W/zmzzLav8nSvuS2wH07bRJvfG1hgfjF9AeuGamX
Zr5osfWtTfXTMuZ0dsU/g27cXWoiddrjMcl9DJlBBKpEP6I6KeiJLU20rQLUnn4MWpVCs+Px4efA
ReXBNpFNuSYc/FiUKycyXizhUMOYHiIqp/BIr5qq+ygBEo3cAkYYSxmHeVam+3awsYJbsL60HVbM
QLolqquzhy2rWfxA8XWmlZGsNd36AUsfoI4STSOQjWyTvZKA5e8YtneXW4gOSmTVeRrt9mYbzF71
jQz8KA92/lNiKqLR52I1Iy9WPSXXPs48VPZ8Kbv6uzPtU+jMBNUdZJWpeJ3wO3ORwiqSMpd1Orpn
mf3O9qHQQj7hmbrdePl+tnc4R3+acPywB4fArMGsWULDFVVxrZfqpFmPONM7/HwF//Yy7R59VZ6D
X6iOA9ph2KmN/GBT6MEOcAPlFAJJx3FLI4PTEgEQREgxnWVyRfABWF/PbC0d7amQ3IJYzL2m1kuK
rc530D9KfvuCBg3M0UAMnf5WJL2g7fgvjYbDLPcWUnI5cLXQWg4WYMgEgzg/UPm3LawHSo1mHk//
0LNRNrue9h1Z6Je6/J3RwURBaMSS1q7oPW0v+juQdvuANZOSepw/FMlubMy1r05/bxUxOPOG8ND5
8hKmreRWnm2zJSw2WhxfyQMxmCLmFMCPt7Hq1jAABpKyHXfNoFsHQ0IrXsLpO0rlZwFqtYnlyZXK
nhMiquA3WHtzcyQl2NNKxgizt6t62A16CCc/jIIkxzNNv49KefHUafT7mnpC0NHnjee13DEbiekp
nnukqrCczxqPlZlRyBbnNZqs4VBaU9kH2yCUN1EnFVVszGnS+xIyGg+Tjnky92O8xTUPx4QFzwPg
zvrcEecp3Vng+ci3aQjmOQK/Sx7fYwbqsZQPzktk8F0eH4RjfBXZHwA51osn2RDAeVyZqrsQKxr7
TNcZD9DDC4IyesZx3WDlHdjPxiYzBitKMtIbWTBpFUNibVsTa0/Sl8jldneIasRPGoi4qUfAQUNI
OY1T7Zuh6R+c69L/oSMNVNJSUj7O+Ww7khC8NpfBSAh0NnV/pWn3pcLF1rpIErrry43EI8lCXS12
FA65xGoLxmnHe9Hem1OvBTD52sB3lHU8LF6JDD02UfQM/9RZUVX2lnYUazmjfR04tHyjNneE/h71
2ibihA/L9KgUFw0O2TjKrHU3OHdyE81hljbXlnT4bmT03GFhpzY04tyJ0FVLs9nobfvk0TvGaeC7
Af5IOnW4TB46IkBYyniuQHrTroZQv20Wnk7PpwaptXVmEUv6j3bRbh2DaW3GodvxOTg3/kLgojP3
aQc4hs3x3yLx83XBWSUWo9gMtdjLuiROn7w1s1Y92pHArc3HsCsilT6AcZiTsiIgGPs6XmSzWbsA
Eo8mmoiqw/zTl5q5Ks0X2r5rgMlcwhw/xyQeLZ8tlWZ8rvEbU2qxzbP6BTxDu7UcWAHOTMKuGKtA
y8OvijoHBEAQ3AMccVQp7MnEfVbpwH27Hl5R+wHo9b9JOx8nKyfpNgStWRLN0MSHLQoQuQR3y4rM
hEU+c1jei5aGdeEXT5PLX0q/eaqvAYo6Ey8RfPvTdMcnr0DC8A1ymJWDoBDh+dOKpaa/GR8C/UXV
hBuiH/lWR5gXm1mvVjrsTbvI9sbU7g2358HXsFl0M8v5cN02TyGSToy5feUmXOB0ODr5GGJZc59a
K7wyFiD94wpExgQxSWuUyzPutybNckvCMixFUGAPcZ8bOw1o/sA0rANa4xendvQ3n3+cubm4ekgV
XsXaz4qruxlvDB8+UWTvoMI+VHnz2Ywdn9jsw2HcpQH0HMtojf67rjRMAY5wY07l4TFVdwML4+ic
Xbr8TUxsDjHuM3Pp9S/QSq4pObcU5C5rR03jzZzGN7aLm7y1ggaIvOb3fxe+JYNj/3pTBpyp4quM
0T7nsxdbX1bYbvBl/ORGMEX+rZzFtDbwr7v+eDZ1wfY17Db5IG6Ng1OyTdc+vhxXRBfKST9bSm+a
sn1lyrO3ce9Rze5eNNwSEalcnxxG9jz03XtFr4n6Wo2TXorSPjGx7jrrHUvLmo0Fl63pSGUjs9W4
C+PiFOXX2i3efXN+HHVx9/s26MKdWIZ303TP/CR9HLrmTD4MwGTrUIQUc/pYAImMnckRif+8D5rS
2WQcUk2n7ic6LpJy4apTzdhnOSrjnOzwvDzHbfE+IXR0NINM7nDORXWyxvIls5/5rgU8pYdYbzYU
pbAl96/O2F/Vz6sn3pvkyZU/8kGnLKwUt7BrP8cKVWtJhoHuXu7aEzwdFWrXwn0I0tGa4wQTDs0b
Tc6b0UZbr6yGQMFc30jxvNVew7e75Q1g3lWNkdZhcBfLI1Wfm8Yqt6yzPxLHwriV1LfWvxUGpaCz
PDTevBVkNAvG4tVYO69xb26BAx/DvsCn0mNtTjU4AATu/fGWJChVGhakVSnJ9WRZ8jpp0w9bRaIU
bbeuuujRwhKje4DPqmzYT/QA2eAlsS7Rn5VSZlsN9rU2o23Syx9ciARD64qW7fgV7VlyEjaq3xh7
PxUfV/EQ2p8IWycqUs2ggJjvU5uo+9GOPpR9yS05X4KR49HuHyMxbTo+I5oxX2Lb2NEZeOgT+Wwm
DN6atV26eZe21T4MNRIazToUbF0q+ryqia0S+BwvjFaZ0z+FiMAdRiuO3d1Ep/yKQ/FslvEmj4sn
9cHvtOSrzFA9eKeVw8NIBgz/dEDy5B0k2KnR/IcsdTZt572waH8fUxxVznTihs1xVetvxug5mOT/
FpYX8bJubzOP/MoQET+cYdTWo1FQpRae64EuA73ZUa1OkDp8NlEfKuaXMjcfpjgm71t9sb7+aCdv
byQdu3Ez37nKIVSQeKSzTlsCVQCpcaJ6nfYNfPSnz+2X2fReYJRx68rET9GJ5zkVG00zD6KrX9lj
fi7Min34qTvhjZTk37SWLwUOsdRJb+ycD2O+rNOZRSv+Cr9IrjoB/bJ+FrIPWFJtYz/7NnX2wMJ6
KiIVaej/IMPsSTjNffrVaPq9ydqPnKee5tczWZx3sxo/xo7kQgTEaSDVShr7cWEFa5XsviOTbEbK
CyjHcw0IUbpJwDvm4InoxbSMx5KfieV5PyrRWY9yLdtmVxKXYZMGDw4TXf6YTM/sl37D2XuoI/Oh
zdLPrGIZ5yb7TEbneJkePEJ2llZcFgt8nlX9xgNoxXQ4OVr/bvFQCXBCYjbyIGZnmuq3rI0/yDId
s8ZEz+OC23OY8IC9OZpzBowVEGoHQlyvAAQ+SNffWwPLFL0baeeqrqPZHLvFetByA/mZ96UXHdsw
PffG+Iy49NTwToGjGt1Lqu2iGWRRyUeb09MxdJWoOYZEzvqK+9O9cEZtRVoUuNda9N2JUD23L2p6
s6O+uFdnNsl0EPjnoj3LtfqwhGb+GEaPBgR7SRgYF2aVcs5oSCUtQb2wQLQiGhDm1ox7otqWDZ2p
0dUewKB3xTM0z81gEfAvHYrHyDp3enXNunnTu09WMh5ImWNOQOGPzHdnLixqCJCA3PnJFUqNGXuU
tOa6DPYlmc1HokPfFnUUUVORq1nOIVvUdlFhrfYz7+N7mT/7kqI9y3XfZu8z9Geacac/pVaxSTFM
8gPpndq0ZXoZjfpr7LdD057Htn2X9vzhks7JU/8V7L6zwtKX2W33Zzbji40KzloEDmfJFtNknLKa
8jB1ZhBr0T518Z1iaV8P+GJIM5xGHy2O9o0pLS+JXHZhyozEibERFj+mkWyCOwkXkK2koNYotjVj
FhD7J0Obo2BwjRe2WxefiBnugCN3nH1sZ68w7qnGXCK++nLSkR8IKe4Lo+Hjh/Dk2I/MvL8z/z80
vI3vz9vJuIo6fy5pWo2s27TEb2AmnoTjEMlgVNfpbuuIclYEZZNqq2kSgRqUgDDsv+rPTWdx0y3/
JGt5AQPkABrDqqP+wNw2nkhm0c8mfeDg/d2X4P/xbBJSfDFzc9sN5au7puHn4tADtAonm3uIHHaZ
40FaYf+sftGU12+9G3Hdi3/NVnaEvQSA+OrWyy3oTgAKWVk8eVhKbCi9ae5/w+kiJGs5d31ZeJP7
wcIFbhWWCcowwBZ6LF9VoiNxaNrV2l1LVEbYiCLgFlO28tSJr0wE5jbVLvB/ylU68zqA2de4w9UP
qQfW7UM4ttdZcy9zZB0iGCTJYh3s96FHxJ6fByJmUzyTze+vdvwRKSlzLH+T0ftGbT0Iot8qByMi
97smzyPMPf3Ov6HtYdMlqz2L+gBH/Qtq6T3M6a/u6QUqUHB6a80fYK60NgvmhSOyytMdEt66n93P
gm1a4LAhp6nkSJEu38q0tzcLb621S7144LJWXScd1ucB2wAbqGJNTJ/ZNjc/1JEZtdM7YZNizfaH
fHd7FV5nrf1EpxCj3PvgJkJcExdnlvuOeeJYaP8pHvk/9s//lf2TJhI8l///GYo3BLr/6zVuorj4
/4YnrP/8zv92f7r/5ZoOGQhf9/47IqG0vf/7f2ie+V/CsWwDv4QtTH7B/5uesPX/EpaOaZSdkKAV
RZVR/Lf9k8wFwQkdQ6mvkyAQ/v+W/dMx3P/J/unRbgihXZVf0MNj/c/lB9Fsj1mRgCYYNSfZ0mT/
mw81j/kYX1uXmW60rGyDIQ8jet9/ARLLD7N2Tkejf4ApJW1xGLHXrYoITsqSrBkfwuAfGL0do20l
3C+QOdd+gmdZgu3DBxYBaqrpgc8Sia8vIr8gTtW8iGDWj6bFk4P5Ulv3ZkOL4Li8jV9UN1Sbpa9d
/Cl7KgVGerWq/agP5rop03qrC38zdHRD1DVD7lQe8NnAFJ/xaZvF+OVGWBttb9yCTIrIepPxjrLl
PC7zalH450jWyD6LtjJ86AnsmeHDs04wjYMvW7krwuKCsFcHONnFxjCfGPLjwCIyudXt4ZIh+T5O
omTxOMM0qdsBFyqcqZUxpz7nVuVviGU1a07TfGd7rP5YvOugrlJSFOb0hKeT2FpMJybEhhnVaW32
X81MZBsP+3ylNz1GMqQnF1jNzA4WXnJFgJPYKzqjFog6JY+tTfQTgZkPorpmO9DH2xHm2lZKFeGo
oq1c5unZGrw7OUlSFHCQJqfDnee0NIxjvtrnlflcdcN41qX2bJjGZu7aVyHHm2M362EU21oYK4EP
s2jqoIzfFpXc9edNrWunsfKvolxU4O5Fd6svW8GtKtxHqdVsuxQaldZ5B/V/rSxiopKkiQsuQYlf
rp0Ci32XoxLohv3QxRgudNHxDsjKE+5YYx0btMFq0kDxEEcFjFnN7LGj0oEGrQ/AivX3GA7ieWHU
DczJKLcSebqodYZ5EydyVrKFwkVkUPiwVAyPDlsJA4pQYoPBpgpulbcmaw4+4LT/kmDTa7R82q/r
98VaN7DZOhdWpRvhNa49Mr2VsYCLZq8NQjzaZdgHIIf96fLoWTdhGxi8ESAVpBezYQIKdeteGeY5
Rds3M/9aplze6/HTxhmzaYzkHb9pc20ymqfjBQekxUomRfhz4snb9HnTbrTW38YNAuSkpfLcOgNO
NDjI0Ea5xiOpRgUUqKECpTb6O2vu56BOhdxEljbu+giFr+/fzCzLDxHvWu6nDYqay2M2gRXS3HZV
NRhsG+02gFwFXdRcJTVhOG53RjuMQWlb1GxhYMxy19tQkfWUIk+B5vaHddfSU01It7PzmhArSLSu
G1/ks21W97i5e7mp7Uq74P5T4RPtyE0XpfnjePVDSHWyX+g8i3ab73rKtmC5YfaYlwZjp2qkGx2q
L0S396dYC4YFe0sXuns5rHls3pPkXjtwQHrkpsFFMSEb9uA2Sb1lfls381thTL+zNrg7OTgPtZgO
vdGYW5dwb+lwB15S8spyGh5nOCNBX1KKOnhmh36tBcnY7w3VyS3C6IY7fOvr4a0drqEJj7DxGbmc
7MEl/s8BQFbErExsnrZbr4fFAXlbMvf7gC2Zi/Q90wJOEci87RdKAwgJ3Q3mSIeBpn5A0SIRUOyt
G/bgDeALNwnioeYVAPai5k9v6pQxYZWjbX054GYzzzQyk7i2wvuEi/ZF5tmxzp5y5D7MU7jhekmt
PfHsY1sI/jGl/K3Yihs+iId4bLnwWu7VisLhOMnx1fWt/CjxqwgquuHKrgZM63EqvRsMA5YaxKIm
HP60fTZRAIsEkoSUzmasunPuOb8i+Yvj8zVbuOfmoCsCMr2/Y6/Kh+lCmQV1t5qjP7uwDjZj+yeK
rfEBhBMFFpmOFSUvt5YpMCS636gH0AFnTwa+xYHFcEPzGxCSipOpLpfdVA6EkEDL3cQOia65dNrM
OBhX/HRppt+xGQlEB3dp0KgRsmv9nLookal1wsnrnCRKeCPtl7yCXWXJqqaa6jAvGVlUyBxemZkb
S6PbOTI0gPz47SScBt1y+ws84pda37ce689h3E1VxWIyKZjxeUvCyTdvIE3AwlRk0qt8PLaOBoDG
2TiOE7QqijiYEwk96o8cDH+bOs0ZLg0ReHPx1GQNxRs+a6El9T+F7w77/K+fde+Jh93RzZBt5mo6
GPuJtQQQqvmaYV3IBBGuieOlq3piGCZ1y53FWkBHvAa8u7NERZjPr2UQZ9EJh6H+qCpikIL47MSv
vAvqdZjq6c7VIgg10joMDa+1Ma8frbT1HkvDXsPWISKBqjZxYTgJCWd4cWPcbEUV4BUsz7GoLlxd
LKFdbfyviRQDbSQ9b8hBP9m6/xS3mnUsBy191Hqd/2RjftDwc0jc5k7iboyux7BWvzi2/5xCo2TB
9CZZS62YY98IpiqfRr0dK7z7pctavBbcKiP0jdHyD+xklv3QHjhXa3WZPsZLffVGOdwwMOO3X1u1
2zz444yEsHgV9l9+XbP4AM7822Jp8y3sa7we8/LTEytZIe56Wx61z6oZ7/hbtEMb8fn36wEDNB9M
Zg4qVtgmrpeZFhQTvGvfbfj8ovBh4SvTKugLXwblSPDUrn5LNOEtxWm/RA/EWtSzB7iF/eJgN9sY
D9u2HD0Y0DO18q38INPy3PQeHTa2fY8YQDB8D6vehwktQ8w0fenR46Ifwrk7tw13UovXUdxoxEEQ
E3kpDAQv3mMz3ocLvtec1KTIoz3icH7VqROTsRl91i4afUyd0Z4VJIvLRb4MZUhPZm5+yjDejYvP
Cx4Yld9Ob6JJq43JxdNI3Tenn7Z84bWAD66HeGMMTDBdYe6FT707zKR2T/XNsJ3iL0dbxvdGj/6w
ty52jceeybROAsw3DxDfMR2o74pk0suA8u/GHu2npJ62fjTSTefC2osAueRIaishsq+k00nY0a7h
1kRNnRq7paYN93zuXgmELEB9ZBSUtBq41EjNEUVy0QQIF+7hS+2TJ1wSTq521NJLmVh8FXehQ2hS
5rGVZ1bfOra9BxghmHxEx51wSo7L3BHZkTcyPM4prZyvaoibDe13t5ilekzfsliid5z2nIj1p2g0
cDCdzQ6SLjwWoyycJ63dzxiK6RMANpYtN7xP/aq2EucWesbfPOcubRPZYHzwDg3j07oZ3QTvDiGX
/4e9M9mtHEmz9Ks0as8EaRyMbKA2dx6lq1muDSG53DlPZpyfvj4qK5GNRgON3vciBI9QuIZ7SZrZ
+c/5jp+Omyp8y5YLVYl0J3mfj+xW8otP3ZFb8qxLYIrsCt1EwF9od/KBbq2TrJ+QHxBzGR5HIX2G
s/xKs3pYjUNe70Fy5Zn4MowRRwCyG9oHsdFIfABq9I7aSO5zVtGzVQRLFXLdrIx7TIQZGFoQfMZU
PoZNc4/1nZF5lz6mZIer+CF0smILbp8tZe7AJKGGCTIbuJMa8UYOeH618zCVSmxMmG1TY6Ksa/Ox
GvvyrmXvAx+W4mPyjeaAKOeK5eGeOs1+Xk4N3aNrDnRvVepB2u7FL1oGtDOo/n4EzWR4LC8h1QKO
oXEVuDMQ+LE3DjyRuu2sZ/WrcJo3trzs7TTZZLtH7ylrfevKCb3bMgKYI/iC8Tk9Z0ujHsPJjnYt
VHgMVMBfBK83nnAy5PoWBeNiIupeRmn1bMtRxRIflOrcFkTfDKY7jm2vstGOju0MMpQscHfKjb88
Ywi14dr5cHtsu9YptLtXRTzGSCWbVEfc9bhcCcUSQ2PGSZdRzRyxt/vNGBBn0K4KVz7PVbmM92tj
9ncY5JDeDJndgz+d2Vh3zUcD5n1V2gCr5hALgG0wcUQlcNZ9OCCuy/0sl6ZmpqJVWwxYs9Pfvc9u
NM3Ge7ScP52t7XXqeBGNce7N5LABjZsnCo1uYxHRDxB61jFaPsX1V9FuevSG5Evb/dn0uUYzboBN
nIuvOL/QccG3MqqEcqvmDXn7j2iyR50ySmLHCh18FBd9dQi/lU15LS2KVCutnY2bKsgoBhgbM2aU
3tEFnDYfhVZovRPr3o1E4kl3pKOy4MHrp9cBJchkoLcR4szs8aM1mKFEpQUIfw4Wpz4GGrLKaFEx
pTybOcr79fzo1cGjO0afCNi8wsxHKJjLBVEQFX2GRncMiOeS3txFHG+kM1yxkgmSHR3utOpU5f7J
zCXtARg9CGSBwow3nvYOjHq/AutlnOctRs9dP9a/GAivLS94ceTImG8bjMFzOAW/2X3+kj3PEAeM
mlH/EtY1YBi4VIWlLC2+mXM2KG9zy+NPhjdwLOcyrl9JFG5rA+MYWBtnoTKBtnx003lDugyPiEUm
mDEiLlIia9hddNRDgM0vaV481A7F6bQQWLgeNrgH8RdDyHQ9+kIHdUtn8V6q6pAOw9rtaceA760N
zOtudSafdEe0AejgiI7McwHjY8vl6DW7MRIPlWm92o065M6iU2fuV0bGoaqutLGYq6TJngPHvqa1
up8IpIkw32rvF/V/JECqS+SHRCHwoCvEr7pOLu8qKUHb2eYzNo5Dl/JUxspfCY+Ht3MP+/ejqepn
Uwu6r8O7jjCEYbAplNtozD6IIrLfa9yvrggu7H/J3cfM6iyn+z02UJnY4mQh+G8LKiCWv7VmI+Bh
aWVr56UlPa8dY8/4d+COD3nIGJMai7Up5I0yqo1d988JOflmyUMubw1pk2UEvisULU0c3nFiG6J5
wv6QbbBqogbLgEn8sK7pPBsrcWoD+xDbNQN+8ebP3bBOebYPrEjLa24M/rOqGHpG8XNYX/uh/pTm
PikFwIOeFqOKQpt5Cm6dGF6jnnC3ZnIbpjWPIPRQ94VtxSvqRc42itOzEYe3zIMinTKpcHrHfXqs
vRhaOsbO7dhm9aorsltGxhZSP/spFJerkZnmJXH1HhaePrY4nPoaFPYwc45i3LTyeZty0ztGZBVT
T9cclIHY2DSvsPZ3oKnbKwG6+7FDAWDhwitWF1dvMJ6SSuwWFPfBCJ1b2Wq14QRYU9LcjsRow3MZ
jZc5kzx3A7pfquZP5fEDhFOPFcXfzSPxRt3It4Dox6HiFBF7uOHHTrdcEgH+GGO+I562ypiSiq7m
+GrGn4ptHU70VZhXEBQt/2JH9R7lim1cZN+5cdrt5J3nX1XDtiCNBYf5+Mre8Uv2+MuGo1Zs49KB
1cIjSLTm6rmbJpvYAUe01Zgnh7muvuqkJ9Dr1P0agY+Cu2LYoYPf6og8aWtUb8SLziMVlKtQm1/K
gKUOQaRZZoxBCDsobN1nh0ZRlr5bb6cLU0ru5WQ8e71x39nDq9BIMJVGrTJrYsCJuJcu7moy/R9W
1iyqOWyeFtJgWHUHrsudUCY4qyIA9Vhm18T0fRrzrDNGrXjnE2DFSxKfjIz6KVos1lWDJQLi4rNr
6W4f1+LDrio20WA5FkczMTQw1bl7tE1JbsA2oVxWnxX1P6uBIO0sLxkgtDszStrnMsmOIfS2OFbt
OUfx3LhmfIrmvTnEzMp7ysKJotAAkUUbCAnn0sJxMEYO53Zr+C5SjaVbMl2PZ0WnFI8NC6mTqc1w
sYcejKCk1s/lyFGNT2ncb9huwZUo2w/Lp0ylZWMzYEwYHGM6UqYJ3dVtz1OMwNZ24TtEYWxopMmH
zIRwrIlIKNs6WGq4qyj35jyKOJnMVc2J4i/R7XpNoSknSbd/99pl5Dg85Tm++khBl0sqiIUEVLAH
59I+B2r2dqI2HroczC3/d7aNBQe/wpX70W6zg8ActSKAdmBNlavcFwgCveaUwOYsSFlsB9nmx8x1
D9OIKzwmPd4UcutQmoyOgrxRWFP/OHbflT2Mm0FX2BDaAbXKvjad45PZNkmVOfSVC2iNdTFe2hqh
Mq/13ZCqmxyrvYUUuxrGftw2INqthkEsUiDgru+ZedWaVjsS2L71W4bun0IyuBry0Fh1vkzPfW0+
wYo9mAZFrE4X3UjWP9iJcRf6PVd1wISMhkq2eEPNXhBwlgVJAIZheoMs+TvRQbrx0/6SVNF1Bi/N
wGy5Re0CImVDhLKujHWUGccSdshcbsFN8YVzjZ+BhICJfFmmkCwq+7kzKsSByfgoDWFvCmme2l7i
AWy8eB2ZxjXEYh4yDExMD4ZZwr7NtBfzLzhnucd/8lrpCD028rZ1QLDQyaD2C1vTvIIyWlJ01+lt
PKjg2zDFizejSBEMxC3n9jNO4+4Q9sUhlJw7jCSfVlJRjB3R01wvXntJNey2xJ3ejp2/JhqynsWx
CS+5pVetan5jYhRbEgjDcmR6+KnLk0vBHhh5cYrTHDSlpW/22FqHJGUOCeTjhB1E0neq//tPKqIN
YxjwSP9ECrlRFt4Ox3nXR/v8+VDEhAooBfNOYgJDg8+Tz7QBnF1hc6trnplkfJJuZyNYAeOnQivq
rDsEGXdXNYU+kdGMN0gzgBCWCh+qjKuTHUWMEdul7geXM3+0I8wxqDAcNlLrQDie4EbSNad67g/D
km/4qRyxe+e/+6+Glk2NPx1zPPdV7mHGqB4Kq0nAPJJUCAd8OKBL+e6MIhUz0XDjlVWQb9Dkfdx0
fN+fH+bnTz9VQv/bf2MXuhnTWhy0y5vYL+GJIZDhhs5Gfw2KGcKPSX1guQRJfz7EJcdWJitv9lJg
NS4FIXFRBdP654/ST+CHN0tXiL/UfSQt608p3AuhRj6hHffcV0m6586rT20SN6e47qEDJp2ztkp+
jZ8PHXfNdhDm57//k3D9E7tcfGuiQ1L79yfqidqqf/9rOuGimloe7f/+xEC1+cZu2MxVNY+3SDED
Xarp/v0hUDYkhZ9/T5J22ygAa2nAXeBr2LGF6Iy9JOxR6qjFzC2yjV80TzIPC7xw7Id7g9V0QMBu
ivBcyNI8+lAscxNehtURDjZ7SKOqpeOhK8jQZsfKIo5TkLuqSg4raYChitGmsWcleChKFv5h6sxH
aNN3Sc0eKWUtXY1iFqynQ3KRabRYdhB5PdCkOA69P9hOWzqO+yNnAvfSTcletX6xrVGljPFJRA2p
c3a3qJDeKnKA2nMbbiwDVXFKipcp1cPeocZWclGeU8f+nQgWltFFgcim9Jny+vpi1BkCvYy3PKNP
UzQuiwC+LlcMYgty8OYAtT5DJ91a1aR2dQlg0G9C1hs7PbRIQ+taRlRwgtLmMUcGkhADMoxJ53Bm
Hkpz6kC79r8aA8vJSMc7Nq3Kq07dUDxwTqSnzK3lMQ87jktKgr5eKPR6b6T0VBkVmzgRfXH2zW+1
YSVYGvKAoc26K51ho8r6uxHVvTbvIkccGnuxck37XKJ7Fu5rZsGyzpT9hwq5J8WhOm/qc57T5m3T
69EbTkivR3q1bfGSNbBIXXdVZP6RCbpieLLY8/vxGRzRCd5TL0r0FtIiYec8wj45DkF6ZybTpm6q
V8R4zvsl9nN80C8TCVN7riir6vqPuAhuy7etfUozWjzH0gOqHyfpd0ltZo+CzyBueg+bpdQRnKdh
Fk+uI98covV8mthlbL6TSJjQoNT3oOz3lt/QTRFGyCOv7E7oX/GEhl2JJ9Veqi7xVgiV2PYmoqj8
dmu6Rvxr5kG0Dub2U/YRjhI254s3BWmXxo8VL9NdGvmc3MBomu5zHbL/wVnNSpmX+7A2X5p23Pdi
5pSYwEgYWrZXnHNRwFkrxbE2HXjhLU6yMdy6WGV5nvlH+hT3CX5eno2s8k2BlSMp/mQOvYGyAf2C
FRd8jlrHER5oThW4R9W8smGX1yL47UEOPdMvUF/hHZOxo0vq3pjIAAVDw74P815rxArFYQ9gg1Cd
IV0A1wvuLU68W4mKWbkzTbPMMjBV4NhUbUd6lV+hZLK3vHQMiuzPBpN7bxsfd1gJ440IGULIzn03
vIF8kPdkdemeKaVzFYzg0r416INA8w4tBN+wuSrPXnyk015VCTmgWGGzrvTVmvy3XpmfPCvtTQmw
pCd5zFmW37nBvZf30+9MTfXKyLdYt6J9O2ADdkL17DmkKxiIsrGBSlXW9W4YGrVDr8nIFbkXC7Hu
4MnKpAYj/ZqAlFpCPySe/iszhFAS/aTNMORFLiCMJJjzdcYgwuRd3NhjtCpj+2Oufd6ewAfvEFzm
oHkMO/t7KPCh6xDNtQJ4Ubd4mxz+sHwqSXBoZRRrCE1Mz3devYSblF5YbsfqVUmLNpYeCkjWD1vl
GPu8eeWQFayZ9/vrKHeoKRhUStlvtNa4C1dF4T4zUXe4SBF/g0FycrOJBMlma6fUcSS6Z+uMO6z5
ZXYzWe8iZFVNeEt8dXZl9WYa7p2T0CuLjIDT6E33zVE4pLisaJcQKV1DY3QW1NcRZIt1AJHznMZu
s/M9tWxTGd75hrOPoom9sdHw4CQ0QYpj3AZiT8MKwoiAB+wfULPfiedFu9BnMT9n0roo5X00bMHA
MdispRmkPf+xCbwvXzK54bIp7Y52hvmhbm5SVNvJQQYcQ67F5ROpmzEIbsL35YKnzGHbJcES/zra
jnEaNYWlcec8ZJncGFP6Ca/sEHjVjh9t3nQeWlwwmLcpRIlhsyA27jS+AC1XBD6MxyLLL3X/ZUDt
JePXHmfXPE6A29bk4O2VYzE8dCnU0FQtuiSTRe1DmZPBJrSNA1ihO3SqB096NztvH8rOoPjGI91s
3/9836kFqGJmWcxpL98pWT3Gmj5hgSvBmtlyOybI5MSTIXQAClQZXe86J3+RVIEwdY0g45XTHyNo
95UvYlae5YwI5IHlZSkBedSSe6k3JdZFVWIBCx89ixalacDX6XxSilyvMHD9rnluDRNTW9W8pE26
1yo+u6Vxh1X+lMQ8Fcfg5qMmweHJuHXBpzCF/dSEnSka+IAJ8NfPv8yKrj9mZ88l3gedphsTXDxJ
O6buyjzwcCVGolBYwWLOgwINw5Nl8FOOke2+5EFrlM1nGhUABYZ7FbjrvHbmQ9vTMNUXct6yB7lg
Gz2ZgfPsms5bXfGaFfwC7C2PyUQBChXIH1OEm2GpoKuxUtSMYfALw9W0Kcwy+lPqelvGgZ8mSVmi
B/VL2o+nPnk03fa3GbHHEYSBBr3PuU9YaPd5298v/cFWzMiGLpC6QiaG+AW2qrag91lM2xVkxJQC
ELAXYq9wa6+nSlz9JNlOpvMOhX6ZXoXnKlyKQBaX4pRzSmSWYrqghutfVLW86aylWIKojx1jsW7T
5GFoydT5KEg0W737OaVorf6i+fED49VrmbMt6JKXxut/OZKqKHocHthrlDvOj6Q6moSo1pB9xq29
C5hOgPFk0FCqL5f3M/RHwc0gVyPcLHKr2cGfnqLUaB/SyrzU4wb3bLNm1mff56GVr1lpSqJX/bx2
uZUqe5PAoljV3ThShpdwJbgwbYqkhv9R405NTAZeeBcNK/tsGxwB8CZWjMXsHf7eq1kwL3Z4YbAT
AFjrB+a3IvqlDQ+0cnMuW3Y+js9KiYXkjPJ6w7EOhTsGQeJ8Dn0GFnF69uGQI5oRbBrw/hJmZL0s
fy/3d4gZd61bb43EVlPwBnRidLxnx5THPu55+lDnTSRhuriSSZuvvAKQIymuKO8OkWzde91lHEAp
Z64AFaxd45Xg/MrUTbfyih/jqPOGNeDglB5RGo/cTIxk/LPdl+238NCn2shQq4DiDJbm+5KMOlBr
Hpk0YlpZ+9tw+Cm0YX1pop2zQa9XgDU2LbceRp61UG6ArcM6Zvy9g3FqrOQlE2W3i6rM5WB1M7M0
OXdMSuxiGZvNTGQqBqQVBMjEg4bBXCAKxyuteq+t2S/h3GxrUd0Cf0LzXeo/oEZ5ZIj5oaQETAK4
XGkS6hXHIVQFRiGtD77CTnE1yU9bJ/Mqk+5GkuhGSEq3XkadcmFtHSb8dOhFBOyRQcgB2wNkPfet
oavv2OgClQ60zFomb40go88mch/6giikyB7YAuFRmOQ7xpuDmlWwZruFm9UkTl3ZzLi7aUuJTANn
7Q6wx7bvcOSOpvcxIlds54rnCm8ucDgjfmyaqAGaR5J0SHdeFd1XsX4Xc0ony7iARTAm6cBGCZUw
BO1yxavfnYKobU9Mb9aSiSvDoHOtOVVU2r1bMIN7AEYQ+FvFYnIT7jAcsf08GDJ9Gcy8RLdmqU1K
FrKGbEk6wqvBHtZs2KwB9Cz5zXlEHSmzWoUTug/NQtwq3CuQNQl/9RKT8+QFxKfTsjnUEZgg4qIR
B0JYN4znB8alVusM6ATeLaBvnER1cs3RrfbMnM19b2WPbm1/1VFGW5t7DLI7xSH7obPmM1Fl+8jI
rDVn3pK2YGfDglWkPWbeyJ+PTg3zojbdFQl2vFKoeXVXsI+MzZUKxpcWWWgQ5WNbDVj/wQEyw39t
QbJubPc9qH/D1NEbQye0iZCdK5L5sbSR6RQzy0lHw2OYPfhVdJ7RRKSBLFah3ntdPhBjNP6qeWak
lAykMuYxWNM2e3Td7q+gHGqTh9PeSc0Xx/jIM++P6czrgVrWs001EQOz5DJb0Uz3nYAzaNrbZCjv
BMQKB25tWAY1Ewz8BLPekMEHZ+LFFJDV0WHQ7V0PXWHjTAJxsG13YWwlW/RoH5Yr8anZBhnRQS2P
bdYQ3jX2NulRdxjLcSivpzyE8h/swVb5h6qUe398RZ5BI/QMufPb/qsUjGWKOnwaRvluiZHoSvPS
lSTM8MKovVF4d2PZoUVP35ZCkc07tjSKqU1Euem66PAeB8Zxrk3gbn43rKwhcum8YCExcn1LPczR
cQVtSMKObUs4/AFafeSnn3POqa0r3qGPcfF3HzoOdmVLoM6sKZQKsd4yEL9OI5MDs4m8B2az0i7/
eCUx9gzXONjbMd0MHD+jmQJeTPp+AtC5mHuQtizZxPbEPWkvNlpIna69i0mH9gPks3q0vgC9tess
pwcmSg+sfdG+sl66wCFkJNjsZXlR7myaoX36A1KXJCU4nQe850+9/NYp3U+BD/wnRMJuu3cQ/mGt
aIBxU/Y2/APqAauDzPN9GM4XmCoccwU53lI4ALiwxifetg1mtHRtHjj1Geh+FDClVzWSzitekqSD
uEzgvXYUOAdzpo+GBpiu/AtwGC5GF1kbP/G+qDiqV1mR0hKWWI+xY7bHcSh5NE/ee/flVwCbsoZp
EhJjB/IKdAJ1WmnLkausd3HIkTYbXny3ucbCS/a+763auZxoAHpJQt3QYD4/ecLITvSNUZELa3Pb
inop4I31TlHMs8UlQztzy2StPFh2O6yZbz3NEflLN7p3iUVtrDD59HyRHHt6ozUMI1JcXb/JR8p8
42QEE+C4+6Ds5aPhgjzyzEtq2MOWIgxygtD7ukp16wQURWLlB4Y54ZZGs/7gGgdR991DFi0J3LTH
odczw6UzwjbH7x/38f83av/fjNqu7Tk/L9Xv8X9Gf6rNZ/v5P/78UPLvPos///kfr/8nj/Y//9K/
PNruP4SDFRs2r/MvDu+/PNr2P0ixO9IJpOv60L3whP+LcB/8w3EXsq9p2p4nLBOu7r882t4/+Gq2
j0db+kII7/+NcP/zXep/0uSP3//5H/xUfH9SL3xNfgzT9PmF/1fGvd97VVVNkXVo5+aBKVSzckDs
bOXFbRP054iIYNCVe9k01EzIM5d45vTWHunIoZ/FDtvThLPxRPjYPgp5h6duw1N0IPiq4IHUKjv0
mdgGpuxPRU3hiGJD3RsvM1g7FH+m4QGlNDYVMp05bXKPwa81PkroCVHnnxpTcwO+MKtGkS/ZYsnq
Chd7QSndZX9Zjd7qcHwPZQ0JNGB2jC73Mehb8qpcTUPHcJ6TnnOzqD9wQH7Bx25ORRzAE/QeE+Fd
fK15jiCl9cZxoiQMB6v0qPLUJXUxUvbTgYYCzDCEWIelETESKOhh6d2zkoiT5vB08ImiZ264wCzi
EZ83E5XZYV5EeJZkGKcXjjNsYcryr2TLxMjJu29UwD6UeR9JNo5KY46nGT6TMl/z4Nt2g2c76a9p
EryMls3pkFjRKdfkxnj7HpOwV7toEd+T5UOBGGekNmeQkcFnQclr1eFrclrDX1cxaoegXpMjScZ6
ZZihg1HhhAcv3pDFct5TAxs9ceJ9O8NeyBJ+fgEzequ47F/CuHnHi8opFbi61H8xkdSXGj993vBr
/8B/BDsRWiaTG5MjXOhMJM89QTeOWX3EnCwibhqBPTDb75o56D4ecRnESRi8Ts5kvU4zfKHJoumY
o4EYCuswDSHwuDkqNuybrIOfPtiZZHEOhl3jx0ToJxUe/QRxwVZdu8uC24Q/79QZBFJne3bg0L3U
E69UgDy79mKLH8WJqPUahbVm3V2p0beOajT4e32+rwLw0RMWnAW0EwJGCFU2nPBsv7pJGe88s8EE
OKrgOHrAY3j7fQZA7E+i/ZTmf9wheB5iaz9E1ffsG1/xHFY7VtdhaxIQXOFGSDF+n5hLTqULPsIv
L8oa1ElYZbVLYv+07KSTWbsbSpW5AsqMlJ5lE0nqESeLghGdyV5gcDDUT/E5U5z9esX2tPKKJ6hp
WMyt6WscxcBoNVUnDogX+FhYMJdbzR1RfkuRkkjL/fL080EVhJKxVCxiA3XpRjQJTP0ormxH6R5b
PjjoGsWQuofgZ7qR/0pU8MsxC3zcMDfpOnSK9nfm+/APsIikilZY7fhyQ7Mcizun5q1w879FkuJY
Wi7ZREcXHi9YmuLqO5fFm6K+ZoeBI+oavR0bAvRpJc3jAByIDZk+/XwAdoESMA97Vy9ixgJ1I1lI
qotuPfRBaXguPEmGBlnvj1T4yo29vDAGZvG0UC/45w6pgsVhZq7eciCbceSmS9gxqrZDiaW1SiJg
a6Z+UJ2XkZb2yG2m3q7N8HQ3rrH3mCDR4HuTzeIkcmO9HnAjw5kaoMJBoBNOAiAnn490NO7aiF3H
5HX3cUrIo6YkCyfVErhAoWA4jtqujerA/EStPQ2eFMNmd0p7H/tab943DZCxxIsIbXXx4Z8/Z+I+
YTcfKALv5nVpOvQUVf2eSCNQiyH+9GPd7TT/k4UwflKYcQ4DELr528yIsYvlQzjbK38AAtdSGdaZ
NqeRdUlx9MmW/l0dSV5aD724SovjCHZCj3LCm86F0hg4W4pQU6LRAaccEF6lIVbIT59DYRe7brJu
EXLBquNRsFal/pqwye/qSk4b3bG3763mwbV40hgAjIBxZPIE0rpaC5FOjzR1XbxuZuxYGPO+pRbP
UzdH+PadTyI5z+V8tjiecvHu/FHJ01xHzyoeS/puEWwJsEueCLTGDZN1avCve7HmzXCzbzENYB28
iNZbgtTnVudoox6Wa6inPwsRtp+rjtIal3w5XMYxe8IVGO5DnT1kBFPvRsusHlUQ7CNLqdcJqfq+
oDvt59+iWC/GyWTe2O0bZxrrKixNrZ6bUGGZG8vOObMOXUfcpAw5QmUhJOUoMI2NyCznYjXiT9vH
p0JhPsz8y+AAjun9dv4UcXWH8LDovfCgeLHBgeEyfeOlhT894UAw6/HCiJldZdZeuxiUeDkLdLig
RhfO7YQCi9CKBAkNDNjRUok8iXrPxJwWi6zlqhvBwpSOATItx9yC3uBxHGI0zIWvd4HGua4pQbtF
8ZcTzoCmGprRJ1Vb23jsbhz3fB75TcJlh5saEGWO2TX6qsPUXztjNhwyy+cEWMmTCAzvRNX9RTmB
v5eKA3U5Zm+6dcyLG1YuJ7rSBkC9mJBBOGzo9YFxXhnONoRLisushQGh01fw7egotsap4IYc8q2c
asIYsxze8zfPLcpL1OFmqROO7dhRvQPsOXxRFZ7LsQ/aJyz7Tpjr+7Cs7+OggrEmTQ+Kougxcs0W
lMUEdlf+XdqsIky3502z8KkTpzviSntOBguJkx0Zz4muOs++5eIOJXYFxzy/mnytzc8neAnLrYRt
y0MJbTLJbhiiccB1/VNpl94et8BjZ4QUhaQtyjHM6GsN+yABoPaYd7BBQjN4xkd0NAz7NWyzEAIK
bA+SmgSwLAweafZEj9cJ7jb2u3HuNtZotSdfJi0Brn1uDsYJux7tazoPsVH5EEkKkBZwHMKdqdIz
5iuDyVntjY+DrY8S31w6VFRqDovls2/UWZ/xM6frrke+HSWZ4QoA+nruFNs4i1Yev32u/K7AkQ79
nsnip9EFj7bhFfd4NNed2zdY7+R0WcL3eOtxMoe4IOR4lW3vbZjyODuGw/ez1ANwQFJ6+Fl9p4+2
qud/mnEorWr4Ud3skyFvy30pmmDrojgyetqU4IGeeItOc+xd2J22j8ZUz/gcjPeeBPXGCsrihfb5
a55SbplRgRAOaO+sQmSg1RMmIGMdiyG/oyDVBEtoVWehnSfX9OD3FMq4hyiJX83j0ep/gMyJbmwi
OPVm1I93TrxP0xTZmSpNjLKye+mZpawhdxO01Un3gq8eUtI4iPU8I0HgjiNMXzUvhfU+d5Y6RANv
T8WYMFbyalVMTA0fGWklpDNiXkq9Q+rOT22SWJc2S7J9a1biLRF7gC7eGVYTyHY5upe6Tc6kPVh8
aYi+pOl8DcveONUaNkofB/OumzPW/YYfgZN6va+dxL4MfewewjG4mKOJi9xtbeaSWYgH3522sRd9
Kg4j9wmQ66Wcwj2kUdWutD2U0MmS6pg7hf8w9oqCy+mhh6n2PMeETYD6d9eMcMcp3qXKyM91OqXY
llL5osDD8+hb2XXSviQjVQsRc5if6gB2YSAXxwhdOU7yC54o6jlw7NgGjjawTe57xkws+qAkpL+P
2SJuJ3iz60LhM6XQwL8HwPUIIBlxebKgAFbUytYuypCb4MRm34w8o5m8kW53ThGxw7XhtOpgRfgn
52wpqYcp9VQtttWs1OHDWLVvraak24xk/WKKkR8Mety3ixsSdp3/ombpMd1eG6NUL2VqqXUxjjzV
m7n+pVNMMaVlROfCzcW6lMyXwr76koUiNEhycOVVpbsrdfNS/swV4q90UPcuylsy8aB3cKBuwqnG
d5BgtOp8nFNNTrpuJPd6Sr3uNcYJcAztMifWXVeHbAbKw9OOx5TCOGzq+Zp0f3ThEZIbJJunmOW8
zdgQ9x5XB68rWX0kpIJNcqjeptAiIh9FHOU6gwSd4dlHt5icg0HnhyBcc4b4xBSoQIAPOum/x5g3
ktxzH6aJiJbtq0tWaR93RgFnlLjMXRWkn3wV7JaNR30L4IbPHj2PYUdPEXUwRHvOfVv4ZdZ7y9mw
maPHaGS0NvdleaiKWPNLmPpoEcJZpZGzrVs53fJyCWHiLFkHYJYZw1J3lcfS2rt5+3eE3PGULcx6
Ww5vpSI2WMDIP5owPh1uf3RXm5Qp/R441LmMYSgixIa3HlZ9F7sud47xt6wRBD3jiGH4GKWklsoi
Q/9r6TXiQuvXSWsAX48GhwFKfahDbVyBgl1Slk/Nw/5epmGNZSmmlReU9BkcG0kvXlGsYsaV3dc9
tDZORoKhhvL1kUWiORldlRxL1/2Kh9na6RSqA1UkjNPpbtrjKoUf1RXVdcw9eKzt8xBAimX762/H
vg44BUeXGp7NphWi4ivP3BJRgMTHV5aN/dcNYTo2QF3w7UFO4XHDfqO29KNKkcOmmDBjkbYBAb2S
JpIwDU+lLWsmEkVPkXQTbEgg3o0FtPDwFxIEXLNAq0OBiLHSo9msyoKajnaSDwSu2sM4lqRqe2zA
uDKMtdMzRxX5dXaBwLEyia3uyD6EsXyf7HhfKJm/lKF5j0j/z+aXeG463p9s75AniMF+HdM65Xdz
x35TIdZt3YyBo1QmDqumOhtRz62OKHoaiuwSzGTFumzmRQ7lykizDhGfC5PZQFKa/8XemfTWjbzf
+asEWYc/VJGsIgkkWejO9+pqtORhQ8gT53nmp89T6gbSdv/RDWSdjdFuWxbFW+P7nvMcHHZ1/2Md
3OYy2ggtsSe+tRFxDxP9ma1X9uJsrXNPe3IKTnJMN1FKXbbtNHUzhPUytvHK1UnEqY+yvazcHEVN
NEG6AmVcQHCj2e4c6Sc7CMRHE47mA7dciockHv1djZxkL6EmoF7zv/VLUF0UKRX0D2D7KpoRfYP8
1Aune5ek8MlbA8R7+ELGKvtgES3vDPGz9qPk2rjyQVjReq7H6slqqwBaW9TpG4R/17mACJVy0Itd
AjxiHdzTp68wmOwDWIqHpXfdi+V9FyT5XOwsApdB8AfP3iABfJ6GzjlnI39E8s5u0NClC7KATr49
ce22o0sX0bGDmh5+cH0qrh7M4XmtvyDBYQTJB7Lq488jSQAtVvg5BnkzkqkpKWff2ZWgjyzaYh/A
Qdr6Zscl8JgME/Ijjv0iqk0eDWiXOkbvlIpj5JOr4QLtjLXXbuqWzmXp2sjh/P6SJs5WVpIDot99
WNBKAKIj71wjqUI8Bg3FFrDfywwTdO/kxw5ZfNqr9AtbtY0MpFzOepi2dHiHE1jGbcot8CRd/RLF
oDcyMLW0B0s0owIpn37Jrc08Qz8smzzfzwEcuKwDMh1k8SsJ8xxrcuaTzfveswXc1F+nLJrhpCh4
4+P4Xc7jh7ga3EOaqaMD62q3JO6PRgQ/VD7bh0IW35TOWmJu+n1Auu2VyzA+TiJ20RBr+9VxT2gV
gxc7KN+yCd0EeVYcXiWCG38426tuqPs7KAaKrrxAgYGbZrwqxIo88yY+YWueTlVy4SgYP5brserY
figl5J/i/q5BRfAxjEj7Zc4R39K4xVPh+KegoilO8+t2HIdXuq1o/ME1nFSMjJgpfrGsyaapD+Vv
RQTwCHEZhbJ9ihScG34hbygzXAXvGdDw1iP3zoImssO8zogfp46WQbydOS7dk7QFdGVckn1E2UlD
W8lc3ugyUTYMdftZY9uFgeAS9Oy4BpxE+8lKnueRo+fSWuFh+LR06cj1nd5aK+st/w+pZ+V2G5Al
mHT2NF2mfZQp6oM99vu+T1ZjAznG9ojGj+LKNixWk/o9oTSsiGGcNQW/Ub7B7ax2DzapY+MEDxBd
M1vhAAt5WAWN42m5GybffWDpVw95gZ1OAiPa6qF+DLvKv6CsJxXR8jmR4cZu2jr5bMfjiQtV/qVY
op3rWfJmSIDiFIFD3pcHp66bG7rDTezwbqnEdDgOwPhSf/H5sbY6Dr+rrMo3K/3rjduSTbJYRXoa
U/Ql/uo84HZ1No0Pb2J2KHuIoMOUlfJD68QShCAsHccaGR9bhlyDxkR4qLRhThV0RjcSnJV0u3Hb
UGB9cKNhwrXX9uz+6DdEkKhroCUdpWXwdr1vv+VrcNM2aJzLfD4sbOiDepeBkBBoF9UdQsvbJBfV
JfXLQ+cMxQe14q4QOtkPg/ucTH510/T2pSUhYAxAvjYr8UrnOeP9N/HTaH6JdfmlQQP9qAoGKLc+
HdX7fJr7jT8G7I0dMimwNcO5S5FXzw3aCkKNN+MSXUH8YAbPJqJY6OJ0lVMic2aSalyTiFG8TWUx
wojt/mqNuI+C5qMc3Dt60G9zYn9powENt+pu5ra8b+H6b+uVFQtveZyPzgtvGe6qwerZ9ec5dI/Z
TK27SB4hvTqcc3Bzl6jlFUoUShlfFZKLgrOiCh5qn4gNe3Ju0OYZ5xIaMzchgaqq4p0PpBy8Mp70
crHvZ42TyCambRoulK1RIDESb0o0s8zjl2hariXQS4yPuE8T66XMUYGXzRBTuq1nIMExU2747CwE
6YwKJAKHpiqh55zDG96PAeKiOS0+TjYHa9IwPipqIxbnDTUVh2YZb0lExcQ081V1tX62k4c45qRQ
558Yk1/cAhD1WKLiqnX3uY/d5GDL8BVv0LeMLIFDZgkgKsMEx8kjgJ4QTVfCJILvvNoL8aepfFIL
hVNqFDeaTIxtlntUjHitbkx5xXry4FDzKI53ofj2Gi2gkvMY13dJqvy2LWy0tzV6VT99cavuBFIC
H5qauWRWeLOJFqSjYM27ocMsBBmDeBM+PlGmnwfqgwhrNPCsEXbqxA/bF+vP3PJvMzIhbNLs4DXs
/PpW02LNaJRVLsZGr8MjQf3y6+DPX2lyUzamfJDVLLXLIo5tYakLKX6dJNfV67sAFQpL3Nz80En4
ZdUdPLwZF0qV3w2pb2xj7oUzg43+3Auao0Tjbbs099wVEBtiaZqOpdgU0nuoMqo0Y+vSb+gx6E0q
Jmuj+xJm/qMnYTSJlds77szLQjtEetnRDc4NahkSyXxqZZSNghRHWpdc2rr+FqFN02uS7NtmLK/S
uwTT+lXkhbWlmhLsAf9eFNbKyJ26U4aJjPrdQyoWeZKN790gocePwRrle86t5o8cLSNo9PDUs7r7
ETbQT9c2vSlk9G1CDf2JkwoSGsyfChMokXmvnnGFusYfKoxTtDKe0da4RzHYN18y4ygdjLe0Ny7T
xvhNfeM8DUy0lfGiLsaVygc3bm2MqvOKY1W9e1cjXKzgie7gxGa3Jf0OC6Orj+FVG98r/ldhnLCF
9dMyztjBeGRzU11Q2GYn458Vxkmbvntqjbt2MT5bNQ4vsXHeNlhwA+PFTTDl9sadaxufbmUcu7nx
7tLeaD4ojrSz8fWOxuFb8TXuiOc3M+7fxPiAEa5/5ErWfk41HuHFuIVD4xtWxkE8Gy8xemrEZMZf
bBmncYDl2Md6HJQ1uekdMpMHaw2DrW1NzeFdRNcJ1ECNcTBrrMwdlubSeJvLennSMxKwDOvPwt1z
W2KE1sYQjTEaoRq3beOVRkeKAGLyLQyNVNgbgPXwdGXHwmtDoBmG6n6d8qdV9PUunbJsk94VbQGk
0XaAamo/vnRpfB8hNTh14/olxNI9GG93O3NJ4h7zleVG9mFFMAJKXKf7Gk0SH1h8TcbBbOo4xj3j
He+Mizw3fvImhNIT6Ng7wJ7epHmU35aob04l5wN/gD7jTh/jBQJ9TobACOHJWAmTTV+2DPdyvMHs
8zNM1p8LeuhHJWjnBOn8mBkRVJKxKZiqlatRqXsJa4BYyZRS+Oe95sts7PQKX31s/PUoaudmfkRx
jP7Ott8QfKpLkVgPZdaZjID0nAty2lw0MNIY+AOc/IyIAv/NGNY1FmO0b76QoGMDThQ0lpAJr/3L
NBItsAxrTxATWvc+2E49IYBUTNdtUbWvadA/aYMY8A1soMD9QyeIEzocgtIACajMvy5YFblGNXI7
JIsNdpA0P6/ut2vvvXSNQHhJTMhOi6o7tol9cUSKRItymWMFXwMco59y8aWKx3FPMBWYgAaVGdhA
eVzXERKMCfxqTgORHTkphDbkBQcCg0fNmVjqbv44QWeYoTQk0BpWqA2TwTfUcBykATqkBu3QvkMe
DO4B2PNOGwAEGahH2pI3fBDEJrbxsUw+jRwrrylGxwUZw3bV+YUaPMwQygjkiZ9A2fukKwFjx7W+
axy6hMQHGX3Zk8Uayf1QfkjDkP0ImGoU4kSKG0lPd8ZKgd+lcflOcDugukPAKA0Ko9Lfp7qgdk44
zrbKrIoSKUf/pkCoxhsDZOrg6EFgwbGQXtJxqGwDNyZYfFxNRkNt0b0ZnnoIHQsPt0c0Rg/Xw0uo
YxjrhVge0Uo9jh3rVgM2xG0Vm5jGteFZU3uXS1wYy0XE9vC44K5YhvYcpvy9NjtpWq9oC/0TJfV1
qyf7ENF720yo1k+qq/d1OoIimYaPQZsiebdfuw45ZT97H9ABvthQTDQ0kwQIRpTpI0hOEEtgOR5q
gz5JDQRFieA5qkdx8eGjYGoZ7xTLamXQKfS+4Kig5K9uR4NWETBWPANbWWyu0ugRyk8lYuIaIgs8
Cf9hhtHCURtYC9QW3+BbsPFmh6RmryqS10w59m1B1aQ10BfmMAdgfGMrGw0pf+jZCAi4cTSMkF4t
qJsJfbPrAk6VoFau6jvQ2URdcutmYzXgGQ2BZnRgjMxu82n4lhSCxJ5VG+N1cihFsWzEkD8vtuK9
JRBIuafvrBHUzUAZ0q8oUUhI3/O6yya0As2CEtY3drsC0RLAHvuxxf+SlgloIZInN24xHnyLj6fD
WQ8Vxp2Ha0CLoWgHsZ9AbHhtXp/9zJK7AWNJkgbxufNo+6ekKdS0RxoIP3jWNmxqrBmZQ1YLRy+x
3K4WHdEmreimknxDEzI/9JKlLlbm0hFk7XXZF2ijH/ueCnuXwPsUc3NdA7vdysVmdaILQPuAMzwD
M+6/pjVWKS8u9xVeqptVskJXspvupuDrWEc0Mtflg64YKBhscL1wqXQhI+UGkZSttCdjqEkq/Tmk
zo9pbW9rD2QcPmND9AAtlNcU9fwEef+a4lefpPfoRR6IE0QcKxXagKiGlmHZO/2rV0tQTkrdwyxB
XpgAaUcJtXOm8HsGVfnGLZV1aiwPSgbqZHzg1a5RT1KyjnZT+OKv/hOaRYLGI2HfgoY92XoCOi5H
ap9t9W0dUq4OawbP3vPhaNj9oZ4cPg2OuwTdxkTMzm8jPCM51sW29t5m3CabLn8LSEubffLTpxjP
Ow4P8jsHaP1DsoLKGnBJOY6Jv7PSu7GIN8E7WGu89+Fs8QZxRYUPKrabw5j1x5G453bC6RJGEv/7
7GfbfOkfrMh0rgzKa0STOASZTTtsOkkgu8tSYa72hx9W9rGp2Zw9v95jbrlbMzI0h7UCN0Mkzeg8
QrP5BBGsgys2GMCYb1BjgYGOjQrXDRCyeW0RtY6AyXqDKBMGVuYbbFmh5n0P6jed1+/4upg2y/Sd
HwjUmTNYcKmeKlE+ARxao+mFhtdeab++6l7dKVqIS6bGje9yoVVh+JQZsFrJrde09oA6NBR9subA
8LlqaGx0a5stQXdPMokAYpHEJQ26jVjxc29YbkWa7mwwzKch6T4SPrejzzEdkoEPaOVMQqc1OPQG
DxfDiaO5tt5U4XootEchA8sTKv6Ii/+swRqzulaE60jd+DtqQPApYIv3TTsdLYz4C2zh+7EyaLZQ
75LkC/lz2IdKD+G6emxg3CEYfRoaJNxU6K4qQsYgbWpBA2S8YP5WGFBebZB5cJc2UFcmsN9jv8Vr
V2LZY76VbEeE6w29U3/K4kVdjLaJsyuJbUM3gegbw/TGwrY3MCIQ/wvSlJqh3sbeJA8zOQucyDRM
IG8Cl4GFMCTlADIuJQZue9ltGC+fOr+/VuWUX5piOM8RMMEc/yzZqMfUYAZdAxxsIA9KgyAcEgyN
GHzuoEzQNzCgwtkgC2PYhUPM5SkOIO/kNFdCfZpB5m2zhZ3FH9g1MYwIMoXMnybTfHVb776xggsX
LwKiUaXK15Qn16CmasAjA3xFF86igrc4w10UtDaJnPlQGSBjXtsfwJChHgfed5UwGrZdFpQAzzs8
l/opSIr5Q5hbO0l+3BbxU7pvmngfmSwVoIXNto6gc+oRX7rVS2tbpjygt9TX1cAkzRHYwCXp5SVb
rubLPTYjmmLRW8PlegNQECQTAMoBi2w/j88w8IebKHAJUBaEKkihSWyEWrOR5LzuahdJU5fhCloK
DENDJ9ydnBJrR1Flfcii4epNFEXDJE7AuDwrZB87auIQJWFshga2ORvsJg5QrjRoh5FqlAbMCVf9
HmtuwJZiiKHAO20onpnBeSq4ngRuELMJ6XMyyE+cE7wigwEd/epE7XubOViGnICYJauxN44sj1DB
mWegKkjl3WIvq3fR5zCbPw5hnuHecnHH+T2M7facx4Nml7tEpX+NF5AowovDg5m1G5c8ppvRgE1T
CKd9qd5Ex8egEuNf49KwNBSzW4zXY4cSXYz61O6yjJgTLUlFFcUp8du3WWYCrNGc70i6bS+2iO6H
lMquD3wYTFm6d1GKxjXzmquaYySkuRGTgikZHrV1rI3MtDKC0xTlKcaNzWikqD2a1MSIUzMjU/XQ
q0Z6gfaNgFWgZE2MpDUekpS/XY9b4csEP1V/j5gxOdlGC2tEsX17XxKqw5mkebaNbLZCP+ugox3Q
0yK2t3ejkdhy/8C0aWS3qRHgekaKS3nvmeQjMIrItI1YVyykock4pdDbXUW3vASFekmNwHdB6Yug
AJIjRSMMheiCPTLSEAWPX3sUwouRCidGNDyhHs6NjBjHGIY7lMUxlpptkkBAHKrmJ2Ki2TLN23J2
trniyN5wG/FQKhOeN6Nbtv1dY2TMfYSgeUDZnKNwLmkvc9IqV/WWpfOys9gkzikdL4Tss0v5q7wW
Zcz1kvlElGz5KcNoX5e4XnGVt1PkXRxN1yngEDizXXXUQXfciU8Vx8XXpbl27TJ+UbGaUDoJZJYn
zmIB/43HZ1bVtRHZrUtNngrzcxlUj8YGe2v3JJG3/AAuZhSSNBwun8HccUn2EMgPDCeOXe2Ns9TV
G8gLgBmtvVOsXicrCQ4Dca5+SnzGt5L76VYMljqpGuGmLrCtYTgklydFy5UROxPFqgWhQ/SKlD+T
OUxM4/ODFCHlA+19GkBwJ4WWD9Ia5APVOXkzRhSGHdrCtPbWTUhL7kB9HQfOlCOBGdUnAQqU5ocQ
EVfuuGSTmtTnQibTfW4/zsFdgmL+I/sEP3cKlSdxIlLo1oGaio9K3kNNlSUVrgysuTmRkVnF50ow
RbgFX8JtKWAhQ3e23pDa8dqPX0Jahjgh2vywzMMjo6g4jH2y9TrYDFbL4RQ7Ugr/wevqh2Rc9c5v
8VI33O9usjb5SCSQtPripZ2L+5468b6cQvwuS7uLaedtIt3vkiW98hE0zyij8C0uDemi+NSK/GnR
/nVsys+95+fAYdpNpmwUKxkxWrrhSGxr2lELiti+xvbcOQ4+SwRXxOZkW6/91qU53emFIHJxVp1S
LAyQeJbVehxnHJZRTTbWGpPQVjl7cL3TxtU5eODK3AzcjiAPAMMM73kHW91jT90S/t5y15vgDofr
dS2QawqXeK5eNgxswbq3QCDxivVUxOS5pDZcZV74goPc57m96uvIhn9efdAiFgyIIaW869rlRyKy
MmrbIQBRWBiTiJcjVQOYhGQqNCUmhrA6Z5p6hg58DvbpSVZoX4L+XnTMCWctgbs2itZaWOxRXn0t
MIgdMtvxbtoC37jL63Zayk02F/XN6lndto6BpHpx6t0FHKD8lRyuDD2VSU6jwBIzBZfAvZKLASUy
UNtoBCeaKOvaNcWPME3HPTfpWXzGnUp3DmdC2z6pYRkvrdf2JyuXx7YaOd8XK04wh8/YyVe0Wb57
zBHGGJJ/irG7UqPcqhJbmU7VXQyNBL1nuLKlcoErkeUZ9GY+MywL/FK0gLiN9ZxcVvpmy5w+1WXB
vasLX+zuTbbWn3pgfPs1UWidt+0SOqCEIhNQQPaNiZBAO2E0f2WSnMgNGHYilT/WpcgA+hqpcgqu
YqFO1eAfP1l1r05FG9+hb9N7BNx4OlrRfiC9jkAzS4KUFYyX94baiIAwmsPsLJp5i+MN2zvKlX2e
k5Stgn7TuHVzRhkFU6qhODfHr27y7Em50pEPn5whb/bvEk8CzzZ52NlH5c8k0rhkI7yLLdkJ7t0V
CVngZ2ft2ASemZRgZtiV0jPFlb7+gBG4Oo8LBJRYdMgnpnsPJgrmEwrgN10/iXOrQHLHYXR6f5xQ
e9Qk+e02S5+nVqAJWyBZFN7S3/yh/l6NfD0Z+yeK3c3eqmExWDamTjGGYjuO67RuwMfQTaWTkW0t
NTwOYQ1zgEPAQkhw0/jVRsBqwZjHp6qXONloGVASDxCgRSBB9gT23UPEQccrkm+1Xx2nicmhjUMk
jxPI0kvXENjwfexGgKQE42mpj1OaUJjEwrtmDMSuwGbLPozpxohKIYsMZ8sr3ypRQIzxY6L5Rpc8
BH8kKDhcPhslBm0a78MqBh/VIWrOjWwj9+Cp6gh7vNh1q/UFz99Ae6V87GWoCNMqvR3T9ooOPaUt
an8p1wBv/fsvzVSdEhMVH1fgfSLOMASOYTJ0yVoEiLzV9lMman+Xui0tsZy7uvmlyeIzE24+EMdK
znKWfNIlklcp7nSfXaaFuvYQzec0kftZlfTq0JxE/K8dgsd78nJfVlyNfjSi6kAynAfuwVEpnjRX
nTJp/4ysMWCbhf6VBaE09Ao+Zt9PqYE1UNSROHHMzDhIhlm/Qz5Y3bgK2XYvp1fHls6hYZGDm1uS
Qyf9c4jX6oyJY2sTqkD+KCF11KSMljZe9Nfcto2EsWw28cKQ6CM9b+y+fuOK+9GfQRwuhQe5CEiU
K4YFeARdfr9K3X3TN09Ip6ddUnigMhDScyMp4A4CSQw3eUlVc1nyC5VnYsYoMyK62shnclFf19it
CAu2Pulutrn74jUi1fNdOexx+vhD67xQRMWOFzxyceDwtLypzJgDehJNK3e4t4IAGAkwqyG6Q60N
S3HtG1zy1T3waAJnwnLe0Gh2z2UJ9pePDNnpXihmwsAWTXtLkrhHKbNWqt23Tv78PquwcHaYD+Nu
V4v4AjnkweHf3r0Py3fV8/svKxgQnYf30YwNorcesTnTFTBPXtUkfNr+8kro67jn0PFx8uAusvVE
+0XFITMQBV44iMPUFfI8hOjuFnHLso0w2TxtW6FeacxIESZR0F2ieCtSauOznszusHyOJbgcq4n4
J+Ae9DVughvPbDHgP+/VynWlqUIQBRChdJocHdYkPRZPxLoXe/yLHWtybPHzjdGPoJzY59qUMwYC
Z1SjxX7UFNVS2zr2YDTRlbtklfPIwsjtQZS6RxvTuNA0fyYAHz2RyodmdVFeOsUp4DxFYW7eiBBi
ZYDNPDgm9IeR6s7fKZCz7yvyczQb+vsEjByWBMue6GRaFKsT4vSi0SxydvY8wOiDF5F32d0g1bDp
lhlhWBI9jRkN1WDMI+Qfew+xz01Qd0w36KVAxDPuqH+xQz38YSP6b+VQPIDu6Lv/9d8lYRK/uIsC
AWEP641DVU7ie8Hj9Fd3URRMAxfzuUWhnv5YFXymVGFShMzNvSVW+MBHxq/tK/eM8MSmhELXbNFv
wDOTwz8/C1/0t4dxHekr23U8riK2Mg/77e0pKSPz6P8jj8eFTLKuOgqBfNojf2CfgwK5UPC82nXz
zI1kGxu+ioX6ilJQTNJC75TbTvoruuUqeiW0L2Nq3WK5Lom4+QrXpn+q4yy701TKyrHbpu4SU32C
8QK3DtcnacL3LsdJGK2UxZPEOfd5ASmpzbrb0PUQURLcu5EJdKTeT5ezX3JwmrLikEg3e+p70GrB
eleHYfKTzv1XMQpiumxIfGOB1IgtZ2DC048VBYHXvTW4L/C4sASQApkl4tGqE1b3aVSnnFzHg6o4
27vQJXZEOtQfIhfkypTKPcPR+kwyqHKaU2WqKFNj3dkzzcIinhPET4JchoCjpc5JAw4cHCpxdEq1
D3HJ7WFm15rkm/qT3U7FbUSA8oXMVHgBYflk1a0PxkhjK2hHeVf6jPO6hWxgq7kDK2N2zNV37oXp
L5ZzeBukVvRKESWP6Jlz63b2vkrvYKBQhenoSiC5dciMCxG0Val/EqrCJsrF52CzlO4o/PQHxA/w
sC3xKQdvg6/Sf3KbfL1WFKO3fQ1NDdj3yJhOuwPyLFOLbr8C5IwuM2pfPBIluRXESt5SOfzOViEJ
PeIxs5Qi4iQLn7xn55B403zrlSyC1dLPV5SC1qZw1b2YmurrHGfgdh7ZJco3hAZgouL4SNdSvQWI
Hre+DYc1nLNbiy4lqjaXcU9sV+yubPSUFoFl2h9sC59TvqafsZ0cvRqXMKq2HoWgu34sAphASZ3/
dGrbPghSrm7xoyzop7P2NfD6LxIqIkprSmHTkourC9fl5IbFw2B+l+pxothh/rNkQF0dG2aJX0PI
C33yLBkv3kpFkG6/mLGqhpFnz9v3r3z/GpYCKkZLGf/xF4VneVs9Lssx1FQlkJ9lZ7cnBXrAy3az
tjZHUpWA90RGd4pVMD91c9seXYnMbSb8NfJf3RT9QEkjOvY9d1NF3opmNn+ulqq5VoEWW4AJgllJ
LXXlJIUKBPwvc7J87qYL2qHiQRRedKyJTaAlv9wGwRTc5BrxWNzrk5bggWyr/dEQrMXO3rEDVFQx
cHtBAqha94nzJqrq8D5vGPrDEKL7jclPiCowhgUv9r6f4EwEU+ZfRVumnMRJrlIUC5/Qn1c3hR+k
J9gcNLxDXHtjaW9I3azvM/WziUYMxihplOwjmHVU6VBmqgtAnX0eYnzJ/J70E+LfaAum1AIXcgui
qj369ujehtHw3MEAus4jxHgt531SO9O+r1tsi8NKKa9q8y3vrN2Hrsnbo5BjoanASrTuwlnf0Oqo
zjEhx6kW0xk45y7PquGSOtjMqTH13BGhbUVV7G76eZouXoColOZ0u0cwmhw8vX6lxNtuEPvlB7FU
Rz/3k62KKMv88+Isf48KwgCqtOv6Pku9wBb720aRtdIONcicI4qCDUffduOCIj4LIsNv1WSHXFCy
Hy3jGMdMjmTATyr07zPhp0oktza8U9lwUSpLTCT0Wn5STfyXR7SNE/avTtn3Rwy0a/u4OAmR+O0R
wYxQ5EMDdZxl6uy6qJWbyaeBh9bLvgiS/KBlFemPkKUclHmz6XOb06lyrIcxnbaSsL+S0ntM+ZBI
D2A5Yzt7V41YLal8tUGXJCl006+iZljfdBzoDafK/pddUGId/u2n8IVD2q/2XRE4gSIZ6q+bYG0h
pRfLXCEbK5urG6kHDHg3msvHVkmA211xrqvxNmINpIbVHJK5dOloIshj9ZnQt9cvbgt6KpjfaCeh
mqsaC70u5Jg/4sH+sFI//P3s4Dr/xZO6tvADW3pO8Lf3jQ3RggkCUTpLoXTaDfDBrhb6CBEZ5GaD
Q6abvs1R+9j0fvup19/mhVa8p0mY6UuMHX5YXDQ8ye0cjuTFFMHHsoFGA4Hu1kfEvWuh4tOwbAIO
2DaB1yFwQuK+1Xl08ZApGqA3deE5h3GCOR8UBUnDy/gx1POPcQWz5s+PdR2hgc7dY5QEGrcsUn/R
U97JAOaPVPYTqknHFizUH8eq/2/I/zdDvmbU/mVh+Zsh/2PSfatKkHH//U+fvvG4Y6E3X/WnI9/X
/4GOaDOWbeV7f0Sj/enID+z/+L7UdgBO3MfpbebGn4581/uPYM67vuRPbM9z+Af/dOS79n848XiC
qfQ+Wvle//t//jLKu99+/8uJ+ddR7zIzlUevjkMq/5zUzm/z05YiJrcLewbROO3RC/uZNJQnJcv2
qJp52fskS90pKO3EPTinMqrnDfTIXeLBlRnc6fqX1/dfTEIpfpmEfzyOZ2toXBJ1OyGPvy4XGS+l
pqGvLhzUEHvUcb1P7W/j4tX3onwLDAVRkaZwY43EkUJjPf/z9/91tfrz27uatxuALkDH/Ou3Dwgf
7gJ8U5d2Dj9X/jg8qzk80kMrLwSH5LtJkzU2Eh1EfNW/XRje4+n+74L//s0ZKowVpZD3Cve3n73F
2hcNWDgvWTEpuNVLRjvBQYg64EFFjfMBs8AFaVBGhvDZStPvusjJTkyLS9q5/QHwUouC1Tiapm49
/vOLkb9eZv54OKmVH/goj0j4/m2cTA2CK2G17oWaWbtLu+azAqFJgy6UpHnQKBqo0AM7jShOlf7W
SopDPkRg60f7Oa/gXEOQaqbZ3//zc71v1L+9NGaDDGylpa/xcf76ic00eguCCtxLPIYgBJtw3nY9
NM8yDH6yEkYvLhImh9P1Nl3xqHf5qM45WRHnqgWInB27FEip0417lCLLZVl6bw+5YABzHaX3Qp4D
QlRRcbTPTkXhafFcNi/arJdJz99R7ujHofqsGzQcJLMdkxWoU5xE1RfdBy/oBd0nK6sfmGTZNUAr
LgC+PmqR7vPIrs9DsDwSbPazK90WBpnFhajzObOm3mdL2x+FXQa3//y2pPzb9OLC7mtNH8zTHkeL
X99WKuNwyKPQvSRVJfZRiHtBc1TcogsnuTQH67jOgK6TCuOiX7bfKrAMm//XB5GSlYfMSMmE+m2i
Rakj8nhZ3AvcZ0DPAh07LqsnOrmH2u6fFwpHql46rj7uqe+LE0K3+cM/vwzzs/46crTgZOUq5Qnl
i9+v5wnHWkvjrLiMYfzTso9IlWhkEdbkBsGDm6R7PqN/W97+vtryPfHzch4Ski3ht9EqxpRjsJ27
COvUcW4BXlid/VxF/kMVFtaeiMQVv196Z/fou7PVu9L0QCcvndeW9us///y2mbK/vwDH9qStHZcP
wv9tMPihI2lJS+cCz/K2yibn1gkQjdI+4PgdPAl/+aY8K9kWpUeNOJnGPVegq5wrQEprSXBkXMsr
4b3+Dc0YdZ5w7e4CnT85Au4U9l5Cg9oMggbSMPL/ln0GsV5JY/ZD1vovpzf77yu3Fi77mDCLp2v/
PrJBwNphqDP3MpnTVLnW4X1rQJtqJqxy5jrXhAHucquzNkTuuSda/cMuXDQRAjWlUbpwU401rR6y
kh6Nh7ZnajN0BJguhskBNGJbd0Y3GoqYAha2mx00SFpRS+TtAevTGNM0ulTdJYfU2Nv++bP69bpi
Vl9+KNcJ3MAMV0/8Nl2yPEAJmdWMm0w1x9kiHu3dSffuDm/GT9Svq90/f8vfaml/fE+tiZGUyKKc
v5Wv5tpvqxb/3yUxl+gCOutDnbQPsqbHGqg22AeFHx/i3PEv77/4Nl2971lTFv+yKf+297DRu9wd
hBe4nFC8v8/UOu6rvGlq69yHmUUCmHh28yDnugjynnrRTE4G99va8LTIV3Owb3TshF0LLscmKIJb
6TaK2ui5lGP7L/cb9euKap7N8zmNcegzH5Hzt/sNWmtbSw/lPBJgbRGGKVWfbrIRVo6OAgLOEEFs
eDbs/HZ3ITNuWxehf2/2lWgitM9uuA9F8I4vkwKTp+fkqMbIoYnckIOhAjjGDOOyVN5xnojU5lR2
k0QdWaw2X5guFDURTVxmOajbucmja5A28g5aWXNceh+hiRs+Es18U0c+XtROnfuWulKX+uIwx9hF
3q//GUGwhyKb901L/AjHo4wE6AQAelrtJP2NoxvV4oEAOVlVl38eZ3yEv1dt2YrYw5m4lG9xferf
Rnfpz6k7Fw6m6ghyaKf0C2DzdV8l2trr/8PeeSzJrWxZ9otQDcAhhx1apxbMCYxkktDSIRz4+l5A
3ld8zSqzsp73gLAIhMhkJMLFOXuvXeR3QgUDk3anb+CNwt7hdwdLAwWOFRplv4WjkyTMI7VOvzr2
bNCtZT2ecgGPI9EctFHkF8QtuEeWXR+5lR+nJB24dlBMRCBLYUqRM+S7zgNayHifpSkNFHIA0fhC
rZt5TIUnE3QEw60OE2RzIR3XpRsUWeG4bvCu4M23oDgt9I+ETd/01Xr7ooEkmdhI30Ve1wgmmcr1
kKiBfBVTFdHC7fvtUAmKmBHoana5/mlQh6DDI0aCGfiaLj+bQ1isW9NpdywPuISG9NzWShDmBwlZ
+KCC8RbsCWnzV3HxllVpf5yi4pGd/iPjGqQXlkUUMj7GWG3HLJJPCBOx+kV4Wv1aU+vKcQIKSPjR
9dy6bxlD7watLTd9DWLe0SuAlsa0r5NIXnLpEZJmh+42FXO4xCj9SxvSqyx9jMaAJdTJKrpgXU+Z
tXYRWG90shhPAg9CUpvvrp7NF3CXQWlU3yWTMGklH3Ta3wXwiwnaotG14MjBKF2kNYCuH/Q3MF8h
2af29w5K+JaEKpMUHXpWJT2gvXRhaStXhxiU9+K0K4sawDKV6KPd30hEd67keuwn8jcxBMl11vru
0xBiQCuBb9UeBVwfexjd6PEFJS+4Fky4pq1HRz13fhXKo/EZ+ZBF5wA5UeKAsYwuQTrbhvd9j2hf
7+jcZDL6SIvxzvKKA3js/tEl+EMOgoV82z06aY9uLyuIA4BbhVYNy1JaRs80Lt2HyKAC6GGZtPK8
2SNhbNFT1RlU3Oy3dEB7aD3GBN2kxm8DIO4jis+qbVnM2lSZi/A1rTADEQqxiTFe3dogH1cmLdT3
oWpmSuy1Tgb3HESzfFpiK8TaPGzRLYpNOI7NcwcIATbDHoAINnw5kncbUbmP1E2znbXIY5ugKx2N
H5f10aCTibwC/bJX3cyaEBSdoveBa01glOpYzxj8bQS981VkFh5fpWzYYEegyTBf4U2hb9s84Er1
uWXUwW8/bmAjTeWnHzIH+/5U3mPuuzGSmSgnJgg5IMjXttRHkFMoI6T8ofHVeAnEt6QYHv00Ni/T
wMpCsJPeV5GVnBHmXbUu24FFrZ+kwG5tDcF9S0JiMkoUbQmZFb7zK0Yau7XzBvUHqcz4cfvymIcT
RgIk11aSgOSakvBhTOrvllD4IaRfHWRI73MWwSWOf+stq77nP4g+MGncY2AG3y0/GM9tXv7Gjz5c
w87QyToSgLX4q66oscXPoc0VVsQnacTjqxU8NSb4nbDr3M/2gskxeixNqa+w+tWUTEVzBxwOf0Oe
YxopxNqpf/sEAIK+lN9l1tLSd8lR7qYfoV5Q0+5Gib9dlPs0bt5j/Ygqwn0jg+cjNhB0lXZEvDVC
jjBAfTB6fnpF9bQeBheJv+QHqpKAnLZmCJxqCgBph+cMp+ietDp9q+c+um090pEia8mFOtxrw3Z4
bw+EBjfwbRgIyp85SwoMzoBBDaO6x6QrES+ml7yMg6sZOWCPp+JJV1Gwc3xiW7XpI7JHsU1qZHWG
5mbHurdmbvRHgyGkyyWsSumu2Rs1mM0TUKad4VxizziMMsAAouSDoNcIJ3jntJilLLtJ+NqVEgxW
yza0NI3nwj2ErRs+o9jGmJWhkLISdYE0HbzWlvUr1NVIdX9M2Ubzm5DrKR6yCmdj7gz+K5rs8gZ2
MNskaAk2RQQKl8m6ANFmYfDMptnD86ZYoa2AvzWHBkzqJe/952jEL1/Lfi+UYd1pkbNVwE42tZJq
JQp7fA4vSkeqmlsQZd1Qv8Wln370kKgHIwlJ32ZPnSv7KGWtHfvWuK+Dmpdb3SWQ0rtq07XpUYwu
m7OCnfHObFs+sqaJqpVBuXrfoKRYD0BvWS8+TRLdgcIEcSSJKn5IgxXCSrWlu2Sfx3Qi5YyE7sZE
0prnMZDqRD5T5nLPYe6htifaN8id8jGffOJR2gQx+YApoDCVeOstYkuqBF2ixuCEzp4ZwpRIfSQN
5kH0xyIIwKmzG1oNdt1ti3I/sGfYRJE1bkvY0Fwk5kOoSWikNnsJ3wwIBa9TG7FnC7WjyJ5dTWUX
IS9j32gHv6y7DVFt4XjuJig0ZqXuJd6exqKTFckAkI2pvdDQtVaB1qsZo2bvVYc4FFUqc37jakCi
GVNQhqKynKPudFfcmQMp9ikBsyZ6jPdaju99RgIczOhuj3r3m1azzA7HWSho5M5WB/tAcgRhsumE
mLuaNxce1sfPMcFe0bqxfk5LWiSdmr1xVvE7l3gvPM0WFxpdD62DcciTxFb4baV2eefhlW+bB9bh
Ez/OD4nKs3dZBVA/k1a9AQyGIMjeVa4qThq+XdJStrRfwKOXkZZBy0W+6glifKLUOQ6jYncpsJj5
Wr+PJ8KgFVJPTRFZSf9XXfoGsX2bJA1/R7wOkUJIIa2ZWF9joMIDfkINUZ3j3szWzdQPJ8ZhvWBL
7Lujy34cMIpTEqlm+M5dU8J97+eUscSKZjKdoZ/NPrv5XUMOjBg/4nBegAG5j0btqqQFpTrpbjJA
jB0YKU6f3r8ltaDQR0TdXs0tTg9Gzcb0dehhAymyrUJ7idx2Xien3iGYhYJ9jrLSk6jtNR8EXiLy
YJej/7iOpDqaq7rW7O3yE5M66vaVg1Uitb9loTFcksDX11TyiBIyCfCIpp7o77wxL1Z2EvTacASO
9jGKCm8bdE56hePT7YUjfb7vHtjrTNsxM8Lsmvxfbuv9jsqe/D3P+ugL57OqEra7qMqLIAEr5Os/
EHwiHZN5tBm0/r7PW6RljeL6N/1d1RCPgwTgoov+VqAk2YRW+83U/GOrsBBwfedG9cuyjQ86Fny7
TMcmoDfZGypm7rB+ltUQIajO37syjZDkxgzTJfYfw3mEi0HosWc7m7qIPhznPBfDVAQzxS0RBxv2
b1VMwBjNnKiM7s2W6RHe2M6Jlb8hAjdkEWfvwNuEq2aST4qv7FbiTceZ9CG9Kt3nypi24yzNr1V7
JAI82DVWsWlG/EhAs69W3QTrPpFXzYSaqBeIfwzkj8/9YESrRolXQDqr0eDPNrTjh61SB0ylOnp2
jQTHxk8X9uV3DFrfOyM5oBz7aW+B/RUwt7OnHv7epkIZvLYq65A3r1pH0GWeknES22TUNfanmdkF
Av4mQ04OsarLsKzzxwDtwBLbN2tMtibiU2XfgK8gcKqxqY4ZoC1R4d8sEo0/Sw1TfISUH4XFQ6/X
6NDHbgt2eUtGBx3Rap3qY8zHA2emiQnSc+tLrTxUiWTVreQQ4gSBJ8cqclMCrSGL0pKbIS5vCLJw
DPY718QagN/1qatIiclq+ObwaeNgo1u+sZYGRi5ryO7Dtqe/M6mDMecQTH3F3iO0t5FdsdlpcWGa
+EoJOaIobqfbipQktsEDLvVKWisjoT9YKzTHJGdDCdiXbTywls2ideIj+3Omuzq9aSL91qX6B1Gh
3s5ylLNu0RcIu7jT3GbfBXq77n0GdHZqG9aIHiy/GEwbQpCujn+x48V/GLXbxgqKTd9Yr0wMhBVH
n9bkwMCMmLlBYG1Ydw4bS3MfPC3G9C+tnWhIgSmm+jEroIHQPKu3qRftWKHDqUqPeUnodacY5Vy4
3Vr9a8RivhZlumfYfGuCAZ8zpSRbgL4kQcFYlaH5pM9KbcSGiAHc8mzNFoRcpMQGtaeJPEI4eqDI
+UX3RShGxjHn4EOX3JBtiHdbhnTyOzffB+kngsZfg0LuHhEouZNjgi7bfY4DFMhpHTERJMGWNGyx
ccLwohvks4vWJPbP6+nv58FDXqW3GCxmxSKY8aO12FP6P3ss46u+oUxP2yfcoWF0PO2nqgls7e0n
MVjTSsfVRvDJp6hQC4mOwnlOTklTxzgQzR1mvy3kGwOyYsnKsWT6IbsCCUn3Q5C/m0VqNfiavUlh
BWjOepigpmKrLDd5b+MlLH9k2oiCE5XSITU/yQgi47fs7VVGNJGrkYwwFhIyDikrrQGNB0cMGTNw
EC1E4RnuSag9aHoql5FWRW9wNWt58wKcYMHgh+vMkg+myXtqAaEt/CJHO+B/IXXc6T3ZczOWdCLn
zKqaGyJ1duvuQ9FHEguRTTSUkZ1s55vd4KCwrVLdjf2BQGoDv4hN7Gwf4aBx+Yy5dD0+//RG7DYk
YoPtuEWxamvlFnrHqWSo+IGxSwEAwAr1PYthuWp0SHMPP6HXwTm21yjMWOfboBP0xiJPnQgUpFuP
lgMpukpFRxYDuB8ZQjtrmF1zw95DmngTYNoAdvT04w8mXWvX6YHcvWdm+6n5KcsTooiZwlAzdUgb
rLMUMcSzuBH7cjIucYMsPNKRQmgdupUhOuBufi306jcYuRfVYQdJBp/tsE2eoJfdQmY5ko8jtKXO
vdaO1U5k6XqiPH1ALRGuTd1/hI+Kpb3oL5RAh6fQJ6CFvQVsXJ8qkZjqZmt7RcnskyZkZGQHNKUp
Obijj9bS+qDiiVw5gINGuyDYRH2XHQxQi5SwlL7rtIIQXaSr67p2cdwPcAMVibe27xlXx8H0yzB8
MmIW2hvf3el946xMvcSbYKnkxvskt+VWporkFoX5vRijiRDQf52XrQWPbRoNRp0yZkelAw4x+V4s
d5cDm5JK52Nmxq0EUuTOQh2uZI+iAc33rRIC31GLU/VUB8Oxnc81y7mxjT6jIo8OpWrC24BOMtSR
fbp1FN6Wg/2ft8DM6WsVjs1Khd6LGJx3KxP9oXMURadMgvOKQu1Cz4e77lBf0gqtkZ2uK9+gT1DH
5raKs+oj25VVh5hCy/JDEZPmOyawmQuXCIVOg4po5voHu2K1cY1p2PkV+nhE+7oRIsutPmWR4PsH
J4yVs3/whgPUSRRjpZXuKujDpY+sN4104zxK5m/dAYOqHfoC35KdjoQ2y2tjE+jbo5smHSNl4Myt
jeton6hmCWwHYwBZqtjaTDOp3T0lSXjXkWS3R425423vKMqQUjKxm/MNP1ut6NKmuzgxIfX047Os
xfcxlhBJDVy/E6lSjlXzBZprjJFg9Y9NGzspOENKohTSsSccpTVFj57RX6QpontSLVIjjq6DVexV
TEVUSKe/zCMluFfBzA2rTRSJgMk22BREpH4kwgxHFuTRNUUP76yqroWiXuNX7oo7OcVIFcMMRITb
qH2MnZRg+FjDHkHWpzmYGzbR5lHqyj5n+fQ5zng/uhdX12yji4cHFYAIKW5qDPw7p4OWIJsHUlz9
Q8PSYjXBUHlCotKgSDP6jRal+Vna+R32FiZrEE6HJB/zQ5qOWCSHVu3dArb8SECciGoCp2IjOQJ7
AJPoWYzQE7lFMor3jdmX9zqlMjCo5drNfYSZybR1zeEtj7RwQ3vDvsiieHJqJMIx5qJypkJj87kO
VRztPFxpKyJgvT3z5oAt7b7QpbuNSMR9sKPHNIM6MQRx+NbL/EbeVPSjBGPmKYpuTuxuqhq6nGa2
PbiM4RuEwQx6W4sHSdUQ1casOZTuS+K2DO+DmsjYXmWpUe4axTwQYiR9ypJjZloIVqLyZ1M38s7K
StKlew+J68jsis7yw+/d18kE2VA3Rn7mvx7tq9zst9AtT+UgTixU033jWQ47FMs5K9IrXTa3KQHx
12G8Nyfh8m2EsUxL0kcz7EBBkUaAU4YhG4/m+FixvG+hep/LsHwzy1xfxyqzD66bIqOsiyd/THe+
Vs4Rc8z/LSLYS5lTP8FBSu6tH741VfBdwyR4ckrvcRys5oLg4sXIbONMaPy0cqjRAdrTXiC3lo+G
EEe2296mrAEZLJtPs6zDI+zZK5Wi8L6TIU7Pgqz2VIT1Pqd+eK10xI6ZlRhXqWP9pR/r76TUMSkt
J5fnDIXdX72nYppjhhz5QKZI9DQMqdzF9IApWLEEWEM/IzU9bx96H/UrUyFIcZVhiO1Ky76UgSJ1
2REj/hALjEmv6ASIbqA6UoDT9p6NSmtOVkIZYypHMlDLcVuz/cEA4jz7gfAPdZOPqFsbZFkkYFcD
lneP2EW05ZBHWnOAp5Gwfc4Ck1zQ1J2v48doMt519Z5go9+IbLY3i/QidfAKwG4wE1QKQGgYRBsE
zUbMgKWzD91CosIyf874bRnkzHyDD2hOZIlxmjjkF5fRZ4wvmCtpY1rFlXY+DqHYLnY5jogOTCwb
MjzJY5YT9RX9FLBRtpOmjZg3CDoFV3jwJNA9yyTtSg9fq74boRxy4Hv0OFnJT2y9jKSz4wd/KhBz
D3tMN+C9WW6Vaq7hk8gmtwV1g1XShuVZZ9O/8QUgKuU6OFikzaeSeZQ0owk4ew/fj9XYaYLVe+57
eogD+/4B9y48qU3vGaCoejSXIer3skfNKSrqJx4UpILvhs7QrIea2vkR4mcRuVDvs+woGzYh5ug8
jYPzU4bkaCbOMr4az0Ot7H1vVA8DdkxoKoQ0KlvdxUlITapf4YbjYxYYpYkdLdhOMn5JMbD775JT
JCRrPAH8Oup+wVNSR9eSZ20a6FWxVN84kNKAErNhCMvfdpNqZ0b/A1W4aiU6azykHqAOtnyjQ3RX
0TXZycPZV01u/BCTNejZ4a/Oqp1TOfIbK1tLtj2cyhVbspWeNeHVcLDPEfderRMtYZVVzGrWMhAH
drFh5gK7ZOScadvjKaqxrKK9vFJoSrcgllgcUopYAZ1/Fb1mnodMe1INAbLgvSAFO1vfpbjvhW1I
n8y/01MKVH7WfPTsJY9JTGHdIAHJ7bm4yd1DX29tO2XXq0nq6a7LQLvMQUTjAHqSUs8uH83xxLaT
2Llkuhf4UQc1J/xF+9CxHqFduCA1uhqTLcISwhyw+PvbLiGiLrEcuKQafQwb3WrCmkQfZzeNS2JE
oIlvsWHqey1rrpio8mOmjA3N24A4+2xPS4FE7rxytiacAc9GRsjWCYwjA6FPkZD9jjfVnzpFojxz
KeHWc8lH5e02qr67qRndIvUwET17mFL93ggBR6GcwSRTeLd4pqxiRg42HTQcrRy6dVk2tLFB4Fck
nm4phvSrIs430QR4ryf1ROu8iFUdlqiicn7VVt7tXD+Fie/7bHwwOGkEVDEx7EIAIahYQVIF33Jf
x4xv+ANepB5vaQoMomRcWk8V3ArlbtTIvpo3o5kCYgpoS/nQA8ffGdUPSTH84PjDoYx8CHzOY2gB
8WjN4LNxtF92KLAmEriOAan+iNHzrLB2ZjiuaKXVLvugOHJPel1ZOwaIl8jIn3TTC7ehE3wbcmfa
JL1X7FRDlWCQ6BpShv19U9CnaXP3kJES5hfg0cPwm0/q5LrClLwu4JBtxjE2NqUfMyqwW41ieHJp
QDNVBJtWq4mtLjC9T+zbpRTmzR2T1zYSs62ieUya7uekWi7F30PMaqGm7WTGQ0UIWeUyUuy8hKII
FMNJf5+amBJ+XOMWTuGkVFBBJr+PAVEDhgsJ3GMDD+/up48wfd3Qkd4MFlitps7JZA5ZpuP5S/Q9
HWFmvEwhzjLGi0GJYoeM7MVWkJ4Hmb3aTkPiIiurFXHxdFUqwLo4o+tNCh540qyP2eDPeADoHhvO
dsStQw6rIGxPSjJkAovBQsyXt/bbTkYdP2qdbZ0RMz7FaUoexrmeDQs0Xxnjx/oTiRhfD09+6rgt
Nwrh96pNompjdsYuNSgCDezHCUHX11NPIUP3dvUwvWh5+QCpdO9regs9GUtlXfX1tiKC6x4QUTIv
JCl+NUwPMT1Sqto04ohdgK2bPCm28GfIKgLtHKk32PiFn7AmdXyCOo0s2TCs2mvNqa0TqQpcQfX0
zQ3b9gW7o33nRP1dB2r6AQzkwbeH9DlbezRWG4zslyFjTAi0KtlDUkt2A3AMfBjYcQfWdvAnkIkT
j2c41UXW+8K3XwrP++5kZQXu2T3UaeveVSVkMer0uylukjkp4TJgwNj4hszu4qk/551QTzktw1VW
tM9TqAXnCLzTxeoi1lfWZhB+sJ86y99XLgulKodTDjiYfbDJ7iivTK7FeltKh3b+CE2SvgHXX2e8
ZMGAw5os1iIlj6W3wieoQL9A0VPKKSfoAKW62Z037EdT1Fu9yn8WE6A5ingSN4n3HckWGYGV0F/N
cML+ExOSCNPsUMXxuks98oGEui9YcOEBoPJi+W/l3OwIgHkJVb7lcJ9WNNdwThjRT7Pkf1P2HQQZ
8igQO01y3ybkHJRtK2jNGvcQLfV94eYz7ojlSlxpO6PfZlEak/Zj4cjAg0aSK+5JSk3EH5c6rWC6
RD0/6NkOi8/S7X5aYAn2bWBc7dLxLiLuDwRVZMfGq8ggFRne11LAn8yGrbCZoekheRsZgfjsIvIA
we4B1EzxxGNdFOsBmio1q87Yo4v5QT+6XdMefPAYi0mAzKCROTj4dNmgPyxawmbI8c3xn8MBCPjz
UL2M7YoOl7IeQtz9jmAnCqr6RCV+Y2Pc3nYWi58xyFltWTUMAZ8keUKL9l3sP3aNjdsyBBsVKg90
hCKwrc6vhQ0JfRzTE1odsHaaC+Ch6GhL0g83opzU95BJF2aMuxOx+S3o+ctFiCMyU1XoDNKjzsgJ
qommKAXd1G6xGPdc7cEqsrCKSUyYLNSRDyTyEGBpOYktCC4dvNAqAQr/Cn2R8EiWIiWdm7WOLnXb
T0jQa7cfmWpmDHwRGjtTB+bRT8ij/MmpzsSvEt/cHuEtvjduXuz7uTdo6YMHSyj5PcbQM6A0/VA2
qInOm05WNrJDr8Nw08pxX4d1dmkA++LpwRsD1DQk2yLVnoJ6T1rCpoldOoYW2hEy0Zp18YtEGVzj
lUUmiIL05JrWChLwPnVs81CVO9zt2h2pWRtDNEzeqGeAiQJV6dyY7hlxs9Hgg4AgZFdKvLdOxRUa
EQJNGRRKJdRyKPRozWq219IJDoIoiyMh0NTT2BaFJi1xDZ3Smto4GwQ3indxzuYzdK2t2aT+yaNg
fI+I6llHlYa50rxlg6XtvJYVXGLWwd6oja3zbipSVKnP5BcSOHjH5Bu7bI/Z1dd3QYP7xyuMbeIh
GTTiQx7nhF9E8TxtSJTU/nBiAr31Wbu32JZCYoZyphkgOpqmWcOAR0LbVZfeaQBBBOQqlOMZCGV2
qyeD/edEIgIaOPqGaMlXzQhN3ekh6+MBBtAE5xNvT/3ijnxVPC17qfRuTjwcqJfr8jzJCI4quoyN
3dvTreOTQ0/TniyXH11Jgs4n35uIKyCLqyCXGV3MITTbg/Brkx2uhm2cpRytB/auSQP31SUhgwvb
9UlF61pgU3RQRrJxEwP+FIb48X6wiSFixvG2XldfUC208FGmeyCZcivYhZEQVCFscFvy5qSV35rK
GPcYNqtVY7pq0yYtW1DhBfDMX5M1ViHzzgWMhblDlztXoSCJehfKZS12Jn5ukJx0cqqengm4oscQ
qeBT7pvkaPG51QZMfCJYoAl2W1j+bzEf31oPbZyEU7NJQv8MZ+nFnpIfBqlMf8z1i5V5OSznFj/z
X+e0TIelJ4SCGJlqW+AHb4qwgVM8O4ET144yxDbcXE4uh9rFmy6lM6y7Btd2iUQzqGVzWmK9tMmA
JbXc/3PS1fTmVDN3YV6eby7PlAHXWdTSZM9dsubWA6PFKkibke4975YX0zkomSZTveR3WH5ytPw6
y038o/kR78FXNtgSELYc6n5O4f5z3yXpahs7yU8tierTYvuebP2xIXZ8Z9mlvddMCUSfx/48Qa8D
gjXNCoATLZmv3/bLTL384sshMskwc8kw6yHTsqx3WoDCJN8tWWIDX/9szrlarNq0VZ/qlDAqezZu
+ynaPcehFDrfW04Nnih3MrSeYJjljKBhugrTFFIBFdaWIvyU70sxxod+9qvXAKmcyf5cXr7YtSvL
a/ZG8SwB9eJ8ZHGs+UgeFpXd/7fwPI8VyZjfP3OGwli2Tfyz/XczjqHP0vL/9S9HzH9x8Pzv7LtM
v//XV/zj3jFM/z981/SAvWBowU+ORvrLvcMU8R/IUsnKRBnrm76DIPkf845r/IfAsaeTtenZwjZm
Teg/5h2bh4Bl8qgQiN5B3f6/mHfQmf7fEm5+H8M0bIv6gsd/1PvbveMxx9Lp0q1fk2x/N2oM6Wbb
lNG7jFz7xpi+x4AqUqNNPiG1mmDlDPHQJBKqjev2+7Ip1yoa1EMY9dO262ir+8RrPTVNLx/oqOLP
zaqn5RB2rb1m5rH3UThWTyGbrGtHtLjrGkm1bkEDrmSq98TE84qQ/KFTZ4F5ghvIfFBl1ETjPrxO
FGhlVl7/HFwyKK5e1NK0GmMWSnKo882fh5dby3OWWz1R2Mhfvt5kOV2YwSvrB9yCIbHoaJiM98w1
bnbddL+MVJ1Ho+u+jY2iLals55aFKZYZXeT7kA37kwWcFYASlUl3QptX6GVzzc0An2IbVOgMgpc/
p5bzy+HPudrLthIaEGMHL9JiR14GEkMEwsI17hhFdA0HMHKKGEtucaVlB7/J/8t5D1LiChUbILrl
2cvh636pUh5b3ohm4rHJhu4A3Yxz9terikKR/UK/ivpHv2pKKR8onYZra9SwAoEfOWt9R4AByOT8
jFOfesnfN4M4z89WBV3GXws33TYFcdBOkavrcgt9Hdp20kuT8/zo8kBbl+G+sFsP8jf5DZgb62/x
FMwhRT3aAT/03klxCKn1fPODKqRpROSg3ykqFMgTBwxd38CUQJ0naPLsJZ31apiUw4eq/qZMpzgg
fcP9Pj8NQNhDSfbpo5ugv/3zcrzO1loTIbVlt7NdaBZGfKKqf/91N4hT6+YEkGhzjOJ7p9AJFrS8
OwxYAV8Q9EAsXzQEVb535xqlf2fPB1IKWAbhwfpzvouK4OSa4cNyajl00+RT9077TZwP/7wHUTMg
KUOV7+jjDCDwOfS63cMjJgBDU1xffz2wPOXPORnncPEiOtSVm7j0DQkGM2T9ttzrJotw+eXm3/fR
//BQl7XuOctyYk46S4Ax5S2WQ9HASmPdZf5zfzkZt+M2qJmoAIy1j8tBZ2GINsq95UXXPnaV0aLW
jB/q3E8+UbneRj3Kv5O6xRau8sOXUeZiE5eueQcdYto7imJmkFDYcONQIR/1u3OoV9rwErUY3Oce
pnaLpE6Zux6NgyKz4/7rkBVQ1zPj9G+n5gc1r7bXpHWhc//P58aQmO4/TaWif147P5InEmRggdY4
oQ+wqlugn4nhP/f8hx6Xg2Xyd+6AQW7/nIvJCYf8IK55p9rHBkDVRfe0rxcF1FKPbgzldyxN6+KD
/btAyFjuUHWiyPpvN6NRWpfRBzoUUnX9emSYXwaXJepJ6Q0QXAsDPBhZYzePFS5WFOuaAKi6wqJC
rjuft9kOzjgENjTFSAbC1/O6Kfjn8VzqnwIGDVqVdq+1lv6Imnt8dDfL7a/DYFb7UI4zDCo1Hpdz
k8voSD0XsSanFOFbl9ZN3/+8CPKqvf7rTVFuz88uw/6uDnEHhQgq7oGSsso3u2uA1Pf+61TayV0y
uP16uZsZsrj3RzP/89w/58kkoIOuaYB4+U6fcuxDq8nqg+tAgRn9mZ3/9MqNpmVECqCNozmep1f8
RDzB/mdW+J+fYCf4dezwf3AWkYL91yTrY1ynYuPxz7aE+fckSyHFKFs52b8c3+0OLZ/+hcW+cTFt
v3d2LnzGfZ23Lxo2P7DrVpVuSYkp9/hkjMfO0zajMu079BP6o9HbJdXggg3U/OByLgoN9jOqiFCn
xPbVIJIlt5rUOxZJ8iOb7GjNkntfTeH31OQKzXrQ8tVYgOfn3nIY+mPmEJHydaeKL3o0xfdtNGjP
dkuvCLNrd1kerNAFrYuiaY7LXZ2ChHTIf3KJWbnLMls7iWnUtlWmJ29TVpPTmSefhh6/pynlo9KZ
A0GJWN2NhncBfAceHePNfYypbd8QD3oKZI/wKwdC6gR68UKaEBEBUqX7MUMulHRmejKp9q2ivscZ
2XHAekSZK3eDI5S5+S7KQQDRl+Xe8jRPoqEiNUsQHOVaj19PwwtABklkClBBnrT2ykk0NEGx+4LZ
7w7gfv8jCFNjxdU13aOAmM4dArWNl6vyRwDcBWCRkYOtm+DUq4c2dW7/toj8b3zM5t9+NC4F1zds
17JR2ME/+Nsv6yZs1kvZhJ+DqxubrG/Sxz40pgcRbtPE7KmP9Eh/wGDdO96Y78ZAtuBaFQkLVQ5V
gHITeNhEnUWNUkubrODMeKKdWYtSmsmRn9VQhGnd/OuB5dZybnnecvevc39e+9cD/92T/5xjhQny
S7kwRs0CnYNlXysr1Y6G7YGP7a3+Ptdq2haWZr2Pbvfko2H6DU50RZk6/AnmzSAUIxT2BW0qOnOX
jDAQeHhIlvtoQoAPA/0Xp6+by1kI03Jvku/69fT5hct53xzUKo277EK/MDnUpi6PVZBX5EcKiD+p
8N+9sr0bjTL4FWvF3ujr6pj7BB7RkNBvmdlN2yHp5Vr2OXeJbyHFbb6psvouqZz0tDxvOTUGaNeQ
BzHNpW7O1GD/UCihCfHguzYRMEhQVC+2QaKnDyEM+we9anXOsSporJI2Cfj8B8/CfpjGs0J+Prc8
D6yHdsi9Hvbf/LLlMKBGOHXJ+P7nlKX6/Opiuhd85BtQR+aBp89l7FS8pE21zhWqzuVAhAgyocxo
0Jow7/95YLm1nEOvR/P1v3u4a4iyU4CjNn+9rjXx0AFBEt8ncqUvjh/+smhX3ZTX2a8u6NdQhPGz
ARr8KaLznwPQeKx0jQhBX4Rro42MH/S8D0HomW/ulNv/h7DzWnIcR9bwEzGC3txKKnmvsn3DaDf0
3vPpz0doptVdu3vmBkEkQEpVkkgg8zdAU7x400FRh/HafhcT1Cj+mRtGdUOPv9jogw6PT9Kkt7Kx
V3reKd8cF9dYTXW6kxnZ+Z6nDx4900C88tJo5Y1qMk8RN5ijBu4dImSCDoOpIg9o+Oqmq1QPpfLG
v5HROgeZL2N+Z/o3ND2ddWi1/lwMiqaVyvMA7uwgeo8ZBXKV6M1x1q9riBnkKNz7NWrcJWedigYi
EH0K+fYk4Xc/FJJ+kmYT/e2wP4/oO68sLABQsm+kV7f1xwXbOGOt+bb0CksOtX2bp4EYNUELS5Yt
3fwola5d0qzAyUuvLfiPf2Ezqn8y8XRL5kFnwG+GZAl2m30tj8LfJMtcH215KYrTn5HqoFiltvms
Q/34Wx75u5bcjj+LjkqAUifiuS2elZb6YgNC2NahtMc2GZl8UDhQXvI4W4qnmx3F2rYa/BhxyxT3
clh6VLUsquxoKnX/QlnV/iRj8vYNzYSvaiAIAGYfZZ8/376keJKVwcb97kGnNMsshvYYRO06SkjD
3vtO4PvnCoMPHKyw3LwH7QJVe0Tyn6x6iOyZD0r6PMoUxAe8TRbilDoCf1Jmoz7nlxieqF9CBinV
YaFJZngSMdFgImiuqkCmYj4NGFNjlYjFt/boDt2/LE4ER/s3DjcfmMbfqTuw9G0eM/anv5g6Z0E+
vXd/UIw6QKrKXvshZaNua++VljebtPNQmdE0/T2U2aO3bcEWihTBc5FBgnRz/V2ztWAdwFHCSpWu
22Q/Yq0qz5otIZZoeLf72XlqLfUaII+4doG+c4XOFzpbafcl6JGn9JK82sn8R0h4T4f3fm39fQRv
OSeFNnH68UGRnrIhxY8zy0KseB0kA5Egge9DRtbVm01kG+SEe8D+WMRa1r0J+6orZ6LfhXaBSyC4
0DZBaF8873UXFB3pyHddAa3Zq1mPD2Fe3rhr/BATSu5nM1iC9nUcY9hawKqWFQjRjxispR440deq
8qNl1HNTN8ZafUFyFMnKKteeKIj+3tUH5BFCTbollu4dRClSHInGR7sVMSC7WX4aCEbv35jR5qQX
8OnjZ5evyTxrNQsG8ic9AQXzY9npQxPVVvSijuieAZsng98n8qlCDugKo58GajWyFKq/RCB3uIqB
WKpRTTaH+zQPIw0gjjGqrx3KYwrMsZlUq/YlBLZ4iUrf2clN8op7pnvRx869DAoUAMMDpt7GmQWE
FqoPYMYQ9vt0hpg4et4bjyhjJ84QcSTCpquKQOrptriq6IkzxFUTfFLBh/xzFX8otXloQKYS8wIk
KgtUbDWtMLZKVEeY9YrDqRFHoukAb287kx3PTBw2IR5upWasmwiC//+/2FM+SXVNt01SfSjIaToZ
HI2E4Z/3HRWmZpQHhvojzlESAyEenZIyvmKTFW+t3ItOomkHJTrhPQpvObfzpYiJueKorC3tqUOJ
dP5poC+6etPi+fApPvRldMy726dwNL266oX7Ohv83eP6YlolhdRsY026v7qI3RsN37eqqSlZ/Xq/
f5+B66dao/z9aQAP5ejgsaN7xB8vJik5BiOKtBODIh7odbL17TJeJWnRstnxaeoIoOm9//lQTHDN
CYn6+fC303xkWUDCf77Y1K+lXFpgITwBxyblMzm2D+IIjqOqN/3BCJtb0Hs3zSvtfZGhy213TbY0
/HrADCzzKRdPIyaJ173oDmTklnWHSn0UUoBzJL97qVQFqUpIuuTc+qM1iZtZ0ih/xAA750obKfvR
s9PnPFZ3Ik76ANRAbedrTMqVD9W8Dio1UJO8HBTrEkPK6ez/clXk08bF///FvWua/Xn/QCtVRREG
KRJS2GLr+9vzPswyJeqgAP0gzcMnbLo9VJlGtQ9RVy5riPU70ctCFV97X03iJ3LM9VwEfxvpwjU8
t+IgQpjxBvICMLnDohvJncfkfvSc+5wqj5L9EFJNRJBmJXfct9QIgX749keg0fYFPTlWfJYFMCR1
LiKU1mm1pdQWzgBD2Bdw1PYlH81ymYTYZIiYmBfVNq5bptmsRKzDQyphBbKxy9TYpUpn7MTRoxEx
E77Xkls0FeVpnqUWuDZ+mvPo/jaMlvOwlvBxAgCkf77+/3y5x6WKikfiYIKb+c935tS1tY35H2EL
0Ev7zEqlvTgKguq1jcCHfYr307RHDCX6cuZk+rQYI3P+OP/TvA55BxQBTWPxaSDLCqBy4oJIAgMT
4d0CG/sVFFc0SQquHTKHfmPoOzfq9B1JuXA3OjsPBla1lGriYtDuISbP4OkZ93mPM8g3XlxXHlaP
0OM0cU1fXwXujXw2Esy8lyfK7t1rrRof2pTsjyjr12RWviIKCtbM8IuVS6723HvxU2naxRd7oMIc
DyV7qqaw9n5lQVbXXfPDITUlEh1mTIFfmvhlPWzQNRL29ToNoe2h03lS3RGcqpW/YrjonfK4/kjc
rHgNvSjfN1QtyTLTbUCgbfB7V1H8mOYmDbxHnAafsNUrXrtyg5t4EmRACNKmO2t9WG4G2QRza2BL
3GUk8VMrxl7b+UCpFakC3IgAGwXj1S5Ge4P0aEOmXZue6M14zXXLmpkhnFgRM0KcaYbAvp8gQpQ3
GgBrEGY9D+9jcSUQJBcnz/yDmNH2GX8gST0E2wuMjByAvi2V9HJxv+MBLW1nFgbw60EpSF5wPxSN
GH3cGR8DEc8WQyUT/wjBoeIijxvq45UeMTFb+XV5d61sxHMbUQCe47WDAKt4rt/708N9UAyqOIp7
eIQej3/IWP+xGhDzHouDT5d7nMu/IP771XSl8/9lsaD9xxZr0poCw2+CPTSoLH5SXdJgypdOGFXf
9dLbqGaQ44vkqsumCH8CTRzlpVFU+f5+6DlvdS5ZyJO48ndwYM9APcxXxQf16faGs6tQlz2wwMVK
oISAg206lnsQ5GcqzIrD2GvOM04p8Cpl+x2CXbpuLR0eOn5P77XefM3dyjzHmRdf8CL5IK1/+f+f
L1MN9M/lqWErhoNCDosjdK8+Z04Ri7DVXpXT7+bk51OGvXlF3342YiF4Fj1ZttVVSuYCLClmknNI
5iCj2IyJ0aSbbIvUBFyBY+nLCPkRxCtGxG6GwkUchyP0aU/4CZGImnpUPM0SC0sORTN5VpvjIG87
ZDcoSpjutpDacldHtbxqAZqd/KDnkUsW4hmuiDdvnFyfAYvwYZLbEq9rBB6GQzRkUiVcATgSsVFX
w01juaCB/wk9pom5TdR6aN1Ow1I5XSsI2qM3BMULizBjadlBuhxDRBTqAfRErLvVVnR1TXmTcP0+
iZ6sohgw1q9OL8OoLMZLJaXhv4hLKZ/LyOybHb6QLA9k1raq8jlZ6UqK3OelIX0LJAMhkFT6osVt
ehGNa0C+xxPpzNuE38fuXz4EGLDgjpleAiNML2XjJWjHJHNHKlzI765nnqHntUEbDFSVvxqdhN3K
dEFER1JSYhPaVS+Pj9dA+GjX2yy4xPVEXArKF6zyFjXePpcm9xo+ftfZNS4EjSysR+SMTRU9ZABV
KJNhmIUZRxJn+l92DDQ9Nu2vamc6yK043m0Ix3rZKqm7g91TP7VlaS+glh0f5SDUjHmrmhL9XiIq
zSvqmRp2lJSIBifFsFcp/utJQVPL8TzgBBxcNMp+lJ4kG+/H6VVqP0bVKB9QC3u8giEV58DoQBkX
SLonSdEcyqA8BpFcX0WIHwU0DV+D0DvNUFonW5JGASqOC6Vl7nW3/AmME7UULXAuIJVuHb+q9xK/
6GXT8/RLoUq8w30/tK0DIjbxY7zIbSjPU7xNwGLrgLVQZxiGWRjF2BijUr3ThxghjU7C4++fxpfN
v7tl3b+4UUuOHfmgFm/KX43q6toOazUUQlxIj5vYiBciJqYMdaLt8ERTVpHMzrkMs+ZN/V5arfYm
18VwSAqZwvXUlSTUEEptgIdeBtpbyQNy1rWpd/z7nMwr9Kvi+eYKscziaGt4Qsf8Gd8r8zDKufwl
AFbemRK4nrLJbubAZl8O8YEfcIk1AknfWl09vAB+WKMamX4BgKk8QX5ONrAlgvcQGIKYn/iKxa8z
11lgcbpjICku6R8pDOU1idzmjs75Q5X1DxVWIP6fc1f86ixDZK1wh7LvVajfluKGh1pP0pTZN/ht
CiQR2zwpU4MAUz+vE0QjRaxrwPxhjqOuS5vnxGOeb+fdzo3dfdFp9c4mFTJrrF5ZeUPjvLU4hoet
On4NnQQOOuL3ex2B0a02pBsPo5lzapg8kFIT79agOotQjZ/Hqp2Msh4xMWBgPYUha3twXc4sSvTm
yyRTloassjWCa93vKBd0O8W3cUhuwZGIruflSByb5YAFnTgUUdNECX3+2wRxmOfUfMKw34hePV3t
Pns6G+z0OAvdyNy1OgZSOkzjm977AdaCNrm+IZWvHso0eCZb9dwADLgMq8zfi8Zl4n7IMVChkAG4
choQMXFkT6P/M6ZFqG655vNjlphKjWyY23ILDTKvZEqQjfUkSYWMJXtsoQBiuioQWDYr7rSVMfN6
WbkKEJUpNFhxdpKSEZYUPRGq2jTeUpgAt6e64Vm1Oh77bMu0rBo+ijL21roH1bzJTexFAn+nspzC
NTHSKftp0HqnaXwwxizFkeHYpa52hZF/FXHQMMj045S5EV2VHU44Jh9GiITjBEoPM0RwjAof6sH3
n+upaZWnHnTP7R7xQWp7UAu2vlkapyhN8p1v1Du1b0o+AhpJ57OJ/S6ED2WWt8r3IBeHiGSJUaQ2
QDfIQ76RWDgshtALjsBUym0FnQ0V7ai5qqMMndI23W9IMsyDWnd/mmbxRkm6fOuqzsBghZMKXFEQ
QTAnJVVEr7DujtgoiUMrZc90byAlo0A29fG6cld5WPYgV/1CW6iGblOFctbIbUTyKvdQp7WlZC1q
Oyn0EsoH3rAShR+git0GAMzWBpXzxiICc77RiXF5tMcbCc0jjBDlw3NT4ymqpX6hjzCiDYhZZ1+v
nb2Cea3oFXlmncWRLWdzB5L00Y4DqhJ2v0RIwoVzON1z7QDOe60GH+K+a6Bj+/eA6E8GYOOQq7tP
9+fA0K4dfCaMibFzbeXEffKdrLvgWZEtPGg1L7FDobeOEv9Dx8vawifpe58N29ZOXA+vgQuu8S0o
fjoIKblYI9HYhZkgl4LcjdUa2n1Akgz3mKXKezBqFLPFgNQ46jEv0JJPHXnvDiONnSiYz9O163gE
gD71y8qs1oWVn+/zptB9VPT5ecj3U8Q8vmJncal+4kWUMY7bPoofYyi3N9HgX+wA+7qaGRUoN0Qx
rTOjEh8cJuAxkB1ypX0RvQa/yFtRht8M+M5zRSMFmNuGexKNU4TVwgaG8vSIIfsinTrXWXpJZe4f
cSuC1SxZ7U9eSTqpcsEOjHt5MkdxB1uTKSgmy2kbbsowPUZWVm8AgsTvA0TL2kiofZFiPTdN+E2E
w0CPVlFSN0vRbfmig6v3g5OJqNWzU0sQjzm7tq1sSxU9WqAZEr9HPYplQxTgGKp4bPvMTPmSSVAh
spwbQdoPzhnHNiBlilN+dbGbw7XT9y5gn4AtYKzM+227JbQVDNJcqd6JJkIoFuv6X/1eGgHNdwUW
clMsEcNemDf4lar1TsGDetPEqvRUhFJ6thwJi248HH/UI7J/df+dGm+P0EbQnDLsXamsNjzDkFB4
RZrmImYGqvyK3IH9YijDsJRiN946vvzpWp4Nyyky87PVjegu44SOl9B0qPeRBgB9Ouz1YJXnjbeR
kVTfme33xuKTqRyz3VieWbwUCSLHZtwBwqXM8yK7QQ1JGskZlq3lSzZM1qs+xEkx6uDttBpdQ0Y2
g1HLxmO9MlMdT0S6VcItTVd6CT0hun4rp/umZZ0iuikfmBXrMNdGvGOgvfk/HQd0ltsh5oJLFLRz
2/oSYv4yDxQ7RZcLo1XDVVx+Gy0ST9jVrDtlrjaYIEbWsUAB/alzMvVZTzHuqK18+FrV8q4pNelL
pOpI9mjes1n59nlEEYpMNV66mRR9YG6RHFQw0c/YvbVPBj5aMH/1dEMJdthlqIDCXd+LRqHedz8S
3Uaxkj1+3X+PipiEC8ETVHhSQbU3LHHKeJKBd+5EQx643uk+VOVZbZuUdxJbWklIaiA00fkn0WRO
EmzatP76CImjUSpRfggyZS0l2BQFOnpRiQob39CjZ1S0ip2Ie1M8lKFoRMOtb0tt1wHZWZQemgo+
/Owj6dXsKI5kq8yOmK/+PTpMXRETo04MFKZDcOldh+QzVwfZOGpmXx1KCkBzCfezb2iMQVU0k4/B
a5AGVJN2Y+SFess176s6sgIGLrrGELI8InGMPch0pJL9WrDJNudkjvicJJugGLHNkOKWh6uo6D4G
xMlDBQFVs4Z0JQZE7H4FQw1uFku0lY6JqsNjDIRucAq7nJp1YWv3Lmo13b0L0QKCuZTvO4Trt9lY
IkIIj5v8iBWdxxy9Ll2Veetsl2dm0zfnqrYgjSmBQYE01CCpGQUZOjRryz+7Uml2S8Qk8n3y1bUz
vsRFoj3LahZ8tJrew78CUazXsbnsi1rfZbFc7ZxmQEPVlvMLcA0kSgscdfTAz1b8cuMTHPbXNEjl
jTb1RAjZlfgUWw08C4QUl6lBKZx/C8OJHxVPNsLv874sDnZu+lela9GcQRBoCaS5+fDRwMf6snlW
gtba5xDt52pStBiZxtKsb4L+EKjmeKtV/YBecfOhplmy7AMV8Mh0OvgdZJPS8FJIIcwhCvfCgE8U
60Vj+Snufr+c+TJR4X/MgRTvL1ID1Ry8sG6qHi7buK3fYn6fuwS41dxFFO0thIC97HzJvo/yUSoo
OnQWS09G5bSap1piP+t14Z7TAlwfvMpDJrswc+PMPVOkDA+ZSTV36omQaNL0Y+hN7aQDFDyPkpNv
kCE8y3huLgo1yTYQMapXNUEhuE5KFECnLrSvr/XQGUfRS111LctFeBU9W3ryrL65oVgVoNVaLDRk
YfcVZMn9VLHCa3Y6FH3RYAjuIvFQxU+PiWLgU7exMg1sWP7b9R4X+TT3v12zLqgIyh3mpDJoO5zk
vWCtlYhXBSRWoieUvux5gNDTkxy9DWZj/qhbfla6hnYZybRTEeA2VjkIWIya5l276dvadjJq/3FO
HjrrlKUyyBEcLrK+vZImmLFQnEYud/jiGeGp9KT8WcQDHwkmEU+V+GSwRLqq7dc6Cfxz0ZN2y/O+
/FYbxdEKe+/VcCsW6yl7sGrAZbAk/yAmSGY83f11SPtDqOzNEQN1HUnnbymm0z3YtC+JZOpPZWhj
P+jH3dXsQyQGp2vbuD54eNHfeq/SNnqD8UvFd/xjzNq5mKCVqLj29ZhTmtMtxHEAVafTmR22MX4W
dDMKfZjPh2DBBQpcNAL/LaDi4ugx8Gnep66YXAR4/Nlm7y0elxJHn673eA2VBT3IvBEWsgn33siG
fl0VQ/1hl0sIodGXCsH6lR3zMYWKHX0hyTNvXWsgF6qNIBoKyK3TtCSr9w5JlGcXM2FElyR5FtRD
ues7q9wFclTtHt12ikW2hDqPGBb9+8RfpzxieQZJOYtKd/HfJvuwUNalEQAqy/BsiDS+BaqjPONm
/d3P8TTSp1454LIUdYjj1pKrzaSAR5Y/y6Caz0VCiX+PgdhL4P6WcrL7YFcEpn9PMtkOmbewCt7u
GaTHCfc+vnW7aposI88Lo9nw4fTCw4o9nO4DFe06cTTFJD0s/tK1fA4kwNlryHHvyUY4e9F9NJkH
8L1Wfj4in2aNem/Mxxqy7LRdzMusukYTNm4ASwScr262oqvUks7iEpd7p0vTZ7O00SDWpY+wA5BT
aCMqfVmsHCQM41FoddKPGKtmHzflHwisvWqm172mnmk86SVOV2FiyYcmKGS8OwZAkXkibVVEszZY
jQcIX5rSydTx4xJNr+s4DLJrWZlK7J1FrJY63JubpegMoe7CF8VZeknSboswNDpgHqoknhz9VOpt
7jvxX23g/wxkm/qNFLEr8Mfx4FOa2pZjl2Ai2+VXoIk+7s46YmpQ/8VJrJHOdY4vk1zp4cJB4fXU
mADJtV5HjquEDOlUC18a62+oSwjEc1CgstUnRXA0J1SfAi1nQLvsoktxN0P+RP1Wj9LJryP3Ranx
VTRknfVrpJQvuu1eq9TMv/SW8TLKSXa1oja9ypbNQqHQkMafumJAKiv0qNv2KEKwg6llUxartTd2
y6AAlPyHElVvZeJCdrEqeJ8OXrjyGI0ntob9PMSQ6ztyP/YYFT8SmKEIlCjRJXalYsNbR5+X8vGz
XyNqJ6ZUg7nSaqX7gMphLjxkGfajo9r7jsfdomnH+sNok7V4XRLifFFZo15zozSfqtTtjr05/t1k
gJ12CK1Dp/gn7tg9TNo2BOFfsG2aPyY/5gwd5YJsUNxZExmXAF/WlaAps9STFzlmEOt7165suN/8
EaI7KiHCtm48bkUXCWV0/CrZ2ZFM81+Nmmp/oUTlQYwGtftOQto6cisNXtkGH/Peas73C1F29hIv
uooTFZwr3a5OLs2AxLp4eCeAzroIqULx0BaxpgupIZbm4REScUByXUE2uTa9DRu+sL7qZeOvgGt+
VeoW+GgxxPhnxuN3gMPjupGr5IQYqww0WKMUOSjobUWV82Og5KoOSHry26uODZnkL0GKOqY8Fs3V
daeNIJqRe9Pt0h2SC+EqV9L6QlZdxmQiQkxsRBfOdAeQLQVY69wxwqtonCbeyOCCjvdeUJGnNaWN
OcbRfQJ6t+NKC9FltuoMkWsVDduoP4jGxQVymInDwXlvx3A5Vp77mrmWv+sqSGV6NDqvgTo4SzW1
/KU6dZ3OteZ8vZyNGMUK+Eee6vZRnGrEqLqgnfhM4iO/arFxn2TaubrPtWiciXMyz4zXaZJi2otF
oquzNBkn+acuGxxlOeSTng53JxQHK1thVxhUeznMYKWJoQx1vZmYr4mPIBly9FviRIWLjxaW0tjt
FimGi+hlhlef/ozLajcYrP2Yq8ZxJ+Zqvlrdp4FZ/e0aIi5CfTB0e1JVLzhtP4nNEFUs9altqChb
ahK89WN8jydyrz6ZCLts0IsN3v6cL+JtmWXPpceWA9G7XdM2oMinI0QGpZ0aw9WRIpLl/SCN66wY
uTH9WnQa2Mggtl7sRMjG7ewsvrKlu62p8G2KvJBKyivd2/9c3okBtTZ+5pXisy76Yz35WAo2UaeQ
e27iWWW+kzTpPsiAIwVphM6TNXX9oDuRH2UhFIfqwaso9Yg42jR8scuRZxuKk88t63zkSJFL014k
PC4guaGmLCWy9BGp0pfSbQ30wzV0Oh2saUXcxLINAe00J6HltE9q1prbTnZcLJsRKHrwNirFQj0C
e961ALqy3pDOLrqyoie4H3kol0sEjPuFiCWWgTJH2FRPStE+Ac1Qz2VfGje8APKF4ZTFin+vcSNp
Lu8KU4NEnEv6TUz5dUIPuJGtcghg0ZGT5x6hqlFFfQmtZPgfJffELAmfQ6kbZ1VlbVuYxniH1L17
TKzEhWaUnHtjYoNn/jaN43rXIs7M+qE+DBM4TTTqtPHCCuLd7dpqI0LhtEHzp8YkqTUH/xhRoKGE
J41Ylo6Sh4d6mjXKFpWsw70r8od6lB+C3FS3oleOKjdU2y7ggLkrFkHuTTQAHN+03iygFTjubYyQ
oWDxbqEmS7dxWbHoufRFRzoFCTrk9VhdDWcxNwscZ478knS/mhZMeWcrNOCSFtJNU1v1Nn7vO9ks
57hF4NylB+0WNZ5JgdkxN3r4moJW+Ut24ao4Rv3uofmxsFBxNgOcsdQwYXsdRDVFDN08IpRUXcrJ
q0vxm3soTVv249OMuq+toxgU06aQ7SpbuB35mj0egDLowDZukZlfLgIluMklzp4saJC0UifYgxi+
zyyUcVz0moam2uNMMcnwvB9RhzIvpi7Btay0S6Lrw/sos9UnfYRq1dSFL/Al5uZ1roLxPkupyanZ
NbDzgI3i1LCm4cs4tsBof8VSL8XzIqJmkXm1LqHxMc5aGaRrH7Is7ZA3w+PV34muaMYMm3DQEtms
yHKWwiKoxJLvL8VhBCLFnItDcWa9pL6Zr+sKbxrcsaurh4wubDir/QFQiAO1/SbHMmCAUqtONTYP
W0/h8eRivPJStdIXShPtD9Q02KQrlySW5W3iJY23alqDEnpAtd9OS/9Aro4FVdug29UhRqWWqfbS
wmBIYkM+G6msvfT0oqknxjoYN2JMnmZOY3kZKfex/zxPjCkTIvjXeboTg632Ix/F6Rwb5T6loja4
zQbMdbfiMZDfMg0t2mwC95gSss7kBEOzfmqSQP/WgRKaDU2iniXM6ncokGG6A4L9S8HaLB8RmvGm
j1wml9G2QXQEdDk5/jKgaP7cVNgKlR0/mrLytW1gTDLyiK/gDsu147A79Z4UvPp4feGTpGRrpUYj
EUhPxKJXN7bhZIZXTbZ44qg3s7UroUuLDN8Eg5mmPEbF0eM0LEVwg0Dp/MhyfdYXmvnuWeqwyqOo
X/VO7L73iTLzUz35ymOqflKVJNqa3J6f+TedTW58GBZidVyEY/vslj5QraiRl84gtZgdRj2Z8yqd
i9FWruAjko7QUkwqyYFV867RoqsBvfYZnjyJYFkfd48rVRbo7Wy6MPMRbdfKXelGzT7B+XGSgZTm
uehWFh/+1LS2iW6vOLxPnIKRFL4qfJNWIv5oitG7gD2Dap+Xr9z2q7/KKecAs+EHS15EGAMnfs5N
ywNOiqpK1WMIgGhviExrf4xKq7+0VjJc+rhkSQRQQIREY0zahH7VnESPDHZ/uY+KE/ySFUKLHPfj
GqXD7Tsu+u3jGoFuD0jslK8ilHArOSp5B0hoogID17Z2yMBYu3pqHt1E8t4CGVdETzCKxQAod7le
6hN7WPRFU0VuBFlpshzmAp+v+ls/DLxroeo2hHQjWStAapHekeRXLE/rJ7NW2pXr1coruu4F0Jve
2KI1E2+GKbnuqSCV/BTb5Tj1EXOznHEVNxjA+GYa49ODsCv2i5iOdHL8gu65j56iVs7uXR+Wkupk
L6JXSGBZnaKs56MTFbsy1IqdOHo0UmBTIhH9kFqWfZ9ZTfqiYY2OU5A36O9IzbPrIFKdeHX3EqCH
tC17G9HKqRuaRrxL1dSYFXLSv2T+AFBIR1ZajFq9hMFDj7JJbBrdS4dF1QFJie/p1EtJdxzDcHgV
Y3URaycnyM/ixMhztfPg4QIxzYz1wLgUlrQUY1meW1fXQ2lgGnNSnnh1+lMM9bofvSjcjbwwGOZh
hGh3oj+LeenQzFAUHG/ita0OhcKwx42jqdBoaMz0xe0G5IEpVYKdz15Gn/xk5lRHMWaHgGLVECd5
McjPPJknThluxahkBdkCV4JsLbpZS54g7RGRRkeUun9u71I3Dw54uP7eDFikyZ2yF+GxKXMy1Pr4
94xQUewtEg6LxgvUaiHmyKHEnLEex3Wslpe/u+JEMS7ODpFiXGJ5lODvhT5DbnbyluUAOSce2UB6
jBi3w8bu0SjVikWNCiof1RTssC0AhSkmIYq10OWR5CI2KodHM/aefFBD7CJA+G2UqScGRRw54GaA
B+6gOInoMoaaDKcKLPbZYxL58+CpKptpQSP91eag2yj5glvtFEwHezPei8b3gEm3d7aSaO2mRsh2
Gk+K9Bogs4kex6854lCSwmRv8c/OrKE/RRbKXGrg5WjnhNVrUPB07x3DIx9Dt1SLK0qR4Vn09CZe
jFo73Fi9sNXI9pFXINVQFtnCVSmQB6OkTXcs/eIX0bAcEJhahE7oox7mgtTS2ixD153v3DyxqLR7
MnWze18pnRPOAiPGGKp+Edexcx7gqYZePdfDPaQ+GoMLAJuXECHoR+N2iOq/ROgeH2M0S3zUDcWb
ELHWzqD1tl7z5LfIFCtOhyfEtIuKRq86eSNsUcQID/W04SqnRsQlJCh8RdYOYioy1gig8p+6xx7T
xFm/5op4Yg8FOut87/EMGL64k+uCksnvfWDV675xalxMunvcc83x3S7Hem3IRbN0dHQWWaj4ex0/
rnldFPqqSdr2OlhJd/WVtW/X+kVEWKGoa/Kc0swaHTeehyk+fZJtVBvJs9or/ib6WWH/fx8FEAQV
J/CduTjZT6KfLcDahdkM0WvTF5s+TdSLhgMGxEITGgc3CiUJ7Bf/qwhWgd3cytai+MIJaU+6IjNr
fAc4wWS9f3Kk4U2MeaRrD6papbOmDtSr3Rqv3lj+UN2sfQ4Lz7zlJl5atVPPudyL5LjSQZ/GzBg9
IzvK6rWY2trauEKspOJmwWgyus7+13XUoRLXCSPWq10AdbhS1JM27YyKabeUp9pNCTvtIHqeXJML
QlISkUw2S3hnlMdpvhhE9t24oaj2eT752+5JDLraWKLXqZ+sxAe0FCMhOtq9vTVzJL7zLtevPKR0
bI+4r4eDk23q0jeuqaJ6pyFHqXQaFNN8pdcX6PTGy8dZRnfLoG5dxDlqrjWrMRoMzBT+OalXyqvt
qiE6lrySK2U2crq8sD7N+PTCouuF4T4qgxfTbJVTaZTVQo589xW5lL9QLB1/+tpzJmkxzGuYx4qt
jh81mu6gVTTARzxmlkVpjPgSuSTWJDZBGQhJhHuHet5ZtvHq5snaQ6i1KPrkVk1N6XUwMCQQMmkW
JzfHZiGhBsZe9MQMq6isGQbn9Uac5bRJuC8H55ulWwbC1VbGljkqGpBaVreBDYzKbuRHx9bu1U1i
tScQEagulqINXOS/FflDzLiHICLi8TCdUVBlAhkn75QpJOLmyOYkDYt+IWdNe8o0/PnCOCo+xkor
F4WsDFsEWd031CDt/+PsvJYj15V0/USMoAPNbXlfKnn1DaMtvfd8+vmI6tVa02efiYm5YRAJEGWk
IoHM36R68TFh4b3ru6ZdizAuyUEmUERiZCfR9leXpVsUj/l8ML1GXQRTUOxlzNA0Er5sg1rHx87Z
yx89krCgO/JuIfvkqAKhB2gK5Vn0nXE15oNA23vZ4wa6kbFai40rYhLG1Q7sGxsX/fAZKtFXvoTa
Ta9ZFyzk5QVQcX7wSN+nMQSTH5MVi5M8KI5Lqkue5l3JaY4LJeL7db38HFQPyIDLJvVeFOX/NDEZ
3w9UZvemF33nvvETOXSHvOc0nTQPacIa48snCL9IUTuq9zWz7C2ODIi9du5G8dXy2zhbvKVNKp7G
AP+mSbGxyDBq7RCipzTDqv0bkguHSPjgtMQK7zz7I0gwltEiMWBdRFOheIdKknhzDM/eRx0OCHlM
kT0PkKRIJhShRaIYb0hXvkC4Ew869hHP6HdvZLiOUY9UgmxYyqZveO4q7VLzf7zIKOIMyWbUXgeS
07MuvhUIPAZRG+XXMPpXP0PsvDGKd/aVH5iyTQ+dKcQj8rUnGa40mMRjVdXrNkzK9yy2BvyDeosC
8xC+Uom5Xz3oOmlEO20fEgdvMYoxH6RiUPAAJ4Sj1+h/YIHx4PVg8hRuo1fS+Aj+znHUbnAVGvQ5
uekHH+W06SNRvAeZZrHQmKJVkKP5ieoRAt9pflI9EigdO8Zzp+nhUpmr29WsCDx2RnQGORs/83g5
yjJ3FQa4NzuN2MriOGyvZU+V57UB9X4ci8rHJIpquAEXBhZYlV1NlDxu4yje5bRljrUbEkhAmeZX
adFU9MqPOkGPyraaaC0r6wiLflDZ7sl91jV3VFTQ5aRTgdayAB2wr8dvolOjcaEZ41MUB8auoDaZ
bwPdCXYZDKDTJKgjxG3jbtUmMKE1NF1zaTooDEPUH0muahr/eTKWh+cGleR8bgmz6zash+O9Yo3K
sSpydLT61H0Oy1G5Cjc5yVZsmNPzrHkydzld3x7zPJ1lTCO4NRDWcFqgTh+i5f/oaabKf1cevKeO
+73ohPLD8+olxYowwGwk3zh9NX5HZwSb7rAXr2jHhDPAqASaO2DnGg7V06Tgs1VB27s3O3i6D64a
rEZNa0hvG6A1MwgL68DwvEuhO6DWgFZxI38Mh55Gn6LJbCByIPuUoBjOgVlCWaQzqGNGxNqPGKeD
UwylYMPrUtSKDRRjO/YXU5ma16JVtTsIDGHBX5k6pugHUFSzWeBi5AE4TOuGTcam/02r6mJnmALM
22BYH1VOyrWuv/IrHtDchVzNrfUX3nyoZDolyo8Y4GBwiutAFuGWq2iDfZAH6BsAMuUpAznNR5xK
yvnwd/+/hn5ebzRt9/t6GZSX37urhnxBmek3pyVvNGBy+9VWgYXYSEwuYtCKaEsA1A6uoasEX3U/
wweuM93nqoT/DBJGvZIe1xCgbWIU2CqU76M6WBiqlRyqVHg3JKe6beAGrJiHxrvJWN9mypL/ZWPT
ZSqJ4aTj/zBBfycrpnLbAnl+Hyvrq4PC0kMFheEpS41twA2C3SpWP/FkgUTmvmehNk+SCBQDBo56
3TvnsQDG4Ab9SowUIDOwH48NIImdGuj5DtyN8hj0/IYK1k0vRoxTmGbUKbU1r3qbCuw8dEvEZzE3
FVdZlE4eviD5A8S0sx9luMkGdx8XGM95rBXeeMZ7gPKxtZG9jit+QVJ1L7JThmSzyfujCf/9ZRj6
aef2sbM2+1b7ICN2bjtPPOmZ5p/toH6OB8de5HjazyAHXlzHC6fFc2mtz00wdrhheriXyl6ICcpB
8aiEI3AVvhhh4V+0gLy+Ij6yPHhTxSie6zrTN2DF8nXNF/BseDOS1q6CZVcr4tmhOHExi+gl6fHi
05t+2CiVcWqF3T5hf9Y9ZQjUAPCN4uM4Y0BRk/L3U6LGoAfoleOiJlxWLABvstWPOuoIKDDj/uTe
AAkXuN411kMAFID/23r4rrUl24ss/eKZUbBmbc/yRnfUS1sIfSlHFKjKKXn0vSFrtawd6vHeBKrD
rmx9NbnINtUtQu/KdLHK8ORVdfZuR1oAWixuD8Lw0vfedFC2ZcfVYiV16YuAGgJfxHuXCG/NSlTf
GtVYLQKf/AiiX/5i0oC45F2wTpBj/hrqCFPYpqFcIpCdh6HgMcPvXzzrPj4VRlkUNzMJol1qKMpZ
esfKg5qUjwJNDkwn/ok3IC8Tc8DDMet1GAjD8KFM+bUF4/zLS+NVZanJdwwC5s08YCc4iPGma9kn
qoPaH63ZZlLVU+uxKXRvoSPc8s0u9E2ki/GX4XuHkWzMl1rPq6U6+u5JiMhfKHHVYunQV68hzj8H
pHnGpWxWgWVtwaxQpZt79Rh9iiDFExN8WvVK4TZf2XjF78a519JJGFlmSXJn7mUxBIu34S+hkJzA
iEZD/6yIb3KmArlqK6/7Z2A64zOWQDPijRcw9GznFbl1bfELA9DV/vKcvak29U+KweliiLXiBQsO
9HtHjElSjeS+CNCtHsnz3lTgkssxEPnX2Kl2cPSaX2kp9j2Jli+4wyBAHVbTLdZDKM5KikFYEYxn
U41z5C5a/cWYS7UO1M2fGN2w/mt+cQv4gQK8+tokiQ2YwM35j4Mhjp+vtx3QMXgQGIYs9cjeiJrv
ERh/d1CyZ0CjWrgv7aY6olaDbcc02hElEqxPj/Iguz6blh4CqnLQLfvXNVkCq0IrXWXH4yO/VPOh
BnOy0qq+W6E8mV/ILwFhk91a7cT/6gnZ07FiZ4zshdXy4rKTaIZ97vAsvh9E7rM66ptN2eMbLGN9
6QHMyGr9A8Esb9/KJjalDiqEAFbna1WB4wO5x47iixYeqYhXGAvMp6OvzadTVm9zr7vce8rOCzFk
8cpgI0//NT5wriNZlJtr4rNDduRtUo3sTE0RSNncDBvM8QyDm4Pmdf6b2uIRQdJk2slentTYhuQ4
7MheiuoodynqkxjL8mmecmg05VVOGbZTs5BNOWVP9Wslmz7Lm/uUsolWwlaYpb3jN6gepN2BDx0L
kTI1XHzG5Flve9NB9NWQ3ntk8K8x/ynGgmVXu82ZCo8Jtf6lwYjlYTA656H1befBgdCVWPl0+oyb
w6Av0gTMhBzB/tZ5SGZUYkMmlgrVP5fiHoJGhIXfmRyH/7tBUZb7c7ztg9Y5V/OZ5kS/z2SMrdLv
3r/G/adeQAnOfb488c8eaq5xrNuHZoBPiBIRDFnHNU1zKU9NE3Owe/Q+QI6lmKcvAqer75fKWCWv
l6f/uohyiX0o0PZfjYGdQhRQKox1AOqmWNg8TKnvw9nQWFZWwHTKzKX4+KdjjG3/Apl8KYd9xt0Y
jVnuF8DtSVU7C9ndmPoZVHF//BynRDhS1eH4Pghh7xuMajd2rQ4HPXaHQycQtF/I9uQkeBqpuWeu
P/vNIqNfDpXB+/h7Wzd9HVwgIFBUnxaRes2cbPrq51a1VnGZOARh2D/pWvMu415VLMQ4DjWGTxnL
vET3/VuKXfFD5qCgxj97s6pqC1O6MjDqHaVHFbW6AdHZqWysIyjL+2h5CYtL9xoXz7JB7Y+reqFs
XEpcZxmTBwPF9AUQXu4qauAtOqeek6czS3bR15lJkid2+WVlyqHrY6ip/ogFPJZYhaqX2HXHr2ZR
jO8oCKBOuCmDQn1pXirP7l7w0jM41+Oue5FY59/nloHwJH7vV2jaDvZKub7pDaxV/Q7ZJCBLPyuj
tU96mAzPmDYWPLDZPYWRNzyz1PV3LSvwlexV6jw515P7TXYmpaGxRDqCS0hwLZuqjWb4V2PsQDSa
pXuWh7SlyL0Q3oiHoeJGGLjP7c9+eWaX7U41E/3Q4tDYbhsFg5kiI7vqRkV3FB25ioXnKe1Rtu05
KM/+ijmJjvgVmUkWYgaCGroJ3scxwlPT2RgAOv3vg7CRCx6iqdz81QFhANWn0pnNMf65gvyef8Vt
LDrz/7L8Ky7n9IL8CQNG7uTzKwyW3p8qj0TyzA2SbJ9J6/M9Hp9wtf6h/ci4YJMGFe2TSMSYvcG4
z9D9zIE99DmdjMk5/4yVob9m1wP/qFllvTOHCX8GLUS6Qnjtzo3TqICJ0I6U6fo8n03r51Pa8ixD
KXWBz9lJDwruPrZnXBC0Mi+mPvko6owrrVOKizV6CBFrYaatIiXKAN3PvSbrh75z8VDgHwWs8uz+
MoZvI24xuwzz5rVsZp7AojUCkQZuOMJmNPqpz9Am2RmLR34l9gtjvAcKjA+lpoRvYBndg9UhZygH
+UNZcbvCIlY2+VnjbGM69VEOHgLvXFGOvjmWRT2N/wkZrlNRIUtrhfc3pZvs5ZQvd+hDkX2UsRU/
SEgDa5T6RgQGT/LwiXQAg/5XJNc+oriLHwAL13e8xP9/nvvr1OL9c45+gCwGXfnQZiOYAhLNwbFS
vREn20ABGjYfYDY2q2xKuE9kRQtdUWmjUwph9STPGhmcJovNOVaP7NzmQbI/rPXm9/j7KHlBnFJR
R/gLaO5fk8ju+0WRHcSnFv9CVMlit623Xes+k+BVcOfBBOssT8M+82FYERz5QXLTgNQA2s/GXVWB
6Mj/QeiRDYk85RiSHcGq5TK4PxrHi1ZzGhHv0LnoKCuR/7koKbsABJRHOVIxcEvuq+xgugNyIRBU
S31Gk1bsz89Sj+ze/tNdq73SX/40hxCd6oVUKtNQA6pXSTws+1LExwHnaH8rp5CHBss++QKRoMpy
+dO8z4Cez4B4TIpBFJukm/ZhCWHc5AH7svYcmQFw+4C7F16/yj60q5S/XWvcsjoxb3HpwxhRsID6
jLncg1d1bFN4naeSHbldeYtRp8L4GVNV692Np+YoZ5Jx7qurGvw4NCKuNLQ8elDs6v56MoT1ZEZ5
tn2U10Q2hNuu0fe4yAyQ94vhZDTcrzrP7VihltEiQ7Cj5YX7iKNaCYpd84DR81c4QQ0Hf76wkIPk
qedTeNQip15/LsSqeWX32fxfLNj+5yF1XOMxCPxlM3RsfCbwDfi3VlcPODNqw/PB6h/8UQyHlse8
AJhGrMztVzKw5l627LiqrpmhlVfbLX8MWK/vP0NyBE5QCUgS/FhGgRRx3BXKGZVVTKWCbnxLJuiU
Q+s1jwMGa+ukULyz23S4r+JlddARcD7VzuRvjbypHhRT9KsIW5qXaSrZNHfCeU3aoTsqLfZBCwok
DjBNDn46pKeiPGpZ6J50z6cTqeDfnXKEro/RydSDhcrGWE1E9JDPhcUojOyLY3Vr2ZIHhbvAITGa
H93oxxEw1LDfFm6JUaDlWavaSsxD7UM298NA2Zrj5Dx3SsWmNdOPDRa/NiXtBze82ELEiCFyiHka
3xqke1PHbq6ydY/77oG9oHKiAIEvc57VXzwrFAc5Qk2S5OYgvrygdC12pu2r/hKCBpCEugq2n7Or
KUKgfUbh/DOW14mynowkXclp5IRt2Y5byup8ovlNifkwZHGzLwLMN+9vwVUN1gaW9mzW0+gvLZQp
zkHTbT/fc2thGJ6TPv3vnw5/TQRkUkDz89uWw9Fhv3+6z9CfT/j5DiLToSQS+dbu/pIZ2w2AKiwf
Pl8zsvH2NDIqcJ+v2oWKt4YK9/sTygmrMPv9Ce/fVhg4SP3On+4+ty581jt8Ojlazi8/YY2M2Oeb
7OdPmDb3v9/9a+kLSODx8PvTyatVWxwU3wEVNX8R8mrMYr9EeiUOn9PblB0XQ4UHEDC88gnc0cx3
VYtzYbXOI6Wyp1q33Q/INyjO4QR7yDSvfMu1bFlYSnrJdddcuxNWAo2dX7kxiadMGm5PHneZMKbq
mZj6SdGMr7JTHkrAGIZwx/v4qoM035AA3ch6aB8F7ckp4h+f412N/CHPfBacjrpqDYW1XjnLtKfD
7ODlaI+Bn+uPKEqdnKFRztHcGku7PwQRX63slMMsD8l6VtsBqpAM8ZoAOQoHyeN5DnnQm2JYp51d
/Cvm4VvrWnZ9vb/KGNXk/D19IV9GXtWYIa4gVpEeZHPQxvoCuPneklcNDXJGpVUizvnn/QZ6D/pA
cx5kKELwYYeCRL78fL9ohv/K1aQ+yhEJBoNnW6/v71SG0HYnDzrEAdU+PpCMGR+x37X3rwSwf7FV
oxQYv/FlcM+Gl2WXWtEgsI5+eJVnIkmhTuEWu5NNWyQouZc6CITQxHT7r9FurA77Crbj5wRyhDzw
Cl42/n6Fz7AVFxFk/H9e4bMjKdvfr5JDQpkNuKyl2qGRrAZYDukKqW0WHRtdKAaUej/es5xHzHpy
hyNVZ4dye1VeXBerhEENmpsBumBFPcd6VgLHX3ZGNryLug8W2mCM36K8OVdO5/1y8SrWsmBgTYiV
J1LpqJInjs76RA2+26b2s7F95T1IXQd1rjZ70eH1YAflmjeoS2xNDUO98Ha1LZaK9tFWOmfvZk61
HxT+c43cljYsrLw07zs/rvEEVKtoF7U8aiz5G6NL97JnMNyZcZRRS17oXTqe7lHbcBcDD4I1iAoM
91YNf+UMr+iGfL+iJZtWY3myLLO5nK3d8Co0H0v0h7ZhXezDSgvJmbr+VXXBg4AvVpBj7JJlrKfN
eaot9TFS6xcZd/wY57Gpag7c3TU4lcYK/07lAzyrtnF1z6KQzOVDf871Fgna3gz2/DS0tQyzQzxi
26s+RzcxBQ40MCtpkEJ14VluWCaShKTim2ACZibHui4aOMrz6aSjWuEI7dBrfk5+MViFTlesJ7yg
X1yL8lk7YI7g2BZ+awq2ClYOvkM2uxbKVZSrv2RrUhoHhXT3LK9E80U8opK+RCmYZ/F8cLIdyBK8
JudGHxdblNubm7w2jaYX0w/Vi2zxSdDl9YLoJIcmPSDAllT9nvSB8pyy/9zzUyjUhVnUIbl6Dsag
hUvVzgxcKcPfsSmFz4XCdQ1QWJD2kwOjQf+nex5otVNx8MYcvPGfeCHmREOnxtxIp9cYtxVg1WXy
1imjjvw/T37ZxGEZH5vI9A8+IK031gCvqiijB+jq02srVnKQlrnJ1Sg6/o+ZwdEj+EyWxkpgviRx
BOV8xQMlMPeOGjfH3p6cs+ydqH+DQ/JfRtBVN2E0lwqD8TdTc8Lj1IQV6Xguyrspx5y4tzbyIlFg
yDi2IZsHHFaOqPd7Gz+GhikPkfTlcWcfnmS27JFBAywh2VGkYCa/qp4i0lpj3Oq3NjYqtIfDeJ3z
DW9kZz863pWy470lQ1Xb+8ssGfkJzZe7lLSPWiOoeA0FBUhkQV+U1o/YJjATiWB3H0EuAMH8SxP1
N5QdgP2EM03ctIuH2CzF1vKmmTM3IAKo8Mh2W6uemdXuAmnv4mttQ5/S5jK61mIWBXTpu+WVxSJO
c/WlCCxKLaauk8g23V2PQtTeVaYZT1KEa5RV85c6YWvGP2X/nfza6j5TmcX7ou/Mr3g9YkrbquZT
25D1apIwPRtqTuUuHvxdiInlNbCNfOVocfoWWsoPXOnEz2S43efB9OqmYLXy0Yq+AXzVKTcX1YeV
N024NA3Jy4St1XOIH8RzV+MEFdvw5+ZQVJvTAtYGyOq5s2zTcpOTTl/LXu6N8akzeyCic2+BuvBz
c/yci3rcnNWKm5Pst900Xbc2/2TKR+a23fPYpasSOeM3vLQ04Bc4qsqmUQh7YwVtiZB1U7+xE8PK
KR6gT8yDjdTbUPjonjQvrR6hVt3Dg5UGxyyf0dHzqCTnNwd9ZNiOaiuOvYJ9nymU/jzrU6zUOuiX
pjUNZxmTB6AIwzmZD1PUWCssnRgyX9EjZItr/dwj27qKYOlnt4zJXuTgQE9l1lGtcUNt+8m71JZv
n5vcxv3SmJyvpOAO/uBNr8WEgUPu4ZILJzN8980Jb4nE+apAaF5l+mSewk6LHjLKN9B6dftrFo1v
GuYTmMLjIOJlPbjGPnz4PNiNd65Z6BwhM5bOInbceD8pFh6D87gktH8P9kM0iE01O8f48noLi1Td
ohRNze9fttldbMqUrwfj+fGhRtDsMPVAeSQ7AH/C79WEspJkDjS0gPQEqDnBKhjd8LtqteFFsgPm
vmYe+X+4Ts5iimHvaFV4VSeoAkpNId4TsfsYiN59dGrgI451k5FRJemDTE6zkn0yZjnNZnCb6Spb
iYjjXd2jXBZgApctLa9+QLR2OEfzZLmnO5sJF6lQF9ZjgMcKovcpGxOjsR71fHJuiQ3MhT4ZqS2h
rD347Kskr1FtjOJobUAAOWugsp2qipZRFFevWo7bvTyTMWhW7dM44P1OsvmL2/8yrLx6twsr29sQ
3NYy7Pnh0bVbk2IvdyusY5AySPvwSzSp36Hsd7cgbvPLaIz2Qo6vMwOpiNzuL66hpjdPN3/KuHAL
j3VAaSFbw+/MdcqTjHNvbdDOTLFnFan/HpkU5+e3o/RKsk2QYNvKJu9O/Hl3fe8M63x+FyjMHMvW
/v3uOpZSy173NjVSKlHZ5z9LW7uSkc3fpygXKyse1LPXuOWxxEh70/dh/DJ1QBRIo+Q/YYMv42Yw
r62hp6vWNDykLn1MQOazz0PaKuPW6uKTa7X/jsuxpmq++qYTvHSdedQSS3/3hhIdsiwOzqXWQo9X
vXytp579NujJ1Qsd7Udk5I+g4tI3w+dj9VWuHCNj6s+oU8AcNYP6A6z83mft/UPzii9Yc5kvaqVk
G6cg+W6EjXrp/SmcRTO9L7GCvfo8FOUjHJ3con7OYX9vOrP1cWIPrSvqUcNS10Z+xKPZIcU9eqDa
JtPeG5G7Y4MRS7GgtymrGvzQx+SLKMJveFp738gkXHIEOn6W+rRWue0HC7c7I3qSR4vWQv4GxsgC
6sfGzNPqpxuoD5iptd+MLvw5dYHYKZbbb1ScR548wHt58YRcRP7UVSUb0NHTNjLWTWZ1hTi2y/I+
v49ArtBfuolJGgOHuTEPH4Mscq9FKEAxz2cw8etVm+ThunGQE1kHKIzxF3CPlU5Rmscr+0ZRxo/3
3saDlxTh5buObcSLKHe3zPPPJfcY3+r9Ejl/oOX4+A5hs0mcTllECubEntPrR7zHsQ/y8+prF72C
P7a/JVXrLZHe1s78Fayziezwspo72vF7Cg/5a2T10dqv2AdYIxCVQu2RV4sj+9tkFjAy2uC96ONu
EzqRulcKoT46EXatcsTQWc8GHMyXMDPx7K6EA3jPql7aVHuSA5AkSheI+gE5q+sKQ/RQ5yugXgQU
E3hd/W6Dyd4pSVpsKoxg7DYOXtG/1/eJ6fZrZ1DFFwuD9tDOxjevGsydo+MbIuOV+q0ZwuSjxc5t
2wI/2mpuaH1J0lR8MRwyCkOi2tuy7ZOPMfkm+2I4zhu21cYOy5bpbTTqlYxrgo1qVKc6Oa8heCWh
vJMvQX7HXoWYQBtWoiwrEWB1xl7iKM+KufkZkx04Qv8/Q3rTNeFTtObqr2sHkPYHVN1xtETiTx6q
CJxyGRbGv2JZ2udX3kS0pVKAF9GfwcncgVq/g+q0+PFXXG+g3AZ+c/4r7vl5dm5B/HexNS5rWMvL
vu/fMlFXt3JmLjpo+Bz/hGC91zfMae4hqmwVSSRYsQrb2sDE0rnAUe/m58JYN+aA4EnnupvCMIuz
y05vByt2OKoNf0/K4t7et9zimOZBt6tR+TwLD0WdJi6oYCi4+MVoIT8EUY0mgFf5T6nWoRAbsRiN
dPUCDCC/Vpahbiyt8xZZJjw21vfvQh13aCSwM7Ws7Cpj8sxLXHGAGXSRLcONfKSM0qA81xSkwqTP
rvdYVKVYCKZqsgrGUX2CDO4fmqkCwOqZY8leL1gCgO5vslckTbmyQ+xBZdOInf5UjPm3vErVp9qs
2gtii6fE91Dt1aOQiq6Id7Jpmlq/yIrIu/eG/bQ13dh7pHrqPzd6u5KjnIn1S2WyjldhKwL8Qmtm
FBN1wt6LTkFlNq+hWS3j0UCO2SZTOJldu5bNtol/wI0fH7CXjm8Ze0/RJIBEXVyDC6ts0L3kohS3
qpyKyU7N8Xe1LVE/Vg5ZYDMJz+2sShs3Ijx3PPxlnzz4fVOtWz2o1palTQlA6PbBFJa69UGQ7DOc
66/yoJllvFJLC0M7I8/usbCZUthKfoALqAWccR4sY/IMBme1U1sKnJ8xTwm8FWov2gLkYTGtu2Sg
NjJr8KRumx4iSE3bhPYD1yFn17UtNyj3xdUN71eYHHhgOD+j0vult4P6mlbKBCypDq5NXjs79NFD
tBYt89Jr8HcLoyhftagIqW+U3U+wvMIw3F9GFT1Hz1mlmjyhRut+aFIbhbouvZVxjqXpf493c+df
MXIb+I+0i0QEv0rh1/rFBc8MJUOd1ibAgnM+GRrYyOgnlkQjqi7jeJRnnwdbaOlWi1tY1Li4ufMh
YB0C63E+jYzqudOpEH8avcm4rsDTl7H74D/jZO/n4KHSynWimt5OgY22xWx1BG1khW+6pihoB6pi
H9V++BbE6dfQcusrD+7wzZyr4En96nv2QGo4fZKXTGWtHygZ9ks5KGEHC/ILtgdZWJ4pI4+NqYdZ
JAbbeLEiU1ul8VhfE01PdppapuAXDOtURkmyCapBe7QhiS176CQf/WQ/kmSfgfwsvyhaLTyY7KHH
MiQwjWoJ3bF5NGueIGmpqScNrdpD5ij+birV6VoE2bgaMTJ97Xt2ycU795z0ZIqCEkBU9wsSXGq8
At6anPyZJuW2UCEXsi0PQPIiEA7thEdj/E+PnEMOl2Pu18i2rqDY2ncfY22mt2CWvtaGPj8NWXmV
oWgOgUAQ56hvtjIkD72pt1dyBQt5zWdcnumzJvY9xoj70D/zIw22vU+opuTp0ri+OkGWn+R4dQqV
jSemGiCW4W4Fia3jVEblocl7lxR8G5yd2jA24NviB5ysnBUbl/EpH0VDwdgo52dugVWR4a+cFt6Z
GZvaEcUWRAzSWS1Eq5p4I4ORljn4rc/9jo9Cs0c2bTyqow4ETWM/nftt/dT1CUhw0yNZnarpVm17
hBGHwtyPaVXuszkzGaHIuJncKnkoFJnK1v1nU83TpaXW5Ts+wgE6oaQWO4RJYXNmLJXHrTdvohYA
C9ddXyI15uX21nbGhZgBH12phAc24Pi9zU07aL0FfAnlFCVp9/pnWGuDLnQGGDN5YPwe5tWWh2kZ
w1xmk3E5mzUPA9fy72GsQixwAlNyipum2iqJQ3E/HvWn0LKqW8Ad3GoCUS49HVJAhyLBoXIT/cm2
Mn2X+wIm/zzYwerlKYPaMw81izRfamDddnKopjbJoVWAa8umaTcYXrqlvuttSkLIBqlPaYCypnBF
/Fr47HraSbfem4jFMH9+7Ws8ISURNNoPJetYcyUIbZOrWDikuaKFX23ZZmC6Cp5mXcdpeVOU2lzW
LVTzKurQaGpTUocUAb5CIj/nQUveInJ2fpU7v6jPvXhDVH4UqSiWtlKajwYouU2DjurZimJj346p
scM0rbvIGZH6yRDl8lDN7obga5WzOuXZNeeO7zOWKeideUazc4vlOIsUmsCi9nKP8592QX/FqIiV
hyAltT2JXQBJMcrNIcNvZkzXKfpDqHQrRpHewqbIX8q2fMl7Q7+MXpe98C5zwI2CjMzcOSk5UneO
UR1kr93WEfqdotvJXqoeJepOnoU/J9eShhWbmlz3ULcXMDQl+Hcj+XBC9SRmDxLLZnvie+57Zlqz
3GjYXtyoBpjZaR7b8wZCWFx2i9qwm5/TxvOV4meVJAMAESSx1KL/gNrhnjyl+n1o2npcJ3liLP7q
+KtpVTW7LciRMj6FOdohLhaC6WS6p6AhDY34OpvWSLDDL8PhBysyBJmH/hfKh68YigfvbopOMLyi
/holg9jV8HLgujjFNaUgvEJm29pa5uguebzxtc+HFoLB0dIcdOQGA3txGcxxRcVYeoypTAuP59cU
LkLTN099XXvPnt/PPxS9wZiRZtq51bpqBZYX82BcAqztZJjIbczNoHXRccYM+T6VXbjtJVDaF3np
xK74EcGjpT0PtZq2X7L0CTcJ+wl4kf4Ur4qEjWduKIPx1qbcfuoV+4YhWABJHnB+CBEdEKsiHvuf
aqE9ZVQZv3qdVS9023Jf8fMal3jupk9qq4ZrhKePbmqjExiMaLZGU74fQOKgfKIp+bKpugNLDQc8
O72abSZbRTjJKo+97CmdDyOVBSoNNxlRPf/k2tNepescBJZ71rVcTPh2Q59WLS9dARHq1ZXsr0Yy
wnmHXnHdeueIvPyyNAdnkQXqc2zDvrKQZNiOlJ82lpdVS6ksJIWDopkA2+TFbB0PrFWdahwRE/3V
Nvl4TqxfZUslhQ7y+hlP1fpBQ3P4UOVZtfIzW3yMXf7DTkV6K9xauSAPTdFb9PyO8HmYs5E3qsn1
tzRofwi+sw8eLi3el8ACIqMNlyg2P+A2319ySEzr0HFAErs2lplaX+8rH7q1h97kiHcOdjvqdOLX
8kWbuEHiA4L/W9P5G8sFYYneW/jD5Q9jVIq2i7VI2ZEA/DZWCJv/F2vn1eS2rmzhX8Qq5vCqHEea
bPuFZXuPmXPmr78fIducPbV9Qp37ggIaDVCjkUSie/VaiQ4BeQEf+s9aFhgiUzW3XvVBd7dInaRb
s8ibe9/Mz7E7qIhyaRz9y+S7XMPsQtDZv1phcd9Jfrjv+8A8QuINI+TUGPHFy79mhV97C6+jXjQL
2h+dupE1edsHhfPJz9xuXWtyebQ5QFw8XuIybHjI0mBw2KC6rV/KsfGWHbFIqoWKEKZox48WdRNZ
lH3KF01pxq/KJLEKeUq6cK085xM1bDLZfvXh2v1m2wHMKh0FZ9xQwq1Zwoziykb36pjAtUrdb797
xrAtvYLEXaM9tanuUKUn3Xtmuqt1yBYGC9KRIVKXdY3IdJf49jaCk/yY9VW/M23p4I5ZulYG5zjG
VbuQCXoQiGn6TRto5iZzm0++ldYovNvBokqH4Bu8TFfbKKy3nC8PVM5owEKDvnGkuj5A/XpwqG++
w2ESM6dC4S4dwKVHwEB6zw/vRQNBmXKUIljpJ1MkSdCKJbaxJrejnDtrUM5yl3/q7fxamCnR+Kx8
onw8vkDsLD9nkvICS6F1p4Z5dR6M8tqFQHnyJAyPgfMWyk16kiGdcMJ+2HsWDCjA+zP9JN25DZWK
vpl87kBlbMGmQ800DaXBvEyRrQdTbbu7xqwpXJcAtelSGKxKufGPqtOclbqx4ayfEIcTMNF36PGI
8FeU+2CkBugLhF00FGOBpxcuYuz41Rce+lNYtIfnHm2hSxGHz7WSVXcEWvkmjR0Zvq5qX2Q7DRcU
WSTbMmj/ssmE3CMTrJ373qK0UfeDJU8b2YnevZiENL67RxcBuPIYfSOsj0enGMPeCaJ8cRsHqtUv
hkqNAdWl7Trv7eKl0MJmjShkvhVDUzO5/TgK/LLeSP2bkw/LrqYMlCiblh5vXYtT69HVqfRbTqCK
Y+TpD6SCpaXfIULoO4e0Gq7FEBoXOwHV2tVr3dH+4lxXLOSw/tbpRnsd64S0UwbNZxl8Hku+h6Gk
LocmrH50+mNnW7D8RL5zKkgzLWChald9RPFMEyJFHkiNu0MojoATX+drApPnNZ16pKGviRoXFHFi
EpNtRqFU1/FbKYayqid3klJ+i0D1ZOh+PZWR3HIPghZKDK3AG8+DTbCM+9wTmM/uIWmyJWUQ5lOe
yckiACZA4rx/r602TsM40rjr+ubXf5JWEx5iwuH2sNcGrv5bwc2CKXsI4h+Fm9uHvoD70W7Qt6Hq
JtkFOhVW1GdSmVzCTcaRe9houVZcRru0KLaUG2I43tWpi2yX8ah+TG3ycj5f/x33EJJzGVQKEB6O
F0iZs7UbBPJDM0YWKkOd/JTH92XJA+gk13vftmG4a3UU4UPPqS9DMCVfnLj8rLrpWS74pkdxj9o6
cCaiXNrStJBc1xpD3zXuKO/ASqNknqnxWjGsYq+Y7Aa4e7pldAWZaZ5LqVpeq3Jpvtl58qgMyARV
mSwjWyOtOyPMf3DKu/P5LfzstbzCzo8yKJqCZlcO9Z3NV2kbqXa37Q17uMqW7a3ggFZfZRKUqpmE
P1LzTCYL6Dhf5qvZ19Zny4fntGiV6oEEU7Mp4joD61KCjSaMxTNXdc0qvVmmlRV9K7J+6Wdl/Cb7
JSIIaRA/m0ADNy3UJ8dx1GBpMcDy+k6nkNMfzmqt20+24yj8ZG+IchVfA9+gvNOWi4OrdxZ4wu5N
8SJ+KG0LKL5RmQDhm/AIFXG4JnIz3CWOmS9aw/gWKrn3RCnisFMgTt1Ceuo8c0aHKjL1vkNjAYAw
TYaHIdE7yn5KeVOmbfMKL+pBeARmDWK8ID6ndlW2bfpqJ1tevIcTwtwr5B9O/C8jUn+1eYF6wlkF
EPmvm56g+6AGwykl7LvoA8d9MnSdcFDZHybsSafBEFz0oAX7Oj4HAPWoqCnrdWkgU+3xXq5M9C/3
3FyklyYc/YXd2qS/p9mqsVGcMfQnWYZ8lMQDD0U1N9ISSIWmt92+aYhej7aSfnZi660DaXotnFC/
Zpr/F2LtKQXQziIHR72kjg+GBUc294hIDdu+jdIHT50i11lTfTchz0qCRnnjlPNWyIH1XED9tFaU
6LM9lPmKvKdzTaYGzDJMquSOdq4pqRL8HpWyGkswS75bOlfh6Dgm0PyQJPZsy6XeJPrLD8u0i3CL
iStd7dvet81iE3Gd5tK3HcFmyfPXdpanZ8mrECAYY4ifWi0+gbr4YgGYPAeasc786hEK6mCpjupp
rJyjnhDHtRxbOeeIui/HwVdWRl33Oyeu1D06JMMln5pglw6EXEAZBLvcc4KVbjbqqznAp1/2/Q+K
4Ua/48QOrdVzSbx9UdVOtu4gSOLnMvbGAxmEpa9LBkJRubaTB0BscWEqxGo8a+dGUrrkI8/3VYk/
+Y4KDYyNCIwm58NppFh1mWiko0NT61edERGhlweLkrqmaRdR3TxCFpTshG1uqAr75VLZarfurE5b
8DRy1kkVvNpVRxjG0oOXiY1y1SaGdo0c39n4FGe7ibElIzWeKDBKd56B4k2nFjD+BPW5K7XkEUYF
nqtR2QN7pfd7YVMSoC+wywIHlewrRwHrTVEJQ42THJn94Gk8JaM28VWWpOHg69l4AI/Nu+OSwQgo
6j81YI94EIw+SRVph44i3HULAfMuKXr7XkbeU7bUlkMPSvPUvRIrDTjj+EGzjL0kOIEZTvfBSMDC
BuaxKqxRXWm+40Lu0j14RMMdwySFP4aSea5BKLrUq91LmZfd8yw9VTsjGzGaPDV5oHefTYQAkCP3
eciL6/IZlS+C6JH+xOfHBKOzhOE9vdrNpCvcPFsUI1+JfCa3piAvvSpgCFsPk5eYCIvKvavz72KA
0Km8JmEarSyrHK8wTDkLTal7sizaeL3ZZMPcqrGtg3/FRUxwWtAvBhDJyZJ3YbSUDQTca6kpT71j
FaemiX/2YqgWYOiGhhHSa0DKwufW5ZeIz1Ust5uYO+G5NFD3lWQj3yaK41JVScPHwNk3tUX8Ph3P
RmlyA0jC+7qQIr7+/CzyBGuhCAtDN8ImlJCUhnUvbLWdEWisoC0NbZVjUuWSpCOqC+pvO8ppusqK
4a6BDugqw2yw1Fzfu/d51VtCczHZwg7WfG+82oCJTnzpqk5ZwSuoc5t29aOTq8m2DvXPrd9GZ7/9
iyB4eRc3Q75xbBe2mAAFosqFdFP04FSGJkd056a27vqiHwidIj/Sm7KJ0IQFX7UUf3bhOPliIG+x
MHSpfuH3XlnWoes9FnaJUltYuhdT5kMRRJD2BNHRbNDmVRuDW8s0FE0HqQdVkE7WZwsxpfbErdNu
JXWxetWqh0CQM8lmjDwPb/CNu0kmHLenKoz0xUhRCadedQr1IeAmCJZEU/gKjwW+2WwUT9ZuBE5l
3SBG2qvwC00UTsKvQ9cKvmjzFGXwCOShF68aS9EPdUC9vgOY60nxzeqB4/RC7pPsCebHNTBJ6X56
UHebSnnVYqc4lUng3oZGniTLcOjCDQQuaKykbS+tES+VtjEw3YdKz75TOgFGLO26A9+1YNGRqbo3
sgi8nBOPW8NxAVyV0ouPttVDNyRLvSmrJ28Yyqcssa85ZMJ3uSeVT47WGct2GBp+YRnatuJuSVGE
K7d274ws785tPrh3KWLr8HOGr14SlvtA9nMKN7zo1YyITRKHDHZiNqKOGow8qTIx60oIV6WR9Cjb
uvzA/WMnzL3VpqfYz0A2cdAEIDn6kDeQwTS0Kl5RD2E+G3EEgbcKdzgVVeZzUhH7Bmgmr+xpaAyy
ss0zbu9SZBnPCVVKQEKVeC3Wqk7rbWH4bta3tQ3IYe72Ggy/OPOEV22y0fXgSWOrqO0DSNup/xJD
FZHKNcz88kY4px2YdB3a0dus7EUpoRs/397W9r27gvBH3gpnjWKKVenb7m02NqtmZVFmvxPOctAB
emqnNKy47uhLS72uoy240Z1hOe2l9QZrkwRjfrKjY0aE7gm1r1aRu6epkuYpKfsX8nPOOYNZYAfD
A+z6Wt9dmjreU9LuHC1Ngo1F2GrlazFSmXUztVoX3ekgFVw5VwOoS1P9SHbkYHeoTQv/tAziFefn
APly1E2stOMRLyBPLIcxsnXkLhKl/57mRvs1z30VVVvNuFCXHu4CeKNq0mHXxoieGxmpMNNJ1QMx
83YZOr33WhI63mjwHGzErFIh+1EXMeoi02ymA+mrsvbqBbb20nytisTbqX4GaXlH2C5MzHJVSUW5
BbnMfcv2xuHgIFNhrEPD+tWNp66uJIW6fOfwrqsnSr6Jpmovz3hwh857MfnzKFoeVhI0QC8an7Z7
N0aIaBpJRqdfQm94EKNwTLO7AnSeGIGxMk4aCj2LoC/8l7GE5Mnue/jOp10R6NQ2E7vWKjQl7TK4
8s9Gl/aWREHgbOaBPz/ELmDKyWm2xzqci/4QmMsPE5kXyovCTYbt7CxciEdw1jHhmv99ObflwGiU
ivKMMMGG+u7hsz2a7mqsne40KKl8llXCXY0KcDDkjOwPkE0Ek6KQaIpJVkj0Ys2YeDAQhh0tFIWE
Tfndi7MpydwiT/thQjiLWVh7Ef2YdhbL0Pz14FGAyGI9AqK+7VoRWwb2RFKqWYBkXkXDmB6yKvjZ
UBuYHoh8pwfRmydmv3nig99/4DJvD9wMwnux/7xODGef+Ur/gcuHrea1f3yVf7za/Apmlw/bV570
6+X/8UrzNrPLh21ml//u/fjjNv/6SmKZeD+UdkDf0Q8ehGl+GfPwj5f4o8s88eEt/++3mv+MD1v9
0yv94PJPV/tg+398pX/c6l+/UtvzS54OtQzR3oFHu2D6GormX4zfTUWVz6qUHOFt1W3c6FH2fnxb
8G7ZP15BGMVWt13+nf981flVyx0qNOt55v1O/26/f3d9DjMcvTs95Ol8vuJt14/vw3vr/3rd2xXf
/yXi6vUwXo2iazfzXzu/qg+2efjxhf5xiZh499LnLcRMPP3LP9jExH9g+w9c/vutbKeEOrfUvg6S
ERwbqZ0YEgGbHePfjZiJhqE4qNpVmIVF9CqxYPY13TI8iumSBNLeiZFl0zrvIdMafelVBrVVtSHd
Z0EMgVrdP3EKhsh2GsU5lYQt+JZpXqwZA908kH3/IeaF3YU2ajOWMGIJm2iqHrYMUwcEVkO2f4Iu
+gKpR3wpbCned7aD4HNHna9tRrcGhsr4nKcwkE5eWhShJCdmA0sCzubJp5tNTKuR/tYCoCJy1kAt
I7bK/Z4651yV1zdHF1bJVWUENjzJBvUl2YjEDid7cJiIqW78CC1XG74bg/r5rrjoBA3I24dU90zD
IbCKS6HExUVRGm3r6QXQdbG61aph5xYgG96ttnoHYHLafIZckB3FwsrMkSUy6vt5L7G132kVQU3v
eNsvSIrmFKYxtLy/Linc0r7rzyoPFjc3feSIZqk7Ry57ipjRC/ImhfqbWD30yJSovxOub2Tqr8ah
2xr8346Acr2TX01a9q7BImEUy+fpApyIIzn6IekaUBV2XlB0msL0kVn7vLD828BRAgc0zGTPgeNC
cEXw6rZCGOdlkjVGS5Ie9frdmptnNZTrLk7S48eFozL4+yaU7j/sJYZGZp6JdBt7pTLQqo8RWhvl
zrsLmsS7Ez3AXh66raW3dYHMktdmdp4Qfp0zRueRytLJdV5520hrH2w7iombBvpBNCOhswPKyPpB
9BBMG/aJlCzEZPLbTQxdXfdSCk5YkVEcjdistGgdGXgZamM+xGNNod61kqTcCWuLmNwaTK22FBO3
2cld9LpRJuSteifhO3uQcTI3Ug6lB3iNn77zbKT4j4gMqQRs/zapjZm+01X762w3wROq8GmlGVke
V96KmfliDhqGoOo6KEymV/37dd2GKaV6lBraa/EiDMtTeUfKBIYt2z2IxsgyFOtv7WztIhNrRk0I
0cLJNwHZgvD1gPLdGHfSuw30IidgEHexdNvwtujdhmUP16sEQ8NKhRn9qE9NGObNUQxFb24+2KjT
gzaWg9hynvivNpiX3a6h9s4mg9ou5eBT9qeEIyIKyGpy9WU/vYZGyukqRFBCTBBvi9CgRqR2EqeE
l9Y+UAowpgsxBnv602gZ/hNCC/JG2EGPOYd5xexbCmFLsY1YO/t8GOZeTzWGU+9HOfosNSmZjNyA
yU0Po8cAgNretggayHzCXotW2wkPCrgcztyOf7UmGHuaUV2Xm3EJpMqCwn+Ck7QTnKQZAPXkY26S
epy6wlhPM6I3+4glVb+xeuSbZldh/qdhICAq806xPN65bT3cj45x1eukeyo4cB9yXS3XQxmnXz3d
IKUEwIrQ2QDJ25SCkiP3U2EAXI0K6NfCunYXUj3sBdhYoJBFU1e2uzQMJ1nPNgFbTqmqWyfgt5Zi
4gZPdh033Go2H/13oGevbqM9zIvfbo4NVdxVAGMuAlfuwSkc58DJVU8XoisauNgNIAQVmvY3a0mZ
dl+oxkabPSE7dZHhnHzIGyETOzViuV3UAQBLwgK5WfUwhqYQqsujVyObE1R3ZQ7vs+iJJh8Sqm1T
HVSHW/2ciH73Yg+QA0zO+lY4y5qGHHTkw4laW9WlT+OX0HUsyIdjIKdSPKAb8ssWksq6iAl/6v3J
nvTpS/x7j6h9ImyZn2onj85w/0fnprRWlUPoE1KvnyYxORbdCJ6kUvI9JLQnebSHbiF8qg4ENXlP
lOFTJ6I+cNoraesq2Ipu3BhvdqBm23c2canwRw4v+En0JUKmfa8lEN3pziGZmt5UYKScx6KHTjC6
JGa1+2iXWufwT7be8N2DhOgTmu6Tz21XYRVjsUY07UDpyVLMFMUg78gqt4apXHXdz19q4s2+DJDd
jH39mahHbTb5i+elMgrqHbh+OXtRkJC/GJ35KFaEuR2fy5yHxlwnWms2/NDolFwf/dR3j6KXdPmX
wbPNjRh1Q+EevQpIMjf3Xy7h795s64CZoobjoj4xzc4Tt8ViH7Hjh8vVVOus0jqZOPH/tm52/rk2
kFGhsIKN7AfZthh1716SS1joCyf+RPTus9Hryg/EtR1DJ/Vre+FjbEX1Z6eNSOmErf/ghza/mUYo
Hc3ajI8f9mkg/Tr6XQnfDR/ikyJX1r6TcuJP0A4sasRzTgHyEsO5gRVw04ZAL8EimOVrGEnOOoat
a2ERKCdhmkRreMeaUzM1JOveN7NNuCiyso5KW9rPdrFgHgo3YUtzzdyNkYNW29+2NPLx/RXm9VpI
OqJOkqtrGBRCxYg7WLCSb8UwlvPkzkniOwC2Ub5sUtQsPB+1LV+r4fnqUeBStKBfQKrVkTj/W5Oh
14veqwG390JMhZ0Cj7Xo5l6CCmxBWO2d0S0yc611ISg3p2o2gRIpU8mB/yiaRodAAq37ezHyCghw
Zo9ucuvwCKzxlwdPTeAfFeS9lSKtVqQdvXMpSJKKOuax3c36tTBCnemfB0GIFE9Owvhnn3nN7FNN
tEtiIgw1byeD1YNBKNee4QqJXCV/biuU6H4Nfs0UUiFtUqqjKIaZfvc0L1uHUDksxc/g/KuYDTDj
+tPEbLv9jk4T+uASSJ9+VkUzbzVPzMvmrWbnDMEm4rVJyu96PT5S698vbDLuhzFCL0ZNLI9cKyVF
seU2xbKCq8Rv1Id+moQYw142Cshs4dtLpnEMqknvNtPagrRKcLRLNbiI2SDnP5Im0JiLoUVm/k73
+klISH4sh3VLfUwFkg7IwiR3bmfaym1Mf58idHFKLFi4OBPl0Up0IRYfqoWdgeykDLXc1EPaV4tC
k3+63ubnpaLXBRMHw8BZRQyJslPN1APCi6Tswaba+M6tNeVpIOm51CJL34OaUp780rJhu/dcFKdz
qMJkvVuaU/bVQPJ1b2jF92KUbY6rkw1MowcIrCn345SHFY3uKfo+qOvvYtRMOVvhG1C684++057z
ctET+yqZVO5h6YqPfdQV1K/zPKXwPlz0EsCMsLUK1Zq14zrbsciku5w63fVQt6jN9V6+7KtEOYyi
iSsATtkkJ7gQhndT03wG18fBS9qfPeHyzluLgk9pJpc70DvlQZUhlvytNigkB8UwC7IjaRH/KEy1
UCWsElJnppxOFPy/9AmFc2lSOSf1KtBjJAvfreiV/GiYlne8bSBm5l3GFLrr1e+XMbQVifLRi5dG
kL+RSs0fyUAVj5IUfyHX3570aaTIRr8DMomU1eSRF2rxmAXNCurz8Sr8lWJEiLinREpMSoZZ3as1
oftpuVjkurEC4Ait79sF7Dg5J6lBbb+W58uOUMnCjJzsKJxBEYx7daBSSFwfhQh5P9ikJSGutlrt
talK7WxJwGPF0PIgVR5rqnLEsHCsaiHrkXVOPUl+/bmmbRXtLCXwjLuFo73Oa3iIDa+qitqfD6dl
YMXfEjA4l2xqSGEqF19NjHU/qZfONjGR6Bk6CREqP2IoGuHi68FjDzrxMJtEj5rR3iQ4M+9D7tA+
uCmUv78vd/NUqTV3ewes6/QSRNNbOgzqqb/tXKk+Gpw9c9gG1Pqo9uXO7LxhZyt1DT0tplg1NapW
xFh0hfW2Riw3K5KIQHGLau2P4J+bOvuHBZlMzWcUSDul4Qghmrj1XFBX07iSJfVmpNzl5/Ts+ME2
Tisas3F+LhbTuharWwVc/setjdixE7Q9/7ZtTunLThvgb4QXJF5FKM58Uhqn406rI9JpetknxX6G
FNl6geisPFchkoFWH6efUnfI17ZHeTlHbIieS3lhZbKyciZkPlLQ6dGYkJuiJ2wjQHRgxdOMaLLf
PTGEJo1px4ih5emmG2/W7WWemU/wUjdXxU/aq6oY7qrrULyZbaZceOcqd7fC1FF0CcvsROmqDXa/
F0bRhBBDbE0AHRPPdXOdG/MxrN3sCjrT4qhoUMSZVaUD4J4LFqEpnxMDNBslpqsQes1dTrb6pal4
h6rQQHJ4UmKm/pfqarepj/o07GoQrFQIuycxa9r+125whjuxFATsJSnV4irmbD3fNroZP4i5QKoX
IHDiJ8VRnOcO+WEYXhxTegpgyrsC2KyOmQsidRolUBvceo0TI0KgtNVeTPSGV16d0m52MGnxPDI5
zxONL+1lRW8QvMBN+IJj8zaNBzBl9hW7IyJXRL5/W32b80vgGJKmrCXPczdO58NDEHvZRTSygTTU
WCOgK4YIGv+cqPIKahpZ9jazczrNIjnRrfwoh3ru9y5Rr2QXz1edddfkCAT9nhArjI6oXShZkDHp
0saEaXvPdcx9qqAaM5FTypPUHrJcaAULWst5PE8jXAjhpRgPdV3sKp3iZT8atxn5f1ievPbqaiqf
t6mnRecQDcALOeWfltDNuinqwz9IOEwTbV6XVDAAJiVavHalmDr90IEnEALafefU1nWYGqpyUQEu
iY7FSmBd/cSwrobiWtu6j6zFbNMVSTlR4XQUJrFU+EJjs6hT1QejyG5iUvG84HaZ2TZfxmmpOG7h
pjk6vtXuKcymOD3Ox1eTR+5VojfEI6ehDRsVZfv6fd9K1WOkW1tPVkewJq13jEGYLgMx1K1oHTde
tROzQdF/Dd0pVQ8657ng0yu84FaB+J4DIaIVbF1USrqBliPYiuEYFqAoFd85i6FSgviU0tdU85s7
7lTxbRH6LDAPw9SwFl65ZkiLsgTPL4apBWGniuC2XvCxNfMMpQXogPZVbqVbfnS1R5IN/JJDJPBX
YEK/DSH+NzgC+6WF1Pflg68OTwBaLPimMSrvPD6uKN51VrU8asd2akRPNAFSVEer8N0CDnRmJOBW
i1aLagg3GUZl9aA5dfjaRbUTPuVpU7/mcvOmNMHGtoriPu9k9YmydOCRZcWTYuBrTz1oj5VndO5W
zAY6531USzQAGDgPKH8fIxeYVDQ5l8QQr5SAH8SkWB8W32Ob05Cw+Hn42SslGK4nbymH2H+EWF42
DHkV81V7EA3FV7LhP3RGmz9QzDkSS5IhuxzdKF7aMcfVVNchRv3tX7fZVvMN40611Dc3QZCs75T4
0mX8UvI4CTs+aMRLMzViok9Tc+/1yXNtFr9M04I0tfNzaYbLm39jeofQH8+NoCitkUoUvbmp/8E2
JMa/85uXhSGf/0yq+5UeexFYaRfGnUGnYniqKVUrX4UxiEb02pw8yUKMP0yDBQ12fuCehP22g1jy
wW+2vfPJ4erY8H14U+RC5SGDC7+70rxE9D6+mlQnNtTzWLf4o6PYcd5b+Gm+ZKwLflVg6kYjYNnZ
sErzqY3yjTFxS4sx1CYB4GEAjbOt6zU0jN6Np4WNMIo1c1PaVnjI8066BzhoPLZV+l3KjO4kRoRc
1Q1nM2PV8rl5RDhkF0RZf0obW0Elh0qNwQxV9E1T9SJsomlTA5JLW83WYphLI9jdoh33xGz5/Del
/wIaOqBCTWnQCszSje4MzTmKKoc6lcA7SBPzK5sSuAYg5I+lBwbd8y+iZ6jcbTKlgR357xOojBE9
do1XYTfHJISGYnJR4h9VRyJJ7JFktg85RK/yMyeZKMhSG3rbWPiWAwkD93uMMMkxqePsaPXhfaAb
yTb8bRL2wiz9fPGx21PRjpU3+rZazL9z+r2bsP15y9x1fu1e594WkJO9VjonPVdx0EK0QKVBTo3J
IjBb/y0F5kkR0Q/+M580uLFeRyWrV65ix5csg0kQcj91N5iFcjF5RluZbZMvKd13SD7U48nXgWdv
Sp9SIquy+tU7o+iKRvMAqLe15gLXArMNtlsdT/P0AMV9s2hc3iZ0k7/OEwH0sCixoXkpJ9kDd1t+
jqEjFSMqJfRjlY2fxUg0Xa5PH5quXKvVkD0ImxxABFOONl9uTC6i2aRqg7WY0ycT9CfqdpS0Zjnb
kqS2F0MLWH3eqI++uQra5bddKQc7UCYXLsQewpY6cMu6cR9uhI2Ho2BZqEG9g2fkkuUDEh/ILD20
jtmf4c08h9OIMvniYYCFfwNp2rgSQ9EQw38DKB8SncQtrgzn4pLxFouEqabaeguzQbssIYamTrgf
QJK5SDP2uXqJQcfr+Rjc1dNI2FXf1I88OxzEyJZHHZSiOhRbC8mthTDemkpWL66KVJjWwDQnbH4n
a3f6EC6qpAzXpiMVd0FukJ2FmncXW4p2x99tA3i2lOfWJIEit7r/15ArywQyFIq5W/2Q6kH21S8o
XLVhpYLsSJLW0VhYJx2GkoNTyfrWIihybamHXEHBIr8aWfCNDFf5wwq3iGt4G35nyq1F9dy1cVRz
mRUeNrNpnEXGs/mpqZ2DmDWlCMb7eOAjjtaouZPBQu5jJG5WmlqaJ8rm36BU8CmgUJD0nkxzM9tM
ONp3mdxQb46HsEv9kLdwWf9aRu3m/7LdP11V2KZXyLlLXXsg5cspfVlPTTNlXkVDsdEqBPB7mk3C
w1MHZdOoMv/QyVfYxHoxpBD0Aby7sRejeV+qZFK4QLYZ5VKHBlj5JLOcPBVtTLGo9QUqe+dSkWEb
qrTYZaoc3KVdTfWvoZn3RINQnnJcyJXQIV0gi2F86Y3msYv4BEt9tTQ6cpyc8o83ftV3VKuiOziJ
ui4LnVKZiVlV1Qwa0Zsa4TJO7KzNFLUOxuTHqObDhV80aK57v/1GscqhoKzy1YPcaEt9ebsrAjdE
xkb+ZvAZ26W2Bf1OZmUvPQVIW8ceh7UYVn3drhFqSrdi6I5duJINLdyLoaNO5FcIXRwHfipfPJis
KDeCequQZemM/jO45hT6tUK21edeSX8OyyneKoZO5LhQkbU/Z8Uwueb6evDkt3YcHZhfTRnVoVgH
61unEejojhOMqaBYwh+zSqRWPouRaBI/mYgs1Lew09Jk3Vt71STQT9hAoxxG1m696WGdwpiiIwlE
oZmY0JFyuM3yVdMpUZq849JQ17nawT37e9opDC1fiR1v21JZuxhSV1rXSMUs27jNDkaUoBOIXOxq
BH/+TTYgYVCdL9LYGetR8YNDU9rpoxZp3xDxTLa554HTabzsLBrb7etTZ1/EYKiKolnNk5rkKUuj
RGKpb4puB6Hhi5sWFBM6pbpwVEu6qyc5D7IB3iWNYVsyFO2dPS9ST190NuSTQd0QN8BNrIKBtt2P
LUqXpC/Cz40KR6Vp2F/rzuNGF+XwxLfUZTRd3cIZkTlfoQn6quRt+ahrQ3TgUUlZQ/HcfY14PI41
56tOpI5MbS6DhVWVB32038Q6zgHcvik7ue+peCQf0ejcdwPjRkkm94+6YipfqChFuxOIyF4cHUWT
cBTyrZzb1HSaFE1QUPYp1wUC4allwzScj9Y5d8yVOITa4STXlnpLxa3lSxWF8iWr3M9l4Cl7MRKN
mAwjd9FRG3ee7Zqq6qcm18YCqUq5cl7MURvPphsMi1ZGVHCEZG7tqL29FcNEMp5RdV6ixoomxkRb
oyuhz7um+ifRi0Y/qRai63l2VC3mKdmuObSUCshwlrxz/NlF9m+h16YDm+PYn8Kp8YjCpKtS6z5Z
mdlsxQTqWy7SJ0H2auopFYd56Vf8rzvQQ6LrT7Q74SRqMd1wTrdmYvK5jW9ODSk3Ba0vCLEmzLRA
RVfwuSkcP30LjVF4qSVCxei5juqunrR7KuDy3NVDbVcnqvost+7PWajvwsPQoQzHc4K9oJbO+zZa
0bYMdf0HDPv7KmwI8kHSwPHR3ZuVlV1FID9Wi3Ehe6l/FENP8f11IUNNZkfWc9WP6CNF4xfTtfNN
XPcEHx2r/DTZs0IdvlAyCy0rH2HSO8sChNQhk/vgk25HkBk71VMzwAKZ/B9h57XdNrK26VvZax8P
1iCHWfPPAUmRFEVRWZZ8gmU5IMcCCuHq50HRbdq9e/7pg2pUJE2KQNX3vSGR31WzXwzxrrbGlVPs
Xc5oB5S7UWperuw/q5M2Dot9Id3ny/PwGLiV3fDgvMz52zrn0Qb2AuXqsmYUeA8ePIhdW3rDUYuq
AcN7rKycwbjr8TK3MfOlTfVm+jgcVVG15bM2Rt4uE6kb3qo2pEHA0Jh1u1IzAJkkhKeXVZtyzvYG
+Z8a81e8vuEk1fmwzX6RufgCvXmlep0kfa+E3u/nzjBhNSwzkrgjE1S7CSy9XwMVCwxJHxeA2ReO
sVmGtKVkQ1OzCWk7khg7rc3cbY2eGWrXpqFvoqj7UdeE8rW8wScQ3gvMir/M3vm3YvveDz87lAH8
uW1RyPhbh196kF8vy6jRyiX+bBz/5/r/tMyl7Wwf/2tG6aCswm+Xd5Ms7yZZ7KHV6Mt7dWLzMbJL
a2VootkQY6jucRgr773lCnwBBCb3TrWoYo5xkWsH1/ttaJB3E+eh/XnKrxXGZiq4jYX9lZqplrZ9
XZ4mYlmqyS5kjOOFYxNGTuJ0O6dOFKwMnqu3tT9cGaqq5hV1XpHO1O2tHkEbh+Yn+2MCIvTyztSr
w/f1uOHPcnfpCLpe3giCjue3YeuLCZi2wcjZeygIO/UBgVLTafyHXAT2LbiXg+rTl6Zq8BDqsCZ2
R0tVdXR1P1y1RhBszJR9+JoTXLgS9C9u0N55DF/qnYt4z1Gtwl2hf8DN5tIP9q+7RtXl1vOzvZ/0
zqlzqpzna0EK1BA6EB2UDU7pbDsndeVHrXUddd3TeZyaEg35tzIs533BfxaBb2Z4/CT2nbCSlbus
qsZdllpwoZNXV4fzSxpoZSSwsjbDkm0cZB9BwavrvaridY4RsAMVSVX9AqmPtn/CMMC/wV/COxd/
q6oO1SaDNNnWU5yiPAj2z0qHfIW/TfuAx1z7kKTkvOzahPE1TC0fMwU8k9/b1GCegt0mH1DrUFU1
Ts3tUvYeNgHm89y/rSdE3O1qARfbwPX8xq7kzyLovZuBTQMUeJSWIFP91bFYljcYISDH6aSiardo
l6M5gcxgYzTRRq3w26VaVo1WPSEKIvzQsEaadcyjMN/EErMu8ITv0uAIZZog2+Dgll4Phb4512Gh
+sfzqCmIULBw44/fehw1qVrmo3rO8RueINvwnP2K3YbazQyrkP0VhZPVGjbMZP0Q9DGNQzbWyTGB
54r6vHVIi3wbEePcpx60qrlunAM5W3cf2cOjZg2wrFFFXlmz7LYcoKbPGVEE+KfTmxmhicBfSLdt
c3luL912PrcPhflbuxo/Ayc5j7fzXrvFVRFJlhH5pKFpTu3irptnHI+7ekoO8+K9O3hYCxgY6G3F
YrZrcXDZ84uKN6o3Qpr1GLoZD6hlblNO7r2uJft+GYv1gX/wo/AVCdP5QbjSWokW1R604FYodltf
LKPHHiOSCXLmNhRXU5irPA2yk0zq/AnHpbsGNfF3YFbl1o2EhsBaUL8HMJmJH9WQ/fBoJ+GPa2Jx
C0WzvUW6GgOhBhOgwW/PTZEbI1BEJr+9NVqNWFoBPFsNVmNUh6qqovbgsYcRjjxRvGi+XAaqK22R
dK6Gr5flVbNa5NI2xMnn3nvPx2retpaIjG0zu5AWNY5rG4xImzX3UcE2auly0qw5jr3FXbwI0nxL
AKlY/ccssFTpwQqszXkRtd55kJ3JT4ZmtfvUSpPTpXArUNTDtL60II+UnNCxxCthTpxnQpLRtWq7
DFFXovbndWgY2ubSYUw+04iaRjtHFvAOlxc7N6rLqgXZgXrTxsrt39+F5RGK6+v+i99mwyEKJ3kI
dO9nodpUVXVcqr8NSRstX/1W/7WMNof2OsRWa616L5P/n2t5ywtrXR3v8Wy+Rtpj3iWjF6/aRUKr
Q9kfKQC/3tRaYN2UcYD0lpLayhCNus3I76wnJyHYG7aTjsslc/SKL2WazRs1BPmBBGUlDJiiqHb2
Y+557B5b7X0YjGuYc6hx6/FI8mvRLl/am7n5bmUodSRpbJ7qzj6IuN8Omjykwqk+4sIXPCUt7SVJ
7WYzCm24d3Un2Xloa9z4WE+s+3yqsbYzEb/vui+F8NIXq9a8+woicYnc20tIPua5ig6qSxVIPwBp
1gW+gYxmX/EghL3Cc/drg1fwc4a5Lc4V2lrVHMyMnr2RH5mf9ZuJvfbGs1aulmRPUdzLp2ws0o1f
hN0uL1z5pFdVessd8FV1qmKMws8+u8WjqiHH4e2EDXcz1QkLrVnMXxYLvPjnYrPI+x2B4Nup70j4
zRV7mEXER6KQDeZkqaJ8cuV15q7JUQNKEm3gIfyXE48yxjFygbCzA7700tGI+gs2Lx4Sy0QBtCIm
yzRm9wppBcrwrumK7F6BsJY+sdRUX5Smd0LP9dXUsevwnK4mXZjpK7D69aNX2dUje2nIEuVc7lRV
dVgVPOE09U6qSTiyPZqd93wev0yKtMUuNeLQk08yzdeD3X2kQdTfqCFkMvy7bnbXlwmG3q11bpJH
YdirzGMTnNWJdJAKzsProNDu0jbSOCwB/DxhWSZPxSDI/+s5pJUQKc+d5cFZwKOo3YWhYfEhhmLd
ODEpsuVhmpsZ2sYptj9LTRWqs1pGXIb9922TxIVvFJB7M+2qcn3UCTlT+8iNXE1p4d+MY9zc4VHS
rHFpLb7+/0cUrDH+uUZvNHiSWFW0b7K8exKT9hbyHo/VUmvLPt7Pw2isNc0WT1Y1dk9Z/mbaefao
Whw8RnAydIat6kumwDvZIzpJkege8tQE1tzYJ86mOHMXUn4MPLJjR0vfOi+wtiKwkusq091Tz83A
HfzwpuUx10LX5XKcA+3KrwFA4vruI4c5Y7Y0d+bLhPTSuWpK13zpZej9Vr30qsH/NLck9rdH87aY
ze6oikBH+YCHboWU419t6krvUbwgFBySBSkXgOdUYKuroyy5OTf2C5o07b194VrzYa5Rx1ai7D0O
SDyTvGdpzNp+kj1Q/dJM3vXGWiP6GX8AnAQOlvgvppdikViDwckkwq5WcnIGzTxlKMhAbuJnciyi
+urc6aadd+1G+qcYSgOpnvC1EtwiAnfudxIDm00VzNZzE9vihvSHXKmqiTj4fSIyTHparV9b1ifD
rPsn1dcisJBpTXxSNaOe6rV/mhNu5fdo4Pg3U6ZlawAA2ItM7nQrm9laY7cUf3iWt2Wn5HySXY2q
iIlCljtp8Wu9GIItA9TMbDEmaUcUndRMttbJx9w423LynE/DMNQ7mV3FEdLfM4jh9lvS4HM4dYb2
6srho3Xa7E7VdPNV9J3+AqSufyC5dpvnFc7ffUgm08yjtaqa5VDsgAK7V+D03gr48ddN65YzKHtt
3tegrs2c0JC+FE48ojn162osUMrgMDBsVYcqjDp3z+M8BD9uEA1bX+bngiQK9ke9QAEijLdeiYvW
6PecjNspOwW9bnLHzI1HlJqHdVYLnw99jlbCa23kuKxxXftRdeP2TeOfL4uwrm4M3yEE7dUoMmpf
ewt1bgJuFVZDIzDwiadUZQ3Y4vTd8GSGi2d4Yadf8zBcE3rsfxSpvLcRo3qfJ34wttXU912Q1Xs5
uMQIjcI8WWmjb2KDhD2a3V/UpMm/rlEh+u45Q7GK9bJ9KSVG660XylUb4QBOflCiKMpvTkx2u+8y
t38mJrF4jYFtV71tFUckeeyvqtOrouCJD0Z1qQK781f8u4NbVbNc4a8tfwBxtiyNdPE/rqU6G232
/1wrwfDEtozg1l4mq7VS8znKC3ujwm7S6XPcjZLuZ7zut7ocNX9d9CgOiWVv3Zlof8zowezRinCe
cyP1to0ss6tu2WvLtEX6VuMOLJeqPlrziag1eV9qmlGbT2P2oCaqxTynvsbBY+CZRz8GQQ1srSK4
UWvp1vjPrxS91FHCo8eKwnMRmZ0DdDTOkm0vRb9SPYFsfnar6nmMXgjjGpzH9WVyWnOyiNAPWhmT
xW20BeN2Y7p4mwFjJReYc39dmsJF9lyPjSnBlonL8+giAVyrGelhRiJP9413R4+BGXd9uB2iavps
zWhP/dXcNyjtqmbd+8fmP0arRcolpvfHaNUcp+m3oELbeNR9uefk5Owy1Oif7Sn6Kt12+opIyKOG
ANGrbaYO5CpHh7nZcvzp53mlRiCzuB1kAJszjGsA7f0nKzXGtUUG/pbdJMqrutZVt6regxsfFl2o
YPjK1hrbrsr+UUb1CV8Z/30wW9yOGqLaHvHUXYvOzsETvXaUMjCv5moQzwibD+jKifFr1VrLjcf+
QWBoh+rwqi+D+VkCbEGfRAfjtXxqTgvc4x/a8VC77exaf458tGAHx/k5PsEo6jL+0r6Ml8v40GO8
Wl99oH+Ov7xuxDp/G6/ez5/j/2F99f7b5f17U3U1kkB5tgLne2z1w9ceFeg5y/GH8Vcw6RIE/51y
T8jA/Ip/+rcxtb0DIreSDafj7FEPSrehH06f0WtDiq3VPnkmmsfN0o558fQZRZ61/au9hGh3bl/G
z74t90RPulWB4cqNsLO2XeWF5t40g+Vh4CHNjepRheq4VNVVKyym/K27SvtDH4/j/tI+GYNDpCzW
n7B1RpepyMz3WooXn6zqD/R2C81Db6yfh/2IR816RIZlm9dBi7QfBX5a7VFV1ZUqtIF0eWR3AiUU
HkkaFK167m5VkdVBd5sshaqGzuiskXjpNpe21u6JY6t6pM3p1rKjeaXmqSmqY6pRlYXT2SLv7+nv
crawemujl8p3kqMcPOPcPqVInIy5i52mjiMJZwP7JAfkX7K8ODRej4t6DpprF5QYd6Pdrh0J9MKb
86Aiz9aif1fOT2PC8SaoOG550xPuIPOTj3cBlFKJ+eLSBu1mwtiVDUfiQvNzzXvIbdNTNwZI4ALL
QPk4aJt1NPowCnLzpHrdZOFZgRK7Mqx4fuoR4lpOw2wmu7WlW8FbGk+fDHQJf+TZvYeSYbRyXfAR
88ITRFb/qs/Zt5gVsAOp959NGG7DDue5+IQE1HLEtAasfFHiGve6F4MMMBB205v6oGojoZE7ddXc
CdmM52uNZ+zGMXM+sxEgEBx+WENFBPW8gZl425b1WO1aObFlRlBvTXJyvHWgbZVoQaH0Y8mPUFTr
sZ5s9G5r7SrSi+SQGcP8KJwUyVmE5faj7gRXfheLrT/iGGto0fjaZYvgY1fG12baj6+TnxorDoAl
Pgz0zk3GEwUDPLtIRlxKGp4YvwpMIH9WOR+lBy1o0KNHC+gEDUq+CK9fsxcha5Ia3DayCE+cpQrP
HtE7WW7S0eKfZHmLumYFlpgQ/JVbC/Ot1hYPcZEFdyTc2hsbdAneUJqELxnHWxbvVk0HO6L0ffNB
FWzu7yzdQMowQrvs3I7sgK3V9wLk9kOVQ0xJzBnZ7b+m2EkzEDeM3y5NMyKde90ioH1ZhjwpxjY8
Gc9TBcKU63zuy40RYoTcAsa5zWbT+oQUfxPp3afKMaOTj5jnSjXrmYmDhu2+Gahaku/3t1iwg5vK
CChuNHOBK+vldZu1gbbp05YzUlXa21kaxZ2fReW5KLA6wRgaCWwXKMqpAlm50y182BzRT3dFJF3Y
N4b3GYnmbW1H1fdq6N6q1hhfbU8frjQzFUcc3oZj1VXNZjD77lk2RbghRZ7shZHMr8QXgNFELeSL
wZheY7//rIE1gSZITY8c9jfF8GSXnf2sg53i651fS5x57uM5eFSDmuVPBs6DsfISlJbNst9p+pht
Gxv9Prgv44slg6PGc/eL66ODaY2Ac5IE10komejSjUP3pZmg0FVe7j+MKIvdDAY4gAmk9peG4JsV
ePUnlPfzfeRFyU50Tve+pIzUAFx60cCdSnlopWk+mUnz2hN33UXEAvbtIvzaBYbxvCCOtlnrJQdM
fyFBIma1xuzL/Bi1H42pTd8AlHL3gy/+GAdesrfqxNr7ItQfughtb4TH5m/ghxDQ0r62kZ+DuxHm
feRhWy2kh+UsUIeyEulNsChIqyKcZv0I9qfYTgu04tJ2vvIRmfY7/qDOPc4yMDb4iD3LptH7tQ6f
jYsRKvZqTV2Oh2j2CC3+/VLVVWHa9njQoZH85yC903TSztEwHpy0YRUAjDEYIaQSdEBmVmLIU9Qm
zkPdjvI+Db6ktoWtel7E5TGawkfV5wWd8xDXUt+3JZjUAUpBus6c2L6SlWuQw1rqESqza27NFbJv
DA9sNB5rf1c0qPxNtWns55aUNGR2j32wQcZHzOC/MbCU/b0QCbB/fTipGoK3/X3t+kSYy8y8Um2q
WPQU8CowThiZsJRq60LzrTC07nAe4byZRXQgQjGjJSrhblVgLfCOWfCPjek9kL1P73I9wGQm9h8K
q/EeysLpDnhqJytVjbzRvMNNkRCe9OcvwhgOownSRQuyed9ptr1l06G/A0BE/lS7FqP2QORJPoxe
kx18xwxWURj9sOts2fItHtbOk9uwN+nIm61GFJRfzCzNNyJsBK+fYwQASvDWE2xYPA/Kul60/k0f
64KMbSXvwsWuAInY6anvQQlOtla8RRG2zZ6HUJ3roi4Az/uhDkX2gYtftJKFjbHHgKRa5gsTM4gU
aIYni2fkYvHC6lPvoSfwdzWNwA+hjRvbrhGwMQAe7N3StG4km97rSPIx+vpyj9Ddbm/PQ3YL/Ztb
kTtmd1gt8ljkFPAwLWYmTVTPT9ib6YRHMGQbPd9Be2U03vBPyGAc8qP2ELLtYq/5ZuvTdV0uIvyh
A2O4n7E4KOJp5UrDe5ld7HGTvuVQHbUwpM1sE4iofQOBhDOEVSE+bHntW52vOAtFb5PuVkekRPK1
GpV7cL6t3Md2ZJmE5MvGz0tkUU0hT44IW37TbosVaqO9+nEAKTIgOlGZ8smJtLU+HWPnJPM6wbNm
LA8mFkpfrbr85uhO+q4bwBeT1MdX1nDJu+b5DFDWReqiiNqTsusxEe33XL+prZU+CHnnLzQyxaRV
jFuwmBI5fPnoL3Rc1TRkEeosuTQPgZ/XTzPcxQMm03LVtJncj2Dittgj6XdZlyToVxgnVQMpCzBl
KVAu7HYZ+sQ8ISM7vWqswVxpdeE+IsdirqbRDT/LvrnDBcKPVjxq3UXQlle9TcoM5khTJtvSqnhS
DlamAY7K8XQ1Uw9iRufdEqay5k0E4Yp9Yn88VxsZmtvOQZDJJy3N15CmWz8zdP2gZwKfLWRGV7kZ
NreqKJbkTcsnP54bs3KPeo19VJ16YaM+QozsqnEw88h9UCGdHaWn3Cq2rob0/QQOjJ9xZd+nMrDu
40o2JwiGqLr+1SSWqw6FyXCcvJtL+5hp9toVst4aSRahE41h5/68HHdEsDuTc15KLYzlaH8U7fDD
EDPa+mNcfS9OYvC771rm9Cvbb6Ynv50D/qX2cOBkG2yGrvpgB+DiokEKWeplTCYMip2qXjrOVZJX
WSDK27+1j3avb1J0tTdq2KWoKkIYdnmvWmy/qP3NOBn92rSD8moMD7oZyUdVxD4fbWhK/VpVUSo3
UPxFiWcU8lHjr/ARmctyF/k+7vLLLNWGmibsdSMNDmrc0EF8yeZwe56wDKvMuNyKOZw2atbQ2vKx
bfVXLEmro2oafbxmpUhPahLYvQq3kXhfk6E4GQOBuMnAudJqB4KxyPJz9zTftaiItrZrRQfCysaj
MSPvqkaMnvgguqU/Cd1vr1tHDNuwwytYr9JrUdWOhcmLGZ6aDr5/HzhHVEmQcMVLYOPYi0gV1oQb
ZGDba+KW/pvLwyWpPfs1Toz0OIBBW9eh679ZseBWqLcpp+zKeXVC7E8KP153FYh5w/Cza1FYxhF8
WrJL03S4q7quvkJtVH8kWu+ubSHS16ZJDPRlCnTp3emzhiHEVyHT6zqzLJ5t/rRLwjmEV0LRx9yc
g3IyOd0QjXdDhPXz6T10cn/dzcF802TSe0ly9yquZ9rRX9kZM7qpTmmN76VJVFoi6xoSicCF3CIF
skyfKmBhcT3Wd309tw9hPHxR02vfdDeFgyy7SfY6S4pbgs3WdRAANe/rUZ4szyuvYtx2n53GcKCw
lskX4eIerY487XCdyMH9gcjBi+Nm1XtSVc1aF4b5WI5TtFUrDhw9zit66LaetGLAfGp0q+dmHB2g
/UbyxYnlrZmZHKJYsQRV8c0g4zV9XbxnLDP2393E4vsYXOtoFbH9FA/AMIbcex8soCwa6gPXNirS
T3qUc4pEoGCu9RJDr/KMootKu7/hztGvFYoOVGu/nsqP0G8SDKhCf90arbmPAqqDzBFLGgZck4nX
gKHu7F2iYRGueseME1oMJHuteq0GUrsHtRBvP+dGC0x/g2Zx9JHHVzz8jY+mNzpMuwr96CQiv5s0
u1yoauPzgjCrK/O6Fe70wlm/PkRmGl8pYNmf7cnSroBof7bX7Bf+qV2N18a6JSNZOHs9T6NtERgx
FvRW+hJLS9v1GfoHXphmL4Op1QfXxPxS9VZGrnHumHgiLb1BYOKmPua3s7EkcTrxoeAetibzwzAg
U3BBf6g28p2k43+hP7TRzg+qTQFEVIdwyAsIwKGehdBxgEPbrT9bpJG11HxvfO7swnSxPKnfOxyv
X9tFQJ8gIApny9D8u5Nt+wpUo4oU2FNvn9SVuVwh6H83anN+UE2X9qp0u93wa5bqICH+c2rYOb/N
MuP5WzsLe28aRnrXF5m3qaD7bJwalXXVpooIasPerANcrSDx3IlW9mxw4f7B87LXcs4k/8JfU3AH
2wVN79+cx6m1whDSZLcQV35r1PTQ3XgzeIfeEYm2kXbV7luEbld5IGIMN5dXyHgFtbZa5zx7eQW7
lt6mCA3iTlYfPLizAdPOGNtvgfW9rtLxw6lLa83HUNyRWnYOMQZhWxO73bvYyBw80oR3pRUBJ0tD
lq+uLmHnNGa/H5dq6bRIL2d+e1C9iDlIoEzxcJz0pHx1+uJzkA7uCU53+WqnHOX5VR26mD8bPedV
xazX72D4kDeK7fSUakHxBHPoTrU7flWB0IA0POOo9O4N9WYK3PIV23f7ph6Sn9PDAomxBBX1k+Xm
/zg9AtTy7s7VeToi7PZN5AXm2iss0BhWEq6zgGhPZk2cBfw+/ST6twBRo5euFdp9lJNIL/z0U2/F
/oEQT4enTZ19Gjm1bnVPgJbiO1kFmit25hTiMGe18WnscGcf0YfeiwmLJC2a5KaLa+d1TtwfdY47
RZM/QE1mi72QMOBrrFK3OvmWPR6V067y412a+HvHjsP5y6L3V1Pb4Fk4FGkIhLXtr9u8eUxRp9Z3
cAK636p4x/TXWEU9Nr1eneKshWEYBsXGsm0UEJeiKPrPOXIp15NsMA6curS4M1AcX6ee129VVY3T
l45iMkkitlZ5XqAd201g5aDwpDU9jyFRhNQSbzgQNmTIJ2cDGmkJKCC4jSZ3fjvyUHt1unyVOVn3
ZluufghHX1urWVFk9uvCwSZa9epvE/J+bwRakmOR46QGx7tj954Wm0mE9UEkurshrBlvZc4THI0B
6cJj5ATm2efLCqFuASD3CH6IKIkk+5/Fori2FpmcDXtvf9UNLc93NMrWRB/TF7/LQGbhlfq9ECD1
QvdbCgyBsLE3P1klNrTjaEc3tgOfDamI5Erz4Nw7bYVf0Uy4mWw6+ojOx8BdmNRghLQltgm7May9
a7jb7kkkQbMJptx8a03nTr2QncT7DC4k1nA8SGt9BmpQhemdunJF803TYo9E4B/tTdsFGNjjLl4Q
+tyPGgdOqTvyKF0xHNVVX6Y/r7zB0W70BKg4Ay7NfxuKO/pw7u3loqvi1gQmM9JmWR8X+wArq3Pa
bOALum3M9E111gtcpEpWU+7nzyr55Wn2F7ZK5a3qwj+g3Jj4W+xUJ1uQ/LxWkwTaoRhJJ8eZGd1j
YudsMGoC2pTAZldt4XJF3P1K003SxbgUntub0BR7SfZ2pUZcJuQJ0lKBNzagNP9aJCl4K36CyM/y
Mqpdzcqkb2+CDDty1fHb6rygfZekev3AUaJ/EaV/m0wSJMhS843iRdOT4KRqnqi+hcWiyTEV8sXD
0R2vyXo+Oku1Bs+8amx/ADrBTB3RmrUZBfLQi1m+ZDKe1gU+eddqLhFvrCVTe96ruaPODXsaYnt3
fg8GCiOhxDVBzfVJcm17S8+3qnfIQgfo4+Kv12DB2RYuFopyqF9DN93Puul9dm3N3eSAHyAPxfUz
/MH7czuqHJuM8/xRH8vu0bfNL6pdrZNMAnXOoJvv3RLutexm//PY2wZ32669i5MsOLmm4xKGMNAQ
7IpxI0ZsJRs/Hu5hYQ732kLPb3lMznoA5OxXu2M68YbEpcMOjRGqI3IMzCpKFFiWpqjWtQBh1+mu
xKzkRrUVdpauuGM6m+a6SwF/G+zir5rAnK4zEpvPQzU/dO2AT1BHLHDyhHx2PciIOAQch6V2bopR
M2nRnFW1FL4aXub5cKOqU5iWV1EeT9swA4Po9727LRVzR4/DflUvl5jHb+1WxssWhrZ+YfcY4Hrr
TZfGgHAWHK4xZ7simA9l7WnvHbdUp2BHztF6j8gof10gIt+7Ithjola98JAQNyjELg67tKMR9HXC
9UY3npyhrOLNdB83jXGTsM2+seDJ+D0RcpOb9soZxvax1MpgH0/puBvTfHouzPEroX/3a+pyH0Ev
4VNV2/nWB3lxIJie3COBi5yMm7lf/fLR1cf+ozOx+PVCNz8FBqAAIUC9al5h36CNIFYh+x5uc1RV
EWaDfbMEZoD7L42/XQaq1eqbYkt+GM3Hpb9zjGwdLEdNtvdrDAnCI/Fr298Mnp5sEk3zNn3ReScc
vHvOPCm/lrhu9tKyPPA1dESOADAqnRGSIjfrvWoko+Wfu504hmwSuHI1otS16Q30TnTLnR/xznV2
i7EUFl5TV3A3Hr9j7tJi05DOj1HAgRORlZOqqQlkD/XNuBxVda3uCza2/brJRXuvhoQ8w67nynBX
FmrAj85SRCbiG1GZBdeqaskoP8X6HsbzPZR7wvrtq4P6QrSCOP+o85bf4yjLsEtKqicd7sqVXmAx
UKPKcu2Fc3zNaSk65UGCHxKxl6c4arQVP/zus2zynyua5ED+WlGgm7UL5lK/wirU3NtGhqZF24Zv
CDF/b12rvY9hEmD3GLyq5snSCa8Uc7Dzl1G1Z+0cMzGeOW3PmL6bDt817RJ93M0IlvuAM5V4K4uN
+n+SH4fRtTjyQqfzqhoudj7+XsXdUluRhHLXxTRjtDTY7THVIJxup+VSLlZAqhBG4+EdwpgaAZRu
pRovYyyUe3dOXejrpCTsqJyBDXPalx2JqpTf5MoBo/kyeblJHmiGBxxV0dXQdv5r5y5/QdUnjMWC
UzQkP841QJt7wW5vE9t99Wlqio5ba1heR6GWbPwwlFutAXdtBjh1FZInVTjIHX+y1VuJ6Em/BG5t
KDCbrM6w/0SI9sGJvGyFtdn8pQdJyhOsyB/MLMtJn0awFX9JNaorJbh4VmU893DQZpcbbi/jZDoU
68QtrHWJN9/Ql8P9tBR54xNHj+rvfYEGiKqpditKYJE2E3tR9JfPw4K8be5q502NujR3Exscx6yK
/aWjqQlgpR4ARrWaej2hSwO8q1VmX+ohurK5NZxyMeJz1U/JYwmWZ226oFCnFgDDEFfNZ8PoXjG9
TL6XFtlQs+euGxi7sjdqjoB2dDB9gamU5ny3pth6C5opJoJTjM/mkI2bsm7se4kEzNYUqbjtTRgl
5mAvhM5Bbi54eRmP/dqvAyh6JMzIsAyxuFXdAj4ozjDDd8EBcdcQDkaKp8qwiase5t7FR8cAxlVq
NbH3zMT8DaNJvu2kO/Tg8d5g5qnhKXGW60yKeN2Kodpzl0J2UaT2Jl5uuKrourSOz/XMact2ZQmY
5P/+1//8P//76/i/ou/VPaGUqCr/VfbFfZWUnfivf9v6v/9Vn5uvv1H1DHabPnKSvm8bpu95Jv1f
vzwmgA7/69/G/5hqVDcIAXYfHQotYLeqh3pq5cOgVS/KfNwqwa6Us+NulZV5KvVXNYpda86hjZ1n
ZJTf64WboQpHGj3eMdl3IGDtw7AUdZr1h1+jnOVE/qtJj1wb9Ve9X9dROr7m6CPMIWFpVQODCukh
eY27vH8sZx/SKGMiLRSn1LE5fd//9x+G6/3Hh+EZvmkGlm+Yhm/p/p8fhgm4bpYcST7mVnRbw+6L
rc0e5JpwWf6SDtWdb6f6l9IvCOT3TkLcNE7v4iDXVqqj9u0XNFzDJ2it6UEWwXSVjQ12bm33hMkl
1ohzHj/KLs2vz9V4CVGrOLVO4G/XaykGJ3Hew/X71aNi2RO64dmAJdYlsq2uTM3ybi9z1azLor8N
Zr56XTXi0h6OwCaRqIOyBmTgpi6n6MaD0Vyd67GFXeL/5ey8duNWsjX8RASYiuG2c25FS/IN4cic
M5/+fKz2jGztgTdwfEFUItvqJotVa/2Bb2sre615yPs4hNiC2xmuPOO9O4nSzFpibu7/291qfPyB
DENXNdPVVMPUIOSZf/5AQ+Wljd/b4svgeWtjlsXW5gMbqZZVHCWBVpEH1OA/jaUzBKuKbMdvbXJ0
S7L/GOeKCXl8PlvWZSkYUAlWp5RY4mSgFNW0G4IZCSsCK75UQZLcDt2QRcifywZYsqqKrgKjZN2v
XEDifneU58j22xAyws/Ik/gIJNSaushFBj3BwLf07zeyfGr/eKoNyzZcR1iOq+mmY324kUUZYVap
WMUXxYyypc0if5uXBVZx5KXfOoEgETJFn3LHaY+EB6Cjzu1OhPCVWojpmkyKd+cL83tfWCO2g7yO
eGrrg9AH9SUqi4VsDzwj3LG5LTayqmU4vpGQe2ITZpzMYKhuly21gvm1UdPLJIJ0k+haj452Em50
x3d2WRbbLz1qFfGMcfrQnvpLs2jzz/4YO+sen4d9gozWS6jmN7xYhPTcrR1z2vYlITwgcVsfxme0
S/yXGyoRtNxjWDn54xxmXhVZaG5kVRmb/ArJaBezfSnQ0dQh7AVdvo/avHjE75SAWVP/GEdFW//9
13L+Me0YRJqJawp+L6ETlfrzrq7KGq1tYQRfuqDF2FPLXyar9u6jtLQvfV71i0a0/dvQBqSDcPSG
fOZoz0gebHA47d9ENyRbp9XDrTDTZl0HJC4N0oVHbT44BEqPsipLsi0QOqE3DJojPc7umFZg6Ks8
NiXWlndoP+H+N6Ri0ZdqcfK0sT8VaJ8/N6O4BlU0XdGYyJ9dXfwgfNWcZS2Y95xNEdRHWU3bsF9W
rt3vq/nM0ufN60+GvZW9ITDAtZFW9cZ39fQQzAgCIC3tqZvh4dYsBdwum7qvT4AwQM7IFtn3Pqrs
dVRhneLVz2qEQ9qo/+4BeZrDtaluEe5kq/rQoDC5i6OatXGisiKNVYYacTcPrRt/Z3twbWp3tM82
yjwTJoe5fc4r81Ll2FWXc4fsle1aY9n/8sPLH/b3x1Rnyyk01TZU0xaa9vF906Ms2vWub3wedb9a
5VYBQEoo/e0Qc8NDLnc/5VVkbXhzR2erdKz7dEJH0UYvS9ZIayRX0Zmge1jRzB4h3Tr3zHCR1aRJ
xx5lGnlA+iO7OLZPGr4xFeZ8LGQdRERYOQ+XjjfP/u83tflxqtaFoXI7GyrEJsMwNOvPmzo2RekY
WqR9tjXvBXPl/Nwwy/x2GHrElqCvaMsYYs4iRSv0TBKwX5mZ596VqZ5vYlZr+GIgKSey3DuUTmgd
VDKiuy6ZprPXDdWmwGnzDjZBv+iNsTkWoUZoxSzqHRg6kr7JtHa81NubwDEOslSoUXcrZf8t/a/e
97b3ccRJ4+Xfv6d/PPy6cC3d0UzHEC5rsY+vtCZyptxh+fQ5StMfWXYl2uKdhyiyLuGcmpXpVqGn
8QoBC7F6b5OluHX0k4Zfyu2EEsmBhSxG04wJM8pxIy8gB8sOhAnmxax3HMlBjL+Qex2E0TIYA6jz
To+x+4zmk0V1qGfljTHBTKnrSSPB/9HJzwL11+urLWnpc5uN8fH5NoQk/q1qzEN8KPQLpANHVP3q
7K6q0yfdEeZBekdgLJnd+apodgJNRPD0VOVBjs3T+DY2Bb7pLEQZtDtfGTZ9pNewt5xWW7RDeQb4
6HwO1AS3YQdsBQtem7WieDUb3/1s9XazBIgKWVzrnbsqQVtPnzvQjmB3nwfZlUSpfy0mDw21uSMb
8YxqvBFvVxHk53ZQ59U+HdFUvJjgW/7+89vyOfhjDrBY07jglGzbAVNifFyAo0CWaEgTfrYGgIBl
HbKXQSx6HSm9/ak0vX4FJ9jaBXNV6YHkqUaTnWUvr27MGNnkj4UQTxk8Mdk8WqTCebl9RdzN/tRq
pPOc3FSXstPVUdX3eFQ4zL1Ofh/0/RNmE+VFlMI+Cz/Uly1CmV9BLQKQN8bXqS4AcSCCv89Cv3iq
lOpFDuiUrF5Y7djco94VHwN/StaJNyhfmnAhB+R65q4KNxiPXpG52P56vPrnS2OP9JS7o/XEKsbY
DYaCuYzk0TipxS7O7/l9Ua3YqlpU3+OXXd+D5v7VVmVmdS8PMN9/b5OD389Voq6+jXtv0yOEL1hT
/HGtj9cvbZK8WbPQSYY82rZ6CYD4viUGbhFxiaNyXiv2ax8hA1zbb10DJSLp1ArxDc96s0vcXWGg
PAN7Ik2IXjyaNbTDlgFpWmfWXZcNSJgmMH1ct9x3BXFceN8Jj4nh4/4JezOCDVGN/ZGFRx98cvPm
0dFJZep5/ckF73mezMZ5BJ1grHsXrZ4Qc8nH0a86XIuwsYhgIi9ZuAAYHNqrHItpM9mXSvEgITHW
14htVvmULGTv7ZA3S9ONpvtE9M5JDJqx1f/Le5f09Q9s9nfOPL6o0xZnzbv3JnnCh/M/VD9croWg
sSqFbi3kuZI1/369FAeZg1rgUJHbzbrrc+NOFFpDvIqPNebSMLfJXrVw9Vvp7+NyJGA3rkrI1Jsh
i5ZEL8qin3vPRov/uqwRatBOrgQ8yrozj5alYvDJNTIuJuQ3GWBaJ9ZigOLU6F4ecq+Bm+qF6XJO
jt7aGmFOezub0V/zuHY+qE0LXDnWr++nRnarXPSpXfbRqK8Rq3g2HXe8t9WpXmp9V29lVR6GTGsX
feek+64ppnvZpqWgvRQw7LIm24vRxQOkGM/vTRg1I4fcRneZIZo7kf3wNCL/dYJBhVkU4ysuLT8I
H/t3rqKZD4MWXJrRHl5FaRkkRxHjQPD+91F9zEwDU+YypgUwSwgguCQbaYkb+cVDqebBVZXhsfaj
eNURAd763TQ86uVonGY6ieN2WUkYAEsP0pYAPxjb5YoDtpiXkxY/6rwjkFke770ZaIZVc7u2tF5f
y+roxuF9NpZLWbuNGEttafo6tsz1vJP3EVRHp8WuNoZnGsdQ71j99dkO1y97J0yrr/eyQx6SHhTP
xhXGLE3SVws5WvY0tnoOkqJ80Fy0UEtwZOfYdrSL15JfBhNUfk3Qk0lR6XrJ0zTbZshj7YSaF884
udzLAZ9D3bcPgV0rIeJCwHTdxjwPjjNc82gcrjCa0gvYzsVthMZK5qjE5ul9hBzmFxmmOFYD0MxU
HRbLlQNoOsBpdhDD/J0l1VHDw6cJUqqJ1Xj7LOuNNeTbEqG0GnLi4KVfDfQQytgavuM7AU4Mh7SH
bvJRO0gba+dF6sjc69i3IQnPnGvZ3yxyBBIse5dl6bjnfZxCQH5pAe7juTSg51Tnvw7uXH1vK1KT
n3HmzWwALLiLgND8K85LS0kETSsbGSUVXE1U5vY1UHktSwLoNCYPdlrqp6LnW56KHgFPRLg+T86M
QNeU4ZKq8JFNtOF1k00qQL5l0WjlZ2DgJJMDNwca3bZvMK2sJCs/T2A2t149FVtZTfRDMXhk+4ex
3E2jWW/kySh8LXNoCy+9Ani/9OJxLdsDDLWbSBPPxaR2h6Q3xUpeRqvsi5pU8ZOX9TBBW2TEEmGZ
kD+84c3ElXJR2tJvYhrv8eX9LNs1vO5XwPWkTvXwGg/HYB6uA3reufgvreWoQhVXs7aI4ANoOxtW
oSDA1g9vo2hgdJaLGPucZR874tlSW3sxNPX02vh1jHlHOH4RkQ8NsdK/G1G2AwDog6lRfuZQXaJF
H11LduzBgqzFps/T6kfsp/fK0Bn3kx9mEODEcJeBglyCf/U2cazPUo1K6+1GvclZ6w1BvfaiZFEh
h3V1hZJ5C0OD8FHxlW7izEf0OHrTA9Vlh1VWytnrNeU82Mi6xHp5lE3v7bKk9l7PH8WC80OHGRjK
euLDthWmziQQ4quThKgwmIr3PGZGAkDNVe7cvPDv2eE4CwNELoF12iy/zy5CD+6JOJ8i1eiPxqCZ
V7XxxRX593hW2VnLJnlIyZuiuj+0ByLL5t5oWTK4qhY89zH4KTKZMUnBNnyGeG1f465kvqLT8uLh
0Td+5GUYPheqXq1wUcDCwh2a8zAfCj2CrZtVO9XLmrPq2BzmkuyUw0rTKJYCTsZatn0YVyYDLmbW
Exhs7VTp6nTs3bTED6GOnqaBrIZPLu1HiAx6Y3o/OhHgKo6SCOFzf1r7AABuJ8HHKDdRoi0EyLej
PQv9aRAMOvTHjG6nmM3drYpIsHkaa8j+C3ttQp94bjL0qKuCxyQSafVcwvtY4/MSbB3fKp8zA3Uy
ZnUb8X+qemniC+fkaJjN1dC27V2ANOhSVp22Kw8sMKNbFYEs9wjNhHTyPDidLPWsF/73RH/y4kn9
ArLvWwTi5m2oS2/hV8J+Siq9XuWOFdxD5sg3UT+o50Eph100jeohGfmREquAMY89w9JS9fYOwhTI
ff7tLW1sLnAsxMqvRo1Ndvdd04L+J4+GUiXJz4iV3SJG6fpTiUH2uipAfP10Mj1dxVbCE6BGlnvq
S32HaxYPQGFan7IyMw6FN453c61sCr4pP8ieAXUlC0UzJjTp1PTZ9k0Qbr5SHWSvq2VIaCFTDMKR
Xr0bekSL3GkjqyQBom1PQG89jVn6jLyIuUhbJT65eR1cdV37yWTYvYRBmu8KYNNrC52xFz93NcJ+
hQrJnl63C0560OQPTcYMInx0CuZmuzSrI+Q0OaF2Lw3yhetiqNWt7OVmQbQ4qRLS7Vyy71cVWedP
JqpIV7s3f/tcOB7pWp5jtMNGx20LvFb9gIFMDtKsxIEltsKLj3LWyqnS+gX12xeA5tyfUb8kgeF+
dSaPvPt8kgBKvB0CgfPrfFLgkHg3cKl8mYLkdpLl9EunKpyvfp/CN7aj+sGfPynVg98/CUxD/ZJV
/oul+MqPtOx++yRIWrtJsRbMpQLQz5xbkRkXeajSZvMvm7w51pHL3MstyaLbpm6qFoEz8sn/jPO0
mVcEigo81o4CAx23Nj7qVaZ/SvXobfKj+oqOk/4pMGIASXX1NJQsffrRW8lBbMZxqQQ5dzslaMZD
ZJIkltUZ/7JFVMjgh+MSzqD0K6jmxk5eEcUvkmZF3J1k7xhG1xhHgTuNXfmB6E94yXMv2wUJstms
1uBxiyk8+W6SL4KILWUeDpCF0gGjk8R6kiP84QUJn+5R9geoyPPZzUXWQo1XUTqqyWF0g09O7Vrw
3w1246q19SpDmXEhzgmqEGjvuVorWbSL4ygifUzVTcoBtTTX3smq2VgQfYpGPwbO+MhE/El3rOzB
jrvsIWbLAbBG8wnm8iws/YiHN8zSo+wlAdie//4LasY/wlm2abiuKojVWIC+xYdwVmQzm5S107PD
G8YtAcLJIEkyMTF6KVonDd6o0bkVqnm0qoybir8V3gSO27k1ijsv+6qrTvRQVHn8UOJJundi0Sy0
IYIn6CINp6Izua3VUFmPedG9qh0v5jY1mqtfO5Dni2mfKHr3OnX9tJsEqJwArZ/X0oBIPRECu1gm
hgfA/W6ng/Zt9k7No9PPVytaCE+uY5XnHrX5TyNoO3l6XUz5oSBZhZ8Kw8pJS9D2T6tTCpjoxfn1
ma5bx0fHzcylHOUL9Jk0ZsejvAYSF54NxF5xomE5EAm80xEMuivQ0vaZ3i7vTe7sFGoMaPDINnnw
cFbYmIgl3k5FnVM7maX1ouKJePKxy9rlRop8z1x6b/tfpb+PsyP31/Xc/5Y+XCUOXbEFCdd0vnpf
d4q3jYIwXLJBm+Zd2nSvpUGyEW2Xr97bfK2dVl2rGWt5muzoTL1cmqndbd/bbOGgfzPq5Ub003dg
faid1ZrgyfPVvTAIY02iR3i0Dp0H5HzzpZUF7ZveiSfgAAF8KGVNA3h01SkvRtnVn/9+f+sf08CG
wR6BtJoFqZCwrez/LQ2cWWxyQr0J3tAdCOODZe9qI3sCr9/8sJx2K8Za+6z6jlgGum1cSySS91Uw
WVu4m/kpR8x4kYMDWZAw5yafDwoqzSsrBtgjq3rdXP7+XzY+Zk0M2xW2QXDTMhzTMcWHwJmlqX4Y
kJX6PI3DKnKnmkwsBzMpsPC07WbHNjle9Kr3q00dbBxbsSda6KnZvdlZfYSpAXpQAzFPGgEsfJr2
bz7wy0UqUvXcIwHzqIzp1UrV/q2o+IF0HAJ2abCCBVf4mX4em4rQ5mBil5onvOQt19FwwaJHluRB
DjSypseGJMz/JSNqOB8mJv5wx7bQxLRsk6woecY/4+yQItUkyWY1aYsJUyRlfiI/48++rBTt+ZDq
fn7yCiiEBLD3H9plVY54HyvbEpEjvZeYWDfNF/kw7r36fm7ugsMGpB4h8Wf2DwZatcdAuG/gQImB
1OaI3rbti41j1vTOQyD2LAeIkHeyyfSKYc9MOiE1SKe8SK/iylE7oblDXWh4UIuyhxt9J6KcSyod
96ZftZDw5xPkRRSvDBZpoflHeREIA+MlxglIdoq6jdde0ZsyUYLhfNSx5Gy6YzwfZKmpzXyBama7
/tCRpUjvLuRAi0dlqWvoAlZtYaOOFE/LwAi7JzuxxgtfyEObdoi1zIdyeAMAHz/e+i1CoyyS65Ps
QzpZz7LmlCdYGFhlgzSfH2hIcBvqKdHKXyXZJg/x3PthsGyTvXVj2nvhIzbQT35xVN2W4MOY3Aut
KIiL/+cgOycH/eJNbo7FUdbfu9UIhUqSBgNJWhf7RGVSNsb85tXmg+pN+0hr04szv4fVWuA43mTX
/vYaBvO4wXuvRbJ47p3NGVBUy8gkutlBXqQrU/VetBvZJ0eF6VTtEdEbWajM7/L/9alah6GxZ/76
1Cgd1KUziOyQp9OEICJ+WwkKSm+1mwCK0gr3Cg/Hucpqr4/Km94TxTfg0566Qc+uadZ8wS7SuCAS
bF5kyfJMdoCInltlYbJNnHxjITsi9vmogtflWlbfD/KMCpm+9yaV5MOi1WJY702vnE2tQVtHz5xN
oFrKWba9HwLLD5Z+ESYHosfxEUkWDJ3mkjzUijfmC1kka5VskLq7Rm2QnCI/Q9DEKbK1w8+wqqKi
WqewpiEJI+9JkGuAx9D+9MscOnTfZY91M7scj7q6vlXrtr13cYHQDdPLlyKrCL2URYe9EIMDt28v
WTSdCP4kZ58cHip2wll4jWm8DINurVtRT1tZzfF6WpjTGF/LoPY/VaxYNDcxX5Jp7OCf/XGW1d2l
YJ5ZbjYRcQG9/srTfBjB0Lx4Vl5t857tT54HBQJl4YMcgHDPuLADz7obQrc7iiJHEXJwi6/Z7QJO
oTirzISBhk6EfteO5rSQJ3pecU+kpHnuPL9ALAB9wDgDjBg6+kEOECUSowpBl87BHq9Yxqlndk+9
y6bVQ3KHnXO1mTHVX4YVOljxlzGGj8CS2dh5oW5+MmttK7sjJwacZ7FfSfvKWjuBGA4zVgwYP0pC
SqAcSykgNKirzEYLReJs/SLeB3WRQrNym+OQ+7/wt/rQfSefUNxjaTNeqrIkPQXS6a02p7UWNsoV
+uz4MOK/TVxLaXZxpg8POqJZ9615kn2ypdLsYps0gbWUVWIX96ZpWgcssoJ9HRrGJla1/HXM6o38
Lqyh7ZZBM9WXNClJ4Y1C3L5edDVXWZZnb5rBQ43JgrofgqF8FPh3yDMzLUbRphBATGsXKQ3Td9fu
MAafgd7efgjdQzOpd5BcM5Bev6pJmS2tCp6r0qFglplI1dUltAe4SqV7K4yygDHErfDfrlH9/4z5
50dwnaxuq3lZ8P4Riq+Lf3kt6/98K2M0YqhgyUzbsNyPb2Uh/MZNrXZ4xsnbucZJe0WNvXzTWuzO
Oij3W1nNYGFblU7ArCIzuOxbQpBjv/JyX+livh67WGboG8H5UCIQjv8pKabtssoYo60s3XpL619S
k7DO/9y2zisr0pKWjd8hECLj456HvUNdFpqJk1rVo6OGiKJaGdrONtFWk6X3Nvd/tMlxbn7FBG4x
KilZKSQAkn1IcPrQTSWRx8T1Dp1e7Mdsiowt/sv2Zmx589zqmA3gUZ1AcR+St65tkpVRV/ahdNGH
E/VjZCsJqzIr24dBmDI9U43G7jtmWtodyHQDDkf4XY4iApCuDQdjGlmtvCcbSMtL0bEY6WqnsrCp
yUqkg8LiRW9Zf9RBg53XXA2LfOUbXvXkp5N5z/PHmm8G6Iw2Rhq5i4FawE7Pib1kGyDMce3J8p5s
b9jI2hi37lWWqtZREY3BHim2URPFiZzBipW+IYji7d8Hy/OJUm3U+dTbWHlu0vI2lo3dgIls6BuQ
ngzN2/qhWrJW6YsXQsA2SIAiOci/JHLdBzKXJsHbsHvumowIL3+Rhfz0EorggIBKZou3Ig2/BNGU
fgun6M2scpNl/+BxgzrxzsTr62keEPKeeA5FyVTXu0Dm5uXSrSjXUPoY88tqY1svTYP/xPvCqtLa
wlu+L6UQnENCG7LDdmrNdOOEU7lnPe48kSa+N4zQ+FIIL0YAyzcuhhEUF7+seQnNHW0wXQoerGdX
zfy9HVbdpuyZcOrom+wn9RyspwSHYbNRZ6ltr18bLP8vScK6otfc4ovuRi+A9jtUmnRxIJGrrGQ7
3/oywu3xdZbG2/atXW/twlVeA7QI5IAEO5C13hvVAbnc6CkLCdDMF1R9s1o64+ScIYMZ17roSMnM
Ha1HwhdhEuVe92rvOKVpubJS4d5FPYBlZOY+1VVeo0ZT+M+CvUHha+NLZ9vFaaxM5DDGbHxxkfzc
NKGRAXylNyzQyVNw8rjI3goIu21mL4hmDJcKFWy2JIyKw2najr6CtkUbTi9N1MZLFTeDozzJdv11
ixLPk1L3yp2dYQwoPxgY8952g24lT8JDK1k1nmPtUaipz1UE1X4aJ4Ad9bxrCiPj+b2K7cevall4
1ZHQ0u9V2RtWhBzkuc1slhGWPiHdlNyja5L4F4F3CP1O/Cry6utmu9HSO2iw8pT1P/rkGYon1kZs
qWBC9nHmeeK1HOoKBjb6QUmQELKPSdB0urVP8llpyCtUbELs6FiMnniMJ+fh1p64FlG3aETUZvDu
WU3/kO01S5JlWsPvBIOe3KVN0SyCGWqijKjvp4FjXq2p7C8ZLla5GqGS2LUAa9BaXNtZYx9uRewH
7IOseyRjtrioIXnASxZtA/OcjaiS1SXOC7e2srTOoToph9/ANXObr92PNc4GTBYsX0G5dVH4ter9
Bzvywh9dX24xnsyDRZF+TfF7jRZFe2VnLPA5jyMIyv70ox69q1U5/VfMFL5PVa696ZM5IPKCXtFA
2HuB6C+qiZ5toxCVsIOAj+DyHlI95NE6hyDXXJSDZKk2Gqw/HCddyjalyjlRCbhGKq9BBiHcIsf2
U3a/n+f0OMkEGCCvOy8dFi6qtVCHYn+tWKV5YY+rQk7StH3mRu0Z3BaqPyKoH5WAtbKDlepnhH+u
ng9acaGs/KzrzkMGoybMq+HszwdZ9f1UOwYTyJ+5sxlRGreMNF901WADQONAsA80doEFketHLETg
Julc/g5BnO7gB/WrNtvtyIM7E8NaPz3j96scZZMcagVofHnI1q3ex9oBRlKaCHZJVImVro/+VU+b
CTMSa8RoKDHPTaR2a6yOsydsTnSoVIb/1RiAwNSsoRddXKxiVBq+5UM8Cypp5rMbomUlr1T52q8r
5bPfnmEp+tZSKnEmtJWLMDg7cyVhGXpO+ylBp6cvw01tK7PMNT12YkbQSrBbW4KEJGoSNTsK6WmY
S5FWpie/qJpdjqHUrRT8t+1Db+7X/VqFmQk6QD24xEYBuc/FwFLVgyI4yKo8CMPJrPVtEEJVQkc3
naFObGnLXCvCuw4ltcQxkhcgP/rBMdt6pVsw16A/I/QSEB0QhpneOYmBrd7cgbxNserd1jmUfuB+
qpJ2mVjmgOQ9xPOs78aNrIL72mMMJJ6waohIF7d8DGKqLfZ8fNWsvvOw9j7jwRsu03zWm1GMapMl
YXZCZREsMyqK23Lyu3vNncZlEEBGVBOSD8YcYfLnWFPTh+beyaqX9yZZcsreXIWzOZWKf4MWp84J
g1mHTT8iqggHiaU+V2WbPEwFK5cFFBIcvxy0lhCAuK8IgC018mHoIhYwY2V9mutD7YNiknXe4v+p
+2n1YqoZEi6Z+qqCH04rNfvJBhENtkx8dQqABkFsWg9gha1N4BTh0bJT/9w6c8JJaarnNs8gMyPU
+KP9miRx/jPTwZBWle48K0x7AAeS5uz3lX7I7TTeJmVbPrDrhLGdlsnXDv80eZbWFVd/ZLYCuOct
mVq3f4/86eLPaCVZQtO1dZWwsCuEoXI7/RnzIkYZdI5aeN9EPrNZJ8M/psT6fLX8qdd+/TWNp/Wr
wKn8W4Rf7jIOz6OO05FWwxJThBZifDjsMbbAwan0DFZk+SWMqnrfuivDLsJtWuTBQ5A9JHFzzQ3f
PKiKwG/dgm1Z5EWyDLsWBIyp+mt2TeYqV0dEXIZEZergchCikGzbtC+aqZirZkSOh7hds4UHSzjZ
qPZEVQNUyrWDNYNvbBUHNfRBX3UNrZTMeI1+gJw17qb8GW8hF6QPgpQ6+U2MQJzspGqetk2r9llx
J3wnfBKYUCfFjmxquuxrXD/s6JGgByKtel9fxYixitfBegsRBT0qqk3KHcG7RYbt3iYFmbrqPexG
nCBZekLLNzBK1E3vJcZmEt9aU8/2HaGWtU18fCnQpdsQAccquSpYe4t2701hsoNaBVZmAjcUC9zN
rZPjeljiKCH/5TonxxMLJDnTcjGo4fTYowEaKZhxjQHvfNhaUMT12F6DY1LWAO+KzWigmRQHPan7
uClXKvo6CHkjDaD0+pc4R4Gps7JynfletlCUEq9qXy8eItCAQAr0M5qk+rlpmEu1sEVgGx/yNBoO
AI7dI4ZU6NjWZbcmZxg8xnCTlsmgE3LEpgcQYlntkVVaIW9GMj9q9hOyxHBvi4U1EDGIpvZbqpbG
CfjMVz8wtnbAmskq8yhbeN1YHoiG+42fnlLD/DRElnHwG9VexQI1RlYt/jLS3AYrMKsmx/LEri49
wc1MTyWT9Big4dfCyKgir3gMzOJJiCY9iJBUtWceCV9fUTmxXpl794GDVy82sk6QnXPDil4qJdlq
dt/jURLWy5x05L0JmK6rzEUS2KAfigA/HwyR1LiLFl3XNefWOkzAINazONsGj8ZzmzjTOcgBqCg2
WXGTn6nwMA1UMe3Y2IMpDkUZfcpTrz97I0HZGAq0o1Xerh31e4f96IIp2dmjQofGpz48alHVXuRB
txHCGsoMR6WgAnQFoflojDVQOcM+FWRjrz1IlNVoBagx27gKArZd9t6EjfbZLx3xCTbUwgmCIzb3
3kFJlWE/ut1bCh3wbOoD2GiDnxErY/SIDXwi2dEDbgQ/ueoq+K7e5OjbgZXsKtXtZagY39S+XOuh
zutlHIazmqV3Tc3fnbXga+E8wnYejWYVZy2+tmmwJmDhbhPfzldoYq6swf9i6Ub3L9Oa9mfMgFkN
KoAhNAEYHIqCY3xIMRJZc/PYrNLvKWopBwSdrCP4kRUmtRGODwliGyjBe4sMMtiC4KGHrWqCX6ru
YMwlnOXfJ1lX+2PzL/83mL6iv+e6GqlPSRz8LSM0ADnXO27v7y5rYkjVbYU7aP6jc4KZQjM2q8l0
44UVQQN3BuenocTf2qYZTm3vTvvcdLalarOCJoi1Y6UyHPBOBP7UhPZGC0pEayekqtoueAWRpF7q
Kbjgj6EBNejCc9rqybZF5lus5WYcH6wXJQ+9hV5ET2FbPjKnumu/6FPsUhKxrVTjJUxwkYpMJGFM
K0aSZg53R63b8nWhcNCWlrrW/G6fprW+DITaLUdfqzACsSG1zNXKspJ13dtHHyISotLpIh2wmkIF
7KfbhMFWhM2bnk3oNhX5Q+6Y7kH3tUMfKo8Ij0SfYu6hhea4X9McJSJjbNUjKBFzl/lMZ7mSRFvh
6dUx8tfVjLJt258YjV+5O+FkVcl67BGnq7y4Pelq04DwdFGEVotjU7bNOUnxerT8vF0ihhgvYtUJ
iVpodygzK2QTQmzQ6nH6+fffX/vHO5Y7cb4fQaebum07H96xOTJsdin87Htmq8NdV7kF3h2e2S/J
MjzWgc4ivSDGq893Z1Hmwb1won/hx2h/BqDkPShs1CaxnXTxuPiIjUdqKbPdys2+A8TTX/IRhCHm
GHanQFFrbIUwRMCOg88tPL5ZsxPFT4wB7G3AGg8jiBh/6Dg+xOBO2rAboavytvv716T/4zGZk6WA
OnhWDHKQHxOnmmLXg0kA4LuWJ99wtWlOwB0S1HVSH1gnTHmZzdXj6gwyYsuWxd8HozasiQGDF+5z
ZxMK/SvCzO15wCwQavyoHBO4rtH/MXZePY5baRr+KwPfc5bxkAR29oJUliqHDjeEurrEnOPhr9+H
au+Mu2y0F7AFVZdKTCd84Q2yUFfjOOinecQW7denrX2o7XFrUV5VYVI6uuYuzcMPi42Wkn8BBLK/
47GNvW1qnd1+1LH31iBJB2G9L2wBpmTuXq1oTTF8j3is8bV0pj17HRam+DCxa1fjrTJUHuVK99Da
MvMSB21mxJx9jWFF7Ohoz3GtqWsZlTv0MdRV14YYNwwrAoT4VrT5Cv14sZ/CuV1RanS2o0NxbOwy
eOY5fmmYUywyp9mnQJmKjT2iRhnR3D3W4C3XdRDARA/j4WQLSQOEvutGUbBk68uk9epEfitMmoER
FEI/VWS/luFkb0rLiUjcymHVJkMNfVC6m7A3NlFpNQ/G2OVwXzN7PeFbsglMM2ELdwnvrHCkHDZ3
EMSMetWYYecHFZGem5xh0kVt/U0xTeumzgjIFAX7Qs3BOK3ORtwLk1hSPAqe4Za5+9GMLz2BEjSf
a7A5yT0ShNWuanFApwWqbtlitQMagjGiiW+qga1hkGAQN+ArUnbRXizNKZP8FPevGIetyNy3Yzit
RyRcfFdYxZOLKu3OHfp3CympnCgA5VoNBtl91RLa3YHYISFSAZoeAnly9SrdRfWo4WxuxjPlhcK3
6syXWL/eG7aCrV6NlteoulHhUepXHuLic2HS8UeJW8uP+I0RTBXaKhwviK3mT21pip05tLPfUbNV
Le0egd/F5gH6XTl37d/sVB8YND+Gsglt26Ze7SI79IEU3KuBy7y0g++iiSPCj6HwUltxNymQnY2m
xj1d2mG4FcIabs1Qw98sCY9lhtova8tmMoenYTFcgur3nPNQfj3T9GUi/Qf7dT07CugwfDSd5r1t
fiB3aqqeNXldJe8T3liImuO6OKrlA+OkxLVXjjvdxkemonXiV5RbN5nWesYIOPkqpFzN6JIkEll1
I9sYmmg3YBSo9MVd/lCqhbtW50jfzEt6UqRjzOPPjLWZW7ggldGnjiXnby7nT+udTXPBcgEcaEK3
tY9hgaGP85xOY/o+xv0dsGHtSXOBuzcgjP2AnXIl+ya77xC3AScx+JouYaRpjuZ3Fgu2YmDS2rZa
+XVyehC0qW0AgkyGJ3t8dkvnmwxl9RzS8/87sIj756fgGDqdGMNwXJOF5OeMUWhxm7coUL8r4bjS
ZhSyxtJ+6bKEUAE1uo2Y9MmLlKDcw9mhPQQs9gnxyHs7cw+FJqz9NZkaVONGaSfwesVeHzE/KXvy
HQ25cS8EXWl3Y3tjaNU+oXC41Zxw0QWAWIMAjntoxln1jKDd4vTwJkGKfTFSB+BK19wkedBsqQ2n
z/nQUDZjMe366dOvn9wHBNt1IDomyZujWjpYV/cDXmbO+5HMLU3enVxv124qQnbwANp36zwYcZUe
xaSJNVypd6ng+9FPB0W21jGfmjXsJfQkx+jGmNTmZOVRhVyp9tnGh/jecJQ9BlSD0pmvkH0x94Ks
sQK9GHt1mw0+RRUkBpKwvp2L4Guv9qzRAUkVPNeXAF7PsemRlv31tTJ+/vS8wf8QtOgOg1Ro4sOa
0Iy51TphUbxnlqWuQNKOt7CBXXxTh9Dex4SZmCGnK3AyxY07h09mF12Cetb9VNWtTWa64c31pXQp
7SKQoXutBbISulXS9+kDK2+wr5z2C46a00mh3Ot0+TpWmlv8Mac1LCUHoc3o1uTc7s3a2caMrZ1r
hlgUZ4qJ4bNl3KbFl9jes09nmJMhy42qQeEanlU50F1V46UWeMfTozdSUzviMQuWvxswrydKSHtw
MwX0+Mpma6TutQvCJPJ7NOC9NiyW5gcp1vxo5YUnTaGgUZ93FATT6k4pkL3vMKgE2OnWOBKj7wqW
hhOzeuVVkVm9okVxB36xvNWn566b4x0pZ0idXkDqzosK08gh8wGC6/5svBASAvFsx/de9Ee3brBm
YPNB29WjqZjeZYTR3gygdZ0gYO/li6yysBqcJ+vilpjdPTqijI80sXAQT01rp0XBdJCOvExxr9N1
KLRDsBj0BXrxHvV1fWypY3poQE+nCtH1oMZmrEOqaWJl31hEXVDkKHioaGgspVDTWipww2B7OAkc
p6FBIybJXoXZYFG2GCrqDjU3MENwY7RjG8n2xhwuNOi7u4xgyOvIaJHuGbeLj/QrQP9D0FAjLuU3
J1PCEys4ttshIq0N0DovkWhHUBtXj9byAkPaw3CvOoVB9Q0pkPcGHvhOK61bdDrNR7Pvp52NON6I
zOCdHgOpnKz8reibG1MgMtw54f2Ibco92nd+q+WPCIGXFztkaxe31PbtT4U2C0/SejgWqn47WZr+
JLVoK50qvR/JMZGwkd2OZYn69hiNOEJEMGnB6+1ETOkftTliiwrL84TI5AjiXd6EPaWq2XHb+xA7
m7+J6O0/ZRW20CzDYjO0XQ284Yd1eMBojFFn9u8CNwA/jSRRXA4vy3F71lAioDvHqRmQ7UbHmrfy
klBzTpgkryJ8trYint/yKba2WYp+cGKhI/uVqoftoUbj7tNkqVCRObGdnzD8ggyCshFLXHgDN8NL
RTEi5h8ITzegSYejdFZaKFFjzkd5UtuvaVbsDECfj0gElPhBYTGNBom1SUrtYlqjc4A1skWK3thb
Ez0gferSL3k7ZCuoY+wifUQawrHGPLY2cGL0LeQBuKFhXB5HtGvSxb6taJv+qU90zZ+H55zO134q
pmStFk6IplLxPjkgjcQ0dNswoKGULkM4aOLbIRnkzeIX081V8yOH+a+fRIDaqyjQW4l6D2Cw7sOP
//Nc5vz338vf/PszP//F/9zEb3Qky0v3y09t38vbc/7efvzQT9/M0X8/u9W5O//0w7ro4k4+9O+N
fHxv+6z7PzGj5ZP/31/+4/36Lc+yev/Xb+fveVys4rZr4rfut99/teDyddVaVAv+LZe0HOH3Xy+X
8K/fbs5te36L+va969q/+Mv3c9v96zdFuP8E7OFoSCjZwkJ78Ld/oP60/MY2/mmpQmAIYy9ZNJ/4
7R9F2XQRykv6Px0HvSWAFewahmnwqxYvuuVX2j8JFQGb29SAKL6o4rf/uwm/Kzr9eHp/rfD0cw5t
IeyE5JxLHUfjPRXzD9u+a0iBIZhS7dRmvIUGvgqoCdpRZWzghwZe7Kh/t/v+1RF1nDqQfhCGTqL3
c6yVFWZhzpOGRfiaAt/gzU71oovTIg/gjUHU/038/3OA/eMCOZC7iGhgEuJw+/+oYBUihT/Dzql2
WrYxs7LwFVu+VnN6FvX8+ofH//u9/aNa1l8cyqH0bCKBArjnT5nGAHLDLZu52sk2vaRZekHJ7RIb
a4xvvv36SMtJ/ydruF4UR7IQ5brChz4+tU5EcwuerNoFCrBj16lrMCkCaX52xb+5fx/qjj+OJTRC
+gVQ7SAI9uEGwjoyS4AIO/RpdX8w1FfcJVeVI44TKD0QkSremM4emC5sBrY7e7BvjbBez3rxN8nS
z1H672dCrUfnaRKzOR+iNgRBHaVzx2rnugoAmOAGcYFHkvZXTZGvUzU9tqb9HsTh392Bv3quwhBC
2OjLu6jC/nwHFM0qDVsrGUJKuk/Ubq/Tzk7K8RH+2yPxKVW28JQU82viQD0rlfjcgBGsUPOjq9IQ
ezjiORHp86/HwIfE9vfbYVKCc6nWCPFxEAi0jvQsKqpdZ7a1F2bWTtgcrVsyFNXpvvfqTd8AFOyS
IPNxOMEEIHuQKX2Wqh+eHEt6csbSWYTnX5/YXz4my6awTENeZXn5+XbNfYI2X5lXO6Wvm1016CXU
sGEl5cgEp7oRI7ph692XSi/rv4vsfw7sf78nfzj28vs/lKUdsjuEG7NqN1nG3aguNJkwZTefEIFs
ptdJdbkVybQbhfgGB7NoKBH9+ur/crD84Qw+LG9jStthKDgDMu/U0+3pVUzJeabI6ycsCb8+GOpm
f77bLvwGh3Fpu0tF/sPgLFEadyDk5EtBeGPX9lGU6WVEuMCTaCduzDrf1sVqyOKXvoMuLSOl82lT
P1qNscNVJPV6VR4d/kZm8ugGjB1DcWmGuZuqVV+RTPXdFP8ktX80jf6xTDaTVX6aWODcODkLrTW8
dsBWLdtARTlV4bYXee7j7ph6y+d7gTvOYBBelttSGk8kRj7WALPfOpAqsIcQDNA05UNW15MAAy+e
m9qjF8JYsXz86NvrhEII6RGg6h7Ajh9pICi0GIlmdMF4osUN/SPQ/qZWrmp5Jjm/j2vTV0LjgPjq
vnQ5R6qu/oyaVWdPo4eQjILIMcquIkr3eR3uZICDcjK/khftzPZ72icgwNVjauDxNrgbeqOdBwIa
aEZyya3sUurJZRlPQDVqTyu4hrh4MKz2jfAU/Bp3Rk1HOgk6THHKlNgtvSn2AI9riC4gQ7ZU1G/a
FmmqkevSJrEbpwGx4n5t4RLTcD+vi0cnqME13YLqomQ6yfyscUyz4Qbh7fU6uhiqjlLihIPcqNqf
R4WLc+YemhwGmgtBNUCqnHKp2wGlmFIvt3ks5VQslNwDELTH6+0PrOQCwRT2ivIMXZw7WeYXiJgb
t4kunR3e6IaNVYLMFT+J1GMwVG8IjXjmxKXijFJ71qy+4i14m7gEqMTOljO+RiP7hI7uUueyLlbu
gbT/rir70QtMzoTU/mEyHAbsjPHF8Oi68y7PUbZMydWQdnHXD2gEsLtU4dm1uAVFUK+K+Hs9TNjn
ZeflEMU8PiJOw0CjhrccL5Y1aL8Q1fvsbMwkWcudIvi5Rcbw1k5VBHKylWIqF3rEZy3JzwO6354x
YXgiR2/AibMMH/AKGj3ZaI+J06xMlXp1HVoUc8P+Ic1LvnxRKpYu49Ns0dXPytNQkJy6TnQ0Bdlx
QHgxc0Y+BlCbuooVv62Tc5JGAOklPkXh8O7EHE43eFhkhXJbp7eY8Whr7d6yu4DMWRyYV6fr2dsp
1zdpw+Oy7yY1rdP4rFcOKXN9HnPmiDRRH7EXmkxW+KYOLSFSX5ehPC6bMxnmrdJrjTcHORgenk1M
oLo1a2RGg+HVAP6xWYCGJEfyBYpkczInzg05bjSkkcNnwUK2t9rUajAxPgzdC43k7jocaf5ckmXi
zvSfPBrMnxF0fLC7AgCPzaGvS4kTZ5dRTK9uxlwpdyy3ZHHjq0Gb19MU1uI6qJdSCDpUiMt7wo3O
3UAcYaYlk9NNt1I+0fzD/2RZtoZlq4+g84wTQ6iiUz9hx0nZQ75qy4Pyy1B9oy08xPaDOsPk6u3+
Een76IIycO1lKt/RNeHartIXu0nPSm3u6rj7asWHQTIHBoYLfa2zo4DmU9VpK3q2LBd2yKImnoMx
V4AhLx9w4RXVI5PMHl6dZc3sFE5rEpy6YXAojaME7EOrBvPI1qkVQKDHSXanaqbWAhOBss5mbqaj
2uCckVJWRqUzAPCm9NtR3VnusJ4aW18VRoyiVca6rbhhvLGAsDkWfWs56a8iW2aXKCu+CEmgDjEK
CytUH6vBHIuYLvAQo8ABrAuwxgiyVQCJMLROqcKNQTFrWKPqhfDTeIBvUfhqNB4MA5RnxyraVss2
WU6Bp8Ci2whVeWZu4RgklI1UMH7Wu/amlkpL173IoangcTOI2FOmyl1nVYK3+ADZDLLo2s24cRkt
nkRhXmUR90qMWDBmo7O6Dshr8CL65LJsB2qeXaxQ7HBaPKoscV1X1Fg/qN/rQH1KogJHHG1RjT3S
td1kFCxXmB51/o9HJLtPvZtvJ1zdroOfDlG5cg5GrzhYsDCgiqQ4axoqHVpWIrAj042sESpBdMuL
pqFE/blHlxZ7TKsUT3Xhyv0ITkVzjWIDDUn1MokcKnpN7QYxlZe6546EbbxxgMZ1LpLhTa19Ez0y
bMGMiLHmpt2q7WB7iqTWV+rImDcQTqkpaPEAIVZYi/0RCtBI11NarCa0rRqMo+xxqX0rzEMz6FbI
dxsefe5ywRatdDmjXqDhwqy2clVrDgTfwt3HCPZR2YIhnduRz0TW6ViXN+B6AUbS32H4gRrqbvWe
dUuyZwJHeRcIfa/zmps0ID1SoWDlA/aqNobFwQYW8zoxag9YyNpK6+7HsyuzZR7O3aUwQSj3d9PE
cOnQZVkZLtgbELCrFJqyB4AfejqGklHGY7dt7cwf3uomhW/8zncmajvocxATgc94cxOLJAnq7UrC
unfpP/lVNideCSTGsyLyi2hEtS/vFL9fYtmgjxK/f5/UfPJHBwkWLioxy8eiQ2RhYgoggY/T3Pig
L2u5JW5nlQoZ5D7dD0fjM4DbDo9IHofV55BUkKiIqoC5rIPcqt6q1lrs/d4zePZYq6svVJDU1Vwk
6GbOlYp5nzv42cg7ngo4aGc61aQHG7PKIRDxzA1Ehfw0HDcdXfvQgT3ShZBlRYWaT9D1FEDzZm2y
L65mKcrdHJ5aW9eY4QQG6M6wz9WThecFJn3Fk945w1NR48yll+0N7fQ3mY8Pmg1YNwkdP0rFIQRN
93XBbdubtlPG56Q0cf8yEH/TcB1Oxviz0yLplWN6c1IcyOdxFmyNEoWyetgCmYkB0UBCckVc+Z0e
4v2O14BvROUb0kc1W02SbgtlrcbaK3BYT0igXvqUvcRspSvAQfYESF9S2gXPmG3VeoZvUM2x102L
0Qn6Hnj9KepKxLVcSV2i6yJgBxs3aqs/FaOAQPr1mpObDPula9L19haPUm2DtADetMapiAVLpqXf
WxO2HVpZ3qUQJbeW4uyqqMK4ZMD0K4uosEvnVYvBdXYgZeu0m/0w7+9VjI+3ll1TXaa7bOb1kQpj
vemFBiO3kzicug4y/nX3XcEVCCeS3p/0bhMbsbudqvxIuwvyh5U+uhmjKH91xjAH08D8bCZ21FRt
cYoJlMxDpAcQJK7HGmGeZb91E9uH2o/YT44Ljqy8gx9zCkDlgzJCAUejs+4Qbw2T+dmkM41mPCu5
EqYEWiGJSW10TH1adp50zaVsubjpRlvb4IBubbkLt7+HPMEWMOj95I2xU2CPw7iUa8ttWsaX62xt
GYNMhXUZNim9jg6Bv1FYS5tThWGORuZoy/oUaS1V6xAASzNtemrGW8dt7tJxSH2IvnKFU+5K64Dh
0ce3iGOHL5jGdP48j2hHDQ1hlJNRP47TrasXO9sBTm/bUQPLOlm3aurXLaJ9btjE0CcArygBDkHs
MNgPoQ4gKhWUtYKHByoga00JvsHNZjhxU33q43wApbTOquO1JaKLAcuHOZhtrzsd5o4kmaCWO4EY
ZYA68x7Xm3QbUidgOXPplBaPem3q2zmPaMSExq53Ed1nV9hOSrgKJz26Qf6T5lv4kgXYRMih/ZbV
yOHJEC43+POvZda5ayP7XItC8VR92KRaS1DU4RVqKqHndOLZAQG5IXsDTRkPN0K2L66TlD7K/UhR
xVGJlcW0UnVig7l3gESFBIgFYbrWo66PlJ0/LyElwuPDdgCHaJE+eKg3vxZ6ipySJMNQCJOt2GD9
rrLzsmH+qC4BVA8XDCvxT1IyfJjrpqeanwZLP8hy4QMsQUFqI5OmzcqxVGr2d3yaO6EuZgGFp44L
Uy+OXCCrhK1pZICdkpxZ+wn7S3ZYshn0HKpNk4/3kytaX7XdLfKBnKnBAxoVLyXG86/3ZDac57Io
caeQn0p8I66hbpeQZjo6zC24Ieh0ELylYfcID7DU3zvJdTdqfQZBtETKZaC/LlqVpl6F6ByowzZW
m8KLlS9gX4hBSZqmICzWs2Htlv9dnYtOm+QyNz16L9HVKyW4UzJaGTixEwWBolnlNZL+RG5NQaCR
42qioRa7UwC2Ns0pctYmiemmioF8oUfmD2bP9xNdOD35XR4o6wDQewBFBZ0eqL4KjzFZkq1+qbX0
y13ApdIBRmS/BG3ybS7VVyuBOhsa6Vk3uf8jwnx5Tp5GuTgBl176yLzjlEZGsr1iWsvs3h6m29m2
nnJH3LpUDisT/68EQUNEHcpgmWLW/GqxT/tVXK/KpGp9CdrNWtKQcUqfMRGsd3hGZBvNwdRZtOUR
xWbajxCpgElO6yAuvsiFvkx+aVveAvK5VkNDh9TUWO6sgukkilBLSNUVD3bCOleQfMlalV7VBr6L
GwIx53QUnftV75CCinmmmO9cR2jYgz9roNwmebZyqmDyGpzWr6fdY9zkARrzB41sYVABBRvqnRgN
+oEO6YuI4V7qwn6KM3eXVuzUWj48Grk7QqbRdqGBIsAoUeYmOO5tbjyRPQnaJo/ji+LSU0364TGt
iXvyLDyEeXkjyp7MtB2Os66/Xp9BH+eLKvy8W/qEWHGxrqKeQW6x5MdqJD+ZQp6Bd5Y4gIDIcQI6
drYhGxDLTD8jm3eTrdyqOFcuWkQjq2921oaMwbWchN6WK8TsIKyK/GYJprhPBOJLsorl1LG3XkBr
Y09TykOh6ydRMydaSz7USnGybXlcwOQ6ZQipzXTW+cu04BPLVy8FRSscvo3li4nNaIUKOtrW4hZR
NqTMsgdDF7uyd75Wg7VYnk4nbSbYlXZ8Rjmk9ka8lNTg07X8dj15kAc5YBLGq55TqEjYpLRYv3QC
efSSv8T5kzqv2+8hri75bumh8Moci8UtYjYkbtMR0cuHSVvs04zpxsAlCtw8vN18xZ1/WRaMvqg+
ZyrtclYbG+CAhwcWg5Tbo9QkOk7Wngg0CILJ9fpFkbx+ulaT65Bb3VhfFZrDHrwWVgpTgi3ArQ87
5Y4WGNRE6igk9UNJyI74GtFl6Z4AV7EDdDidBiWChaGzJsRwF6jwKyOYvwiNGJjMVlMn/zpr56U6
VqvZ96rrLP865p1Fz//HRNs4E8puNP0gfnrLQlt9KuLhe1MPj8tSsjzVaO4x1aErn0XnRHsD9uaH
rUh95DZYZpQ7aeg3qotywxxz2UsJYmiZPeE0PaJNhn3ZW61t5oKqSiP0kF19H/QsGfNyT4bgYZqn
z8tlCmWpKbMoVsg9WzjNI83Hs18Klz1uUCVRKxvJi87sqAWFitE00/WUs3NdewNGV9vw8yeuIkAa
UdHm11ppL1OVPdZuuZnHaQWvjzWVQN1DjWw/1aXiLw2MRJN4BbU6fU2KXkPxWYpk9pFnlKul4AM6
8CJNqhpi5KyjVtnT6tlqBIlQ1FPv+hLTxdOwncxLsL1qjDixxIA7E7fTxBBsaxpMNCzWYpzubZHJ
9bWwgGuXJSscf53Wr0cGHs3/pYyEq0bFANfkptSzjLA+uvS9phGZUWdPqXrkSCteKx6Gm58LwOVD
pm8GaicACsitGZX6lG9bRWzjluLcdC2fJbDjjNSLnOBm7PAeb1nVXW5OonOZXOLUjN8oHq7rBt5g
H+RerxH45Vr+uRs0OGjMhy4weYQNmX1MQiXRHRC5+A4WkFyoBglPHrgJUbi3nE+G0Hf48zDEr9Ov
tZ+NYCA3XFLtIIYAYWQHjRrjUJKzySnLfJ0BvaT37PdDHV5EyMJtIVvej6RFApB0M/aP2ThtZaUb
a4Xivyc1k27xMHnVElFbVGGvmVa4lMrAgkCfRl6263Jn5Sz7Iw0X71ojzRV23ZiiW2GdcCAzvCRi
NRAh0VvhYhSKiauPpjSrasaQBA3DQkrlbnE2j2IAiiVFykAbSyqD0RacHTmo27leLeOnVtTuNtmP
Bj5WTZopK40EWTUQl0b+yiu6QfEg4upIG4P7QNogeenCEh3QliUG4ZzvRTNot9fcs5jFGo9ynNpa
blFn5y9NJ09jguKnDHrFz7ocaTvLPttaTsRwGxrmrTnll2uVRlG46CaLV3UFCFeojgNwWwUVwNZW
UJq8bnaEiukaC2QvtkiNXUsH/rCQAKX93Y6clsfJfYR7yKBJnHfk1/hK1Om9KoIqtBTEqopqdGNw
72A9U3YiRvaQty6T3N4sS4lc8t7KpYcUaQWi4eLST4sAl1tS6rZXsRFdkuo+l2whCVbJ5Mmf27m7
qxRS7wBV9pVENdQD6E45QeLFZcTHa85cGIzq696WCsLozhbvdQt4ailWz0tpSreYmIWR2kSMaPT1
Hs3q3BNtjw6hu1FaAhLdStiz+vzcDDFFA8ygHCgy171K0clRq/nuGs1dL5TQS64qy2RtJsmjMpu7
y0M3wMhi7bcdEKx+CLX6sXWqby4NRihhN5pUcYcm3K5oAgRh9tWOsf42IiOg5KD9qAkIk+h6rPdl
EWb+Muqn9LFOU4IvJ2NW1sW2LeQXfH4I7uz4dnYfRjvUeABBdzSwAGHn1YtDf9Oyl7KUYpaM+Nsh
4dIO5rRXnYqkoJHfA8P+hMdxtSE931phz+LmStzV3PxzVXeHsMKNBDzQ5DC0rCLb5AVaGPVblSnw
46y7APMPRa1Q6MMEXNrkukHXnlozrPaYlqC/KpJhZcnsOEIluZnUoX+SCDjm6GApuTXt0ox6HThU
9FPRxMLe0aZ858eqUiGtg/NnXyrNaztv5gkqetA6KzTp65NmoKIalOYxp/bQTzpaOTjGD2k2IhyI
FzysDGcjegfFv7C3/BqvODCjhA1JP921McpBSAohqxvNG9WhM1dhNLYLk/G56Q2xz2EHjYTbpEdn
tIDNVeC8oJoLcKqFoF0pXztEnKiRhjg4Vo67rtT0Uw5WaTv2FnD6YATVYhX3xeiEmu8g/iFgKGxg
+3SHHM2VQ7q8WLNV7xN4RqE+2VhJ8xJovPRfymLQDowFBEmuL1ZpH7pEEv6rONkewsKwF+/dh6zO
xOH6AkVOHCxmzhiG5b4NK74+K+6yWIRriSxa6mDuEmkj9YOIerGIWGm0OuyoELLaBamrr0Sptps2
y95aVdEPfa5+KSoaClkSa+s8guFYjlp+uL7EafDFbSRCX0ZtHbCH/+PL9d+SisgjqtNvcQm0Dt2m
PXfTPKCfD0tweffhRyOCKhha6AaUdXE0zX5aC7eiklokMGX//YL3WUZBsYJbUweUcOopbvcJupRl
UK0tZeh3EGxKZn891rlnswoY8SkNjSf07J0NXNjNZEwTnFw8azupH64v2DACr22XeUXBf/2fX0Aw
S9ZZSkUDzqt2uL5Q7td/vOvT1ECzdvkNgHsKFKpuMlvj+t5VVJp7lfrYppr6WNaYeacFpUFUepCw
KOxTqscvhmjqk9l1DYljnO+UTA0PPKXHclGHnNTqSRXNiV9Pt0Lr8WZLs2Tv4r9CIbKIfRyNCh9K
rYFslaI/xJFarQWgrLWLFvKq06x2YxIRsOhIt6X563QMqOVHCu31/cgxrj9No6WtqfCj7+AWzrbv
OR0QX9XjbOTVozRN+GSAd3fXf7NJw8D4i3tTuZtSwNkzYFXoAxt7jr+YapndxauJ1FAYlIAGqvuz
maIgttzntkfDw7u+tYrouzaF+lrYLWhsanOH67theQp/+DcVEPcQmp+dcY58TF761ajbXyBm4vGO
N8IRzgt0Vsub3Hg6DMvL9d00RE8UztAmqdjB7VadDqFAppZG+zqlbXi4/tP1RU3d33+Ez50g31Zl
axa9bK/TZ9CpSaIw8JUTfADOaB30EitBKzNv5YOLeAPdJl4cKd/YjkxP2HPwJHUUmponC4u4oCnl
DpzxWl8msL3Mzk666rY3sTvO25DhF6wdpeg2VNwxpNX4Fx0RcuaTuu6mWxv1naNlUA43GrfxY5Ya
LO6W+LRZo6wSAgdnirdxA8etq5C0jlVtb8YPeZz0hyEVjurny2qTLQtNifZSjE4Khps1Ml0hcoOr
So8QdiWn3ELrRD82WdNK1HeLRbSNQFZgtEc+KwjoBtdLl68SqgXIL3fu+qSLjmmmzX48TyVVcEUl
iCje6ppjy60JePkwmE1/KJeTCRGozQgJeas65oBIXZig8AKctAhi82DPqnm4vru+BGbz+4+xVemb
3HXYOfu9tCu5RZB8gDpvcpAR44bru+u/WeELls74BUDiYZ+bKI9H8QwLo4pLTw+cbq0rlum1WvtV
atzW2GaLlsN9FcWfs6hufQOf7Khq5E4Luxc4tjx5YO5SquuUwUzhYQxPQewc9N6YfATiKwCtFkU6
sOEmKU+RIdUfV+q3AKvDxD626OZG5fTVratXVEg/pRMRoyaN3UhcSuarJwepE8Kjx/tiJbCW+hii
yYxmg1pQw0BuhbqH+VXVG+oEQ/u9JiiH/tbDrdSr9cVA1DzWLObs6FjQpJAbQ85qN2rpyhF2tSrT
YPFZbj8nVv6tFc43EhPP0uyWOn/4baqDszQblERbfCMX9YvZoh8ybUIl2i8XgMrGlrjMYUpMUHdn
2HQAdglue6ciMNLt5w6ILEUWH2GgTcyC3CQTa1sNDR9b2CxitWvE1zgzvjQzX9LM0cWZ2OZGHJYB
eIcrzco/hTgY0NNwnnUXaQe7+2YUGnWvhzgVk5eFRHCWRfo9583nERnn2TjMtU4zTqffK/JmYwGT
J43qdBjC8WdWoZtUjZq9otGesutqq/f9vY6XGwp4vdzNWefljYKf1hC01IfZ4GakxujFIeTxMBXW
uCaabU6zoAJOK+qS6MP0o8pjKv2qKHEC4TJws6WxnDwPdpN7ABKJqLNrvw5Kh458/Q6GwoOmDvve
Jn26VvQSN7wspaDpmlCpVFicvPA7HX7ukOZ+Yo2vDUI9noUUD/5zZxX7AWR3fYtER1fIW8wEza/W
bu7TGp0ekZ5jV32CiOBQOyRndvLOj2344QN1ATQwKSEBJegpC2VxdtZrR/F2Zu0efo23MReI2U/A
O7S6wGWqSAvAF9HMD/iidp5DBCgoXxmltSuQlKfgov4ve+e13Diybdsvwo5EIuFe6Y1IealKLwiV
g/ceX38GoLq3qqt3dMd5Py8MiqRAEgQSmWvNOWaw1THQD/RIbCArzPQ8ljEJl7OU+sRcanJpqLUy
XbmAkLc1s24KFKG+Ak9Ij2/elWipV8rZJEZ/9HGCoT/I5rJwfcUkTpfZZHHZeqy3C2LXuvGHZXAQ
tBFzQmEfQFiQuEe1B0ewvqvLz1gS3wcz0rDDz6WDZDcxXDPljzaQwW8sZCz/vFP0v6q2EV3NOwUN
qW4raB1y2Wm/ia6InvVHh5LIoUr1lxY5URWzZJ0/Ujg4F90+T/0BM9VmGFpn88/vLf/Le+uCcDyl
dARQ7p+K8RpXZ0qpPzkUc8cb/TgVSJg1wYtJmUGT5jWX4wNM8Jdx0F9whx3dvsdsHP6gLfrgubjS
KxCmzCNoKTcXEqCOg6Lk88+f0vqbKAx/l7BN13EEFiOahn+VpWXVkIHWiDlsHD5l0LBAdOq6XzEM
s5iEoI/AhUTqAuDgynfRVSEZK/v4xyzmCEN+xTSjO4IDf5ezIkZr8G7MazkH++DWzrP3qErfE0qF
HBM7JZmUYfd4y+uQye3dIkH0xbxun8uBDSSd8lM02qRA+CwKF50Gy4QfNIKtjZ2QJNSxkJdxUuwj
Lrj+NJxhLfBmBiHldUcrbqgSIsjUAVIRKCCzexhTQgWy/vYz/rKHecFGnefdqvqHpKq7tRpe5Vxk
DK3yCCpiFnnkE63HyhgfkyE4/PO+1o2/iWPZ2VgZANLZtrD+JlgthpBYGEofh9CKTVIZ1BaNKqvf
WW9SzSOZqmdVFMGt1Gi6VZyN6SZKLHnVO7WzBpFzOaCi7MwYDA2Yyxk1eX+A+TyH9SguwtRzgM/Z
czYh9ROQhQ/KowFc6PnNVLvpDnfJj3TSILagStlZpKwtxWY/oGJhgCpKg3cfgue60KlXh/x0c0Mx
CymSRT1jf8UaRaBRWRkpsy45154jeQD2Ma0pM+QV5TYicIxt1Nz1AY2pWO/DVZonn+yJFTE97fdU
FgiFJlJzR0aeyrPf8EMzK5yfDxJuln5rq31Por7YUXPQ9KbYRlnzNXWXcn2aSmYKxjbpw30gsvdW
Um5MDbF3goaWl0iBa3REhuH/pDUS+rs+E89M9KhXUfFRlOZiWRHrQvoKxhiuaW7zsNTaCy2/KhvG
ZaF9z+FTUrv09U3umZ/1jumep3CFRjELLIGuDFYLQpYcXEQNuSKVFqbdstiBACFGJiqOANuMaDz1
yKbWcWK+mDxJh+AEO+mLggzE5AyLbnsxCvtIGE6/skKuE2Sgg+TV3vyU83z+qOXRz4PvWj88tHHe
3Y5W4qz0lqBvIHgvhmci1iArMO6b6pTk9fO/HK7/5Yqi47jTBU4A0zVnD8DvilW/RWOitDo+GPNX
nq8GNo8xh3O/ac05syMWrQHVJZrPYLbm5t3cMMtnJZ2aNQxlk/yLfvfvim/XAOkoTc4jPJF/Cxxt
Rqu3ilAPD4npfy7S6I7p83EufSf9iBZxPHqz4izvu5dZepU6ybsnylfDMf9l3/yXwR2oPhU2LBIz
ZOBP6Xkbtp1nZaSCN8FQoLzhrGpJ1qjhXhbomVGKf8UyhdjE/GpV9F98JOf1XN+wZv0Yeoo15INs
A5n5SbThE5bzcUslDOBgMfyLEtc1/jYzUIIxB4U8jHQghn/ocJlgK9rgfXDAQ+ltNLroKCs2ZFaA
f/Tk3MxmWT8lpIQukJNMnAPp9SdbqGor+UcK1DeEDfbbNnTSLfoJey3nalSYJgy9KtxQZzVWokaY
l7fuC/lgCB5En7J4zHJtVXRufezj4Tkdo3wjJlSxMq18Shxq42qmS1DcPpTiQcIsj5Nqu9TEfS3k
6lNNBwmUmEqfS3gahbXktTAbrEll1m6LNgx2nBYkrkb+s5XKnZW6VysYp4vbTatwpG8BKgkeTGGd
oorTxsDODf1an3ahq71WBUyrEPkuR7D4NCaIdTXjMNccF6loRk3NgfJGcuwPwTUikMFdZzEgTxk+
9QBtlG9Aik8N7egK8y5r/R9mLtq9haUxSqpDXjsUtPMh2pVWRWzKVN6UblE8JCN0VytmtErHZjhU
YfgdGtdPvPr/WaP+xRplQn35bZj7mzNqzWTjR15lISPPh9dqNlR9/NdPV5Suq//oBKkzKbLwMJgK
m9BPW5Qu1X/w0NDcci1dSU6p321Rggh2mDNCYn+SgrPwpy3KkP8BRoLHymGCbhClov9vbFHyD1m9
4GPpksBVgrKFoaSaJxm/zWnp0SAZxYB5pQyKJCUXu2IOO+pEMez9Iuiec0XWY6tCZ1OGJhrWyqxW
ehMW+xDxWedhqEtF8pV+KFBxN6CwkF1DK9iUwSYyZ8g4Fc2Tp8a3UHOwS1dJdxwQ+RCV9tzPSW9Z
RNKb2zjW7rcf4r94lMw/rjfzFyPKgdHUVkI5XHj++sVUNhaxS+Pm6ksj3fduxCVbfZ1UhRiIQvgN
+IxgQyoaRGEiIdcgj5ybqh/0axGo7w0+oLM7dLe5RRixRHN8QF7Z7BzZWZcKBioqx/bODgkbc1Uf
Hyh4sdB0vOTiOd63DgTBQQzZQ263+pOd5hUAgLojHazozmiXmr0Fkq7Jg/5ccX3CmtxstaxkTdRl
0dlo++gcNzXqLLu2UQbDhcST7p2NoL/zUKXCi+qM53Yg18u1VXAmHizTcLHD0Xy0psI4ZGok5gcN
0r/sU+sPS9uyT2GkEN+DRYqy+R/TexXSGELJ3Vz9CaZERxVm53ZoSHzU808EhlDon8bTAv42Qg0J
ZBFRSe+/OQrqZ+iW8lyjrwEiK2472HGHJscKkFnEZpQRUWaV+RhZSfyg+xWTc0s+uzi+yFMz4dE2
wJITC/V60WVnfxBbX+GaX/VQiuGp9E9xzkUgsKJH2tQErCSxH+6ToEDZIFOmYqyU9qXpAZKSqB20
3ElIGPY2AvdAhLyUSJFR9vqTwVUrc6c7J7DSlxHkZGen/aYxi+AS6/nt2LUnuwjjdThOzSGQ5kMc
OghVgyZ9kc21NNvyxjCSxzC1+tOvm6V6OY5R+C8WnD89MfweEDpRIeGG4RzGW/nXY9wewThoRVJf
ARvG/gQIDbo8uy7SDlXAlD3yZHjulGldBpgm+7gKtpaH1VgGIJWq6AQQ8do2StyETbY1Am3vNhuS
qsTLP5+L85Tgt2KCINbd1h0bZSxjDDfzYfXbGGOKgasmfvyrkFp9imLzgnbEZH7Qh5t2tNx/ebs/
8sTN5f1cAesEJiCr5YWK8Nv7FRz/U8kK6LqBohrcavr3siHKGRyNudUrncVGE2fb0Jjcx5ITChUZ
NDO3zc+uIDmuVeLBfjBG139pDJEeBd3cTWl/icqWCneoveRBAgm28op97olsu2Sj5xSydoWc69LC
s/7FD7iMVX/dgTNdyZTKwP82X03+ugNt2yDcD3z1FSfvG0vX4Gzjkl4h1q8Yrvxy7Vux2EJW67Y1
i9obg5GIghaMicgqH0JiNjcd1ZtG55+MkdGwLvS75SZW7ncdUO/RCDkF6SMCkROTfx6mrCE+t9rJ
tmJk1/l2Nj6UXd8qjqqyP5VOla7DlD7W0iEROJFwWNjJFQINGgzIO68ueXjwQk8jWXwA8FobjEDi
tBsqWgs2tOvg8IAvI1fBjIcLErG13rgCACKcNCqexlojwqGpRXDVKkFPmAsq0rNQv3EcjzboGE8H
av/12cszpl2qyf4Fl2LOa5I/9jtGfVoUmA4VF5L54vnbgSQsAFqm6WmX0UGeMAAz0sz+3jGpWULg
PQddhEcDnvBGBuO3WHei70aq40rK+/cytvV1RTHkNtAIDYh7jSAkaXsP0agNlHd5bVevB0Mbv0HS
uKrYOA7SisjCdAgJd8bgFpH5eFcmKYUeM2Ekyiz1rnTPRrbxAEvD3FB0cGn+TUygy/EuKtL+Zopx
RZnK1Y5+pj/2MlY7FtbqAPKrW0+lyA5QactdpgZFr9jaalrWHwZwj1tlZckVA9DcR/7cxUNxmxhF
9aLs+0rWw6tTmw34gO0/Dwzgy+ZD9y+7GM83IwK2Pizec5LRX3cxNGZkj0FjXJrUC9elnuhn12n1
s6gHMUti6F9QtD0sTyw3g+N5lPzm11TgWMvdr//RPe1rARjgt4d+e4lpRzqetfkff22tq9No3dlj
wTR93u7yNAGe/+/uxysnS9PWEOYUuGHQJMuDWl+lR02SSfLrH5cnPt5y+YABrKedq9TLx2PG8gl+
vfnoohvb4SISR0j788Lk79/p16t/blf/lvrOePr4DP//y/zxtT4+0/Kajzdti/Q20jc6qrK9OTM5
8nlPLy+gJeNoH3t+eWa5QR/E7l/uKk7ZuLwGXOP3eqdPW4/2lmZ451CX7sHchDk5c53O0AfzhWqN
Vni7pmvJbGYe+0KU3g+q81hQmudR61H8KP3YxiTbqumHGBpr043hUxMH78nQTJsgHr4Uc4YtOsdo
3RNGivfp3LqiePZa+xrVeE3pefn7qcpeZch0lQi6S9aKbVjpmDLn8DsJobjVk24XUak20BquAi+3
cAnRX/dLpgmxJ68SpybKo3uas+jZaM+E6MKa3qIN6ZF3NjUecl9brXxHJTtJu2/lCGD3GcNo27GN
0LFzHLbfmZ1N61KbyBMOT/Qs10iurNfakVcLF1/UIVmwo0vIuo6frdnFVnWnd/K29d1xG0e9vRJN
VqxT9Pkbsq73KafBBp0+1kkjfwiMlguS1VHZ7t5U8uakcGUQjZE80Dn4eWq1L1VQIOZFSpfDjw5p
4bAxZ11oVYXftLjJ49La1qieV67SP03DBIzJOMU0cny/Ds5aI+jb5qhATRd8lVVt66ySN2TDIOjJ
40+xJ1ZBjTheT4ZvkVk8Shp/m9ySD5FfXdwS7dfkpg90C9jBdbEnlSLYJ6SuZ96T5xYesvNwncOi
z9ruqz0MqJKyeN/oJCgP8LtvDfUWI0fz8sLYNzMwD6El0m7aV5qVzWGq+jknckVSO0vG8Fhhti7h
gQYW3kG3PcetVm3IA4LciovRjHX2g82vFw1fwzJ5SO1Mu0j0G2OuDCqLNMF0TdBtLOuNRstqnTlV
v/aaG8SwIDI7k3AXvyDNh2ql3xz0iDJuHbDUNse9NXbesS0jgnvijD3dTCMK0UiuZA0BHDM4s5uU
oTi2n/WS5MhJ+tmKmKs0wdyBarbd2lNOu91AmFl18ljZmlylvTauJzn8wLB6wjuozOgbgt4d4R24
kVREBy+vbhzTPuUiJoS5L51d2bdb2lc01YKbRKO0qIUPDdd5sOn6TVbGj51YOYimN6GCUKiTebSC
QuZp+plk65chCsrbno5yEbQVP1l3V1FRwJ7QPU8ifwyMQqLIsSxiC4urZsp2m0ekO4a13l9s1FNd
qfyT6+nbLsqejK7Yg+H0N3VeVAgkFB6pECnYSMdt1SiGVpxD3yZCUWCWNv12wEhRwHkuCNxg1t1d
25TKvOoF0YZw6DFX7sWI+lOKamfZ7kp3AuDhsYPRDTlkFtlfOs2/ZcBKTiBAX0aCsljZFeMhk8Zp
JKQBB5c4QUE218pOOEkt/16RIs2pFW0D7z21NGxLTDbQKTrIJ8zmJMZi51BmvnZPdpTcGoQtU6nC
Z9xnHq4Ph96c0/Zbc4iuba2QXbcgkyKzfipBfe30SUd3nuObxDxFZww3PPNLHJ35M5OtXRS5z3AH
ol2GfVYXdXrEJveZYwhJW+Y4kCaAFJgpuouyn2DhlOZnpF/II2l6bIsiljs1817TFp/AEN+AiKq2
dpLqq7xVwK1dn7puBgVawG6XWkkylOt879Gb0ness40W2meWQ19MGEP5vKdD05q2ytFetNBg9LP8
V6Iz9izFhnUxNe5aTegEo8tQgncHECZmaSZuCxi7YhzVmZQspPysiqZIRfcJ2ZadHOu7WkQbwEnH
loAMfgCj2ltWEaO4orvpNS7KL8ztQ4NLpG3it7ijRsaOrK1ZQ9y8BnV8hN7uzF5R1EtDXG3ctrmS
FpqXmjwOXk17urDqbQ9MZRNY980kna0xsmhs4KdVY9GuYAasCVwlgjCBTaT0FlluqZ27W0IbKPAX
a9ttzMcQ15bPeLgOqpiobC+dYCWkj5lHHZwoL2qQMjh4iZeRXfDWut2NbAkujTPjyZQOYTb8whPc
SacLnPXoufGmhuItSzvnyw3lWmI933XGOydYt0/IxI4ZONcjymL0FeU+YFY9xSFd9V7pmyH29yk6
xIHe8Gas2oImO39WdvFSxuJhVeTT58zFWxrnUDdcVB2aYX2qyuEaMHQW6bRvPTRxBKXsypwc5RY6
wkxHjnc9WhrkrdqeUFXiCLRhvMupOWBrg7lJp3fTGsajjm2EAk7OCCC1YDPmzVOrGRozG63cAKKy
dyhayTCBsUZh4s6Ohseom+Zosgtd3+9tFn/X2zoAIzcczGlK17qOijvTs5UeoKUPFTJVclrMVTS0
l7LxcZj3+A1m7WFjZq9WVTBIz529DiL4LCmG8lIe8Z7UbkV42yksDPW1D90DdhX9k0T5taW/1Z87
39WuWZ3TtJhfsdwsf8bTHK1lBcPZMyc4nPO/zf+vs2O+Oj7v3U2T9tAMoMaKLrH3fuwDUW7Ej2Ub
dT9etLxrX0uupzuVCnkiCA1tu4bbfJq3kTn3XZo0X6woJiQY5NaVeMn6JmkRdBpupX3uMDsu27Kn
lMQ2ruH3UhtyoIBJup8tumd8vWIFfPHd1gpijAnnsMK6+QTPgRQ7qeUgSMlV0kSAVF206ZsG/Gx5
KbseDUnsUx4JupHVW09jaZqq+0px6H5srbtEY518lTbw70QIgdTEaU5OoHU7nVLLs1e4n8z5fbHL
XzpQcp+AM9fgXf3gpm8b8+LHXDIKlKFvk59se90qvw12ma+w3oDq6qrZ1h1vR2zDh67T9XvReiSW
zS/DhGWoQn0Za3RxBub6W1g1+smsm3KHyDJ8AaHysrzSJGcwSgP52vrYdJDpIO/Uav86xwAoHI9u
p71lKXjx0qy+OX5YrYRlRI8urcC9HEd5sBtLu1el1PEN810UsGvSHeovQ45wu5qc4LbFJHGyRi+m
O1k1rOCdp2UH6Ul5x+WqfE3M2thyHvTnMi6rq2n3EckFsnrPZ57/vNXCgs6p8tx8KMizwvsAJy5r
w/IhMeYsvvklLrNdGHLeu2ZiEnV0TV1dtBtnTUu0benk5ovnBo/LS/3Wf+ijuWxQCswahZmfU467
a2Wg7kitVr03iftzRzqomLMp6x50b6oPjh+A4ukb8eDlHcnz8xv3pBsUreOCe2EbZp1aG4T6xU0t
aHc3I/TUQKT51169alMi3zsvEJuyq8Qcl4kvmergxwsy7VwZKvkShRh1Na0i4EbTgisGKGftjUb2
1c1ZX/b6l9TCeapUn19G1RuXLteDzfIW6XroOOBoTEebBK3/xUPcd+nBomxQ69hfHJocy0fBrsbA
T1SbA5rsoheg41PkYRu7NpIbRLnLq5jyzb4Wgq7yQTPQ/PAC4UbO+6g9LJ/H8mqxzsZQXONENTdu
bRobGKz1e9dR95vfKA2mbp3nrncdCz26EaXt4uY0nTebH2t5BXUIUqqctLxl8ITBMcpo2+Rj8wbL
9ONbm26PzT/U9duE5fS5ce1iGzDifSZX/uNr1xWkGHZQcEcMcIpAkaFpXtx/tsKcl/I58EO4K+l6
9R3CVOc0JUJuR6zGn0Gw75bv4tFCXMncOoSRFrI2KKdTFwKx5WAaP0WDohXNdhoiOlalbcX35liV
JwJ6op1ladGnzs8IpOI3AnyOjC2qhvtaaj60yIlg5YjTi+kBSGNegf2QOCZOCbSchSJhTAxw/Kx1
SzT2y2xTM7HfvIdO7G5MMYbn0szlg1mKr2iyhndOHkE9wPJunYDZvggoaWCCHt6B+d5QlzSfE2l4
B4GPbucFsn/T6/Pyj6jrhy2u8PjE9TzZGiKod5aTPS9PFrkTUEDFJ9SbWPWHwkw/thrF00MP0eAp
qmBhoyxSWKjD8R2soGQsfG+GKt21IgBOm4jyWVLgWz4+yCfSaMbUIAzQG271JDQh0fAxu24ghtGO
H9vaMFAeI4JcHs+CgkVkQ5jxmDM7wZ4Kl8aUL5ON1mP+4rkx+pveH/WbiNyxO/wxzccWrdgJmesl
zn0YWfLcjYzVyyYtUjFk0gafnKHRcZFX0164VvxJhGqzbLIbgpG85FAne6Ty7puR+DPXYpGmkRB/
R9e+gRNb6ncF2vWbqemhqMzffSiCI2We6SXPTNZnyMd3pH9OnxGk07sfpzvaHPgblIcXqiCRhtDx
9LF1tM8fn0pyoHlh3t+K0FQXR6MvsDxRkyEX+3b23E1WcWzcmDXu0MbvDQGT8w5op97cliSnH4ME
FkwuPWrEMn/42Dt1S/ioX9SM5Z59xVUSfGy10tvnnsLoo633yQmPT//xAybamQzv7s3xsZQZaLpo
juTWs1OFLE/5kpquoaKfD7HWh8u9HHYjveA3GaFWDL4OSFAffD0eTpChqq3BtZ1UNntFBk27aqBg
HavIetP0qDikhlleiApnapIZ3d5SuX0pYouwZXucGAk7rqrtAy3WnAxEo4FBzWIV+Rs0kpnT7rbJ
mpmfcxs108PYVOqCY2i7OCkyVrBcYr5YROwS7k4eqdFb5rqryThyBwu3iqO92Q4mjxpzGCs7J3/O
HZAVUU9Qmlcap6FzDlXGGhAwGNlbBqtqX+EAdUMab5PsHrVEvVHGIDbLMV9aSU6KlF13aK1G7gKb
c7Q2C5D5HdJb/DLl2Svt4uPGTyUCZ+pJ84+WnWwnRAaz3B2QWZ7wKJ2roQz2Tuilp1+P//m65cXL
jaGn2enjz1YFAPtBWM1bXjawPD51Fe+x3P31IMO4u85txLgIoTXWTgBuTjFoj5Uq7HWnoeSbnHq8
sK0cjIyG9jbOXjIblG0YsgKCfjPtc6d5CYNPKR0uJsRYbNEoF6e6VcWpnG/iVjDXLTrm/MC+T7pX
96e+Cdm5gmQVZzIRSxIPlVjvdiPGo+bqSKQrFKITHvtt15KTRecx2jrdra1a6+MF3Rhj28gbDBzz
zXIvPguKUwdjkI/4TgBrBPWpEd9zTeMLYQXLT8vNiFVkMl3SQZC17ty+2QZtOm7DsvsU1n5+tkMW
AB4gFpu4MLKEb1PbuLH9qt4vu4ezrN7KmNidPMa/Z2ksGKKye16+HNXR4pSSwiEKRo4+n06N+hJj
GjtrrFR2mR0+kzPFtuvmSUTBsK5j/qHpK/YVUpyJOEf9JtRzbbc8tjyb1UzRLaPA/DLGmwwfeGCj
Y8S4sGGi4BeNQUg5v1tgQCrJC1ZxeZLyjadI8/nR9kzHnuqYh+Ez3AWAILa57K4qQroxo5NJsNjq
WVqfHKetT8VoAFxAEga+hHwRz2q9kxcH8YbqlflxfHxs3aya/LS8bxrq7joazHYVqOaoe9GhpmV4
mPQ22/oMVbRYRMJiuQUxYlJyiMIE/fNkIxfropp4+eq+VVm7B/UTEX6SDHtZ2zeWNiLqDWMbaViV
0BApgCtOVf8SKtAeeekcct8lzLRYqwZQUiCiCouiqE5VN1CE7EJrbToDbOO5t1fM5gMd7+RWn/X/
2uB97eualFUPweMs7W9K46rIENtXuXWbTKW/kUP/gs8vOyGzT0+1Vv68V9E5o8Sv9dkOXDy0otia
AEgZL1PoWhcvubGc1r7T8jLA4Y18JosK59iykUvddwBaalftqlJjnR6ZahvZYbRB0tTuPbs6EPQF
sdqDJSe7eNybOswfo9Pbq0bI6dGfupfGbKdzExnJOasVtpCxROk++tbFhGG+i2bH/9gS1EYTElNf
7hmnrsXR4Q3NyoXtswoHj6Uxl4a1OwKNQk2Q3TqtuQMV55Ehw8y6wGEoxidf9d5dDEccvkSSb02R
TA+EX+H4zI3iVLXUbOMgCk/6SIcjMksCxXtdPxRpIk+Bci9jU9g7a/IYTmwzYDlU5sm+NuJzxBIZ
zxs36WDcubXQWc7KGzhW2SmIGO5+3cSanq37HL+FsLWvfhw+CxcEABMw1Np5+2JhTiNFlGYDBRFb
lPVJaJzydveGH1nfAaO6CwxZYjExWYI70SEwWOhsS2b+nNcdiQazx6WTerXH8P+bA2mxHOUg0VZT
BWBfS/MvqJpcbPljtg4skMrz5+9rzoChm61GBN1titlSsdxQcmpPof3i5t3w4f1qmug2zBIQ7RLn
xmIHW8xny73OjdBh2OYLlK2aquJAIImvcxqG8w1JBDBu7OGTH9MTp1pzl+qh4Ez0iw3GX1AISR0k
pJLOx7mNPYXRUAM9czI1Y934kzj2eEHPZjrcxFHuggnxmBzZXEbLxG0/bpY/cYPYCQoFnhGUz628
z4/9/E2WG5RO8KMypInDHHxKKph3Kvwu2aakTZElgMk0m/Jr3oknt2KUB5+CJWS+cYT98x4x5T/v
sTEgByW9/Dhq+lNj6f1puacGtGe//lzuicLepJFVHHwQVaflxnBDritl+uwrGe0C3a1Oy02KlwcV
NaPAr8ecWKOzPrvstLKuTp7RcTEg6mAVOHYBKMB6bn3Ew95kjCRO8q+xZCgJjImY+bQc4DfaAymY
rCTncCZiaRIkf6mfbui6URp1GNul6ClD0wIl06LPX1Q3UahR4t5rEOKnZPucex0BczMyXvhzD1Zr
4AQl1dwoZV8tNxaz9VUuwvRjl7RpjH8jAYw/zEfF8nXiinPIY7kutENmOJjnwvhdtGZ0NjsfxKTe
H9p5nFqGLVhUFD6oGdII8e4or7UkvGOe8YN+OJlKYbVKc49uQJ9hOXHFKYpS/xjX9ZolEoN2anOq
kcmY/vzbbTFGei1urD7K4AMR7ajglKfI2k5tlW0Tw+NaHMiGEAiJ4yyx/WwH8OoJk0x+GudzZRkO
lnt/POZbHIhuU9Jx5bgABYSDE7XBhXhnDH8BAro5PQ9IXeHWFJnzlRY4sAaFP+ztVDR0d1mMSSKg
4ywud2KInFvyMXe47KZ3ejAE7bnKnP3uE7+G1x/7UrvBxEN2HDZ/SsA+jxv+AdNYfGOg4jl5Zb0L
h6B8c1N5CWmxAj2Hiud0JJjGj4HpDg9ZPbnXDI1BbmjdKYI8iVuY3hIALYE5Xa/3Y+iPt31ZjFiU
tAzLqoXVAhlUua1lT5sm6QJqsdK8geO7T2MruCMjJSUQSKbNJiAHaltg5LEH27yieIEaRoV3i+tX
QE3t+3vbNFlG6cI7BNa4k5OW3aVVRpXYMu48h9B66dK6IVsGaqlWfIKkjOemnEfraED5HHcYY9GJ
AS4wEIPLJL7BUEjSauDITZf67lPSRd8q4RWX5S9q8UwBcwaVJHLjde2a6nXI1HrUbP2tVZq1NZSO
+kKm4eugSngDPG4XHV0EGegk2cbVS5VW+zyPzAe3zz9Xoy83GMSpKZWNdUBUiud/MsHFmNUrOlb9
iNYXL7Gf1a+5PpmbAZ/tYXnWicW6NBMCKgs329WpP5IXqAfaUeSznLwbq1fb8k5M590vpcKCZBnT
FkpmvBeiCSjlwM1DVt1cYyuqgXZxY2BOQzwxuEf8PSglilx/b7QK8UBqPiGnb1kYMPGozWS8a2m3
s/Z4KRvNeSEQMDxkfXyhkdJutTyQd/58bwwn+G3hkB8qlXHqoFw91UBD7oMEobw0rZGoIjBGaL8a
djVp4UMSjSAGBDK3YvJw4jECJe1YHUVgykOdJd/JzxQrECbFC4BcehthTbFNTdpGGojOHEd1O+YN
MCK5Vn7p/EcIuQe/gNA5OOGpHubIU/Ion2woacdsQNiOgot6MkF2tWbyIWwuIzrIJBcnArK/obkE
SYLzN048bFa4DlduU99XZdqe4et5342Y+JC6Rkq0JaT02FcY7CoaHK2P+VRNEaKvwbhabvZAZ0o+
hYHRPIFjTOwIcNLYIN4e2vo241tY9pgeGqPJiKjkTA8txziHJGeNtLpG/odfjUtdRpREgm5eVpfl
L91GtKdBdttFNoCy2cNgeFNwe4AlqV7tIdlXU55+6eeUIq+LfMgbw+dyKMYb2qLUvk3DPtqOKe/N
+Wbqphszoo6eCgXSjFXfWpYcZG6UNHdon9Yt0oqVXlX9JvSs8R7sUXHsiJFaeQaRrDliEZxX6Vl6
zD29ORJVUqwE4SjWdqEHX5yaqQRWQPra7Wd0Vxbu3No8YfbJn8hMvzOt0nnz51ICpcrihgZRu7ZT
yF1FbAIhqvC2Oom1daZg+uy6sOUID4Rs4xgt7j+iJzQ1No9Nii+jLafw6+CHwI6ALWhROcQ7rev9
PdMz55QXsJsMClwIIP0dacXpqW+Fe9+OmB7N4VV3feO5NEVIA5ELgQyEfDa98uefy7N0OGmSAj5b
QWcqH62BwXkY1Sdl1BPoPh/JyvxnWQ2fuor850j2P2pTTNcOcqLfucntiBjg7EQuE1xFBdi00viW
qmW6tiqfXmk4UjehvCusr+4iF0+i4El5NALokowHXzj2w6Tj0aui2aJmTP0TrATTVz9E033JaSa/
ZtkI3Fsb0tvEZ5YUujDSUlImUF7HEc2Gaoc2MXpW4fCZqNBoxfnhvEtShUpHlt97K6c143kB6IcD
xR9ygWoAFaTYMCznCSVSEwBaPPr1abT/h73zWJIbWc/2rSi0xwS8WWhTKF9d7ZtNcoMgh0N4m/BX
/z+ZPWdqDnX0K6S1Fo3IhGsUTJrve43rvkbrFO8yRgQHzVvNbexpxs4CXv6QFsaXIo3Xk72K/mqv
3tZws+ZTQ8teZvbb6LrTS8k3X1l2/5BqMUYAi2/AeU5tnoZf7zo9L7eDGPozljjOpRn7l7otXg1U
+HaZtX4tzDrBKxvGxFn06bPQhLHthlE7xmszvnPM57zDNL1v+TA6UsVhCzcacSniW0vQMEXDnOB9
rWcoMdi1C8v9bJHhL6Xijm48WK2A5pro+9aOBgKmCRyVuDkSZkJz0J2wikRmWPavNSIvubNLIDMg
WVdg4YuRxUaM5hzaedTv6sr0XrrFDjairlBJQMM6tJWQQj7EJ6JH68EqnGsGbfRLEuMatBba98TQ
yNFl6BRJSZHtQov8u5h/2PNEDnaymqul2XWoVFhENnyaNRMNp7p07jI0krrO6F6KuGnOKEnTivmd
883/MteIgYveMV4nA6+VAF2W54rOE0krUTDyray3dfW+ZY2x1ZK637iua+7WyIxPhulWociy7CBW
AnN+3fanEeLhJsMc8xT3fnEgLUInpsfLHVAZ4gpp7R3IftVXewjWjWNr1wyQ9o58cfPcdPh2+z3q
CH8+wd7EHj02cZwT89YPcvENWbo9aGTt4ExJcfJreVd066XNU+ukQ4STqlD2yTDE1hqd+TlZZ+3e
6MeDqjmupKcXmbiKqgcCgvfQhuTWFhtl60e+1j86x7D3JU9/h1osJF/hfZuAxK7Iw/Rt6FVJe9/3
JDLadn0TM8ALw0/tL8H4ViXZAl/TXwBUCu1q6XZ5WRYhoUT6RaBI++eiqw+eNvxBJuNxyiKAhZrF
0AKS+gW1sbsiMbK3FPmaiwZ8bpNUWfCwwIp/4KtcAH8bCO2A2fpjdhDsyhJ7PZKmyl6K8tR1wj93
i4tIh669CCvmLRSCCKlrrvd1lV8rh6mYmKskXKMemshQrHszaaHzy8m0KIf+EhXmaZpE8FIY8OfG
NH0cSmAPsxuIe5oor/bvi4lpVSN/Ifgn7dpGDLDg/GbTW4lz9pXghX8vUPphXjE6n7okOZTBAgsx
wkqNpHGzXdHF3qUVx6IRGZw53VuuT+8QH4dP5owbYjRVuzlqmy8y8/gtTRDEt7PJ3S1iYYRWkkDg
1xRXu5lGNMbS4KxNS39wmup3IrwPfZGaT1Me+3sc2bJtA839gGYZtGNsidGaEWd8JMUnVyeWjmJk
WHaIFY2igoOftvNTvjjf9aZ05RR+egJiX15shvZhlBjpFpWjQz8S4M2t6C1Gr41Ou0h+j+SIUpuP
LmSIXZ3aYY0Jm4WSVzeOI17t/Q6maLIjXlQADzLSx3WU+fsIPVZzHd60KNuVok7p6iIiSmuN7AXt
3z6p8uzOEdaL7ZFlcVOMUk0tLbaIyGcwdOcIqRjp08cnUU4kgYau/EmMhqya4ZV3k89oyXTT5xZz
+C02W/XR8ccpVIpCq+sUF7tEew1nXg9hnKI+Ct8wuPcDcLFVmyALmbN1tBN723h18e5UOiEW4vVV
n9Pnoyj4Xaez0JO4fGm87KFDrGJrj27wkJpWf2i8ZLwsdYr4hRG7B6Mmn2oO5LJcnJ7rNiZ5WxaX
2YNNH/T0YWn82Ym9iQuOQH1r29poxDXN4DTqME42LdKIj2aGfiqXQP4JpeyGn81FWW9xv/bgG+Kn
JsuNHZdeINxL81W2mf7MB9zNm7wnM2rj7Y6kwJ2CipdV0u20VORbdx0N2pUkOiQN8pX0H8CiBux9
rbbvLk1KL19DoosB4B8YcUQbIzALPJ6KLsQfvbt0/txdmCvfay6YrKif3iThts0H68TYpNpirkmY
L0usC8MsejfxBeXn7HEenPai59q1wHji3s+Lnh7OTq5EvkqU3PXkLi+KAyrK4mKkkO31UnuM4tXY
zCOfckE07L3LyVFWw6cefYMiLe973yrutXY1Tr2TPKpVJWzTuxWWqtkUy31j5q/Is3mvo96jpmcE
72PauU9p+z7Oh5nQyXOW1gSA3dY8jHMtdg3idJhNLBfPgNRX88E063a0ugpfQ4Y6pXMwSVd8tVwy
vlntfEUpqn3OGlp7UZbud701QquO45d8QffO6qHRxOnXbMCjoXXc6tjH/fzeg0vK0IGGf28XJ02z
xUvu8MKS/jj6QSwwXXNiQn8lenh2VL1wNwhKYct0AQmDOMX3fpDTXesrnnEIcM5RdJxWJFPSNL9b
RsY5dYfiE2OZ7lsPrHjU8wqInWdecFxeIX5wJ7IFg0aIJ7jMgacgweTNUg0DIGXUPQ+2tUXcNH9i
DoHkYtUFO7d2u6NDAEPGDuKrWqQz0kVOZWCGi5lsZ/feq1rkhHYXs0PNoZzfJ2y49wjtIGOHfHcc
u1h+Tpp+xkepuIqI7tiuQMAYmJEdiz7RzzkaTVtsrpuvRKoeeyv6rDkawpZiZGhFU5ANTF/9wS/u
q6/mQnOXDXEKnMqv94J0DoCUQgO2hfouTm3QcEn7vPbYbRsBM4Gx1RDgs437qIGp7Go2c/W0fNWC
vL7oRGuzGOh2z4QmwG/3nA5iCv2may6mhghRGutgyCfbOvWA9qreMK6LYJpZo2vB2ETLDoBsHd5J
5m3zVDwNrt1fszG4i905YUqJP89aknDWALV4HtjsvmnLs07gOxB8aBhLnO08ZXTtk6MiiBk8+wKd
0yL+Kiwv+DTUXnMuGI6AEa2jT6huVftPTPIr2C0oSgEw2Y2eOd0lSEjW8UOMyNObk6Tb0dCna2vK
bGApjIcutr1T61efjQ7DC3Askj3enqzBrd48zAqruc1IyLQxYtVzQ7AiS7/Py7nPDpNvRq/ttEyv
JvR0s8t/kMfqr5oTiydmwCX5vSDazhEqO2VZ15B9svbqTSRedTHhS+AMpCD03gsr4aXHvEa4lMaj
OPZ90DHAYOEKzMd7a77ADCrvHERzj4yBDOwlUQUsa4f08KQ7r0nfP8SVXX4LTN8C/AUgpYtfGmtF
jG3Ia+SxYhI4nvOHRZrdrYKGgajDKN4JcJrxs3Pp1MaVMJV+LUm1XIHjIbfVaXd91e4qwlJfvBFg
bdsn6aWOo/eemPCRDB7hPqbvxJwf0w4aU2uVr1FvDk8W8v0YVZKlZxxa6p3+DelmKZ1LzngwEKad
yZqepAQIcOzS+qT7VrpPF43wf+4g/eoCF5gXr3iZSoNQvS9+pGvx5jXAdMYhXZm+SrU5Qht74nqd
YUZ3whj9l9Jrrkle7ghaofJVEyRbEMpJHVq6DUEPRm9Iiu5NojoP84iGlejFO5K79oNalSTC31X1
2BydpiZmSK9ZpHq0o1vNw77Bmn4EZnmHHM7vNiGtsB40hNTW+RwN7YRkQzw/Gk4T7wMogGRuBkBE
ZJMzx5e6RXrxiRnfPVQlnKZThA7Ix3gbRBT7I9l3i8hH7N5lZvvgAYHofRPTQehazz3xDBiN2puH
JtsqHBudKT3bW5rl4aSVXgA4N2hl8jFVWr01NRRVzaAgKbIQnKwIqh59A5VouI3mVivqN3Mt+PjW
8rGFmbKz7YA21jfeXAQrjnGcM2AwarAMS3MkKwYYsUujXS0tEG/+qSkWy+e8WlFKQYjvW1lq7kUt
NIGUawovkJBLgGlLj1SMUbcvgP2NJ2+o86OeIgLaxAX6Wh3zUAAQcJnX2beflozcQdc/ZXKBHFqr
2SCQvNbd9mRVt4ZxwSwm/2JUQBuXxRh37rIa557RCqFuKwPFqWVgboZ4Y5VZdSQXbewKv3XCbm7M
h7SzihC2X38cNcKGy6RNB7HM3q4jkgqBp/LPlRRdM9L2ZXA9/0JI278EcZJtsWVpd5pbo56Guc1d
qlXri8hebdnuxpj4HMZy6l6BhjCRF70Zar34UbrATOwlWbfNNDeI2wHWcH1RHkGpn4NGomCqbyhA
x9dlVGDQZXiYUj7MSH+zxqG/Rsht7vLW1NAIip+XVfPu53pwX5ee7z2FKPYxrx5hdIdkpIlRg4Hr
O0ScxvXL7DIHdSIr26sqAJE7t17BiBMi2Oh1lZzN2bAfGmtpgZeudlg5zWdL9NbjNP2YJmN4XEUM
laEGDTQQgr0yl0Q83auhUy1Swy9otz7oEsdOovfMnlFWn3T9ZKbDIx8amXxTH7fRAF7URcXigBKd
d03qRpprrudpbMUuGmUCG+GIy6wW8z1Rn/bck1qtYZN79RG87dnNTf2+nNJ+203Vp9Kc2hCgsfUF
zaBjuVruU+tCHKjrU11b7g87jsEVD9n8PHntHaOD4IjOGHBbTFXfSAcG96mEk/tWd3Y6xta+HdjP
VRSA1Caml1vJuSQc1WXRxosysJBWMxyqZSbHb1Y/UrSJ74tU3KO9gepnnIwng4DK2RvGjWWbwTO4
6Sw08sQ+qipgr3HrQc19XH3jbm4qMGtjh9Soz7diafoVNHO9I1LqhuNS6NdaH/VrMZm06Jm0rLNi
8TIPX0rNTJ9NT4iXmiGyFptfKlfX31KXWxFrqHeoklqnjT6GQaV18HoN+CSkqxerCK6EUcYv60KI
q1lGgE1GF1YzYhooC9FkGGCQIKMOpBDj5SuB0Rdr6uaXFN1/wug5BAAXwPIwld2DI0wE54vVClcx
Om+2D1hzqd3+Mz+JxFia1d+G3n/r4vgp5VPHS3olvqj3j8MK/YQ0C9P2PnJXdFtn/7tkyZqZB0I7
iYtToYN50ivAO0TjoldbgJ02E5TokmK+t3TIZkkqJHOgLk6QbLuzqRvROd8Xlj3dZcVYbf1+iL71
TgY2vnE/j5nj7eve/TF5RH6NoQD5YgLAajETeiaE3IT6WuVfAC6i7DUml2rlFBOz8ZPbA0+oAy1+
ov0Ebp9D4yuAGxGjJFVQtHPyohbaglJkvAbe2ZzKdrt6+IJMyJreqUU6kOBoE+ubiuAm4CwNDUm8
Zhj+MGkiT2382NN6HXH1GY4Z8Vfy6aO/i1zSzJam7WoybcCr8d/x0jYDzW5gkNPD92qjkqTu2I/k
s3KNCZ5NYLv3+oOeacSfbM05uOS+jg5h3zDvSOO1ScAUiMzk0Ufjqg2eUJbGx63wywPpALGjSbPC
2iGgbFgXR4aHW3syP5SU/k9x4b9RXPBcC/bwf+1FG4JT7b79qP+ut/BxzD/0FnTzN92WvrGOBVXW
lFzZf+gt6MFvOh+7B7ySvF+AoexfNrTGbzosT5cjdbS1zL/rLbi/QU00A98lAYa/jR78T/QWuIxf
CI++h64abEePCKpDg/mLDo6Oa7weaThUkK4F+BjTiE+iaM8I8/5Z+ljXzHg3ZXiaFJtJldVe/2nb
HMGaY7qMDpk8y+18qqoWtQFmwfQx6omn4LHPB+YFgokFGp5o1hZ+hVxtAtNBCIEHeOynoVoJx706
q0UDnB4ihNoJY4kcepTcpvYq5PG3Xf92uts+t82qNIN/2HTD9AUBAXBff/2bX/7rpBBkt82q9Ms+
H1cmNE/flMGcAl35x3UhKveuM2vaaUV/arxuPIio6s5wmLuzjkSZHhKN78ESybVq4bnin+p5jVyt
2rImuFwxPzmpo9WqAkr02XhV5duOqqoWtz0/dpf/9m//4F9t/mVdXNX+XuTuVRIqBldvTrczqRJ2
qVdAKmg0SyTabOXtGt5Aadlf8DS1ziQsSC6ZRNoHZm2wdHezBsL7eJS3p/jLQ1XVSj1/PzbXLUHS
hlBgQ6/U2X5DHp6XLrN9ZCZnL90Bi+CtVS8hxqhJ2BnYR6kd1TpV+jhOvdIQO6y90Rv36j1d1Dq1
uWTw2loJwUH5T4oJRuOQ9i4advJ/3vYzJ/vRxSdjrzbcXn5V/TipvEAUxmdDu1fAEzs10Su9AVHS
yUDPsfhWSbgNxkQmUAUpqprLxU3R2ZbwBQLONVqtoGgI7CXdURV7EqR13BLPT0qkef2KqBlqzFLs
F3FuAUhK5+lvjWhI8QuC9SnXp3/tgb/vwaw6/QAyqD5HDZAU8uEZqpt/1a2uJpznVl/MGVyfWrgO
N0KVrALAnyEXqlqsy/u6ND6ETvZAizUkpW0fpU4ibCxNZ+mnyQiIzzsqJJoCd8ReD9Ptb0UrfZrR
9MY8bm63eV2wVeGokF+jqMBVUzuPJ6d8dOPAISqlX9UPq9aAf6GKPnKk4DbKcgpB5UO2ND2zfNC8
OPSyzD1mNoK5u9vlY17vbU2cKpAv44Vu5M/vR15YVVULW25QJYhzV18w/XAkcqf3GiZJJnrEjNbl
PSIixtRvEaTbuQtgANuzKqn/pg/acpxtL8wM9IIXKS2cQR8iY7C0uxk5R7Q/h3k6xymiVBtIgnDZ
cgiNRW56ZzD2Hr40DbrnzF1WDF24JKYEqQQB8YbWcOCRgeOi1DOxtS7ESM88qlXqCd2eVbQno1ad
iwiHFSKX5adGVDHyKLJayGtG4grXDFTQgTxCFk2j+KSAXBLcFcwtcnT2Cr6gHg8K6qW2qZLNRNW0
C0n7BICk6eCZVCmYIT9tFG6pTTSxM6zhhw8yFJ+ExOM7ybHVQUGcoqpXa/Zi+Hmzd0Zwt9poVfhR
yGIEye2sSkzRUl6m+E5BcIyqAkfVxzM3RmL1iKSDsALZuXEnXmkniD8rSN0icXWqdKv6a9DsbFRY
1aphiL/44+zuknrglfA0UDR+UUZYEq7XwQCsq1YlcW8eUtzlSLa+N3ZBe//Xj/WZ+PJj/6rPOlkp
c9aa7e0XfvxMKxG8dWJpz01vmCeCRnHOD7z9SlVVv7exm/ZsjyO0/y46kIxdQt3GQ0D9cvVzPQV3
+gA9qRV124SuN5nHTCKXhhmxmcHM8t3f3lf1dtS5CBAYQNnTErLz//iC5QscSGZ4YhmH2yrbLu8Z
qTp7s9NogSUs8baIVxzcPCddQ/VUar+d9q0+Pt5ghhDHqg/UYaajZwJDmDr5OzkvxskMFjc9/iDB
X2qh++AztbYd98zoUCcfrQCF6b7ZevKddyXIrvRyaKcleZKuqeazWhdVy1ev7jOiloDK1AJ9n3XT
16A0p6RETwH9ZAbl9I4zTOezKnk+OMBNlXfzqfNeIDDDcat8N6zbFTxxWeLrqcCZgURojlis4Mc3
l7tYN+i/FdhOveAfdbtFBq8KgAkkCDC6RGH/fME7+SDVYl18VuJzB0u5DZwwXj20r00P0Lkl3+de
09GmI6Mf9HX6K/LsBkTrO9fYQXUfdr6RAsYn1qIWcWy8Aw5Ff6PmY9clLlUtPInFv61T1RqTSwBH
covaR22+VdU6K4sT2HDuRdVsemhpncGpP4pq7d/O81H0jUmixpYjNHZt34kWewSgjfNCy2CK2Tnp
4qk23XE7kMXa2gY6eVCtY+Y5oM+mqsyJ5POeFXIo2ashk1HRathypVBFtZ1G5QFebbbRi85FzhK4
8yThzl2scZWqqFaqBVQXBpFyoQG/oNOQr9vtGFUdn6wBNPbtSLVWVRdX9lm5ieFbI9yGoYmsp/Ik
tzMlEVxrM3UQiGGAAjNVbq7VeEYViQbRGcuVmSypal5OPIRb/V9uBvjC/1F7qoMAzfLF3M6pDr9V
Pzb/8t+y2zFOkNWHfmg+rkAd97er/Njx4xye9JWKIx/9VAn1r2fZ6QkJ+Ff1yLTHLaaK4mOd2jDI
raqkFqtP76R2VqXbsao6rG1yLpyNqtixR8eqijrccabB8lSaLbtbVfxYezvP7V/RI+phXBTkzP/6
f7d/r0q3nf92xtu5frnEXw657TentBS43CGISa8rP1u1WP8q/VKFKhaEdPA4w8ldTNmhtXK0cVvY
DmzeyFl+qFVoatK9E4T8+y6/VNWO/+U6iNPg6gfMgNR+lhov3P6dOu7jv/zL7QNaZWHrtvafV/zX
D1XXrn4F3FsaKVX8+FVyH7W5s7J/bLntrvZxjNg5je0xaCa061Mo7OoguVA3Dzl7HjlkrnKv5e5L
01RYFRXDiEOLHOSV43gliY0bqxylOXIg5Kkhn6rfFh8ru8rAIqptTTomOS68bbfkkR+nVCdRdbX5
Y6Wq6wvAQaNaN5OP50wCUxYivU5oZyKy3hdLvdE1p8e+CksAv8tiAPkdIM228bzQBh7O4BbEMLpH
6/RizGKLF6g4jjbSBYPR4dEkB9BE9sEeq7HkqkbaCSzrEOfEFK8pvd5FQ2CfA2looEpJW4K2k+vs
dPQOTPWRhAPqLeT4KVCjqowIXRiALwyXgvxxqF0Mk/a/VEM8sMLtOanwd8E1jnY1lgu1Eg6QFo6m
sDcEMZ/NBFI89iHg/tLEP4MEWg4jwIzzLBcDpKYT5tcb5RiRyVmLKpUjzikZYwYI0jq0JRaTF61n
gTfrLq6d7zcfhxEAyVkt1Dp3EuQzDeDrky+waFkBqdTC0ugosOrAFcgJjTb7vHa+vytVd+zLnlgt
BKx+gsvv5Of5WepOOHJcpW6MKqmF2lCA9w/7McIl9qaXZxbJUawYVKi2sVct8yrDD5NsnzNVVGv1
Kr1f7CzYK7MIVC4DBs0pvzcmffXrzoZsrdVhaosqYY3QWDyMuoPhcFuQIP97VW1Q69LWIG0dzM6W
2OAIzBIugpvhcRsgzIi+M+tuG1RplrcqmNHlATH05/NVpdtilO+AeuZqnar2hgz63OofpXV4SlYY
xPnHbEGeUG1QB6vj0ti7710bsz3F+ZMdK2PDCm6FpACqflZ1kYma7Am5olXkI7VN7ZqkyMlG+hJA
CZO9qdqpsNJDmoI+G5mqIvEfieO8DBAxJLUDbUKfwZHRMOtFzmDLBCNBt8nDWZt0wJ1akOoLvR47
WE+fYXHHkl6hFkNJHGoDYmw76kPz0YC3RPf/bMhUc0Rudd41ZDABKvvLubDaLYlUTNzlFA2iDty/
v6rDaiMhfaurktpH7a2qTaQXRxWC/L9g7X8XrPUCopf/v2BtVf3xe5/+PvT/FK9Vh/0Zr/WM39Cw
1Q3XA1Aqw7XmX/Faz/rNMx08KCygCgYiucjvVXxvyX/8u02Q13GwG3HJDSF/aKN8KepBbdJ/w0KO
+Ad5Zc9A3Ol/pI/re7/Ea23fs8BO66btG56joyr5zwJ1DiPtACf78dgVuL70URwOMcZOKTJTaDAG
odP3n3vtZ95Zz76OCwrKLT1qV8By8swVm8ovbIaFguy2X7035M313n/1Rz/H5quJLmP7cx6Ku9G3
cR7D8DKt4fjpKQkeIKQeAUz4d6BtAxKuGw/vG1S5bJJsMkjrgv2u1rdUMmlQbryHsPAEqTENG8v7
Bvr4DeHQp8Kw6N3i6UokAsesR33nRFMvcTn4g3kzxDAusitJYk9o9xrfMgM5soW8pT6/Rf6Kam5q
PwXL81gEr93kbLW1elVWKZ177zrZ92EKHoSbXCckJOaeIbHe3ecGSgxNj77OQOASG5nu85o0r6iw
PY9R+0UU3WHhoxY62hMwyD/ZVvI4ePnPsePiXTKrgIF/1jFeOnPNbfZc88ltnAv4UmYt3Kc85ppj
r/sMSJgk094qzUMUgRedqnvwHzvdsJkp2/cQ4T4XY3SIDexm8hWYXVz9sNps13X+KdW5bZFgWod8
yy6LnAb9uggpW7S4vSLfMRG/mqSbAOzyVO386Ns2FMWyDZHaEHiBY4muZ8VRR7gELxO8dFx/1+j+
CaPDr5HX/x51HJeOK1oDeJTUUwkBoXTCJAL076o3RUMI312/Gu66zeyOhHGCzhPwqZMLjiIcc/sJ
tZiVx4krAifO7AgWgXzaYEh/2M17vHAfGlRJdu3sv2eDuWxERvqVGOyTiAnQEKELEeEi5QmMo6mc
kzPReuKYKWy0gXAHxQUe8rK1VruhxUfdIs+Opnr8RiSCzLqHjUlQVz8FSqm7AogAqMT7VNqE8Xfo
fQi8g4cZeV97713vjxdARr9HBQ4efRe8Zh7+eml8jTHWFQXg+2RA7l9HQC0ps3Vv91CuDG951Ebj
d7P73chT7dkU0RaSWoJSEMbqUnc1cKPQic72quf7zgPwA0Bt8lG5tQTXiiXCCTGbUzJWBBX5WCI8
kvE4Hndra9jhqv9svFHfAl55Ao2bYsUevLZz/A4y5j5Peb4GN0h3nkDzgfQzYgBIVbrPF2DNNqnA
DAvG3m/2aG8kSD4188ksUCPA0aKp0C2qzOeg77tN/MysH2tlXGzNmminz9BnKII/QKknafncYFhq
VMuhsPWfboT90WrKD6/NT0VC8KJ0nPt5yX/ieoZ2r8ld6cz63ZkkJn4T2Tlfgv5uyLBwhGvVaED9
AotpT7wiAIxA1pP52MQVFEsoA59BOfvbvnZHXlMRhJ1AqxS/nI3SH6wYvvOJaXx0oa8f2gazb4vX
IbVevQBtr7HJjzG+zGv+PSe6mPtlaLbc64Gr0I34p90Z22HaA+R4BXW9N3IDpWRyw77HR9ONjAGS
EtnBujy19swovYwuveXlUO7Y7vrZd6x1SI5L5Wosez5XXbIcBx6hZ3uvZmdBVEFMmi0VIvopYFJ4
JtvCpT1FMyINYRqilgZIVXpfeTn/1/Ugp9DWHhKx3Pm0nrmLj8TUPFYNLVAJ0mXfAjXZNHn5HVyA
DRu+PZUNDUsFESZEnrYwJZc3buHD6Hgc6Ym77wrjeQAQGmbIVRxLkTVgQOHdTB0g/cCU3+yAycyS
AjDJaCwxKvlm1sFPSFA5irXFFsXAeRu1C3z+JjrUtnbxhTYf+th6zJP1jF+zuQP+lYZB8klgBb/L
PUD7y2TdpeCl+T212LZiSIg3ge3K0orOIL9a3AjwYf41ji56irBgkFovIA93c6/Zob/aG6I2OCJk
+U+rLiOkFKp6PybO/SQtbkfbEWEFL3IzwvPH+8x/g+h5rEE6hQY2TVe97AiRDBnzqBKFnsCrad5K
5sgkVeB46tVhQiMtnPNxNxowNMbcr8PJDh7Jwe5t60GTPCEtqu7MJvqdQDmjPPzKkib7MVQFGAme
Vu58nvoJUJCXr/u66YDRLc33JgfyVAnndaTzDV0r4dMr0MDVTMDcNq+LbEtiYT4tXZ5t46B/Bjj+
onfDD7S83joX2U6/72ks3PjRy6U4KsLIwRFFUWxlO3Du7mHCJIW3YcE13KsfUmBzfokfTF7Z3am1
fEaussOCgYwomcaF1ho+uaNoq00UWCNotPQ70lEPCGB984bqZ2KXh2wdvhDXxSPUKH7oGt9iCfw5
BOt8KJH636WjfYoEggeYPpA50BPc9oIWl7Do4MzOoaW1x8b3pMXpIvn59+vkXadJD6NMpwXGKzls
kwiLDGfH4IgGf9X/QObmk78CUk2K5Qn/xmWzVu2XdFg94GF0RpqR05TPsBM9l28ZfY6Ozglcswj4
XRUub/jcf9On/L1r9LOUgk6RGvJBpDa6/gfIJGnggWAO1JRNbmPrheSObdtjODZ3zgT2ukaJo3PE
JjJg53dzTwrVpbEJcvcUkMlliN9Xe0OAJCtTHQCSCDUmvaS4jX43NDwW8CKvYpSu0L4kKwzm0zh0
YTvM836VDaQ7uwnzdHpi3ULhoRjx/8SAOUbjHdmxNJwAicC8hne22B4EzXskMMMSKMy+9KQXlOwO
+XisDcChz4UcfZEFhe9sHFBvGEMt1l7Rrf8M7iwH6TiA4kLosXPsJ7JiiCboyT4Y6CkT6+pAGWb8
xrBBc5oXDWJHmARXSxDCIBmmY9WoV8AnmUcjmiWHLmljXj1Yj8jNG/fLqn9Wb05g1TVvAKJTwICT
Ck6rN2s18e4i2NsVqgH5ippkpwmECqN38OvHAn2QTXwfeFbOi8Tk0pm9fjsn0aO5Tsm2zxATSYDS
Zwa0nxqYTJdWf/iT0Z7RdkQLUAfTMzjObhwTVEgiRGE2det9KmuGSrnGMMvF5DYAsEVUfuPCjNn3
hv3MLa+Opuv2l96c/1y0iAJeumnEVRCXNoZMO3ceg7MFTsfvG+PICPxL0iJRh8bUVohSDY6nc9cF
BvaPxXuhYxoIvJFTPjuJ9y32nGzvNw2c5agjNh4LFh91XeDxW42Zi0oo1IsEsmcGSA6lQv3lJiKi
NEVqb99Lg0nwQuNHEteRdpRKJuGW01WCCdEeMh2QOPs7zol/povctq9Dd5lW0smI4MOOfrBx5t6r
ZG/gdwjOQFgNNUtcMH3290h8utI2cyW3PQv73pCGmnrqOptEmmzadosyYyatN0sTt2a7h6iuEskq
cTyXxZvTBcW+VRtgNthhn2LWqJx5V2nzuQxSJ0Y+T9BOAXP7UyoCcOlIiCTVPZo0yKFL31BXOoh6
bn/XDMkQdgUa62CVcK3sizsMJ/WDhfAACbLBRSPJ2uGdCakGBDXs2ZfI+QNCZfQiVkzTRTD+Xtfd
eJd4+ni3PhWJe9+0OMNbBcEk/subm3xFhABrYlxSUzIxp6LPME7teGF8gd0qERsp1ySLkAEY4mC/
qmpELcgZSW9Wg7xhJmM6KsOqSgVcR+no6gEguGQ1xsMzdq+VBrEAVSaCxIP7GZczsa9N9EWUkAZE
IxQwb3UoTrjKYi+r5DRI5kEv/ihKH9rFyxk7wujEuakxz4YWSUfaBPbthD8cwxyi87OPulBp3pEx
Rf8uI+4bO1WoauaUMp0KYih5sz8229FHtUothNz5ozo1n6w0ivZu3Xs7JirQVcteysT1xs6cCNro
njtC9yUfSAxw3uZVOt25UeJtLBNNpKWL72GzORfDD5xLW1buRwlBW29r9xrK4nKd2mVAkwRJgDPk
Tnun1oB5ci7IvfLxds0cDkK/GpZzjaZs/AOv7ksz690XFISA9jk64mpRVDKjGcbL1E7uddG0u2xl
FL7a00vaC+2+L51LNcHBbq2puLTSqkQTFTJmCJUcVNVZk3sLvNLOmxibEW41X4s0M+7EOiebaSyQ
kDVK/DwCP0b315q+Nmt8QF8gfwKQnpOfmL+Ug0daewicHU6uGMVXDsNzF1r1wN1OPPf1b/GFxw/d
+H+rhhLJ0qoX//Hvxn+ySSQW4Fo+UC5eFp/I6j/P1otAI6tad8OxL0V1MKOdnKum0rseHOzrAJAC
4gbTkpGAsZ3Se/1v/r9t+LqJBa9n6b9EC4LFRpa3b4aj8OY3Z23vO4/BJBNBK/1/7J3XcsRWlmW/
CB3wCbzCpSeZSc8XBC289/j6WYBURZWmajp6nlsKQUgPwlzcs882yReTfblZ0pr1kCTwefv//u2/
hRUsQIWqY2Ogy0REYlzzt59m8i+o0Zx3u3SiTlwKxqYzH8Z0kqxAxWVaFXf48AV/ZJD8L/b132Bf
kk4uxF8O0P+VDXV8zxHU/hX3+vMjfwJfpvpfmmFuwJSAIlRTXsJd/klUXOAtVeYMBnVSVY1QhH8A
X+J/ics/YB6mgsmIwjb8CXwpC1FRNJZzT9ENCaD3f0JURKEChobSfAqKfE2xIsHTVETSpyQd0TF3
/7+dUJWPAjkORgYp398rcSqeBvoDp02L4ctszHbAjRAoqtxKU1cRbLRA0urKXNgspIVuY4SoCunH
NHqU7tfnVsR6XVsR69+HeJQg/yCbaX0x998guZf7Faxfsft1jVsUkHaHPpCm1e/Tv6+tz8GAol3w
+zI2vcm2xCmq3sigKeFChkB44mIw6WZChHFvITGGYXRZCfsVK0/EpEVISsAJFKOFB7FA5bmM0pgM
4JBkvarcEepLfzMTH/JgHHeSSlrzEgmSyhHKcF3/QctSbTdSH6onbtQ77uiqM2eaeFgXjU+k72Sk
z1Imcl9QRj2xRPb3vgxoE7IfN37O5MMQttLaiFq6U2uL6m8Px1J5Q3kgugzJtziex0Qut7Cu5+5M
SkJ7kBpclfSFWr1wMtZFqqnUWwa+MKranlKoRNbG1DBcW1pX60KYFyLFuqotsDyCQrfIgsbxYTH8
0SlbN2NdrI2y34dsR+s1CNz+Yyu0LSoHWVu7yyGu7yosdNamX6xNWESl1d4AAUxDVxUU1VIMA+dj
feH+rAuRAD6piPsdsgh8LzBOd+cWnd5MKPyaDl+MkAVm0YsWZpce0Yejy7M2iHwfN2G5QoXfLa5F
ZJ6g9sOBemuYzUmMBwy2MsUbNmi0xttAYKZrVvAYFCnuQXMV7uCkrDti01dWIs6HqKJuzqINACxW
R2qJ/WJRmbm7hpwPaNTsspI+zMI4xQvTDwPfPxdyx0wZtyMiD3gqKiB5Gl14jldeXbD4la0Lf6GA
rGvFREdNSq/+jAPJhGmBzlUVzSFdl4pct72i7/Hd8gyq112+4cw04841/YLiR0+xZFjcnobSLChc
0GMKIuRF0uBrt5XNHxMdmR0T8W0T0Swd4FAs7y7xv1l4U7xTbb7H5hXUOWpEZdeDQLJ3u4uK97NH
6JPokmXxKTTKdJBRC6M93pDtujhwVYsDV5fNk7N2jbMyLoF6gRjCZXfo4NekZixt43U3ENxQemJZ
Xv/2t+cDLNsAs+pt69cUToNkWGvvbm1WrWvrtamtPIx11dfIc+pybddtKMl7c48V+lfdV6EnZCe9
mbFTaA3TRqlfL0x/PDUr+ET+RJDT7EOSSYWl1usrjBrwvUOTUz4QUjxxipEaD434kf7nhAMAUXdh
XiG3jHZ1MTKZ9bMdlrJ/Nll1vOmg5u7XDtbaS9dXVpgcgPQYkGaXk5zsoFElLzzHZduffAgHnSJZ
URzWTInB/zZi5tQLNUpVZcFOc0aKdnlYZpjOTVlA/C3mb2uzV16qDGEMPoKJE7QgiNtNWz3a9bhi
JhS/OIcuIb/U1tsWP0SJ/XdQlsXaeF7X1ueoJLEz1uPP9eo3Fn+zqkoYDZDWZ26voxMOF286nxkm
50SfM3mUVsC9d426iq0/NilJMdHrW2cdg9anMIVsLVWQakQy79LStVs7colBCxESjxpns52XTbHb
VBpC/oUFtZ4Lf6yqcC7RcvU7c2FPAXO9mXmkuHgJwNM17yacn/adPEPdHU3sWFuMdCw5ASmOg/4m
ZHLsyWI3HRIYYJFi3JlSKbvrrlxyU5iyHYdoJgFOo/jBtgfBSIR0m/ElNB2ITJMlrxzbZSTOQ/E4
qnr8x7iMvTqxVJkGIY06fCdKpbBNguEiwBulhMnhR5XnqJAaGKPUfiQcJTZTgglXvaXDMpOcUY+b
ytFiQoRlfdjqftTBhqIdv64pMfTCDXLHrDOJJSk4HKsl5WpOuT4kBOCrEguULGG59G34qRbfhwNB
S99TQqe/IFf1OIRiciy9YqF/rzqDMV5YB+vquliZ03+syU2MrIZhs4YkgN0nov5wWhrSquLD51GL
PXlO2XEWU0w6pC47doTouoWAuidrtYECjaD6fGLwGKsu3vvZ0rxaBpTWD+NDJdpAV+ZBFBlhA84i
T00yvM+oAlulcCvDuORDvasxL9+uRqxK3BR7/AQtRLrcC9bnJr3E6QsPaFx2Gefxi5oQK2v7TU5N
qlW9SUuCK35LAM1tng6bfaSn5x757G4YxhlGI9DBBC+s91XfiYnOxXBJQxaUSHsD5HL2VQog3nWM
S5mmRmVa1egmpowem2wjHdBHtNfjk9VgD+vaugiZCG2VzQiRxM7aGb1k0F3HaRmJMWeP+mDXES+Q
WS0wwcFsHHRRw2Fd5EaJQLXMn0DaMQtYqA4rJX9drBx8g3xiUsVpAvoLh/uPF0ydYcFus/S7Hgds
ZcvhJEsR41cb2Iks51ZTS1fSyGRr3PTvcojPaIf0rEz75ygo3rEFKbfKUCf2IHTAvZOIl4HkGtPm
PitNaSsNiug00+YQ+aXr41+aaiFGF3oX28nwPCVp42qdf6qFEgoerhCGyd9Dy2yLKSpeFFr1nPX6
Q+KPkMcFjJyMcCKLpHSbksuDi9Gap+jc+lq6lTHY7gxV3qZlVNt46j9hSnlqhxnCoqIgxFN+GlDS
Ypq1Pd7t7tgbRM1I0fxUo7qmvuk9ZY7xOKurJ71HfBalT5t2zG4y5njKJADKgE3gjY5acN7cNIl4
EqOi96IgXAiq+PfGGEcxf3L7OaHxkGc7pHa0eEYRg06jIiNYQfcHwukURKIUTbHcB97LgnpKKCtt
j+0OeufKlSAit/JdFeqPWT7hUGNtwqy89aMBHK1d7j5kJoHNQo704fOgqNQBghPCgZIeUtIwoFRQ
s4dIJl6kjIbZw8dcemq4Jxk93SOVnqqZCp+tqOhenyKLrkHN/FkHDPaZ/Y36l9Tz/8hsH0CmK9yx
+4AcV+yacsw64iXPxhxnHUQhcoui3QZ9w0UnBcex3PsxHWIk1QDDYvY2NsrLNA3SpQ/xeill2jZG
aeHrFxyn8Q2j+PAoa/XenKKBMa0pLG2zuZUbJd+rw8TuNf13o9AOahtjGLjBaajIkP8qdzqRq8Rm
0l3D1bH0uozsQWNK7VET6WXooJL4OJQjKTQ66lKfiYMnaEDCUxs8ylXVWJwEqd3keIW1RrzHWpI4
O/ByTKAULx1VJwSs20Zh/ooa14uimFteHLr5ppZwk9ZS8qVFWgwCduT4mXhmKD6h6MfAQr8OWpnt
1MJ4Taasw+VQvclD4t6asy4j+FSVZPGPRyHf6ZWDG7izKamtRQX3e2k2X1NjOAvm0kZ+6IILZJhj
qIM2MtJpUOprzIKm8FHFaSAtG3FHvmKE53Vx1ypSgte7OZGDxNvHMVYdLWreNvw3xCWik9olf5Su
Ybx5hFRfOuUcn1oNoAuPQWxiEXErg0I4i9xfpkV+vZlyOh+yhrOq+dUENQMhRjw2VujJFg8ncSuI
o+4Uw2709dseD1euYlqzaaYatoAJWbupom3ZjYDpGDP6kraFXhdSn2wmJwz8u2AorBhf4SHr7/HG
+hKEclui4sefgVClFJc+s3gOxvwjCDs2ezBI1pkFzHU4MJa8CT+KzUiTou9eJfoTH1Krv/dV7w6U
y54hdS8gyNRQwMV2m8eAuBoWZ2YaTmW2lwom2mY2Zoey0qmZpoXa1I9xDJw+1JRYWgk8t77hd7G+
6fdhvn6yWKaW65N/e/n/87ksIg5NKKNxCu12EVcFC6tRWe640qq9Wh+vi2h55ffhsCq31sc6c0YP
AckZFA/f2EU0tq61OvKvAB1YjR4M9ZzhrU+vi2x51+9bf59b13R9EbX9x5d/vwYTmj9/bLpPFnHb
7xdBrAz2Exq49anfN/7lB36/B47YMl1cFXbrpq0vFcyctz5KvHmR5M1l9fzLj0YeEzlYyomL8fA/
ONS/nOt17XfxF1b0v3sPFBnykoT2NdVpZf5+7G/v/QvF+/c9Kzv7d7vyroyxClhLi3+7ZZ2pRMjT
8/HPN60fTQ3aUZi5X0p14Z8Ww+ZOWqSXWEdUGOlS2v8u9EXyuT6sVgHnIuWM1rkWrXQEIL+v//H4
37+m/vNb1vcT8pvZ7YhPCUR+nzk5W6eLEFHEQqLJHPaHFAnncLuuziqeVYRXCfa40GO1Ra6zrv0u
okW08vtQrHonZTDd/T61rpFAndh6Mw528q8fWD//757jioFV/fv1v+8RTfOCw/rsiYIiHcLF4Dis
829Bx1W/KwXjD+D0fyHM/w7CVDcSyOJ/5u/tv97Df1FaS3984h9SawnVtKrwr4RsWl8Ax38imNLm
v2RFkQAxTX3l1P0Dv0SCLSKxhvO3Mf9EPf9B3JPAL7ErBr7UtCVfXPmf4JdQ/Ras/6/45fIVIttl
AmGqElk1/9oLSCS/glzi6zfSBGSU5PAVwij4s1Aso3QxlV78pddFGbU9U/vwugJNKbNoek3/BJ5i
rJPgVsHi64imOqwLqALUOMtifViMMVzWPA09TCkIjfhnic0toP5Lnb2+0Al5tg38+pgni2B2xUFX
3G9dQ5DDk6QQEoxJmrK9wmtlvEgx1lW/Ai0d+oXZXjzPxDcyva4ztwrq9Ah+SmJVeOer5ujiu3hD
RYxAL8RtHj9f4klXevvKdNdNxqXWyM5hg+/NyCxdMjPKkLYTnQ6HDEg4m30zJR9mrlOsLARn+oqI
ZJdBBNYW5Bq5uRM0nqrbvDuoAtMreE3ldQqU3sPnDFFWbDx2k7nfyOAFFKoUjzixJcARjraAxCPp
oRSiy2pTN6yupbYi0TuLhHq3bqewCC/WNeZLm73felUazDjNs5BQq2zFIcKbCPAggvq9wgYJ4A5E
ukMVgIqNcu+mJSmqkr432vc4oreaAGS2zWYPs8cu/YG7azBY7J9xrwbqfZZFqF7b7A/K+IorUQth
+D6iEVtR6N9FsFj3/z6cltrNybkBjMxlaI4zeq4LcZFVrGvYpf75nAzsTssfXcSCa6xbvi42y8P1
OWGmKT5mqm7FKC/+AL/aOO69INnKwi69Z+IqkfwJy4J4vdiuLsoJ+05wMgKStPsNyRVfNfaCowWn
u0DuL3ptbyEBk5y+tVIP7z6bGDIoXNN72+4q4b6ibOy6K2tmtzUxZH8C5cGBtqFQEW9bwhuHxvP1
Y7M5JtIZFCF/SX4kB0bIc3EOkYBDWSFAJMHJmFqJnMf5Vhnv1fKrIIQn2dVLzE7SOdNEyeiQzBJS
jNswYwa7wYs6s2Rb2k39fv4QH4lpIjAQjCa6Yp+46S2gCCL0ss0Rw0C8FEEPKMpJgMVmfaOegtzp
OQtzV/+O7yDd0yOXMQDhBkdR1Vr5fX6PwY/+RMYvXU92GzQWLaExhhiIsFRk5lssocl4dENzV8G0
paKDqEaDdEPc0U1pfpRfgGDsvtv+IbroT8xpzcBtT+09QRzsiY0TNNbcbVWUNKabyEtsOO5b2H9d
ShzOSe22y9fR2rjvyR6i8FG4yTCzVa3ytStcWJIpjJTeIvkMImes2iL0EBAXSz1g5Tf22ym6KyFx
AWh/dzp0tM8Y/wjT4jf1ZF9U9vxJeFvSXplDsXdbmb4Lrgi2+L4kZBIvlbrNzRgiqbdH2QrkAwVI
d11c0u7kR+U5qyGCMYYgY7ZiEl0v8IYRAJb3QL77Howvd7GmTQJP59q8lsYOE7+SSpOmd+YMopve
6yfgifY5/9g85k8QRm/jAdmvu+mOZv1qIoncTYUN9mJ2QCzbAnbwBlMkuyEYmBCk5NHYRucUOe3d
RAZl69CKNh6Uk/BCu5g/htOW/PPv8YF0r+CoH4it2tOE6iOc+p1edtIvLKsDLgd/G38SqwqdjyiU
7EwybJXu1KeEPjgJPVZ3SYr7/lQ9jXcygcq7+gV5z4DggcLtZJQ3S6Hyo6cwTm2SPUl/4oTSiMeC
MgLivjm2pYUWNXirj260F3W3wE3cijgSNsxbVApS5kpue1FDZ/4xD1jJUeh6RuNu7OSg/5if4YNy
bL7VL+WgvUdf5oVxB6tb/T4g8NXSUHnPj4QOjr0lD45YHMu7RsHJxpaeffAiG2frySWjTjct9Tbf
+fv+ltTbktuBboFjNe/ye1a4RbozOB8yr4zc8IvsgYUD6Xz15w5Z55kMKf1ZPYXErWdef8ZZ1JUz
p3ExHQdn819InCUl4Tws/EqrOuIl9VCd2/kYmYwZaNt3xk8+e9OTOLs51Mz2pVFeGTt84i4AYLGV
ypx0A+fHZaWmt7KX3/HcAtbikuKWy9eNxErObk39Zym7+KsNtrqNZjbZFVfiBdnnzfv8EHvSR/Ft
MoSSkbabdG8Y+f1dVdvxy/SonYIl/dYatki99oOHZSP0TO0xep0re/AKElit4Q1+07wv7wh4gy6E
XptjGdLH8m8w3yoffLKjtnm7S++Ez6paju8guBx6rr38YQwdfpBgXX5nPHVPUHPG2sGGbxockoMM
/g64kjXUZksYjzR85GSXc6Nj3JEO6UPMSVk7geAG72AuIVnGNVJ2C4NXMd4lvqtfuLwv2Tn+gDln
fgbX1j9o5FExgCjfhpx41O8hWUXjS9E/xtU5kbbmPeGso+DxNT6Z35i6CaeN8NZQ7pM8SxgpJOr7
9sU/mxLy4zsQbFI8gqdBBEl90qiWy3pXQM9VvSLbttLThKmTeGloHIo/kIo6zNlCeynAMhebMR3k
jISAeIczGW0J+TK+wHchuo8/e3M/3/v9m9x849YO5c2u8GPaAGDCIKaKMy14sZaONUTqqrjqwvXH
epbBYoPkCu9DYtfwG8W42+TIOKn/FvbPqFazmFwhq/iBcbRPe2v0fBR/IwCxJW6Zmx3Cz2CyJetB
cNVLkL4k6lm+IeE6IlT6POxt/6UmLwSrN85ZsfLIhCry3Rh89ngEphRBe1yroR3l7NpsR49QLghv
usOHVohcqT33w5bNI/CimZxoQRrO2LPPt2ys1O1bpyJx03qscDEvSFC0BUdtLptktKTymLxCizvE
V/047dQb5Xa+9R+NA2d0ZklH4WWzqhIXjqmFFuKFTYB7Xze3QuSEkpcrNyWcYVATyaddc5PL97Lp
qNqBqCL/ShDrQ+FpjuLRwEv3Uu5FpZtHTxFREyPt+DMegNMxdxPvCY8FjqD2JYWfRNj68g4CtgIV
kkQI+IeosSNygQMCaKOjTl4G3ZujT+rFRwtcKGAST3QN/qgaySi7ON5WwMCwVartED/MhddpZ6nf
9apjpGcI+bxfLt0gveSJG3QIt+H6WOWVgehx+arBym7D2jKY3Vrmvvym41s/CndqtYVbRwBCrNsc
JehJ8XeUXOSYFgqpBjQNtiTMlvJRbuyhApRyEn0rqLhdulWFNf3RTJ42w05esD50K1b0qT6XZ/OV
VnZ+4dmp3vrH8IhnOT3VxDaeq9Jhk67kNM7WdBq3xof6TA/3lF6nxpmW4bT9EQg9uwnMPbzvLXKU
fktnYau4+Vt7Ebb9ZXaDO0E6dHsomkfltdpdCMDJv+s3bCln17gt+Y7ZDY84hm91IkI7Jx7ORO68
iLvIf6iB/6DKHdlHkIknQC/Biu77wkbmIDNdNakV9rlBCN6TcgcuXCMukt0cXUNu1Vvxw3wVn7vm
mcyT+rFPnP4CBk3s9P10ZK7EVmyZsxNNjyGqSNP/kJ5z3Y4v6jG9TM/Dc/3I/ufHou5YXgTMc264
cfSjaxf75mF4AOfljMVVvPTa0UYQQW7gk/Q4f4ejq0S7LD/Pj/WBMmAoHbLDRdkNPru78h1OesOt
FSiYc8jBlwTIcJPswmu3D+6Fhw3BvWy89Ci2z3B2tScJz9aR2TbogKOLz8Z8D1Eap83+XaKeeUr5
stKq2l3dX4dwS3SNZivVcYMxEBTcxPN761TbnKRizwhv+flbfGlVfN28pnPTXSfS1nLF5Brpbkfg
Y281mYdgudU95Z0IeAhf0rvbVLfFF/dpM7WmzFOeoAKE2+JrdoVte9Nhu2/asv9IVVXdto/iR0aM
0YvhRSIccVQOZH/aTXNG9+LPXjYwu73rr/W1ls8SMp2rUmzNZI853mBB2jeO1R1u6x1OzffJJ398
pbjD7aLj0rliCHs8VHcyulf0Tzo+2naPaEQkqv3QGVZzO6OwZqKuuzBs8yvxdyk+t6lrIF0ieu5t
Iqf2Jrn1n9mibhq4mCH13/bFFje+GBh6dMwfjek5Wl1ygtVLMhDYc78pP8ZsR6Mw94rhZbHfVpxu
P+HhjOXH7bBf4oJoL56GWWmIzFWYc4ZGDjFZmVWHssw4aF1sHJRhMUjp9nEhkVi2LDZhjoe8ADHU
qN98hV5uH5IBNneoQ9e19bl1EaiLWFRcIsGMOrDStmiOZafjbe3HTt0sAqoVB/21qFrXBgld/rqW
CUvq4mprlapNvE2gh5OeHonu+vKoEfay+4+fphHbOeRLMI+EYxQbdpUILxXRIC6RVIqlNUXpCAV1
Zrf8oLw4FkQKu9qMmm0mTYcc+82dCp1htd4y84rb/h8uXIsDxpSi+pHvdIbbFvHNc/BdfEfyEUMU
LCrv54bh0Y4Cu623Wr3NcNXoHagjXWPhjCxwJdNGJ0v729jnxxo3zH2Pz1Bp5R/odowTFU/cWsIN
7X8iPMRXjTsF7iSnQvaa2CFmmWLy3Iv4W9gC/qX6li9V9ZvuTGS0Ld/r98p5krwiJhbB04j/Quqy
cbPv/BnpldsyF4Vky28w/3zGxss/Ya997l7lVwqk+chffxMj+rMEu93plnmZQqfz1FdS3d+W/NLB
NZaOixNhB2C4zMdKNEbPVezor8FBvJPe9Pv2Q5ic4LslRkix1FcyHAZPThyOPaZ1qUb0pSV/91/x
HUVqmV61D8PRLvi5kDefhFfthqCz8SP38j0TDym1y1N7Uml3cRX+CLKNm+Zu+saX8y1m3ve6uaiY
vMBvsqab+ItJMZXeQHrOa/NdvFU06xo0QJBzt9KRnVd9M7lErvwagH0QjUtu81N93+M+zQ2pdApG
15PyIXP/u8B6x/iM+fA5c4eJWWzocbjL1pruptjKd9qlPeA/PFjKDU0heuiobBTkn5Mlfg1QPmlb
JEzZ23g3koto0eeqWsR17pR7fIivmq+V07z4Xumjp3NaGaNjlCiokJDhe8GJs7LEQuuDbho1Vf9M
w1Qc2NWC+znaI+NYdPIfcHOzk72+n5ERnn2vnlxixw7Kru4shap+237IHIIvvrXClHSyMZI/mo1t
fuQIxO7b0M34/I4nrsK1gpZxVksL4CsRrtTPyhEcRTpKDCz38W2Aq7Rka7NTYEIPl+wV2cXmKg42
5wq8bPUL3thzDSN74aBbvAP/9pQb+SNmVpKjHoKj6gaX3CfrnTl8dUWtQ2AWp5GB6QESK6LItgrm
74ptnjHKpbW56x7jW61wNs/VQToa4za9Ld7C+wTRC0bxXxtbuRBFiv4reMTyJxhsjovp9h9keysc
5ecJw9Q7PXLlL9Jm6atJcGqWBF6I9NAKLP9e3oNqP3M0qq3p0bMFEHqV0Xw+lpKbnaleumUSuIve
1NIzKQQSxuDCE5S9dGVyfimJrgocDntJdHpDnpjt75IIbAsro50qgXdZbeON0NzUKx64y42TLDyq
B+nSdbZ/D8sufsf2N7Yz42dUbWI+6K8Ss2cSxs7paOnbcr+AZZKldXQUXY0KpVoRAzACQsmfxB88
SvsTdaQY2MPbTLr6e0jcqWpH3CcaNmKrVza2zBRDU+N179pHtiNvBCnQDB8o9jay6wf3efqgPXuE
fO3L2wiYCcY2bW0SVUQysUnBsEaucXCw5/wVY71g3nb0qkXSSdzxQyod6Uh62oK3NHbztpxFb8Y3
KIIKAMOJkZBLDDmhczjg3QVUQHih+NY+OEnCF+IoRsGu3pTZ0T6a6ZKlN2HspQASL903Q1z4WlYO
sk9iC9vu2N81N4LMnMrpn0vctcjSvmG7ACf2+mXAjVnw4rvhDTYIUIYe2OBYk/aMm5kAba9yxe+0
dpu3iR40Ow3fc/YCt290T5Ft/DTgX6lHwzJ7w3IjJJtwKwD7BHgRnTFAdjZO8+EbnsipflY6K3si
6W4b325aK+6s+Tl7M6+TdpMl7tDhxG2n6SVNHnxGpuegsMPE7ustouxmXGAWhlA9vhl97r2AQ4g6
4Cvdi5oNn+paMOhROAA6gBNUYKin+bm/Kw79zr+fHHJ1eMN8AdayR8JSKrv+wim7cALlfkPzvTvP
yk4xvGzCP+xgRh4jtOI0j7JL9QKStqOfPj1mFylkYCuHJ1Av7kS+dheaTBVcbjn1x8bFVoK66qg8
c+2SED6dy1v9broj/BO9lsmodGqYLODxdlA8xeFsWr7uEpVXjmM17KfHZaRA9nvPkV80ks+wU5cE
9SXx2ELdhggQqsq0jWOGG5pUHSPvsXhMzsPd5k11OhMbM0f8HtUduawdHucfneYkChEquwkP6tIz
QEIjb0TrxDTCvPOZxWzgXjFf3BfC97q/OTCqK156BgHj1RFFODJbxCUaJAbL35a3eONrkh2NuIyR
WYo+ChnSLivsWobj6OkqkszpIE5bICzjm1utMeCcuRXSFz0+codiFOXEiobzRqLUtNqH4Sp/txxm
OuQoyO1scIHEwe5iwvVkz9cceXD5QaJVpI0F/QBOT0Lu82SFNwUsZCskgqLjsrbydxhDcLv8F7xY
spfpbThzpTFgi2BdHd9qRaQQxI/ISlK4Bft6rzjlhESb06nYU6GyrwTlkdnCsHHnHVetgMpwqwrX
fhnoFepbtp39rd43w47rQi9OWI2XR+VNG91N7qSZW857suMSY1uNSCdvO87Gr8ilPPa0xJMCohBd
XXrQJ5e+4KRx33NrDLIHhxHkfvmbGVkqF6yT0xEqlRXyYKd9pMxT4PhKZNudQ9JYN3cJ9motpwJV
JbdtEnPgLPo2UeEqxEzyGXR7OVFU4BSvTS8tA0zDbW04c9uoKzeiTvZtPffMG4ZfCyraU8+oxRxK
PiK447obvqXm3sRWtae6vME4Hk0iYzpV0leBYn5fbGMv0u44KMqz+hhcgkf1S2P6f9Mf+xZoE+E8
uhsr2Jm30oL9OtJnfBccsc3ti30Gl3iAJbeceMUWXMTXLfGRfLQxBorj08M3c68KTg7NIbsF9bmq
gV3fSh9T7wJMzh8ju4Lp3KV90DAxeiJCfHDmwPEvDQPJAkcnVIsE15eON1ybR/2QvSdX0dXfqgJW
sEdxX6+AfjfssZzzhh+zJrTNljwSFTyIOcL4WRJBsSUe5p3hV+W0fOQmOaueeM+O9bvl2m2+mYv3
cC+o4hCXl2fhnVs6WZO2ejDO5YuEnORHJ3u99mbjsW3Jr1EWMTmIDeLxje0fEoAwnlIXYBVTbZNI
05/shpr/bYNqM2S2J3dOXTpV5wyPgxs8ZVwBTPAGbnxelu8kzc6OOZq3n5AR2MTVx1qS31xwYHBM
fDDkw3iSfxh1RfrHsy3cBkfOsvY+/1IhYFt57YycCVZ5mi7otPzvkC8IbZyYSnCg+DDT/Bi+FWc6
xHfVNdhxtn6ykX7lNe0JsLQsbznI2D/uVaZuWy05y5Ttb8ZTdaO645GgXS/vrGZG1MXpCajT/XBb
NhGsPsiPTL20Y0JRckhP0q02Q05FosqbFIfJ+ZUxqlZ2MoIDGmSFM2rLNMOXjoFxCjF/i5Bj2mJx
orTrP8wPLk7yZfpnThb5S24d9h9spOEJadgtV2/zOD5PscMF5bD7vt7Sh/lU3zePDIox+An4DRGZ
LjPsvfo6f5jPMxmyj0lgZ2/clzT1lsyLcPrkRsP03z8pb37lhPrR+GR2IoQ4Gm3reB9eM6YPD9ql
BNC5T2Q2GQsSRz/JD1j2pc/9jkA26p5Depucx4v4otVWsU8JwD3lR3VDHBm9E6uArAUDtKbfYsn7
0jXPwR2s53A3uuptQSg3VU38JHuKy7VzilxlZ3r5nXkcd2QTvOB7eaoZkiiWbiaibDnWt0DiNCpC
b4k9RkHNRMpldhFiKfGhMT25Z4xslnHDgmCE+1a/Y/oeQA1fMGejsuDtUZBIzCZLt662nOFobaOT
tjW3wATDgxhB9nQWRhrKMcMxZlj6ttzZxXicvJqgCRSfxr5IPeO+66z8aOBvkBMwYCUKrgxOiozu
FuuwXbc5TMpjycCagEWBNhw6psjyLpVcJoilO3xKh/rQvg0PfeNpgyO/jLbucNCZMXeyR05nfkvV
x8T0iuu89Ka5+r54pOI70hDYU1hsHqGnmuf0pgyxCbDB+VBGUGo0ryJIK4N+sCsocltHeCfe6WX8
Efnz8LE6Vy+IW7vP9smXLXPYpVhf2F2Ow4mlPRlH8QPgSutd9Vk41NI2vI5PAzy01gO6KL5iZkhs
FWi+TkEmErRKFrOHTJvAA4B48KEicksdOMQNSquhjYfIfLTlE5pxFWbd+KaFtngC95nup/mkuJut
cV+9oHONaEExGd9MOIshELDbq5q89fxF0X54iYZ7wlxMgm45dcDmTyDpn7tGAPNqrxy2yrfsPgV4
s4j+NciBByJnGNmh4xC+WnvzozzR9PADNwu2Gi02aRfdKfOZUOCG08IO4KkZj023LRtv5synDE5t
Kd7Bfd7gR5A4wlbdDYkt5laaOxOt1a3xSUy3HbxALhWxGwGZlpf9H9V4JlvjVYIwhxMDs1qfspMS
b7pNsehaQKnizviE6MybqQtSwsBTNzkzaqdUO9R7X5OnclHTW7yrblDNBlbpyh7Gxlw8TJW5kQRn
jCs8IiSetI/2FPeEJTnBO9TGtF6GX2xDJiv7aV+NhX+NPJPyoTk0x/BMjzX4UR7irfmAMsRGCWxP
b+rPCDcPn4Bo6Y2GdhfuNMPjSuv3ydUX7mbK/mrpcaLPrsW7eYbPbIXdYXzx8+MIOVTnYrIYrONu
K/gH3I0KcivUkwrcM9sKGb29LRGaOFnRcs96lD5ECP8GiT5bmpZKsPU3DmFBcHvm5kVN9tVM082m
TVT/H7rOa7dxYEnDT0SAOdxKJBWtYDnfEE7TzDk//X7UnMUsFrvAYGBZwZJIdlfVnwgo2eQCi2zq
CDBRez12EIRX1SOWLIRw81edN63fg5pmwi9GtyHdntnM6NqfFMfBCWosLhDGDp8wD9dyECygby6A
7/w9Y7ZGCGi4z52rYWDm+2Js65uCpZxNAbOKv0Po1mxZbrLNPnHYE/UK7T8ZH3V6BuAYHIbSoJ9b
GpfKW7T2p9ivab4exIfKOkZ176kNCBdHjwo4uUaJOyvLO5jtVXYlSoj5p4pLis925nUP4Tk2Hpp+
R8QOG6K17pnEbFiyT3xcKuP4jWo5K485xEwyZKnRnE/rGQFP/pL8CEIewQ6P6As8+51JgLWCe5x8
MGbKruNRnIBP26cYPwrLdcg2eqKHB1B03uuBM4MXf62SE5f0UPAJPOl3+Lbf2eRUA5b1WkZ4QbHx
AX2Z7ZsdLjNdFtf+Npz034xMmfW4s74Lc1WR1OhP6i4IjsgGzI3xprmcEzk7LFdS4oP1j5Mf5V5b
uzmJvBwX1moOPmXvk1vVpPGtwMssPCdX7TcbKOqkn+m5sD0U55RpxQNGtPB1vfEssRypIFM4EsbV
sHI00kJXloY1pdtxpXFe4z/zTMD2LbFXskJqx8HOt+FHWq6rS/lcoDSRtoALIA5KzMyOPLudEl+m
4cVB/1BQO7NQUGzwVvzuK2HOszEZ72DFwOSKVqJ5mB7ynbGStoyOOBeo7BCNPzOXnSIYuqvkZl0Q
URhnFcu6lf6i+bXfvJKMXkrbgqy2Z1VZ10S9kU3N0DhhLNV7KOznm3iZbwqWO9pHZPstbxAYAihr
azMnzzyrxY5kHaGFAqmyzJ0I/bn2hhyL+w8Mubxmn/BNxev6DTvPMn6ulvcafY7pOlgH/NO2k77p
pwuAOYDR0Pmm5TKypNzQAX31I+Dp/MLkwgPGeuuAKZ+VC9ZB5+opfWRTRzRlHiQ33mg/AEZIKKJ6
pe0AHKI1a/FN1s/xfjib7Yq/lf4Gr/LrRO9L4b2r3vNNvFfd2WOqo30y7G4/mP9jYCutO2WtHuqP
3As8adc+Rzc+DtxFBYcwXj3cRRAMWK7xznoQ5/EBXTdhVwyVFoQuIj6Lbaik+KqfuDTHJ04yFjy1
8o2b9rYYyZyx4Fd2DpJO9dgX7zIjjBccHNp2M4zemEMaB5PFvcQF7i5/c+1Qk93ITAisjC2a755y
B3HXtA3pr1owFxj7nsHyMrhW4hfJPrZ3hKgpwg2tXVduQsvr9M08gmX4sMjwLDcTzv4VzFTwh1Hd
2B2yDc9JXlMi5Vrr0JOy+8DGUiOja9Z8e9Ydj4sNF8pvYoFHr7T3+je6ZV9jvs5/AYSvvDxnzHIQ
8BtdWQNL3Tp6bQ71b026rcGWvrKO8XOpr2x86ZZPpyFkBFlitFWtgADRpPdM/Z44OnzGhv6DMuyV
cEeXlLQzNKG1fLAfwQ7H2rN+jNhzyYKTa2J9GCghpTiYh/5z+k4UrsFV/AecY9ee6nGFmGIk5G94
Ed1J0TyNIi3x8qt4W4RpTHatB2sjg40QL8flpxsbHCBIHKfcyMDsWrrZ1fQVvdJUBNmmDl2YEPhY
Qfzck1XEi6tf9qEU6/BaPhOnG/nSjtVB9rV4UxdHp/DnYVuFK8XjMqhcLAfUJ/0ifpXHCbyZvPN1
u4YW8Zz+4rZQFowlXPWVv9f7fHZmVg+khmy1ZyBFklRv0rv5OL6LeEt+NjKCtfrdUKL8dC47BYO4
Z0nsSFbcgC0+I0FiyWhu9T4cV/qruLEomMRQsr/rXtktTcrJfhi24AwkWDnxiuu/8qOLshm+k0sL
+CZdOnnFGV8+a+86IE90S0mQfba/yJcwGP4cuifAk7lavs96Qxzi9MRrtNf6Kn/ph+SMUgGf2QaA
885HGV/mj3pDKDZQa8OggbnoDZDZWBmBB/tNfSMe8xZ+cNqJm8yweW2fgXzKyc2On5+01QkThu24
SajBfq1h1T5XDIXWeKaceY/RTWfBu8XP8w1uQE5VywpeYF21k/r1xNX55fAc5/iHcM5X55huBO5d
bgd3AWz0lgUusDLALbwpL/2dbmSYXJvDUiGPbLwQAVZQSJ4ZWB7aU3YmINblkMYfJRfWIfLrx/Lq
7IwLIa6XcaN/aQCGwwpayIGYhYvteO1b9MqlG+4jN7+mpwFt2XYacc3y4L0wlqfsvLrKLt9gyq76
EpQOawsPjzELg/lHjcUDKV226l7bj/5k8mmBb3+WkS3GQ0dQytkND7g64ScV0a6Hq/xZ36aPpvCO
xp8qPHB9mchImNXtOM4/zGJC4UnNpjNW0DsgunH6Qrxh6gCIaO3nq6buzDMlZlI9oYw7ZCyfbD3V
kfOS8JPnInKtT/OL33XKSiMPa82JorzH0Gmo7F/rB4RpVGwRFZFbqZeBGHeQmglpMny6NUs2nxBF
m0Zni3mhijJxOUXkp/oK71OCYEdHnTEt/6R6L7WnniJp9hR1Q2ysY6zk7+rIK0GWRboi4z3zMtxM
mC9cCPmCBNsH/YAVjvHZPWVP8YHzE/C66FYSk+1sn9xI9twnT90OFpV5R/npGh/VI2nxw45KvWTp
4y2yY9Ighlv7FQi7Stb5g/LOXPd3pKo6ipf8uFDEhGuPH8G0c87VZ7jj0pqZp77BCQG3KcnsXOGF
w3YPfc4rHXzoUTatk5f6raEFH3AVc1m3x7cKdJfp1F68wOiQjuaVqUDLAP6Dne4pSfb2FWLZFZrr
tX2vXjGyoo5O/fKTFVsigW3da5w+2nnxAOoZecIa0itoaAzC1xSaSvUgqvV0pcqG+T+tx3BdUB7X
1+mpuRmX4VBv0mSHFZ1FZftSb1hgzp3uSwfnKcX48SRDIGFnZvwxf0vRRriQYg7xiLZsJflwHhmz
UPUiMtHszbRxXFaCN9xjxhew7volfnGeaUrJ0kTe7jwL2iDKL0+43f4tDR7ykLQ34v1I/lnlDl4B
KyDV6U/krJ23+ImGoeVAig2WaqZXXepTTM1BW1OtMdckDHMCIPppP+lUo34Tn5yP4EYGAEuiXO/a
zA3lLaIs6slgOOTlKZa35rf5nagrFp2QL/FoWa6RbIHRozd6qu5Nn4BDPBPgSj7j5CWydXIZfuR2
W9zibX7SuDC7tfUpXdjpMu2cifcKDovGyaXTTw1beUIiuHXyxyi94mAehH4F1Eph+luB/71SQ5BA
R5lRMMZyK2Yrz+J7JHcjYMyx5vJhpU6xsC62Q+kRuDwmm65+RbXLNsnWVDFOU2DLbjnL6oLpMrgr
wyuwJqxTIUQ9FId2s04/eK2Jsorfs7QQsolM/D1TvHIzfGHd16Dc25oHw1yH49JQazlQwrIgz9JS
0aCqztisw2UDFrdp2/6OGxWjUDTcC7ZgPDWvCRRVsQ2Lo40TJtMPwri1bZE+RDAzxIqVTwLWh8Rn
0bStlW+Mxo4ls4x5KWHpbphbinVTeSF7FXHD15ih+fAytmdrZwOb9ltNg4Z6ZJ8GlvYFC47APvtR
zK6GYwQkCHOvdj4VCW84S9+UAMooWSAIn2NykwpXYVMBjKC2JqCZuavqJedy2GV4Jo3XtniMkrOa
PWTllugkZVxDMpylF2nYDf0FgaQN2gUGWQBM7Mcek8OvydzrNmSxl8lmXJMjlFtoiNRCFAk6h5dh
CCU7Zbfq2ZHPWsnhmGO4ekdH2gSQ6qa1Om0DtJumC+0ufdMfnQv0JAw6cfVoAayLrSStKIzy0leK
T6HvmvFojHA4XliYI3PXP5tf/UVbgP1u0WH9w/nvNxWNVd3MFOkvF+D+uNAWy3Skhg/HE0gTJV8s
q4NhY6jh39yuKTB132qtC/Htzs62ZS/rGIzFDVdCKTGUQ9rXEhOOEcX9J6uEUT9MirGraqwtdXrF
+6/ud6pzDmGzZbR9/x1eftztLM+433Zq3berytm0S1xWFquNJ4/RjzIsXPv77+rljmrJj7j/d0/x
uv/074774/4+BVdOgn+kqG/dXgfeuj+IAAztPyFg94e2i1w8itVk3xtpfRb9bizpxnEe6qYu2Gq8
WcUk+xVfwMIPRIsFMO6icduux8GcMFP1ouekmx5qMV3HAAd6YXPUikwzzmYenQmS+HS07FHTpU/C
UltfT3Udc/VVh7vTLpJir+Z67YLzmI/aJiwUgq/St0ByFtvDdPRT+HSJ6MfN3DbCJzKUJo8JgpMD
NabQYictll1LUmhpbIs2uYMnmmrxSYqSt6wvhl0fUZ+iOGHrM9k3CRIGuGq6cZuZINvR8FnIhXrQ
A2hRjdhOtu5xVHZxzndkyL3fKDZuuS2j0eGStapyIL8QdMMyfmwZLN5G5LxYwiSNa9fTB6oQLIZn
Co6ux8YsgJImCQqjNAKyjOB3YgTq4UUivKmD1tgMbIRJw7B5kMcdfi1vfazuC9ipi5AkAB7AP6Ak
74ukMmLOfL4QnAULkUP5Rs+VOVWHCwskr1mPIdOR6yBM9bchkQKED4Z/g6f8DF5eEii8VmfrJ86M
z9xhnpFGJFMURuIaFsyE0Yb7UjO+iWFTkJhGi6EpiqsQ06CsJbm08XIZcjrWcxZCtoMQOOU/9pjH
HgLnaIweF6FyA1us7mkD4km4S16Da1TL00MnPUThS1T3+WNQEHAch+pVkdk4DM2YjlZY5Js8I1Jc
btJs3xhf47Q1cmk/S6yBUxFHLl+51xCbtVKidPairHsLSDbdldkfOYb5ENQQ1q0xHYgtNghwOFY9
oodIYeZQt1F8itvM69plrUnzT+JtSa89xWUFSaGwIS3MLR15Yn2EFumiamB+OeH8MKkpQynSrPVc
Nvwpgl6LGNMVOrNN8lrHU2bgIZoWwdYIbYpeLrWdpXVe0eMqROIpbG5MKKQMTFEzi5eKM9FTBoU5
ZLVDEQU5MmExi+30Tz2E9aG0p/M8MxOxo4kFOuf6CDB/gKehA/Kk1K7WB0tg+UfPxA+50YzWUvY2
kooBCzhlW2ZoaiVhDIjVvjXjyBDEVAN63LxLNnvBkvtXtQBEtW5KntrhJ0tg3qdRZYy66vjNilQK
OSJzPau8yQktQS/lzJV7UFWZuaHAzRa8yLl1umDsVyaGW7OUxWVmnBW6f3W4BJxIOA0xjFCF7Val
gJ2bwv7O/wxS0h2VhJVbVzXX6Soq8oj0MdMB6u4oaeJAjJtgLpI1gfIULNgwyBjXjm0qb+Y1niUA
vrjW+ZNhHky+gH5JdMg6TrN+ZgouBrKIMYA4YC4UH7uIQgUTOc/Jy+Q6iM+oGfeKDu9LhmTAEiu2
umGvJ3xTV1Ey/GQpGvEkEm9hAaRcWKmCdWGywQijW0d1Mm/UTs/9xp64TGCqij5n+F/PekQDjCXr
PL/oyWXEn2howRDHZIL83HEGh3iUphJDrALgM3IkN0sm+WrpWXsu8JyMkvFbtuT3ceRYk9Y0edKU
eNCyv5qC3n4fhNi5qoS32zojR0l/yU2FvfpOAZoAXGIZsm2Ww8E16scxk/T3hHGjqoFVWsyCRUjk
ly7tB4oIdTTZcBobz5U++kg7EroR0R20JrRgRc6g1ouz+CiQJQSwRKKpujpKi5llnB4KDZg4rqgc
WgVTib4qatLXp7PaTp5qWsJN7IC2p9ZuBN/lkN+ZGaK1tygZotnv5hr5jRWec0WoJ1lFI652z9j8
eUU3F147EuOiEm5Co9WEp6ykATUA7WdDXukyrtoF3Zw1lCWvy/qmSsGjFAhwikrChX+VVq1xCA3q
C9JEBss5BiyRhf2GC1jtBlkMgI9CQYmndou+1ZPM9NkZF7mC2X20+C7tZItyeDC/yGj/nVrTweJ3
IMlbZgafYY9pqS7GnpSOaha6yN+Uc1dANXcUPGBsnX6pGxhpqcLczKK7RmUTek7ovOgFHrh1ypyC
ywymXDNCFLFnwp3EwvRbNwJ9D4jzkMdYQNmE3MM3zOUmX7Mbvcjd4zQ0L03xuLzFPR5KnFShKW20
KVgpsWZwnqQvEdkl+BgZyp4ocjjH+TQA48DxUBwmIzbGCW5aTC2+uBTTOcBHb0odFGh53SiTtJ6x
A/D73jgnAdUohgmF59TzrlPwjDSb9Eo6zLTNgXkGu9lYOvmhcjhDbJgHnFyyKYBonzJjtHBgzZIG
gQgvMtLhdLGrEKCdC055K256d1rG1A2FuB5xTB25zZAlwF2RSmVl1gyX8fvGvGBi9qUGMiBEa2BA
y9Ags49zK82eXsGeKAi2gbk0b0uMb0nOIsfQEKlX5JSQToa0LxZM+UsjwCU7sIUf0IUlUhSBoNHC
QDwZoCwIm6mhhhm1b9VXDccfL8Tij2KZxj7WmXo0Jr1fzw67sgCeQsshbFJNwTAluNgwR6qp71eV
2ZQbkUPhs0zjNBFdiycAiTJgsR34fmTpa5Wl3w9rhDKJhCO4wBBhGwG0K2PqRwEE+TpUXxWb6bLE
+e21DNQK8oJpEqVnJ21sN8C+HXzeYPyhZzc1j1+kSmyVkQVZdA0meDnNiJyrbicQveRNjG6JzSSr
rdcmMdSXTD9NWm2wkZdbichFCOwJiq22+OEbp2W3nVfTNoa3qbNx/c9uo9rOp6zrm8MgdtoIHqCa
0XAwVAHT3KGp7zOmULVjH508+zSCIFz3Mih+EV/G0Lb22tw9T5yBnKyUNVR35dBsULYyegVpjAMZ
Ry9qL3hcJB4X4E+Zqb9lGUCWBIkttgIa34gZFt7RKWw05UdLjJeirhRCaWRvHCYi7iF99vQvrtG3
qVuSE5EnUBfC5nG2FpugylUiSA2qUm3sSjAqFGh+NGF+aM1QLVEfXhqNDLGk/FRixm/WM4IxwIMy
U31HUqRzx/vHf0rUeNXUp0AK36fRDrfmwDTGneJMv+qtvBXE52CV5cz4rOKnXsP/kRuQbV1ON+PY
4JoUzXivDZeKJIxNroWkuTO9IuAD7DCukCFFHWLFpQWS6tQLqQWanm06ck5iUKadtbj81HHhJhjZ
+XIJSJ9iDJLrD6ZEHoQpgFcNEyGjrPwxhvYbzwIeJi7QoKcD9R1fWPlMjp+9q47O2Oq3WTXR3Sqr
MkOSNlOcbOaXMI50HwX4jCvXYsDMYCLgrFVm4ziEBmBKJZHvAFfIUutdZDClHxu1os+5lCJDcDsh
JW2IibeJs8LdCAvg2YJ3NTyMeF21A9hPg4vc2plgQw7di6Zp8S5NswtEhFGtEVxCqK8UDnXUjpon
S7WXo/Zd9VZl7SarOuijLh7LOCGdI1yTegW3DwNVX6/aD4vEs2PmOIfJoV3Bs2XTjx+58aCW0bFB
KuxJFv5C+RTRR1uvoWLccE3L1jhatnxNMWzCLEgoIJOnSdhfkdEbW23SHL/J20eFzNpjprOU5VPy
biTSb9LyheLkuXJw8guN8r3G8ZmarnnL1AhcQy5OUVAZkICJtuDKdTOzxu6m5VuIDImmJEXSpN3k
TMYSqD+LktmesqmELft2QSRBS+VU5fNxMMIfa8gCVI5fQcJkJ0gmw6MY8/O2nDBLV05ZKOkrqYWl
4OtKCeW4ZKjW0fWy+DvVVXZAVNqoaDblwuyNq27nWJW0Fhr8LwSbxtwzxBDUng0KkcqYXnQ8rrej
HeHBFOOH7hjVoZIzjxCK90JlHx5SHNFwbXGLPIEp1DB8w8PwUiMteJIBzYaoec/GGMsqbYA3OSTW
xoCYnxzMXqWFxn7LJP6NuZSKyCTP+GmCOycLrXatCH6aodVeFEHVqCOdBeZbnomskdqcT3ptKzTQ
A5IyfLmEZxqIQ4c+gqY4idgPcLGHRJ7cgtCM3LQDq+VoFOvOSLw+lRtPyUCM6KKZ59u4w9N27DTJ
vChWxbyr8RN52kvwJsYMeMgGpNDoUqEwZ2SrQ1Cjkd9xJTuPTXmsUz+cumXiBleQiweOU5m5Tjjs
tELdhEENrDyF7ZWZwrOUKug2MmmrBRxA/PKYgYzdR9LluGvotkc1L62bVj4GE2itbOBZKTNunCBL
G+bVpBvaK8Z1kAHE4uklFt32niVthUrqZ0LiC+NiV22icl4NhdyIMFCg1TqLXrZ5Qdw9HtQSvtVZ
z3PnYBTztkr1DkasEW40c7z2vULnjacyjmkEufSVfdJMZq9CEg9zsBTLCicndSmEnOaB8zxzbeGA
7zpfdt3VTKPigyL1F5JwH/jgM47iNGxYLqJh76uTJccfiZYkGwzpM7fLWPyKHJaglTySrlF5vdZC
LZn4fuXluAfwSTUlOKiBk77KJn7l+PEd4nbRKWaktKRTiildJW3S1gDrk8FdRofZNIdSbwE2jKRO
H8ZlzteU0qkOv7rR2NdTmxwcu+HssHVgnVqg8oHSatNWiEkDtJ5R2w4aoTPxI1kASLTD9puQ9j9a
zXCgaml6HHB1rB1d2ULbnw98u7hgdr7oIOwsPnAbqaC5MCtUW9M01lt2AQTQtQZPFz4i6T/DQ4jT
fekYwzLKQOOtQoqL1KDzzFGDsDqr+a5bcgk7fc7ptvU1LkLZWg5Ke9PBcakhPhqFbiKqqv9MLL2G
E07HrMP/Np5qExIj7KPBMQJXD4IBP7Rw2/fzwyyrySG34f2Nc3lwurZxyzqAOxhEnhEH16SGfC3N
6oHs+QFgi4WJmJwXM7WA4GTXHF5nIWSC4YyXXtcgc/WNhW8UTCCOZ7jVpRlWzAjknhvZQcs7hFIt
3Olp4rzOJF8z0DVMLySdIEWVMSuPS5hVDduB4Kwf5kL2xzwMXLrgV6gZpVyr33N1C9VI8ZZV3+KA
IjBdN9FJjSK0wVp0LSB2lCoMw3Kqtk2SuhXO8MSHoBCZwYX5YKlCWAHeYf280xq0FZIWHSgLcbAt
Z8gWwyaX1T8slD/hXFVrK6e7y7sBHzwtc4NGl1Z1qwGvqenayO3CMyOHhtZ2nvLJ4CI0OVEtwMKB
Hv6sstggzrK+cZ+FEwLxvWtkuh1zeEdB1XIQ6/o4GXzYEEZ1hWevL1UxOIfUhtfJ/LLFIxKHkpnU
Sjid4xEq/SG3gCnDgh5Nb9ZA55KazYcq09aVfhPob0GBthQJ1l5u4XmkXfjZygyFYjwD4iJ2I3Wg
rIoBKZuqeuOSY8AUKOhFZP291rphpWgQT2WyjqC5y1+aOdzmGkyjJWynLqACNDZ0PgUC2ZD8hFaU
X2ao+moBVIbfLBZktHAKNVw5iCMpr749MAIZU+UYzJF9M2oAkQHwamL4JbRIOVmF4hYGMqqmh6qZ
lGN+mzX5yy6V8Ive5scgHChTzKfcMZhqas0P+9t7ZjJ7MVpBlXUuqq7Grm9vjGL0RRW967IOL2vX
DWyokY6Yt+kYq7E0HDMYLtPi99+q+IJm1cYQFDEWXg21NvhsXUATOqGmQ2qvc6X/CtQlCwimeBFQ
neDYGqC67rehnirEgbO85ZPymQbOM7np6FfS+2IF+BSMp2hM322lGTazmTXHatRt8C6JQOpILiDk
VJ/9oG+WNoM4IWP2JlOfD47TQ+WgbinmOvd7JXhgoYsPturoK1ESPSfbylNJpCrWbaME1RNRnNG9
sXlF14SQ0DWGajfbEo4XzAGs/6p5tvPcNadKd8eiQpZaaDe9Zf3LFb12U1FuLEmWNnBU1RL5U2Cn
GfscM56RtS8nXgDXkd70s1rf19jtbS2YB1pqdZtAogi1UXJqQc4qlMnoEaiSsFhEJ0+r1xOqw7es
7yS9I35KkAWUx85Wo7bYi0L/jjLJOUdxeZllRJ2Dqo14uNHtzTaKl4zMtkQ3PTM2/KCS/X5qwSyd
vD1pXwPEk4yFf01HWMHtTdzMakAdgleSuz171iDpY7s5hPFnXRbWxWYcTdcwrczeenEg32VI/dC8
6BMee9IfAuM3g2mbdG7S2erqH8HgzSMtg/SnUps3DkyMuWRYXwWU3cvUvpCzwhcW+RlDKKztEEwn
exwJt7HASI1gopAjhA2NCoziQIKDMKmsGArzKzHXKlTWUVpbXfcuhPQSF5ZB3BVdcljmb+o0Z1vV
SA4k28kYdyE/1LqFZNm2bjah45cGFlIMX8VWay61ZGPFIDLmHCI0/Oajk7pD3UygSfOAqMOs8Sto
uobNSmrcXkHLI+dzg9MgydjtzDhiZIdbxxjtbWNVtrxK5VuVRvnb7IxHrcmMd0eCY2XH5Udsjp9y
K53U2jyy114GjuxLGZBHK5OaFeYNjJWGazBLdT/O3zA0tLZBjY+MBJshPyYDQv4Y6ns2sPi3yLLY
SMYV/Qj7s1l9pyKnIL0HkxaL8fr//WM41dehXQRViwXg6BhFfL4/XFSWPQFUL01EP0wujX++//ug
5ZH/bmZ3H8D77b8/3p/+f97/7+mkKkF7/ncbj3t6lY0iDX/4kyEaCeyto+W/+0/3/6TF6btezK7/
3bz/dP/d/d5/D/5fv/tfN++PC3CbKftvpQ68KUEqfHcsDBKy+/76If798Z+P4Xy3lyegK8NbsLjR
nxSEuPAfZ1c1r//dlubgv2/ri0chOprozcpmY5vM0tqR5EZd64wy92nSYoFuS+1OD7AMLSd7G4wa
bjlLmlTWV8Y+lENjP4eB7To2Jc39ZlvN/7kjWR5imTrIg6Rt/z3h/rD7TYmh0MYcwsP9V5Gh6/tR
tVGydXKio1/Gt+f+uPs99/+KrOaP03Q+xpGGcNvMEXTFy9u4392qhrEr1G/cng0Iw06PutWEKxDh
InagcMBla3ErsirA/CBlL65K0F89bm9tDEDT11O9Nguz3d//U8cWQkRY1DP8xhmGCK4z+Mj+jBJc
i9w2mH7GSnRI2MD1GsQsJBoKZqq0TjAb2/4zI7yn3f9zIMz++phbJHfVpCoVyhI5cL+7F7kye0GZ
/6YDU/l/z/vrTDh15j7AHG3zP4wNSyEtziPYGPNxos3dnfD+vL9/5f6yfx9zv2tsQVKUIUcVer/q
luTgZPnv39u733F/8N/n/b93/3uF0o6bjdM1u3+P/R9/s8CePErqQ6pQAOOZxfJnZxgpGE6M06hz
G3SIi6qCzs6a2mPC6Bk7KdwziFIFDJMiRpefia5UuIYHoAJFuLOSKd+Z4eKn3Q2gSgk4fiu2PYmQ
cZuStwZvpSqw8sJixQ0c6bOvF1vdEBdR0rxXdUqpX1O50HEadNk4FUimyUwMzFIN6DydXBtxgMGD
qHeaTQD2IZmMApq2ZvDmPFGAFadkYElzKhnqrCwTKEouEUnXFWIlwPo+ryF+2vQi+oipQYOHR579
9iKSvLqEA0Ut4HbJdOkY0bnI5WEXmcVTawIgVCHOIApMip4pmUvRDd5NGBb8R13sqlG5qVZ+prxt
1mMqQ0SI4m3KFrztTYWwhBwPHoW+TA4i6FQ2eq6iu6RKwWYWBd1pVACWOhBMRQOm6xY2eCqcfV+M
kxskiLZiCS6xMZczlxamOBZcZXw/JoiSdinVlwJsMYjPYYA5bzY7UGiU9scQie3NcWW5qqMcinDo
oJ8GkNGJpRA2AhDZcl4TaJUtOIgrRISCqIPRkzcM76XPrsPct86bL9nykzRtARoNEP0kuZDNByfa
wMZdD9HrBrBBVcC1g258WIb2qSYd4tmGYZo+KVuDzCiuVYgBxblPoBtaafWKyiBbOTY+J3UrxKqy
mZMSQWqwBTYzhhysD5JejLvKoncQYLAJyV0Ha5BO4AR13z5VMnWxQmfa5niYTE20Bgw+DYlyHDTb
gD/WxV5rFw9Sq1X+YARnSdW/8mqZ2/J2JE5hhiOqtJLiDsvAHGFMEuR/rDQ6pAFm0bmopIcwZ4bG
doanEBHCPlmHJ4HLiCb39bpuGAdUUGCmUqjrPFHe5Fb7NRNpmwvEFTz1gXEAF0w4XzLJvPVmPV6Y
PaqCYi0xYICZhuVsLfxoKoYhe0mXJ1RTSbJTbLqg3JEOVnBL9N64tqn6x1BR8Ufps6BAQVFPbDpQ
Ud/I2KW082u4lQQ2xvKsxls9WXi9ZvsNGLg0foPk2RW9Xlsg4tO61CtjVjUtU2bAFWpWLQfShgLb
5JbsAmOpXpFY36Kvw5eC8VaAi7sbDpFfDRi3Bcx1/SAL9nIS7RhmYgmtB7uKb0hyNIlRZ2E8KwW5
JpkDB85mEdWzAVmdbmx7LbS3bRk8NGFU78nWYx0p8AAeEZgjwhqb/r1K6w+55B1kJSTYLLiWhXJp
wpHWj++7l7zeoBTUuulHSUzpoY7QCagNIzwpxDo+hIeVRNDAYyN4CyNI1XMu46kTZhSdaIDbMHgo
ZlI8Za4P3COkb9o1GBXyLncQ+IruoMOwGxD2NDWWSiznvjbgxldKmYBTm1VfmcnYoCGMwNVMzPd0
+G0Koz3IL0nj35O9sraGZRhDlOG7hcDchtKJmh4DPwXS7ZQfWisSF6tjTxbAQroeCX/UlA87dmTY
MDn8SzV5nvSo2zQJbbgSWsapD4PvlhFapxhYYqjQu8aO91V18SVqS+wDZw31bNBxdY99Dy1mWjk9
kylDQJrqh8A35lH1SoKDnrpiALYcnqqmkeGWhr+q1mnrimGB3xpwfkdFVajheVFQYjgu3aJEHByC
bNFMp03W4ncS/xd7Z9IcN7Je0b/ieGvjBYDEuPCGNc8kRVKkNghSlDAl5hm/3iehdqvdjvAL771o
RBUZVBdZKCDzfveea260/sZLNNf0Bbc4RpE+rLGpdjmMSsb4OGHHqTjl4dCCzsNNipFjN2uavaEr
jaED4bQUp7HT2NnBFICFbC26QRYd8GgpEgLTu22QeO2hDfVbNeMLY1j13M2SUFP/MDTNvDI9tI+p
NIgX6qFFI3H3PYGUegcR5XNMQBIOdZSzStNfNL1q+KvTyKnZkDKrdjrptkewrXO3fdIh4RcCgUe4
CgOaE7aoxi9ja+IHt2LUYm09U4p4ajHXSDvMLspkxpnrFn18Tss529R0d6OT3jQKejGgx9amSBzq
aSu33nUt/n8qD9LjVPNG+3NztcIYOE3ZB8gI45ub4gGR43hL0e2piWGwknnEuMaEqhhR+Ad9TN8G
DK/uOIJUZpiuO8mlmzX80RNRC8ckwqTXYhXaWOGnfjp3dSKP1XYasgdZGlxTc/+9zBvE/JaIr1O/
pJ4e45kpvzgMtfI5hiLqcGfONPfTUR9Vx2SEk2bneuADhGbHam8ePwK9ug76RHeAw2+fkHg3dCLZ
XkYEuYqeDL+xDay6fnXAl5NVGBHoz+Gfy46DA9yOMTMxKPW15Ru0V2XbyrWeiqYNT35kv1IPEG4T
VefQKYLNoA7GkBKmCPNnip0iMMS1f5ys8TWC8o3ST+eNwWoPewmHGkT2xs6wEyT4oE5plRuHyp/X
plIPg8bcjWoPoLvsCyr2kV5TUCOpIJ/Lwfzz0fL010tUP9DEMYO5zfKFvjVZztFgmKGhGE9aKoH8
uIO+9siW44v8mtHcWeZTvmP5SFPGQHnk0VtKMxikF3eFkws46hoAktrf5TARs/pNhHj/DR+f57Kk
Xw5Uks0QcDgsTyPNQ0Fnw0ZDIb0kafAttLpx/vWiRNMM86admodIneGpxf2gTdKZ8hwqPZdip8oE
XVKow/Lob1/r6eJpOoeAUW1C217KkuDJoxGFosN9mdrXsOvY0C1VQL8PjVqjUo8brnQmziurYtj5
qxJsaQUK05A9S06fhcJa9+qQuDZWpuV5rKCsc4Ua40ux/9XMs5T0LGTWrH7sW884OC7EIk8dZomR
V2sruRr0QZGqgMUeu5LUWV3Yl8gtuEA4pkmZZyGOy6Na18xjOTgFYgZSbKgYsZUQai1ms+Xg2fIa
lkcOW921Y2HhiuJzaVfGsaW4+oiPvY+c4GBX0EzMFNNvWEaE4KVhTYdIPDIWKY654VW7KPGAsjVv
88A6j71etmJsUPEWFvo6CDUiO24jjqVpiGMjkpoCrIp4lYP7wKVk7k6hk2Fd+m4OLQDijQygKZQY
SkumdVNjmSvRs5dhjnkPXD/eGZnL6eSz5d20sfZzaV9bDp1C3xpDgJl+pmZRlbUtBzePvXUtEUTq
2stPFFEQX9K4oUH1KikeG5MYhzMH9NVD0c7GbmQ+epzVYfn7L08FkqLMEHP4c4cA9NR7wMrtj4M/
wlDx8AqsZl/DgauKUM2ISlT026LD8VKx4PUVSPj3Cbg8nRIy5VRKBOuu8b4IMbyVJZm6flZeyWRO
mm2kjx9Us4C9bdzDMJanf8+svono6xyvJjDC2T8g7gDfDLnzolkDn0x3Bd2+G6pI9/q3+TNiA5Eg
E26wV8Nz3NBB/6E9FSdGUzomVZzaai0IczlhQbwi0eSeo+f5DbzY53hjYhE8R08ZXo+dO0E4XWU/
gSiqD+W4Q/ZkgliSS2IUMN0Ja8MQhBqkBHAk0/DXXAHHQJBsuajPX+BJ1wOg122n76A6Rv1ef5xv
7feCpxO2wTsLMwSII2aAbyYfX2ONMad95X/lMIvD/lXf6Y+E0RgSZqTBMd445/jDYBdDPNXnh2bs
DOSNNSpQ79pkw8q5HnckQkxrG9nfMcOAty0BjT4Zbw8ArDbxfcc47o6YMUaLJw2lVNsSO08UaMo7
T9/De/OMOw1wwYZ8LEQCyej1s+R2RoHWF+fTvppftG/iGHxBj2et1xDHErB374LozJqBy4r5lnyd
bsHnSDb86wADm8qTsxEfLAL83Wrgou2wkdxa1VpjioWd/Ax8di7ZdN8Vr5wHJOBnphNMjc7ylHyQ
uCxXebAxrG1YkyggEYvfgmAvgIdOu6tiRlgr7HGAooZ7VmJcN7DE+w9n3Ba78SOkv/7xh99u2wmr
/Hki5023TEZapNr77hdN/otKUNOD5/7fGOiebussJ2zXw5pq2LbD97+/P8ZYZ2hP/feShqFECoOg
pn4sNSwrm/Sndir26Ud3DB+hnEp8C1s9uI/d9ZTtkBXds3eZv3OGsK7FoycV22Vy1gaVEyybDppU
nNQk3EXeIcjvYXYOJQzVtdB2mm8yY2fdsDOx/L2qlqJ3+2X+Cd1vm22zNygcFzKg+/Klf0ges6fy
pUVxWJnr+kdyhFj7Kt8tAi67/iqP3PvxYeqcsATr92I3MZHYuQ9czPAa7LHNEKfGPk1uXxBsmnbm
sLLWfDpWYN5wls4W6aj2xb2AYR5Rs89Ov6Ek70fdfzpP2Rkcb/STYAKBBvcnCSh7XjkndmlrgGlv
yQdmSP0T3Rr76/CFwcJTxZtO1AZWMd/hUw2vQcPWj5XsQGA2ONsPnLIt48dHzGa0HtGkfi22V4IS
ZHXRhiV/vyOWqDc3ZpG9lx949bfag3iBgrn1N+GP+cMh2C128ZNUnEbz1ROb+NwdKNXeWVdyoda3
plwRn9oQvW8fwABieM6+FpBFSL3gbNpgdyYcyefUJQ3wkWxW8SG3wbVSiH433RQC4Enoqx+AyWJ3
w+pg3a7i9R6YJbBPJtgRAcJTp4IXJ3IK4NQ3xiPDSiNipXNGIocurugNnLbY+K7TmlXGWqv2EBkO
/IrhVtwbn1l2qPbjO1twXio38J19rN6mk//GvnLHym3L2nyvkRhaK9DC9c3+hpMQh+jmmOy8zV+K
Cu7/ZxGwqeD+f4X/Lye+Y+qG5biO75uq3PQvJz4g+wZHlzlcTa+/klmirJtrDKfXs+u/msphSvXE
Ov9GbAZnE0GjZxJJjSJ+K6/yv3gxFCH8jxdjWBaOZ92i++Dvn0I7aUen9vvhGptohfzX6oco30z8
iUC0kbDh/rEmZ0dLEvuq8Fa2t5ABLjHLZ/Ij8W15Of/fd/Ev+i5My3b+18reW/2D8tu/Vvb+8SN/
Fl44/7Tok9Dp13VsU1icVP9V2WtS5+twfXV1g6ZcQ73F/1V54fzTdPieL4Rpoj75vyt7LVV54Vuu
KzyHphX2J/+XygvDd/5e2Wtb2Dxc27R1U9gYOf5eedF0czp0fnxPg67HxvOYV3NzdCSz9GaY9pPE
1Fh0L5GgXXz2kVOR8589siEh1dCK6ZGvltqB3wccRjSXJuI8OqwH5Cjufy1f1Rq2plS3rVCdf62t
f7XHtKULh1S7yLAj+q4OhQv9cCaGQuS83vh9XR0cw2D1gOfnLpGOs3PGGSJCiI+4SXvs6U2W7jvR
nwJhfU+kFtxXneSmKfyX3EvIwIJGcwL33iH+Fg5opVXFxNPLsKhZV2P0vLPZZBe7S+tD3ouPmLrt
Mpi1U2gNMApUAqFaxktL2S9L5fy4POrUnsIxx5dyAJxdFc5N9Hm5s6V9TXsKFLUoycG5M3Ieg+/6
sriU3rQpSrgMsWq7t7zRUBYjZ1UHgKaNwT6V6uD3o2Ap/D5kYX2qgpBMoUV8n1ijpyW/FqTLar5R
Q5llfbo8MnLuz2kLAle9B3noaPvWHe9IfYSndCYhM3cTuY/eoG6Cje7yO/h0D+8nbn9t6qlAovrl
dP5vd1pdSrSYVl3K5dMgknNCD9ppmmAxTYVnkh0maU7sxV53uglzpia2YZEMoGDR0CY8TyFLwqyJ
iMn2et/AEITnO2gGSETVb9LCIghw+eZ2TibQaMk5251j3o2DW5+CWZhk5YEBZqEHfjskAu72xkH4
f/3T/+2d+P3uFHFqbbS6+yksBIhyCsCGsNs0vBEYimoeWQ7jaNWIKfYP3S0mbt5DcwydBBFENbbQ
rNX86mlZni6HpbvFJHuxszAgL70sy2H5hf72dOlJrWmGBAiHHwcNgCTEUtby6yEC1/0gU8ng0nxb
ukqWYuTl0e+nxkiF6OzWxAwy7CJqB7fsjJdHvw/LybA8nacRS6rdgDRQGsHyYXSXdtSlR3f54nJ2
MDt5FRmdqMvGePnT/T78/pqIXJozWLOprdqyK/3Vlr3s035XZst5CNZeyQJg2aYurSXLYdk+L5/z
X+1NGIcgXLrUfpi9VXJBSNg1Mcwpj395LtOtM7UP1qIVeEqEiRYFoZbv5OQ6ZpEFSU0lM2RqriiU
9GCrw/J0OZhKorCUWMEgOjHY6kPuL3vAmmHZCvx3ake6aB3jInssCkilxJAcVaRGHfGKccN4g4xX
3GlHT4inSUkpw6KqLC+K7ZmSW3T1YVu+YKg/+XIQfz5anvpKvvFrrNhK0JnUD5hK5MmS+MINArA4
8k+qhCAsfWx1dY38tyhmfm8OuhKM/ApFe0ZNipWsFCuByZqf+csqxUmhkn/TlCc+8NsAjapUYlWN
auUllFEuL3GZVkeZPoJdQuZa5tLLN/pfKpgSxLCUOcbVIHE/4ZzgE41wls4PDeXPOOKtEmx2c03Q
2NoaQ6DQBtbd/TkOsSWqO93KNINPImfyMFclYh3NHGZQf6HnLN6Hafeiq72LB6fVROnLlOQ3o/35
286v5THOKI2n93HL4AOZN27h0SlCy5BAY5jkpfTcfIdh4m1EYzTQGkML0VEo+bFRQuSIIimVNJmh
UQoGvCuj09+CCcdrYWQmLKCONVUB+CcBOWTmoFniHmRzyG9H7rW0NvXksMxDH02j/CyVYMqHKD4r
9R+7caYk1Q5tVVciq3Lbjkp2ndBfDXRYL2ItyOxGdZy4/h1yvYkznfubEnArezjh8+mOpVckbHSj
BkD99DIq4XdSErCHFpwqURhv0HdNycSzEoyFko5HJSJX/UPgadHG9PvneK5oqU+mm6aE53BCgo6V
GF0qWdpBn8b+LE6ukqxzJV4nguw2Qa88y5yNHSyWSTipptUeJ7RvTYnghZLDbSWMN0oiF0ost5Vs
HiLCKxndtoB+CYyzYx0HK2/EO9vjCFl3ogOOm4DQspG0yNwizwsl1HtZ+mMyZn0X+tNTJ6ebrJ3h
SVrC3MyMX9pCuJuxaDGloodMDiKDb5jd3kyCcluV/KMkTe/bGeoPbzxe0zzVriO7sFmEn9Eknasn
NSx6QUkwLciexxJMeuomBrsm61uRlOF2mLVjLqAMUK4Z3k8STmWLEXoGna9ptXbtnBQ21uABSch6
prR2On4Zkhq4mtWBoaYPx/U64+KVNoXkmGe4i+gVyR0GK7PB64qZUG3NaKCm2xNfB28VdadCjWfm
3DwUUb/W9fgzDSPaRTIVOHK1S0f7qDFVE8EEQKTtyAeoz6O3JutLOp4Hd93TBX/Q8gGBRvrwrhkd
8WI+XWsiIGmSjlRed2v+NHJx7zJ1ypk+pZK/qaMX31q/efMgHAXMqQbmVZbL5zY1K0AjSXgd1FDL
lO6exaUBV5ZPZxRFDGqD7txkhv08u2gqU0HxrB1qBycvn9MpOXS2duzq0QBsqkEzwa9lJkm1HtQ2
sLMYvDn+d2km3E50OrPZa2nXud3gDkzQoBw+kwZ93YRBJRDiEbPN1N37s8l8zAfyYPTD91AlklMZ
JPtZ4tVoD5FjfB3UuLBkbjg6+ZGgFZiB8bkli0mrifUzrV37Ia+f6okAux8i+TA6P9Qp4WDWpeYx
xzntWEmwbwQ8scDGmVV6+1ozKfJJ/S+80Htcld2q0Ybqgm0OZSw8NBllUJN4ndWQFMPtWegBnHI1
QA0FOZvIunYGa8veQTVqMzScOtO1S6ZGsB6zWF1UP8sC4b3u9WhbSLwAiaHldwJb3pyZDHNr92Nk
uptofrUd9eoSB3NCfBMqwMgsuGUmLNRwGAP3g8m0uFZj44b5sQX2poluUo2VI+bL9TJothk5D2r4
nKoxtKkG0rXHaJpLf3gXqHE1vhRWYGPzdVCjbAjNarDtqBH3pIbdxK52Qo2/MaG82/Y3ocbitRqQ
20zKNZ1PfauG5xlT9MFlKaNb5FwMVt7M2Xs1cMf79j4zgY+YxEdqJN+p4bxkSm8wracMmaIRNcCf
meQTCO72XamftJFoEIV/LmGl6jNXBgD+EBKZ4lbiDPCVRWDGKyCxtirrgMRD4CxmAmUr0JTBYFBW
A7GYDpT7QNkQTGVImHAmcHnqrtxLlb5zXyvzgqFsDMpnTuJmXg3K4pAps4OL62FS9oeUopYgoQo9
GgTpdVutT5bny6Mw5TvL06HBMDxpLMlULdtyYG1a/nq0POWWCKS9yV9Gi3xyT1hywwEyypAQQlYb
oeVAuOyPR7+fFjjKD+F4zE3We4K7ybqaJ1TmWgexiqZMGD4+ueRK1mUVQ/hQS4myJ5Pm95iZSJLV
u8gKn8dcPotCn7bE2adNlWLorowSHVdipTMEyTl1mDEZ/jok48gKGEsxKEDeJZxfzdG1FOuoiaHE
RZQe5gLcgFQHw+5T+pLjc22V1TGf+vc01KaNMLNDPPT9bvlyTdNF6Jr9PtMhSBewkJ1wBt+gDjG5
8rUtMnV6+fXR88zPSc7NxsNOyWowLu1Dr1OsMFCc+OehVatyM8xcta27OGopvBxKNSnKytzDCwh9
JqyQ7IUPB6e17Ak3jXruy2Dappl782zFN1gqFJeHgtH4Melw/y5PjYS1ZoADi2nIgH8DaVY95NpF
JFpnYUiISo7FfJ0a/RTgDf5ii+IlkGm/5y5CJGHUwwvOnctsZdaTFQIdEd49/buc3AVhr8SFBRWJ
dFcNhXuaGmjwXklIMmiT8Up4crwGUftjxs6+lbZLXmTI9I1BeA7QeOcPa8kkhPyH/i0G2Ggazvc4
ZMJpTT3c3di1gVNxikRxQUx+yJyb0cO1yFkv5JHz3hWWTUA9OEqyJtcc+APxOqHyimQeHIeOPkwE
7yNbLhfgwuOZW0NJfxQoFK3+arRJ+OR4GkJ/CTWZ3bgGVSa3n/vAoaUMDpBh9T8nGRSX1mgBGsgS
yLPaL+rCtDYW6TkAhUZ9i7qwvg0OUbhRL7pdndgnzjwEvohLphMbjHIzLA/rmPTN2tKi8WL64B0k
ZSpOceWN8PeFtKl+MH6Ipk6vVqWICQIzbemsRY71feAWT1Gfg4DcuPDU/IlKvzKebskcDTQ6Bqs+
NTpwhOP4kHWCcouxosspY//PCQM4C1BJWTHJ6txxo+tzdtLCrKbKi3xkbtVX+suba1eMwJFijAHR
GCeXxokguw/1D3tCNPBDvH0rzIvtpW3o2R4n676JveIk5MAoWmMWmjW8dBvWluVzCab++uiwvl+V
jU6DBsyHpvf0p0nFQW1pAnsqms/KnOU2MWlb0jBIaD3ToaKK4vUEikzzjel+8N1X17Puo2406GoZ
8fva6MxjFFFuNL7XfvhNyydx305Vf80tFGo3x/SkiwC/nfUZt7PcFXjfYUro3YPQUXUnG0gmq5Yd
y4drb+TylNs96znc7XpLFYVLJdAgBhpzUq5UCR+uVSeM6sagznHjWxu3Z5tg5jUxtZOOSW1P+ut7
KwTsSR9If+QlCXKrpCOgk+NDWpEE77lJDxzYNYNoGM2jzopi0+ewu+faMA61fJ28hO1Jwfsq7RHf
X0ckuhsCzNFN0pCl1AWM+Mbl5Cr7XRR5PpEeXk3MCj7nMrNr5gnbTIoBcKop1EiZ7ZJpqPddlXwt
HDayc9qeKSah2vzBCvXHCpVmzz+bbyqak7nL55yZtQu+jSoJ3reNwRj0ZsbMCGJAlh7O1s2UWUfX
aB5SfRzOde4O5+URWxRzlWqQQxynzneSHfVdzjKVfQ+k+2HC4l7MFy0KQU9JiHv0KhqBnpx6Hw1I
K5IQIpBlHIup31pF3F38RKHrHApSEoZOydBv9AqrkOn4RwuP8pc07aJHIxzvoHWCKm6L79KDbZCq
PY4WJrfOh4s86Bfd6J+jMdAf9fyNKHRyXxAlJoylX3unwPmRU4+V1x+GPkP1dmpqQVGtIxLH82Fo
MmhafceabDDkrZFhdvPKKL3K5mPQKTDC+VofotYNn8o5PGqyIiRa80/IpPgcjLPsPdoR84hQSU2j
rgzrguYaG1jhZNxFddWeirZ9h44gzn7HxN/vaG1PDHx9RMHLDVpHt7cL7bMrGXZ2litJKDsvRE36
vW0lX7rWr69GZBeHzjKelgstjtBH7Cc65k57uBpJxvZ+SkkxBPOxzWtw2tl0JFnLidDRVMNo/96K
B+C+NviDosnuI6FfuRu9kXupj7k3PlBebFxiQotRSxS8KxXHs8VlMcHBYJ2WaneTHMut6/rPXGio
ZQN5yhb4e2nX8jKF/rhuHZf6Otm6u8NMWdAmcUtvXQwmQ/mIhI7XlKxWPHIWXCM5Y+iyY7OLq/AS
N6ZB6YZvkO7tBbYAl8RvphlbzUmXzGC9Ls36Ns5D96jU1HEvu8T93jrDrqVPis9Us48dOL1DEatz
uCBk/mENus7Hod+HRWQcR+ODJcZAIfJUgISxmU1H+WF2PGh55MIoyKtWoxaPeESKvS/dHwnL9meL
1X1XsYuMNM25GBi5y6zaY0R9p5cYYKhCFDj9RJ9pw8SzLanTSi+Zbx+S2JHXPi2wEZINh+CeMoIa
8DRo+kiXgun/bOaETjUHElDtkV1z8SUSKAyYjRUssBneP1UiZMA+MXOL1LQOJ/i2JcaxGeO4WTUm
C9jZYTXvqOVANZCjG2rzuqzC9Nad73Ib1ndXNC+t9Ji314VxBAUDOJtqqbbL13bRuUgNIU7SLkzX
3MrOGHLDs00cMiVAcgxYrLcturUdkAuGK3GZTcVMCDQMfzNNzp38PtaTTzCjf3Rb8wWTZHsSmnXy
QREcsW1U9HoyW3VlefBI0j11ejcydHu3hjkCK4BNq5xg5uBqzG79TIlK6FsXP4OAZpkea86IzLeB
8971T7le1BejuZY9eIzBCfqt7fXTFxxku7SBioYUZd2ZPsHyogniVRTL6Cpt1t6uNacU18SfFbCG
mjA5PrDsZ60n+JA9f3i36xJaV5lt7ApAZOwA5PDG4GmeYJrHBi1fqZVEF991ERx8HUDKHGx0V4sO
M8sfgHM+u1YTn6n5s5/18ew2KqJfYMkoCvOn35rIJqY4DHO+0SfKD8M0I8jpFcaG5i5kZBM6T2nF
46mDE+nXTHeF4eXPta5DyBPBzbHeaT7uvlrwRGiPhUDQehA9cdTT5Ou35PAjlKjctk95M23Jr/UP
Va1j3CGWxxXGCnbEA+ltLGvkz8Z4zLnRhVXmn8OeciDps0asQJ8MGgc3KCpMDGDZekuL1X1Gv7A5
4n44ymITmRFI+05q5xC0E02WpF0yInDwBFQ1ACesINuTWuMmd8rxYvkNIei8fNUrrz4XQxKdXF79
qLnEjZ2MolBks72cg/csJHc/8UGMe4+LrO2Pj1pFZqzUYHeCWBsam3MsZ/5hJAYb0MajLQ+afewz
8x6ywVpLtrabTA/tVcuNZkPGlm6KxgIjO/RiP/h5f4pqYELc5rV10ArzEqv/S4NySwqMvJSOkXvt
CeKEGdS9urWNJxHD7nTGZlh5DGvYPlTdMSb76uT+Jud/uvL6xtxHMSvUtCquXngdZW1D0cUxgGlK
HtpUPhhaPGz9gTfA9VubIiGNLVDncwNgi037tNYdYpM8chjJC8LEbrB8bd9XZnMSQ07muOnlXR+N
NDZ0rnHAvfTdxFWK1oCjI9DwpTokxlayMsI9qyKMs+CyhrmJN/HsIR2bfUnNncd+rajpiy7mfo2X
W6yjXMt3yx/awGAKrGq6amDkHRGQCiFHjPHJ7bkTzTndOUmFgdjJzkEM+sPQzRVIGS63AzxG55tm
+ZQxecWTLpN5b4dCOyahj1ffbC9FNrz1cja4yoZIF6OFoph1s7llrYxA2qSvVjXOOxsj7TnIMn9X
TdlHm6X4bSbf3fu9LtEjCYpmAl406KJVgLxKq3ednAocCIZWAnwYmVgeUrfUDzZlMD6BKO7J4clr
A4mZ2QJfmRZXMCFbwW+2K2GOZJVNohRt85KDl4gh7OfxcPZSkpJOIKqN5bXOUWINQ9nTHu0kcU/L
wSMRxz9XJytdWNnNLst0aw205XghS8gq8+pdPLjuxYwdWiSxRnexdrMS5822O/8QqGetm7yNnA8n
NvU9Aj7XgkE4XzMXtEbVgURIhPlYgt84JXELU5Y964a+1U1pTsNjrg4jPcEy7x79np1qPib1rSKG
5vrYqG0aR9k8mGfNbSX8ysJGi0qqE27T5FD46bDOpXFvRtr4RZ8JVKQTVK94nGmqtAzzTvLGraKm
dGnfSkBp6ta2tBlY9nMd72KPtavPtWtVdQEJ1Wy+jQ2f36IYP6y+ivcmb+oV+/5Ky6b44oedt7Ii
gJEy6b4Po209JJyGPrdkiubw/En9qoUFaIaSmzDegXMFLdrqZxbn8mAVdnPzgbxAZXfJaTbdDYGw
ArCC7asNLTgJOctGG+FWTn538ep1pQluBmxNyWVB1E3tGsAZF+FMau3FxweVoDjde5C+8PWBUgxA
XdWEBVykw9geKNKGATvY5qmsK2+nJWF8CD1SXmbVMjyp/PSWTv1tdsP+KJEDmxTStOUXsQpqotP0
091AEOcuISYHI4j6tDYl9cjFczVmjHhaMwFkUuQC5xWulDzz+Vz3zs84qX/oGJd3fu59RJN7HJo+
uxathI+UYNUi49Ft7Hq+ErIHFeILzNqI08S9IUxMhMp3luRWn7Btov5TKMGtopBJKwG5uMY6MsPu
JbPrc6c54iBc5s3z5Ja7KQPkpEuCZrZsH3WvgyNb0Ns0gpSCptY9lQG8GgTcp9DgXiIDVTgcG/7G
6cibYxJrKtrGJlsc2HNzcnTs3ia722U22q4xVzX3tYzuxMp7aEfkqcGmYEPTwItODQUteYeiVBnN
DxGOGNYr2r90m2LYhLJ1nZtM0zUAcWGWT0W7CqZBRWJ2ozcmm+X36LzK3onZ/TpEOSdwHMr9YHTP
kdd3lE0TXZra2xy8OJBQtr1WzVwCHQRin8mty+DpWLTWU0mViKWPr8DMYlzrVrbV7O74a5avFK2/
zf2WCeDytTDonqIqz6neVmJvprSkUk1ju6bYdAEiTEFeb/Zw3DN8ytea30muBHiZtD5FF8rhP0qI
KqtfzxPldEmy8IB4qB8nH4qwcFoKBIeI5btljcek9eUmtuL+ztPDh7DzQ1JaYP2Wuf1i+2UNNewN
oOGQC7Em6Nl7JrwOWVbDX3xLaqwKIaPj46CUMl36LqBlHKiNYwzH0AREV4kA7mDSDsflEMnkGrSE
5zSkmmMzWTgVR07ujCnWKQDYcMeS5oEPS33XO9WLPQ8me5Y4ImdPGu+USIMevizM1rrvIWM4Rlme
MMmTEoBZSRZmRISeSd2aSX0kel0f/Zk7rznDA0IHfTYS+O5hkjXUG3D7C6qGQXsUwg5O6R1afpPl
QDKzPkol8v3+mibMZJtOxfPf5tCBYJWUshuxx2AgHcFvvjwqgA385enyDbekXagWTJLYHrIKrtOB
ClceeX8+Wp5G6g9WmObT3FbXqMI2mZWjvOPCLjfQDIIjZJrg6JPOIImh2UReMJIvB5u712GmOu6X
z9pjv4dbmfFnKTHgL4fl6WyyGE2SgtZ7WLW9l9KAHM466wD+GOoVzUrTRM9XNox0MSmkXJ1R1Rka
M61gwZuImn2fF+2aUn81JgG3S4mmGgyBY7ropaxBmqMPu6Lzk2hbM1k+ZgQ9j8ujVD2Kckm2uk1u
y5cYJI6HyH1p1a+juJq/Dm3ZU8zYw+VafOeLXSZ0vGNWwBrINIyys1N99B6iWe4AHJDthFHmz0Mv
inNnGvWuj1JcIzZkaWdRhBkOAtgRSbrXegcZESUzHq17y0uN7f8bxHLUqelfGMQMy9O9v1j71u/t
+7/9WH7y+p79+I9/wJeK8yJu/moR++OH/rCIee4/Ld8RAolAd0z7T3+Yb/zT1nGB8WXP8bmg/sUf
Zqpv8XULZYdXYLn/+Lem6NroP/4hnH/6jut6/IhjLv/i/8Ufhkfib3ZgohumK3wswZjObMHC7b+7
ImMntrgoNZgNuuem8P3DFKhWTHbgq9fJqmGrZZYJlIKUEfkhpufw1kjv6d7WSuNPZyx/zlWrKSgl
y5sJGG1Ih/wQ+/cTd+sjBAifzBGMPY2oTGlhtDWb4S7DcbGSIV6oxH7RAUEY30MxuF/Gyj7P2kij
j+3Oj0PDPbnIcAATVQvu7W6C1kNLd1YxnnMqyiLregIzMqMqiQa6pnwdirLCkY8BvjfPo0z1Dd6j
HTebr/7kswHzQkre1SoIMmHFnZWwLrRSTK0xBJ7Sts9NIl+8KZyRtQ9unpvbEVYEKxT2bVP4OjhH
rUPMmPK8vjczpvqY+4CYz4cswJ8MFoTuGYG9NxwpF5KdqrdqEGRzL6CNi0bfAOCfPfX5LqQnIPWT
+qs+wq8uRngwQN30nShBUXS2IOhF8dXsJhsPcud1ObSOeQA/NW1SHc4PLXK+NIft1OEfTgk30m/D
eDZL8F1T1U2/Q6w9WkAbrzb/v6Yu2U0YA2s4yqLiiYCQwWbdd+wCMGvIfgio6R3mCWAy1IRN+Wzs
U2v6UQ/TQWdptZENXnFPFjunGG+WYolIk5QNC/D7WvYuyyxtNbJQwsKgMbtOqDtJAVXi2/CPMwHA
OETxtdwN+6OnbFANwiNtcDkkiph82DZi6wi5vFAmxBtZF7POBc15sD+ygpAdPs59UmRQEtvZ4x1U
rp8k+8qt7+ZJRvBFWJ7YPb/qFOelQ2M9II0zKLFalegMxL1j4u7NXe9bwMxzmwuN5jaMAggU8aYq
yCZk6mIt/IGuNaeU9AVozSXFxNECs0IEE2vWahTLdi0ldqMjfx341ewpkl/6WJK8IzHV1AXB7vLG
yuHtP7k6r+XU0TUNX5GqhLJOFYkGjDE2JypjYyWUI7r6eeSuPT2zq7q9DCYo/OELb0CkwynGAENf
qcLM00D4YwjKZVYZ8dKIUc6QKRpYOQ3NQ9GDFNcbNCNVbNkaZKTHNMU1QFy86lqNKvDU7g1schey
FO9SlNqaUF6gtQvxvBVgTurP8IWO3kpIU5zD5MK4peDvkTvYZqXWvD4bCKEoeoUAvR25klao3CZ3
zYh2ebC4KVGBJFwAZ0NA5nlf1ZgeVHSBYX4+nUnEiqiFAEtZIg4ccURNkNJznsVHkBKJO3YQC/t2
8W3MMY2ALImYqnBax8dSMMlHUTmhg2vGOArjJBRuRko/SgGCJnj0cxJS2LRYUndqQZIoSU14oqlb
Y5G21H4jLNnxy3mGYOgiBLbMfg2S0p0m6Vut0zfWS4pCYs67axF2Y2lckh4Yf1UEqR0pxspIIjz8
qglM/CLHzA96xrMsDvRoPTj7FYI3sWkXlG5BktBWfOq6jwohohJuhWLjIs68YKQlrWTc91TYRxri
KOVzOPdFDnsW8CTW4ZyiFtfULAeIj9Qb9cVwk+gYSjAdaUq0S8hbhGlK0VmaMM6K/1XzAgHrRcaD
q3pQMsUXUgVjO6QIQiJDQDXVuNXRJ9Dg0btTCqKkIP3kSEUhfm0ph7bN91SaBzttKvokAAseRo8H
xJQWHu3KkgppREe6yeHXQDdXc7jeYv74rcLhREmxQjaHHB9sXAW/iUYGnvYdJc0KVksnR7fHqOCi
qKS3+lGtwhKdGqkdfqGnx46YFt/tA5ds9L8oFgICRVYsdGTgxwBQQQxNce53pk4fIcMCtYDKlEQL
dImCUxY+fvueTlwNrNKJF3gET0V9yKfJB5lxeJhvkQGVJ1Kni6mAHy2pzD9raVkx3uihvmhlc44f
1TUf40PzCBAr1YQQlh6mhuXUwO0xumuG/N26xObIUKUneSw9zx6Wm2tIuCDpSCKMuU7WPYlO3q9b
nM4zqDddXf7k92gID4/oMa6lp/iitSoTeZQ3SWbsJJ1wLkMsUkFOL4lUyTEePRr1JTLsugibWgMR
JAWP6+NBXVUPnz9lLK7K4fn5LCFAV738EaalRM0rvozi4iWKOtVffJTikLpVHUoOYvgRnV2EWquY
bF7VmktcJJugCwaoSHQHK5GSk9xMpynvf5FkrNArteUgOKoLGnmCBHhC+i0mUjs40caybJNibzah
7oLwhnkH7gfZYumhJdtCBy/CXDe9McJtELHBvWjSk8YZhPYubOFn7vZl/YPG3WjnSVK7Ld9ltZ0b
Syjj9bHxFcfxrl/Anl4EiKCytpyFujlJAztrkLR3Ra03Rp2gh6AL3miG+1BdB1Sx6C6xcifowm8i
YVoOeY2fjmQEOJ6KG4TM+Bvzo0yzfpU+Ocj4N27UL6WjNhDFyrmSWlpqReNm1HWA7wDUMT8SUXl9
hpWy6yJ8nPtnsaaAfGLpMRo+vdEqfK3YNxDp3OTmdH7qBW4xWIs0T21vDsaXKvTvYKmQQVPuBjuQ
Jz0w5oY8ijgAsnpPfEVkwSnTZ+0I0mL10ODPNrDiCSNoNCUXQCXcMyjULil6itGH9JkFffkyQ7ws
UX46ps7GoavpVqfRuooXBuJD8xo+dM8zRXNEvSu7DbMfpuq0EqKBvVjBe41b/MwkQplKB0865MsR
+yaipQ0CKFDD+vw+yI+VWcF+6mLQbIEmfjSB+kqbAFfVUvmuxmNQyZozaUBcugzGCOVOK2zUaEOZ
FOE4Td+W3RRaam0voj3AcLgnoYiPn8zSlSzuXcZWWmqU302qn5FbxpTDlE63SeNukvnYt6q8Qy3v
JrXqNWzexx65xXjh51jFI/2aWJ3xFqRL1FLOPSrtLqmTnWs0U6mhMNC9lPhjSrOdXudrmJZf0xM0
QTUezIfyuqjCHSTVH6nSVg2IEqmF9fpMkOAsL4snDCiNISZWwhPM/pLR6JUU63wkg3sfKn6OS4px
y7vfNmo6v2ggzmQD0KjwUXyPwfqZfiOX5UcpDZtFqH80OcIPofqDGjcetoF+j7FMHXph1049xfyE
wthDNT8hIAeOLHLFKAeXdalSsRFCZE5ysIatbguBDlqj3OQyYhQECLuwVKHwp6Zhc5UKaLTSPsIX
oyH0Y8DaUn+b8JFH9eGo1+Et7NuzltCgnONKsZLXWBbL6O4uGNZxAyc9gnpl0D9D/w9ZMTZSEJ32
ohFWBSt4IeA3KERenH0IZYoJZ4eEHar5xrLon84CV/AAlWugtBu0T07ArPCOD8Vzu5jJ7xlLy5iJ
b92zXlWGtkqHBFeh8TJlWF0SnAZLA/sGWlQSihUQNif4Hnbcmj708MmTqMfgy2RyV8kEcE7TiG8N
EUUZbJuDaHF51AI6nz34NFPBZKf3W0W6mmm7S0LhpkfGq0o1jBaDhsX1zN6d0PqhXN2XdEKawlhO
6UlKhYGaj/q2qPPSHpIWklazk5pk4bcPbj8KJsCZciCBLHRKjIFkjOSchgY3tpjJAFYRJlzShD5D
hip7Pm8yIpUVSmWgwOgLMkXmX1WjM6mdz/ze+c9GKNAv/fvL3+O4qiLH6Mjf/5779w8S1x6z5/kj
/v3x95Z/H+pS5AWLZ7z8r+f/z9f/vfjvwP7rNWmabGSpy310INrFXOGrKEcAxfjnV9Z9zAf+/apK
XSwNeYgI1oM1LcxToWNB//fBfz8WJlWhfx/+/Qby5P8+16GKvK6whwiCJ/xI4wtkFN/x9yrl/7/0
n+eUtUicSpoMt7tRQL51848p65Bhj2cXsECE+ff35N9r/n6oNWVECHAZhba3IpqARvz/9//7ECzP
0+5asAjVgzgCh+H/fNGi0MBZcYX+VNr+gO5RBV19MZPL/57T+zG1hwdinOkYB16DKMEozwJn0Qwu
i7IR+v/fr50QHnL8qrIO4Fa0FXaN8sJuRVeXfCJJzqjjangFWXQ3W2uNQ9H4ORzlE0zFfWFXOItu
iFyozZ4zQMp2eZkuRKRSYhXfCI4hQm0TSa/jt0VFqTM7GVtE9xMo6WRBNo5x92RvvmAWO1263Vjq
x8ebcZDHyfqGyCrhvvrc4plAZdRZ0CDDLHDwujvzl1wFA1QJ/NYVcbJ4g7q6oC/jLxDK6C2Lma/5
GcoBSCplfvudq3b6RFgVRXqn6K/YD8OUjdhaHPnW7AKMCu3Gly8sJcjTeg/I0DZOIe/lW7pBnH5B
/SpDpQkmuSOcKiuhN7fYPXzUrxdvirKOYOgjuay4GtxK+giHx9444GwLgjH1284TkVYOSWajfbYu
XsPWK15nw1Lc2dBE3OYI5GJRspKkD+zmR4SIjCfN0B0/F7pl4EV5x2Bj0iCt8zGU2Mh7tHXsZz7s
74ZKrq2RsiK2j11jna5ZR1uDBHMpSyDeCes6kWanHdvKW4AJzdv4mohn4euAghfVZDpzjS1vHqfs
ygL9ONDhWxb245SfqmNkCxYSk4D9DQeZAUsiyLXgCHyZ3odu7vFywx8qeCLZBOrOyzoHU9xWtOmO
gsdGiszqMSTCNAPp4uQLe6ll7T4/lH3pfpOYhltz1w7O8wNko3AFG73F7Vo9XnDF3uNiv21pCEMR
RhVKkR3SQyrI9gHYd700nAPK1jxtKfgfcI6JI9jKIfgxVlTCHXQh8fs1VnQTfO0Q77SV9pPf+Hdg
rNUXrCFu8Rk9++BH6Lz2ogACTazgELooAliEX1wA3NbpD10BAAXrBW4Xzl085Bc8jg7sisVgaSvB
xVyEZNSJr8Hnt3k2DsaBRvOswueOyioI1yZi85DI1ANFJB2tbg8B0Yflw7OHTR26xbm6p9dWsD0x
dWTnWrzsw9cPFdVJlCHsjY451F4vcJavHHWpjTaG8WDWoewamBvaow1k0l+80lOJz9CtX+7y62vc
rwT73kIBu5VYphZOso+xWbR1nD/Pb4nTIT6zmazZYpWJdxwj/4GirZMxl6jD5hAi8UpOsYKuhHt4
zPdPt92WyMda0zI9zxj+TcyK40MLGblSxe7hjBsk57BfbykmXZGv+s+zFDS8cI0jE7DIZ/4KDFSE
KCMnDvZ5VrieJqc687nJvvKrO2LQjGW7XQLtzgdntMv3ZkuGIpnvik+dhVqPPX0z2L53yXb0aqf3
UByOX7pdvUeMEOg74EdjNyqM8fd4iUKZHXl3ZVUvMTvFdz5uHd39Z6TcU9s37Qc5qqU/nfrynfr1
EhDNGzUf9u8cEaqEQ8mwXXWeWAnthBcEoQULvQeqdvN05mYyyja4jYTr+WI299WCPw9n5C0CE7Xd
Mt8F4UqnxrEOs424Vr/RNBjtdDUdUX8PlhByJm05Vqv4JTqEGITrdrEbrfBKkQTy+gU6ooWEwjV2
0zUY8HhNnlMcCZi4coUPBLzPjh5iVfoNFcXUFXfTKoo2XqF5ICyyl2tRHqRj95vjsfPc14LX0e1d
apGtATk0uWqFaVdfzUv8Ch8FnXuMR+ur9JNCcVq8E+lSyqp6l/4OObWzKDHplrxS88dpi+G0qXz1
PyoiRe2uAoEwOqZ1xcFkso3fWNxDwLkhOqEhbuEIL2rlpefAGS9V50CjdQB04m29gmJEJaq1on1E
cdNmTmT3wq8Fm9hKvg33XF1NWH+jpGJYNOAtoMbo7vtcFTdcg5t/nqOP7jj4vb7n6kwbHM3tFAe8
m+HQ7CQ3knJbNjyk8fh8Rjoi30r/WeygoZ6xlP5IeyfHYRc1ZytbMwsRrMXzcNoyR2JXzF/lZeN3
54UD8VUxti3CWq8J9ZrF7Pw+4ieCSKuPwc7IrR/udBitZN4xTvKNzZItEKDYBqluFgccP4przTqs
8pBrUPnhMWaj98bbk0gVYbfSofzDAm3P955STfEFZdUal3iZiT8yPlYMlF3k9UtlHnslCgc0bP0e
AB5OC4R4ifRK4fLxdm3YBb/C4+NEt3f/yiGKd0zbrWE+6R1Lzxis4mjJfFslQMhWjTeEDnb1SwzQ
//4Ph9V0g/ezCV2vOY8iZisW3hxu+oIwoA375lCci3OIxbCyRBeOK5EDiy1sbJVGzX98i11nGfdJ
2asEu37icQSIMwLTJADHFR1fAEwoUjsRfMzfh3N2Z2dgGbkAkJst1BCWhsWwZ5yzvQXryhJdYO1L
hlXyY/xqEJVQqKzZozyGUMNcqXw2KI+dlBOEInlc3LCRoq/uLm7SHUErlvOH+a1nNvKlAfU5dDOS
E34ek7qP1yuFjchDPdFSaXM9rDUddiejl2ZDXtL0lyTEOAZmyXFaxXcIuzaGhGjAvJQ04hAvi95M
JGYYAy/pG4n3rb2IZybqPQJuysomb6pr4gB72ROhUBuMkP2/6ZsB+/PQ8sJN96WtyxXT4CP8Cq7C
BhuJTejhrMwVtHuPLXZdNIeqIR+3HgfpK9yAvxqpgNhYwPwtTA6LkzPqHpLjj/cDgDQUmy0cGFBT
eOHmNGcDJwwLfWR3vokyWwY+5s7bPEwrHxg/Ro8bY1ZjdVkdZ7Fgq6Xz+oV+5sRaRwPea3wjcZj5
qBttkLKzSRqAW2JCFLxPxRVJHgKeWZgnWz6zg9I/Ngr7l5Ci5OpowbbHFFr2IKTq3Uk3/HI4IUyM
KTnIHXEVcmu1ZKUqYFi8xSv2gfbdBx4rLDeO6CMXgl2taQJb9pDGaU0Llz1uuYy0jNVdAdd7iXko
l7rrBx7VLCfw0KyzGeWvshMjWuQOx3EfDPsQ/hpw2+9KeKsBX48/MtmkBKtCQA9MpGlpCzEN//Cw
6GAfV5mL1PRUvGg2YzlbGl84d6AWhFAP9PKvx8wt7Fal0y5QrJ7eFGjj4grOD9sVZapRP1HiVIMt
/BcFro8v5N8SlC27BRhGmgjh0ID1PQS7ANjSVUFRhQkUrll2gLh5+T5Bm2Up31jb2E8IpBc6Zl2j
xfTvuHPZEV3+2vQIV6ozPhDVSGFsRaDKxNuz8kQwA9bdvbKrM24kWGWULBzOjIfCjLFn8XhtFEd9
rRBuZ91W108gfr37PW36gHYM/llWk8Kn9vvGTiklS2c8GImsU1djjjltfpTwSrXr01QuS0+5K3eh
XOLIfh982SCM+Cz3zHP9krrtSmysfkXFRMIDjuOZLKorVva6mCGEdtS6FIlrDD0XflpTgbbgcY8h
2uusFXaBgS6rGDMeygxCRkhXEe9IWCXRi6AShJpLvpKYrdK4HpU9JZUJUFzsCa9B8hIi5bBLr/pH
oOAe9jL2Hpev/0FL/p/rwdqHSliXugrH7LMnlMWKq/2AWLo3N3gLlSdCF8qP4rCqFJiKXDg4oNxL
l+nfpe/42Sce8xkGEY0n9t43ZQDPtlXhY9na7rkWXeAleCMU6WHcgF6I5jvWVuvsgVrzXVC2IHyy
3LnCtxEWrkhYJLkBDkYW4Hj25w+Ev7qX+vA842UIYEIsXvsKUpPfpQ5FFfHcxEsBvC5HoBGkrWRt
Jzenp/AejJ9GbBdgGYkZsAi/tqJFRHhpqTATgqOT39gSglawx0xPNz0MQwgwnqBz9wSo0wZ5I8a8
uqfQqK87dgGRECNxgK1Vu2C+egyl4vw4CekbTZ01hARjWKm3hp1gODwgUdI/YPzASoPR6SyWfbms
syPiEiPmtsHbI8FnhxTOzp2RpptVyKxmAH9biFzFbebjwp8B2v+QD91iTzjD/tiWaxa74W7cB7xS
KcnWTvL0TN2vkF7ARuxRvEW4Z0UCADQgULYIPYhLs6dJG+I5p7O22UNhyVj8pHjNL/VsU4X4pztj
90ueMLDOnqiF4EJCqRHdGXp0MsYfKsVvAHKOWPqQ8wPTfQpbDPdGTCB0Jw/9/Tz8luYeb7Dc9GnH
gD1Xv8voNVnl+hLWKGpGyfb5xPzRydhH4CfaxfMYVt4j2lKOzk3y1u1MU0O7HnObVzhakL4tpKSx
xetBxuENjvQHSv3E2tyA6UY0GFsot6Up+3KVHjKsE2GmRvSSaZdsItZB5cvQD7XoVeKaLXsh2aVy
G64Kta1biTw5ucydXUlS7buE3yx8lm4pHlRXo/m1xa2R1SvkVq2pfD/vLDYiOr6JN8ge2zStY6y3
lHj5JF4Wzirwci8ylxryGpd64WbRT4C6150tCYG3YhWPbxw0aw5Mbrlch9RC2IoImFjrpsdxxLn8
je2B/clq98wbYy3Twvb2M2Z3FVXUw8EkOe0pW1K/siE0vYRf6Ve7vZarwrqWP/JyvHwjKaYhum+3
P6XCCm4tSErjr5iF6bnjJlx0YhqG6DtlAVgJB3LZZbzLjgnmzNTYqcyS3n0JJzgn40njIn3JTr8f
NTf5JuzSbZltTN++lV4pOFBSq7Oxqm/9hbU0d6pjzNhbMIjH2m96UiO6SXSRiVL5me+zXbrmhKz2
pMI/sBq/Hrx546XqfksEj+WGTC9d5/u8XALU/Olqm5AmlnorFKEnWCrFCEZ1BXHqOjIqS8x4PVOi
7mG4I7LAjMxmvqBUJXiEnJqyio1tSj/3gMX9sJs3kvHE3OKbyNz96swyVhw7nwmHucweXyCDNWub
n5i8zEiYVngXtBZrOqCbzpIIn4ZlZNc0wVeLLQ6ejLLnHXnXH6R2EYfSXR3aJObIcyJrV7/ieXFk
uvMtGUnDoUWi+wfpquweH7Ojvil8HXKEpe3+jifs98m36E5bE+tXEkeC/LJcPvZBt8+Tz0lfN5LH
SSG9xcdhkJS8FJQQCIvnhml3lgmozEvyQU6O0kBvqUvpToFJuIHVzL710umOkkukwwKZQwVzuA/5
eGBotXsyVVjWeEnb7Scum0iiy95eXHHHoU/tqZWkUKmsKUaOwRWJaLk4+GfE9uKbwlHcNMSiFKvp
6D8CEhfMPQxvlkJHs+qqfTYl2DYrZP1DAXBH0KSab3cdy3BXOo+DR9Ley3gpOjh/+XDG0cNfkWaI
qSun+1rbx9kvDmgXvrwFCM6IZjuuZlhI0rqzGGHoim+CVyBgxlatbttDqFvd6/DyiDxpFdSRRTSr
yAeccsVPjdqHdjCYX3cG0CrwOQfJhmXNktVhULzqnfSr3taSVb7hXCV8BzjxgEoDuNC7oWceepo4
ih1QeamccKvl3qX6Vv1hO7xFm+BSnwc2TJJOzDVxzDCs6GjDMTnV+gVJTezkvwAjYtrFrpN5TvF0
cEUDams/UofNHsxn+hX89qfC3MLmXpRYmFtpfBpSq9LA0aPE+habjo7Nfb8t+48Bvi31t/CaAQAH
8vB5KX+zluYH9SZyNkX4LRuaqnZ6fZzeClsOt82RaKS7amzXhS1JG2QleWdeLEFcUGZsiWOpDjT3
Z2NFCJpZ8McnvHLv8sY3X4nNN5lLhklf1OmoYUqfaN553EgxfQlfnsOqA5cubdDNS6btDJ33SCbY
nvMTsUB2lZ7+m043jJFa2VRAKGBQ6WGdtmKqz/hEO9Ud1R0or06zg4fFs6K0Ae0fjyuBhkazEydq
zW6ybdKGwZ3p5zJwB+WAv1x5oeYL7JpYAbsYzME22bvR7sf6lbu+E2kAd5u051T3Zk0k8LgVbATg
ku0kLBGW3GT6Vnx+UKHLtbWob4Mc5ekb/1GRMYHgzP+8yMEGT3H8XM6mfhybjTbHoVp8wMFtWRbL
N9hPRvTzyJxe2PAdHRV/P/jN94z6b2ojpuKPy6ZfGbpbBw4L2pYcf66PgNJbBh7aT7IDL75YNq96
sEEIHupSgB/MJ3U6QvicmgcRL9kSBctyLQQ2oqu0e6zqHECiDuz20l74Z664LdWL+VrlrwUVZ8xY
tM9OWJJ4vTDuW4IVv0cqxm0vPcvPVLqEYawaezINI/8SB/wlR9vIOQFnfOxYUfkaytdkbUzmiFWd
8Df26mXiJcAmMTYY3vmwG8klag1AeLp9SL5OQVcC8m9nZJvWeBFe2IYKh0UVGLFG44cgqnSlcAl6
v/Cl9AVH8Lr3xuV8Qa4cUTOwkNIIwxpgzqLZEUGH4bKHLcDfCpjtWG5P5OrlCWt3R0texhtXq78Q
a7GsIScJrXQefSx6xKXBJ+Dmb1IX4mJquSyQsceypCMwsiGx2NzxZw0+Y+VEiJlQ9KMn1NB/vLG6
jR/Zwu95jYbN4AbNVyjICLefKGowtV6I2h+rJtxhRdYBIWaXviwQXb8taGLjU01pJlh4qb8itbfG
GKyILypOfxEHZtoRSAXqMMkbMOM4dYV43xiu8MJFjis7oVaooN7kdrvhrLjPNXZNxNUek0y+tSew
ZFsKHhXVGgJQ45Po/kFdeGFT/ScVIqRYULMiRtC4B++w4LAFYx8AxiIvFxA+QU1ZmdX8PkyPiCrV
bEruyJEPSMJQgyEsARmBM2dPVek+qBeEH0Bahetk9SGcqImyZPhptKakxGFxgxS/H+4h5Zzf2da6
Qlez8IoJxyZA+DASOQYGBNdrTZIUfD6HnXzJ96nL3vbJZROTS0CcRf5tUKFJsTFyBPE2WsZnfE3D
FUvD7Md3Hm98EssKFpPUpdjhh27/AD31ppHU2gYk+mIr3xRpI7HAXaMTsonjPALT9yAhSXCDXZLu
ddXnwx7NiVVL4sqQW5zkZX/K3ukkYwdf2cN7xCDk9WW4xdKrvWHXZJ4QnWES02V3wdntGOBUmgw2
n6Kkooh2zZK1KyPESl0S9TkdAbsxuKYBy4uWki+m72p9yZ4+rTaaoeSv6RuvpbAD20BJXUnFstfn
bvQqzSV3pCREWl2BxTpERHyVy/sGjKadcYlEMJnEwGWqfT7KzFchxVH1QnfGwBHgsxB+W9Ax2DVT
YYrX1NpH7ZqbnhYuS2VF5NzIm0y9CCz9HLMQOHntP8Plo/ZH8TkPnnjOPFiySa0BvwCRYFTm9H5d
7oOCY9Z+6knb3EjA0s9ha3+cCEzwZZL/REo5eo6VT+YXecF4pp7O3a0okFbzteF8W/nMF7KScT1K
lpTxjb9mtd2oKC65VBP5nZSrOEM+h62bqA+ILUsa6wXTO/opxx8uajd88na+Z05XcAuy8GokzpI3
XFbOiPPC5UPuuSMOXkEc0oJ+PS0w/jwBr5n7OXp/YC/kinO9FPwvTC9BFh1NV/IrLGYdHZvCjmIP
eXHJXaREeWV08pk4WrLvoXddiB+c9YNiY5W+U/bnAYdPZb2dwxGVP0nUrVkp2flIqReI29HNVB1S
lGIeJdwzzpVsEC8YIkduKvs8VxWTGYGCBrKjzHg63kBbMCGHTIqDk+QytjB6MAPY4zbHyC1iVWAo
BSor3FFoTmhC+9XVzGzO6DvywCf0UHaFX4Wy/c4IlwtqaL1HnYRSZWfgBuUahqstPhgrPKTkKiHu
wCT6+2a+AVUWDkEhrQbpBsmR/rhDelLKWKG7rNUcKOcKiZdElk8dyxWXn69n489Pz2nNZeX9dMbn
GxravIlzh4HBbeR0GPSyy1ExifgLL+F2DP4Y0RqeT5uzlXCPnW0cHC4dl4BjxEiH85/w+Axtzpw3
cbwMgvkm4bXXOTnINixQLGwASBqjuX0jPpttsCbZQCeFxYjTZDgYyBjuhitf3J/oEghkTB7fy+nw
39Sc+ECNMo/6wu2hLpySNSvKSVf3zApVWTHlM3nTqquOroCKbTxNYNEB/8ZN5MPmiQGVlsmAPGJF
s+5N3yBT0BoeN5YJwnfwQm47Z8hpzi5xTq/51TGUlrg+VZM7ZUck93mRCB9ZIvp1cGbWOGlzmZX2
FHgjXV3TWbxpjw3FEyGlmHBizPPlAahnASin+9QPSWs/RKfQD5zPwFAiHlzq05bbwGsxHJjHIsAU
ys94WZGcAn2l4k64w1gF1nke7mqNSyAKITZHweu4DQsDiywcQrAYh92+i0BMymfeEEFNNLf06xgf
3MoR+d7MrxY+30TPPXoQcK8TgalOE9DcQEBf4HP3N8A57GlLY4NpAWe27TYMsvbQvdIgDWt7nou4
erxB86DqUbb4VxO2gNLxabEZFLO9MHfk6Au3CY6OeaxGLpHj2HmoF4umXWYLVI5Xr5PpsJyY3bFv
PxNgYg0mBxhJKDsgbaLkYePXSDssu6PJQwiwEFe0xk3ZBTGWLtxQ9UT1wj3mMHv42IDEmxMPOd0Z
wVXaYDiIy4PFUu8tWKuQsx8Nba75wmIZAURHckmeQDhOEMDmy29lLhWcXLYYk0Z1VsbVP1cYwLbQ
Qo+lomqlaKvVdlrbA+6E7+MKrBtn9hQw5JnnItdHxS4rw4KLrpNdH5R3anhcDbSginS5kBxGIZgC
HecTVMNCP2+WUeZx67hQdK1l9KEn7wHgkwvLCsTjWnXnRCqHOIncPjBxrBfRNrKxjGUq/zMhG+xp
LY+a3A/nx31lWAb07ZS5Pjk8NuatOgacE4kTgzFec2FJ82Z5KhIuoiwdcJEdaW5AMd8Kizk3BR8Z
YxKZnadpw9fPg6CnlGnjXGeMiEODOPEVqpxkZRadCyl3R9NHs6MvrQ5+1GBWts/qaVcN9X6wQK+x
9sFkNDfRNyjV7HUer9hSk6Qaq6eGy+B1dqdmy4OdN1oKWVsxvKUmrjBbccQdW7iIYDz/pp2heFo/
X2lMwFjJqPLhVFL7hBZyAxTOKRljOX7lPrJ52cKdL7iGiZBdmrb6HpE7sJYD76LDCHrKeTIpnpte
PgLpr96os4HkMI0NEmFAo6gQHfVH4DMN5vkDYxR1dBTQgN8dZspQt+UJbnVVbWrMaRHLo3EOhuUl
eOeKitIOZBcSKNxtZkDBGiJZZrPU0CptljUsSca1fOReUmgVaYjS9qxQB6dQD+hFeHjMrK7xAFxS
yWUFyimTAudCAY/r9nwaa9ZhSTJZ/UnxqxcdfD9mTqaNVWg2i234EELT0GV5LpQ1w5CzwLmYBBra
tMYErd2EpORKulslKzN6aUMA4F4oMnncNvGhUjDTQGQaUG6HL+EbxArLmHKv8M3GMvw1K9yGa0p4
Y37Apy4bBwziPJJwaBURy0L/2hZ3Jr55XJ5pI0MrD1ZhtemjzRPNhv4DEbW560UpIUKqhRjBftRr
1iqJklM7bzTMxVS0lS/KCCZtGr+slgxMbgVDFsQ/Jak89iF8g9qn1keQpcO2w2DozGZkFBgezk28
wdjwJ5b2OeaIVs1RuPHYiFZ8VBi9aZxCie2czU6eI+pirIX09UHP7DmfBa8sSnt+qDllx+rq51ga
ArZGb8JczpE0814A+/lJRYSv1xuHmccn03Fi336wndqFxGik6f+cF5B5z0ZkVlqxkgBQntDsyD2G
TacemZaA04PmvWKhR86oX0t8FO4sMfZ03wx4eiCBfGTqtjGLncOAwsF65IQAOzAr8AWdKkdD1bRd
wy2xpp4bBgam28jqEr0Q4emJlM5DFPyO3J0BI69+o0xLCjlcbiE/BkRcLCx/ixGTtTw8PhkzTCmO
jJVoQouSI/hbzlmMWDm4RSHWE48VN42VJwO0otnsj7yM5bL5AhDCAsV+J6grXo43K3kz8TIOc2DW
MrtY7FnGunhXG+CMic2dULQJG/gyvpW9j2IZD7mGBGfMFnEkRz3QwVFNyvZzk4HbyruyEGIOmPGd
uWCzg5KTjDgJK+9Yt9HPnOM9PooQJPVZQpAcgt8BQDhJqQ73jP5wQAFxxZyhnvaQv17BBNCSIRLj
7PVvFvkDtVGSdfLVefsGeUL5E2QRCsAzzKBF4kBagbSgmMzmXFNhCojIa7sVFoZnjLOuQYNdGSRM
Fg911kIL/1TRqnbkYs6PhTqnW9SrGjRwBGzsalb97upKAiWMyNCoDS+T8UBlP2/1tYo5WCgnvYME
IGCTQUQLQFOOcYlINQ6AMtq0iNaKCSCqXMlWENau8DsTL5spiqnAmBKrdCXOtNxYgNQSI32EOjPc
0GBmYoZdEKIvIUnMpEEW7V5kER9NCmf1TDZ91um+jDXBW0zckWZQzoM2POwwaHSIFePsP6rION+8
VYpBIjU79fyJ8OmT+lNn4dcQsMmUMrtzhPBKp7sJcU0YGpjXAJq2hpkjnOqL02jIBSaC/5H0CzTt
6QWpsf97qk4R0DVl8fT30VmGlNVI5SafaUG5BNEza7QWOZCYS9ahhTvzc9P//SGFEyDJv8dtpAMG
lUp82Com7p9U3p+04D8/5MZX1YKtZHhWhBvi678vSLTk23hqnYtRMU2g+UfdPzGd+Pfx3289Hsuo
D2er50zGjv9MjP5+fYgFgEaM5BNsz6aNMJODhbR+OiOyELCfdOZIDN7faYNZinM+emPmCddV2qIN
OP/69+Q/b5zfDbKTv/z7ZJkGq74mB2sbaj21DhLy75v/fiTznUn/Dufv178n1bK6mCKdxFGGrRRm
Il6WMzm2nC/s349hfvhfz/394e85qYuWcqLFvqwP2wyRKC/vwwqoS1W6KFw7ehQKrADVey1KDV6v
ke6gZOdIYTM4Yq+qtqSBMje3qDZorvrQC7/BcxjlY3ECLKYac3k7oTKQj7+46NVkfsEtVNG81HrY
6oHZukOl0hiZwLShvvU/7J3ZcuNYdkX/xe8oYx4cth9IguA8aJZeEFJKiXme8fVegKqa6exuh/3u
igomQIIgRRLAvefsvTYQgxYBQZt651RAKKOoI1O/yUgHHAJOghkyJK9wNhFePpAHCUeimYLRukte
c0FuRQ0KAb5vRYe0VMansp/chKYaEW5ujhurNz+S6r7UKAhqJdQYkVZIwHRdDJJuTT5m6GhyTiOE
Iola6tdBli4EPmaOoiJ8LTroKj3DEwghgaOVxCsRgqQzJaA+lwHAwbyOW55LWtY2dxW6ypyqFbgc
95gnzVZrtyLUSJpwZbFy+4auoclcy9LaTRV31KFgJ1uY++yk55P2BvigBE+XJNStSuMQeVLJjLz4
7BuBC7THMEin2ublNNNDIaJbz0UI76GxpKvgr6SQWaFAV2aM82pNahsfamuuOkzQE/9lnXcoQhKJ
GUaSBU+ZWIPTWgZ6R4M2ZP6cGUawlUY0SBlVZpMCod4RquqGzVub8aGVRadSeX1SLOYOac9oUyT9
EbMiZB0cbf0b/kDSn4wWxb+y8BX/pRig4vqN7xG+nakOIIsPiwqQJkXaplcmZGDM4NFPacA0FKt0
l34UyKe1GIwdmjZ4VWPWpMekkO/ladaFFWJrUkJE6oWD1kB5BInNIge2bAVY9373mjW8Y0GIEAUK
5qGpew0sGlDCxt+lvTcysEfsCWftFWJJ6YjahxVa2sFruMAlGkbTPPCeJZ2ZITrmZivIw77x235V
iGm6hw6AUUIEQmBoGW73aXgvwXnzujQ+Ygfrsq4lxqdVjqmcX0GHoZCi0YsFZdxLhvZSyCDU1VZw
8iYAYdqZBOs5sex51y49V4puPcNcaEfNtjrF3Cd9CtQLBiZgNDJL4RxoQnk0DA2kWFG/6Z4mrbuu
QKvCwbssBOPaSAHXvWCAIuuZwfQjYp4TGC3VHOMzzcduMXZ420JV/SwEhnMe2ZG1znhEaNOUVAoD
MUNSpUT7iXvfkLRth5I2HAei2Y0O817YvEaBQBdoJCwhlLj+Duqn4Rndpisx9mH7OCltJO8UAFqk
HzD6H9x3TdGxc0TdkawFzxkegAquW1WyDmVeHPDT1Ht8K2SxSj/h92KgySmccRKl14Agqdb2miaF
4FFakhFwHiVSsRPHu1rHPFtVJbRixBHY/LZma6BikwcmSaBKlmWsVzscUg05vNqnSAitk2S640ox
V4KyeuzK9K3TYcW2jeSMSnyafuk4dS3R1oRYPhj+8GFGebCSA982fSxvHRYVCCJOz/hbtTaCIm26
AJi5qGO1SS20HuXYEbDGdcSq22A1widedsyKJ9EiMhCjwAFbaBPrhvGWJmfiWvYMEKwtFxbDHVYw
B4slpuGtJArwAZV0uKq+vwlzbc9PJPmIXflopojX66x/lIAXGQ02N72js9ZVlA398lWt+g0sIQEA
z4Q/mQySeT+SGmRWj4MY91tFVA4FXw0lR9Tfnm8th0b50jrmNziuyIKyGBVNcKae/m4HupwwR208
E4fyXFpSReVjDLZloDAmzChElUPNnBATlp4T6yiUbb/NJB3doE8XmYgxV1JWmYJNRwSqOOB/3Q1k
gziBS4L7IKeEUjCQ0WNADEGuXAFJPrgSeGdOxtFWDh91LxNPtZsfLG9U9jL9LD0K5Id6aGnqIMWq
ShKiOuOtH6xPsuuCTdIFPwc/WSBR9x+zlYfldJuZb0Iwtgcrz45uMRCigukY94D4Ts4ms3mXfpaZ
lwcxz0n6lPynVG+Z59HJGGLpKAkjp02z7dZCZPi2lORP/EohnQo5rKea6XnbMW62NIgplUAX0NPu
oVza8ajpNpbSr7B3D2EFj833QROPOcPOrAPwGTPbjSPaLoVKGwi2hL5v3PahDuVq6+HQofEwlUjw
DnslcQdBVKxVI/lZGRL+AOmHi0kdE2jXbSsliGD8yM914nW2r2q907W5vk6MdltoA5daVdbXWsf0
yCjVdSLGT1IL1cerhqtgeDTFlBayqgn1MMtSjI9WfZB7QgQKTi2N2srrTpSbg5wnFwJKX/usPpdJ
RY0g6hUySdsDEfaeUwd+Sw26uyfduALYu+TDyxxBTkDT1Z6xAjaYUuockLgICs5o2d3KfRsztRDK
Xa1hSKp0igpFLccP2H/O3dAfwNechFC3bGNMcEEwoC9ykgs1zJILiXwuPxTSzzTM7DjUbMbv6jso
Ngp1ZnWXqhKlcsPcBozQN4mHrEP3m4MwWHcSNmQvLS1aJmaKgBs+aBVu8rZ6tCa4dUt8NGhQJluj
Z/4AvUcRxmyQyujUqUrZ2+oiJc0oNbRtDanSWkc9k0OpRWpSw+xeZDW1ObPgmBGlxlGNDJV52B5x
PfZR+hPj/qLhs3jPx5eibM2lF7gpsxv+fh3HyzhawXHw4S0naBuaV2JQEbMOzAbAc48hIUBlfyiF
XkQ3/OlpOgNzr6yffOGu09CjRxZYSTdsPwPSv+8tOksitFNwAqZ59Lz2h1cZriNsFS3fFDmtW7nu
KQOM2RY6H9RBKYFZl6hXLap+SDVAapnhRmFSBC/N8SVwEWIQY+Dlw8Bh/GZUla16I0kHUku7WXK5
BI0RsUDHQQn8Q5PTQjVDZd1JFg1Cg0kO0/A605jwTknkJInAK/KN1zKwtp3cvHLBudNJi1/AA43M
3Ok4Tm2CMDUg9fG+l8Yat/lUYxKz+94Ksi0RKHv4oPyRMgZfjQK9AhgdY5qC/1mHGF8ctEAezwSR
FEfABJT1BwYsVAhMv61sqc/PilTrh8ii9dpjxIl8csG6cHQ5N0UfZgaxi3wh1EFh5Oi6Rsm11yA8
dCJ4KQPS1Yo5krYng4lM6EF6Jir6PDYd0M64fMK2znXSRL0ZYkiXZU45/UBxb0itS6TzVQKKQNUk
KwtYB/Q5xQ6spnSlYlbHCYCmukjABKTHVK1CKuA1tTo91+zYq3Zh2xZPFbLFdU5/HbrDHVBcyhcq
2N4yZkDXinTpCymlNFyqKea97L4OG6bDJPiucHRtgwY4smpZxLsTLtKQ4DYNvqmcGVX7wNQ0dyps
2MiBWU3MuLbjSHsbiHpb+Wq57zAZU7SU3kq1OCdTqHIzjvVyOnj0aCAn2ePD1aCGosllSCok61Tv
h7Vak9NYBAwjBM5McUN0c0YdxA0JnGDsayuJ+JWUwIZ7sYOhSa7zPig2hsVBmkMetTuFH7hLuzbu
Gmnrtom5VLIEvxunybTDaaGYeGXd6kERY/NYtFR2MznbZMFkQ0DwmUqatO/d8SSKrbSRgUNsmE8r
3TiNCpCuR5647tUROSOCMCbUOykqo2sTWKHjNzTXo8kWmWXw3kZ9UA4iUSBS0upUzYj0sLR+q3fY
j0wDFLsJDWEXx63P9YoolYSUXVUCetfKjqnEA9bvwXsyiThfjsBhEbpJL95LbGDBDxnUr3RjjA4V
oeqY4FKuebLongYjmvwCtE9cLX6Er417UJWkS25ihlUZ2pDak4x2X5k45RVYEKrhQWVjakMiV7rx
62yPj/GrGIwA+FUWUDmp3ho9344CEQRJHXfrMZNAT6Hctowq3ZWU0VIgiqNoeuda4cutRs7P4sjE
UCMXsjNFZGQD2gywzNo6S6sXQQCWp8itxZglLLflgBydWQQlpwDVfz3WuxH/SwVBVG69oymGZ1nt
BFJ26IRWwo+xrAqotvtWD6jYmPQaG+EuSw3iL5koGA1dTdHl8h3XdNFT48RkCOye8qOLfB1d84Se
Uic0njei36pfWrd/ouygMX0yOctp1SYzygIDhZUf3EbpaEjE24jJ/c7IS84thb+r6PQLpeg6JGjB
iyKBy8TS7Ahjki7qTptmoWK7GyoF4SSo6aZh6JzGKEMlBfeJ1CVb4H7KRe3abUt5pPXc4OgPAF1B
VhYnfp+cTkNlhPgtcu40a4bbuvAp4yzYm1Lw0gdcVsmHS6ZfCwc0Q1jsQ326LiWA7MheK4nTKAxq
ILaearJB+ZqBEbfroXwTO43cyCDgEM1zOjnjCzCuRz+kVTi2tOUBz7rI/2n1u8Mw0qAu3vyAmAul
92hSojWvcuT/fkH3w/dbpl1JdOoD5V4wutYRrcGg7zEuzI/OmxJn/ByphkCaRq2UsV36V+KtnsZx
wEJmUQBusuSUVtXj6KcbIfa8+1h7rtr2Rx9aiGh9ppI5ZQ5yq4McNDPquErcVX2COwQFiZT16BXM
HfSxo18eFEl8K0eQDIli7Q1oAwtL0020t+1dZSUtqPDuCwoppWINV0gbWNqiMqLoXgviF717yrNM
+xzV+zSIrkkPWrhJR9pAYT81nekEAbqnY6oeey5IhJ7XP9vCaje1RS8Pbk3LlX60HAhKZFdKKBrh
t7wLI50FSe/sdsB7JqDhs6XomRNWu25C+GmUiWAatsGPIIs/c8MrqOoWl1IiKiZFS9lyVYWL+GlV
omSDDKQfWY9P740p9SexEWwr4UOCW5E5UPLQAdhlHMgXqWw3RpQwp+nAiHMGXzYShLbWU7aypzDg
949jAujRag1aFzn4fOgay34YsB3A+aXstk0g/66UyZjYQYKzhjqnIN4U4JFHBlNyfsbjS+ui4Nj1
C/UltawvJRGyddhUHwB2ESAFLiTHkby+WKIiHRJmIjAqMpjb5SZWGlXADQgPEos+gvFehQRi4dvi
W+fwUf1V1RtoPSIw333ry5ywsQoI0eCeWiv/DGhT1nXyU3NJC250PKglAmbONK4lvgsJciKJEAwb
6CddYJpxgkp6cVV+pBIuKNdcD1WRbUs14/SqMpVzgQ03VfXSt+N4jrWLRb7ZgryW2IH5kaJdBKok
CIyYK2rpFvsQ4upaR6W/9ruqWfw/6O1/A3pTVF0GwPav//nvP/p/876yvwO9Pdbv/q+Qtz+f8Cfk
TRKtP6jWmqYp6hOzWv0lB1RS/xB1UbYmIov1DXP7KwdU/kOUZF03dapPEgy4Ww6oYvwh8p8iapRb
DCBt2v+F8yZr5m+cN1hypI2KCpg5RZXh0fHH/pp+mxVZ4GeDORx1SfAX8ZyQYmjQ0X9Z1A2Kk4uW
Uejue/H3DVSShBjxNOuuikZm1sZ4CXyarJWV1ZQGGppanfXUZhoW9Uw9eEMROOkgXBgxd5uyMQ9l
KRCK6aKlEKTxZ58J5JIONDakYQhQC0V450oBO5SK7UnvUT8pDO1xNcC3oki16/zwFYTMiy+FBnbo
Dum7Cl0g6mjjJA2Z0gZNM0ul9hHDzMXOT/JXBY2ZMPvpTzUTK83QibEoSJk5IvZgUU3GuN2bY9at
WrdGICtMSY7zQ8EUHPP9Ufyym/mhXz6leav5TlE3naAaJacJ/VZkNkizAQK23r7Mi27Txaji/YeZ
pTrfNd/M8FTKdvnuH92ndnUYL+ZHYtX9a/EbkTo/c35ofvptdb7v9jJk/vDEef3vFv/nV593dNuv
N2X3gPmjh9WRXCmaUw7PtNRON/PS7YEqInzntjoveVpOS2NevD3ltpv5KfOqH1PjFINYhGz03/Y/
P8qwfaQxND3yyx6/75030DyD15kX6aK2I4OmeeW393R7vXlfv73UvOpPPwrm2i1h0H/9PXmv0l6b
133XpM+b00plusn4OZ1vgylOs1MZJNOnZXHGVuhJsZviL5z5ru8N04lncdvkex/z1t8bTQ/fVn95
GKYprzaDNb4X561+2928+s8fnl/il3fp1S7qW6as3cKKYbOGU1gsKOw/32HhCYT4WJ0w6avwIXyv
z6iNeaN583l1JBl3193N98533PY06nCQvvccT7ufH7k9E3y8xcx6Ct6d7zQFDONNgqW19IWzkgvF
riZEiB/zbbFx03KXSHKxmx/v04SmLYEEi05gtEUJH59LY6hk0wrYANRrojG1lFLouJDDql0aVAeD
St3aqIVhMyItzedAVXMKJv1enEM+NT5NWjFTItf34nwvwSd7NfR8Z16bb+YnztvdVn/Z5Xzn/PC8
4e15833uRNvKwpR4Fo8WLd2D7KMdmA+Pbrkfp24sPDeVqQ3zO/JE3uZcq/lGqfoMxu58ap+DL6Sk
zCl/IlNQmwlIaQX9TjVcfZOO4ioaitOoFg+ZFg8ruS2hc1tJn+wA8FE1G7b+FJVlTjGn89LtZr4v
ndI1Mnls6TfyeYylko7LpAg5sZfKM1x8piSGpG/8slAcz+/6netxE+tSsQ5G6SFIqGMsTI/htIvY
Cg7ltSLRDcBSXe/AkWPQpdm6mlcTJkPMyXHStQ0Nx56afShPU9jAxHkRtWFDqwmgyxwUxszJIosS
sAXtk63UPGlK+w7yWSItCqlIAF97z2AMda1Vc4UgHGlNxebejcGg5Y24mRvlFh3qnSYYwH+npcok
n9eQm+XcfwUX5lPGrGjcTQ3YuSHNqBJr27x4uzNoxTM0nnHdT0fQfONP2XC31XmpHHAXK4l6aqcf
/XwT+WXlGETGWkY8JAtfF8Wd4J0LsRYcvdSpBOYTu2hICCPVvQpnPH6ZtGwu5IZ23z9E5W8Btbcf
2XxfEZfgpls1XsUGKX0ZBGxzOgryAeyxVlrdFBP31/q8VMgN7OaBGjp0IfgvYHV29Gmmb1jJOeGl
Pm3FeR3MODr8ApVD1MktYgGjxkDoMnIfxBTcgkk6NHIOyN3fizXxHE0lb/1xxP9UqjuPJL+Fl4v6
wkO/TVyqtYsy1IjzTdFsVdrmO51m7q4uK3NH+BY5wdBOKWYqGEXg9U+2ZirgK79nwrjM+0WJFzbY
SMO1wsN6TxabgmTnvn+D+9ww42cCgwPjCSHmz8x3PKxWk85qwU8x+gwoNV6C1sm9lwa5V78qxc3Q
vNg/lPxUwF+pNjJgcd9ue3lpG7Ap5crWPBoGxgamSzCePPEi4ZRTPxv3vYUljgeByYeFEIyK+6p+
6vxVKdiiD5ScxgKhIjuz3zfmhlB2n2AKa6VnL/6wTcYvWUZbNbUDd4RmaN62RRZDmQ8nDyQYs12j
mtDVjaptFWXfes/GFwWTQXvULDtrEPFuyvCY6aS8O0V8cOkTkfk37NUI9M6xpA4jbsgJqGpSKulx
OvRVx6ZG5OlUk9YM/g4nHJW3FZA5sSSvQaCihaDsZ08v2gCz1jUvZb+SRps9uvmZvkZC5xizb3MY
zLs0drrmOREqeBv0wT91qn87c29EqyIHaedoiEaHpdFTodj6gkbM6kYlAxo8RXRnwLfCliWePNov
5qZKlq65Ud5hI+JucoiKzum/RIekAmq6zMQTfaKqxUpox8pDoDxRfEouA808mTGqQ6uk/ilTnHkp
n0xh14sb5WdIOinjtbN0TOguxhsXe6hvB5MGzYnHZfsU7nvLxlJP6fyRNKaVYto4vyJ3naElq9Ea
bnt0ZP4WLKJWftUGHe29lx3NaCkFm8xFcQLz+CMcGUdymsQaOR5E65qBPNAd9Cz+uCuNS9QABNi1
I8cFzFyszGH0M/Oe1OqIBm3cozTk8w5HItcdggBiSE8/U9gpaKaRk/Mz7cmz99Dw2DpfIDC8fK/9
5JhVtU8fTRdNYciV9U76mZXXNNrm41IRpw+Mz4nCG+mEO36dsrEpzG0o2AnBwLhyW/xLy/otQ6s7
SaEonK0HZqJYLC3EaMegwdS7JOvFMPdivYH+JB7yOw0RqvpgxbtR3Ezz6G1Sb9xyRZieke3j0e5K
hg4HAx5ERW4VcjLsZIcRMpXdv/WPQBJCktztWLvW8rbzBYIgDlq9HsJ17/Bnejpt13jT1GQGkXOx
kL7CNx2/fIs/pXJkcdXJd11yMPS1+CCjLBReKUwHxjl40ZC+jo7e7iSdEfgyebWUXcWh4KHovOQl
pfngbuxJgFYzHKkXcKgiil9SbiR1PRGLwPAkq66jv7maqIvSAs4Uy7DJqF00De7WQ1h+1IkT4e0J
pYfGPNcxbuIN2WmgfPTPPFkASUKEaCsnZJeuvzC4NlsLF/oa+WvqunuNaK0YDpjXJl3nEDawSrwI
2HQ5cU6KkRXaGfZCclDoLy3YBBvpxI/ZOOJgw8mebkBkCvWa67jZLGA6gvJZeBRWSCqMCVNf4H+G
NcjECf9Zvm9eNOWlaDZGbNeb5k7+dBUbuzhvzcB15+L9ME9l7vCeXHgYyYH6P4AghFWP+XOloRp2
KHKR/tjYrrjO5Hu4Z7juLE7FUndou4NO5+ejCU5IshvUCbQwYZ5M9nzBqYIT6fVYMQ0c3o9gpY7A
+M7qg2DX4x0thhEKSPGmKGffXTU0hvWUMZwthqu2cBRib+i3qcfS3WMiS/LHIUM+YhvC3oqvGFQh
viWTV1lSNzgMsfMO8aa+WM8Jn/+P7MnYx+qG1rNd3uMlwzXjXcc9ZqdRsvtn/LUmhp4U2b4NcCzh
WBZW4Yuo7PTRDlJ5QcG4on2ao3leWj6Z6ZOxuuDoO+TCA22XBjrGSNr2tWNSWr0TiVWXXBjo/2Gy
50tesrkWQvNYUppUs/uHxn/ARGGaQEgoroU79J2G7qQNcS0/oci2KtMHtIGB/5zgxW3ro+ydyTxa
iqyIa/SteNRj8w6FZEyGg3vQ+03LmQUSLhCb4r3LD5Kwr6BmmKTfLkpzMnUhh8YKhD8TJxDKR+ig
+LrbT/Odd3n2XwJ1z96hviG5RNlMXVFfIGpdFk53h9AOMSedNMSouLxT5tmTCwFtIz5BULMOfoio
WT1gTqZ8tkNdDR5o6n6vfmAZzJ/hUOsXLC5b9apE63EdrtL9cNFLW3lzN3WI12lp2PzSyAxGQfmZ
czp48h5ooIr3xqkDN03tmoiyhf/cWysXngjq8kf1Yn7mG2JZj1/lcwOw7YSvG6teSXcM0Am/WFYE
G9v8QrurwGu5G7qAONnp6i2w0Nz9WHwRef+jWuurLUxf+aKc0o18GTgpMAB4xIzHEZM+hyjGEd4t
ymftrnWXChw4FYiR7T4ABeBfYqrYlOwlvKCYIbEMZSv3Qsm1lR9jPJghqjn0rshUFxoarH7pY6SZ
KGXg66nubRF7Jj79j2X2VjmkOAPXBhlDcP0d06VskaKT9ZBY2ZieVwib+SZIglbXbXoadwq0F2n1
YWHCHTchsA9cQ89bbBXdG6085TDAE0LLUZ2EH+ITWs42WFTvHocBEKErjturiAUwOsIVwYWfUHkP
Ty2wp0doGLwrJ7iarzj+eEx6xnZHZuz4QReTBFjeGrb9bIuPFCiGybCN3jmfLSbKK2AM3O/4o7Rn
2Eb8zrhDfJQe6K629/JTdUrx8rQX7YAhqL0QXIRRlh/7GtG3yoeGFlY5VKf2UmLnfgMUSJfwQHMC
CODS24DgPli+feTwhjeBb3g8UAMvH2qXa8ZiPTJAGFI6y3a2gNNwGg/Y8F5rWvL84YNt7tzdW/Xe
H5JTT9jfwnQYfRzQ6Byo9iJC5XOMloIdryy8lM0iPLpL2n2rdAX0bW2t5WV4qbe6uQSPeMofhJfg
rl817+EDTd0HYyH+LJ46m3ixBa3SaFG/es86GuaV9UCmmk4Ue0jnDLXBolxJa64az5zJ+OnwCasc
VyJn2clp6k3n8O4y3pUHE7XXFonBBsHjQXvAdLZyl6ljXdJlsDZe6ckLhPgc9XI5vuJ2h9wogDu0
kERjQn7FJIeBkIvLK5qGpeMBD4IBuOfn8BQ+1IfuZ3QynfZQvMeMeqh8vYg/X5IJkGa7P/3X9DPZ
iHwSkwp7r+0b9PdL7OucP+8b1GPLdfMmPgZXcDk65xZs6xMk4kH8ItFqdm8Nj9Ki6hcP1kfzhrkF
rMy+uE6QIfWxfB1OnAg5Qarv5Wv4Q8XoMMMpon20lx8x8F2KqwpZDgTAQnTkI7fLcSXwAh80ijj7
rCvYFNQKtYOxwVa481+mH91GeIa3wukNEAZnuOJtyo89BgvIw7wTeFkbIOqrYAeAkFLDI67R7bin
afWINYVzTP2METM7cnWKvubffY2LGo4H//ccRat+D7GP5gTGZTCUCnzxbJmL4GXxKkAcQSSDZZs4
ZK5uDa3yvckchY9GBQhP+uESAhVO5v5j/AjvcXsjJsT4jG+PhrE6ODjNapPDRPgQj5yX9aW2xiXv
cuimF32HaHLb84Uge/osX6HeVwtlze89fYD6qfyg3zYssyfhPK6ltbfJuCKF0qYCPfXUKS+RA4Bq
G2x7m2txW6xHW9kJR+VYZ4Ft3CVfGF9g2/nWZzQsCw+bDZfM/hI9m8ZCt9b+dbgTHeM8HprhGh3L
PUMKrY84VsRXnBE2XvfLV3DFGEiIEZJVZGYY6TAWn4Pr+IxDmhPgfJbA+M1JBdBQ9Zh9YcHkpAL5
/GNypM5onIzzB5fBj+6Ik0J9qrfQc7YSU7X3+gz+9iOJbQx03R36f/OdpfLVf9EO7RncBO96PGDY
qO6gcGGr4ntv7w0IZaAucjhLDtR9xgdv0kfxxlsMZ5978dUOh/F5AhZ84J3m7eGJ5WTMiW2iSx2h
g8KCExZEOiEnsT/aDSM85pp3ygkqKO55xtHY7kt81lhbi7cxOXaDUz3GZ0558bk78rlGG3FZ2MK+
gTJ3lnc+RyhDoKX0Jm6hHesHyza3HPhAGjGz2UTVbXpON7pjnXFDnLINQlvtwXsu1/lqoF61oO9Z
PXmbD3+V2xqGSq5p/VU/tLilsaiced/4jCVOkoSrrJmNPRdccT6Mz/G17pbap/SqndFzrvD1ndLn
fK9v671Pht0dQScd4JLQ5pImXxgOUofhR/vYbxROz+UW+epK2Ev3JhhMRqjs2bnQHb1jTAGyaPrr
vd1MH9g0XwBUxg08m2WxlCaoAO7y6EoU57q7w1i9lJ6RL3G0gsaRJ1gLbF5y0p+oLfIFql8KPhaA
hE/D+/CeX8qH6C451Qc0/Sfjh3X2H6COneGEjlt3B+f2ZF5FO1yFrx+0Oe/6fcvhrEAxVSCHLnww
Q+VSf5Lf44ug2eBwuniDBQGHnPAixhsAmhFDqImo80IoBlca8alyD7BtGRfvABCBg8RQk2+ZL1zD
tXRimMmvVn604LQTEAMQdds/eDt1i/A3BSWPn9r4EocAn8k10ge+ReQExkP9YFkrb4enHc9++pDd
Wc+8iQ/PYYAfhrRk52pry8BKlw2FuRHzo7nsJkyFyAxNxffN932VS1tS1qkV/GWImJfAb9PTme77
rkaZUrMmYPTKLIQilDqVk+ebuRJ1W52XvKGD6NVhg5urUPP7McWYoAcrX3VYKKJuJBDBg07gdvlW
IYZCqitjK0GVSttgXwlvEPp9CRc5LRW7aOVgM4iZtzNh8UxvPxAgKRgknIuid5apySMD8pgATzdM
XXRR0PFz6dmulPvs29NSVUq5GRFByD21/opoYUY+8VSHLyt43fNiVIuoWP2O02VcZdsUlYUcmFQw
zUfPLBN79HB2dyncjLGYg3aY8I4h/aRBodutUhsMdCoO0nRX3/ntzvdRkNZD9CHVNKNHMFkhSR0I
4zwaVD1Se8jsyz4i2jnXGQZN75iqFh0BMRQNTEwBbWSXRM0eqJ6M8cHWCwGpnIn/rYw5cfKeFE9B
BZE9961hwFhDbjj7dmpjao/Mi02vU9IIyHGHlUVhd67xznXdecmYm3UdTsEEe41DOGaxm2+GqX8n
T2Fgt/tyAc1p6Xv4aAdy4xqpQ8tIwvWunW7m1flGJAh82XbMwOY66HyTCwKt/XlRJ3iibpJ2Pddl
v2u1MuoU5msBt52P8z/I8TeIhkLFc6oMD39b0hqP2ud033zz2+q83fy0SMhpbCTp8CaZsIb06isS
qy+RVCiCsjgBRA2Hqsh1ppayvVTL8o4A8LjO+buQ15YEBWJkKSSld8JsPCXutms8lAQNWDUcRDkV
I349fUVnb16KTGs/pn6EfLy/ZKKeSjbiW9h1xMq2e0lpzg2ZOOt2Yq+Pcl7sCqrqfBv6kyGbDYLE
aW1+gEAvA3YINftf7pyf970+L7a9baVGvldGaqwaJ3y5pIhceyX140rTfHpj8/J893yT0qvcxdPN
bfX2aAHqvS/a2Jk3u93/vRelKctxeXtI79Kr2RjwtwtDQX4XSMt2ELVjYNEFXcgVRm6RyiZ5tDof
L8egm/HbFtDW2pbUv2YxdrTMgjXxt8fmJS9nKxPFNXi36QmKXlSiPT803xSywJemVjF+bJK5gCOw
0fwkqtc13oS5jTjtszditvze1e3e7/X5CfNT552SJ8pleF687e97y/nO29Nvz/ne/e+b95qHdKls
7397yvyCnVFizi6pad92c9vu93f2y/o/fGe3l0aoEzuyhaBq/tzmXf7y7n/5674X52e6t8/4l1f6
Xpw3+P4DrYZ5ph5Ttb2953/6mcyvbFTBX1/eL698+zt/+2Pm3f7dO7i9xPg21uojbbrXampqpNPJ
f9S0P29+u++31Xm73+6jB0Bd67fdSHPT6rb5vHTbZt5FVujMwG7b3B7+R/f9/jLzLn7b7fc2hoK1
g37beo4aNederBfixCqqcDcnjzbT9XZ+9LdVY+5wcn5OvzckbYK24rz59+K8fUatSTbJjf1Hu5i3
mG9uu/l+lenT/n43//R5v72xf7qbebvbK837u93XT12w/9ce/W+0R+RFmvL/pD3app/Be/r+q/zo
z+f8lTGp/oGyRdEM2ZoURrpJZmX3VdX/8S+Caf4hWqKhqqJkatr3Q3/Jj6Q/DM0yRBEnlqTqqolo
6a+YSeMPgwcshEKWackokP4v8iPU6+wqz+LBy9Lt53/8i0bMpCKZ7M7SFBltvMwb/FV+1MiVH4x+
LxAvaY9q48Q69TMhDJKzO/gR80txGSNePlUh+nM9xK+qDpifBwkUgxrKK6VXiXOGju+LAdW8Gk8A
YhonwXlHefG9rhIKQpH8oRvUGNVUupa6rO7aKHgvDN/HfeZDbkPIus8yjI1x0sCyS6AodTpME7SB
9pgBaCiQgm7r/qVuCG4SmS/mjdLuh87bBaZcrqKEIHisnc1CSbIDCgkkeEN7aAcrglkLQYzs9qNG
cCdMB6BpRRF+DHJNLqYKxrHqXWp4CIfzurkTSndRWirdswBhtpuA92oGBo2KYi5duRmoNRCBphlv
mdD7ayKpca0zcsQLt2AT+N9e5wgeU9WmlaCAV3ZZ0v8O1fRT07XXME6WmH1zOxrzny3+W2mNxTve
NxlONTSH1kr2se6FieGg+Q2pSIBscD2Vj7gHGdFKGMhgnMaY+2xXIw8hy5Ot2L77jfUVMfkpZOOQ
xODmUukserHsFAimRrUrnrQiXeV5tGni2ic7pa9PatgcyqaFxh/4l6RUAfRk6oen+vXZV3ViDyO9
2GSe+F/sncdy62qWpd+lx40MeDPoCUkA9FYSJU0Qko4E7z2evj7wZqcyM6orquYdceNciZJoYH6z
91rfugm3NJBQgtek4Slpsajm4GgzkGzsV9bR8gbxUrY/UXOyZNm/9wMpTmkPn1cx5K9WNYxtr9Og
LwHn4bmYjipZLulkXMcQssCYqvqpTC4x+XBGJ1F+ixP0lBME7JoMJ5pUwlVQqC2XefxHn/cI3UT5
wNKgjkRC77uhkV7zDtAwse0T5BbMMRFRbCvJUC61Sf2HhDUkukXy5eU0vyJyxMnfEumF9IS8GUK9
Dk3hOSSaiQ6JcgkCNnltl5JXNPoZOnLedAaQo37Jh1zfyPBx8TpJKyXv641nsBmRdUr5Q2VbtYef
WCnbxQDvR9bGfjeKvX/E1mcRsT22wNv1Wx/nxZ3O9gjb2kz8dlUkuYp1AzVS56ssCJukYcMEZQgT
AEbPEVhf268bIXyJi/xWT0WGAxgsvlzXjpAYUJRFEjh1a2TfHmdIOIKFqKlgFxWh3QapCk41mI66
9m706vDUwuOyPJS7ky+PdBRZLbeCuBplej8IjIn0LE8G9tLlkBVArlKwG7Jh7KU8doip0oivSfpV
L6bBPhTrj3DS0ceOdJP7iDSt9l2OsByNMGXMEKht3BRXwfS1fVJejD4yj3EEHyqKEgqB3dw0Mr5j
P4w2fdqtvAljg6Qa4Nob/1MAJBrXY+BaU/pFduYxUITRzYZqLXO+QbERty6QNaZo+EFEGvokvcdx
QcSKBP5BkSIdp4yK17cfcby2+nnMRGIG1FwjdLTRnT5c9o1hLgjIfY3Gche1JiRumEStOX2hJaIs
2OoHPyoAtQ0FFDi/ubRay3bHt5aC3ECjCUcy5ARaFgbungbrdkJg8LU8KBwutSEPpctaMt0Un6C+
vSzXRzLpwTWPx6bsfDwH+JNTwksMDzpTTtCmUczOBc03bSzB666JDqSCB0tFLwiN6tgCi1TqC4nC
oZCyk237vcTVsRmyYQ1QExyzr+OzzUjGyWiJdiYaEOLbBwJrD2rC0B5airBoMNN0knIVC+NNI8oQ
23+664V7IrchITnxXVAp/SCN7pZjT4tmQpIlWNTuGoWM3bhBLT0LC8QmY4zQ4V2L1isKIs3OJCjb
k9xRra/KD7+Uj10YIG6PczJ7C2Ndd5qwCmJidvrwW8rz/mJZGeGNk/mUdoLnqEJj3nKwnz52etoz
/tmb2usQsvXxdcIApYrUcotxXEIaDh4zQheOmcsyf3wphGUkt89Fk2I7C7/NZmhcPUWR0WulHQmD
5kZq+zrRZqwn/RVn7yEXkysGuGsjln9Us+V27FLas7259xKmvHBsm+04nCSxdkyJLalPeWEpC0UH
sm0gGaR1/UnEvYwVuxCPfR0Wp1YynjPqKwdTqkeIYoHgKuVbJqq4eSVhr8SW4MT59DGUUeFOUvBN
lvywj4wfXBqU/K1NJowl8BVlMxYSTTypvRhKAu18OileNF1VjzFUjj27HVqZoxCN6wop3KKsQ0SL
vXaKrFGjezWCXEtIlZgqAldrrF2+2i4HkgB84oJlQRRPOn0YZdCwqiUtcqWW2PpAnMp9bU4fnppF
CIjiF90Q+6OFoNQvcF9qxVBc0wGZfmxC3lYZDXDZY/b2tUNVZpdeDkBe1ujsWxyyi6wSErsWi+/C
ysR9Fc/yrFD2cGmQMVHp1AFoOZoIBw9wONA4mHLrai2ep4Q8rohsS0fXlHEpeVa+U8T+c1Lw30el
8KLQj2xV67PDcmo3pam5RiRDAkhpzmR5RglR30qoOLehNf2Ju/YzGlsVsGZE16jJxh2D0jai8e7J
abDLTO02RtawEjwRpB1ueprEEqlPTfkkxixx8AuQmqQQkinB9Bmgh6zkbHoqi5m+3yTnImUuFMZ6
xjiI5FNIT0FhwcoZGc6aYogO1ZyfqVM4Gypkj0EUjMsirlW8nASaDdLPXDdzzUI/GI249rF0rkYg
D0QKF4s4ZYJGgjVJ4zpWfIyPhc7qSxFRIZBGvvCDmJCNxoR1gbpPGl/ripTfhg1VFPrxQYPjkLJ+
2mE2Ovt4KQkw6NRjQ+zjxujkD6/EJY962jj4nRgglxIkVzNgcIlq80fytWFfYoNeaUlKA4dPEj3l
pVUspbz6MwBhcHIpR9RUvjeFAhigZhrxVUW3G7zZeZPcwqZSVoyGpgSeoBDSOy4hFfoh1acxATzc
ZSoOPYp1cTEItixMn2Ed5Espyo5VrsEU1GDmSqH6IjeSjJObAI3E6azqpTiLnuDmZgo+idjFlVQg
AjEbiphRl9itT06KmE9fQY/pXGalB5Mf+Y4M0L4w6OAmBcrfIi7dYoRPnE7Sm9A2NYu4ioEtpnhq
JgBdR7qgVogypPHKpQc+cpJKDLwCopAW3WAyQM7PgTozRbSbTgv7pY4AYWhFgsPQzq/zKXoxlZLU
ofQQCNYtjBv8smHT0XEabbVExjfVuzQyp20zhmBuJ/A+A4YWC/sTA/1A1xMGT++Yiel0kgTkXYhk
pwKvAW2VVaBBRFNTlfKm8Q5BnhbHWBUxYqGzHFnlLzR2sWTJ6eG48wKtdAdBBP6S3ahc586QzXJI
Za5sGSMaeEsWCTouijlRAHJ+Ohez9KQCBdV6TyGC+NCjeTt2VQcPIvYRhqpVbjc5HTfTC9utPv+j
5RB4HCg1f//+8SBrbGkTV1elt6gGV3N9r3yotHNEiT4wGvSpIdopTR1AZ/UU6x8/zsJGdLRWPJWt
inY9DCjrzV/9Z9/+Z48NnWzgK5+V5fPfJlVSASHUi+X/81kev+eVEhkf+tAm0CkFPHb/eE0tTrFe
/H6P5D9dBWZC0/X3J//05e+b8nVlWpRmBbLhH88mEAxMKz6XscKxmPrref+7n1Ly6eNrBYhhboH3
sdQJNfrHUfrrEzyeKi5or6aKYP31wo/H8iqDBmXEJnwqlK4WVvqyyZW19rgUqlmj+fhBPl8Bj6+o
w6YrWE/jP/2gqhhujPkqw/CQ0mNAHKNLc3UxsOaa36M78PjHizJyDymkPfoAjxbB7z+PxyxlCHDR
xwges2hymzZZy3MT5K9mSwJOuQkwpNeGjNpPzMrASdLkWZ5PaJByhTZzReUhjBbn+tXjq397TEUa
KUZd644G65adXGqZq1r0WcaEFaBWjKAOKX0/NMqyNudPihW73yBDwBHQEO7CkACC3O/oHyPA/v1n
nF/x0Tj5fSynFZuAvsIKjDT7Ib72J7TrXh/vQ5Oq++/jXTdYzpjLpBnQP2qNgh03zrrl44+sQL8G
Ugb/XFMR3Pt+SdH98RPFIBMSQfj6V1T9+OrfvpXHsXUmdccVvX/0K+Z3kNRN6D74Ub/QqF+wVEDt
F1EvZE+9psJezaisB//q8e1fj3HdwStduPHmPDrT9kwMzjmquNBA0KnOXbQWboJyvA6uld07CFgX
xuE+bLOFvxmdclWvYAUT82ys+3YZac552t57x8UYvtBpD9jU6sdob3k2QG/v5nbxNt0j/Xa9W2Vr
Fzojzp448yV5Lkuc7O60rVdAvOy3+cX2DM7EHp3janWPzOV+DrW7Z8bqbgqOfhq/eKBd8YIUwW8a
ZY78j0SyUnzjxnbT/d27NQgsWOgAOiDbnkDQDavgC+8NDDkv7vLcXNs/OHXJIJC207JfAQ/qV2j/
c8SS1i2dSLbnWCA55NP1r2F5ULMTh2VK3Xo659oXh2ckuWSaNpb2mrCOhjhyyqwesjvAUXlb1qR6
27CgRMGp22UHpnU8ldNZx7uM9GHaQChgkXPktb1D0vh2wkq9P/cOp0SCyQ9sI9on8RrIXfdDq4ia
hUEuKUYd8h16koPdeN+aLm8D0WQ14kxekAPBpAA8i4814c1GLmkh/Lf5gm8t1SmmDQpJetghCNXU
Vk8B4L5+BwIhRa+LibZY6tYBTWP7BUVABtZCM1BfS++dZ/OoViyLHg71qopvfUNyikKjYRsmjpEd
WfzPLzYcJVz1WCNeJ9Vh/IjbJa8+yyX1VbjRfaDNC4Tt4mliXjuA0LBCIOwsN9plNtK7Y3xqFrAC
zJt5KjemeUq8MzOWzf/Ue27LLuOdfKH9p0EJSNDHufHLOC7DF+UEGBm14LLAWX3NDjLtlkOwFfik
WxXt9hM7TBTVvfkpEiIHYROzuht8iuekWXDAuu8yWGbvHJ10fPGujIoLSyb+4qO1Jyd46lZhvBw/
1/WT6Niofes9OTTVoZmNud9FDhB2g5KXkLHkM0sPUQ9pJX6B0lWBUonLg3htF4RDrtAb/XgEkq40
zte0PBaHgACJY/acFHth80MHDrLYW7cZCOeR1wbJZBuNEaPwCC8buKLRI2JrbexUUVYscbRkq/wM
PwrvfJHvow8ugVYTHNHY4BVfRXZ7IyH2T0Fc+YsUbczGTZVlMRITjtZPLy7WDNIrnqTU9ctLnb3x
5021IBmV46GeamvhVyvOusQem6BRQF7JqhhPXI+csnZ5n7bil8sPEaTb1rsUrUmuZ/OeLOPa5kJK
pnX2g3Z2AL14leisklc5AgzkglwlP5z+AnEF902xpISoFgcuLjTAgTG/JGSGybxl0yF44cPxlNwQ
ASfWqK/NLPKfr+hYAd1LYi9xtgAxUFATLaCxVQFruFMFfAm3Uf4ROvby7QdXcl1tZAmd1D7wD1yU
ibFScMSrDg8Sys2b2Zn1NnkcpTnNyXwuiyer+GqVPwCYoALbZbXJq42IQJnCVuXwlGG0F6pPmoIq
T6CZN4KgUnnfsbjv0Fpnkiv141pqPxTv3CksAYkbKC94gZaMFWX2JopwufKzXBzM2yRtSwCjAmek
p3PH/S1lI5WVTcdenMRfniLI/9zBUOYvIFb8ioXYinuPWqC2qLgnYwclk7Fp6TQu1S9TWoykv2/a
6Wy9myfOsFytOa7d8gOlxKlZHMPgqrnjF3ewjmZsLhmyIaL3tobfYKCkPvWq/aFckNuj6gXItoj3
U8royVecDsPttp09j92MsW9cSryGK23bL8bVgU3R7Mhm1M1+NL6xeSv77IU60whrYAnKk0/qWx8F
kbc34buiUPfOrTKbfL5Ep7ChxldrNWZNfgQQctNPULEfQ1PYujTyGeiVLRch72TYjq/EPh05BtTd
qGK4k/raSivdt73T6PTywn9i5Az3nDhkWBwto33mLaj8smYsOxuW0as5OKOTjLw4ow9D6cC91gKb
YVr01tJWcueZQ0WLbofLYh41sxcGS+zl84VKlS9CAsFnMFwz3OsnE63tlqteeFax6f4I7zmTu+B0
W04WZRz5pEvQ1u0UuxHr0kUavb+pN+HwDcNG/OLQoWLDwSPNyndux/npozuVFIZdLdwAP+QO5qcM
1Y+XV1JXMJb5Hn37h/GOWHQhPBsXyKqv4ObfjQvTH+fRcDlAwUf/xRcunCOkkMES+iiwGLgEzMNM
7CInep4JVTjAC2krPHcBZ4prQ8nOhcwVCb6JsB1nukycUS4t3is5a8t0z8aey6FamJwOGKYuS8l4
M3/kpfj1wZXHdGEsoSVuyz3zl3niLFkX7vqJmbh2pmW8Ny4pz8d84N6Nd7Zh+4InDnoCQVcMCoor
noSD8CxtOUn8d49ehuUXB0G/zRz8FYdJO3DE+ZLPz8fi4mcK7bbzfartZrEwH1K6ML1oOgLUl+RF
vnEa8z3Ts3czDiQggXxjjHKtiCGLY2UcmP20C3dZSnYZedJBtpM5f0vZt7Et8or4G/wV7H5w9W5v
cc1wsbAn5S8ZKqmzOoyi9esbf8waJeWSttIdQ6W/yaZ1uOfEM/gkLwyD0pY7j37Jnk/GGPDK5K4d
AOotlHc+DagV5lCOLKJ1uxYcXsp4f6vqfciE+s4/VDxHpE8r/4nLPt2Mvg3wT+CCLmzOCwYs1Qk+
Mm1XM09uGlsFUT9frPR8eAOGyxFOq5VCdtz8VzgW660+OFxmyQ9vi8mfl2ArPq3bal145/qL29oz
XM5KNm2YskfoT3CuGVcPkKnDDasoYc9fjqQOm7f5KlXtRHJlLvS9IhIrCZvxOLBYwINxTn6oxZus
9vwrDecJhsRwo36A4Etvn5k3ETOb5Ttd14Wm9WcOQb4Pz9FIKqHbwqokfxtAdrbz2s1c0+eqb0DS
y5zJRUFmjoH0qz0IV6TYIQq/EF/DtrDqPcWPjlpJUCPyL6rWUTt9lwQhuie28JvGcGhqlSIRuGe0
CI3+VNA+SJCZRdJSO3yYNzbpiwJbCi6ceZCTidVa9sPRN57PY/makZO+UMP3OfVWpBqw9AWsSwJh
PmTCN83G8NBOc/Al9Ngs0Zywv92TlMqiw7KpsJlWzW4H1lLa6+mJIcqgLNF/DVvML1Y4FwGKJR2R
N6bTnqfpQ+R7EVJsZjVEiPikrEORv2ioObfEOiU0RCTX85wsO1qDrXbzZWDmh4IEHF7p2a8lpOLH
AKX7eGZlLvaunB8CLldWxCpRqyKRYgz+rFw5P1f/oIGXBweWfpvs9V+YWo3niB0lF7BvK9ynRGye
StY08wW2LxlHWOt/cc0ynbPO5tpN15gJenRgTv3WjUsi4hsNSaqbaE75OrYbcYNFlMG8XUcq3CWH
ORDCZmAeG769DOZRErE74g1Z6Yrtui6DXFNdheeK4C/Vzl8Zr7gCBsTY1LQH1O2HlOWQvwqLgxqu
CBx3c3hqjAIMKyDYKIDJ2PuIpJhXKwM2CBOvjWgL4lPf7XjD7Di4ttwAqiv7HaZX1m4LGSfdE8hF
6o4s0pkx6hZ7ENpS1gYJ6xQWwj0T1FI5DCOU8VW6r7+G+ofQc1240N3LwOdfG20rP0nv5Yqb0nCx
KMUJ+40dNBKTpTEDMtR3gLceVfZEHM4lFWlQwmvj06okNvzBWykTJvjhY41kKxNatyQisvoldvlD
ny2qE6bXqdpxKMxN+k4K6WBsVW0VVXbQLjA+EDCewNhEMCzYrC1tjYtrzcK2srkAmwovX7gXWZAo
h/qt4XbH9GQuWbU2V33WOifw0ZGcL4ojVoMvbrk8srmJI0CbIs+N7wJjCJp67FC4krJZ5Otgr7pT
bxqpx+OToDr01fwwTRk7K7NBHwsHBhNObqC6TXzIo5UvrBNpicL3QPGRZmd9EcPllL7T3EUetsZJ
VASOSAGRpUuKANZfiB3sJBtTaGXrtMR6yrX6hkCytkekP1Q0ao+mchbfSsxu1mrgVk4XXfvHtILF
uRTcABAiji8eCM4YrLL2pafTrWGOf8Ujg0dsUA5CueMRCBrCC8597ThmjqesVEZ+4uaH10Ej1qFZ
1ivMWrX1DYNtMb612lIqUMht8aRhFMN8g+sMg4vaXprgBMiGhjofBfJyka19Vs/6yshtXF2orp+u
uCyd4PhYmMjs2ogqtI7cOMbV0tz0238ez0x4GNfMcKeKu4jKLjih2F93EKaZdVOktm22jxSWIS45
i398ivTXVl3Fu4xpcJHdhdZBTO89eWs23eR8tAFumlxPtmJkkHzY9DR7Lth5KAyrqwgxcsOd1ED7
KN/R7VM07mCANT47p4D8VNawGM6W2tW76DA3/0DCSl+8dxUSChlZ2KKiG5ivbKFdLRTaxSec0C7b
FFieaEbe4N8p3YphTHr39ta1KaVlPjMMKjTvEYEYyjunWe02oWvKe69hfBm2jD9cCsaCZ+JcJ8q6
xLjRHCsa7dVu7C6hdvb7pyl5VTs7D0Y3CN4U3gAV3YfgWi0Xio7oYC8Rq3VKviZl1V6yt/69TNjK
z6nrjJI72PercD+uRm9hbes9szLh7/h2qk/+H5ySk/zcnGnEEKoQpwuK0Xp3IiUb2YOnrsgDHBgv
Ils4pPIqbGzcyRLCgw9GjJrAcHHOZsPpg3SB6CacS3tSTdxxO1PE4G167/ja99o+YHSzm70vMRLi
QWd58GG6B389PRHP1bO3xGPqc0S6DXxhX39HvUC6hR0aW9hrrJXZ7y2n4AME8lk0uKeKjYoBysK/
wJjJZG6XL765Mg/6M0UWG0sCEgtVY4exBQmBz4KwJpjgdNop3NFHtRw8W7gkqXY4EmsUkpSERZVA
JaW4T5AsC3rrJOx2Y7qhjaFf/B259M9yuy7Jw3NhMWPNCk6MpupbfBh2uDGUNY4nlOSr9IqwlITu
gOEMwvBC2GknaUXFm1Eh5teGfZ7R6/xAMi9y+Syr12xDRlJE/lzpithsVXfmdm0LV923Gzhm5fnm
HQnV2RsngZLCwjjldr4Tx8Vwg3Uo2AGrUHmf/gxs707lsBqeQhswOUDU6VV/89/bZ7BgYrAlb518
ijWjz4GTRUQjQZ5JMycOMK3epSsmoJzcxWMu73LTruobJxqnI6PHAkM6LofQobXVC+sKCCH69MHN
D8hr5zERYwdj/rEgPXxj2PVrdGcUJW2zsn0XK1yjbEJU99UuJwIdzXBH5ul7ET7p4Yq7WLqW6nks
FjgDJ3VjSj+susxqzRpBrOBFE47B5j8ldroi9O2NrRPTHysEGB2sRdMc0UdFMgwt4fn/OVYygUXR
KtqbNsAJ2ydua0PCVsyYuQsGDI1kVKwif5NiWjAxgpD1tWz3/auBBIE1rXlP96GbaibxEKNb3dEo
5GRpJqhgF75dCDuaWeyqaOnQajMRBs3mmvaimqvxION7pTED7k5fiCTT4Elp1zKGSsNFdE5j8Jnl
Jjv08TXGHolvCpqxbVjnSbpQ6hc32bxnR0lih7wIIbGCQzVDOIzOB1eBTNots4BL22aM3jFCJEtY
zMdg3f+h9ceuiaxQg74JVsekY+9p2M3dwgq0sBbhS2sg6V6rh5w8yXn09p8JEWW8cobX+Ce8t58x
VRjK7yvpS6N6srLWeK09Il1G4sr38fhOUCBRPwqKCcZxAuL5OHi/L/4PSD/GONQFrDj2UrmiLU4D
Sq73lANkyiiBXS6SDW0m9EGUD1AAsUJglEfRQX5w9FrciHWrXZze2trcsMi/TSUhgST1zExcxys+
8gsZrgRy6PFujjecVtYRGzBeqGyd3E3mqh5SHpD2hfcnQpUdb1Kz3deKpiw5jBkpltvwDRoalSJl
3r0ELx1GfvIwcMpfARyTGjRa5VvxQkn1q4kurLQEN1XPkA189WhBZqopCZNMk09rho54ayF8Jqay
2/RH6W6+tcIClwvbexJEZ5fVrbnrbwGjKC1xJ/ch+RPgNqz9CPc+6jXNRSrQfnME2AX+pEc5/9bI
kGzUvXIdWE88G9iau0P8IbPv9e2JSwSCoAN1eOlVNk2CnPbyvfgsPvMv66BtK3b21DVOyAVQCyjl
LeGGxlpF2qTNUuU7AlZLGHt4nu3fXB3hGuyk6Wqnobj41Be2zVaUfrx98xli2S7seVV28p4yZe03
J5/8TcysAwhP77uscWdiUEyXTEk4VTP52QybxXezUOB+rn1McSm2XMMWbJXBbcEKgAF4HbrdJ/Zh
jEzseJR1gCVjN6yb9YAWYTkfR7w3LgYYRhPriO+YYOn8GBuvxKeZDlmZ0O0WiDduV+vov9OvCjCe
i2/ijRrbywcNIH0ebV+CO0soTD1EWS7x3pXP5hmkPwY63JIM+x2h1xDuqYufFEZy/H4UPzEdy+zj
3fSg3Yc/GBPyd+WaP3ubloi7e7gdnrgSv8vo3EEALKMX1d8a1yd19hV+lVjSCdU54skjnUU4xluA
5ViguBS8M6Z7wmzdjtzYOZ0XyeLiFAdr1PGy+AqRAM8zizOqG7F8aXpvHfebxnoycmHfCP4Zdhaq
d2j9VJbnL3tl7gVVI2tIkXB6v88VMhg74p7mvs/YCgYCr47WR496+vGYVYa7Ah2PG88trGBWGCOR
oCAjV5Qko6kfl78/Seff+f1W9WHvR+JTI2bkVM3ducffP/55/GrzoFWNQA9RW5aMA//697FcSRu/
34YiuSHN7IZ4/OPP3z4e8x5MmsDUPiw0QzOJIp2zDH5/9d/+8vEDLSdm5PdXcnT2ThLXN00zEf8h
MaZRu374MR7/+OXMvXl8qdGw/7tVA214LdkGCDS3Hohrnu0bj38ejovHs/8+ZvlC+fen+P2dNKlC
4ox85/f3Hn/7++1fXwVpQH7N/OF/fxKr+OTLmqnp9wem0vAij+8xX2FTKgoM6/P7+qeX/+uN1Qif
KmHktqp9FpDc02lhdTbKKIpfcw03zEanK4ivqMp0E3XlWtOMwKGzjyNWKQ8+3BItjKhdTcqTFOMF
VvpbTYhgW7D9ixV1I0AQXsGTXFQkSDcNU7semNfQF8gNaA61Kr9bRuOOGTrKRqSMJhAJ1ir3QKn6
pULLwhIsBCPqHA0kqIQuyXUGnZpYuTDCN5xKEhXjDiM6sGKxQlYQe4a1VjRkskF8T/qIBMda24B+
RYMnPhUPrU/c4ctTh2fFkmaOanTrIXqkHsszsbSzblzhW5UjywY6uvfL+Bylr77POoUqR8/mTTOB
0NQEfeXk+gZ9UjnEP7NfCU9BnTqqhOlcUfzz9AEXcWu0hKxokQDpr3ouQuFD1KdLpsWO53/2nUIv
KGPfzIBjyaepglKMRsWkS6rJhFk2B6OFualPFHU8AP7IRZeDmZ2RmgG+rQqCsGLUkewA6L4yi5DI
6fuI9QqVgk7ed8IhSI69Z3yPzQAuvJD/oCQ5iL7x6sdIWOV2cof4S5K2fp98ZX0F0TmbWAQENfrV
9ifIzE/ayNmuFZWOxMIpcIMwdAphPZVIEzWN7XQjI9NtsrsxRvTKJfJ8xi1ikk2a0meZvP0Qyley
Ps4jFJywr1BHYcuK6Qjhhw7Exkkbssp6XJQpw71XoWpU5efWcjvzSYedStgKQAFtciXd3PnUPBvt
ncP0WSP6k6zkJMnRp8pqKxmsAY4G4e/4uAuqHinHTImk7yJqP2tf9Gg2qKz2mOMhm7QcsVE39o0B
sFmoNELQJhMSjaTyML06q4R4UgyX0i/UrymmXeRpVwKnXtOiog5qwVzplASdUfYt+bC4g1bY9TXm
bDXPSB0x3CGlDKa17KnUuU/NwjKKBLBmZfQnT5eqbIgrP+2fC5PZdWy0ObmrHjZdHO0H9EDkkQ6r
WoAfQgxBcQxr8W0qyG4tZVNYdQr7yVR+GVop39Tp9A4nnSFFltDKwLpABiCs0Aa+sden+0SiZ4Ly
MqzmFE31myvJlqTmxesxNI/6yaMrPRlINSZxeB6GbtcloV3pBFybXQphRjyMhn8zggzCnYKZ3aL8
ocC5GV6qlIJOYmG5jOhlFnJDnmOoPiutOSxKTf4ov0TF+injtNvEOYcLmxiT7LiTNclz+pInt8aR
yavziDklz0UoB2BB2lYiCGQSPQeFr3dE/LqzouZb6i18W2wecKU+oyavEGKivh1L/zB12oeeIV8Y
ctbRdMSm1MLsXJGgZoz5n4hUltHDRxeLuYkJ+4j4+SSVMeuPilQC1fd+PKWP9kCkNIlhrhSHrZbo
ui0pdLeDUSLKrbKyZZL+VNDNG6tnFjfNS+XVLDIyFuTdj1pPN9TOIToGtoWeB8MvyqOdDm4/bNld
pHJPeDyKXjrWNDsSk8js4iWRUhKCtemIxfEl4N7k6GqvoW4RKSxQkQnFjemP9CqJjW3b6H3spXsX
IP+Sq8Z3RYEdM/hTzAmjQnmIiBOv7jdKrR80UyJAXsacP4rHNEhYqfb+Of/uquKP19Dn0WhAplsl
gMNXqqGxDAxyh2Rv2erkt8gd7mJDk+clIR0Xbwy3ltmSZ0n3UxMoewqMPaRHQWFHLnkOkvJdK+rn
MuuPHPPjVMnrkgXt0EZ0TQXx7psUvWLryYPtnE6TKxTFOVQJ7BMyJobKmE3vafijDjclH1SYQTrm
iDw4y6oSIw1OqMiLxMdaErZaFKZLQetQdOmY9tUYDHiXfAm5GSCubn5UnfJWmRBnqMaf8UyMbpTg
06ymaIM0eNgZHlt+xu+kJJG0iEkWYUwajeZWt+FPA23+LBFOWE0+anXVAlkxz4LIHnInNbuQ8iDW
9KguX+MB73HdZCflrFAJEcDQ+em3lsry8o+u0i4og7ek+dQDKLWqSABJDoBuKcGdR6i/ldOL4FVH
fyjrI+rqWVVKQV3KR3Y2XrX2esALXpO+CEH7CewX3IY8t7rmWp1akSCVJMs+z8CKjP1zqE9ww+hN
IvsEG4dwDvcq9XoE7LItJJBmB4O8p1ylDRwL4GGomBcNRRATbe9Q5Gclo/eFFJeoda+/i4M1goow
N1XuEVc5QJSDE34XK5A6nphx1bYNhZAqfhIn+SsH3J/X7ZaQmsGnWFtorJ4SxCWGFKMgGGE5KhGV
9IbdZ0BFzM5TYkc6L+k2mQp6v4dtAAOi3RuKR7tJpM3gexZakyFZE3zlHfyZ6ZQi+jSU8ctKqE6J
NSWjNKVE21HQj81j2ubeKuhaoGADfZIsG0ZWOhKF9iK7tnVZO50KO0SvKQGY8lb0AMZL4TCsQg9A
fyVByUAcZtdt8SXF+vr/W8r+e5YyyzT+S0sZAav/6id7/MHf/WSW+DdJMwxMZqpiaP/wkln633RV
1iXwA5JlyLoGRPr/esmUv2mijgtTVUxrtpL9eslU8W8EZ1lk6eFLU4mM0f8nXjIJY9u/eslEQNbE
OOlQti0ROakyo66/Pq5h5tf/539J/3tMm6bLjNDclkp8Z7JGIIKdqc6gnZRWTvQCylh5pKMpUKwI
UcEGhUZtepQ/CDENId4RrURIGc6LqdsX5nswhy8pq6iOw+cQpgUL5x/EbbAL5rQmg24O4U0qKU4t
kFjQ9gQ7KSQ8DYWp7Aqx2odYqI9t/+xVIjWKLK5IsE+eZOjel9FAQ1Mz5hU9DF0/DFHxCj3eII97
pzdvakEyW9VgSImRQ0C/3PsV9Y6KeCptDqpSZuG85qkNzDDFFnIDDKVE9F0WE9eaJPo9sCLxlMup
TI2Z+NXIn46aIa0inf2rV6jKpcz0b0Mnu64Ouu9Qa6gfV9o+tJpho5K1xZTv/wd757UjN5Nu2VcZ
zD0bNBEMcoBzU+lNeZXcDaGSSvQ+GDRPP4v592n93RgM5gHmhshMlaqYmWSY79t77b0qepq/ETJs
UXvWRYj5OIz625h61kNK/IlBer+RI7HFlTO95eztG0/cu2Io373QvwDrPcb1Mj9PUWWDXNUnMKEt
g2W+4PR2s0NEtDAxPfY+NnQ+O5LFgpaIsQJNPKPE40gScSqyTRtO6dbQxvNmmV66RpE2RWoo7rN5
uXS5dxTFadbxls1pf5jkMVzDzjxSz8I1/ixI5nd/DUSb12g0tYakkUjxINbYtIn8tIkcNdH1b7ML
uXCIUOwXCUW3SP5q1/C1ngyLc7QGso23aDZDRW5e49rq/Emv8W3DGuTmLC/DGuzW17tsTVNzJFSb
IlUXAmZdlzSucAJ6o9B7sgEQvz2PFXA06ktldddsssIrq769/znXFdSPcLovJqQSS5G8Y54z2861
z2KNpSOb60HImjwamU7HtP5Ag0NzK2bKyGkrHexs+FYpgu7SNfLOkH3nVJE8uS4hY+T/UWqPi13m
dRWyutXpJXsPxIXcGEO6Xk08iBLMiXYc/XIIaTx6q18gX4P48jWST6/hfI2lnuUa12fWar9cI/wC
33zH4TQdC6Hv83ip2RHh/ahHfSJ84SRVDEmBDuCMnKquoy/1/EhIXPzsZ0eP1paT4JnIucAOrSPo
dgZfpeUtl7kL2DiTskWs9zMmfO/esG26Zs5v0U0F2vYh2smKbXdnRbQ8Kzrkimwf3xnZkbHeofxs
X0rRDKcm7Egy1lQ9sTNtRO4L1lWlTzn8pzX13SE05bd41iOrx4IocUomZzojbqgwfrgRaVUNlfy0
jbjqZroxJYQc7Ywsd6zHcY1wLMlyDFb9aGJTirS3gyGsoxCEPjplDBDCH49V6O99tn44VzGAioDW
vRMTugO0Aj1pL49St3s8+qRUGEImhwK851jEiDzyr3q165NIGU9EU87fUxqoRGxS0WKz3o0MXEDy
yWBvIdTRVpM902cbcdVk1XdnkelxzNAnJCWNCtctdnbdPxfu8ltENplt5SVOKc6TL7pNpQ2ph3Sw
GtSqG2E+i+b2OGXlT84boFGuTk1NPE7V9vRdCcyWqq7pLy6bmqizbT30CRlq3yaq7HnUW7u+JLfT
LMFuspO3kkH7zp813daCViRUDqhbPcXNl66mp7VEQ76V/pQ/WC9xixmqqtKT2xSPoh/h30j/p0mS
ZVOQDrqL/LZCos+Gf84H9wRqGd57Qbqwnz11PaaZsMibncCcWWnkSWthf/TXeHTx6IfAojMS8jZY
Nu3NEOUE4ljJPmxJzNLl12bp8j0TVbsps5QNBN4D0S7X3kVcUtQLmTPzLxkTIDDluC3dON6XuJG3
s9999yeuHzHxLltQLeQ2qy/lB7mexSGvuuXUIaPEfkCYcz1fwxRszZBWP+spJIVJ5Q+ketCtdrS1
tQ3tdVQiacIp12akgdjV+LNKlzaKKxtgQB8Li+x9OiXtXT3ZKGLGDwJMyEGcQhJgUy/+zJy7JyLw
aelCZJza6Wh1ztcsSxiTqvKdyJ43y44uzoiHJZaswWKgzNoyX9ppQE9AHquTRZgXHAXKlSZK0cev
BNW8tKaS+2Xy4DIKCQpzaOknJIZuJhavmeRTHCL0WlRvu4+oS83n2Qui85BRGuldOL7j7KOXawi2
i3pRPthKY+l1CQUTfU8ct8IGUovlKco7vQuH9upEPZePpH9BUsv8RLwbXryZpLCUZpauB7qNsQrP
gaB1QNSVpmpPPowbotFXLURpQovcQ+Lqo1gaYrTAjc4sWe0woFjbowKrktXM22dgbqnf+oYdH47H
dmt8Op8N5p00GpkTgqnZh1bxFsxBAamzfbNtFF0wypMdyOv2rp8nsx1sFNG+C5FNL3xu3eKsPtO6
eCDPhcE30vvR74DjNtfSj8XF61DsxHRN/J7bRE519jgWOAdj72FpwvHsEsyENZ6+d1pSOUmPJlJI
1S0NjzSkDMLM3sIkwlDQ0Ddj1YI7B/vYhJqXGXkNM6uT59RWKBFEtc0tcEBKl0cKxePdlLJbCjoV
HpwBbUBhgQSsqK9gDgSEmDABp7gPSCPkQgjYHyducD80wj12r1ZKhSnxPLrXafwpUglULuBJBz9q
zGZMJsKLB9p0lE4K6TtXGbWUkrJM3hPtBtWr2beNBVxRYoEujDwNeQ1WecTew1mWj33KMiDM5dai
ZB8X1muQJvHJ1oDmLMvHMzYsxRXL74HqQow/DO9vO7VoCtdC+M3MgIUqG1418gcVN+4xXpQDq7no
UArHs9xGjd9vo0QvOIIg9gxd8MvVM4Ub93SL4b69enskViPCinZX9gRYuTevE3KoczBgcWzJkuUq
s2jZuj44SkL3kBO4+uw33vcspzabVZQxvcbDkdIUR5tStbSH+Xw7LMXg7PBW/MjLEXGsND+tJaLe
f/OC2OX6bRc2KoG1E1DKZYA8TdVowgkmkhg1axrS1BnyCmcZGYO6D+hjkMDpoXpVzAO5ZD9srfvv
2Jp3WGTeNWvwuzhHCHM7yYliIrejD080SsV5GiSbREMgite/daVP8bO3UeV0b1G+ZuSuSSc3rpSD
Hi2rYWbfnsVNcMXVR8Ny5UvN6fBPqpSLBO5vfKnbv5aCJVeTUnle8VK3Q/+vR7PrWSckWZ2JUsRT
oH7q8MWLbPIFoyg/GcaTimApmog5MfEZatla4nXTrF/3jmiebqc7Ij07JOhIbpntfyhn3i0i5c9z
P04UqgP/y/Qv6Jlp4qI6RuttD7oEedqNKBN25kQZtDv0K45FmDUF4fawF3y8OUG0sHsxz9jOF8c4
aP9X0w2FbguB4/qwkBDs2qUlU321+OSrAQdoCzanv463FxxRPy0+ek6C5L/dYGFcn//Em92e3g5e
SJTKzdQk7HLrE/uEiJyGjouj8ewZzGlyPdyednP+YWPl3v15KW8whohwYJ31LwKcvH0st8+qd+VV
koq1dz9VnV7OiezEOVroZwdLVjFLucnldujXR33wux1g/CZjTdqvjZIoj9mj1FVrzpOZILT7/jGy
lTn/OYRdPp5tEtb3ebi8lVZjnZsksc7FuF5zKfdnS9V0scBe3Q6BUd3Ohu5V2MsI1nNsl0OCb+fm
HorWMPrb4eYe+utRJXDvUvYQu8nS3/TqHrodlFMxXAZ+C+jOMPZRdGBUR32UtbxTPx0eoq6LD0Qm
UpenQPsSqnHe3/7RrDe716Iy1+0EnDRe6G4PqyvMrjHY/jEndetfuzmUnDmgL3t7bnT8OQ3GeH/7
Um7fxe2LMrlX7v1KvfYe0Z8QJRPshfi2VOqQg76y+f7j+u1H0AYN7BPa6Nglbz+iqBOxbD65Q0sz
9HYhT4waKDnntj92LAiC2wfCPP7Pj+r2KWGdB4RWZkNyYjvx10dwe5e39yuIGT3/eecM29U+6IDX
k1DYmI7YTNv7VRcBheKpQtmnnWeHHbEShO5Kt2Pt7dElh3X3rYf0G7gGO64mV2Gu36xqSEnCJpzT
XRZkdYH+IDUuCJC0TsU4f+0ImNwVQYycoCrodnUhdpEZVd2fw7TqCJUDSBBRXygIwPYXyp3IUmxV
Txs3BbycUGlEQtla7YMbR0+dz97NSpjoAfjFmQOiwPVPohcvta5f8QMzY9JpFwu0cWzlCPXRwofV
/WTus6r66Sjnsx07RChalM/GMf1S2p+zBI1EETRfY1N9dclL2WQet4BTZg9dUhUQHqZnGzVZ3Wb7
cUJVAtOCNgE+fd94oCrYeUJzY2gHnjEoTUtrodkUF8NxjGaWPsp8yhq3uRCIe6+9MTjGRfLWOjNQ
XxaqtsjJyMBaSro282tsE6seqOrgeLA35ol4uOBTRgQpXar0Erxb1Al2cwkSlkiNFzkErL4Cc+6F
uC+6n5P7HCwvIAUJbk0s9K5lfk3k9M6GhNq1ZT1YAz1zVxBeABdkGwUUJvMSTq0fEaMRE05RBN1r
FsvHqniag/wXxWjw8DP8UaCNP/qBxYo1U+i3h/wayCnYTMocZda8BN0JFsShdcHiOgF0YFnrp1yR
T5lMGFYFFNdoLO+HGpTJGjtsT58jRdtOxz5URZapXcct4dAXpdWQsGbeqqZ5C8gkdTycinSdu02Q
Yz/QNTb3taH9o5fmU+8H3w0fwpKgOBhGmwvRl69dkRP+Zb+0hUZYN3u7plt+5i57apOFaMnH/llE
Chs9wlqCabFoFEhrJm+Lz/dtjiJUbWEPGFt+dJ3XbQePcEY3USiEhidi0XdJTYdpumgSWLnhf/ep
xhSjIcSDscjdSV7bDFaBrGl7JWLjtKkizQO5Q2P3L2VjITWi2UldlNLf++LmL2AWAPfn/n0xo7EM
8upK4fxIzvpZE9uR09DKTR7fGTH9rAbnAaPq29Kp19wJv4X+EG1o1W+WepEn20O/Sk79U0GgQGXT
iczH8Y416aHzh691Xb5wlneOoegcO3RzK5QpkSigmnoVGZf07KiUrGIs5jaVgl7ma4jRvReChSNc
5qNjoC97xleoxpGQCwTUUqAR98rwKZ36r8sc4XmIkFWTcNjFSXRHdNxJuz5KIMJlELDG6k5POQLz
dA2LW6xvXQWgKHJqpgKsQ+OHqnu1jwKaEklrftho9TrbGnbSpd2oF4YDf3AAKRX6aegD8EkrAgSR
QBKzVraKlJwI51MfVGYTYIoHkFBuM7eDltzRPeNTA8VMWY5e2ngZ+n7e0iw5zuQP40fWE31Ruz0E
BjxTVv0uWplujN98DYSL69AQruI4HxoNI3QV89CwxLqjcdbjkgkLOPXYaWKDckok6DLgaefJfIGe
SZfKHLwcL3pTJuHRzsExK2Wds7G1rrYbXxMbgG882tkTFmtE9h1BLBJtbQLwtqZfRzUe1WVBCiol
/t+sLFC6D8R5cI8qN3bOU/mZXtgz++Ll6gicRmHJytoffntDiNGrpSDReT8m2dmETNjfqpRk8gVx
/aDo9oPAuJsCsAeD90sUndotgDF3QTxuYd9sJoHBxgswxsFDjwCn0Pl1kQ8SJZDxuxubtoiKqjeC
dJ/6impsmdO3trVwzixgPzNrIKqLKATO1RUWEFs1NV7rwX5BT/Du2x4eScQvcIks/0EX8tEO0VCR
E4acv8RUps3R5AaNX0JZQJcerb7gN6wftOK+IzeAvIZtptJiA1GLVmbztadifWVY26YT36aMu9+U
PeZ9NzVbT+TN0Y6i15Yx6FyF7e+kGOlXRUyfZfeRUEXB+Pg7gOq3taorIFy9i0XxDLcm35KxjMWn
XAMehkfRkp4qKCAwkO3Lm9Vbfx1M8MGUbjbeRGcQl/XZKe1Tlv3KpT/vRvK3r/7I3JixJhuER7Js
AHNW77NewChhSuNG6n38wxMFrwwtfr3aZY0Vn8toWwfhk2MG4BkWowyrWrw59ugyDAYp61HrXQ2d
xBgZoChakS5d+tLlsnzwqxH5eenTaRxGteEvOYV6KthYb3TQAGoRI1lppGMM93U0bRwhvneTqlhn
DuOhLuXRXj6IWE/uSifchzX8Gw85wCbg1GqN4M6lfk5XaTi3dfKttlvgPgizW3zuZqRZt/TzcyQJ
qo/LFPr4FGNVTifMd96jGJb0zrSIzHJEvrXtwOJw/Zc+Q0Q9Bnl2bOXR89rxavnBexLKe4td2NYX
SCQr8anKCYatslxRLGVAiwfzFKHsGLrmOKZRtnHL6WGOjbj3uKrTZTyA/52vwhsl05c77JNzjgSI
mBrovIwSG8tHROkUNMyXOv6Syl2pe8wnpEDFzXAnpPMSc+kX5HYVai/V+DP38k/1cN/De7kzdBK2
BdDkjRlc9kwhbJwStHzqu3cVhlcaX+nTbA7kjtlnymS4AG28Z/AFsON2/nNKiG5SzsO2EF9y6tt3
/bq3uB2UgbGdVxh9quYTmLtPtBnpsROygMA/ozjUANndUQtODxmWqjnNmfzj3+UUNZdoFPDbIxd0
+OCvg+F0tIhTYZrb5MkQPtBnhDk9Va+ZeU/1JXJbudMsiZBoRnITed5bp+m8N6hMtMp/hBHCT3oR
3XEuzLfFmd5ZN+2cuPhuY5gYEZ49R1m99Qzrli599grOp1fjrykRJyqVV6sMiJ9Qq3BC/JByRj4I
foaN8mmx2V6luvgA6/ZSt8gEdQ//3MveG1e8L1Q8to0maHsSbDUHrrogsO7d1GRIOYGpTAMCd74T
huEcqZuK23NnDcQ8FYlANVhvRiQF4Onliwc9ZIOqaidLD1pteIp8gChukcHGX9ZS0lh+7hy33g2q
byhmeiffK0tKHsNlniAQJr54VE4C0CzIgPqXIRnraY0ppoAHmKOuYTdAAIYB5TF1eXtN/PAut8tm
S0Gl36fyR2VMtbXtn22jI8QYKIObxN0PPjauxg6Jb6kQrWBKWSPJwLZxi6N/XwvmgzNfVfsAjrva
hV39qSxUx/5qhizgEOOm58IuiN5u9Pn23G5jTamJrdfnooei0t3qCGWaDefb8z+HtEkYLiQjvVUp
kurwiCTO6JEmbSfbef0Nls0fSG97toDrDefXuVv/UDVVz/REpj0LHv7C+tKfg0HehUmPAPV6/aPZ
JIv+aAQoFxvuz1J+CyhlAGcIQf4p4pWneTDnSlf0qKtgkZssNcwrRBtSEYgRIQ50HdBPcuAEroiO
qsPtddv/lrliPqUE0Z69NfQwGFgILrN0tmNcd6CS8RV3ms7I7anyNai1GtA6xbL2nK5FjsRuy+aI
mPEubuHG0e7CRVMtWD9lwCZ8PVC5+fuhuPHH3QVr0rqxF+tOfoq8F0cXrNTS4pMc3W4vp2g83w5t
U03nBaFnlgLMjtaNc5aBHkvWw+3Rn9dqe3zSI36qTuHOqNYdeBzNCDAIFMZDuj7/82LVgYqQBTq8
FWVeENTT5X5ztCSbo2VqEmb3iGZRJzPywdekxWItZ7VVgHKhzTA/FBmit4HulpXx//w1AbFpFwyY
6yOxHm6P1p9ACaWPXogXoteig6LyFHhq9XsNaHK8NaLPdh3eot+JDQs291z6rksuEY9M1sYnRefT
9IFzjvJREIkzwi5TXf54ey2LGTlvjxzEaHf24FPgrIYPxwOmXsmW1YSVYAyODPSf9v325PayABp3
yvnGkLnidVwP3b8e/cdTFrz9Lm9wfd3Oz6onj0t26/S8YfsWtLkebi/PWkenqX4e+gUDBNuEHNN5
9uCIhKcAFl2IXxxyFgmAazwHJQbnKObFOfvr4fb0dvBbjV+je8kbZmI4h8NZEaayfip/O4n1qR9I
hTFtPYXbv4B5BDrBkjkZc7mLgk+i7XDzzM1mSJqYPRepIvaXMmazsijEp2kCjCEDJCdnhWthIqEd
V4TXNeIBfRbqvJqStmWoZveRvjoutLQpyH7kU/HOGmhTePMIpKr0t06domSv3mrNVZLD60tqmBVL
bpNTMA822FU+rqkCgRjN7CUsmocm7Uty4OZ2783iotnR6KmSh9zw6zor2f62txP7zcMSiZTFSXyh
6NvxyqlLnbfaMR9WwTvwTUC+U4b0e0Y7T6eUK9eoc7wCyJSBGGrhwml9hPL/XzTy/yIacR3kdf83
0ch9+jNJ4x/V34Uj//xP/w0idv8hHDqmjmBbHbi2R6L5+HEDEaMpEXbgsNBlHYF00A//iEeCfwAH
toklDz3W+NLhLHraOsl//U/h/APOk+2BA0UJ4geoUf47ov3pL75w/x/P/0c1lFCBKr2KQdY/8ncO
sRt4DBGIWpCo2DCRvf+IQW8na0KZ3TsXK3JewZvV9zBB5bn2JMXD8H2Csbre+wk+f7TQNevZx66d
kwuMPPxTPEPyGZzLInyei048l0n5ta0XIKzrMzkhHLOcpNw7TfxTlIQguT1Rj5a4JmBfN4uD6oHV
W3p2R383zAlt2dyXmBZXPwOa67tZls7Ra6v2BSUolqjcvyjfoN7tycvoKu8NSqN3B1WypxAcTCdW
KI981k+9tqaXSvnp3vcjUtpwqlHJGEqUndl0lInbPwpX+w+RfSjpZz47kvbNPCPRTmWvwb6MyQ+f
NNZyMuPeI7t8O09O9drCUr2bQSfuUsqBJ51EOA2VJ54Xm2IflbEnE7mAezP5w5O9/TwxpV9SaXHS
7U8fSPErirl1sV2wLcP4VLfu/D22QeKEA448lUk6r6Xf7YVL9cRNcEqyFMEGZZvXMibUrQ1CrD2r
/T7Jy1NkrOXI1wcSxvPUQzAbvaV3SBqhkyXXQJjHBmtgV+n5RI8Vo+Mw7RsRVx+zM6jrMPbha4BQ
eXDd+mBMroifualnIh93U0JBzOT5Lk57c/W1/+rbSXRYS2MbxMzVY4XrnPqVjzx4JmoRb+aIsKdK
PIxA0gT7mh9/gEfBDq17St3f1cJQuAkzDM6uRfYE7+5kB7H/5C98LYmMn4PRzu9LZV4WqugvFOsP
s+9CTG7hTrIyD7YWpo/nENeckVl2n2jrezEvrHJ12F7Q1NB8wxxZalIwDGHoid28jG1Ivo+qNTC9
PLhMuaLHPykM5bQxj4FLQTZzESbMtvPUo1XZjIaqj6qoqM0e13Yznv82QPzzDvy3O24VY/0N/O0G
gvssYEiwA3bu7n/ecEGPFirqlu4y+sraGYIDtmVkrp6e2D0M6X1vU6mWXvqqk9g5EcX9jah66ikC
Y60Tl9FfjPmf0/+KP+r/w/m4jrve4v9+RrDQHSUkVHI/ZCT4d/mYlRakhLNHuITkUp+KvMz2UjbY
x5vxZchLcbINbtm+7fE5Df730rGt56iRl8446IO97kudtSTktQ4G8TJ4aotw2aRksHwfBVt6LKCl
QPut+N6AXWXxp/BnE0qg5FY4X8yAXwHREHG6iB0PVRYgS++BC2jSkgxStr6uyXErfLAh4byHQ44i
02/MNg5D1qPuqi9uJDtQhVFPy2F5RPR/b4bySDK8OrWGJnPVPDqF8C+JQTNiswYldDieHoR9Yl4v
3y2zyC2AS3XwLcJ/Efh/igd9nZ1EIc9VwSawjSbYz/EANvn3ueXE976DANht0IgOTaLvyw7X62x9
H8N4ptDr7agkfQb4Jq41ewOa4wJJQnRIIhQYMkPxFIbASql5f7JZPOQVfIgJoVg8vkyNmx2TtQYZ
Z4U4iYSkLwsigxl/l5GnD202vDmdz82dYlltPbyhfZhgcLe5jZVdX+I4u/oZRhGv/FaWAMvSsUJn
UIR6q0sHJxLth7pafGIphy/Kn1Dn6zyHRrZmqYbFyVqlWqrRhBfqBB1vv+zmpbyIVU0YsGE4ojsz
z5XCjehWJ06pPiZzjTAmBxuVITiX7KOv0zK4u0jBjmqGFk6EognimF8qHIFsZHRkNeUcGJsCA7Oa
N7alqMJn9cV0xTFQPQrFPNhCL85PjuQCGXT3TcEEPljU9lhe+v5BJIRoa71YG2nl47YZ+KXZeo90
EiuIzZawj2bE6bT9DWm52ggs9lQm60srQrafPeLyGZ9/ETb45HufALtEiIu7zJ94T4+Lil6FT0Ez
E6m57x3/oVibmsUwAZFYq0MDAUSK7IGjTjRtnlCke6TS6cFxP5t2xlbE3bGx50ixhrc3fgdPwK1D
UsVs+1gHXohEQD0nfkanefRIqC2oSLZRiN5Rpo+dE1p3OngDvC6gFBO8iZXmhwzn9BCH8aZrnOTg
jClN7+gVlDCLU7pxSA3A35dh/gJkMvF1jfmbzOZwghFdeRTAhyGgxiLaXd30n3rtTC+BgtZlMQOg
W5rvZ4TMlZiqkyUA0CApefUmRzwuw75xFu/Ue+5Pgo8oeS68zzyNPnlCfa4lXhNQ8YfOEumuzer6
OqOXdqiV9e1EJS3oAdBUD03WWdvItcNdVKWfXaeCgbWq0piKSRrK5mmnEggF/Ww8iC84Iyk/7PAu
QW8yKWoPQlDpM1ZU5VCToylNNj2zVDt18pUIqe5IL9Xa1MUzaxJoOA52yjBtY6R3hFUHff1GgfUd
TVx3FNigsi4kVbC100PazfCuq/TQiuJ7SK4P1xojT7t03xM7ICA4sRA6yO6zqcK3Hm4b+kygflNl
ie24fg51Jy82uOttjs0mKxb3IKNPavjahSaDZgOiwgpZAk3EzQ0xQh1PB9vQ16glXTSlNrXoRFKb
LywQRRh7mrQQD95PIrZq1gzldmjHPdW132Naci32hKX2ya+0T/1duN6MVQRyzO+ofuFW9syYHoY0
gT3IGIeZgJtBsMjolXdtJqMvs06PcHTRQziyPYux+17TZz1a5cZv+vTQ2fp7A4p+2wVsrxd2wfB9
YfnNmQVeWXrUarnJqCacZ5f83wZ93V00okkrX2Tkqf1g9xjbJ/mgxwpCz3pHlh6MqDmpH5Tqzk3P
gqrrVXc03fBQL3XzbMikZd/TXZu5gUOkZ0pHUQyPo9UfpRv0iOmHvaMGigJuQ9faCZ5CYPBPAUWf
TRNT0hIjfjnjDahc8SIJvNxL6Z391v+eztTjgsjLX/wZDW8z95eC+mpdpwkmVCR4qkTg27Lj27Bs
/hQVnn+smpIK5qKuLc5aIry2Klt1GHHl3kdzxs5wSawtMdzJJQ8yNI+LfanyUe7nQf0eR+6/RKPx
peZsX0zlffiMxsd8CtqdYNu+8cOY4ujIT7AqIegykggmYrzD3hD/ysO8em7zFKdFXX+zI0EZyRue
a5WjlmUweegK6V7SYbEoqmiHvkh4KsSEj9CGztPrcFfFutlbo/9QVw+5TaWmtyk8lMW5L1xQlWKu
L1oIsfe94oe1DPNe+PgXhoXQB5Sq93NqsyBD9Xs1wA+AHWgmI5ITsS8kvYvaz6Yf1Q74NhZ6YcBm
ZugMTvMw2kl7H6B039C/+DFo4W5bzU1otHZ3MhYAwAN99RnT9oEZszsELWQZm3ncs8/ut2WQrCCh
yQZUqXhvFjejsFp5Uh3dHStrPVJCJnO1svEZdLHa3p6NudVvhLpFyg2IXJliX9FCHuVCznqLFOhA
Ux0iIgpQrjFCvAxjuRNPp2xwo+cYegdJwl4QRF9KIk02s2lLlIP2o22DU18yN9wtMvhRED63M3M8
7LqZbYlZo7mqWLzN3fcmCvWuXgfYdB1qSVRraM5LBM/cSmi+569euSRXN4hAFDTOfuwRbsdrIdxv
B6b4jhZYkrxoHXzkBfN27lp05YxzHkJWTQVLWtYt3S8HH2sQKOeh8ZxPnA7sszz9oE+gn4wvT16O
GJJcPCz/cfuGwtA/pAKTnZjAroxtv9C74GtPR5fg8XH6nI/A5xmK7HSEFyFDYhGsUz23jzibfqe2
1xwT2Cs216pAcPI8JcmD6XMmg8UhS7W4yJysFS/ByMNNxk245UQhbK0f7pxlcHgr64WpS/iz81B1
YH8YdhEh9hDMJgvxWVIoWJnlN1W03aVN/Wfa0tULSh1mwGkADlUOLetO0HIynF5SG7ePkzFYeAXA
u9yiXxAQ+eyGsfcGoJhKL4rvkD56OaF0M36W7hPq45fbYajsX3WG28e1EjZgXTxfEkgH1FwInggl
s78CA7SY06DJ27AmQZ8r4Z0cp5bwAt3TINW+rK9/bSC7VC0vVbFPU+BB+cC83KzWiHZZhm3KanBr
k2VDjqUndlFSTsdkgXiUBS6In0g/Fugk9s1IaqlqciLu4NRvytnXx6UsPqKIXFfLmJEfzelGxTQE
UoVWb3LJWkA5+e12VZYo+Z7MmFxzWz6GTds8Je3K/JgQx7pIGBJ2SJtMd3DiO9uFQsfKuxFzs29U
+8Vld7eBRNbfsbpuziS0QF6tfPGDM+P0NOjCmDX9dvDxXWSGWJOpmJM9OZNntQ79OujB1gxNC/Mi
P9Xh6LMNbbbJhAlibLz6UlfeslVVA+0nqdcrfTmGVvke2WH/QDN0UD4jWHCCAN/uvJyleW/8F89K
EWRaBS7a8CcJC6j9u/RDpPU7W1xxmfpWHR2XfYMJYLs1LeGoXVaQRg+6NUy8/Pu4ZJtiRukcu7Zi
kuNW5nX/0Gl6lH40OHcEstC1lEO4i92Th1LtSg/q3ZlZ5cToPL3Zpb7b4PhLK8gcFaa8rUojpLCJ
CO4sm7WVDJIU0hLwH1rNxa5N6OMIhT4Zwvqh7010ld8DRraHsXJePAoRlhNAAomqmAwkUmxlDeyt
xoCJGYRokk55j9P03cV44j2TihIc5xLPcz254F1YapTW0bGoH89OSaxMx/KDucI7/1TOZD8UBvoq
6l5/W9Ej9zBLn9C6MmX48be2RJmSa/dVB/NhGNriSnypIgOD0gobfHfrZkhb4qzq7hTCoAOKmN98
K6Q+NzlYwtoDC96dBGEM+3pA5u72RIfKpHweIEJEKVG+Lr556tfrXRCCNxEOA0BYtu9R3ntXuQJa
e6EuTp7ND/poqiq4L0YCUeok9I52h/nIke59jfqcBCn1I5oWHBWRWx7IFGGT6Er7nigvs89b1tax
eNJ1DtGlh3kgW25vr0zFZ1a5r0AYjXKBUVb6gTXAqrOhIZP2j+Q4EEAl8/nJppDjUPQ9w0TA6Yeb
cMO1yf6/uJdl11xGgL3bMpwusv3flJ3ZbtzItm2/iECQwS5es2+lVOdGL4SrZAf7vv/6O5h1gLvL
3sfGwQYElWqXksokI1asNeeYtnPF2df8U83lVoD3NNbXNPDg4bucHIya5kFL7b7NhIz23tSgXU/I
W47xtN6/zBg0bTt5DEJTbOvYmsmpIF/cK8TBzTnUxtbwkVg8SUNPwWhRWxE7YDwPeVech7rp983S
dovKpfE1q5RageaNqgFZUvAcjWLqz5gFEHL4CWnGBFKdozGOzvfvKjPbBH2UnpTdYg8vSrAhflFd
qND8gzTNxwjIBPo++jVOl3FCYyGAcVUwmeZnG2/sAN/GyY1nJblhWEBV33F4xNm987RVPlbJEFyC
JRBi1ZsjtagRpmdKffTZPptd7cfkm4s5ONWpCWLRahufEj3+e3ahIOKnzZ5pgJoHc0L7a7ULIWBY
R1Xm7ew8+Bp0bXZpw+XJyl2wkMuMpHM4RvReBTW0tozXIck/U+l2+yiZAtKVq2PBLYnJuwi2VRlN
j1hYYS+lATqUucrOSC1BF4zJs1EUEz17+MPIAccVcVBnP7Syx2FpehmjfIAFDz4md8my6nT0qunH
M2DjWoxIhK+s0vNlKvTHZcCO/CIqz3sJK8Bohpm7x3ByAC0xY96zjcdPxZSsI4tgNFGQ02LVrI1Q
rmjrVniUsRVHDnY7gnGLvRFl1q3zgxfkHmInHVimpLwBfBsL40jMy/H+R8cygaeDw3uqrav0a/N6
v1da0zxyGn4aqIVvZUkUwr0JiRY7Oc+0MjZ2YH0ELnIa6mQCnYP+EUgoPt/hxulrpZe5hLkkyUWD
P1Eve/GGZiBlcCOuYfU2e/V8+Ud7aLjPuDOGdeUgqykMsTMrZV+qa9t+j+cQwufAsuTZoqW5Z7Hx
1lm8rym98ARj/SqcoMZWfuwcpa89ZnO6hAu5CzVn4icB82jEJniwLSp4/qTF+woxmU8KwcdrTkFx
qMekJaWdAC2vaddhGgzXbEbGZROr+2AwjlqnuRyuUhBYLhokekwjYVVFUbOe++A562hGJrZdH1IW
dHZbMe7D2fyeZ6o8N0OK6InwNXwaprEPOonZWGVnNK4EIllMbPAjeOf7F7uwoBUPw4vTW965HzBk
9NkI6WopQHyjPs26zjZNM5onZB+8+GweCwvAQYO0bEMKMuuFRScmNokbGb4TzAP5qDoPuUEaTlR8
0xJAQ0RvfGuxQ+1UyzQLMXdD0wN+nvSPBiMvZpcjGOS5h/YhneoQxA9IKptPKq3e6lJc0ZWrN3jm
losI0cEp9JDlpnl1jGgnmBEd2DIgak2soFXS+Le5TWPqXf+p80jnVt6cXBT6FceP5Lmqy0eso8WZ
qfAXWZo832q4upEHUHaZRjn2fMKG9xogGr0fJIsm49zYZV9an4ZO03C4NbLi4DN1XKO8j/bNRCeV
cNtvUTN/L0IfLknz2Rhn+Eog9qWMroEW1W7yKXeydIRUFbuMwQrDXU8oRg4zqUK6UVs+ZBLGgOaV
jNsvhdE/tXkYXcmp/RISok3lqb4RLAEdNl2nSyk95j0ajYigLboatYupi13+lKOkHegpxJzV7cqi
3xRw02Ya+YdNO7tjVLNjoWl2Kcs4tvNWn+0IjBTwgWrPOc7aoXXmBJiSRUSl/BbXMeRBRJJuIcWr
dkqN1yMHUVgWYnv//CndsH8bs1q7dvkZ8kwO02bmKJT28c6EGzfF8tOUUYRNWfrQ0wW9KM/ndK+t
y5wyXpimyEYI0MjrlPs7sxvsvaFA89olh3w0TPRMzAZTrQ10lb0SPsR2SCwony49GyrBEdkZD7pB
6BEok3aTudOPwXKra8PK1HR+sTPpdO57bWjEzoNzypBQIG+OD/SS0D8PLIR157FUQrntsAZsDCf3
6RGgvOkDGpVlJF/dgePMWOK6iQ3QqrrzqrX2l/CpcM8xYVhVNfBPJ4nrQzRxcSg7OqFQ5QbEw5ua
LiaVTnTaSlPo49DLL34i5ofadp/zLCHuXOhPTug4fLQKY65Bd68tkCXaTfCRxCi1l2ZRKTJYetgV
0ZZBBgty2lwoXlNjnaCA29Oy4JBBZ/iHl5vVxUi18dIx3HGLCUTW0kzpguoLY4/nEvXldu7T/gAc
glTMmrxEl4Su7JNLst9R8y4xNqa0st3iQ9bRCY4MZj3J6SI3DO/kVJjezLAkR0pwGvBycQiJpqTE
MqEPI09zkcesqWb26djMK8+lbePa9Hfov3fbrFqkhtijCWN4T4ZG4q1l3RksL3/CerrTpXOi8rKh
O8b9VvTZsL5ffWza+XaoomBVfAvbfnhXrfNasHLMOYOoOLjKqc+f4PJsOh/PDKgtxTHTLL/61sIP
UfmwzVMTv3GvKaas17ZE/6PtNjqPXQNrYZjdE/fpl5F2VkQX9N65l9zXnl1VD7KNnhuXg7aaGUa2
HHNVgUc6jAL1qVf+Q03yJr8EZ1BfDwbBmw2JGsvRtJOs4V5MteXH87CyUuj2A/MvrT/HUeMePAEt
yrdHOt5zCQ/NU1jCbBkAp6PwY/mix+WGL7lGwiQrCWQ70OXKlV340kyIcodBFVsH3NTZW744kXdN
hW7396IltMYn1LTGTqWeJqcGMyQxgOQZArvYabNB386B9xyXxKHSEyjwk7gJRnQ888rKLmr5krvG
J7coEO3WISAHNYiHolLwWVmqW+wCiZmEm0b+8I1WHnKvf5eLq92gPNqElTdvh9ZCXN9o70yb9IYm
jTj4pCQYjuARMZX6NMfuuzA0GacFfly3GoOnBl0++/9fRdWql4SVi3lJ5RHz2hWHZLYBlIZj+urO
JK22CC4xtCztI2XtS+amWBa40NpDmk/o2d9Jw+GbqsiEHwou3a6zEQBTN2zViMDb7/xV1poN+7hL
FElNWh4Siux1FtkJwUt2JCKT4PmxY/4bMGIlLdN5owQ69CjEtkNPJMmciuAadzX9GSs68ZuXwBN/
fm18in6E3dtYIZEfiNy9tXH2XpfDLvSF9VrZHw0IBfTVnrjNcXVRAyEmlRVlRPrJYm0PdMHk3L65
Th7s0HHQ7DAHeUaf9iZ8bmclZyaaHY5VPc5f0srFHO98kQVQDeRAICaJmd2aAzaXbKJAwQ29zxgG
nkRTIh3Md9ISGxcV5/PMlPYyK/umXd7qFNTzZ4yNP4Jk5jhI1+3i9+NOsJR+yUvrWcf0bpKcAMl5
YGPhIzL2URk1t578C9oHF54O8xpHRrcJApxmYU5VO0cAG9MOYFGOu3nUiji2XujdnPjlLh6niYiB
8IvRYkPz+gpNTpomGGSkceoXpdt9lVQtFaabR0Ccg6r8Wnapf1YBOq37v2XPZC4q1rQx84trFMmm
YPi4LmfOEyjaB19Oj13GIS3uin3lTLegC/ujNkLr2oP1Q8k23HgOQW8z72AsJnBzO91bEH5DZteC
WA/sY7CoyjkTLQYFVYKlnehTK2r5Lg9RpAdN/NkpPqZQx8zaCprgAdBdUurCs+4I8IjjbDyPSPoK
o/KfOL7RhGUEONekuLrZbF9zt92lQwC/uIsNnkZPeAgJs8s0mQkjm4mFa44pSKq6eRyyDFAlcX+o
wu5j7SSmwldJ9xq0Uf3ig5ZxrZvbYaFtWEY2U+T/3WOH2NQR3K2wlu3L6FYKkPp4M6b5Y+jy9lnL
LQ18cGt2NaC1RxDdm/GPkYVqU1fyW26JV1cjanQECcigt5DnTcqo1pOe9LodUfU20a5NQ7GPYv0Y
O92LbWG44/CBqThAzsxt7rrGB+Y+exMaWGnpJCKPcjiTG8215WzLe9nsTOMghIseseHxCYV55nwT
8bYBkCkI5fDzrNl7w6EO+icviVskADFX0mcfpoBHFlPuMEohQWzYmbk/bhBiv7cGpTnDdxwrMTGM
WdQzPjDSjJ54h91tV0Rp+W6UkcUjQ+kC9y4uHQWQqLqILAmuIWLO6/07rY1L0gzq2LpjJzYyJa0Q
fceXQftvg14Iftgc124Vakb7fLl/d/9izFgwe8s4kDmrH3ROeODYhh+VlFjmmrQKH8pgODZFPyFQ
WX6GSTMkCbRv98AawVpKCFiuS0DbUHglLjsq8If7F8xIetehx/nnZ8E8mTvUu6AP7DF+ENqPHyj9
iUvQ2S0Z8/jh///8/p0pCpeaAAWZ7+1EZNBO6UofdZ9bXGzlc0Irqu9s5CyxlUeUCmUvxvIc7ms/
ih2/f3E+ELUmaQgTDiR7eiyJOCllv1sTzAXTTKq1EOmhN7A82X4OCW+u6i3mU7UV0YQF3y/MLViG
4SWhNXnpoxIUmnp2XWwykx3FB4sVIWjp99GLv2W8syhWBwrn9CHK6ZDJwH0fOHlBWY3eClH+yIfo
kxzCAyf/E/3klqHExOG5opXTwu+qJa4BoybPDO3pJoO05hftySsyxtPDR55/dd3+m8nwr9O1eRiq
vWXW6zj1Pqemw1gNPW+t3YuaaBZztqNqc0Hnhrl+bpijJo7XYSFCbTzTOQMQy+hIARF10WkYGOpC
vLlFIr7li7U/fO/MvzzmRZyk7FMxjLjzK8HUpteEHsTJg7TA3ts9AK68S42VFWOYUDG0u7E/EJs6
wtczBU3pr7OZnibPz6DyAYkMfe8pdeGC2GX94MyAs+t11+NVE/TWyNljHK2MYxCUIcUqnejQ6Z4C
WuJrvwXtDrTtwQDGP4afpVN66FaoD2KKRgP15xquzMUL+YVoGL7m6AzFlON5NyoiyJnNRbOz8ht+
p0iXU2FzSAxYW3nxF+ZwUOMObPd+zltCUvHaeVuuw9lIE+eDN91GBUgMpqsuFlBfURCiabqgqxQs
LGvH1Ip6OCMzxOoajr7LX1HLj3kI3qjzILX1zosqPUAp0cdorlxveS5qASw1CnHold7fM6mhqyIl
QzDEQJeWcLKz4InZcQU0HwelSIjidOvgbEmPp0BzOLP9aY38ZtpWlfPqMyZSHqAPG6H02gud7yr5
SDrwMWOjl4aeBEHYAahxCveQaTltZJDv3TJv1xPAwq0gBpj/98vQV/Bmu+psxaSqwTmpOXfZL6EV
gZlxG+IzCdVgjybU1Kk/W0UCAoeEafaO744nDpTtOyvBMT20yZEVnmZ8uLOQBm+T3My32Vw9W7VT
7bLZ2fkBgyQJ4AUjLBMFDYO5D4H49xoach5+mKO8dTXdRzvINzIPCaNxWoRX0XfPNvkgMdkwrPR3
3hjjxWz0pg2IjQq8em85+WNDgweEHEDIMINPkYh3hpJfeV+Ji5AjHuDQ5aaCoE853zKgh3TO1Jo9
pqCNUsIiTvVAVW/w+QRIImD15IwGkuYYts2BMyduFO0whClp2ie9tZrz4VAYRbobpvjWuMuZNIEn
XVZKbeigseFYxQBBualfXIuyuel3eWy32z4CRyxs4vaartjMSFOzlO1wAMfGqRyK/MhWob0KJFOU
bCtAmIlFswmFb1bBEERTt42QN21jn8gOI3kq/NheBw4RarOh4D0y1pk6w2YhzJmV5fS3lCkx4C10
T3OuVsPi2hmU+Au7wCoyK0p7fGsMhCHVGeXHFIMDzkqa9rOriJwI3gplHdKMXkptIlNm4P7SmXAX
CPgq7L9xBjNdmb6hbPqWsKIBEAQsGyKoSZva3Q2BeK8mWj50MFbVKD91gwl8+zXrzHYHzzqw/PHg
ee0VT0+wDlwacfaUrXOz2KD9pVM0OO0xcnvMvRTxwh+SfV++10he1kMb+rw9zcs0RAiMQYfgK9Qn
yEUkogh3Z2P442D3OY6Tv0wc5SuHxTivJ1L2hnAvfPU6jedKBl8tVqJNyzhq54/2s6BdH/o0l22f
k2+UfIE/EW51af1dFvoTSNd9rCxnFQNE2trF/J4Reuf1Tbkv4RL1PpnS9dfM7ci8kT2jhpm8LYAm
NIdoRtTjpstaZ9cb/c1slogII4iugs8iC+IW3w1z8zIuLvRLP1AHvGsILUe39X/0s/oeYDXbVinB
R7UvVn+Qy/0qTvM8yf/gqyklle//W5xWFZn047SEppIkm2jyP5du2a7RjJLEMmgJ8TckHKtGtZ3D
RUrScWBOeE046G86j8481CN8Lzxhe0119IeLgyD3k3LO8xwMDpaLyNezlfXvi7ODOfRCZgmnuPHl
sV7aX66KwPiEWPLjiH5+qq5KAhuhowVY3w+9Hb6szGUwi1a7XQ8zLtsmMy9thxLVmp7/cIGoi3+5
QNfj8hRKQ0uIn6R9fVi4XaM04Xcc88Dv1lQTebjDHIYTmQtfh80w4ltk4ihSUqMxAEtLFg+/v4xf
NMa253lCmHyOJjQ8+6fP0LS7xtBID0+oaRhSENpZRO4G99w7UbWIl5YPswwRkxRp+gd54/Kr/61t
9MHa8Mn4UgCwWAB9/4nGq7TyAK8I9ySXkTR+RPa5yN9iriBlY/mLtYv/t/EKf/P7v9laPvufXtl0
WD+5c4VrA/v79yubfhEXeZo5jKCi6hHZ16kdjI0KGvPQ6giUWsay1Yyv+ez/KLwZegHZEPdqL8Ou
jSMOk1qabCbV03/LR8kMvjuncd1fHaf4lrkU8Wgd/iRPlcAMf75sSQay71nS5pb5WZ46ZbR8FJUx
ZqGa/ooxn4alTVMwdNjAzu5veDmYFNQHBHr2LInqtub0ggC3RgHaTztUifFgFRedMHM3WrJX4NYc
YKU/lW3ZnjtRbrsa/Z6HF565MSLy+SMb/G4/NDEDB0YTqwzBxaWEuhEKz13TioYq0MTWntH0lcLb
fP39J/Xr3ek7LgcyX3iexZDxpw+qyO1K8E67p46+8arhAV4JWW2rvvvSSCrBqKYBbHrx59pNxO73
r/3r6sZre6ajOJM4FpLgf98kaWANqN8b92QKd5vPY7NDpNltSy/YeEvb9Pev9utyhUVGmb7juEqx
bP30am6Lmwu1JDk6lvF9KMo3NN6re3cfwtSPsQy+//71rGV5+ekZcJQthfSRFmNZ+OmtTaqMSKyo
cE4JqPBtBCeRknhvwjxaFd3S7FhGBFFB218bz2VZw6OxsNoEBako95FXVXv2Uery+S4ahQMPCkdy
qhqCjVGQC5qwYM3AAR91U52oodUflg/r1wXUdx2WL94wCJv8Ff/+gPKoD6YhdW2saIAJ6Vnk+7ip
b2bn69PoqfFgmsYXySDMVUxzEVQRIZstRvZFjjj4KETKfN8EHZ5te1KMM9yrb5SfrKjUr3P+FjhA
Xn7/pv+X21lZitEubzv7/c/vubIGvIilY51oNdDgd5h2kNCXH1AAHs2gIJZlMTrQCteZOP/+pc3/
suZxJ+PnogHt2eDh//1ueTRvee3MOo2LewBMC3GJPsqdvk7OpmSaD8hzupo4q1d23DLrWjS19QiU
Ao1f/4e73Vzurp/uPgwytm/awnFdR/50Nb2IchliCzylbsV6taiH5kXzc+P+C/dz+capnAeO+tDw
jOIPT7b366OtcOk4COo8Bja/LivMunywBeJUCvGVnmCJckROXxx/n8n0GZe3BCWe0QINlhGOiDVa
ZM2QJHTfvcg6BKlh/lWb3mHuCuexlyc69+vIrMtNPaNm0C7O+ojB5eNom7c5pMQoA0LlVGeekx4P
pAPergPACc6bBPo2ZORWoql90EsKIH0W4gA8Z5dVNbvf5KptVKRqE9vZcy/bQ1ep/MxQYhn8ORPh
TwEr2MEuUc2akw7Xbmgh/Woo0wHUsJeZ+Xss9LM1+80uVgwKBzMgVWXtc6NsIg9zs44tdz+MVbnS
pXExZT+9j4M8GDGqJCNLnmuDwo2i9tL0w8xcTDHsbDhRxR2oZNvv/UvupS+tTmBahASvhmB1fn/z
/pcNWwmMUJZi2+MAcV/M/oOim0ecHicjcAgesH1S95w9SgM83I3/1Lfi7GtkGAkUtC42Ocg0Dqms
cf7ajXBGxVwzXGZQpYFRtlaX7pU50CdAy8iwpCTit3LenBkUBA4F6w8X7vz6xCsBZhgMsFK+9O93
4n9cuE57ZCvUgKe7TNRBYzIb049Oa+cvuA3vvkFGWep412SeA6xP4MutvLu1iowrTg/mKxIaKLoM
8lA+XII0WtN9lqgHCZli2CmPCeAQIJOfNNOqbc+Ub28H8ETakllDw1jLVF9kPCCvN40MwF/KJN9F
pn4yx/J2r6xazv2X7IZjioVRjRYh6hBGAmbLZzuTT6PBLAQ2Tx0get6MacSkkCXzUNHBqweI+Ma7
L0tMKVkE4GCZls1U95J3+DELRuLqcIMdihadl2MNX39/V5i/2nWUYI9mFTElD7H10xYmqiace58t
LPUPimbPQ+O1Ff539E+hSuVKA6ChEcdIMClsSFWVZ8KYRRSRqFLv6+QPq7v5y5bqQhDmscFCxNpm
/3w9VdQwuKyn+cTHOxy9BkmFRxhWIeqHyKaT0D7B0iWxo0T3OIpyF84o1XOPwVsUFs2li8zwD5Xu
r6s+l4SrSQrXVeyWPxdQ/myhyaZ5eLLCCIrjADSBfkUwMG9IQvCKo4W8znPFdKXfPx1dotgy0Vtn
aXryH6fq/+pmMn+p95drQWtsCrkUr85Pa36GO6dsAgFyUJv4AnEnAEqt9hFjwNXQ8aEFloX0lbnn
pnUNc+N1XJsxlI/Q4nPCG7Ibc/2A/4bsRYhvOCyQKJ7ncX7/w3316+7kUlAshxLMTRwQfj6apTKM
Rrf0hpNRW2qFWxKGrhYX1LGKc1riH2jADiwxTfAYBOpABk1V8GirKAsvRvQsZ0wog+e8hbquj3Uf
ERlc+xkJxcM13I0IfZ/Lasyg+VoPrWrLF1aI7MzEEsPRUG6tjmW4SJpyM9lJvZ0L9TXIAZTNyD+L
SQY7Q7QZOqsyV5swRxDuxDbNxUVYHVZBtut9SPocrfcSpb7deM7RqST5bxPBWK1VwUXDLHR2QH5Y
KNN2NsSufdeki4rMy0ljYFnpqFJ3c5FHmy6ep0ee6ZyuJHlKs0NuIeTadWE7+Rk4FuTO5UvZTu2u
nwp7fz+AFAz0UL/K9jLjlsQdkruP84QEod9mgHvezIlyPk40DN7ya9pwxNVRujXs1jzi4PxRC/Qg
vZz9Nb2Xqw4d0KFdpx7vi2hM0/As/P5lqrqvopjxRhjbAaXVJTKN58ZqMeKMaCk8W191+ZmBf4zn
QKmTW0+H+0k6CuofY46CPVY97wY7AWnM2nww04g9LgsOje2Mf6g5fr35HZOTPn5j5Ujxy2E3ynHI
oOaCRpFITmv1+l5Dl8PWxwO8MyoGCMP0f3/6HZPH3vZshhSe/LnebLWw2n4M65OfJO3OKMCsdb06
x0aeEs5E8OHsEwbSghVeVFnAnmj7LWoLp3P9y+8fKuunAw4sfUoti50QM5gjfnmmcqwfZlVDFqqQ
Dlaen194iNiCHRq2yH732DdscqiDq2F302bxa8wed6JTeOpTnBi7kICnOveHaxTlf1GI0Di2DNAF
Yj0aGbWTYpQ/h0+S8R/xp+S2zwUYC7Jgi3G0/rTS++Yvfw5rvHShIziMpzijLnvTf2zsNoEmkY1o
+0RuNDz3BfAwZ444ZU1MX/v+z1gW/wf9kOTpGrA08d4LwjFucUKv7t/6AZIn8H1Zupuk8Wkck/l0
/xJRxSNxHyk8YSPdf+QYBc1DWhegPkBFWmPCQKEFa4EQjiFIBZY/wUDx2E3HupoZpsSuPEXOgiQI
S2gR//OtQJliaBrPOMflKQ79JdWdcGU1GaeomOFONQt1JGvg6GRjATAt6JEtpTI7wFc+xAsrs49t
UMzItQP4InNGxNSqXb6dMAsxkDjly5f7d6qJOFACteDrAu4LeDiIs2oxy9TxC4HMuKWDSh84i6aH
0bX3li+Q2YzhSwWb1mIVQzFXvWbEzTsVTEBGVvPeC9/CTDt7r8LOxiwBvbjhRgTdhK93Z+b9Hs7R
C2K5I2Md0l987CbGMmVqVzcj+ma2UChlVj3MdkgBXkfjTmLTIi+k0IcsgK44oiWxGG48x6BUX2Ey
bxq0LNsxSBgVpAxYzckmawhP0B7sXbKeAMRdPHjm9J6DXWmbu3t5Ng3lzY7hYJYEaO1A0YeHFqPY
/SqZgV9zZu/HLoIKARXZeWkTi5Bt6E47ji9M5pEIbdzUaC+GLLoLEbTog90Syf0C2Klbek1tDjwq
qMRrrIXaa7TDta2CFzz/66TiGSL3R7IvNaRchuBiUfvZV53r9LGKEcwWCQosd3CBUC52HbYtA5Qb
oyujhsuZtvnCx8cuj1vrwD2oV2MeIl6VRr4PR+KmdMNxWjm62DXN33hnDxAizdfBJi4pqbSBB5SW
/FQ42QWVy6J2guuaoDzT+Cj2LSJX0hZicxW1nJ9UBdA9CdxXBGPWNkZdA8MLP2TSFdgtI4P5j/5E
j+gRqxVtKNM++GloHq3MPmgO+2jUZ2vbBjUMqwGmxyrJK/NLnjmfgDh/8RuNsLQL8ZXiigdTWu+M
3gPSpU2sfLo4ugKLfxni6qt76zPCWWpncPnbobajA0ztgReNu3q8cZmr1sUe/0+HUiTIDv0a8hMq
dYxkz3dj6rTIcsdKvVrouxjC0Mt0KP0u+dg9FubcrXMjzrf+gLyKAK3PKGHJafS5je7u4gCF7c3u
mTAZhDn9XYffhJ7dvWrMdD+E6PsmkVoAxAA5Wjx1K1wG3K+z9QQnLH8d0Iiv4PiEiJP4x7Tqrhh5
TFZb4aIbobvgdQOillCOt6im6pcgwHZZ5MeHphIX5Rg5CQj4nuMU8+KI4W9rG1OICxtIEHoBXn6u
XyYr9TbCEdvYSDB7udBKY3ZeKJeMPIujDVT9BTKDXpd11TE8IbpWzkxY83TRH2G93bQ8+QLLKQKC
9GDrQiEa0svWS7ChagUSyDq80CwJjzb5TpzCeSByIkZ2tUxgzwFD2PQMsK6u1dDM8aifBp8N32NC
rQqJQg9nwXnYAx8uE6SiaPvKi4iiRZmC4SRFWHlR+RMnFXgyzZhuaUCqdeXFEl687a1To9BHv2+o
Ml1dvVLXrgsYtk9UTFhWVHPNW2CWUENjPBHPGHcI8qw71pimmdNN3yoaKvY4nPn7w5ObW+tI+OMt
dvLphoIq5A4gjHTwqp1jh/7N0I35WPIwVRxn1xox5inCB780cIdTD2kx9vETa4ZknfhSlCM9uXx4
TSwVsFNO06Yt9SMCYv8lSf5mY2DC2kgf/ianHk6SlbawbSLmJRgek0Uf9Aihbmo0m1fa8uZOVBA8
E2ixpzHV54wEGIiuWEvab+kEbjrKpAYll3SbGlnSuSj850aMDm/pt7DTR4VP5pQoRHAT4vddxFh7
5aamXjl1n71lyVvXwAfFbXWOUJMfegjRTBnjs+GwxdXKCfCAlOgaPZuykgyO8dkgTKY00H+YhXos
WuHtRhDCe4CzT3ZOq68FDnUsytzeGAJPWofCHIgWcS56yt7Y8lmo0KjybgsafQqAHBpCwraoiRUW
JLj4KcPgvQazNupiuE9T4xIVke035xIPLnnvam9UJU+zcB5ULH8k2t1MMmQeazGlCZzRIR25WeWa
eTfC2YKIbspl0jjc3H4nOpPc+M6xdq3vUDenySOqez6GuBRE9Tk2E+AB55ex1ylGAdxi8wMjSRpt
YoaIjZt4F2Jb3uKKyfbBXOGVUGZyrsXV6oR84NiCVg0+zeNQS5z8yFrRJhGr6NOz349tvSEDkSDe
zOnAkhfhDumW2PO+Hvo2nUijTcajI8mF75ZfzVA4WpsLrQXpDnBDb3wZWIW2Hkuozxr0Ulk6Xkvd
AeBjVXKk81KxVGZek9/mqcj3A4kuoEldDCd9gsUn6Px1FUBT5p2Mt47n4KWcmsUyEl1a8kOYvo7x
N6E+ucmDHXXeVxfeRuNUKX6twgYCNfQvqNTICqBjXCQRY5bQ+ZZ5UHmREYVHZZD+Hhj2NcvtCUJ7
feNI+QGQ9eD3aj6aYmNTSnEwGj+Qc+A+zJon0qOalShM52B33kOaaAKPu+7RaqavE2GLm1SnF6sR
6mDVsIpnidRWY08kxGYw95Ro2y6a3UODeWJhOUX04jh1hOCg3Ik2Q9v0Iadm95gllbkpKvvlPpbp
WpkcXaN2ue78XS74/LZ3L21ene1FbD1qdDtpciliuz5aScc4OdAYrfvWRpgH8FDyKmZWDkBhi32k
Q6ILevc8++lH1cbqIUAWJGnw7EkWuFWjBOMIbA2A/tydIpOYs/mcT6p8QF+GpNgujSOTZyAvoiZc
mrcjAtJAKwiCwBQ/F8oPrw72CRPe4KWq3Y0/S/L2guHb3VnekrHsV1lIhkRzqfzWJ9USgoxq2/V9
GNKW0lh1sEaryjQ3I9LW7RjRIypoRG+Z56NpFQOsszLc+Jn5VNIdibu/hbOrECPYdaCOEZqSVRgQ
jucIDPd2jvXeLbG+D4uFEYcoPuFaMqgjok9546Fs5Q1Fa76Z4rpEBNAFJw556OSxRq/Nyq8vAfbM
fWQ536JAyqszN4tRKT5aIv0SjIO9Yx5qrsIM84KH1ycSeXuuPfdFpeU6IV74FGTQ+NyCEyj8s5dc
NuLc2XrDEHVat5Od0yxuDia2X4vS/Jne3ms2WeKczuhVBmIC0iglERHb6nbyZPiAnGQ3zNibAZR4
F7NrMZ4MfXSi/2huMWWkJ9qCGQdm5+Ya0SeW8fo00Dx6nNmMJfLWo/RDFpA2eehmRz3SOnEjBJQR
E0EEloz9yA95p/tXPrlPd8AJ8Tjj7V6HIprepUqGF+p9SOYFkm6jauutwZO/MepZoC7UaAo7bs7Z
3th2+/+oO7PexpUtS/+VQr/zNBmcgep+kETNkuUhnel8IZyZTs5TBMkg+ev7k8+9feuch0IV0C+N
BAzbaVu2REbE3nutbw0HRB5qk9jB+GiE+mDia770g6FQwkNfa12vAMDsP+SmI3dGVWKaWRDewSxA
qKKyH/5YLIdJDzhWw+pJWgUbWmU8m4nT7nKbcEjfyRGfuBozeBYfwqlrn2qoqrYFYZqdM9nHLY9F
CMTX0VbPXTW9epaOn+gWoYdqC/EwYrKmPQRgZs4VYr4iqPbgzO+EoxBr3ricCEJdHuDVciiutPF9
tssHnEgDVMDfcZrz10rznXrY2EjRnzPJdLQj6LXtC+sgi5rzjcO1Ud5NVTjAVIvzaPSUPtv4Q/de
F/yADiBwjp26ninZEs8ViVEdMT9uaGPcgO70pwhYASdAPMo4FXPRyiPA7QjH5wupp1EatvUjauyG
bJ0AQnQ6PAZ25b9rbrBwwRY0lKo+Jogjn1pCzyWrCbkUAfZjAjMxqMf3PYNSa6rSY+588zqD82Ct
kCS3qrU2PZK1o2q77ACi9ZZ0S7N1nCX+5qWobSaPgMd8vCWjwz2XK/vqL+zKEun3nKXiFtvOQ+hO
eEC0XZ5nvNRhVoYvgY3HEXnfZeicU6tn+eiqVj2OI4rIsV2I06V++LxuwbGCqZcwXNSA8nfw7elp
0tK65oMdvrL7hJE7o4fH6LOdW4AEI/rYjYQGvAn1fFgM6jwq7FeyNZ2TUZkYLE1Rk13kfyUfzWVG
x2ob5+a6DVGH1rJKHu9ImVYijp/J8wTQZE/PVQ+0QBcEvJcYu2kbBs9l8BYvLgAUK3zW4Ff+5Ipw
W5NBsmRs6/dxwSCwPXG1YV5sYsaINeAW5bRRTmbeisYZmqt6OlQmyPxAEhfljJ9ZE2PUDJwHys4G
cFEWyy4sNXSDsnHObDUzfAiBAKmtf9PKCCOmKmKtZEUsgJjmg0n6Bm4u197miPQudmNvEfMUp4ph
06H3+7MgYOk4MWQJXHnjxyH+zWckzNCud32IVGMye2Mn57nfNbH5XDMDOM00pD/bW4tKf9YjM9wQ
5+uqGuL8jMWapVl4L4zgX3Q9X6WBq8vhBDfXKsfxSNSwoVK5byReT4tcHlMB1IWJoHL3Ncvw4BAm
rqL47mrCqq8e2m5UuxoCPQqKgHS+niBoqMmkTqDqzAb1LvrBBkk2LkwTUO6sxuS+htWz8cVEvpy4
VAbebJJ6K64My6a30sWCMm/JMfU42k4RYYHI25O2pt6q1VX3fXG0+vhY9WVzIir3R9J3BsEVE44O
hylYYzMP+0Qk9ehnI2Rb6aovwnVGC+oKE4fYOiUf7ZyDZJzLH3Mazhy10WUFGfDhuML7KZi7eNlU
bgCk9Kcx6e1jlbk0zBp3OHIczs5udWrJCr1MXaq3mABCyPyZgQQczInHkNVNeQ5rVFRr+hbYzSZ9
GHzp7bN4uiYILveTEL99ObuXygzOc4AvAqK7ve/mXO9TZJkb07C/OyiOI4+KgqJpvEcIOdbel686
YGkQNtv6oPXTJwiKs5HJjU+uKWS2T8wEUnPrSiAC2OpUXgx3eOlQLa5VL6uoDbyYgp2owTGxygst
5Fg301m70zGghji2IMAGlHWkPMEZG1pPnvxcPFg6UE/U51yed4NslV3HoDoGReg84Ms9NUSTILp1
khv9+w3ZBV3kJ4m56X1klSScdWfZtcO6lN2D1Q7z12GLpnzVmol8UAjR7xx6f1zU1R/cUzKmvPLg
Ibax23zXki/8tB6SKlWTHVw/FFiFyA1DfdnhqlgVQf/aDfbLiA0Zm9EM7MRZ+3kMJgwG0ZqV/0dl
pHjQStFdNI95CLX7ajThd84qq84Jyh22Wo65NDV2pawx0JT5pVPV6rPKlDWg+3ujlHxp+1D71lZZ
jF4Xl73LvHctw7G8diLlwDuUz7H9YQHjwh7eQexf4JJ3jfgaxO9QFH8kE54Zx9dxlAqiekuLsn8S
dhBhs7Q2seqTLc62fYI7plhsFTkj7Jg0TKF357+cgYOcT2Ng5VmdSwwwjiAE07jVxEth0xKzrMH7
RVh8/d1Y7OTSpDXVTmC9hKW3Uon3Zo/u+CCy8iBNvzzlXfVEjAbDXtuB+xJPj3p2DBRYRhH1hRes
VdYGh6wXJzUkc6S07b6PFsBxY3YPXlHbD9SiZy75xiOdHD2A2BgZHuPPE1zD6mplTC8yVMf8SeQq
e0AY/bFGU0JC9WL6v1OLfhSuTIzeA7IAPXOvKhSrqU/92miWnVDZ3xTX+iolHPFgL+OEs8qAK23O
EctEts16fRIzI9DR6q5/giDvAjLgT4QvxiYJgTZdiSl3ShDJdN7jmWtzHNAZw28GD0uzssqfQ+9u
r1QIB1H77oLOMTbo39q1bcSk7WRA4f04v+Aa06skXmrQO1iElmX68D3gfIuZk3xXTYS/tEDV4kn9
anPY47BEsJ6Pyw9CMdMOx0941WLQR08LvZ7sdNx84rugCsBOmpDtJ6Jvj1rQrP0UTTIoLo4ezctV
4QJ0cZNp5/iSLixlXVC3audojt1hSTnFFuSN6HlrjOWrfiwikTSEQfXF+9B72YWjfLeSns3exbnp
kDb9o+5Dmzxwny1lNj+bpnTy7p8z5Xy2KivZ2ERsbhM9vmlHkhzXl/W6KDx6nz7hSGFA/BO1NRaV
XiO0SZW5/9zxhx6SRNOMW0m11dn4wrgmsaECtZvKSn/zlDhkDq5n37xiojXdqT3UAK5ZIsCLYdUA
bjrdkHj6K18yKTVlNA3CPsQsskPgqdNimo9LUFhXgtftzSANHNtac+9QiAb3Yqfs4x9SQ00I5MDV
3AHZCFzVrMxQ50cH9Nd6CYg6ug8TTbx5lFEaOX3TQek27UOLPWi1QMzYxwvGKivuvvN/mF/EEPVZ
Zp2VJt1HTx5BfhjA6aXfwmPzsIbY4tEtaulO4XQ55IVJeJ7VBhvhqee2FOqplLlzqJyeVqJR3eTV
067z6BbJWQbNTzMog6gdHQI9ECfQqAiGLR1f66VjqzrUTD0a2dxKstmBzeHmi9kQMJgfkDTPT1kJ
3qKYCZk0quySP5Vd4J68obQ2LB8335vBBeguWQvCKFZLOntnTqLj/EAPeWNLGB45tNNHNKsM6Tpv
XrmeVtyNxfxg43LDOEyoFD5I+9EIWGwdoYJ9DGQGoD+ORmpll1HE/crtoMJg9R12wE8BdLl1wiCc
+NaGLRcftk6jahL+trAG9jVD0K4OM+9Nz7+CFHeW0caUmGIqr6as3uOw/j64NE3m8kWRGvpFjAtu
U/SPYD3ak3DHX9T8KYlieEhs1L8P7FYbxxNkdwAq2dq4tle0tWEqJM6TdN1oYeF8bliM5jQ4uhya
tunk/Gi7OXtFb/AtsNoIzK/8cOl3JsWXoA7s8zCY6cVhQbbQlJ3FwPggoN2yd+vlQ2dNirWhZHIF
S/81jt+oiF4qOkZPTVLYmywtHvqhNJlkZPN2ITw04nhZ7DnQn3VNO93I4/lZtrCqw3528Xh3A5kh
2gV5R08q9RL1iMfrVXAEutjt2RCZubNqwLjHOS0GpkHda+EOatMVsnsL7laEWLfTQ9c15qO26m/4
6drb3Kjf9QCNTOicIFBt+F8XYoZpAy/GtZnxfhR6cbYE1ox7NYSQum1DkfN6G6AgNTu/jDeg0xEF
02JbQyBhrfLuoAK374qzRD19jEld8spZEJ0We/h5kMkeUHLS6AqJWExF/azz6WvcGNM2BaF7ji19
su+tEW8eR07bFHNVI+crOrr5KljKNsY00dUd5i/FkDi3ceYHrxx+ta7TnHbLniH00I3PKZbNvTea
3Bz3D+c2Hp7N8OB4pflQNumu8RvrS5LqyBdm9SaZruxKMBVb2Vj9F7+rSDQtNqOH230VxXiVuR4h
1ICKNN6tdn7TQE9e0xAbeBAG0UjIWNkX52pBRhZW7sHvoU9RxQdef2rSAfgwj40DhMgqRtLkBszg
6wYv2j3x7+PjNq7GFf53/rFfR2gtd3CrTu5V3IKX8qv3i26wIJmUeAobgz8kF8ZGm54TRLbJ1g4W
nShkFYYOMO/BG8uzDh4y/YyOvYVVLDeoZnfOJoqu0fXtirNs9U6OxDpeTdEUia177A7ZLbuNr8E3
+zfYG069BAvgSr5DVSnAWAOeuj4aXEYfUVFtgx8T46q9eShP803fxIt6k4jW8ZngiQJ4Ltc0rmO1
wQlm9NtB7+jl415FCYKDxLymc0XYUpu+pEO7JVinwy3FoHJog3YPCHHcxfngYMWXIflls3EIdH3F
dtdcgyF90001caOSL1OX9o+CgwD5aDRIMev6+6RuzmUx6vemBQYwTEZzmZHc3QZtvi5JvVV6LL/y
To4yqUk4Y2blVzrJa1ciQSjctMNb7jhf7dGjY5Zz3MxrglDnqOaXeP4qI/Jf4LBub0QR4Mg83grA
VfHzzX/EV9m12tu491TOzzedQ35nB+7zzw/9NKeP2OL6yUUuj/5nTCBBxcfPD+P7e4Xi0hiq6mwx
Tjsy+Tob6bmic7vtBKmT4T2h4fO9v30omY7sF5c85YAQx6byIXmkScdbi3nZdiqDp8//WWKCtDNX
0iG+J0DGuX32GRBuP/8zbsb62N3jWu6/gdaC4Mz7j/v8fFv7NOHw4NSaHNPPN8k9XDLOePOvz32+
B9bmvuyzZ5e4lq37Y6qa/Tr+zBD9/NXdjORQh5nuOrFabDhDe4xV0uzmvpTqZLZi2DXg3RbX/cdP
Vyqr/3ycv30u7wA4WZI4XeakX5a6S7fSFxiZVJr1GzY0iFD3fEwqn/qosHWWdb7s0DEKlh6R4hBi
UP23TIzPzyW+LGnpNafPXIzPN8xj6Z1mYcHbiTTldWogkbBNVv3RzaBsyZ6ssfsDacb7f2oH/+df
BFN/AuF/kgov6eD2f/vwf79g12+qf79/z//9mk+E/L8+gnMvG9X87v/Tr9p9NNf36kP9/Yv+8pN5
9H/8dpv3/v0vH0SfTP7H4UPOTx88a/0/Qfb3r/yv/ue/ffzXyP6U/f9BXHJ/hH985/1P+F//45LV
9Ydq+ve/ov0/v+ufaP/wD0TtqGRdB7k1Ci4UwP9E+/t/UD7h+wg8E8wTNpB/of3DP+wATg+4bXHX
Z/uIeP6J9rf/cPA40Tm0kRyG/OT/Dtqfh/mr/tkMLRT3UO8ZKsJNEZ8KtP8gH7HTIqx6pwZRahpN
2g3r1qe7fWoc+BnRrHCxnvBS2R94WhcIMeTMBAT3Yvv3X7pcVMlv3yIP6hdXYmN8cWK6ka+6lb36
ncxO2bwvvj0av0aI3eT+Liw0i72AM5nakdlNRyKq1ZHT7cNPJU6mVM/S9WfBPFep10zUlAu5IlsH
2iKb+n1VtpptCBUn/ummw5SsS08k4tSmY/lQGIFNRpA2sE+NjdFXK8cEEHgeYAvQGa05Ia/MIJ1R
8Q14q3deGbhiJ/DyMurIRUIW+FDW380gwALW+0QMbCQxzc2azIaQ+GeQnpxy0EBYH2KemDUrcMgT
Ms6EMK20m/o76QYTEw2aQXlnwETFmD4MqD8mVGF9GSrFo+WziSUzcbFEV3npZta7n8oiOYAByu+y
j9KE8KyLIj/otNKMGlPnydEYTHJ76ahnG9/q7zzClvFzExc/YJsTgGA4YZle+mSsABWUpFXJvek4
JaiKJYWbhWwojN+w+8MVIGhvYTN37QqgaWbNRwY8dr4ZOTjc3c/+HN4GDGv6i62Dzn7mC8P2l5dO
6ZeEvPafJipHtVNFB7wll7IFVOAyi1vPrt1/J+AFe50NivBahSyOQsT2S21h084sjtyAnzHb0fmE
eAivcCL5xRHOY+2VNhYAehEk4VlNXaxVF/tfBgK09LYe2356DAf4jqx5OWk7QoDhP0rJn8oQ2kZq
tLGUoB/qLL3X3rDHuFmUeTPbvexUex+XigGqjIJnt0V5sah5lRljfQONZQS/XV/bamWEiwa5OdGP
g2dC8h8m6kz6nP3HLMmME/AnLMiV8CjZnbZdAmjZ3uj3a4y82kcG4zvBLg80vQ9iQw2SZkxVASeg
nST2IGoqsfUot8xr247WM15ykdMKdnV3KdE9JxdjSib/tSaXTuyh/wTBMWZFsR0Gf8R6F1Fmtrwq
mmRrpSnPBk5OM0NND2vtsVgS41vrVPPz6Nv2kwW9JcKYydYH3Plm+nNy5g5gUtK7Lg0uk5bV1JfZ
r9IRxYshld7pGgITsujsRzeCupsM4Z5o/xHlpZyYgrqqd6Kd+shHgx1RojbtajFrGaWEe50caXWX
DE07qhoaL0axYGDLjOmllJ7Y6SxoTpXf+ecpNYtdGOtqk1i+d4w7pzpIN9HPXpfEGyrKeQ0CLd8n
gy0OZpy4r+bcxekqDTMXT5794VR6fkceKq+OMTqPzaDjRz0uHHUtq35s6zHh+VApbf9RPQZNMvwY
S6s9DGZmP6cUvShxBj+9BOXEFwJ62alJW9+qWmVkh+RMSGduFXBixZZQaRA5QV4p2DbExqksKdDW
chaTBK2fE6LBgxVCSepZVsgHvBb193py8qgbwuTmeRIZq8zjyHf9Hv8FVsJlniSsOqGY+zJoCVEA
YHno5cXmUtyN0Oq2DmaC2+jExrvIAJ13Q9O+wm/ob8GQU3HXxgy/LIfWh4rr4OVmydpATLnrZs4N
o7mAzpY61bXAT0BcZ27+rsy8fpZDpa4WyZRAOLDAeMg2KnFw1GJ8RdoKLGT0SxoD84xJmeBccLFk
8z2GI61XqOjJRjAEYvYWIpcdmZ/kDYIvuiH0/2wCD6AocJtjhp6eFq8btl6M8c+jFMPgAKt7Hyci
WAvmDruiCtAFKBc0ekXjYMW8HVMHDYWfgyVyrhBMzJJQi2cm/d5VTq4CkJQ2Uczrs8cI5R7AyU0H
QYQdVJHc2LapbR+7zJr2RaldZrliuhi5KNmtZuhpPTjmuArvIGjX/ym1Y8BU6LKzad9b+LJF1CDs
dqcDkjXsjAxOHBPyGsieyeHcpl9iVc6XdECTKISZb5EKTLsezHdEfKN9dIOK4EBa7/DaPLFBhyd2
ZNRCjarm4BUlQw4HLndPOGpocBQYbJDPTI9xhQCf58BnSa7znJq3aXaheZ/jA2Wmr4FwLCQ3ZjdL
ekqNWNotPcBsU0sn3RqJVR86QbS45cX91Z9bPFvlPBzJeIlhw0N/6Vk3oykhc9xsRmu/eGMM+C8Z
kXTiaGJDCKArONjSkyXedW1LR9AhTKWHIPmLXhN8i1wxxPKhS9RBU+2QB2Ug4nPkLRU4xSDQ08Eo
IM3ly8AEK8cAafsDr/g8j4eUCei+rgaQSLZN+WD6aNWRgH31Ebp9KWQgHozYHzZsmP5Oh3m5rXoc
pLGBZZvbm0W0n2NaZOwWaK3mbefYwe/UMZOTlZnF1lgM+QQljr62CyY017BvUESiHKgWBKdLkNxZ
yUyT4NEdhwWrbD4O+gFucBsZQzVeLVYOorPyIip9kjyXaUx2uWOXUZ0R1VmZJBi4BlRX2gzZRCvE
HtdZneRHzPHq0oZlhofFHu5QyHIzhbG9sRtSZcIB29oKCR5JlY3HsX1JYfohAwShN96ZYt5yGHKa
6t5C2oEPVnHDjJ/OocWdUTk1ieqVVJupDrmGMym3fZ4D3ak14KbcHHapru4biEbYw37HYMF0QehZ
XKVVnmxK8vIA1y24USEN5FE+muyh0izP2TwMT4YBlN+tlnq/WI136Gdc54ZLuFncLWg/JcuMskNj
T+PejZBRTFFWe8NuKbwxXDlzod4b2cLyMkdnV5PzBmRiGghANbo2fSTKtT2UQUA4cRwo+RWU/7K1
9dJenTLX5Ra0pvA3eUI5t1WFUvFlypDVb8yMTO9tapHUtic4Si/ngCeJgWG3eP0LcfMtdVQ8yH7j
0Ji7sKmXzdomL5JGsjPTEgROMWTb3AmtjmRQvIJu3K5kMpCofR5IxPqRLKMjGMd8Hu3/X1dB/1/V
N7gA/vP6BqXTILO/ljef3/Sv8oYs4dDxhUf9Qm3xz9rG/cP3cZh+Ro/9W00q4j2VzPzDsyzLu5cb
cAbs+4P/o6qxvT/gDgis2pZlBnen0H+nqhGswX8va1BJ3i2d+JdtH0/W3yy50vLybuiS9MiUF2xn
8thadb8rEoH7KiW9cS5KrHtFvPv86PONl1oMZc18b85FexitX5+tgs83AYMQutr31gGhMYTO9su1
yIAqOymj+b709nnQfO/NmMjipJZnYlI3qV19eKpZJxm6HRxiq2wM9XaGJ02wI4OTrMrP8FI3ySRo
9Q3WAyqfDPlsAiqLIOtaAp+rwyGPZotuSjAs4IAtAhSX5TQArFx5iAgPsUGuQxdUmrzBDS60bqXw
kG9kCFFbItx5IJrL0/6xk+Hy1SR4C80HZ9YSVw/fXMc/OCB7SMxiyHUrZWds4argqAAledNgEFmL
YK43AXFRhFOSCyrcGGhmTHj7ZLCL9wnQ7vQwSouEckj993zcrTDA6dpEH2VENyD24Vw9MiCycARM
SfpuZYSrczyqWcfMD1u80PxmFZxrEVFQFZHyUmQNLiquJRiYmjsEtJR5tV/a8cv98LruY5ckITFv
8VK3dlvscMX+9nL/qeiEOPRFsskQkkS97d/KNLkF7XzoIRpvTA+9J528tdMp+H/DuIOToohlfiC3
PiL0yUc2RF7FvVZsN5Ds4ouOcQ+lIiFuqvNvvgFEHfQws9dCPXAUhDWC6mqF2hBa+sLzUcQFYhBi
QjNLjzBpwYE2CPeH5V2J7dTpjylEYgSrhhQvKKtoVsoNJZ8blU357OqQ+ppzdFOzt3X9kK5gfQJG
DpspImoI3RuHSnZNierSYCtOjfK4TI94mlLmv2UPQtl5CSuJpaBHYzcGRE4htuOpOfmcVk+Ja3+M
S0UVEbMOa4uX13CNGxHAx8q1kKpYO1QbXDglgCpfKtSqgz+uCEPI98Dsa1qIiC7oYM4H3cxZVEjr
EZixv25ykb4EBsQtxBprcfd4daXZr9jgjQdT8GQWlLiuOb5NA9Fc6L+DdYnKqLY8aKTzRgBng2wB
8ikxSkLmcF0ca1X/ysrHOS1DfgMT65d2SPE03C9jE/LbC/cIn7FaN0xRN+PUHwxhrXvblk9ekkNz
Fx0adu6zQGqecZdZVMtpeQicX2VsVd9xO6jORUZXHZ2ZkakFKNSxsN36wUuy1G9WPTC4yzJawVm8
bFXzlGCb2TaO2od2zWTeoGksPAe5w7zLU0bnblrYOw7LzB959VIDEZU5ppswbeJ7WvbWSofTmNFs
AJEHLIubpwOF2c/K2DGaHeVuWJKbPXnENHhbj2DvdTViSulrslSY4OPRhrbb+mJad/dCtjXRsDPq
RteERrmsSM3GikE36eCS+ncRVvYgpraJnHWW2fpazV96ZSw7t5XV2gj2ojKSZ5svv+RQ7UwzeAPq
d6CZ0G0scraayrlNFRcyx6nx1Ar3h4k6LSONZ+cB2Vqfs5bkooz3mWAyXUiyL5lWA/WpTLcJQtfY
GpDPgGy4TznspenXZs2AvRwM6paq4NpwCfNeFoJr1TdjTL/mThEjNWnmaCHY8SBjsgH5Ga3b/JA5
MdSmV24XJpEiWeYo4ZhCzW6+JxYTevQyVUbzItZJpPqKQPqRgJT2F7Gr8VUEC2vTCN3apcdOXiq0
kHZe0o0wjWAVzw7wTXSLK8aweAs7Tsn0ovoW3W/p60tvZKTF5GDKSuu0LN6DncXtrvHaNioG9cOp
QAI0YfgBDe0bCQjIZ2t4ChlMfGu+pxpNSwfyymzRYUoE/w4xQSxtmzkDD59jIZjn+X1GJowVd9nH
4FD3ZtVA+MrSi53YJw1ml51oOjcZIIyu1v02KKqjkEzEykzcpIgkCbWAcZtd2yf0dfAsMKWfr90q
75dXf3IgjCk00MES/NLzuG4EW4QVD+dUd7eOlO993iDjHbOfeR3kIKBSMo4Nxuvp/NXviyCSc0DC
cTDxDiI/x13eZSa5XyRBigoL/g7W9rgiCsBdyazU+8LUvwHVN5FVOBetiOPLekRU+dQRJbIYEdBG
8PxZ8Wg6z13TuL98/epl5TfC0YtnTZo6Nh52TSwYdPdM/dGHFUly+fjEQDtA8joR52yHJ7XgucPg
+z27z5uKS17HR7OZNlNP5jO58Zshto6WB0+zLQkhj5NwQ6PSXOG3bpEhjD8r92tCWMqzmda0ORSr
SnWdcf3vTKiP6yk0X231ODCDjjwGDbTeh5bSal5W4Q/ovysrnIE1BnrczbQXzKYqriIFrZ7Rpuzb
iUA3q0Q6gcgWsI8VJU333UD/FtmlANpKh2xrjm2xZkxhR6k3ffHS5VtGZ4nuYbaxtIuuJB++N/gY
o8bs33A2BBDNEjxilq/XlBEIfZotQkYSY0hjAumOc8lK0QXNGTR8QJ/fqPnykwsn1A36IipcU0WS
LuLGCfxx7YYdqpTZIMQpAeIF6Qjc0XigrrVvjaWrQ1Lzsvodg6zaU0ibfTKJWoH0SYGNIP4QXX5e
M3t3vV3FYaPsCKVJlBnv2GsfXKwmAV1gjDVNejQFiYGDrTcQa9tz68uOsAO172SCbmMovS0hGK+D
OX6zM5MthAwZ02Y+OxVMN6BC/kznceNJF6Z/66wCgdy3tUoEr6znDIcO/mA8ecF401xGa5cZjlTc
xpkyfgKCsR1tvIRm/kA9l1wW1V/BsJT90h/DLJujNENkqublW0H4AZIsJj+kcTGBrNU3dh13W88y
3kwBm5nvogaS5kJzGEb4YFtyxbKZPDRJBs6d+ThGBGzak3vX9xMSUeqtaUBhHb32ICf1HVVytpaz
nx2la31k5I8iEIMwb3T5zvWTLTpNi7ihwDy4lLSRW8Fs7NACraEHWjfUtSUW1fLLhBB/u/gFWSXC
jK9S10vUh1S//n32TWeEyBLOCms4wJb9jd9yXqsQohWW5ORVIS6I/HDn0CPYDTjrPNnUFPxmymTV
zY/cXkyZTE2weLMA+6oJtmG33qiqYgVDdeBUBBYFRcYu2CYGo7aCEymKlsemFUcXzRLjjnBbVBbE
RIQ6EhDMrmZ4S1jBXo02GR8uqtswEydzisnocR1IcWGz91S/YYoYXAb3hesTGqg289XsEZnkNNXR
GCuqZT1YBzZvrgy73+AG6SPG3zVHM2xiJmHDNiCdaug4wBjiA52DiirL++70+HCnzxq70AdSYjcJ
1P9VjjVi2xYYBh1yiycDOKJNw48KmCxLsoCZ77N0khhAvo96sFvn+wSVFdq/PC1hhSmvcL/XQdkj
qVfjS28iiBe07HafH3Yj5BHcbBWbvMkOEoa3fOBwOrsksXFzYGZnkJ6XzbMpnXpb+dly1uZ9/S5D
rEdOO+5oR9Fq1s1TZ7urXhQU1CibX6tEHSECUK530Ao5jiAVMutL3nNgd92UGMVu03WPhqmhZdR+
ivGY6OOMMkV5XY6Bw79Z1Bjr2JAZoGtOfjkrd9VmMRdh80rCmXchlOqBXLKvreEoNmEDuivBTwS2
EZG4D5CIRb7n4lXIizu0iNMw2ufzIoofU05boUzzYoWutNrAEj85Vu8hFm4fQrqykRXCi/TCeW0P
5TbA90FshFgeFLTIyYO5qeydEzrUH/64peZQXxek0ivGq6eZlizawOaZNkQcWSmOFQIET9g6vTNw
SBoZhUSDxg8HlCMC8YQq6k1l4UGk/hv8U/IOixSmeOPaNNaSda5ZRifSaBJcVdsRN8hiZym/6QXh
cYG1iT8EMNPaTRYuM6WiJfmeIio8Shp/MRUMhcM3IIf5Tgm2VYG6mKXxJ9YC57G0qpOkDQVnGqtE
D19BtrV3dNx2nxxT5ZPxmow/GfoFF1Lih/XdApDPDimd+fiLOVG3nVwmyJnxNCayf01dktuy9JcC
UbdFjTidF+TxpSGQFx4XZ+roa7+FbkVrOH3AuJVd/E6vmxH5JGdXpiASLVy3fBt51d7n3F51U1H/
TiL81xde83ntmdawC7vlAWMB93QadABghSC8Y8GYH6KhiLiU0JWYYChLKZKD9LJ9GwxAopnrrwAX
/xQeShgCXxxSplgZ0V5/SVqV711CXCxuUpK8w42YuY6W8MlPh3OdIG7B5sA+4AeHxrHmHa63J8PM
mbhNofNOPHYEHS/KgAT8EjnC59Hi1m67jhNuvebF4U6mBo4g01ynGXpQQiZqL8oXdIUs0C5/f2sR
v0IgCIxiER/gSbiRrE3OyjwvBCfhHF1McKILYtcd0WeuOaMb9/Qz+ZhskRnOX9Mcz3GBhFtVbKtz
0z/QsXqzW0A1phjOozOKbSYg2FWoycqmvh+sFEJSp+Z2tJaIEL1plar5UYy2XhP48lqhe9h6FPeT
I7ytdOc+Avh/IIDV22bgHlBhJDryPPG1tyGoprHWB6MUGuHETxWgB3b96ndedHAI8uxijchmKbY5
ZRb4nnKhDrgqX8LC8k7S6ZdNWrDHTzZNfM4F51poDmNVhwnWRoOMDuXStuqj9QwvaiDWuqX/f9g7
j+62sT9Nf5U+vUcNclj0BgAJEqKyLMna4NhlGTlnfPp+LuQqeWr+E3oxmzmzuUIgKRLp/sIbHlM4
EmBfpOKQ25DYqONXvlM17XWbJR60iWf6YunB4TlwXNAyOyrypFzbndsN4J1AnNfegA3wUliwx3Qs
0/r0pTMhlqMxk/EwVR+TwSR2nKxwlSxIj+Az0E0jxBJw7Jjvxmmb3vtU+QKpWz9joqZ18RVelynB
HCmMfECrVkr8YuJh0jijEYxq/qCv+PLqa3uc6bYdqEGg1BHh06MsVX0lY2oEzEfIEoNpw9YOz4N8
ZeYbVBdjgC9qnb5vqtCy1dDTG2EmFEvxncj3GzzvjIrDcIlnrm2KoC2wXAfDo67Rb5yYjyf+NlfL
dCuCt9aCyimjSQ8hM6rdppVfkMSdkgYS0bQ2HhZlt5L9lNL6Q9YeH59VGe8qU1XDVpbUkOeUVbr7
OoJeWrgv7UNTutEIvM42+wk86n3b1ZnvCFmHfWiNVglrMeyrPLzBiqlzgeR/oYaNGJJi1pmOuuTG
NM0sUPUEonDh4OmVR+f9v/XiK+xDo7V9OEGT//tLyIMMjRas6GERwhGTGPalf7Xaz2CkK6k/W+IL
ykKMore+1XKlnPeVffMiKBT51L3LHRZjhCCk3utG4CS+7L6kTektaGnpiHqWVn7slcC6cNnHZxr/
aoimgvpxkLSs0j1FVTBpF/5g5jBOxCLAA8MxuaPNQH1mUHUfOjy6ZV2FBPXWh7UY9iWH+tzHEuXk
Zn/FQACgHtQuSn1z1lXIPMMQUjMZQq2PR3eS4etKIzQFjDPmMdTE+5alJwHlNOmRI5+6Kfbrqp3C
jY7kx7DQX0aA/u+NEzMKVwnmtOS6d1KXzyGm9hNhJEuOGD63VUTrEEmQrl+iORzgoH0MhTR1x9xO
nxbaQrQIlYcYMEFI9a9GSnVW3GacUl8VsK7PQSnkJiTIbsLWAU9my3EPB8vEk9RpwXxKeXNamZ7D
Au380CJG54JuIMZ3UssZqlBnsavxY1XKZcV3RhiKuqgQZqUJq4w78ayYX+ERziFmAuDSk/SyaDUc
cjHs2+06p7+ep5Pk1pAR0LYG+O6t6ziFjkUKj0X8yPWcY6u+lV+V7Bq09xjmi1H0pybNxlCycMiZ
5xnEVdwM4edQqMsQ5vRzj/VS3e/b+f8ZQvpeJm+wdmIFx/VNGvuwqeSEKh7IRuwhGnQrrFAzcqw9
QJ14ZW8O6Kj8NVTinwo2TMHTno13mvgEpY0HaK58YCu+xbgWuI/v6520IrBQ4LwRdfVTbXDd0bUA
TryAxrN4TFozaFeZNKnCmR2txaU+JsOzg+SMB9SLZ7qiv01AXxAomqmLbPCOWqqzVqad51y6jqb+
bHdW4koRinMbug4uwp1Y5qAB4U1G9BV3wfs46YJJnowjinSPrea8rCWC/7R3QZkDRG2zOyyQIUUr
7XCdDPhDlab5I5MeUcttD7D54AgZ9vNqxBcNqsJxJFoHUz87x3L9UUJFCmzu43KiSkfz9aaQdONI
D01GmRMObkXScEKiRfVNO5TUMjvUWvEc2/DiUC9w8gI/3dFB0qSMJx6pxWPdwAqNy+EnId2I+BNR
qZQ/pzm0NjPjeSkHE06ePpJPNMlEuZzOgLvV2Oc6tjXeZjUfa2OCQJWyvobnWnklaJpj1iHSVcy0
uAeo9qP2Q/AligF2ZmFCrslU6asuc13Uq2lxV4Gsi5bIx0hJc03H/CYVz32J+4fRmZLrFCRcKuzG
0UQMqJ4xKXUyI7SzDhQnmIdrq+rgF0/PTjVdT129hm1Neqbzy3Dwace7foTtJGlfWoCo9UiwDCX0
BaGIJ0TINzrXIsuspkBBZRAuH9hF+E71VwA6g6tZ1rEIy6p7wW9sDKndU9uQ1LOlKF9HjVnVMlXr
UFeLeo7n52yYuycqWa6pzkHuoPbhFDQS26i4X2LobRB3jtDiM691FJzVlfF1MmzCvVZIzJvfaNgU
381p/FpZ+C4rVvJ92KzUbdBpd9eZkyHF4wLvtfrOAX9RC0xaCwvFDLDCFvz/eFJ/TOX0mM4xgIHa
jePoDiHrFZYUdU8H/4fBoQBCWUIgGtOgs6B+lThY6rQ3iGTw0qT8fotMfSQvgFsntK81jK4DrI8z
r4u7BGes+B0khYFPFXaZcSKqa9P91krbSVFzb2tHMju5sVylhjeqZ60P3/cLGQJCYAspJpxxM+3f
qBW8zRBx/Fj0RmcqjLRCmEqStL5bARJS5YBDotl0Q9bky9RVKkykjkIV9VXwpclVqdx1D5vKD8+R
hSIE/7pp9nAEiaCQkE4UQlvfXGqw8hq+HYY6IWt0za3F1WXoN9mK+mpsGF91IE2nanyoS2h0i7Y8
y0qpH+NpeIukscBRDbtAokfkh7OEykVG4FMjR5VUX2NODHm44ddxoh+zAd+LkYyxR26oq9rUrVYa
rEormlBl9ATKXoh1ClM3C9AZ+Kxrbi5XtDIKaxyQdlqRIS+F817RHIsUGIxFJ/9Bv2vALAO6xyGW
0lZCLQbF0db+Fts1mpCAeEnPjdtGbVCrz3C/GCn1raaE5kn2tuo2RPYGGqcCCzrGWTFNCuVeieRX
M8vfKGxDEohr5Kiac2Mr8RXP1kNV4xS88mO7Acz1QmqXoDrkoyLljsy9gTHgK7Wq3VNCY4XU5Ick
8TdKwJNNi2QI5xe/lzXzaBfSn4Ze4qM2yT+7GcTLtijPdYqMKNL2OQzOEnu6GYu+fKIbH+XjwcLG
64h0JGZIE/Vnh8cw8TRgegrdLrSx5naR3KJaQ8R6vsz5oN7J6NYc+porL2qwJq/rPvYQlP1W9fWX
CjpPbiGUkLcarmF2e2oNvfKqHOh0ulYnQF54UBbYEFaxfdBiptN05gmOvdLRHtYL0l83PLBAcKck
NyryMy4y6CbJ5U1SPBuTgKJ07bO6ZVEoYRzTOvFAfTbdnmeEKRF0UKmsbcYZii3cCo0SrXpsQJef
cHO76KnznDcpyHkbIIuCqQX1kDLAVPB6ymOFpAswJTgKK1m/x2CVAhh5uVtM5hOB54ucaBJlrCUA
9TCHdQL7ehgmtyhjFNK6/iA7LyPqSh5uJwr3zPyMtgLVZCuUZ41kpIHNa60WUhUKMCk5QC1LcxG7
ykn4jIZUuf5WF9NLS+fAVQSj25q+pfUMhaZTHvoFShK+7oACsFEp63i+TPJ422OYTTFQx30wWTfo
Zjp1MfqWiOKA3TpnYtu+Yx9SgdIuBXgaaNUzdc0MQUyilH1oW4LTkYeuXSaUxdYqPqWmfjPDNsEz
9qEswc/Fhte1c1hM3RiY2NOE+xDJhCv70hph9eElSoqRRKT4zXKwwfekjUprZZSmqzXS4wAAkmcr
oEVSOT6k1CRp0+nYtbZQFFBExuu43kJLRz2liPLrsmDicZzmNlmYxp1MsRWvmrslRFnsnGMnSYSf
LuHizC2P1waMUk38yiTZE6EQxJpWAXgL7+Z9OyptagDclKTevm8p3x+2kfZkmj/M0WAeZa100MZ3
CKwnWHVGGgKTp1JYwrkCD5WdLZtAyOxRBQK/g0WgVFeuKqPijkBUeYV8YnG1KWN5pcczFRHSq3hF
Zs2dzcFBE6g2BMaWe0/tcTUCnRuaYtiX9gF+ECnVvliNsATq4wSY8KpKKQwtuabQH1bem1FH983m
3kYVrSGzgkVMtexHLEN5GCQTLkQN/nhfJdXD/k8aTt0KWXA/RxYiHR9nC67vHOhZd2mxYfVt1YFH
2WW5j4QqAjhRCk2G5M9Lxb/Sl4raeVy5G4cDrMu9XGKaoOlmCWvVOJQrYeHnoGEDF/ZqSil3X9z3
rGaLjwj5Qp4nJebzMXzqKr2pkubrDuhfZZAxXp7Cla5mKGriOv3YNpg47ilbxo1K5mcicX5c1ImG
Klf3TjrYl+hHD+exep6FCt+uv1dOMXcC2mo7FcJJm1AXw8782DY9x+E+GnxHK6nN/Avyh5EteOug
DO/3c59eqZMUZBV16jSDFalRzwsliPeQKsLU6ajladhLqk2LMBcX3RRC5YBPZHVcYyLU3wcrxdhW
ja2bUqR1Q2q/1ytVUqb1s0VrHtdMwnBCOHQUImwhCMOtuLdIWxbKBgLTQcMuhRnRw4IYG5CFiglQ
DB8fcp6/B7T9i5MSk8KiHVe4HMPygMXFT5DuTShlSfsxOH8vaa1jeJrFNWpg1nKECnqTa9HwASAx
x/YAs6k5oQq0WTLcSlk9DabuTSJHLEW26BigIdeYOu5+IhDTAnyyCa/bvrPQtaF9TeVjmGniE5I3
9cKMipzEVaspVwMtIAqU5SIFO+0kzjbqqU5zSqyBzlvc1FMwrvppFOyUsokeIsep8PLh1ONph87f
jN4i/6iP9GOkzfeDvdHOsQAOlxEWWYaOM5E5IV2njnAzRSKEi/BhyuvXXvBwtB3qkmJSrGN7532y
cXaWzr6qV90QaM5wHkSSN8HX8SNNhmONlCG8R5ELOkkLHl0fyUB6EIdDQuPJRtNX18bvpro+ZNCc
jjsDxhJcGOSQcE7c1xeg7PiDpRyLqR6vrALlkIaywg7BWWBXIuMsvmItrs+/OUj7V0/a19UsuvP+
TeuC4rCHTsq11XMKp51GszNqWlB8Gxac2BRd1fKqnRPztH/kCn/o16fv63KefvxvWlXYB4hB7Re+
6Of6BB7Wq/TtXhrztwS/GZxu7aCfVi4zVVxdXCEKUtCbdMLPnoeL2NbpJtwzuhD+/ot1a6wKmkwc
h0zqXzdkN/0MQLIskvTkUgHGCS1Ye+HQ9x7OTNrHvbl/xQkBWhcuLX06kZZ3pf09WusvhSiP9C1u
kPCibvc1dBd+TEs5HawtqlGeXCpPTyLc2a2JW0V8rf1+2Vf3YRM75hHZycmh5r5/82WVWkCe6gXY
4E2sF6BLOLuZhWo4EyTwTe2Y41yIqtx4nsoSprjGLY/ftkcF/ZUZTMIosiyCJu/upeJYtM2jht3s
CdvFG6VCN92KIxctA+SbqLW4OI1cT6l8RwRBMZInl1oMKGBM6ASnLTpVmkn5ulUS7kEpVGuOqtpM
fzbUNV2A/A92o75mg/kVvsdN2yiOT0apB8jd4GdrGJci27agyTKmc3kIDeQ2YJ5/NQCh+60hP0iG
DgjcApWzJmAM+vItdtTNGye1PBTwxyrgj1RKZHfS7DxoU/3LuF5pbXRdF6STqoFRmDregId8q/uC
56x+Pc5lBWuw/pNyfP8wUauc4D53S7I+FJF8GojHbHRVPaLCs9VKgw9/B3x8YV5Tpr+zkY5wrXvF
AqzZ6PnK5J7eLgWRMVBxlBxX/aDhf+4RpBKoDPO56eo/uSM3N5IIytQUQQ9VRuINr5QOzTXgD3QL
qqu1NVDh0arzWrXj91q+M6xI/xMjDuiXq2jx1MSoEwhUGzZjrEu3DoWLQ6bk4Obn4afiENe3yXSP
EQsW7bXkHPebkaIz+g2wNlA5loPZtIOd0+d0KppL+2K+xOq5Xc/AEHiurYNyqxQbXrtJ5YQLsPDz
/xUU5/9zXDaiMxXl4P/2O1vuv+Oyvax1CZ75d6jnr/f8gnoqsv6HzIxl6wB6EDnQEJ3/hfYE1Mku
C18BgdwUlLS/IZ/GH7JCuINMhQnjyBF+Cr8gn6BBHcexFJrkTAsWGML/CuTzH6rWmBEZsqJrQtca
Mw34ceBBf6OxgdyiAei0843WviZIwSHG1UrHanEN2BGl+9uRuftwB/m3asSDOq2G/j/+ffc3+s00
5H/4b8LW47f/1saa3CCLMd9E1+tPGOHmM9ATpoTo3qDfRhnupc6v4mstqJ9SXExem0P6HgfpWT+S
6ne1Z3vJZX5WLotvnWlnU3RIXLAxQ32o/3duK6b8D+cH2VZsm/Omahqy35y8f5gTrApyrQYKPUyB
FPEbUfSuxODMGkGrLpESTHFiiWYIxqfVk9VvwPzLFXjA2BrEzsrcCW046MKxg9/h0uE6qxqK3+oV
cj9gAK72QYSiRwgFby16VKEUz0uoKdsMq4cyyb6timYyaXNt/DbDZhAYAQYPbTsdNxsO3U6W3Qe7
TwiSqm0iHVCEMKyIeVOgJBRWRRC1r08i2NtXG3m6qwTydIf3moIPWwturyaq1Z8DmQOavFZmHuMN
abi/Z/Oyi5SgMeLT5yb8SkhPmLRJNzUM+fbQeJ+JYaUxqY9jA8B0oTW1R59wyNRT1WIWLWZVXZoI
oc193Deg2IU4tT4x/xUKKkB2FwXahLmrYGl/Rp/70mf02XcXrFjU807oLrWkx6FYMLr3Yed2K4vU
+LNoMDo7o5t8NLQqfSx+W6/1At2RJXppC5zGMUQNPuPTzZCv5RRm9b5p2CQK15R0zENkp19t0RKJ
h/ynPWXtwRRr+6Z9+FxV2uzVID9zUfGrAcHy+w0xZAN22mD++OX7WbG7+GLhovgR++y/cv+90aQR
9uyLsp03wEayx89fSE+TxG9ftyhmFq6sjT+aBO2/nbRuQyP9/cfuh0HRCxx0UW5eRVgryWRg+1La
EjJP+na2lxZhXwuVJbGvSKMYST0s59Ve56wh1Eqg34aI0PKvHZWkyh7r549VaoAkX8EesH3St/er
A88w9TTjqr5v3zdxxpFOd7jm0YTnEO3JFNVXoJ3UWCQsQemxLbFEydmBOKgbQ+6jRkXIvEfP82yx
CNq2PaRbheS1Q0KPuc8SzsgC53W1nfZwcb9ssXb4FZxO23hfGrSCfrtem8ziqt2/VI9MGFWI7nr/
Nnv8/PG9RCS9R5OfXP+op9WBFLtxmkTNIBLVg1LUEfbVfVjEjs/Vf7yk0FHR7PpVAsVD7i2vXKEx
6E/ixAqSnOnUAcZ4Xbjv3cTSP1arCAVbB+12X88mA6w0GGHqByo6leIDMae2Dk0xvn5+/L40kBWd
xmL6eFVH/92bF0pQnU54PeMRHa5i2Jf2bWsjIvqqQ/8H1i7uvuKFlCxoeqIVcvjY/dsrB/ldmqTy
DHqrCnORde1Li5413eu+uMYV7f99cR8QvvkG5hKv5Vgi0Pncsb8bjfK/Nn5+2v4aCZVSyoyAMPcj
n/99+E19Vrjt1IcxacE1Mc9uHvcIGHdDPKKg2TkncjHqqeKnWaKisv/efVAR1g6cWL762KubG8+7
5KMoI46MmiAOmHbaS73iOm5m2iVaLRxk+ZCP1+6fsq/Xivrrk/fVfce+7ePjfntPBQ8LS8PiSulU
K9Bk6bjshZ1/9TGf29RZswE2d8MPq6fmQMZJYZ7Uz56pNCmF9W1fy/aEVVyvRbIhoCFWZ4VLel/6
HP65DW0sntWGlgYSR6OUJJE6i/dVW/ITBiTIFfFR//y8/W2fe+r9fZ/r/3z5v/iIeNQTLCoCuNwT
hBD1Z83T7DCJaVaDiGIt2BBIlfyqw+Q9ZGLW24dZzHotdTeLvs/SBBP9Lyxrwf5jHrp6W0qlUAZU
TkWb6uM+ANB+ANqG8JB4Gn8ONJp/X913oP8O8gJ08yr+j9xAG676bPEyUWQBflzKhwGlMFeL0cYc
xcW/D6qYoD9Xf9smZr0ubxeeVyK+z6wIiKfOQa7mXvHHFYBpb2ynbG7LI1qWZ7tANSTvBqCvWNFJ
inzJzKQIUhPOZMUDSi7pjsvTI8p+eZ5//M9J1ECs/Q5q9Tr3l7y0XHtxwA4ZHJ6uyw+r0VonJACG
gzpQpYQ204UTpVtCNrGYKDyY9gEikyEEjjbfXpEvmdfoRDK5HxsoKVV9qqtmw/DjphBHZD9Kppjv
cqu/zcBZIm8Nl66cjZ+CHnk1UkpYF/sb1Jz4OFsxOS5Gl07lj0odU+H8kmTcvL2IsFAA72h8j+g+
T9Rz0noCBya2ictBU/Xi1C3kkUBfNuc8q5dZYQrpWwuL8ii/NxXnGSb+3brGCNzOV7UQup360gyM
ODm3RqyGiqQBiRbDpo8Iqpr5aRrWk57X9k2DcQaGFk9tSSuVhC+cZuwUFQKcWrE6UmaaklFl3aMQ
3QB2W6DxGQik7IN42IYw5n+tfuygqexhlkQTTWi17MPHFbAvpmZOEJzPUCxpNpBtSDdWAkVV7uFt
dol+maPZAeAKpnjYQDTZc3w7LIbiGnNOvIwSF2KW1i20wSVoZAPFMXThfvaLTDb9N9BhxzgYorK5
b6u0SQk2MtCq1n80i3KHhM8UQpeewn2pzSD9K8hj+gmtenQ1RQCcb5yZ39YdmYcdiESxOUda7mOf
zaNjMhBt+dy0v+LjM+gAEpIBGIBhJWrdvZhbUHak4IWWxubti6MO2SJKJ9J9XRSC5NkpeZN4VZML
mMbfS4t4Pu/bPnfsr/t4y7bA7AcGdti3WW2LaqAAnDUCPSQGeUON1N3XudgVV9kqoKMbdc19Gxx/
djeI+a0KWoriHfvOJAblsi/VqOKD8+LrFSPKS5QnDnBs7HM1GndLZOqwNyumdDU5F6h2k/QDpPY+
tg3de2zH3QH5ijbcNxmlIvmyBlhyEO/63PG5OuNH4KLAoRT4ylFUOtgSgn2ijWgFKNDfFEGcHREi
UFDxtQ/zS/VuK+X17APAknDz8c2n4oa040E6RA4seX8qH6hoJILPfWBBja5ak1vCX7sHNJW79EZk
SRnM1XCdnkf120TzOskDuCc5Osn5s57dKllQ9l4pXdXZLd4hg8o9E1jKlY2LkxRxf1+q7KZdLiNY
TaxmHL+MrqBk2QJMcR9TI3WA453z8pyvtdctR0h109EMqwvd740Z2xv+3GK/PZQ/28SjzApiwJLe
YJAY/P7HwTobaMLDiUKdtMxf8JGDe4bg+BcT34bvioRvpjepTyONU8qv6Ou7oGg11YM7D0ZA1wJU
t80SzatDnB7h4rT6rY1rxJcuu+vl78W1fGzcixE2CHVlNws61C4qtd4WQnz36OReej/7iYbYN8GZ
OSCKdmfwJEIa8M0JFs8+qz+Ue3hd5/xV9ptnWij+cnI2N7nVTtMJsIub3lkHkBTmHUknKPqz7ZfX
yqn5npJYDjcYNuCDmUM2To8Rcteza160yW9GIMGnefDxGYz873hT3lZn47g9wTLSD/m9dBO/rz+S
5+ZnfWkvVE5pyh3K18pwTdLsLwOAzBvEwl51/304bVfn8Q2xb9ibwRbgO3DPPWeE9R1o0ZMVIKFE
IY0+XF0zZYFMd7WgKg9m+zqgz548QDRSMb3vjiZCi0fMdOl2BuXSuY7lmY/YboAdl3/o9X2SeOtX
XGkk+WBq/gb4gVoallsjovucNG+x3IziwBIOsZvBrcOsQEHXs3vrri7IMPCzqrPpVY8mAriTEGc7
A8WWohdtO9Uola4g6JBN9FBLOW7RJTk596pfXdMHehscr/+hYqkJVsnPoTWk9B399RG3aBD6w3LC
WgFmHHXP2nxAdq36pjVX8nb8OpR+pt5X+ampb6Aw/IlUQrMdEIUVinnAOeEJfrd+WBVXolcbVzlq
mPJVRCg8e9qtguPLM2YOV8YTsC7pCvchv34xfiTMg32GyK/rXKIHtHetr7DBVnCWb87gS5rYqSPS
fJre1idIIqp+ki/EXvfFm/IuD9BQXfm7A38snL7JXJXtRak9op+gyv0Gzu25IEah2bt4qw34ipTR
VV+qYJjgLLrWs/l9ui/v7Nf2vFyXstuADK4u3P4SjBeMSx5p8KOhMP6Ive7d4fZRoNZRnvQX5VgI
pfKAb8jHFzNJv6dca6F2j/AuwCenPM3gvN/l6/mb9Gdxpx9qjyTtSX2Nf+RPIC/Q7BlHD9qOF93k
L+0LWNR7qgPxMTmMV4Ah6MafChDIr8VZv3leH4xH6aTdZe8VvYHY01rX8OWfaeWbIWC2AxgEHjTd
lyGY7tWTfiWf89TtnhETm76RHeNE5i+ufpBekSi3jpGPHZc/AjfFNN1VsIvi3e5U+JhDDAmekGcu
eul+ekOIBcotCC4Td1VXviAsEMQvuhLSaHqsI5+fXh+QwqF+TPY7u6qL19AJGZOvue88o4fsb6f8
rQzQ323oi94iqAPZCOOnoPBjmJze7NMYi9z6wu2GT/eNdgJCYrxwHSJM7Coupa8QXip3Pro42w04
Y3s5GsFy/ycOsRcyzxMSBtyoRe7Zd8NJhn/qgnqEKbDxBNQ8GeyE3z5yTM/D1eICnVNrr+JKpQbO
b8BnRfYzbus751VU8he3jr0WyV1YzVz5qtveWAimeiC0+iCivBPEh9xrg+zrfF13X8i90FGI+UTn
aLwokOi49kpPu2AMf24vUHJD81nnOweom5ywxrq1Ss+6aptjc9KYUzydWR2jnCN0Gvjc7+ttfnG+
6Xf5F2yCguR7pXjGjZCgpU3617xoVy0Fn32K1HhsALAbgGqsoYzObpBo0Y1iE9gMIlOJ8NIKdZEb
jTM4xrQ3x0Oq2sBq0EnGaARRX1drGsxQRe8cNiEFNLEUi6xkX5oRb8JrSWycHRkSVlZMVznckiAV
ryn27OZ//m4tp0Hd9kDUrcFAyGs0vXyo+ysbHeUaR153RqsSIO5fQ4bQCyAVesH70r6j75s3qQYF
KbXQD5y5w6Z4A5yT5+q5p3JlzxJIW9gO4cfiIlN77A3UKSwTIddDD0nMm1tU/2J7WuhzW5DSyipB
IwmKOA9ZsR5Z7LK0wl/zfD2ZHYJWOMKVlEIFfmFfGhKRFHyudxQdIV/IiBgj1NwU9ENUIWAINIuc
Q0gQ7kuf2xRnmoOyGzGDAdmjcPGbKyeY9IRyUkt3Cy6dIgVRfBubshyip0YMYgKNzpKuD/Z27j4M
uXHTrpLyq6e7N3bFsHeRP/q8YlWdE47SJN/uVba9Ab4vdXtD/HOjbqJ/hKRVctgbfCZtX1nf9NNe
Dh5Ey3pfwpGixxhSxbcJ5KdiKo+FjFK27VCawhsciWUY91fR2LRXnawoR13jeTw+oyc+n+d0Fuoi
Dr21v8QiZdGOXHNE1PDWgCmUCr/AcqMSow0QaVTAxh/SCyMQ5YWm28eqPKc0igmV0CF6otMvh0kJ
ochNNuWp6ez2SA9gCekDLCHIRS3QUvsEBE5oHujGS7k2iKIWS/2rb40JHK1v/Ml8W+hM7vqTn8Pn
tmmSoXRHl11JUpk6XOr0EbmdVW+f5B49TrIezYrM0yQKcXuJTghfeMY08dQT5WRam5RaPorHn8Vk
VZ3eDAPkJAJ7Om6zC8D+dbgi9014srbf1x0UPo9Dcqx77WXqbYXMjQHtH7eS5/HQd6Zy2Muq+wne
h89Ve6jTEOeMXpKJyT/7t9Iqms6ox2P/AV4TgLNNkacVReePQVST4YOzMY4Vv3Tw4tDaIfKkTaFC
t1dYMxXwzMe6AFsc/n8z7v9IWBLB4P9lM+7mff638L3r39ff+3Hqx9t+9eMs7Q+yTdNydF1DDnLv
uv3qx1nGHwaiLLg/Y7eKcdpnO075g264hf2p8dHCo4f3lwKL/YfDp8kye2SI04r5X2nHoXrORyGk
v6Lefv7xH/+O3CUdOerP2L7a7FTsf7Sd1LarSm00ulO/oHiSrBJSPiQJsbNgm9MBbunjFEZNp+Gi
VSYI0ZkRIv1lGfbl4I951D7RbXoYEZbzsyHLL1VPXpTOUK3yrgAzbPeg+YsaIvSCEaU9wvQsl+gq
SuWbrl6Mo7JuGip6JkZcfX5uHRMS/ms2l5hl9jXUyVInIAGU4CsDbg46jnm+pq4Z+E5tfWy/RUr2
vbPr7L7X1fyAefFNBdztgunyM6rrdOwkp70q+iny+95pvCKTgOLOkh6MRXNnoxJyY0/Fk91s16uB
EUkHFfwcA1mQZPnZMVSJTNIRAgEr0V3nT7E3tlSbkdmLPVPSw0HvW7cdox4L4fJ2Sp3oaaz0P6U5
ewPEXwc1vsN3qNb5DX2XM/Y6touK8Aa2L7TwP3BlNc286w7/lFrVsuusk1KQsLBg4XBubr7U6LvV
sXSGfvqUoeFxbPUcZ1P8DCK93Xwnzsqgi+cv69iBSZ4DO5oRAcSjxm3MAq8BesmoGDDn1rUcTlL8
Gjewb/vOeeqAcLmog0ItQKtpTi9l0uOI1bpSlaQBpiH0QOlfIN3meE0NuzLjIW8oFpnzjGcRVQQv
U1TWOnk4JHDxJ2BPh4qDCOYDDlgBfRepGxXYtjBK1SpvXLPTgAcLh3DI3H4Qij+I2tXZ7A7WUh6t
hg8HNHlVaObXwRmrQNOA0Az1Qy0j5CeVE5CFbhoOkwA2l/JKdYR3zKYlwdLCScPOAKU4GdvwocXy
0ejhFK0nPICQQnXgxQBpwZ0HS66te5alhZOSnFccUX1Nw/IBNuNpG7dnIH0kmVtxsDNLQ43c6h7B
UrpzGl3TxzAvdj4gfgytX1/V2UfWiuexMhFGwwNS8wUAtFUhYM/hxc5QtZYHp+tMKg80r9Ic6KMD
rHBShsOG7ILXcNGlinahOArRNzqhfmf7Iylusj2rC5dapxcB1/ACAEuNCM7RNBJGjdlwiLf2rCWz
ly2OHcROuR1R4yaIoU9nYUin1vijWiPGeLMm3a5p/lpttzWsbbyG0l3j7EYzdvteC/sl/O5yp0Uh
fU655qf5u2m+NsB7H0fpBYJkJk7qFurAYP3WBEnYZfZlGThI+Za8jj3uZ2iKYTi1xnjDanV2KNU6
SDK1fm6t/EhwYAZLOlenpeYUmG0F7lrpHmlUDBc7koVUk31U8NO5V4HgYl8ET7cc7utuVINIjSZ3
IcwF3j5s10WR25R+ZfJ6qQmiDqqHRrYnKO41Mg0wZE1vbrh4MD+eoMwgOLOduhL5e7RtkylB04Ze
MXYbMKsHTPSa2jlp1AJMW31TBuMej0SEPCG5rJivXYSTkhffraWE5K5d9Y+2Ri1tRXYc3FVxwB+1
xs/VKXy5H9/NmhpSZuPcR6hOeUSdjSPIcieIrAYlu/kJ30BkRxYytKiABO6k4G+WHqqzMlUBfPL7
xSJlAmboAOwvvqdTYiKXl/3ADoDEO26f8p68BxfTAc8QTm/WIW3OWRh9qxfKHhWWcYbmTZIynvSf
4P0pzczFDfLG22ldqCgLWoKBCdxlHQAANRYqmshMPBbCfrPQKCBMna4BQrafJfBCiIgq231OkWiW
3nOZRGhbbYRnprNWoiqZ9D1dAiuI2/rdBnjURKAi0Ws52En6XVrAT9ETOA15o55NZDBctc6/d710
gGpyxMgO+UNLEm0QUjWj4Qbq1Py2HkBFgXXjPl3K2jdGG5DaclV0FnUd8SKMLUqOUEUkWWpYDBaI
VgJywDB+9elwI3p4orpXvakaPq9xMmrusrYUqeLyycb48zhr68XRuBQqhOfPVUSfCjiY7XYWxre5
4tzYJZ2HeY4ymqFNdBwrQkIYCBm04Z5+TRq/ZxLcw1E8VNMfcTJhGt9OnkS7w5eU+tDbgioMMMOf
kRh2+wUT1UnoWsbIZOkSyWX1n+yd2XLbyrZlvwgVaBLdK3uKVC/bkl8Qkm2h73t8/R2Z3HvTx3XO
jboR9VRRLwyApCg2ADJzrTnHLMO7VLcIPShse+fE3ieeWvPslOawXwrnra1051wbsKgQ51dYTAL9
borrvSUAHzS5hf6KvFTiCikp9dYAoZFuyYM5x7hcMu0QNtUjiKnq3h20+FxkrF3bHKaKCbzBX9zH
CYYHweKDJgVsN7nRpI9Ni/smYVTRSq0GO6EFj/QcSKtN6hNT4nQHHPUnKLGbEIP27dxRla1783Mx
E1vmhsLfwFeEaq1uyTyiPrykXJo6Ts/CJMfbBm20rb3+1JbTmx7CmkkXWx4GrF4IAZiSYJUP9CCE
HLd6r9j5YPXFDMkWb5W2nWuude6NphGnGpXOXeT0lEknNKwBi/J8GdaJfDnkks9T8z7oDSUQYLuk
keKHWvQ63fXNxNKujJ/8hfCvsL/tkfvumZrxgePoSwvhaUdieL8OdY1qmTwZF7BeMI3NDTXzLanm
E3CdcFulYjmIYWKlimzCmYy3zAx9GNX+HUq/eedT5GkJnGV5TmRVCPaq4VKj87IcxfAn4+muL3Rs
T07wwxNCx/HjIYAZIVbQaMtXhnAPEJ4hPbgJVqYhfuo0b+NY/bM7uXtyKSgOj1imURC9L6b3wjA0
bArpkkNRH2/6nlqXJ5BTATMd8LBo/QYakQkZwfhkYIZQMhOmNwOldvo7ML6HWUkHOvzVRt68WVYn
E+cHmWd2bo103gmvGdaQdj4IOf9WIhw7w85TQ5kVFd2NiahFq5gggUh2qfa3a3g6BCWhXyksJ7gx
IkqWIzXdgGDRFaHcuzh5a2PJxEoo2nV99OKL9s4iP3A3+jMfjC93naKKxS2ozbhOBHiLAfqNVtqr
2IPLMUmQL0Rewll3c2Te6NRuWy5yzE00eemkGumTtAP0EvqmgxN2E836ibEQs7wTuquKVe9Zmyk2
2/04rXWntnBSEVjJoNissjIu75uWyHEU4P7T7HU/vEU8O1UwPBhkKDVt4j3lxXPZkTbkEA12Sg3a
eGOFVa63zyVjc87YSDKlhcg+7fwDlE9rH8IXJuNplcdu/FARawDhbuGKGsI8bKqNDGh5aeAtntPa
+pkExfKclud5avXnfrpJ2nB4UTdjlXyZEUjcjS4wE0wNDqSacIDfW2My0s0FyRT2u6oBzhBH1cZ2
eKVOQDLWtGltl8LclA75zaMV80XUBaFIVWevZgo6R2EHLwyJ5Z0IAh03W1RvI3tyX/TQdI+pcLM1
yU85+VC0NVB22Lddvbw5k01WIVl827YfjSfmyiufNIoX3Z7tlyBNd5jJ28fLXT74jGLU0bDO1cqO
OvGShpwcUMSGAzljBJWONUhdTZu3xJ6Yuz7qpi+GxulrZAEOyJyPQN7OD6TLWG5HflyTzmpV/2gr
oKzmZBa3hV6RFV858Z2fm/B7VsngLmegAjHYcE7XlCAJGAw9RqB4kFFD9DTcctlq/G4rUmoj78lA
Crcik/1LlmXuqsR6tbYqA8OGeJzd9N6FZs3CW7tB5U7PPTTCQ2s7NPTH7gXVowylb79ik3Tpph+d
Ah7z2AeUP3tCg4Mi/pqFc3MQ5oibVJOZUDkj9DhiuAJ28G3UZYodMV5knrfEUZWvThpkWw2k+RgN
2BbMfbMg3A4bcvL6el/6pyKv9xOjFobw4guMtWlP+jhfQXSwe4hPDt+QwXThUDTIm1lwPBZhv8sN
iOi1P+ibnsFuRRFBF7Qtkqp3d5CWcCYKGncgp1/yqcggNTQwBjryrew83DWxj1XWND7g1w+bHFQs
lV06TJkjTj3nTVd4E2oomMjFWsMm6teGvZ5BobwCrGCCWGJG5cJa09PSNWTRHnVeTEwJaVErfRp+
Jt9bZ8kfmYuAGuZg9tLmbFsvju23JxcX7KaTM5RBq86oU16K3K/vawLV7Mj+YHKOKxJ9Ej81DnR/
/GjTynrkcnNqaiLEUjQqa8fDf+0bIfRPdzcZjs68x6TjpZkdnmrWlW76mUd4hiaHU8Cp02c9IX/A
no8ec5OV5yMdDS3vl+1wbuisJvMWMmhbVwcMzTstHx+nWM9J++LUxT8dR5gcxWtoC0hxcbsfHAeb
X9scjXBeNg2zuI1dJM92ZLx6Fb9ITkLaFlPnyvJCIC3AsAoQyGwQC1gOZ60JvgN29zbx1D4PRdBs
2rn7GTLuLiNBPF1eVOvBNV+9mgVqWjnhdpnokrVRRGzU4H6fq4FVLNCdYzeE0KsIW8RfRVKrLGt7
XeoAC2QVoWeefjaZSPDpwhZFXNKf44Uuzajho/Z2WRhaT/jo5TBoSpcxc9kw/qxooZntMiCwh/Vb
Z+Wmin667oiHOKMYT0TndEgcAbWSd7wBJzysgxRcPpGr+goUCcs0TClbu3Td7ehDjfT74Esaeu56
SJvjtNguK6jRP6Gw4CFyi0wGiZdhQa4OigzqnGsA8MiJuPerkx9WZ8fIu/uxFG/oJVdOHJl3AnbH
IS3De0wfNC3b7jbQ+2HtwAYhxdikpeu7+f0IQrCG7sOBUr4zPfiRInIApreKfOfgUrI8uAttOLd9
CdN4xJ1MAtIoNFzead+tQ5v+2iK0rzZJAfuRk2s11VwuYhNMaJHDJBcNDr0E4FySGlwkWxl8GBKV
WVRxujfSvN86RpSvVagrhuVbUmYJzGo+HLfvTiLqb63au8FfxbTBdKK7glDALbPD+ujHXB/6evGO
/djTT4WrtnYDptRerR1Kk1le2t06Wn2LS4LstzAGlRUZt4EGjNw1nGNvYDwooKJCL6k4R3v/C3Lu
mtaq9qtIqo9Fm9IjF2BnbXLGbqho0yXvYnzMCTKM3Ndf7PoHQga66UtfHAjE3jgLBBOt4s0hM92X
rYPNSPbaWMiIReNkWvQ3szCwEeBeQDlimbs0YigPe2aNIhDWqRDtQ2gCMK+b7K3EQT1Tqdaastw5
kO+9p7lvnYOAC7vNGhihVQTKB0j+qi8xYZAICoMK3IGzhKh3hm1Vk+88t6eMLLI1szBDf5krXNJm
A5CWvnWNkhnYvr9fqLQyT0HSWbbGbVpjg75r52nPwvUrI9fnQMYncAT/sbYcWnYQa5KWkzsIe0pU
6ELg0RVkwPsWWizUQpountEwQ4ATTMkXPTLW5vQti3R933dwdw0qaA39Hdh1v4QJmid24u8BE3Di
Kv0905H3gW4NoDcG9sekDL7bA5oArwjRoWYsJuzW46qxiB/gOvHl983WcggT1KMPgeoG2NakIQVj
iuaVU7a1yBhZ0IhtWfptyzzMd0N/b7v9cyeTIMF5HWBelQTXtx14Npu8jo6zPRXhOqqTr9hF+HqZ
GhA0lgYQ5XIIwO53DHbNW3pPlqxNW7aB/eP03W7RfkRAwPZt+B0PQrgGDFDs8Z5ujLEKt+DgHtxi
IHWWcMllYPXqmA6LA5x0O68uWJZQzsKH7IOktBHIRHwCY2HSZMHAHydN24ZZ8kHohr8GtBcymUlO
BSKeNXnFuayvUUargpfZJmkaNvs3tYoDOu3Rzr4LGMz2Szj3GxvcoOB7VksJrw14VWaMUf2la/Rp
N5UubfiQhtXyOJLPt9bKXlu3GdX6MaZzj1M0TGpoV24J3gx4BZnS1HYgvu+XOjixPLN3QcfpC6nC
kjU0fcGEmVOqyd2C/A6d3nLI0L9ta0gwDkz6Y9uJj0QbWN6P+o2IWCMXZpmvvPzoZs+aYb82c1Su
EQf666IGt06+QShLlfPQgH/Sw/Cw5M4zDSGNfD4ixcKsNg4hPZLZc8NTn+QPwUzXO4vod5VtXm3i
KrjPWDjdDiXJDKTZ/RhJ2SB1K3sW0FJOZpI8ds547oG0ngkv6df0vowtVZJlVUwUXfwUb1Ruxd/6
euBTstTI2urUEuZ8Kh2kMXOJ9r83+hvA1Nk6yo1oJarpOV5QA3GMtAl6nHDGmOEZ9sVe8X8bCv//
nJ3IND0Hn8l/thPd/fpo3tv0X5OxLn/0V//Ct/+XZdCjo1NgO7qNR+jqJ1JWI9d2LGxBruWZuH1k
K00y5C1A8Zbp6Y7lOwKz0W/JWPr/sGPxvxllMMfY0kTkgoSweWv/6urJgCrocxAN52IQ3cR4B1Pg
VnUD/13W3P/8PhVb53sxjUX1qv/xpZmsQJYJQfOTcWHluGpko7msHdRb6o8GgeBrcGMxV2g34LkE
EuySScSLC+ulhvmSSvhLNH4tvdI8FkzitoMExHiQYnKIMbwWl10JkSmgyQDBhiyT0EtYife+J8aY
JgHTFPQRDpx0wmhlkuiyH/3qJfCi10piaxr4NR0cGxbbkJIA29gScdNI2A2w4/kmgH+TwcHx4OFk
EozjJxQJOwnLqYAXkJ1MxyRgblOV+tZoAm2lzyiDwvyrC3NnHLmkCYnh6eHxMDK7iH9B9KSwenIJ
7cklvgeq7GqG52NwacyZXBT8n1VPoXUnJPxHhwLkSxxQKsFAmBP6e13Cgrp40YHcR2sxw6FPjBZr
wc6VgCFGIhYuVfHVTFiBOXZ/xM7zOYoIOsxYPKdAExH0gCwKJLzIplYpYUaVpBrxQ21dj0wrcEcl
pZfDJBFIxgHOYWVrlLJIkiwkKMmnmFJIdFIx/wwkSmmQUCUh8UoLnCWaal/9MPfXpePV1E1fCohM
kPYJm9f17naO9QnEU/bQRHXECL9bJNCpgew0QHhanNJGsFTtWzd/XCrvbShrMAUSC1WENdfAHg2l
r6BR0KMmKFIeNClLYqUs3/oxxPW8HSVyKoY9lUgIVUBxgJy1r9A6YF1LUJWQyKpewqsiKFZJn2w0
FwRCQax7o5/bbKJ+LOgGpZW/wCMloATzSgV0TfffBwfUUFFFJnnXkJqrLtgY+o9yGIpNYr9rbtTu
Ml0OGg6QIYTjZ7po+QZ/UEegJM66Pkv59crqvsp9Z4MtAhsN2SAEfol7bPQOJHvs4laO+KOzYGmM
hA+MXrkNnfJrUbrUV82q3skEWbjJsPFzi6GRgn5dJ2tzsZ+mGTFfyABoZpEgOA2MgDU1iCPApjvu
SPGtRzvEBLBmUacnW92M7nKq16hTNapvSU8bqCP7t3Y/sib/iOp+UwqGrUG4T0mX/WJlN68jGyBD
5Wwde4Y8IN4Ll3HebRH6DyZF5NE+gv/4mQwTYWrdoxiQbmoJajTYD48GMadmmH1Po3SrG9PHkg1v
EauAA6BXiINd8e5V6CsY5VeaZX3xKnRN6IJitLA1RoLupPkfk1E9y+vrCruwz49GIv1Q3OKeRBWI
eMcLTAJhR6HviymoTl0Qfzpp/sTlkaTiMNmXCIUosjJZcUAwj5FJKW4reuvFLKqXJiUwS2Oelkqv
1OXG1bB/i29xznwoAVueNM5j2mm0NIKoBtkMw8XoPf2GvDD6bahD02E/UhPEK6ifFtDb4J7EDT1L
NOHJlG6awrNXRX+bWOkL1dUfCWeX0CjBMz2wEfqWGBT6fJ2TEHKqNfDz8Td7wf1MA3pBOwgXEfvP
KcszZubIjEySf8gwXJEnMJ+TBX8+V5QlHFhZ5xMF8oBDw6wPfS3WYTc91FmIlCZs3YPLpGTtpl9Y
0lSr0K1IVvbt29D1PjCMIyW2D5OXkicStMw2He+pjL1sRxMYyFGNm6Zf4pVt3WPgQ9E4OMBCU/Km
NBtZmlhAhrJqKO6D2qaHtal0ZoGOmbwJf4D3YOXoyeYZFmUL6H2215FA1Jh7AGYItEDT/avK7YMz
9CMpZ8QbIZj5XgXTuu1vIUAndWNtcI9Xm4qlBjMm+wHdX29QjomJ8libYz+s6Pvkd1YTPxlOv65n
6Fde3xAtsmgfvfCYUleGuTYFsiKYKHQFB1rplec/FBSkaAjfZCXavM4ibc4VCOupjG4jwOzkFKAI
i/SduUQdkjRBdiCpFvLUmpZ+PBO5iKo1+Wnm+jGwxU2zmBFCpAKaVKn9qsfhlQsS9yYg33rjXEbl
z6oc7xkMzk3osVyKuOhGInv0deDMYXn2k7mk2P4Zmyauk7z5FQFvQm3O+tXsPudghumXRi9J11aH
gfiD0giXXed0n8mE2FPzvE3nueIc2xVaYmObuoCFiAXoN45DAQpfH43ZwPtcOrpGBeaRMR0wFHbD
Ickpt2toQA2fBX+f2fe0pRx6o3ZOaSoqbyNhfJCC+NTM87lDXn+Mhrk4D8EOokaLKyL7anSIMAv0
S/uugKuaxPODFxRfar1AA52QWmYnKEQXx9zNAXArB06TjC3pmH+3xNTQtIehYoM6w6sK8++XHxeI
gWuNuQNpGfoiTj7MjS2VtbcOZwVNT+s9qIM1aoh6Hbr9J3nS7gqSEFZUZzkvbfw45189M4Q2mj24
goqOq2eIJWfn086g3nsWvMnBHDZB1PA12e4TL0lLJ+WiN+rJQyyjbQwzPKdjrZ2HPjrpFYmLCEB8
jChooktzz5PjlVPX88nrnsZKUvJaaksV2uo887O1zvmENAJgEB6Zu34mXL0yjF/1QHq1LLSMTvWa
1zaNvqT49Adj3Y56ve+Y0q0X2NvgLUM6ee0MdXAYidWK1zo9upVoBpJ8zcZbG1q+STFNb7y6pYLD
hQ25wykOga3FaE9oO21NKY+z0uGBeSTw/SmKQeRGsCi4HG9bGlCdN71DfZpWXtmSR2qNv8Ibmnju
oS1Sf1Mu2hvLnpg4Nrc/MVdAIIxXksEeW3RlSLz5JKhrpaj5MznF87oDQoSUVLVcthzuZ1rA6wUs
EzVnHRy3hpcqF/5G+Mue9lB3sCasdh3K6ZYfi7ZVSxKKqDb6nFBLsjDd8P0l68Srf/UES+KppPTn
xi6EDY2yXj4b0V2N4Wk11DWKYkvD5ODm5W1HbYy0RRf4oc4BBHsK8EX+y52t9IxtlmvRAfHez4Jf
sl7MmflVPh5dABm7McM77k3BfB7dxtp5NkU+WzM5jTSsuvVs78eFkbUK3W2SEJGc8X99/ItrAgHq
HYxzaqFjkW06ka9Ke9IftdbCWl9HHT0ng9JPEj0VVUM1S6tMhHRMGITT33IMMAfJjvWip1uCJjk8
iwEnYfpzSfQPODzPQTSRIS/o0aR9/72OWDXOvWffkFDUAQkyo61tz180iKMHp8jhg5NpSloouvYS
cQrSIzsYforJ32pdhJGmX1ok1tywjAZmDizdictTYfU/sBLb9z48oxySCkIY7SXPveoR/mIc2Eev
hm4NU6fYhb53W6saicFAvoQVMhKvIF4T0925daedk+g1elt8WQgutFM2g5bJxvzeRiy4t11qzTPh
sesGsjJ9G214gZx3XzbNXUoe0oFSSXnQM7TTBeOaHsAcjUhygHEc3yUlOu0FbAl2E9C9DtKYtV4Z
nLwlycBpxMzGcsCoJwWiF8OJq7OeEC84pPUv3U/rUys9b2qrN8d7C2TD0dSgmpaErK6QIGDDjSjE
hOX4TUP5QATqfBZ2b99FLie2HXeHOZn748iwuUq8rNgTPadtmaTfTXlqgRmT03YXhT4rx+pgljBf
tJC+sUFJMhkqewf1aJUITHsMFNQS3O6Ugbw5tMHyOKMzQpwdIErRXeDFnYUMql5uaEc8ZUMF4zoW
6ZG6mP6VrMqHxBDw4em4p2aIaDZxyeGqV8OsW6e+mpLbOvBucy4kGPnOSKr0hwmrjmXMBA5LlRHo
JJofAbqbqXyp28U75VX9bPsVxPHCJX7nqdW95WHRl3hbL3m984qcqFW/LPax6TjrRA/c3egtAIwd
7VlHR0VFm+jGYoglIcn41pnbgZnbqhny8W40ixJS5jkM6C8sHpNTxRjO/wENKwTxH/d5afYjDplx
KORw5Q0Mi2EfUPa7QoeBZ+I75npWSaaDIg+TCpHmdDv/3h9y+EgO7gGCrPUMaRJ+9aIIPy+kXQXZ
VTfUAmcpUDJPYW29x51FqVbBCrQaJ7fv55jkNIkwuOx39XtYWcvWaQm1NxQHQDDWHmI7wiGIclU9
oG5i6sjaEPaHXkzRQCDtYB/sJF2j/YINrIyaiP0w4KtNIDbetjfab5E01ZKJWfx2M0rbq7qPfuFj
Lexm17cIh/qwQJcnjZ7qNdSNzoWdBYi7v951+QcNcidjiHCpSYW2ejVcptC41Ob1Tl/ElM5B9SkD
q/JNMtcK5rXabPxwOYbGOVfGWWWbhK3KiaE2ybAqbmoULPSqtXt6Lij7RaeBpm0nFFHUD9IWECF9
jpyvS1tYog6GjhoYAh20YdYbdFm6mzIAlOJKvJNyv6obTTpbHTrGdmSiwmLGGOhkekglMF1IfI9y
a8qtxdjGGr3oKbzApknNZWImMQIXS6aY3NeeKzhdVwyMjo2VsSTFuDzM+LlDSchmXAC0AK/oJlW0
BbVvSmoH85PlYGkWqhwcsFQ5//LHiibtD1ST8c/iwFS+WbWVEeG07czpTRmoA33TdXl0oTKrgw8l
HM1aT5L3hgnrjpFgJVFHW8hcx9iqD66swIgNIzxfFlIt+TlhltU3vW9P1WEEWRUlhrMPU1hx6saW
xCzkVdIAH9yQ4EG/UN61LG658VmGrtLii61IIMpCTBZVeWP8Y8MuREUSKEgL29O7HTKFx7qzQuaw
yu6teCeXTbk/RyTBEtZurJS92ld+5/YfC7a6U+0uUo8GbJqqZ5+zDI/lQox40zOLuGCnDhyNJQPJ
AvlrRGw7inX5CdQHUp9leupL3MM1pnHcywqWZ0qvuDKMJwjM9w4cMgVOd6VfgM5t1hw8kXApMZ9s
xSVQkMlEwgoUYDKVAAOY9eTnSbewuuGc/mtrdiTT7rqvHtbVnf6Qjlt/Zo38z98RCqMvW7Xf9Wbe
vP7xaktr5cdW/zUp8IEyzl42hUI5SKiDujORoAeUCVznr88cpLtWWWzVlnrigDICuCaHTShZkvQs
txWZHAe1p0tqhdryrea17juXzAee1RCeYGAh1AuIeJW9qbSCmN+SgrklyRXqOQpI+ceuYxR7n8i+
/eixSIUx+vfLW1ZLxV0CNdR3q75W3+PrV7vqhla3BJD/ffPHUyIF8ii4oitECWUm7P8lAN6tFjZ0
Hyl4sswW+X1JggtjHyEiVPsjjHvy6gJRiSNTbdazeRtLjo4/PZSom2lg46sI1MVJGSs8tUkZl/5e
zZjQlY+a+jWVs+W3TYU2BGF+cONo2INv4SLJEM5t6RfikOJjVT4Kyxm8LUFjUKa5lFzfvtpV1gu1
pW6iqn5bxt7amvJ6pEkvygX7d90PRjizXq+B6OOTKVCg2iq4fk6DGR8oEzcbiC6o7OQz1I3doo4A
WVdsxnBmhTdT+5NXFU6gqDmoTYRsRNW6XrfO5MWXSOoOkQ1bancKG1aguaRXdhksEGM4DhLSoG7g
ZtLrU5ujoZElBsySI/G3g1DuKi6qOiZt6m87YxQPvx3farOLKYWmI/IHtVtZ0rpsGKffnqdeFHXk
nWFr1u63g1895/o/aqPSSZCoorW6LwbFywp6kkRO4f31BtWftE6FCXdyXKRY+rhsEsVvUpRdxdZV
lN0/dtUDVlq66//vKfk/8pQYrvffdmRuy6J7L/61IXP5m98Bb6bluALnlmnhJLw2ZAwHwBumFR2G
GDEakjH2d0PGpyHDVQgrCio5QQ7dP5YSIXCbCJtxzmTG4jjC+J80aHC78AZ+t5To9IkcAwMLfhd6
QnR//rVBUy1lagbwwO+dWSZM0unUwSBB3lomKi36caHCu0sy65T3XrLNhvi713oEdkyOQZBcRPxK
dOph6+8Iy0s2ffHpSeQ5SrU3k1IDg3FCIRSE0zzY5HVq2drtfDhCtUtwWvkI1IMUKzNcMRh7+ks6
dx8LOvXSTZatEbP4TxvrLUqnH4XJCCkQiGTprD9GBGcS6Mrwhrw8C3pvZTsINTMxwckWFm5/bGXp
Q70sXzU7/2bNWrwvPwElA/Jt9o0nM2x6QsKiJl32NQHczJ2w5/Jn0Cpg35OG8kpga7+O3fnnJBDD
8e2tkUrQqMUVogtGkRlpVTi8TyyCH3Moc70PuAHWRnJ2TfdE/KYAQB6w6Ea/ullGtJWxH/+se+9E
w6Lc+WBXVsMGV4a+1z3MJxNJGpRlt7lAW8Izpr2JQK62UwfZZBfvI59qqzAE2lY+uZj6/pzQBQll
sqlG2G5Y5ZgRxnRr2oSvJeb8EGW7ImOZWgOjMKvUZp0feuvY8p+1GMv50ugPHa0M5j4FEvU0Kil2
PQPTbra0rKHQiezVaNppW5vZu9GTDkqaV7ijHEsIlrw4BZ63s5L2jdx5In8Wi6JXr9+YfjmeMWvs
oB4CswR3Qk243MVOgwWYb4DuOQKYyf1uZMOTswixMxMUFwBsZlTACLvQn0Xr0pvv6zFqTpR3SWbS
UJ/lntgQgRJ1WD9mqrDbJW2+ulVBW8KlaBNl5jsokOlg2SQpU7I8ZmlUbPSsDA6ZXcsfdrrTLNTf
lKM3VKBTwHwyjXDyjH3s0nhy9Nt88T+MMAE5nrrfkU8W6zIKAUTMHUyFu6gOCUexqve8I3VUgw1K
jh1QClTZG6danN1knS3TgdNH4dhv8Mp4VBPWmfnp61F1jPL+VY+JumigpZHxaqFVZv5pNSaiFyc8
dQ4KlB+p1uU3SYGEycHpuxf0S86wHiXb33z0y7TYRM1QPEXR1yDys5OoWzJ6Y6Co1Eo2WiLnsq1B
WDCywyl+mhCVODh2a7SY9b6IkI/pzb1LwsQuNCqP6EtK1ZzfrrGxiX5ZpWgXooZF++yV33xZaa5s
0g9jO1g3PmAATbjvCGN+dlzAKHYa2rohh1euAVDbxCsx27/cYrq19ILXTqR0su5BZcQjh/pAsu7Q
GnQeGa93Bo2+wa+qg1aXm5lRMCwo8BjwtI3ktSYd9Ujxf3lo6DZNfdFtmoHQapF7W6bGBmrystlC
WWHVkh341Vg9Ty7RYnXTrjyPCFPC3kqACtTYd1yB14Fr/+QbL4Cpm8YpHTEbkX1n0PMYOoLxAFXh
xhEIlsW2CQ9W4JgITkvzhGLsnVwkil/9hEwzTlaL09K20jG593FO2MZQjkeyml8rP7rTS7RlESaN
9UByFPq3St+IrLdwPOD/KvGzZ6SvYecId7oo4Oz4BAf3wbjzNR9oRPYalgZHWIH/Fp/afQ0eQku2
PbS342SgHBIEMulDh1dXe/es/Ini07tdxPe4Au17zW2Y6QUYByD4Pib9fBt9waeEZmjeGEnXITRB
pBd2+3psy52ODm5vwqrp5j44NIIyEiwLrScgJmvuMQOlhLaA1ykUaYegJCRjmUT0xJLkk0lODzjt
TAHPrnepZ7SrQCJ9Ln9zeUz+4W/7xLo2m3mBQZNIVhBdNkKO5BahQQ+L5vy0SJFPIsu4YAENyR9S
M9TrlDRtHMSHofjsQMtjlXfbaT+3/j0B9kyO0xKu8ATcqJeYoxbekSPBR4NEINWwkBYJRXIkHsmT
oKSI4q2+6KCT8OYT9Eod4DLfvnqaW+qgoMAwkqgJtrpRuoFWLqKu9xkdluYiwlepTfg3DIZRGFUA
peSVMFmaJytmMS+RUCFsqBJGFBM2724B2BW1cXaY4UjpEiilbkBomiCtomPfgp0qJICKhG2Oq/Qm
sp0HJwy/dUH+2E5hRyYgEGjC57zO848WwYIsQqswPzQgdhRvNLaNetd04fPk0HNeq/sI7ObXbKTV
vPuSE/5y45FNL4Fa1OcPjlnAPYG11cEa6WQhMoPCVc6sdDWPxDPse/dX07RyxuuYOiXOi/o2ZC/l
nHbNH/7gBKyGyl3ogAGrO3o6oeSDqRuFmOwVOexCm5Q4sSYsMbFas3vQyAuuO7S/LqLD7ShBZJVE
kjlqta6WP4pwakl4mXh07elZSKRZDmJOIs5iCTsj4vRMsiHrKnf4rht6iYfEOcYjiDQ9Mw55MZiE
oYJPyyVIbQhS4p3VisvS+2ndSeSawv9fgapq64/7TIlwayXMLR8l102RTPMW2NsisW/KZN7EoOBy
mHDqu7neKCr4dfeyJRFzhOQ+XRc1iwTRzRJJlyg6nZCgOikCqcToAK/L/XE1yIqbwrhe0K4Sd+ca
5muRThDPOBwWjdM3FFaFfsD8NCUub6ZMqReBXCLH0UeURT+0KfJmauIc3hP9tRtPCmauu3k6FEin
5SOTOzXLVj2UK0HNopz+7pyWfz1DPdZoYieGlh5JC2X/+kpDgQzYMa0JeQyvZsnTT21dXubyL9T/
kTe//Rv1SJ/3X7wR/Ogfz1Mvc3k71391fY66j1IdlXDNC/d54n7/48H/uKse+OM1L2/18u/U45c7
1Hf228f4bVM9i7zChRnIlE7nrNHKy9d5fenfnv5vP8m/f/zfPvXfvWk3F1QqvZ4kdibmtdVGp0kk
0YkmzER4sm7QvFyag3ogIMqNWHf5nDyMyYYq5abat/MvnCSc8pH97LKkpkHCIt1DQc6g/m8324op
nlYn5rowAlQoZGhtrKmDNOnKqBfNzEh/UH+q9tWNERXDAazwZjIGozlUmUcHv516+lWnYpQfQizo
nlpT3yBRAmY6DBKF4eSY9gCuzCrgQDAQgQnDbpdTJZUYvXI0OLTlIad28QMgJbvuqzs1eeSrrT/+
pBxByAwSMSurNeqmkcUNtWWmyQRilXmAAvmpFynzkqRetTkEEWVp9e9zda/a/O1esqHpjjMhUQX5
2Ueb7JX1G3xWLsYREP8+0TKsAShXaTr6mOpS8wsu1PfQdFgHyfNW3SiWILXZiK6an2zNOfsoZvPG
TwhN0pcJKE1F+JbfH1Tx3phM2jfoYb2qg9oXblVx0+p+kqiWH69VdbUVYNz2hHt04vHnMvoPoA69
lfocQeo8BzImrlAXBHXfhWdo6O6Rv7u+P4U+HMjpxND497dYkbdN9VJWWQkJsjeBjfpI1cGZKb1S
dbcAaJFjeHmKkD9wY2Wv1WTYWx2UAf1JBdvUpnqPhvY4B9bT1CR7pgTTposx6sq+h2obmH1NOzM2
QvS1dPA36l36aXfXWCmhC/ItqPcVOPF07Mz7xSrgAAsLpxR4xutPq7aKHuUMDjn44yXOzzJBI6b+
iyolD7J3oalCjtpPVXCJkYMFS2cMFTTVt0aONG+2u2K87XVXHFRapCfriqOs7HMsfFZRnl9+X9XU
UAXqP34Y6tO/sgEzC3TgjS2tXqJ26TGq+rc3BPUmYixFYveqfhl1WIc6nn2b5UUAUkV9GvWYuiFk
+69T5fpLXg5oefpcv4Tro2pLPeW/fykc/RNzj1t1yqljTb0Ztftbm+Z6Rl7uxGOBUid0s8vvFWq9
c9Bhyqk/Vv+WtSZnstqc1Kl22VTnt3pzzPz+PgEvGM3rWw6rwltPzBM1v39RHSbVM4i0gGqmOk0o
m8DCCWfxvWyKau+jkDmUOHf0rXr6ZTOQ3xpNRlXmVf0kdaSqrevN9b55IZtuBrNdGZhA/rkmqc+k
broBzc8F//lb3+ry7qtlureT26nsst3ANkCOZedMoAbWdUYolSM+PPVGBOV2z0QJJP+Br8rMcuv6
3V/vc8uelXkIivD6ZPVGrrtq63pz/Rmv911f74+/jYsvfUqmrfou1IWzd6OmOKh9debxjafdSe1f
3jwKKQopGonL/8XeeSw3rmzb9ldevD5OwJvG69AbkXIlVx2ESlUF7z2+/o5M7r2po1sn4t3+7TAA
0IgiXOZac44pP0vuU7nf5IM3vweKQuCG/OF1lXApuRh2HUMZeSD+eVG++3KpGoup2UH1WcnGo4T0
ymuJXJVLctt1VW6Tfcz/0evkiwf/Y9DqfH/59uKCQioLh+31nIEbz/rlYJZbPT3v5vX1DXLp8iq5
+HVdvunyqZ9e9fUPfH2XopEu3drftFmFiil+TnkbkUvyvX/adn2JfFaXo0C5eH2Q++O6Kpfk+/7j
p5bgeLAbiu8gH+QLv/ypP2378qlf/hJuUBzIYFZFo1aesy2VBKOvSOL7hwwtl2YXf+NSdrG/PHPd
Nl/yocQ957+1G+WHX196+YxrI5Kcun6hib6OPKLtOUeIfT1RPq1fFuV59WmrXJevl+fZX+9E2DUi
quuSWaOkx+C4+gAfaOuqeZfOic3kqd1YKE62bUXxzRuekjGH+dd06hOXE2RCY+ncUxcW+QNd9VQm
zd6s4BLMRE285Wa+w4qtPOma7931sHtWYD8ek7iMNsJEv1bjJNwjAhtV23rIxxjVqYEXnbie8mae
wNw4QRvvMzO7meGnrYlGJspvItrR7fHIDijHtH60N4qcgX39hy+XkzmfFp2YVInMejcb+NHk7VXe
WK8P3vVu++mWKxf/9PIv2+StW267/IU/ve/yF4bEu7GbraqGTP24JcoHV56713VPjCMJIcUzIDfK
9UEc2JeNf3z+y9ttq53g89EWwgrKRU2+PXOdPL6Vr0Q3RP7XWN3LJyZ5Cv55MQrSYGmlxYcW1fYS
BxkBRtMAkLPtuG3i/YqH8MOh4a2U7OiCsDuAB1H+mmSpuYmaekfBzqFBb6RL5lGklbXmc1NGd1pt
30AKPxs5oZJuXH53FRqHTWa9WZ31QPjnR6kjoI64PK8BFqW7QcNN0MwOFqMoHxZzPjdoEUIVm6XS
gCXqmmVlZeS0xi11TeHqa5XuWH+3g9Ai4Y6RYaW4UMgxHqZqsPOHNlmnU1Evoplw0IEe7SYi39rz
MaFpVnKEYkWjueQ/sfV5FRUo9BTFf7a77i0IR6iUaaavLMKqMJIrVPl6qmAUwheVKyrwPoBgz7E5
McYRx6I/nfswoEphg/rI1azY+KCcS5+ixVSyJAB8ZjDM26ABimOChIHVXvxUNO/WVEwbF53Urf3G
MT+tcZFE6zLkm6fWMyZtcMwU5qqycO76MH6HxxhgZiUzF3ICqZsvnV3du1lM7F1U4SfgV+3TaKn/
MLy8RcXZzji61Y0VWxun9u11muU/AdbtUU+UCzAZ44ZJcreekvyuKlTvlnnfh+OFykEtHHfn4AKe
Re6VNpB/mfYhWSzgTpu8BGxFeW22443u56im3RRprZKumbZROYcTWxW5vUvhTSposDfZqNaboUgY
ftJE8FxMHlqJMXJwFngJlW0SULbQzHpltFQ8ldx4HIrKPVpTZa6cPF/VVfPkzT6mVyfwBP/hERnx
tExUpLOx1SG4iLcJqX7fCg8kFhicb2RlCtS5AFwz5TlilMWZjQywC2wK2sYgg8eOeW2heehRHHeD
uXW96n3KLGzQc6IDZsQIPNlZc+NozbC1lfytc8/oJidcDC0C8UShUK45T8g635l9Mqs0U22TN/1u
9Guff3ek6JxTZuqUYplp/Q97SDHYm3TOUwVijDFs0NvBUeHqHxriqke9aUV2XJp31GTT/KbugMGY
Gu7vATsnhhIVMA2ayTdygsdNQoG16upddmuic2aeS6/C02pSkpufmWc161Szv5k+bZ4m/+mUWvhj
MtQfcTnmj3WfxIfcKtqVXWgrDjnt3E7Uyum3YHYejt4cuY9wDm6cgUmYb5abYghuxjpvdoPFfaWg
w9bpsJKn7lfgRPldMiQ/XW3YRQik13Fd0Jxr7fOEt1G3h0e9U3/Mdq6fuFJAgDU6zBaq+ZaMUweb
jct/XVWvaWyZa7ItHbzCEZPDeG+JpL+kC9/nFluVZ6SMVcnDrn3zFeN6gSgvsZvv9kArIZ5eg8GZ
8CIA5hn074rbeWvYVYyjiN1uHqbyI0d5dR+rWS1VdpsA7e5ohcqyN+r6xnFBTmr28KY7NgcJNWIU
zAGHtPOh+aG96ZUsubUtcltso147BCEtDdX5NgVmtoL8Q8KUj95VmfSl13DF0FWO2VhFIix6iWiN
q2VZej8zSm0gN7elP803aZjfO1VypBxLTDjQDpu5ppa+eBF3wx6ncM3hp9TKoxvwN7waURt1TxBE
W9NI7nU3tRdQ1bn92VZCGHnl7AP2I6Lfx0Kt9Q+sQ2VfvAxE6a3QFahIhX0ssPyQipYehxhwS82f
WwXTs271L9j3lU06TetR5+LPAPMus7LjMHIhNRQsMGaZhYiRUEGgYEGoDD2RL2099xakusp/mWfa
R6mzNrLm2WS8A/jYAZA860e3VhKKID6osGhd1LBB3K6FzIQjv05FkRx5yrEutJPbRTuzLsczJjN/
FZkNd4iJ+1IWAMKlATChhUZg19e/zcK0d1UfLtoQgLpfutveAHaCuYo67Zzv27rG5jt0+b4ymRHa
utnR0OQsDwqs/qk+DaRm2pupGoYTSBUwETSZNyVNm8gr613UkRkadxn1lYg47LADRg04qNsgteLq
4oA4REjeAjB4K1t6pnpNKyhQg99K0H4EM7kJrXHfDwbklaLPOKH0zUiuBjiUjP0XBidj1p8stazg
CSXJsQPUZEyEWZTKOdVnDpcwPQ2K0i3NLO73NOWQZpO5TJb6Nq24WHJpgK3W+8seleiirZujGzjE
clPvf+H6eLS9LEBUxYGaTya+PS5WuqaUa8NJHqjMr1q0p1uVX2yVEBGwNZLwe6wV59gttEXSDAkf
KWiGgX7Slf5ubuOjV4tgEt/+wYx521QUa73oRFNcxyphA79OuBspfnDSbZwCXeWefRVunFGjge9g
520oR91baEy35CjzbwFkQLjnHQ9aSS8YE9t4VJWnVOPXRUuuLjzyDpY4k9VmcNfpu+/T1VfmLiXZ
htJ8hCY1mp571QaegZw0TaKDbtn342RsacwlRIVuKB5BG5O2L07xyvXWDb43oG7w6TUYdLrPBxVm
RnRoCic6056SKWzvA18gu3FLuOGwxxSXrXIuLrU3xkdNrTxSCNZ1eTOMjfcQRMEA5xHWWDavdTvH
vAT4Y8gKkALesIvV6ZDQUU7hYMeBdTfZUc9l3ADtXREElMExG1LG472VrHM9An3dZuPajyAB9nP0
2OkTEeyZzWi6Arow5R5eOKUBkK/YDNKq6snX7vC3nTGLI6/4bngzFGGjp7SlV2sjnMe1ao+i8GNZ
9KKwJ1jRJA5bSA1d1B0tEm6WZXI0lddpSGDCGQNnfarUyz5qEHqpC8xM8zcySe8inHyrPMcgx0Gi
r7h3gQnDEjO41tuEUmPMyuOggCVIR4X4gDFLd1isnkmb22lOXu3buB4x+SVEFQAwciqFzn7Y7T0B
gPMCBsxR6JCMfhd2yOUZN5VesDK0cn6IQYm3ON4VczEH6tlR/PHsD9XGS2g+6bgoMQO8U2nzF70V
/izz+WYEJLwWhI/JiLRNuC+cYGYH9bdzRmaC8YhKwl1gCERD3HJDTe16ESSwe6pyRpfZ0QnuKk7B
aFr4WfPao75YEfv05iLG8zpHA7/urjwv/J1NyRtKExUYXh/c1Hn7QLq6twktJNIA736EWfLNAsG1
RhADEQDp2gb/JsMkzXoMHVDKUU47mgD5OsWvSKjeTWadiKJwgrDaQnQm3Fo5KgNgVLhv39VJsTdN
wbglaBmKcTUt8iR8iHoIO8Xs7B2fOAJcBOto4qJc6WTwTppD13fol1q3wFF7pxtGvB+G7tmd3N91
ZeOwyGxj6fVo78Pp1CMDSGqU9tB2AOFb+Alm5AtJV+4j5Q7ALaBKm3uxq9d73elKJqedQmShvQeu
YN0wuWDOkPVUlw8ju2qXuoW5UV7zQWegXnjFUY9opmcuacCW+RhxdXDcPVf0p2wGl0aZ6qjWd8mI
Hhquzcfcmb/9HKxZhAQoAs+1zMxTm4bxai7xfym9t6nwbdoiur6wvGk/+P5ZbQQ0odo7olcIapsM
alx6OZ68lRoCGwVfhEXEEFcgLn5GM9zB+zmggwWroqZbjIHQ5P2A494bGITj2lJG7HpGq+7GODPv
s3mF6IVGKGkQSviWT/W5sYL63OYTUpKwVkgC1jZ1mYO8KMtzywRac9X8LLTkZiumJkMFic39nmWQ
SxpYY8sSIzJHv/sU2tVqYgSALfQhdqZtoZkE+pHG2xljSTG2iSFz4OHL8TLSlgRvrT9PlfbTmQPg
6VbMZMHx001pGdkyzeIt04bXqiACAIAijH67WSrJ4CxBzpHvMlcEqdTbsUNJ4Dmkdk9gUOfuiWxl
55DHdx1hgIzQ4S/hnXjPM+fGgT2ztLyKhPYJlUWnWf0RPbq9wJGXdhyFg97OZ5BEj2PnfliuNbwW
rvcC/aVewKv7GcWKDR6L1EdhLxkNjq/UPNeJpT/DiXxpUPbQINXWbWCnhxlHUpiDn1XahpyMEV2S
X2GvyePnEpPSY0OE9ypLs+U4I3aKI+Upj6do06gY0YspW6suVXQy4l7ssK7W6phuQpd9aVsxRw6U
2aCe5rU/duFG+AzrCb6/izAN4O4Bd9aqhzIyGMOwqIy0hFzTY34Hvqr0oIn1VNsGjgfinvSZLsWg
DpYPIbjJQEcfxwGQkIrdq44VkLf3OvebjeIM9GFSbrkJmi8NMyzlTcQq2mKe9WBTWH7H7az1AQ41
GKRRxC660EnWAx2klLv/oR6m3ZAQFRO0ZUSOL8Xn1L1JVAx3UddCZWe6FAe08gtUaUurxh7oI2Gb
+woRjNpmOyOyyOqiLTbWuJXtuAECFqAeYxx828Yre0yZfHAlS8GuWc5kbcIs9ZkmTj6eVPQDM7lv
C9tklty7zTYjdzXNsgkQYXyf2SB8Qm/cc1IXIH0Jco5b5zb30cO7o6FAaVKXTln39zHAZMtHvBU6
Jp0T6P8r1YMNxuycE44jcKNFXP0DnKCH0DNCXOzpsxobXOa5aQ0hBFvPCemOuKF/qIuHcWie3egh
NNvnuC0gFAcEXyUEkeexvWdv1PBrcXIuFS9g55nujPEQyKLdVZzQQIINCC5LN/Sew7IJ1/S97zFP
2nCOIN04kAosDQQ0mAg0grOm3Wr4EjFVCwdwresIldeTE/5O+S2XlTJ5WyhQv6LBBmjWb8VX3Md2
992iyrXw7fSpHgeqYVO7s9pg62UxUBgymVZD96r7zaZ3vBuwsoFldFhIW+v4u6qUBOZKwH/guA86
UxBy4eJyY2IhAvNi4Exll5ZWv2FeAWO+Cc9d4QAUGvt4RWEYDV7dcRvonrBgv2ZaoJ8Lfr3bdq7P
6hiJjgDyYM3KmzUqcOidtfEYu6IHazsB2G5Rg5huu6qoN41mqKuoGstFbmjB2uni9Ohq7SX3939p
L4Cofv2///v+U1C7o6ato4/2M3geTouGrPc/014eC9IJ/s/qnfTJfxMY//XGv4kv9r9M09Vw+pDP
/JdU+C9ivQyXtk3XQC5sOrptkaj8t8DY+hcoe9UlXlrXnEvu9N8R0vq/TNeCWg+sABSAxrv+zrf+
K8W5+bL+OdVZQ1f0RWDs8Rm6ivyZuDw0y1KA/CnXGbhq3vp+pRxjmjUw5nzA4y5UkE7n1jSCkW8C
PCNK07y6lvBpTf4hHpvXOVPu0sl3IK+pE6VIaIu97Wz0XpyIu4n4wRQ3rxsMd0G3Sp1oXlGoOPiC
KTar5Mcb3P0UYms3CDixIsXudvQsSsYeBaACp6DdvRozJHiVsU7d5edwzLdV5d5pyLEWKraOvVFr
Sx/v2DLVvDfszI84CZ9Itj8P5vjhlqDGmM5sumw6mvl0cP2RIML8xkoYdWWhc0q8iYK6njxwL/5h
xHOwnHd5yWCkoiKRWJyz1NZIWu1C5q0WkWVxuk710brRelQMuP8pORMIpeS/wzTdquZ4jIpNXvbr
uekYvgC81FNi/EYUh37xewh5cZRyhW5N84l6FpeY5BmGCPdDg//ZwqOZDM09fuCCqoogQAX6x6yZ
qBGHapFU+gNTqYNrW48wrEbCbZgYx523YgL/vbX6bxBI39tV3xNl1UzxXiNuYKkbokkvmJyM5jTM
RSt1WLWzBoKhY2KCKoCLs31SHIfry8g1vYdXVVFdHrITBd11mvArNEoJqiLv72CHMBGioog+NNwl
6t6Oy4c2H3furGMg7xJy36yRgQwkN4pW79UUgtSYYIbNbvIT73yCF5iM00ezCzY2n7FhCIu6OYq4
3qIK0Q2U6YHg0ZMrcAZ4Ss3AGn/UGRbwkGlWlRKO5s0PafRQ2h/qaJ+GMh0OLT/CVBbjA8Glu3jq
k7X3w02io1LWTKI6OPvjfBeyr6lwFFtSVvaWmiAhGanJaGaiMfyiaqWBLERU9QRcx92FdXsCtF0e
KTogATSbdZh2O222Eu4IjNysptmgBYwQciUcyrH2gjLPAC1MfkHgJsCnq3ij1cJhfd+QoryzuA3g
RaRKSJbKMuzzV1zQr+BMJkrSz6aTvJQJGK+kN4mbcrRnZuwfU39SvfykZ1DFEyAPFEsEHMTpCNfc
lG3xWAz2A8OsfRECspjK4VBDEmrsrFsagX9nW81Zz5mXEYKmRdYD7rxxWRU7a2ZqRuZBtwZ+z702
ObbjoC2N1khO14fGJpeuyPkXMzcgwzGBWz6lw/TquU2DG5647PZXlyAJS9ycEY2QUU9V9lTSYfL0
3ma4GECWM98IbiDPMhQUcQe1d0lxJO+N+7TtTbxkEMsj1fhJ1Yib49SvvDoEgNHmm1rN1QP+oPkA
QpkQPrF03aZUeBuyBVGSuciTJIaVQM/LUiOWxMV4TYEYj4B8UpirKvDfpFyZ12VFWNSyDsL15blP
H4d2jpqaQJBQnDqMQwvtrQ8uaxSjWgPzQzyRnVG0DC4ZR0BzcET5D1Se2YT9gWrZh8Mcn8sHkudd
A14DXQ+DyzxckqDk7cK4AFjnCTVV6RUtRBYkWXIJ/TqJpol2UWnJTfIhrvVzBAx3c319JN4k3zlx
L1nBhsTHLJKxdBGUhTp7m80OnFtcnYTkiG2qeJAvkQ95gAs/YAQu3nR9p3wVbW3eFQl+nQqRQ267
fBKISp6RG/oofgg8YsncmqPb6ovHprP8TZJH5jdqluCJt+WQxO9MYZ0UhnwXuMbbUDwBtNQWXoXE
uSqc6k5r/GoxtKN5zPp+S45BfBz64tswTfWp00N9h0PwLFv4ndSelnlEit8SUehCD4P5HQv0Q0Tx
Rp/JhiuVckPBniFXFZ/nzDdvxqn/lkUKY6+eiZHvzMpKn1P3UDsgbvSgeGpcBTSKod4AtenWLclZ
6zSK121IZNH8OsIDBhuE29WfX2tY1J2lUMd36bYq9bwdx7g9FzRgE11FOjw3FAs1Gk650eyyqfhh
jsAYW3w4CIh794lYEzBKTrJrI8XG4AeEEIHjW0WxPg+75sEGT3Cnk5JugBF2aCJ+m/MuOsxFftf5
KIjtsS1ewC+vsyl8yOLQ3yhgQOlK2fG6cdTXvg1nWjYwTROPG26j4XP+iX2/xmB3X3N0bYaMDMhi
It0e2nS8mnIIMD6x98AwFpzGeCP6IAv2Ju7+rU1UqGyQy7Y4cV1VvpPrLj4No/f24+BC6L2qxebI
v+17jHqf5Dwts8UZljqttrLHqWA2DWek4/TaPo1x2AsNjJSTzF1kr4jTQhnNHPZirPaFm5F6Eoec
3CjXpxIqetlN23AsdJKy/wnAZS7mYtvlCK2FFkv4WsOFLTQn0uYrDb/1v1t/r6vOXD4rxD6s1X9i
oi9W4AnaWMRYAQuTA+RVgQIkvc2maHBHOpEZWRsRa2trDayNKWLmjXNRPliaiPK+qsRcw3qxhbVT
Gr8tRgW62ed7aVKfhVNd2ravq1oIutcPqH5nro3Gf1SIbbssSgO3XAdcBXI6KT/MYMb6ZCsQIRDG
cUTyM6R+nqrLdHKYrM5gjYW7uxDhWF7M1Fru14s8QgqnLGpP24q4TLmXw3he8QtDCRLSuOte7oSP
+WrElk+kU/LLmtSCgEh0MlKwIh++aIDktrnqAOmVxCJdBXxSxSeN23LbRWLo13awyezqSe57U2or
5aLGuAH5qtK8+jnp046jlns1+tEIh7+v+uYqCXLA9+IXvfIYmF4m6y73Q85cfsarTT6IG21rjYI4
g/f4+iDt8tdVuSS3zfZbVcTt3gU5iPRe/KbycJNLSQaRL8F+tbza5q9W8+s2eeQ5NG9VkYPXA7rh
P0rd2ySnJS598/JBSpnoCZOhKdcHoVBPUahL0cpl313OUalakYtR3nJpS6bVdcdd0sL/tA+Njlip
wel2ct9ctEgXoe1l2YrLDycmX1numOsuknvsyzYHTjuCNhIormerFPhedLHy7JXP6Eror6tQfZaZ
1fIMplnCLyDXm1j0sqPeyeAoclm6shLkqSQBCnJJnkZySQu0rdPo5nYU/ISGFkPS5UtLGE8aQU4g
voDLgXju8gKxrQhaXH4Yi1eeyvVQFbp755+lL9uUugpWCmP3hem6s7g3ttHGSelEjuFMxFY0byUz
wBA4BLmUe+SYz179Xe5CCUG47tELn0OulxH9+AaunzwF5Sl5USgSUseV0kqgd4DY2tVSaiV3ITW9
oYovpyT+VjyVc0wLUZyXdiNqI01KNKhcvYhvhN64NLT7XHgW5I6+6Onk2SofLvKzuvI5eDuo1FLI
48EyRaYpZIif1hvXVlBlEc5z0W1f9rCQ+Zbiwq1KMTexNvTD2phCIf4guYdlNLlclUvyQT4ht/nk
Uvh55X0S1ab+TICU1NdeFvn8t9wLMCkkjbmRihypq7GlmeGi6Pmk1skAr89r+Qq0x1m2k4vybTLJ
8roaSDmibis/+rIMwx9+m2RbmRcq40Pl0vXhT9tymRl6fU2QjZAE/vQRI3OVdTaHv+XHXLJGKW8f
LcuItp/e9qf3ftmWUAJcgX/gcBQ/v3xWTZ13QPEDsQBsKsZ2SRm/XGl1+xMDF7ejXMP/ZQboleWD
NMdftw1xCseY7CGKgXQUxyE9ktiUbQ1b7Av5jmCKWJRvkW/+08fIJz69x5uctRUbN7n458PaeNFC
3V3LV10+7vLaXoIpXH4NzegTODF/IwGkIf/ybD+LGikHimKWQvIycHyVmqrS2w2rYY83f1r3XZHX
u17EfF4SPkMo7whzttLIQ+BUeRgl56OUzI9W4D/mx0KMDZQY2EklRwmSFRJADalV01qTGpADJWkp
oZbDjYQo+CVowzqL/PxmEhASLjL54epCkquudELJjbGAmYwCa3L1/0Tysi3XS8lCIfTo3hR4lAFO
SoZH+xJgCvK9PDgCpyLNR0BauSPE+ZPrAF2ZBH7FFFeeXiBZekar8n+Rm+Q/JB8CAXMhDmvbSr5L
I25coRglROLW6AoQjPR4SeOXwo2BqZ4AFKkCHtMJjEwoiTKS/TCJm6hcagR6hvwvaVyyUvXNEhCc
TpjXGvEgl2hNrExo5zvpbBvFtVYu1fSTQTDOOxibfBHJxhl0DkF6wdVlfUC8s5voipqtpRZoADgo
JMwj09GlBIH/erEZSvTFLC43lyXVCg6hQuNXkHti8X/Ct6sPcqkSiJ8Y1k8sqT/6yRcQoKvtDcx2
t8oRh2PiZlCRSYKQKgYUBXN5FZ8iiCFXwIYk72KAPxRSAdzO6QCfzhKn3qQEd5VVEHYvr59Cxm1J
/aj0LV7oIaZ/UwnskbQoIsCixiYXpXEuF6ikvIt3hpjJyghcucQ+4r5w3agK9FJXA2FCGFAcrg+Z
gDXNUJuum6QhsBVwp1ZgnkoBfAL9fi8/TVrT5NL1IRB62xZ6FKILl+gt/kAq2VJy0R4FccoEn2LU
dFhbyaMiawO/CowqS4zB5UMlDzVIVoawdqiSbiWfUAqQVy7sK5m+Ko821xNkLLluSV5WKNBZSmm8
67C0cknVkgeffIioEZJzB3+LYl8FA0UwuSzoXHNeRftKULu8YBgPqkre4+K6jnRl2CWlu/Jr0gbj
uB0OhSSCaVUYkZwstkZRxJez8o9ccMV8b+oPgc+DXP1v2+KargbKp2y46QWeDC3GcO4EsqzR14xr
KBTBMvME1GwWeLMWzlkvgGeRQJ+FOhA0V+DQHAFGI1yy2kwCllYLbJqWPUwCo2bCU0vhqpUCsBZD
WpsFco2+ORl5UNh0gWMb6BajElHvOoFqSwPS5NwTw+341AmYG5ybhQbdLRaYt0EA34Q4J4UA5wkU
nCugcInAwzVw4mIBjBsc0HE9DLlBwORGgZWr4csRLhVhFAQ5V8KeA7bt7waigJSCrL4oUMfVbCsn
2KeYt5u42tlOGCyVAZmyNzbGHkrDOfc1RHNeg5F+4oi2Kxs9XdftSEChI19Z1jkgdSiOANcE6vQy
AGxeDgKqlwu8niZAezBrNIw/wy2VLcJphAtWLnUQ+sAi9RsL8c6NEcpBLsHpiTKGq0DA/TAroN7s
SOXKrQroKDqdpYKeBdWtGZ1T5JgLTcACM1TMAh4IKaTYxQIomEMWnHvnlsvZ8M3oIncz6bQ9NcdD
QyqQhIGAEyaCUgjbizIIDmMrBmFYwzKcBNRQF3jDvuwAHZp6TCooARGAV0+GwCE6FWDEkNoMMKBU
AhMhJ6ae0W5dSDSagCpm0BUtKIsQ6IY1pVYyWAEwmh0PvoAyEstI4Ef/E9VQjm506Qp8YwXH0RJA
R1+gHU1rehoF7LES2Efaw0DKBQoyhglZCDhkR/7lsqayPsGNtOFHFnAkSwmUFGjJydvNtKyWht2d
oH20iAAHfVMbKpXgNH5AyFBvDQGr9AW2MhcAywaSZS2QlhAB9VUmMJcud4plAg6hb4nASD2A0AKK
OQo8pgUn0xTATEegMwt1QoSXFTPJBkG3sBn6bwwB2ywFdjODvznD4exJSSRP0WAIezMr8S9VI4+k
Y5y3VAXEs4HmCSe8OBkC8NlV/GFa88oiFfjPUYBAbYEE1Q3goK3AhEbwQlsBDk0EQjRhgrkgmYK0
XiSKtQCNjgI5qsMejYy2RXSNK9MCaWoUBNEgGVobVeMhaQFemkMx9aGZegJriloZJCWg0wTiKXLW
YlkICOr/koH+v8hAhmoQAf2fu3fnX/37z3/r20H/EW/5Gwykmf9SDSZONjGBpq16cHf+7tvptND+
btTpkIBcw6ZbB68OYYz2DwnIsHjKstnqmkRHWP/DcGlLoIj+jQRki06greueAaZcd0S7sPzUqAu5
s/Z5XRqnEEly3NcUPWoiEQKmZdDbu3SJ7Qqwf0b7OSTQYI7JFAmtm1ooQme9fvILWPi9hTbZVvxt
3ur1mmihkuwf0M+kprdMbxeFjpBe0cZ3LexJKhiadQeuZDmYdHFUXGq9MjM70/JNMTpPdeZPay9m
EOFp+Z3fFNZWo6qaBM2pn2ykehZF6brkYj1HMSP2+dAYobur4/bR6MYKWLj5jQhYTcA0WhomRPip
Qy/uS/1ebRUVBaJVbACdNs9tUH+jC/9cp2rxYniIs/Px7Ll+g/YLy7DRi/hBgPEH16xu4UbQloF+
AYACxTxCg7WPZokkbUc7+rp5SNUuu6PyunAor1E2BvqDVJ+Emzi9V4iVZ+pXrxh7vXQiIkKbjx6x
b4UflG9F0QB0nk4zU8TV0NOI0PPh4DKEXkQIG9ajyl1xeLN8wMAcEg2gUyjfw6w9eEE/LOQ78PaA
l7EJCuAmEHFto4MFAyFbOg0RE+1oc9GNexHndWfNUYlIi6hSA/JZtNWyFNZJZfJjl7+5uaO3ULtl
2Daw2KN8g/fV33jmTxsZ+rJxaY2Ghn3E++KfETHa2nGeGut2QHqyzpNbs0JMjMADF7Q3/Haa4W20
smqHVHQdxBElkXxYobZ1VlCbAZBy4xN1mGY/++bGQuWysLhXLR0hHrQK1PaDziACtOSyUFtngZYk
b6AdtW5/6DuETxFBZUKyhVpjRk9Bru5dWQ90naY6Xru1d7LTCXuBkxjrNCD+r2e8dRfQlT6lCUFr
4rcp5lj5RnxCmWqESRdZuUFGx3ngTrCL0N2VK0dP07uyUo8++vkb59HVk2AXNAVImO63Vff+qdKK
H7Qnkm0jqFgoFe1FiqD04JfqS2A2HgXkweTn8Y+z6hX7csBjpRAf1/e9cTaaZjlkQX00GNsW82C8
MH5kqIPxpsa5IgZWqeMZx5g55TL3zXml0XzGNxM8eTaKP68yOGxbtVz5mUpBfmzIk9UzTNxjfyI4
lmDsztuGkY7UU0nGFS6udIcuf28PyEr8pnbv+NY71yatIBhSa43jJEEelL8UUdzcuAV6m8b4ZqRh
91Z1+SPB4U8qbbZV0afWziPoboWjfOyH4FgjOiZ9rAa5G/kEB2rD/GzTi10gnFPeFSM6aUMzoFDz
mnWpcQ1x/X6nKQr5lQZx80LA588K+HNyoHRxQ810NJMlsRZU9mNrm/qhQf6vexOaOg0CLlc5+RHI
ngP4zG9APU6t6na/KkxiN47q38wQFTdU+fEII+o/Niq/waSHxUpV2uIUKQjFcD6/6VbpQ9ONRiI7
MKRZDUYLmpEk0k22yfxzTG99L2kYa0b+PirN9ISrYWAogwIrqBFYWa3Sr+ngomTrC6Q4dshtus6d
tdIjEUYsoW3r3vNXcTYQL+b7zy0wqW9dxv25cu0lqESGK5ntHgoVmGLQ0Fw28GcY/BI66QRRj0i8
iLObEKr/5SGN41Nu+fvGMTnd2OWK6BNoQ9vekrb9i8Kc9ZgENFxlEDmytmOXk6hqteWhUu3v0Mlx
vwTZkWs/PHzTZ5KhAVjT8kx0cHgwxEMXNijCrutyKYciyUTKZZ5+eX7CcM7vxbp8/rp6eaXc6NQe
nySf+rQonxpJKtg0o3YnP0K+RG7/8okdIo2DAe7AfZdtx06jKOjNEowg2jmXRdlwDMW6XJIvkg/X
9ySyCSmfdtFc/NXFlC+6vuf68usTVI9JfKQXuZyctJvJGPvnz8q/+OkbKPJ7yRdc/pz8lE+Ll9fK
v3JZRJd/5HQHjfvPl788cV2Xn/H1L31al89fv7j862PtF8vRQbjx5XPk65q6f5ysAEnY9XeUb7v8
g9d//ctHf325fPrTfyc/44/f7PLOTx8vvwewJHxr129Ylj1uvCYl2UZX+KXl58sH067INJef/+lL
yKfkRrlUeua+TK0aAtD4FqB8v7zh8qoRA16C1phcG3hCSZuTeYo38RQXubYsgsBEJ8gkAA3cfUbS
wMGZKI7FpeBLjLnL4SK3Xp9qoZFubV85fNkuVy3xZvkJ12cvn9IENZ/16ROJcFnEJSDUsWLKCRUi
FvjbqMeWTnYhi0pF2eOyPkUooUMyv1efNuZ+0u+T4uXyEvmEfJ8fTuTjqsOtn0Qe1wHFBlKceeBS
8mnm0k9ab+p6xyoBCQsqlyqlWKpN8BNGZxB61KbxSs8OiH7ONJpBbonzXZ6ipbwUlPpZb3X9QF3g
WHszt6uEfcYYON+7RPE1Tf/LaX5xJTcXeT59T5USCdF/sXdeS3Ij2Zb9l3lHG+DQYzYvoXVqinyB
JckqaC0dX38XPOt2kuy+1TPvY2WGiggiIiMg3c/Ze23yykBoLQupCqDLwqFY92+ffqyn3sbeqFag
iNaVS4Npmqrz1LbukRxlpB/TtyLym12j+j7+DGXfMsevQe48lQRJEIjEHEs1FFR/QWEG1NOakraF
o+6AV8hkiAPMBjqzzrzq5LsIA5AQI2ALw/GkFu3yyCtTNJp5ThvFWrxxsh9YORtO+vJIPa3QRu0H
rzxq5NWe1QJbpA9Ggrt5CduBiJHGK84YtcoVQzfv3ZiuGm7YPldiDNz3TqkyJqtFH2t/Vga1+Kqs
QKj4ARV+Z3Lum7GNzxKv0VoCQQHHjNY+C7RDNlE/oUh4tCzfpVKv2egNHHBaw8xgszOTZlMLKHyu
25qADLUGK1UCbWGpmiIRyRlBE63qDPVXeEBXstprbmfsqmR6xMMJnhH/ktiaqYXzqu4CzAROcATX
YsvZOCGeN04ECLnWWDE2RlOielEKqKAejQ5pOARnvLNoJoHLKwPWtS2Yt5zysBfcsbS/HvkOGF7m
BBgYzOGk9gFHds0Uua9JNAF7h8Sd7e8ui7HzjGOdPap2mGq/I+umvB1k5oF+3Lj/AD2krk1bRfU+
FaMhmwuGBgzzVLdLLIVSm6SC/IAtD3BMbC6FTppfH40u9SiUCz7LzK3bqBUGFK9/9rlscuRnpIES
PwORJ4r/8XEAqke/vSZhE2yiCT8LucMCCnqZMGbctYwCF/z/f7cDf3pOKSzeMj+LV0W8XFx+41Oo
fqH6yX6Fvy2fx+CdrK9+njrgcgWnUQ1DdaB5AYAnVz9+cBTUo4+F2ghEWIrtQi76DUvwbuX/YJpQ
QgfH17X1Rp116hBSjz4WH1wU7iYMVxProPp5iokf1txv1eLjqaQvMIZhRrwJZNN4tOe1auy9PzTJ
E1kNnr0ki9KYUkj8RB3Vy+K3p2Sd7HJkbuARlu7C0sr9WMils6CehgITB4fFyRvNCbfqKP7odInz
zgyIBFgWUdRW2ylgf2HbCg6WRVpnSwZQnFpb1UxV2091XNWj32A+XYYMQjTGEtvk7HtYr7jtOIFn
3OmS0Jcz1HiBhy6pNolqaYS20e4l9zz1gyxOabs08Fvqi0KuZRK4QhKebQRmVc6sZjoJoGwJ3utB
F3de4FqETrnOKZaWWM2Sylga6dl5MpNLGCfPI/HB27Ctsq3RWPg7ll5Un3ohLNjlgu4JIDwLzuD9
VND0DWg3PAOk+m4gtJFkCo6vCSW+u6VVQZBVuqOF+axa/GrHq0cfB4MLL/9kPRVTUaxJ49U30zI3
srK3ySjNk98U9tldFhqTQa3u0rWiv3fqruaP8SmroNf4Pjzx2jvEerQbov5TX/naLmyycFNnJq64
IUKiJwz7Qtdn2hNOm5w7q+jp9VcPdYopzppdAn7jTFuhwIZVCtF00+iYCDTiPoh9KjHjz4h3Ij0+
GFV7NBMAgH2BjZhwOX7mIhm08ESilV2eG0sbmvxV9GR0Y5bkiGGNVrxe+x7DZn0Za0/LXdUVGLqy
Xvtk0s0rxHDLclQ4buvfewmkT69pnkdnbzLtXb9/ulXycoYuZKP+Dtk/5rrWL3nhbkK3qVe0i9dG
hw5riTXPWx3I4nJ3V93NyFiSmDrj8t7mVK+pf52TCK9w2z1HPdeaeQ5fgiALdkkXlufW+kZytjyJ
NjTOebLCK7Q0PZe2Rj2Q0dBiysqLALtMl4CVnhF4LBuA3IKWRCpxwRx211AX2Oqzi6b3T6Bm5Tmq
hy9GG8qtN3bbIKTiO+BHWk3A3FS7WS3eW+EEEqCGbE8eFfa51Z8IaYkPdN/+GZGgHil4f+Ab9Gmt
HofIcOd6U7JNoqhfF36MHL3J8A+pFTh7sWK/uUPT77pkxBOoB5uhi70lcG58/21RhXhOR5e2qh2a
vO2yGMhyPw0UWTZZz2VGzp9L2XwKtW5msj0b69k12DxO+gnnMWCIFJGz6cbymnSFtzEr7FkdKgi1
dXIpGRJZscD4qJVEIy84kQ8twU9MEfWikhporaSFrkd7tbJYTi716GOhVnM+eCQfCoU0LvDFGezA
5Q/9tJ56qAsn3cIh//P9veq1PBmPcaGTgG5/T3UAEmWW1Zux7EL4zJa2ae3kqcgJJ/ZnI32UNHIO
yfiYNCDqTIEjlmQwSmia3JmB2WKdnla29L+FY/5priTevWwEZD0NBDPPg8Yhh1h9cqrPYV/sc88A
CpoB6Y0ItW4KKvq1OWDUbKYzWSLN92AijnCs/NdSoejQxK6CoXaRBPbjikIqsBk9nU7jMGuPpOB9
N5L9hIPitV3kloAUgjt6SM2VrpGxLtJYvrlNfJnxu70Ial8HSkyQiwd7eE21s/r30cyIowKRcSI6
KHiqjf7FmebpzYpakM154N4IhWlvRYtWaCm5vEWifCxEAI40K8NF6W8fu3mkK7H8Y6sjlO/Tt9ZP
s10/O9UxCd3ipYnmm/pUthqHemxbVz8moc+mLoxgkz/XedrXKMEiN1aNONkW9tNcVj2WM8b1pZ6u
4smfv9YGeXJFYfc01fz501hFR/Uj8ABgzG1j81K1tXHP7GdJdl2uNA6W6Fbibw70Jnhw59g4449H
9rV825mawuw76Zd80am6U2fsDWKov8AZxFvGt+plNIE1csR5dMnZRGeEC01tnZBeR4ym8X4IpXEp
TBjp6iMlyLthsrE4Fkl3KGVJSk7bjV9z2irqnVEJhr5rTfPU2m761A/Tq3pdz2KiAcNguhMyN6+z
041ra/lTRlTevEwnHFyPymM7NdBHNCd8s+mXLDvYqjmc4qZ1jsOo989xOj+qDxwrMgUH2+tukayc
W1l60fsOtL3iReiEqtaEh27bvk9Php3g9Fs2id6e/UiMrzNmWvJ9zOAgdNfGjJVd1KfOkWus1SGG
oT64U4edeqNVw8WxS/Fo6TI+Rx6JdurrFwbDS+GWn+ISSE9OvrmsK+tISqz/kIQUWLGZ0D3urRPk
TvF58mYYv4KsyBDn9UM4abCcljVIWzrajpZ8Ae2T7CzZ1KeKC9JDq9kG52Befo8ni85SLL/0ceFv
aa7PMC+pjhqlc/BNDjT1OeSNwjPIoq+MtsQ2CU3vZEDWuZedR2lz+Ry6httk1IavGZrCreZCkpjM
IrpvmjAGTMAaYV5uoA0GX1vfrbZplY9nJgbGHWViCNXLt23gluMM7l5DKdjdgeBG7+X1nU4G4vtn
OFhH8s72Xufapf1VGcmlKKlDZ9E8vK/R46ccZuTSXmubmySzugvea/1mLxwg9VcmrgF+4r1lpTdt
0OWalxb/7s1tMamqL+oPBwfp00WtoFd9u3Exel27zvWv3CKC97XwHFaJdL8NvQMawXHba+p1M4eg
kVDCb7Pv2V9fqMRjOlmjeTWtsbxm/K1N2ozGN+qa79+n1r11r2nRLdCa4BLH0Npr08q+oXRX38eY
K3NdkEFzq4ZGv/QBkKRgBnw/WJ/VCsCR5LrRa+vWGbK6WG3ubLqw029lz+6BGLGmdN/8oKVDKXLs
9EdM5xX3thkp+VwMjzNC9dVgOPWPllDlzOmtt9rMtXUW8xk1x+e54DtuB6y3n7QufHz/ND96qrzS
/hRombalm5WeXUOzbhxMUHgiL3jz2Flq1dTsSELs4/rRLq3hUKYBzLWytB9Lh4aGWqXAR1JQnH3D
WZtsqrRGWG5Y4zm1WzBSQ1V/1rP6Xq3K2fPc6033idIKEcacEqd69qK7sfQtRj5F+80kusFafrHJ
pHbloId4MKQUBwZP2n52zOTJDSlJQ4dpfkBhxZg6aK+JZhWbcJNBXCBEb7LOXehN2zjn9LJm66Y2
jyM8GBRN/Mlqu3oHkMc4ibho7qZW09fCqpaR0We15twHYDgGw3iYgsE/jBKoSjc056mv+ydQZ+X7
9pYhsReWL1+1pIKOir33OuphdJl6OBF94EZf5j69qt/iV/4XfejNFzfSht1cEMeRguO/M8D6A03h
gDOGq9pANTM5ELxz8zBA9jgSCCT3HTapp3hAX6pWCdA/e7SrXgMSyTee8MerK7TyElhGgcio7b4Y
uXFWq1Kpe4ujgvtkTjI6pvN8vwgkjk7hew/OnMtVVJnW9z5HT+Y32te0N4PN2JXtBWtvdLOTNCZR
M+u+5d6D7HP7+6Rl3BR9V7szgeOcqtrC/FsO/WeMz1f1WVGn/6klYfJMfwH2yNRPh37m1u2GPS69
5TOG2IfjGhhffHvGG+dE0zmZi/Aub0uYcsv3UQv1tA997ebpHEyk9BASsbxteb9awwxP/783/n/T
GycKhVSav+mNf35ro7gI8Wb/Yoh9f9s/++POP3zDZGS5mKmYV/0UnCOsf7imYwrPEDTU/7tTvmTm
CMujaiToZBs/Z+bY/7AtfBC+aQjXsjDe/j9ZWpc+eJlJ+nvHH//nf2GO9R3P8A2L3Bzd4dKDi/fn
PvlcYi7Q2p64bd1mYtak8th24bELdSAAfY7w1rTXlkeoDQHK6d7hXCl0gPNKE91WHgyTxkfm0+tX
LUv//GlL/mXA/dlwK8x//Xa+b/iujqTAYQOJX79daHNzdunlPziAUuu5tK6Zr9Urxof2Mc6Mh9IK
Hm1u6ah2kp7cjSWRxzEMtJEtkeW5FyPAo3sUEDQdeXZywUmFMAnL+8o0xuiuD+Jdjm6pnJ1hbZbB
t//w9ZeN99vGBWTN1crz0Eaw/3/9+g02oREclPUwQ6D82swl8SpzQt69W1XrarYEMQeRfx/pK5yU
X2Wod/edIc4YniIkWIQqk+MOgtPDmVji8te41nqd8eJXzTEuNW+D8C3fxaJujsPQPgpXtOcAjU0Z
QNEzK9295Fr28B9+07LJf/1NrrCEoXu+x29bHNW/HDDCjMOCjByI0aZd7JtWd9dgGYkAGcNjD2xr
5UZUH1KOj12Vet4hgPpz4oopL5MVjHsEQi/eJOsz0eg7BHTGzfKeRRz3a5Gk1qNDug7wBHRCZHts
//6rLyfNv351zh2LM4qzyvztaCqqIujDyhcPRuURJKMlj9LYj3ndAIKIg7UbDtG5mBcehUyvA/WT
16pdd964s7nAHhLwjkC/CC+idAlssMdUOabIDMYIDwc/4awl4krMKK4w6hqgtIrobqFFduWonyOL
FGrK0Li/49Q/BaWb7Tg2GCZYEc5ST4ByMIgn6nLhb+sYPUo6RtGOwmC818aqPLgmdmDuAhjFyW2C
4PBQBQEaNeA/veZTDpbhLY4c/6oWabJxByff2w51AUofVzmh7rRjDeUIifCUWKwVZA75upgqV+BU
Pg9a2V8ZLGRbLhWYQPSFOpUYjK4hA92pRwSX36cJd3zd1NpHU4jyptfBERDZ3qsp5I6jsxqd9Jkc
pGbdTKROaAZCN5k09XFqdYzLWvVD4mA75nH7hTQO8Jhk1DxERnWwcxicf7+/xb87VB3TJVlM2EDU
rcXM/5MGyKNyiyAjEg+I4i6DS7BWxlBpH2D6AhdhkZ4hIKRYmIJl+xLFRBiluUc/OkRRN4vAuEZl
te99bW2kDZC73ngYtQ2UJQzlvpwR6/hX3y78z//ha//KGFguya5wfC7Mrsclmf//+rUdTXeTyW6M
h9nW1ly4o0eyPu4gnhF85eTeri5Ewo7Haey5XgG7jOBSLX1q/TdS2MTZ0eM/PbThh9GzzGObg/qy
ohxhHQwBGfXx/u+/rvFvtrJpeKbnovvisvD7NXrwSVKq08l4oEZR3+uyXXsyfY3H7BL1Zb/2vKLe
JIVHFIt1MeYivRBJ9RIzqTj+/Rcxl3C3365MpuGDkfd0vo2tTv+fdncg3Y5bE3sJ+cJTnRrWpfkM
asm5lLG5inSt/5QPX4mDA9s0p9dQTP66G4W4U5tStt0ulmN2A4FFHUASogbOLxFHUAHVqmkNewP8
58LOIS+sKJjW5+5RxMPjkFrlrajlaQwM4CeB0SJbpVCJi1Lijci+QA/W3iMMv0//O/yjvH//Tb/c
F//NIWKaGIlN23Bt81+uZMKillbrARLRKf5u9RR5R0+nxt2Y7gb45KNs0z+d0nvQiKXYVvAcXxPH
vBoSr7nAermrkq4nSmBumHqLs+hyfaA+R73YL7QNlLZw9ff7xvnXG7nrMrjgnsF/ri2WfffTvjGq
RI81cxAPFF89eq7xsOcijbuk/15JSDt0Mkyc5THiUze1t72rl+e8SaxjS2+gT+17I8KTYJUTUKbB
uxhRmhIdV75aOhFf3IBHLqFmekRZdjfOCFSFM5hHz/rsMNs56JFJKHFJ0QWPfnTo6QVGPvqXHGQO
5nkTcpjh5mThyvyigx3wKdy6YnpMdeFdunTwt9SojYM2ucT1Drti9oZb7YFG0AbvLplmSBGFuC/a
0GZ4Txk2rowHrXdPZtKHJyJtnww/NF9gujYrQ5TWyW5L0toWYbFj0l2PkBYuP0o05rD7++1uLdeK
384Jl5oMm8GyTZ8Lyq/bPclC8gSlbzyQWpzNa3ceHmU0l+cZ4cTBAcD3qPkD8yzGFxcp534VjfLo
lNKnAJTDYyWhfNe31gkO7d4qtFvfm93axuy8TvRwOCY14nAP6FkVvoDPWgem5+8qVErgHXrKbB1j
Q8CNT2GBR3ZIkrtUK5xnz2MOXogzwjZx9coKcJIMxqtIrd08pgdm39kT6HKgbh2NK2B6AL/pIY8J
9ZXcTv2jKJv+PxyhBoPtf9lSJvQZS7fYXrb+25bSJtET62Qxsa2Kz+QQxbhVoi8pCsozVURrg4dP
roKxqddBnOfwfEl3RSi9Si269DIAGmxW8lqYrnxXJf+PJ7vz+7DF0W2uaUwckFPpHsasX/dhjtI7
0VMCLUckTedkTNt737YLui4vkGi8S+Nql4lZ/godY7MxnKzYBzWsUM+pNFStHL6VmQ4HWzb2qhOa
eW28Jb+xH/SLDPzrLEoo0WAZ9paotJ3VpTFVyjlF0B1Jmn90oC39EfHe6HBfBOUHwaJyyN51uzet
yMajEazIxY33eWbXzPqxykwAx2Q9+6uoXjxwVKjsdjn4TdJAdBrca+BbG3IsYAPHPtmKbtkQmZja
6yj0FxwBXoiRKpdpGPKWpm9JKnv6Wdsq49LM2IMI3VJ8SnPDoJtiNissiPkO0wpSIB/SdxvCTqAi
M29JJwuBLoOO//vTCrYyeaa/HC5Ml3ROKJOrmrBcx/vtggakxXfrWIYP8OjKW67Nw87SMpfIkchd
l9rFtusfcTB1O3eWHuDI+ORTNnzugCAcR9RQ68j95k1NerMl+LqVcOd5g4eOYaOhH123oT47dhKs
PSrLdeJ8y1pawS5WEowEIxWwNt71XZre68bXrquNxzSYXrqB0Me+vE/89E4fNBAcWUezP2m+x72z
zwkImDCH2tHjOAjnKe+0U4q5YiUSMYDx3k4DgD+PUxrQSYxJQfKTBmAW9HvDde/TsOSOA386ScLN
lD26cYYzIWKUNDj+wfFArHuLs5Bq78rxFhBGQ2BgPlli3eI/uVBJmy7vj0T/MOXWyQ0mE9dlEFyM
uN3SyUjv7BpkYZkifdUad+9mQFAQQKxaWy+2lTdBFknFo0+D/wE1gtNfCodef1cnn9FcNocEs9XU
kAUzp5SpmhmOTU6/dh8Rq5nVbnwXRhQO66Qa9ghfKMHYugmqLiH4ZwyYjPUA01J7SjY6wIfVxKD3
VmdfZGMYR0Ib26UtF26dSZwGYGkXvzLybdNuW5/xQBOM00PgVYBckj65ETiZrKbAd7ZQRMFAphIX
TMTvtK3bZPUXzebbZOu8D5s7gkjrtZ4S1zaY2HQmsM2rXCeEdTK8dW4PfyQCU6k+trd8yPS9A5xp
00AEcHDkP1gjRw+7N9uDAPhhJIjVm0hq1xlGox3owy0ZfPoSXUJTaH4rvCLaJWnmPEiEttwzjCP9
yHurCb40STTf04bZWWUebxqDAyKxtJ1WteWhTp1sRzf6h5UJcZxcoIHN4OnPDbGTZavPZ3ZbTAMZ
GaMvjYNpoyLJ2vQWkxq4TbBm0S/NqnMmnfuKU+UwVX53BZnelMHeLyKUuP0fnlF61BLa5IrWBZwU
fCAk9W17wzXV3rLG38zgZ46e4eVn4cst5Qwo8QH3W7+GKDu3YJiCqr32sQvM1PKmBxcsFhQasNgF
P8uJO3nnZYLOsRdVu5ja3660S5Q7Y96sRokfcwiYhWEudHUjvY3Zn2XGCQabyj8Yen3z+c4BQ64y
bKerNINw0yNj2OCSBc5fMwLngtygW0ND3jlDvx9h7S4vkT85h+2dlc3dCqUDm3URIYBLDbelbQHF
RLY3efr0yeJdF03XUX/Nmvd5wiEZDPOhan2cNLOl32ddp9/LWY73AMULWtRxx0ZqE9RhfW6KVe5X
BczgOKSgHpy60rIveeS89cjjtiC6DjFq+TuCaut9VrbFKrA1OgPeXK1xxFdb0fjfJfiubDBfpwCS
/ZC0wYgXB3Ohy5G/JdgNuNAccq2Nuj/cLlnE2Szcigj72qMoxNzOPRNPhBF5yn7IPAxBLo/dURPB
fYnAXqtn67ks2muD/uEKf5xIS79BKB01n/I6FU9OKM6RJpHj6XuX2sNqMImO1Thsv8Xz/EMGmrsv
5xyRXecPFxxpKwZj6ADQfpwr+wW5Vkv+ZpSuc8tYWf7s3quxDAL9u3bSoLW6zQ1AW0RgQh7sw9Qt
VpQyGN8NtbXmQuBso3YoMfC569oJ3Pu+nF7rJZ69nqInC5VLYONSGMz5ix3JepfTrSF7uU43NcKJ
59G6qxKXIOnauOM6FW36Kjm0Aq+hG7XBzk2xrzl5jpHR4W3DRCj8oP0RdYZ57JvgntZBtCK6zHox
DPGiRYCPJy8oVzLGnLFSdt+fHjJ7b05yPwna48xmSYJfhEDK5queinYihlY99BL/jqvyvLMQCJzs
wpv1rbL9vj/XIzA/0O7X/iLQrRckgVqQHnEVLm5YZT5WpuSPReOf9Liyj65ynE5cZTEWiB/KkGqZ
jIscN+g2kOEk2Y0swBdLXAPuSkONf6iJhFKW8WgEYSRETmdYg9Yoh7f3l6P4EhFyuq+6oj81yyJf
BEiE1BLObMHbzGqUJUAhNuDuwZxPk0SEvTis1ULZrDUdzSmw3e9OPjY7oL8I5PxWbgXWuB22upfQ
Cl/gnjZ7Dx3Syi+AuC0gmFMmM25AUYQtbTDis1twsszNgFVolk8iWnI1RY5gZjwV/WQflQv4w6D+
29N5TAqU9rW9cv022Y5WhXmvLT6JJbVY+dPVQvnsP542UqN13CZrf3HXKzO68qarp+pROJoFTKzl
n/G17jAotKgwijtEjE+0B8Oj1nFLdjNX249c7DeC/PEmEv6md4gJR+D9jI41Al5EH3BI5b0eI5Yk
eeTc1KW2dY0/dBSR45iQFq7bDnPawQA/44yrrp5rgh5qNHZYwbZdPeqbbBxB2SXlLfOfO5qKu5DE
uy3Jh2+j3+4xGtorrpUTnSPSeoKx2rnoimmwBOs+siU9eQRXbUaM91jnbCjqFaexoVnia2++SDex
5nJ6Rsxw0y47EkW9JWngAG7R2uAT2roMcS5eKukJl9HRq7n3Z5ZRE+/yVmjxbvSKHpBfmzOMCDFG
l8NFTJmaq2fkoGpPjg0OKwo6ypnhQjkz4AdJsz1TGjoUi8YHlDOClnih+uBShQzid0c/hEKjXkoW
4ZhaTz1Sr32s+/7e//GfPz7BjigOdoMW0RP99W/mKvbn48/g2In3vpzOP312qtYR9ZDtMW6eKqW7
+fjwahkVIcT+A9uMAEW9/IqSyxMoqaFjjxCM+f5X1L98vE99FfWUXBPBmB+sKpK3jd0k/Sorpl2S
cIaUhFFz9jFB8sruR5IEEKcX3zJZxhuBiJfuHBavk1rMAqtKn+ik8+FscxBMAHsbOigbiMYmH1iU
Z6dML21XP+tOivzLH5hxWIJiWCW+A4Mg6VaP7FMx1PYpHe0ESJ7t6+QrRU+j53Emq39Wi5550Alw
aLoW6AzWfmHiR1H/wl3QPskEa0KSzHu1nnpJLdTTHDP9QYM53y4fol63M1y/6lGFBgM5VeJvPt7A
SB5gH7PldV5J72AHOVwprTvmaTef7IabJ0SkVqyzWVt7+WwfEoI+gic7t+FbLWFbQWhjFlAPi1xD
lt9WiyxfvaAWo6NXyOcXpkBZLeTm2vQ3Sn2oFgo58/FUhWe9K3U/XlSi1Y+nH+/7K2qLu8nHx0xh
m219OMA1yUiztekxjOHDWw5PfE3evIzZn8NujCGZNsSa/SYa/h2Zo9LSPtb57an6h9+0x++y479/
C8MBTFRGSuRY/89gvPcQUvXGWUVUffyxNk67vc0tx7Z6rvIiOLyjfNTKH6t9/FGF5Pp4+u/WU92w
j/f+9MPVv/z2ltGvte1sXn3ghQ3l0+6vhMqpd0kLeA/5q1AxdE9KfxrkKSgetWUqFVM86zizc9eG
i0gE18ceVU99FTP2niv5/li9/LGqeqT2e1wOiF3fVxqGJYyxcPN5j0LzgICWcf84+xWaoHJTMxFX
gnGytYkZUkfANIuk/aLU1O+pYQ6W1K1Ro8DGtIDdscCt3TJ4KgTgRbVo2iVF9+N5YIfamghRe1UZ
TrV1Z5sZBgeX+tBoAWnYwgipSwTnTCMfxNaaXax743vQrNovDQPfnajLZ1TDw1EBs8Syg+fuBZnH
9kPA+7F31Gs/7aJKhbqqf//pYZBWJJvFuPu9PsQWG9PFWhACsiQEfe49Unxqt3jop+A8BRrWv9me
HktSu5HBMePSvZ2ntbgdwSNiogl6VH/0MC3ShcCv9dG2gvO3H3yEdCVDyVUi5uZKC+I6kXrw2b7X
nMC8eMVDYNjhEfruMSQfdI3Xf8GqG99mo7VuxFw92+MQHwX5WKkOVCu3HmqvEQcKLd9iYs1seYOX
mm0tLsHc8+gStXWzLUXtXOM+ep4bzWWIYD0n0LH2Tu19K7lYoXBN9FU8DtFWi7nXT7H/WjeFgewG
9P5kmVggCHXIgorSmKO/+pGHklsk8wFbwlc7DeetBNDeC6Q2IMOqu3RRcSEhXoOam3bFyIRes+Qb
QM7XQhvKc5xQgdJ1Jk90mARjA9/ZNW3KDD910YOb5XT0jen7TAMYHKPm74OwDe9RkkTupi2sBumY
/GQ7Jcm4hfsDaLvckf3nHwJ7HFeu7j/WRRg/uu1c76sheRlyq9vSHM42qIoI6JAlFId8tN/Q42hr
05hDnIrxceRkuAtLqlVxlA27Oi6vfqJ/tqWFcbsIfPSQU7hhsxOkBQE6borvWqEXGDgmMnaK5EAd
9J4LUn22EHIcszi7JQmZ7Rk6NcvX82ckXRDQLevbJKSOVxvrKpKkEsDwDmJNiXxF7ntngKwwD8kx
8MLtCOl0RQPZP2ENr9fsj++za94Gv7LPMJVWRTCRUSySP/OSOiVqVocQRMxfdg3NFRuXFV3y3is+
eSlzMfN5wp/zloUx+ReiFwejDLO9S7xTN/WX1KGMg/y+vhct0VY2xL+sNfxLXXorr9MmxtkBKenl
cDfIvj64xiQf46g52P3iSrb7B9FNlFBM4Pt17qVn8j5aDrWEiR43Os1zb5BYwmOR0MRMitBYE2vf
dw9dv+DqB8u7ZEP1KRxc42iVYGkGQiF6IqRIzsT70wTgjr1B2udp1F77Q5ZaD3IitDCLclSieTSc
Y+ObpqEgwheD7xcF9sqa4c0GTg0L27H3JD2CvBGehtKpuvkUseFVeUvaWBjfEt/4RP+GESwz9J1h
jFvO7vI21RxYElWfmTfF2QD1gdZGXPI3yNPGp87/Jir5SCBK8GDE1qtZW9N9OBEmWEp5pYWX32w3
4SLm68OxKScwL2X7qZka+0nU6TUTTXJp9ek7YVloD/vIuUotHzeA/OXJh64701x/9gimG3X0mUiS
m0PREmRokoHH/PSIKEKHqjFdBkvSvwDdXNE3ceB6nQdj9rdCJHw7NvCK1DGsU3J+wW7WPKfTKgnE
dE8+dOiE7YOXx+BwnJMW2xmlYrqicDwZImVincxy2jexpe9p2gBIHrJwFWmhfvEgf+3LjP4BDvkQ
uJ+DnBresWBQ0KSdDfwXo1Q3+5+nAfGo1c4z3uB+3ugzNUKwPdnGDCzzzMALvVwukoNRg65BSh4Y
Rb+284RsH745s318C033BWgOyPAhC+BxF3/IrvgSVXiz+6TYmSLg6Nb76lxjbHtEevAkGkE9gafo
CyuTbotGQor7zc9m41ZU3q2PANJKF6M1Tp5bV0GtlpFYV6YTn9Jszi+0Xb8LvXyGxPPchdLbhZV7
KO35muTVl1Jrbo7dTHs9oNfqT1/1jmQT7Atym/hNsFnaj4b5h05sDSarN4OwhGK+QuneNs2xcnvj
OZavEMXMYzlYr6PonUOfDI+dnfxpp0lzmDL6JkuUX0Z2A4yk5hlnQbii09Acc/noxbW+JWDUweRX
zE/jQIXRLNgBJhGeLrPWzEm0F0PoB9e9iCwRz5HpbSbaARebaIUVnQd3nUPjW0lv0M8y1IFkN7vB
lp9nq8bOHrbdzR6KZFuWtb/13Sd9tJpLWJBwNKGyg2/k7bWAGaCE0L5PqEchbg6xao2XQs+0q00k
bddXTwJw8C4yqztSyPKNFxv9JZ+/laNsHjzKdb0YnxjKOduR7sG04LPNFt4BglWcYNGTT9rh3oiS
/6LszHYkR9Ll/CoHuueIi3MDJF0EY99zr6wbIqsqizvpXJ3k0+tjdkvq6QHOHAGDmIrsXGJhkO72
m31GirNtJPkfFb9oVjg8uDpC2Oxj/5md/mGYfhI2aH6A+a3Xsp6BCWcctKiRlJWnyiRuv5hKh0ih
AWXyAbM4eYW8pevra1KSoyb088PQgbL++kpoEdKxxvIzS2n3JHQRgCl2dvpYnj1ha/sZXHVgzjAf
2pAPDIzbXSL5OyId5CVKx34LW5DPRV9kSMNZ+jJ1tN1FVRxMXpHeurDHsTlT+6r8hpuxvI2FnR+J
uVHOZ1lBi9+8b7kwuA5WStlNvyhNvU6VgdF5Sj4gsNKWVy6n7QIteiqhlDQsKll6NXQQdSPS/YTp
oe/2M2uou+t0u6OlV/Zh9DR3ow91x6VXaE955hApEL/LqVevNPHgwnQSjCIA5NsczH6bRDu9Sud7
7GcfVjxVl3bAPYl3XT92D5rLENCpSV9xot8xdmErL9xdPZURejf1Nh2qqIkrvXLUC9IKhy9xklVj
W0FlRQJUv7OsldQH4ry+y1O28F6t/ItIfcxDsNz9MRuvjXqI5Dt/cj6QrexoF5+/xQ7AsEmnzzPT
BoANkzUFoUAyxePvBrJ0X7oqY3mh2c26aOBxGVn2FuUEZuFCEM1WZrttHHDqkJiGrQzjkm6sOJhZ
qX4TIn8ZlGDxisTqh3W3nhLlsB4YnzO7NDGXiWyrVHQbG9TPFAt0kGqWGyQePbDWBK870RBXCJTq
zgfDO+Oq0ynKC2kVhXq3ytbYOHb0GTVM5irmTA8jyGq/7uKz69/HaHDWZpk/VRGH8pB4w7o1OP2z
hOGomOabMZMng+LFoMhtb7NBTaYTja8Ju2YU5Dl5pu/hAu3PDmryqrt58gMvFHsr9X9RhEILw8DH
tcNAtEnd9qplXUNq0tqkrXDfdPGbVV2+h5flrku75HDp5SfDnEe7N/VflpYgJPvOG1cvPO/UARgC
X5XM3Zd4LuaPOHIISmFd5fggrzIOmXcSGR1l0qT1zwckQ2xX+bRlHLmE6q96Xf5w4fT6EMKOYKDm
1STgjhdm2J/nKPbP0iluhuOyrsc9skly+hXbjJ1Gw1r6zFa89zP3QWuXlRcm7D7ss11meA9zDdWy
W+QSyHBM2QxZbYn3QPUenXUciR5ZmDhWXCgMEClFB2GWOu9+lH/3YvDwdu7UZ2UMa6XG6KR3U7zK
MqXvu6z2AxVZd3qlvLtdAvdwUTBylZwYCe6RstFVBAkVv6hONSeDlnHM2uiR4SrLQBihJ+lY99Zj
imcmAH3R7WutZbXsZPmBYRU/PTKwy1nsxzm8bN03z5gS0IvFSDPRi6RAbtXpXb7pXB0jku/d5ejT
0mfq75TWgbwzuKC4DFXLcTizVOh4BNLaS3f8VdvGbZy2Ujmcq+kWJB7v33GB3kwDscWo4WDPJFS7
ol0nhe3e6Sd7l0Z2Snqp7XTDBHg0g/VOmb7tWsXDYVmV4onohkMMdS+dNBrmvD5bj5r3mwWPddKa
Nlw1vpgPo6EODte2G/6nA6glVhWDR3+2N344LQMYofUJbZLZrRDEBseQZZPT0nfc1Nkmg5LjVZbN
h150QZc715KmWeouv9tycj/LNvwQ1Xti6eOjk+q3vLfeK6ylN9eXb5SQG8fOFMXGlO3EelORlExt
e68Z/anKlNzECVa/uDSKi0NnusWFBbvlUFzxYh3j5XcWdpcHZuDUvvFMC9be0sKCSdvsHbsYDp6n
e48Z59986u0TkYaGgjS8c5gLi51OynlniNHb4Lb9jTb+GMclL1bl8vZRo+xIZ9rPkfFeqfDC8ogI
oOXsmjSar3qC26AZ70N2dqPivRbKuJuxL2kureXarqr5NvJOrKTVhBuPOpaQxrPK6KxdOHVLiqU/
ZDTZVeLJIRh0IS9pB2NkVBczHh7yFF4EUYWLH+YT5R8AfnJDHiPfoHbB8+Ldlz0zSkjACy3Ot5xf
A/SSliGH3TANspfa5UGum2Uxnmnj9cdgMb/pU9ByLpfRIqbSBgzYVU3tT4NWbMGA+jx4aq977Xwg
p18FvAoTI+CZBGGcrL+OcWyy4MgLeVCJ+o0NcRcbNT+bCab9DGtWo8m4OhlZU+riVPf5J5DReY0N
h4Auo+Ojg3vUCQvjkZLB19jTzkxpqms0ftckRk0PEfKOITpdRzXOiK+bDLPrpS4AJmZQF1j50eRe
2PvCq9mflTG1pylOpNzrglhMxZ7tzXPrVSwsvrWNwCrpGxH1WDLcCnwjG6XYg3yNnSpzOKYqtC5p
WL/+KQ3kmnWIiNtVfHFcyk+YslNgcZlt6Z9L9iOrlI3zOuNis8987xcT/z0ng/5UtxkB3sw4Rakj
tmE6wUNwecN1W7sQNSK0XJvO2iAFJNT0yf663WuT/cMc4QemWhnvqQ43VuyJTrltf2PA5x28LPYx
5Oq/qlnS6DCXMIyF3Z76njwbn5s9rbsZEzG6MJmqhGvdBN2XUkBrlQJdiIgkJbc5mf8FY5n7RX1A
AjYPdcfdWI4CH8GkHzXXT7i6ZdWmLQFfpQw+duyIQTHw4QqQbfJTWenpZirmu5MX2nox2vQNs5sy
IU9i+LAZ8Sfgvtq0Q79nEGG92dUvfWZ9NFXq3LEbO7AOf+OYaU+t9dihajxkmX/VJCpNp+vFto/1
8Q4fadURWQ04TBPaxoR4sH2NOBeLG5GWl7yztmVUWHtKJVLO0V68nSXcsTjsi8BEeT2aKU22Q96y
nsfWtY3Kolu3Inlr0RQvdgM0zY66bhG4kk0eu7CpJoKl+DDVjvo8niyu3xO/bBIhH7GpnghkObjd
wLSstEUgybv2l0zgbo0yupvRcIupP3kliohFudSNE9fdDpaK18JPS886xsBjSak2LgdR7H2MghvL
pb5U2D0pm6y+FnlVk5Gx6I+bZLHRrHRcV0AbARg8iin9rBQz1qgtx10GuvfsF5m/txmUBWVn/NZa
3bq4bbGZ+6a+KaXaNcirpdbQC0aqqfalw/g8W4bbMdWzV63YZ20VnyUjL4yQerFiPjQeK9dX9xhs
q4M+o8XqplrnRUrt4lB4uhWu0a17Xz9g7pguXeoLAjlRf3Gj/KbVlBI5y4YEtml6Leb+babt0B0y
8xfkO/Akvkmjd2++KE6Jfuckz0PTMfgdyKm2Zv3dh2faiPynafoR+3Hzqba1ZE9MS98BDqSux+qL
h36p5COvvw3Bt2wqf25ZmUuyXnl5x35J0WvDp4Em4w2LMbrSO6pDXLSHALcOPZ5b9tB4bXuCV4Tl
TAx07nAxxxpTVGVuaDAC/iqhpFqc03B8A+Uhls1ufVmUpIaRHiPJHoHxJZN22ezrGPPlTMp6Q7P7
s2VDNggZ8zMwCM3NmJLF6KjUGwlsmkTjhdmHu7Q3eiYYRBjaTiTM7/QPnxWUXTe8xpn8NmSZduxt
M32EhOLhofNEAzZ5iSR4C+1AF/RvxzIq10MU/RB2BuqFohpOF1eapGiIpRrZYkvuZSNWntgv4Khh
uCQDzHl/BlfbsNULmKNo2yFPiGq2WeCWKj17002b4pJ9I9WHTmzMO6990VLymERntQMjeAs30+yu
iER2IGeY2beFcI9ZN7FMy3pz21WJwcBJbPlElxgl+aA2zPJC7WbSZQnoDpx1qvcnPfNWdoy7Kb9H
3RjDSOI0qyZ6QTs3lrtqqJ+y3PUwgV8sRvh7fN4FA1+x/UNf09vH1GdF3Uh/uk0z24VGy1PCaOHb
JBu5gYwRrUQu25ul7lyNkrPWut++JJjcVRBwY9PYZ+9ATA2Q4xiCKuo6+NyIkSHiQM9UlPU7rfkE
e5cjpypxL4fhl104Jz8P1aZNdZz6ubIDd7Sf7Lak5rmysU3UE6sDorGDb5Dklw17VmskhZbJ3zzt
B6tOXgA5m+sWyTSwqMxcldJmcTSgoqjFwhGH+vfOSNO1F2V0hhX0nRXWyLETl86NKvsFjbEd5ybZ
SUzca2cu5y1NE5RhuBXyH+UOK8uS+aNp5C/ekDz6YyQOUQRPTgwsQBx9KLZw/8S2Kuzr2Lr9aeFX
6ldRhdPRltZnj8XibBT2ejTSjsJh3BOJ3nC4AfgL0oI8b5RxhUtYqaznBKBGTbkq1PRlgTHgcWyl
fYmzoTilWXhTpb6FJmt/KHkx59g7WwU6UpGSPrHT+Rd0iygoqCVddc1cH6g8CVlzV59fZvhw9H6U
0mnfVmhV6Sq2vXCn8yRp/Zzbm6NocDZfbKpPf89w4yZ2TJjjCHUOxg8WXAmVk9CCrGaEkOdV98FJ
EBur3NqmFfbUjE9zgNoM3qBvLpXyzqA0y0d0WzMwEsdds5p66dIaJGWu4R5IbO+M4ehdSNmc6oiM
RO8KyNV5SMN2m3ebqW5xPHgjo4/GOTvUoE16gScprU7h0OtMtn1m+xQ7PE+MJLDq4g8pKyNIa5BD
uIr7fasbcIWluITYoilrV2J6gh8gD3bcRJADCQV/SY8pjfQrrbub2YhKr03ZVnTpt3rBEqeO9jqE
zF+ADrPsyOStTRbzIjQ902J6WiojOir/Ubqpe/q6yTXBMdcWjxT/WDg3xWfMHhXjMO65FeCgjym9
skquzmXmjG9Z4uI7jTelERNvKDP/WQr/KeeDcIpaf+OADeBTnSHGjTkSF7XQN5xw7c2U3s4P9Zxz
PB25yK4aIRvXz3/X/qBvXDlzIWvlxcoK/cSQpTtMMyiRuIq7I21JhDm0c00HyksyptlD88Ns612Z
VNkLV2fC+xOUoabeAVJOn3Sc9ZvCoJ8RG+h08Wmp0+as3Y0tSdShBRPwpS0YzSNbFG2vK5ns5gSH
Ycz8Q/eaZK//GmMtPtUDZ/vM0p7Kjntmb6+nzvAvU5EdtAp4aE1bypEA3Pek7r2NUTR8ojz49MpD
5U1Gc6VY1LqC+kAyDmhYsQmZ26wDBJtkP9FJyynICPewk7ALTQXaUkGfzuCU5ZrNiLPWwvpJb61x
p4x428WW+1i6086iqQ1ys3Etyux7Ny8OmkG2j2VGOZtS0BPZq51kZXuHtEQoNKhwOdVavKtGU7/F
ZfXKSyA3YmYJPlnG3Yp5+uVCL8PcXmxrL3WCvgTCY7Ei3uHRpU8AhSUeKyx7jnmecu2HpgZnV3py
3roVKG+ZvHY0euxh6U6rrnQGhNXkEtIRHkT50J1zD6A0vLKCzuUfsN/XiWcWHyln09XC+iLxE11k
1il66K10S/ctZyMHVrg9EuLQlGF9swfE4ax7y6o8POat9mzJTl7hVE+06xrhrm4M2FT+/NDAD76H
4++SofxmiNldIPlMdycO09uYQYBxS2ouZHusiIxhzdOx0STzgEe27C59Kc3NYLN/MD3YlYN9IXRk
Xxw/+wlHPz9U3qTdGPY/+VRtB8h1zXWE6EHV54wY9MQ1B+wKLXknSPghoKOVRkpzP/iP6N7Zk6b9
zqeu2jEzBLazbHWUzM4jysgl13OcOFHC0QaG9uxk1i0VVXXzDbe45u3LH3fMgeMCS3agJRj2HFG6
J81aKFwlMNdECF5kNmfPiak4SIxoOFud3a2GfgK52szu/itwYSpWUGbLjpJRUbWjgYPRlOOd64GR
lRmRulZT+rYUAHm6od8rBlZt3DubfKy1wJVGgxJl7r92ijwFXL+ptnfbjvc35Xzv2R0GW8fdmcnc
By5FquzREe/GdLzbETvOKHxoYgNARsu2LPQm4LZmvsnCatzg+d1VvFkBaxpjjTvUvThz/TEX6bD9
ArfXkeFsRZO9R8v5xHUB2NSd9hC19HzqwzTu8THS2DO4C6Cu3rCpfshLS12YG2i7Wo0xYw7GjrLl
sq8ofPSFpFpkWbGWLIuxxECK7rk4IHZ5K438xarsoOAMbXXSNQfxietwDcjKjN2Stun2VEM13rQS
29wwkDfjOeFJ7Iad1yPIEcd/HSq2ZbX6iYCZ7ScxES1XBT2isoEdnGDnt8wO3okyTlKf0xv7ZMlW
ILFBPtrMIkpZERaFuNZ0tvGMoD9gpkdj3duump5FKtKHiFNWBJKV3oLpSbU230GhO74yIxjksjwD
zh7O5hlxgaARKI3VVE1LG0SPL4cIDUR485lmJXzS6aUQJvEaC5lXefLTAaB30FgXX0slAb5QN6Yl
zneLjKLrjIHbg+pXBlhpCsv8VeHq/V7nfdNqM2jk5LD4MzKIykmzNysX/a44Dbj5SNHGNh7pJT6Z
IBEyxKKhqk7v8GjzwBmRetsu7Y4SuwUzTecqvS6h/MeB8u2Yb6HzfYwcWrcN0mjKUwtaTq1sq8dd
QK30ytBjsY2F+TJYtBKatbqG3s4s/Jb9MxsgGfqsP5zicY4JJI/NDg6NfDddbaOK5KkwVbnReqe7
z1VxEHUaVGD4gq/JXJbzUYcR7O2hWvDumVRiNQAdrqZIT+703AsM6FOV+5wg8+lWxSMGLQdKtmfx
JGHtmpW119gpnXPxQ8OOu4v6iHaAquaySTcXE8womOBxnDq6wcGTZ+FrEXcbLyY9AguHMTGYbSAx
CWpIhIM5n0VEDa4ld2WBBNupUz8N6v4cYVY62bRjFekrS6d6jZk55YLc6JvemfdeaDEq0RzrYJbF
C1bp8eSLUZ1g3WxGICXHXmX1pRnKYud78w/XisqTblrF6etflS1LWNvGa1Q3chta1XyMBDdf/xrB
Q86jNqEl5e3F1RC2HYK2FAuzMjfofDFNbGNeQrH42FePivgQk2Te5nKIsSWmvr6q3JK8QjYbz1MT
NUHtEmNvIk8AJo3HS8P4/iteVjJefZrTnwsrqRah804DLUtC412Obv9oUUF8coG9rToQj9LR3JOV
LaGCBDGwreaLOXTqwUq/Y0u0n0Cj0ctBoVui9zSsnCrZ9mujMs0g635XSfEtZuW/Y/yAqot7nYvy
TNPMUBwZmbH+KpJjEo3fhF5wmothuPgeQDds3h9f/ogxmpCnVVJfZqGiFU5p3OUKHlnteXLnxcNz
7Kcm5b+cKZGhPnoeSIpXb4Wb4rdBoya8Nz7Gje4sfpXuNAjxWhjjI/Y8fx2l1c80mUFghNp6Mm2D
5h37IkJYLi2k+4Mv+nWa0OTie8OJcift5IfFWVJWv1aSGK+oWHVbXU9cw4cqb1svEbn3I8skiC1M
uVFPuTp0gFO+fLJDQzurpJ/iq5qo1DzJODDvKH4s2kCSo6O1w/e2bYF6kihLCyiWZJYsn/vcqzeR
x1mipAMmwBWQBGk5dUFG286qHRHMG99AVlTAOoeGruK26AdGe5X9kCROjj/VPqQXPJDhi9XWDOM5
2weQ6+pV4uZoo+X0gTW8Bvx3jDTNuSBlsew3tU3S6gCac/ezoBZYcd3cFUxeip5OjgmaGKlLNN3Z
trkOTNUeY5Xaw8JBd0N4roe9pXR9rxU/CLpUu6FKbjGC7IpkSbtvW2fTOmqX9an7U+3bqtmoWfWP
lAvcQK0368bW8rXq0T8BSzirJBusdZz5xgJDN2jN6S6pILZcVN8KJDVae4XL+UXKlSldWrFCdnku
ponJL+vN3s87ci8OxSpj5I84+or8Mpb9zzE10CXD7GBN7kttMCKp3UxbjSIlLQ4iZdNJG0GVcSUr
aXPteL5xYYPy0IRGc5R28x7BOTertrh3trm1EhVdWs+4T308I9Tm4ZoT4XSMIwL1Om3FOoEVnf3f
4nlUV02A4mzm9vErT9AJ4xmDZ3XoOtZFQqRPaVMN+7l0Xjvh5myt3YmUivbLBnGFypzVG23yfeI2
FIV7TJ0CB+L9uey6j6ipu1MyTIuB1P4j+Pzf/ymY90c9/M9KTk0Cxetvd//Xc1Xwv/+x/Mz//Z6v
Qvn/d++S/Gyqtvrd/afftfusrh/FZ/v3b/qn38xf//PRrT+6j3+6s/limTz0n830+NmCIPw/tfbL
d/5X/+N/fP5XiCimBTzhL3m55S/8+ZPLU/if/+36qf7jHXvDX3kof/7QnzwU1/iHZxsm8XRQDABI
XMKYf/aFuP4/XEcn1S58YfB/f4Wi2P8gAekRzXRcemAdlyR6W/VdDMdE/4eARmEDWSGBjtBp/39B
UXg6fwn32UTwHUsQrLZs3fYZPf8tcWkMDhs2PaoOk86ibtDz7jE0K5T5eKX6goEb/WsBXFKoyeFv
24Gm+4X5+8uLdv/XkLfxz3n2Px4FHyPKqD1eiy8GzF8z00Ora3PtGeWhzP16K+3wafCLy8zRfLVn
q9hORXNpHM6CMZmIiGYodiq/p1HGu9jGHIx00PybkKwJp+bvLwz5WNN0iciikP49TtxoFmdhTy8P
5iQHCI/4aPR+NoI8d38VXUpEaYTGV7XdzrIWKdGtgt52GEt4JiZt7TEsXZdKWdXvoOSE/IKFs+nP
wBd1E/VLZzTAWhKmHLOFjSdDe10R69NUu1emER61aHz5Ny/yPwekv15kW3c52hZEi/cv/JsaR/ZY
tU150P1ZP1nuaLBQ4hQsAYJY4Nb3Zog61iJ97g2aBTJmO60VOFUnz95YPieVa94QxN9CU/f/Da/k
b5HkPx4bB7olHDpsPHc53v96ACBdpI3yKHUF5fgYKmdNGRh7R92ZdpFOE0frM2GbrPrd9nsySnia
V6aqMRgCObXCbL4V2i3SyXL/m9fsXw5MhyCyzqMSjo8n8e8ImFTXRmliL9nTfFZ3JeXbeh8HtjYx
3zfK87JXpPbR38xGme7MCDsJiC02IbRHzfbMdQMQ9n/+kOx/zkjzUrlENR0PWgbBfd/8exx3ag19
BpfIhTY14LWkoXZymmJDgF+7+HnSPOEUA2AYPdQqT59Lw9lM9ojLQzgQgJphXOmhHK+lqIhvDRp9
K2MujlSPHSgX1t8aFlwuRMzLbOXzKsc4E9iZeHam0Tg7g34UvdiWRtpc2I+mJGwPI8ZBUtLmvE4o
yJ48cq5DOP1AK2TNjUVs21YVLjh3WGFlOthW9R53HVbXpZk0T1FltPZqqUbbVlUzgaRYe9P0O0lr
c0NYq1+PrhzWixy06vpx3Dh+w8aGtAUykRpYv3nP//nLawr6l/72yXdtUmecrgUHMmiqv+Wdy8L3
orTo+r2Jmckxi+pqRXgHSt8/manFAK6OqFOEinAfw/E6lmI+zVlZ3lkW3bWeHbPTadm6NDTcgUPz
2RRcw6eaF2jqfzGZ5LlPdXjKwjk8xaH7U9YpNqJk8nl9KUxwhFo7ribf6ZkNYkK8QT6a7a4KTUr2
THHPPPPZn2IsCK2rX4kO69evf2XshY6d07MnJC2Ka4mllmbEt6+bPPavBkvcg6qMkC0NFqu2fORt
7K/4psY90gazfhppHuLwNq7c/l52hbH72lTMbU+lbhPf/FTWKzXpGgnqakbpXzsmrCa7o8NH6nZD
NpFMMNnZehsvUC5Zpgch4I90vswupv1j6s1yPSLeXMw81rfz3OcHLnBrHfGN8rs6CXSzAcc8teLs
qGidnjODsh7H49F3EDMuLCkDinujhyJ9m7S233Npa9lhzNOpbAYMjqg02jRdHVe/e3aNIUnitDbM
0j+rGHSUsCuXjqeRXUcljQMX9nTd6cWwSMbVyUCCYHaTtOce/mGKSnjUcKGc25w6oaK3GPmFH+hv
L56sPEZ8vEdODtayji1j7SqoKpZFwSlbKgDnJPBGZdvnlNwwIMZrRLxv4xKbh70xH/DTJw9u550Y
U1jn2MiSh1AbkgdSNjF1dvXVaphmgjQxnpAVYZGGXsk+H4Ou6URnm8gTVI5yglDP0WKKibhZPp1N
1GmxikT94DtJeqisRt/1svueUOp5ppylZGHctwECfOCT/T5OLvkCivKwFGhRQTKU/LqDBfMslpt2
0q19qOIrJhnKo4wuDpiTcZr1xsdUlXgMbSO5jXocbVPU2GDuaX0unSY/DLEFu7ZM9DtWAeqHU1zN
U/8xNvV07xmEkNEuXv0sO819Z+1nY7QehV5rN/aMrDe4B9/ouYSXhE5c+bdpKjGOtLjjcqwUke/e
vm6oI0qw3wAK/roLz8X74z9kNs+jGxQmlOVrxKiWojPJNsakIvDrmy1fT4CqEPz2C5QfdJgBBa2N
HprlJi9mb/FsxJgXuTvVnEwbi720aDCrLF8SNG5EgWLbh8cFzxIOEpNCqacMJAJZW6EHnGC0x68b
PbWPMRbkq758RwyzcY+/IoShwcTZcu5fNx3NvUfErp9f94rGm688PWKHBufmFhb7gDP/6etmhL/q
zW6Jl8JiI9h3IxP1VEc078Ar50VxnMda3v1cdSuGAB1EEtw3dLOcNVke097yX42EWE2hWvVkVQP7
9uhVloVLd4M77XuyaqsKj9IGIyvar9+CQmkzwOjQM4IxrBml1mz8nV8qyZKXbuIgBlIfiNx+xZeH
8a4CF2QIZgt9LdD7zfFnXvX+vYFJ5ZrfvcIa7gNuy356RTU6CcxVboyd3knJy5TRsGde0BBftddp
7+dkL9LDyOdio7ViZfcqP9gLfKNVnQ3a0z4TJ/bZ0eL7zOgC3tAKijvXA63m10i6OTjrbaSgQQxp
Zhx0mfw2ObVtaU9gltn1HnlOzhONSYMTjJ6FqhdbJe7JMXwAuv+9s5jCM+Iz98USvmt671qRvkPQ
YCrMSBDHUypwHJgvDMvhaFJciW5ePiS6eg5HDYdv5GMhsOPwyGYdKTr34w35hktOP80fr2aO/e8w
lzBDbNM6yEyoVZK+2X3f3XXmGWktkRaX89NMEesz5QGrpv3m6ZpkTOxfKTBWmND9MjC88cldtCNs
WSOLCPqG+SpLd2fTWKM8Yuz7LlpBNBrIAA5k3LKKk4TjMVuffSpeJHZ/QbQl9rx6b1hQk/kF71E+
E12MxDlZJlVlaVW7rGxXcNT9je4TFaprrE1tE/h44k68f3c0eQV61b0znxpXGerFpp4YNHuxi+MC
goAG7KFnKbwrw7JcCY9eeZ7atJ2xIa3HBAeuFjPzbjTjh66VDetVgCgpVSuq7KHCDKipY4JzdLSM
Uxd76iyijWWU89XoBww2qfY2z/uJhNBaEQXeo7dke4voA1GmEtuPvkQ/SvwYWnyc1bRl6PqWYE4K
vDF81q0sYIC8FG9Na4GZZsXhqL2iO3oMS6qd3w/umrql+e7VD42dwgzBLrx15Sj581R86Z3HhXWY
Twvy5BBP1EuMyshveuE5R2z4lyRNl1mgOmQEgI/Sg7pKjzSqsqz8c7ysAwptO3bUVziRsI9zu1Dr
oxLZSqeqZs3kjdbnXl7qfIHS+Z+xokUlDK1vLGpsPHDM3peQUa0jV2qdfzN6yz3iiqXdwinsTZSn
ak/6bnx0BLNOhlZcjr2uXs1m5u70bmzuAJKL1VA64qNqPfmeuPHrQPr0aBGiCZSQ0GAxL1EbiI9f
gPU40obQOA3SHJOflZcM2UGvnWtN6YFE8SW6Ma20ttgzCr0bTPB2mr+WUlaH2qdWFfyvt3ZT0tee
G0J7XB48iOL2Qfb+pYqkdtTrBPlqggjY9Yl+wbqzQws2trH/PAyEvJKCYJjVjVz9PRHv7SR9rxcw
SJctgg6vrNZ0NyjbLZ6KBKh1PHprP+3DLbW11PwOFn6i+pY3AwEEIBMt/XfVIBmIj5+NXVYXVXlq
PYfNbzl7FixBLuCpLYOCybuR1tr2a+qeV5aFRTkrN4I3j+LLFmR6VNarOHPJbuE0Xvfh+GYuTKCY
aegug63EdKDSDuTJ+NDgee1oo8TIatQ7jqADxU2wu+fUYn8LIdIi9RQpIj4jNZFYcn1/q3KHlgim
NqHUSBF1QGqoH1v3LW53Jc111wVJ6nzmIsHL3sFDcwG5ITfiuFxy45N37GWPjyfxlhZGR18N+AVa
f8ife9I4Wu1tItnQY6XWbhVbz01vrLwINxtK9Fs4k22HafSML6chlRAS38G8yMOxMMiVzdZzvPSF
WunfjY14DbIufWz6ggc3WR8DdaHBbNDTaFDiF4BDVriNBrgpCX8nt/nodkQS1kaXXp3WZW1qFele
i0c6MJa7fT+MZ64svMSDd0LM0q6DnY1PfUEQU8NEVyvnAgBGnaRjD3T4OuGFZaq5dhGfvxlxeNdU
OnxabgvSQL94jRyBP5OdborSOZmeb598APFkBszjyDbu6ysJ0McTXvkJPKuVbVIU84Yjju+VXz9F
DIeCQLEShRsD/SIT0sDgXPd6RptJwazBcadohaNe24jG5K4W/iIEDhxTSX2b2MV3tD/tBFUzOn/9
6+vGjYd4rTDTY7gjfrOqvyTplL5ycxDHr2/BkkfhGPO6cfZ/u52ZrAd9ump2ah3hnpl/3JRAHVf1
AMsgGRCnXbZfE7CHdG3r/5u989pyG8my6BehBxEIuFfQu2R6oxesTEkF7z2+fjao6lFXTa/pH5gX
CmSmkCQIBCLuPWefIr06c/ShV/G01fQ7hJXFg6rAwVjWvQbSYyj88lFPpbmvqOB4Wj+Vj7fXOnOE
6g4fZ9eUhsZUWhObmehIzKEhyRhtdX975gspjpbTx97tabA3gQxTlG3zdWVl0cZyUNZzyhgPiSWN
hykhkzRJ62gVAif0aqoth8qYwsVWOt5BPz93elA9BfwNbhuPIIVBz9FC3ivF26lrUZ0dN3kR/mDT
wkP7qRD2K70E3BqE4hHHkv4YWoJoCd6g37oIEAbsZJHE0ivojsluuXycfENRec9yozg7jL8r0zUL
bLnaVTSufpxmXT+S1DITzLM8t0ulI1soq7UDo5fe83zSJoQJ0DOmVUMR7ai04NHonHqHS9s5oQ0Y
jj0Tu24YZ/pHPBSp02X/8jycEOE7AVwhyXHmljlZPyMB1cMSe8uuYPxV5kNKUvjR5iI6MS+HbJjQ
w8pKFxlATYuNSAwUHNWd9OdgKyPzXdNnLgdbz9fMGw5jjsCPuLJ00wXZWXbpO264Lx9z80lL673u
IpvOsujcF3rEFxs86EN8587RXU2+q9XKZ2Z4+1h0d2PEW0Wtzr4zwRCJk6nlLuCYAyLfCbBMCqim
kvGbBoxVzBARiI59tnKWXrVxMJij9b6lEPUVGPIy97s5q0+b7vvg9C80FlCizh+Zbs1rK1/i35/B
aUSkUMXFDvo/K0CHbsgAU0I0wz5W7QOTk7dwucOk6FFR2NHRWCxSeyniQ5AeZB3eJ7lFShTqV50U
HOIxyYDzhyJnrAjOSIoPg92sm6o/6o3+WdAfywZ/41dTQ7eOWQ2OSHGIDR+9YD/uaTAlu5Tg2n1q
cU1VcCIiHdDbkmOqNLvbWmbyCVKoRErhvEk4tAdEGhTx4dEGqXWg1LaaesTL1JTg2jBc3h7Qkll1
aO1F7P5sZj5n3DW7yrAOwmn1jVLmg0U6CBIwmA+FQPWBwQ+djL4dejR/aHC0dYnuILa0R81ARlmA
7tmAyvka3Y5J/FLeobFeJc6rLsl48S0n8qpmJANkAmhnQgjxiiip8XeRiNKzHCoy8YfPoS4HfwG9
cN/WBBMBPCKfSALjMrsv9axaBdWYbZcKcl7O7Q8GjivDUIhyX7pQggMTyY1d7Y2s+GMwR7XyY9oo
YnTN18Ay7lxcq0XUulRALQFrBEyT7obGi+WW73UXpceoZAmsaMqBwEN5KSuU0FWJDNpeZl95/S3K
i/KNrwRKt/9aV32Egrj6tDqyjDC5zFg5zGhF/Cm5z2GiezSbH1m0Jyf0uYus0qBgZhvhnZa66zaS
9V2LnnLbtCjEGH5y9HuneOqdDSqfcuv4Zb2WwqhXhMiE+zbFsj3rYNvuujIqdg1OH7pxVAwh6WYd
vjNl2TaLckvuejF5JfzqMx4LyWLpRRetftYHg0gw1eL6yysOoiQ2q2rrU4m4d22meJ2FhqnWNdtv
OYUjRAfIcuQI3LMWjF+mfjVSYd+HFKhzzSJx6kAnXv8sdSBpc2CrU5y60z7W828Vc6ld0jsP+mxd
Zl9Gq8QU5s4RofDS3jW3ydC3m/SZgGF7r0Vxv6ZKXV2LKnqyVbLWZh846bi0Xk3qSdCQ7I0DB9mJ
i2xtd7OFC4qr/2CPSUXyjt2ub/eNQJMv7mQaByYKZ5IXh3XS8O5TZBkQd/yXAlsrLapXwpKHNYLP
wSOGsaJQXRfIKeALiSF5EJrLuDViNlvEv6IkzQ9uHCGV2GE7zmnPCKorOpK7RMvKVUibLEom5rSR
7vssi6r90CC4IPnb8ahNDC2+YI3Q5jX6ZOOIjpL7ZmYXW9+eXxzTgSNF6frPTLpGRHAeG4jRUVvC
S0h9WIOAvtwtdESF+JBW4LEkjRu3F2vKEk1YWn2hHf6KKUYcZ+aAhK1L0znenhMP5o1hFB5u6YHl
AqSql4fb01+JgihFgMpEZXH8dz/2F5DV798eIC9tpyEk3zrfCawOVW992EnVrRqAdtbGIjUum/Jk
31eZi1qbX6AydZwLJ+ZuAjbJrdN1G9oVXh8e+hjxwfQDIdjB0Fcjk7WzjyHtcENUWNeupFvTRf1D
7pfnhESWY54Z6Sots88JYoCnGY3Dad9px1lewTPjjp01Z2MnteYJKxy2QRDPj34Fl972Z/J9huDB
3uGhyp4iu3+pdcfY/Y7Yo4uL+qSWJ7yQa2NXuoP91NW0VdzeedPHDM+yPxXPsw38NhgJXB5QHFrJ
Edv4RBZQVK1N9BXrBCV/4KaCQ5MeCc/Q90GrofZqUOVwaA6Y9TUq2tDJPW3UgI4gAqK4qp5GBq6y
TIDGzD/4sm2GbNj8asjBBEgkv7T53+XQuncDUtAdlsGSheIKrQF3Y5SgrAAnte4Lh7JuSmWlw2p6
NeMGLGyR4+7Jdy5n8lrTc5ffiigQjaEAarCRzpy8A1OrT35OsQF+Wb5u6JedkzS/M8h/ey1dyO02
c4RD2gb9g6u589J+aL+PSbiz53bXz616su2w2HEJ5HsfV9ZrkfunPI81oHlU75Qj+rsxC1N8YIqF
krvIpqIQiQA1ni5aFfaoPvogfMBUhDIgHNY9zi/JGHNNfQPnXRBXXq1P+0o11leWGw5LL1TNtk4h
nWwp9NQ0dPqOIi8LansNWjA5SG0w1namZmyMLrbNnKFjMlKDe0vbUJqb1wUplzu9GneUOJpjk+Mh
a1HW3QVgHqgHFmKtWZ12tmsQoBPitEVc8YdRNXsWlNbBIobQI4frmohePFNsOwYUFJijuNPJZAU3
GUX4VNPo3yzP7Ip2XJe19l1Lj9cbs1nb16prN2rKn0PWCKu4YxUc1FADYqcvdkpvV5Y/xWuAddrD
GFwmUE4XOvjchzTre+0008H8lo8tzJIIPd+ooQnR5ak08NjarlCHIQZ9WJdo9Yc6uzhxHp3xmkI/
1ccT3UkCZ/vp0oPZfJCZ9ZkopsQqzdYFFd/7WEfViGB73YpxibTrHruGm3ET6FjenflHU2X9XvmY
pDWKq4SuQIG0dBq4dQ0Ysw5Czx6jBo13MqzjAWSVNutQ/ieUTt30EYYtU/ShFne3spRr4rMrR+tR
6AQLqXKbFwW3sNZ5t7CWr6ERGsc0gsQ7leW2k5JzjNRqD0DKazRV+V5OwxPfFsBl5NyLrmPeorNV
nu1Mg+fandwlgT5vBScYQwSatthdzQnV4abg90OjfnNb9BA9baRqwgXRpy3pbpWJFPTD7rJrbjb1
QziTyZBbQXvRssZDmMdkcmjGnTl9QJK9c3OX8LakBRCJVwd4xXs6OwMCO+sUyxiT5TS8BblW3HeV
f7bDjisQxP9KH2nZJJN1BSutIUXGSbj4gGZK24FNx0ZhiNnORYUILeoeZyuhkm7+qAzAFRhR1kOg
MdmO1bRpjHxZqbdUJkEZt3226QYDYg6+6PU4tN/1YQpPs0Y2SdOPxb7fF0sCQ1aM3SWskNcDuCaM
fr4MlWPujKk21nqJVedWOWgyAqP8FqCtG0BotYf80Cc9qBanEvsp4XAope6izLE/6peJQdn02+sE
yuo49clTMEpIIFMpT0kr1lalIGBOruklYVlcfEIBXFaRrpTWXlPRNpxYeIYU9Iau03dzw/KfUnH5
xmjPLFzHTGLEOSLrw4SFqjNUdGdp9JqZJDWWRxqdfo1AhOAzasf7sGE4NOpWO8e1xk5lcD+YFAPG
er44yhf7rumSrWARsgnoSgCC5fgxsbVO5Ml1p65wXwYSJneVrP2VqHPjxVbTmoGH/1QC48DQ5vZ0
VGKJFCz+2RuphYsp1sAZPkaj0733k/7etdxh7XzOdyGmBSrZSuzKeg4PoEmmVUh/fspojYnYMnaF
3ZcrFE7ItUd6wCUTv7hVOLdL++COxasScXg2cWQh5CLeIi19A4V6E3ASaskDOnEDIfcI9NUAHUfw
YzcHq3609xHr/1PTkh9uupN1Kpgz+i2FIyhB7Y4VbnUxAX0cR6KTc5Jhl+iLVz1T3Z6x6pVWhUbx
vKia7bhMLURNw1c6DfUlydknnXKJZ0OePAIw23B30LBhBAmFE59ca269RxXJ+ViqpN+paDoLJhQo
PnmIMGiiKuxO/sCMsNQd/Oe0pY6RRbO5jMTzQC7UzkcjS4r56WZfCQwwPM2AcNuvwBl3fvlsAH2/
akmyM50P3ZzwlGq19TxT9G+H5CPS0XXh5avPZufv7QHXuJhjH5gmNwCXdWI7leZdVeGS7x1SUG9Q
8sUGeAqD1FnldUBoGG7u06ih1lpg8xqgu1WoKwPpt9WNSLSjn1ZcwdUJTXW09NQ5uO1rFhR0DkTs
ryw7AZlocWOn3CrZJGR2PkYJNn2fkoVnNQwYt9TdX1G8bkMYex/U+9SOJ7UitQ8+PHWheqj8el+i
lFv7vTmCR8XPYEbcX8jYCABltOVwhx9HbOOURnyfty+EzAx7TNrxREebFtNNfI1nc3YZkpPGvtZV
3Vzb5eE27KRcwehQkr09XmkKMFevbqE5S5tajaK5mOjEAzPcOzEj/E2pPU0iwcOAvMeOtJ9JwaI7
bwdrP6QYzqTbr/s65TU/v1hF35xVnGKDaZxTbY3mppwXn36csVIIiYypbVagrvFC9Cq3SaXrG035
MXfuAIJmO8b7IdMvCRA0t8mzkzsk4aHS037PuAej3BUWxdisAcoLOAFxLCvkzH3qRHTJ21r/8I05
X4eDlRMsK+47NPSrLOuA9nIgV01U5TtVF9qx1NNvgwA6mwzuqQTZsHTN7VcXSCjz/aOtG8Ez5shT
NIzTKYDiQJSlTeCi4SzU33o3+cWw0UL4u/SNPkY9WJM6CamEKemdKAP/giw5YDrcbxQFlGPPVA9u
u/hKhmo7RxndAyahODmohHYwzqtJUtnZwe8lyLJq3Gdsfzs3bFcDc9fzmFJP6DN5hNxbXSu9AHBT
b5JElp9jr/8E0/ndLPJiv/Ban0vK05QWnqPSiPZDS3Hpdj7czgxfL3eKKcembNMCg1vmH1JAMStO
bs74JnlRNdYsh3LGrlkk+zkrUwzevqcbqEYrSmX0ob71MHhXKCbpmsoctE2MADHDt5cSe0w8YIHW
auZvpLQ7V13UPPZJpg5VQaUC23ni9dCcXnPX/AmzkZdS7KXMM+XL3DFrzWc5726DMFYbh3GOOZ05
tt8HZCkXkC36buorcphzOpt1LLVdh7/8Mjf2a1gU7XNOMtYlNMDdVw+IoIMnKzGjZ7cWVKjzCA1o
DH1hcvX6qIay1CkLsHl7biBr+rUF+aM+3p6Gk0JmFS0qe7PllhDF7sFQrg1wYkEI3x7yfHgTdYIf
FQnGjRDc2SWdez3Vy+OvzYS2NvbKC8XmP1nB5rIUw68BsW/Z0jHfpV7RUgDnko/hYILVJeMDiiqN
UBKBf23nEYiZoDZiE4lCevAjcIa4yv58cG8Bv1Z1EtjrCALpfiRtVm2AULGDYSGYtgt59bYlABkw
hltvsb3k3fcLTvPX5rhsRgsys7IZjcLGJEYnJ+AYymt5vGF3b09/P5hL2ny1pM3fxMq3Hdx2+GtX
C5bwtlUrmOR2UOwzFmDzKk1Sf2OOw+vth8nttdsOEr3gLd3ewt92mJSIsxAzvlbUSI+FNfBF3Fi/
v54vLwahRgQwoox13htE66R5vmp6Fvn07orjbev3Uz/UmKgGmNKX3/j9+u3w/+21309//55BmyfB
TfHPPacBflX6gx1Te77A8Pe3eHuuYZgGkQjEhZNfp3EZqaOvanVMh9AyVq2ZIchwk90wOC6lw6fb
L2jqy5VNCUV+xK7vLunOt/2CH+DsuG2SmgiFdPnJbQsxPEa/uP3++6Xb687ya7etxnWa3WQXYAL/
ubvb67/2WYwU/hTAE3gyDMJU8Fok99afW7entx9g4dZIHO8gxJZPJBJPh7YMqeBiNtm4cJaggMOc
Zl7kycBISbTixApvp9vvrzVNtv1yUd2upDHqquPt4cbmVhYKfohUYBWDYTxWZU5gPeV5ino8/f1w
ey0LZ1aGED3ipPWhGKRZsbl9kGBhft4eJrsONkscFXIRJ39x4x6pE3qBFPSmh86lhgSCa4q0qqTe
Qo8qIYlT7nP1aeNk9s5wTRRbzrPmQKCi3QwNJh+5RVtgzasfWRS+iDx/NBJKsMO4mWjl4zsMiLAO
yPVqph0TNLnYtNaRSMRqYoXn0TqEuimvANwcqL7JDwf+GVKk5gU4487I2qWzCBJOy4s3ZzIOfQ4s
N/fDYAfT6aI43XC9IdSDyuFRBX2VlXltZRycIXVvQ1IfNgwRZz+xwqPNG/SgO07NF7U4euU0Rj0E
YEnp882wQzQZXtO0E3m7VP8n+O4WlbsQ9xCilsQ64JK9+ErVntFdxqW92rUAoq34qtvuCXqGv6Ja
17cVPdIOc3DTvam0vqdituv8F6EH2AQnh5Djt9YCs1i0C8wo+c5oDWNu4PME2Ps1B71WNX2fZ7r3
KuPrpjGLHYwY09J8Aa30CbJPb7J4Ndrtd4eoOW9ybdKLBP0Cv4EiRCTRXoWSxQK38UilXmhCDI26
RHmajw9HN81L4EffqqhKWXqkgoShEX5b/hDTuekz1pa+fx859BMDIjnCXPmeXdrlCrZ5CsuMbg4F
GceRWwhIBwXYcdGjzCzdRIvUwXlKYQMIgyPXsBI7+rI/aAEgPvoKIVZOGGU5Zhl4aNJdckMypvhl
7W+b3n+I2ru8wL4GUnSl3K7EBuhka1AGPWvatHHiNdMvGoEWzUFD7HzENt5YVR0dK6qSUkYXtzae
plYu1MaWmIc5eaREdeGzN145RSiKI9ZVdsTRw/ThxSaYsNLKX7k6/wAqgWOb/mlDg5sJ/kEFnFxC
yL0/K3oYRrib+6jaWJ3+xQKi4ZKVol5zbsfggQJgexS4xi1wrLepNXJq0tEXWLfJQxO9RiHpb2bT
xhyP93KyzR9QHtbmcCyJN1rVLce4q8mT9mVGyAYhjbt6VHuFyGuFEyLe6lpFwG/Yji8yBXIwQk3Z
MEuWu5w82jX8dcIGA5zKiuTL5xHTJXiq/DS7IWqALDOf51w0D3TVt/OybLi9FCSuV3eDeNTzSeMu
ZGInrOYPSdb0JcN4c7BjjCzxYp+YAwkxzhztZ60LKzrovr6lr4ig0/SfR9TFB5dFoldUOReogecy
t0yB3Ie0Sp9P0Kgyf1ALaTAk8bmo4wKlj8+MR+e0cdH4oWtBrwQxD9CK3fTPoPnju77EZdcE/fPt
oR2hOzX6U1ycwZbOT3Fl/KgWe5uw/OHZVjXVfp2soXj+mUaAw2U0RPeRgZlyyLZG6UvGqtTd2zY+
Mb/RImAVYJqUcS5ozDq92Z9AdtMjaDsNO+Gj0WJ4HkW0ndK5v9c7+QQW7HuoZy4/Ak0B9Sy/Wqol
BkSHUOWIhNBGv0ZsU4hxjRub2Cm33hWqMe4EK7u+yNsTwu9P5jvJNqaMSN1vxAOUq+Fsx69ZGTvM
/oca7+7IWTA8I/RoPdmDoxUOrJOhZFqY6peKXKGLKSd1ySVyRWzH8Rb6jcWVDOmDKnZK2R+cXBCK
syJGtOqx1mpA3iBHcl4X2psx9tbFaJ3ziO5qP89VtM4yoIw4JQAzEbmNWj0LN+jDf06pfEJZET61
lOeh3WcvFma9uXGfTAIgoC2/4XQfzr47leRAgk9aVDdVTVUyKvRjACG+t/jz/7eyWCxWit8BZQi3
HVRXmO9wcwhLl3+3WkBIiF3Yl+UeXFuyxyldbtqMbAA0gy8OosWnMWuwQM3T1lzEHaOFh/P/fgvy
f7k9eA8MqLowhU4j0Fikz/+STef6YdvFCPr3GYArx+/k1Q4YAbQBIhU3sg8yY3CQ60W5hYwe3inQ
C67MxEorwRk1JIqjjAvC0yI21XuRXXsneG5pLh9Yrup3iwr0Vo36D+96EVz/7cA5tk70goUOX6F6
/+u7xs2QGnExcuAA32xSUziHoPfvhDEjey9StTN73HtjT8KPNYU7lk3Jx2zshUq+omE6+41yP8dN
KZzwy5L6a0Exh+KP+ROBiknEd80UmGrMfVOYcHKiaP6VJ/0X89RfIgyx+Pyv9+9KXASOa/ExboLz
fznqUxPjmRFWwVCXM3Un0XAdtQ0fwqxpsk36AVVGvkLyRCh4ar/fiBtCXeLWbQFYF2qzhPMNztcN
kTpbzru7xLKBj/zgyruPxxKIaFkMqyYLzV0bqzvVpt2vHLD/t4A9TyVGrk9meSAUcHhG39u/uLmU
NLiQ/+tfTWZ/sYDBpSr+zX/40/7l6P8w4UHqutRtU1Al54r80/7lqH84gqGAE9p0pG4saaPkJ908
XuIfrm1Ki9Bh2+Ifk4zJP+1fhvMPsth04Sjjn3HZ/3xr97+umV/GvX+frqn+GlaJidJ1MSSZ5uIy
Q438dzOJP1C6CnNsHHmYrvGwTVcf8K/Xm9TPs8D8Mgjfip0vpxeP2F2J5HVp/faN8165aClNpfpV
OwT+plb9ocKBS5s6WbtGPG8T/BEprJyVGEawfNzA9jnyTtOtHyDgF14JDhFeRCZX9J6TtcFyN8Db
fpjju6KVCbZu0qxN/SNJ9HBj547jNc95sUNIHe4zIYmtbaipNJ38D5afvwVx3w6J1DnmHBVpWJBI
/jrauEh0fDG46jCDc9sHMjIAcmh3aRlNu0LTdlYuKUg0ALTwbt8hKdrLOfmmCXA0KCDW9cQnbUu0
ZJ1LM5EZvVuiLmfa5UlW7lunZ34buNb7xDrlP+TCCr6+v481OPnwdlmmhZTEIpnir+/eD2VaWl1U
HfzAf88qqs+lkT1kI+K+rHWL3TSLK1WPPILiOYH18iq7YspYO2/oZgeqN4DaRzQpq2FIK8xpcgMw
aE/+3sbCN+tRaFjLJsKCW331ZWmvMQxXXkH8ThGw/GrM9GSkRNBlJI0IOT9EokLJAA+KMEumsj5U
Fejwm7IYT1MfvCk5X2ib9x6SzHfZBy922aoVJKwDtGwSe5C6APc4Wc49jC7Ta8qu20Zou4go7v15
r/XykGm+S6lptlZ457kDgdvF7JtQPyfG4wtsJQpMq/8+5ceucsgr4f+tyEN3NFFvmgBBnbDAo1vt
DwmqF0EZBZvYn1AJBUD3ZbZPlfVWDdT6AcQDnASHAiuorFqmfFL7jkqRcB+7Na9h2u1taU9QNdwM
zFeYQTbXzyBRQdqEPXV9HSicsp5zSfJJPSJMaNmJBseBRY56UFn+HVlw7MlhiezLUyr24jOZnkdi
d71kVJ9OiPDHCD14ifeRCWVWLxVhTfSp6O+c4Hxt0fZ+zLO1gQqBWKcmLq9RcC6irLlUaja2eghG
lLXDzs7zzzmZnJVlZvqKudS66+t3vM18l0NUsnTFa1UVkHAUPOM6PGXugp9qgeyYsZWuIqqJV4i1
qFEkOHNxDqaqe0i0J8KTk31ayw1iAC+bKd1R6D5mdouqDDtCOMOEm4FNkFekWdnILtHmkd2Xswyb
HwInT+ggTh8ZzX9wJKu0yl/LSX2r2+bLTimIqe7ddmh39m3+o4mjBxnWEEKj6Ap6Xec49m9WxW0R
TKnyF2nxxCJAm/HRd2tT+adyJr9t1NU7hUGUUPJSwVZcFbEk3gh5LboExE1goGzyDjl/umRVwK/x
KvRgekjxF8pHQkT41He7ULZn3JO7VosRjg+HJqm/2/LBcPtj52YvSP7STaCPn5owN1VHLd+IN3PN
1+IMPMwTpCeU4UFRec5kfwsnO11rYXcwM5RhpKORhq3enMR+TpMI6eB8jstQp8IRZxSzA32fK4hD
2XTto+IxtprPQjYfYUr7JiC+kCuJWWX3rXX2kJf5c/gCvNzZN0J0aBl8QX8aIglLO5uM2rmgtGWn
X43j/IFM91udTqAWjU/SSsqVBPWwBt26Qhd2H/Xme8z3SY/rmvjRKSFKA2bCC4a2Y9UH97ZpfvdN
PkCuPtU01ATb0a7J/UcnZqLtkmaqg1+Ah/yYqnrTKrQbNCDw2vvUsees32WB+Jlz5UEuQ9jWw6Qm
TpKuNVEqMSlrXENR4skZDwFwOMpxOjxLu3i023QLbIJ9tGnMqDFlXpka1yK31gXrIvb8gNfpPhqT
h9ia7lxDgw/srkXpIII1u2Bjp5ATXDLvh+ZuihID5XYBx7CQh8bvDvGyAkn9L2lmZ9SIT+6E9AFH
5EuZWhJhuIldZdDvf/3dBEKrbxXbtg/2wRx/pom9Xq7vqYE6xFrmhHzg4FM/NWJ9I/CRgiT5oCxO
riN68xRmklf5PQcJrE0r7n0ClpcfxK79ngyzR6T8l2z9x8BK181QI0PyCUNznG/OaJwD5wTWwG5c
CI9V/04HFpgQckS3YuhdQgvGTeTqq7DqGhhlwOT10toV0m88GwspcjgTOY8VPvuDKfZx1B0kgnoa
oCD3GhFshRquulsfIGa+GeZGxWiFELdjtyveArc+JQhMCaFj6T4rCHufcKOidRWN5znKCTRwqaB0
AXKsEL1/3kAZ6YCUdK393NQIYUkvWFHgjg8DPnUUELaDlxBrcmm8Ar3ZpynZFGMuh62hjGta1q9+
ON5bNu4IDE6vooEWnTQ/aOlUntsZPwyEmEVLS2iJtKvpGXp91te3H01u9Qh/7ZxjzZlKp/Wy0Pgm
0SvNJSmsSCPWoTsTeqcI1UBW1HtwEj2i5DTPmvs/RqNDd+muxiD7AvqpH1HaDvvIss7uQCeAbky9
LYy+pCpoXoMW+82EKr1Iu2d01YOHS5nxhXvPhGLTTMT3rKpBevnF2kaM57F+/Egwx65h/HyWmv9W
hx0gRyp+OG9Ihw70nYGTFxjuJbOjguKRqdGVmSjqYZNzXRbYJWGCw+Q8xea41hz7PaMM53WZG66/
xWWEMmvGAWoan7A2EN2jHNQkCHk1dqsywqSY1PadgjVG8g+nIjSh+9nhA9JUs4hNZGQhtzqM2vpe
RayldUqJdoQbyimN9hpKIj1p6ZUXhLog6Zrgx+zoz9XYzx6fAd0sJ7zW4BayBZAtkl+gElB0tYqf
kU4/LRUFhhujIR4x3gXCxQ5e8fW0BshnkzgKlPG9j6QwRTec2fc6OF7PVcOPOTJaBPHTTuLECuuG
RiG1OwaXCrej/TxQeEsC5yhbNE66p8LyaBXkuPnUsBzGLX9uPxG7063ilLhszTS+DD4EVkfhkS4y
y9PkeUBBlYJittuk/VgOHdrhgAFc32HzfA+q7geC2IlTSX8fbOhKAMY8upJvgcieMhv5a9cKQMLi
3a4loYAq8lqV/uhzem8ls+02Ql2OkgFMpnY/dP03xQ0R0zZiaj9/sXLYLX1K3bmqildIpvjj0zvA
KgdE4Y+aHK4xggV0Nc9MP4+YkJ/98BZESL3bn92DgNzF/6Kgbb7cPh23xxXtYw91OuV9/qwBaVkm
7hMKhZ9NjJJ8Gu3XEpdqzye0VLMZEgUH6c6aqqvm1rxxnKdwnmw/XRTITrQdXTe97/qvuc9QxiRI
letm5+JC2lglHVSzGQ5tNtmHdqRh0g/Zg0Ey45GhXkxyU+Xly9BOH3NlE0YxiD0p3zj7U5iwEufP
Kh8gKLJ4O47w21cq0nCDWMx83LrYlpbCbTJHG1VmFKvc4Z66rtxoBfLYKpckSUhUnTWdrjpDQ9v1
aBVV+ow1oN/GkhVMogwq0rE4DdlIVZ6aNl3eFwmm2CNJNSW21nmOEypH+dzwNXbtyk/0J1jEeR4h
6THjXUdwwdmloMa8pNsjNPoZBWDK85nSngPd3EuGITpPcpbIXWtqtWWUrzIfFN7U6Y+g67kRBtFD
lSXaLnE1zStz8pl7mDurEsJa2hzIp6MeljYr5DbGGmmpWI9SEEuHkjBLB/1Q2dopVfQoUCXOCCDV
2kr97GJnFdVLG6jYnLbrpYdPuo22W+IhIe3R9rdmqyBcOEz3iJ1pqUAqRmDWoAVth7qk+c2D7hCm
+vvpbUugUqkXu+HthwOCSHodeUW89P/8B+M+reeRmRHd1N+7uG2Rg9Nv7V67rzpVHvFfuOup0rm3
G7swmK2D1tmC3BziotHRFjCdZTAxV+aEuT3I5Q3ddnR7Wo7yPo9B3lVNRKRavwT03TYxH7K+8MtV
4Dgfo2nSbg3h3ecmHHybDvShlOKQ1Rr1fNuudhFm/oMNv99jAYeppM2ROpNCFk/+szIpAd92v+zm
tnX7E4Fw+Gu3fadLjxYOzEg+CgNToCWYUiYLI5jIoLyN1XCmJmwfenvYVBlGqjIGeeLWun7y3S7w
0hDbL2wvVkyGWe4gI+BdhC5wc9/jhgyvoxMKyKW2zTjQ5KiLUCwGoonvQj9IN+Mga0LE8XIi6XlC
/KDhMG3lIzW+lIY7TlZmMMzmUpx5wTCZa2UV5VpoGAkIn4uOMiPMB/u4XE2LysnGyrGJIIlnBWa6
wnfw9UcDPdmE0IEk1DZWX3xjPlLQcXCjc0Sycbu4u6M+32BOJL0gqy56ixdcy5g8OBm4MfrzW02U
iMsFf78xx+BMIfSD+sL3uZ6TQ5YxS21q/9hpNE7S8oDFt/SUVqrHEIC0O3UEdJlzdLYaxoe85FbR
ZpBAm9BMv83ckJwY5Wla9sBml3FWOb2xqYL6IaP/daLvYW/EUD8pWkeXYWYxhSi32ULzEieLUgcJ
K8FVkALnSXJAWOOrA/2d+IFKHPBwLpn/Zu88ltxWtiz6RXgBb6YEPct71QQhlSSYhE14fH2vROl2
3Xe7Ozp63gMxSJCESBaAzDxn77WZapQ/oHMCTg7Olc0A1mpFCWuOmRhciPaZoJqOoKiA2SWunDBK
hvzN8+L7KrJIcRLZtK/SIX4alxKZKtfvkTgeY5LdKYCejxhv/AaGazqAUF+uOUR8otG6ksV4HB9J
E2aO6fmXUdHZEELS1STlqqZ4kpdvVGFY7imqs+0Od4IIHzBb8Q+n6uZTXdk/8slLgE4MYje56JMI
fspuSERJbzQLYVgUT3Lbm+55Xpr5SXNB94qSdqiTmw+ASPynWGtL1KgQ3SsTu0zTuncTEsTQFzWO
oiFjxlpmvnlFP8C8GnT7jvTEAYeGIXarQAR74Z3AYXxM++m6nTUM6kEE5dfIj77VtZd4Gp9zL6/O
zMujhTRrf1uWPZZBg15JmrvHBDdKwtLkARyAvcmkY5zH2n5LXYmokDCl/ehY/inBVbYh78OkWceo
qjdvEbORLYOYdWodWl/5UO1s2hw3dePkWPWAPLv5FKaOdYe5EnBZi29FBHl3zFuknuOTQVmYObqL
OCqJb+EFtZsY5+0B/dc5tctynxTRT8xO9YMx6TTUBu+AyEhsCKnhBzOWb4OcxDHtyInVq1Nfios1
6NXF4chFD4nfznou0uGcJHgivBH/qZeUmCsN8eCR5WtEsr2MuGQbnaj62uOAGBZLYzoXX2KqMt6G
Xxg2ShmNNw4NkpPvTvfpbAR7IrvasLGFc9QXRbR1iPvtWlLfTeK4LhERZYM/w+MH2RH3/a8s75Lb
fvK/RYX1MgTMZGBlH2gDStAH3iZp4uJs0CpY+sU6GZiJ6iFR+VALkyM7ApMp03eLlM2HJo53GuB2
nJTxPZrSm8gqCLEoiRyuaEjT699apXap/Zlvh6tzZy8vi05GcUBT/pBmyLp9k9JL500UFDZxNcMI
GEV/wYtUynsnLe5SpjRGGPkEUrgY7kO/B+iYTKV+IVD9lvl0toew658i7bCIPrjViSVhrM7BRnnz
DbQg8yyRD3LYmIRCdIF747gjVxlZzgddj2DcuOWzo41v3WDo1/IVunz61BOpJqhy3NFD2ZgTE8ZC
dx702MIRFuc2TBRj1wAqFB6z807CVerdUWwLC67tREDutp38n3FRzGRE982FGPGt5yx7U6lUqZXu
69intObazxjXuyONPZZHVOAgcQTHWofsJ7vySopnaWbXAHqQQ3RjhOgp9Lv6UlToZ5a8vYCl0++p
WW78loOT3vFIRzdoguDsqZv1XppeEatcn7WGQLmNVHcnecUSOGJ0TLRzPCDjm+mxZdizd9CnSTCS
2LPCXEMeM1s9ZRsNW3aeNL9LzUDYrGvmOaNeDEkUq366em1WG83n3VTZapjQ5GdyM/xy1KNbM1cq
f3/umH9wruHNAhVLbLAdsIDHqVvQ5iFKPWntbeLRhGeFodKD2LTeIPV/mXpKHaKrRhQvSr06eObw
567ApHTSB7TbhYNVU92s9/BRIqkbuvHP427O062eoagXKovVlshc1nsl63Bm+CR5nN0ptljvlDhS
eUmfxn5YTfgipZq4kERQn9GOB1sd3dLntmidunw97TL273A7vHOZd4EpBQAc/vO96w7Wm39s+3qo
Aw/MgRFnIGJj1qBfb2kgGm7jUod1++87NHydt6wv/Lxr1JRsnSSGxas+8d+e+XpMpg5Z4C3iin9+
g/U1//gvAp/43ikGf7M+kTSRu+nMyQu/dviPd/x3e/l6CaGat7BG9X2tZotcCEkhQPBNUmVqoRRz
ITISuJHt1qcbG1OWOQZ8yQwgeQxS0cVUyaKOG0/lb1M8Rf+0PsaP2yF7iCjdRXm1g53D4g07zbB1
h17ZCQiEK/0nlwCr0FRHAOfVR0DJZ+dUMAeIYzEwZalDoYuJqtvQLa/2vpk/BmRdF9EEp4e+83zJ
wYRhUUY2HytVWWbr71O5nOQw/kyKaiSIIHTRlvZmjUvKw0M2RAyQs4O5wFN4aY4pQBUgMIdnG0Lq
Ror6MU2930lV3wZOs42t4K4y4u804kH2DuKGSuxvIiLaIb0j71GHDwtevXbTE8vutyGtiw2tgtAo
rB9ui9iFgk+30SV+H4Pvj5qPjMv6qDXThygKILT1NG0TDUmYB3V0I7v52qq039hyY8aYR3DZz5kY
n5Jmrne96d+tHQRkblR48/HDGp1tDMAwdM36Vdq/AMYRqoDqGzbMkQDqQacCpMsRJUzS/bKJfUis
CX+yuBRafDCN+B1jfkrRCyaqFZqGf/EgmzFBTPjfxm3H/C/rAXn2lRPGcfmoCZC66EY6ostEg3DD
sW9Np38BEGUlFNPz5oXckgdgVMgwbfvQpdrPlo74NmjTW7OZHn1jeRYV3l3DBrhKZPxVJ9tjrSF9
Y+4mwIOe6y6Kj1iFHuoYOvsQ/faqmWlRI3DhjCyQoxafFNKqBoncNnU75p25haUFP4S0FyRbmHn9
IH+eLB818bjskVQz2Qpr4Qdb7FBclxcr9LgmgV1h+h9rzUPXPM9iHn+bLE1ppAnfep+1cd9M0cno
o5vGGY/BEFx3eD83naWm5ze6nz3ZBhxgrwoevWmbIVZ10Jp1wzVGkaObztugex/G1qa8qSHGxTg2
GOJQxfZLnb3UZvY6ReSNxFFvHfw6u2j4iHbBOGbMXtMH3zRVfmD9o7IKPjIMmIELCcnZhP/NvZXu
x8Z1SA+C9DyaDUmNqCq2Ec0k1fIK+5omRIHNClWiMx0hrKPDQ/8ORZfJtFrIQF9Xubk/pTZO4WIO
Vdge0WuhcNNKWg4wt0Bw8wPWIyqbYGYtyEodun4Qzg+Blurk//k/vT6/tT3C0swpEsRDFRyM0T2e
EARFpYCWwQzWt9x55znRMyDDQ6m3LyzKTqwlsLjjY9rYhHvAznIQ3/CF6wnFYCSXC3rWX1W6F4l4
hFP92x/1ZjdUNaSPPN1YiOMhFZnvLVKLjd1O20XUWUiId0t0fBkunkvctW5PW4/6vfla5ZKiZOFR
CMpTOhKtS4QvsKYNlxRxFKSeEvIGiLb3N/UCdwPqBn4e8YbI+dRPaUihqN4s/AR1qZEzUr7nDHJ7
cq8EarCCRQt4WuNG/cNPkIY5U1cKnBaBcoyvpEI+ccBzpXETDi3ZQbWEfyQrSnZNTpVBLgyOYLuY
CGEfmXQIQNBDwipZYkoMaBbGuqd7A8ZcmvFNQauA0QzIZaTHVxZyPjcot6Rlm7s8ZuTOsSCV3beW
cs+lhQexX0D88G1J/qwEmKilHXfSF28q/G1nFYR0WLJ5jHIPWZmd34pWYbe1t2LyaFCNnFeuR8HO
fTerIOLz8kPCSKH/hfKW1QpdLZih9vzeOsGHpB7CX8N49w+xnBCnFYT4LdOvjj6kFOIhDaodDikf
sV38rBrSdLtwqiBTOxAEeUCfBpMC+PHGE1CBsFtNYRQxpTfEAhuPhN5whpxk+YhmSH8g0b5TX7/z
0q3fMFOXYFumwDvkTcSK2WY9OOEp91ifhK2j33VkNe/Arn6YTdISbDDHO6X5ppGGDYND0LTp+dm/
B5/VcONcnEG7nVTBvlNnZNmDSK3irdmr3GHknkmgfZgJpLy8+oBORfDjAEmHoKbqcu0j33FAxOO8
19KD5x6DqatPkTl/NJxBkrKzZhgvQ0rpppvTbyRAACInXLS0tqCZb0ZsmhYhIBvBQadTOtXd34KS
wb6uaR1QkSGasAQatpRHVk4yLFjMIJL3KxKXkoJ0FWqwmz51vqUGXeNMfFg5sQVOvlARJCo+DOLx
fpH+h+AaWmvOsyeMC0wdYM6GeasVw7TrDft71+Kd5PyWYdfymfKKH12zCAsk1gehXx+6ZRtsfMjx
nO38+kAMQmYQWbP+KewnGmt1GAWSRKqGmFLCuuS+CLQHn9NyU9S4IToiNTDDBofJCsS2Iy9a+yVz
pe5DoLPpHZSARgH1oJiaF5Hf5uRmEcA7mtDhQiKDzOu+b1C01d5O9De6Do+n7uddidgW/TEXvoxJ
UrMwOTDz+LhKTf5flfO/qXIcQDDrT/WpwvovYOa7X2XZzvnwvUy//5s65/ONf8GZ7X+5AWuqgKKc
pWjKKMv+Uuco4U5gGDy9CnD+rs4x/8UmlzxHbMABegs0GH+pc0A644cF2uxTl3CVnub/oM4xEAn9
U87h2bZleYZuQp8w0Ej+u5wjZ/m4FDW26imvH8dsXLiYZY809SsGZ+ZKbrCPNRQdOUJjVC20YUy7
3Re+HrZl7hzhTOYPtbkpWuh1Szfah2Dp5M5NIaYVLvUsbwLa6NKjv6q89n7ErrArtK7ewsgiYwb2
RnJVDK5PA42JVtHzz2J9H0MPm0amwYHxWkZxhiWPhQmuZLUvLvW+pd2A+OzO9k2TO9Fd9SOTQ3qS
TLg2Dhi/ZQySY5rE7o48toQLjp1t2wYfsc2IhLvBVkXG+DUAZbHJNYeOAA4i3HVudunb7jlLHtIM
3BgBBIekywZEOt43nJ7yYHQk2rXxb3L30KUrS4ASEcx1cGVXjHDCxIKt5fk5XzB2rrC8YiDVrXEt
uF8TayS9jCjcpiVuWybw9KyMebskwg11baKzasof1Md/E8LSEG+rPdN+bHZLpg+bfqZoiIr8BPHX
ZjZoXtMZoT+RQeBI7fZaWNfj1HkbYQPaTYaU4KBgZABaANPbnn+aBOsDL+ib02LqjIyBSG9mAg42
Gcv2yh2u09juLob7A5W3uLIG+9oifvkaaWQRThm0Rgma4MDIx6LXbUyovp7Yq9qD7bLMIIBRyX1y
JnAdwS/U55jwQKlmGpciwnGYbU2YxCpl4k/rpN3CNRqZvrRPGG4vgxyXY1D7x4Qpg+8I1APdR2RU
3+WEYnJaAEEEXnELdpOisTt7W5yq6MLa7nrJc+3EeHVLfqt39FLk/QElqKmyv3lG0d1GcX011UF9
wSFHZJpnHKmH0Q9c/AOLj/kp6qEctVMWsvQIUPA6Ht1Hie/N91ilRs9TALMQw4W3a+2EsD4yU/dU
mvSNJhJATrRrEaQ2MB9c8s0K35yOfU4Uq89gfGiSn5JZjUzVJLFohwO5QXun1H41wm5JJUZij2Fm
w5Xfeuj8fTJq3ikj9YgCTH9VtogUonGq9+D9jSve0oRBx3ES5fxwVH77LQsn2mFMbsbJ7E8LJelt
NnjvXZKIoz4xVCHUipGuA3NbOv1tCtDdDDTcQ3uibO41P0m84C1T+xi4kHbiNnovtPGq0EnxSAyO
uDK9tkk1QSjO+kcIF5morm+NwXoD4vHYLsQ00TVZIK7Jk4wQnUpi/Q7V7F5X39MFWuUwwSKZzcc5
1YtjXI6AI/y9bjTH3jVJ2puL+JCn0VM8ar/IoUAeM9HVsJz5ZCCY8RrxOLuo6otOV10q0hOpgGDm
I6NoiSyOl0jf6N7eN2KMvT5ZLD613JDwYiK7ypZ8FB3e17T8IAqdYKnUIL4q7ne56f0gxPZQFUFz
awXBk8QX3EqsvC4rwi2r9O7SiedAyCviHg52vZCB5y7FvaqvDD+R0/Ihpp42mOuHSaprm7HuwIVW
/bTJCEzYLMuSvUWNwTqS1THsuXKBWFD62HHxShaufYl8itlFN4GAIAKbvpT9w3Lz5Ww0yZ6Q6eYw
KtFBFCE6cczgqcRPvDG81NmXwvD2up2iU6g2vcD9nDaGvqVm1IdLPuyJoqeYGg839ZQUR4pRUFBI
jh8XEr6xlMTzYdqYQfmcm21wqooGxMlF9M0hAR6k6VwfnOBAZ948SkXbjiiSAcx8czDrbsfcag4V
XM5Gt1hm1AYzOrAE/TCThssyBXWFg19uEkz3BmIV25SYyjJjItqe4DOQW9457Qtl7hC+2lPnuMg+
SRg7GguXi6VILkNj4JO2CqAB9r03YKKpRpU6VdMhz2aUMEyB0RT6D29LTgdGRP2yg6I7D6RBFR5x
IzqNp4ml80zeHi7Vs5XlOgqMjWNboElFdrPMQHF7UBrXwk3JUnE+KKeSEd9b2wBe4jYovA8tcI5E
8EQHTflNBuU8IQgUiYtyo7jjWcOcsmBSsTGr6Mq10mNN38Hq2tLdZ3KItWVRHpc+LV+7HQ1PyLke
qxblhbEwxXQwsE540Hv9h648Mx3mGU25aOraOMYV0+sAPRCxkXLjZAtXmG5rYcFpsOII5cmZlTvH
gly3QC6k5YXSqnd0AGWYeSJMPWY1cyisPh8MPxbGH1RpBT1nvECacgUhID4MyieUYhiiFELqao8f
AFXhjPi+asgMqzEZETNKen1302E+ajAh2cqNZClfkhL0YFNqlF9pUs6lOKF8qmFm6nRcTaR3wr9w
aWxgeNKV86lQHihHuaHwVZwW5Y+ylFMKCkIfsvLnfpgqL1XsVodGMPFwo/heGsupNBMM0vU9pexT
BbpsM5c9+FwsWsPq1dL0XabcW6nyceEXpyI5IYoMrJsiKGm04PmylPtrUT6wQDnCKDp8+AMRUtI/
mFn0nQIBsCg8ZBZmstjBVaZjLxPYzITym3XKeabRrjewonVY0sbAg9tcuGHjvKZY1pykMLa9fGnJ
Bx1Fd4eA6TUeFmLRm/ZWy664KECNwASHmfA24gN28HBCu7/WlFuOvCdqO/jnUuWk8zCGlVwLwp5V
F2ObctuxVmG2cQDycEqHE+rJgCLOSBMSqx4oMeXb05SDz5SgsuqG6Qjmvl65/JC03FbD8CJmWvCA
KK7jjoOLig59VqorGY3oEGjFKa6qV9nTYJZc3ZDjegcIgM+E6AEnwXRoTo2Pqcq6rbEjLsqXmCmH
InQwjIx4FuOOjgYmRl+5GZu65u8OiwASwhab80OJ8bHEAKlhhBTKERlgjYwDNCO5/2QrzyTn3CHC
RAmrKdtYCUefjcEynRBJRrta+S4L5cDslReTLDta8uVz7Osj4PC4jqk3YXBeb6A1gzZUzk6xmjxH
7J59RDxgpAyhUvlDv27WbaSajZ/bOACYcrqD4AKOc5s8yz83vmJzSZ1TVov3s/KoZsqxnK5G1fUx
JyfWUmyshfKzRsrZuiiPa6/crpHyvWb1Y6F8sINyxJJm3Z0JSPxzI5Rzdn24PuHUKpdCfREypanT
RMqBi08GV68yqs5deWptoz2s2/3V0/ufN+sr2r75cDKm2Osr1k1f+/jc59fujDpilKxnURM48IO4
QetcDY9xqgcnDEbiUGviJolLigqFMiOvL/CWGZClj0Jq9Z9r6rP5q9l43e/6OOozwNOMWSHFxfIs
lX0aLRUS0PXuuvHr5h/b1j38Yxs8qm3REpD2j+1fD/2I9glIjpbrFhdyekzLplaOb7navgUij3o1
hK+PbUziuXKLQ9SvgJ//9WfNlLE9Xw3m6585X23n6/MuVvRCedLLdZuunOqYfiBC/fXm9d4/diiV
791VDnhLmeS/bnRllzfVzbotVT56qRz160dYdyXWY2zd4eddJKyvSt8POAe3PuxcdCjqnlgt/Lly
88MS/7nSzII8MbYLsaOIWgknDWelKHGr/KSkHM7Gy2gHfP7Z4rjhD/N5f/3tM5erOYHJJNSXE1Z7
VKZ/uHDrvb+B4LprUVPgNBebGiVlN77RejduENEQLnogH4Fug9e9rqfReuMRILCEtTqjSgVN8FMW
NUZN629RrAWr5CSaFWFhfbjeI3MFHsOQgZ5YHwdw1lmJdjvyb9yjVVfftABQjxI9bCa2zIhZ7tgc
QlmWTzTxS1LudmZH5a6JDmJepgcDBsksxYOfOgdHRm8ykjmIU8g16PBNWn6N3NdelO3S7jyWdo0t
xEJQ4hf3paUCKGKiWJJqZrjsLaGulyzmqILviDdh5mFi+7cJft8kPRO0xs+zY7u4H/iQs+PQu1tL
CJCui2ednUy/afAZb4PU8kO6O9nJmJhFxEI7+VSlwtZtxWXsUZEYQ1TcmGbFCImeatt5LK1rC/Zc
5NFId+L6VkeM6Sr4Vz8N3wZT4cdrBFnwRVpIwqa1xT0jzu5Y/uYMf7IZ6E8yYF2maWhfe13P93D0
Zmj1WIm79q5rdS5grhuTM4/kM/CjMGBU2CTxkN6YFjNCQ0rokIlbEVVvKrw3FVBmFOijCnVVRrTI
JWtVSq13vzb+4zXrs4HCVXy9rmrdb1L6dSit4Hp9Lm9cV2zWu8vg93tyc+8iJddalFLLUDfrw88b
JeYKcsE4r/qWGcsZmBJL454StIb1JJgk9MFnq1IbgrtJicXWHaF4BmSh9iZVm1AoeZk73X09B1C+
2Q5KjLZua1aBGkq19Y29evfXLr4elkruZirhW7tq4ISSw80YQNaeL2V5msHr3a+b3M/aw+iOcH8o
FNsONdNJnQoc7JwjOdxvlqBovtS2rye+HroyGPONLOP6QMLH50vWZ2MxfzdbtOFfr63b2g4N5nlI
Av5qOlNAxXWPjKMmy4Ej2rWvyNv292hxi/P6d6AQyhPr3zUuqmAO17umGpJIOnoF3k4hX3Xu15tZ
US9XC8wgF/KUAw+gt6qBQ+82zyPdi6PPxGlFnjAv/wM/+cKgfG2z6d6F5mii663saIuKV55LNfwG
4/qVBdIsNBIZaKX7CrvlSaMFU6dMIsGsfKJJsPGc13uD0kvkmgqDN5uz7dbzwRnMIwvXeCc5NTYs
cmjJrp9qWS+IsFD/cFrkaJvUdfVku/7vkzs7+6q2iFaBX5XlWnvyh/c5A7M09jOZzbp5WEkapptK
dGP+/RccRGYi7i7r4ylHgYoIEwBpNsUpgkwHuasXExYDNGE6+YI2Axf/9QYHp10cezUO6IWGkifO
ZiIE9Py8klzWm7bDUiQJ5t0aSmCwvm99oncyLlX5On58gmB6IedtAjh187dXqZ1//Y/r/7W+/X/c
5rcJY8rXHtZ76/u+tn09/NrN18f72pY1nKw4zeieYAaPvva8vtgrRjgnn5/96z1J7ieEvpi7r02f
L9FMj6qJ08Emq4k0gP09nNGbA2yTAsEI53s1e+muZ+hlic+prCkID8WrpDqu8J51Y7VMKImRtdsQ
II8LMRfeElXE5dI4sCVcx09gz3rkrgft183k+Tc4Bcy9XLJa3433mZXJs48y5gwjG0DX4iGAKgtl
Kqg0GrBqHK4zj8EEbUeNeEWpUuXwOJpuufeRV8WpVRxR67Vnr8QsR3wpHb4CqSVfAStod8b2mJ4S
W2ZeqAEBO610FvRbd5jvgzRkyN50hkDJoPbBKL6gBFmc7iCN/FznyYB8qfiNp7T5TBn7/8bC/9JY
sCzDxr79P9t9n35N39u/dxT+vONPRyGw/uXomOx1cuNMjCgeO/vTUSDn9l+upQIFcdoGrKOxZv7x
+1oumY6qDWFAXDFw5+PL/9NRMJ1/+eTO0UnQYetDTHD/Lx0Fx3b+gQAwCAGxCSXwCDhDe2+bykD6
NzO6TvsRt1Gln7DvDEe3HR6bAW4jWfT4zjxkjgFRvCbA/yKmyhEs81XJWAzaczfMvAR76ZUVLRW1
KH/v+PLBcorvso1LKlTesa6WfaIPT4FtAFcKkvva8R/HziDPwNnixYT0gGwQHb39LDR05wJa2ZVj
ye+l3m81JO/NrBJgAIYbhOymBk4zDHJ9HR2ln++9vn1dSuFg4CivRO3ToYeA31jtDXhtanlg9HBx
0eHWGqTnvdvuynY5jL7YQyG7mH0Xb2NsjFL7yAIsUq4wKSeTKl6QKml6NGDHKkXDYRS7xTvJNEFS
kRr1zhfLoTf6l4JWCbrMkS9WHhh8ntqA5sXoUYHtMy5JDZC0MZ1MVtxUxvoCOHj7Tqrlvpf2FTYU
/B0moGeP3yO0qCHiSWBJh6QthbZ0QZvBByDcLOSaZ14z8OkXLyN9Wz2iJGxer/cM6VqnXCezwrMN
amb8zmWVBgdQ2mBcaP5c6Y4xXVrNcrcz0RVICgMNPGqFy8Va4ruq0Q5lNS5Xy4whUcLg3CIu0u9i
eMGwkvrq82FfRc3djGtGT4O9Zc7JLnVS+8kbWpLHPfruDn2O66GKXuOo1HCFxRRR45QSheZHt+uN
9Gfttjarx8H6UQQgLsmAJvjPz93lBvRifykL81DbBdt0Sa5txF85w9iB766gULGIttpaTmURL2Ya
CZw/D7EMh3dIuh44BOI1r+TsIBOZaprkk4f9qpLbnP1s03xI7ibppTcpWPBiJktZYYN75jvmdECZ
cAeoQbt2xdw/tnOaHOaYRSwDS/dYSse+N2BZBFyWDfmsaxU3+ntsITBYH5hQG+yxGnA7MvEfM/d5
gDielVr6plPkulj6AGPObbO3pdYhDsG12GWt9Ub2Jg0Nq3sZmGb8yMaCLPXFtu8HNzLOIGimXRLp
GM568LZYoG48LaYX4VK58skWov5qq/5StSOtlbJD2TtPpsLlu5QBXX2kKy7NRxxm80+/KU4xWo1Y
dbU3Buj9b9XIKZ4HBylQPNMsdx8SSq7vRmRQHzcq/xFycY1d1Uv27ejSTi+H5ZRnXXzEIpLcLxFB
OSmtn3d/iU/1IKIfg4m4XZtukRSMz3gwiY0i2GTvt1b7JpZql0eueetEEwIXXIqHSXMiyrhj/CKE
b+/rAqqFPwUxy3bLR1EU6/v12WA0D0ZvC8Xv8VHE9POr1xqvMzSXu9a2WENKuNF+5LDOa9vhZ4G/
to4exIJqbPKbCyDL4KadkJLFhhsc8in1idcDBGxjOHwiUPLgZPzXeUuGbEM358lHYH12B/M5MO1r
lmTx90JLIVnHNhF2hj5fJwKSo1lMNlU9Q1yamjQl8MrUyPJgeqxQLT0CBCA2DWzz2JbottR2HN8L
9eXZ2K2v8Fg9Uh9p8fQkRTh4xXyPzW66d+xuvC7B5H5t4m8pyDwlQcLFs99OZf2qY+E/LH6l7daH
84zMuE4iPhUqcDkO+asD4TNCVnPv4Fl+nlFvu2J8dxtf0YKT8olm8E1Kz+p2fTTFhCuaCWoEwTkx
zZP/xBUIVVtB9gX2V/21gInpS8d5mqexv5NO8OJgYPHodT1UJNbcd1V5KFGUhTazaoB1eXGNaCi/
1sQQVhZpjn5ssh5E95teIvMJxgY9ntT39pUXOY+17crNDB72VxIc+iYbrobGA92q1ciCclFel00r
b/n7If8eBgjmeLMJI6leYltrH7XSKC49w+WWwhdOurpOj7VrEf86pD/Rlt36ua59TPvecE+5F8+v
Gp1O1UGGXqEebiHb2FvZN+ZJksr0lnNUUZARr8QuBxdvwbaAYdN/GwMKViTakGA4oqHysAS/9TuG
fPmmw2cjqojkMyDDvweN8wlYxy32huHF1Sxtr6dGgfIzcvZBALLcjrXovjRw+AWtRee+A+xLndu+
k0Tw0I3lFG5Kn55RUJTbgUS7o0th/cVjeUR9vksvU1reRFUd3I4LDowk9mLU10b27Dk5roh8fjNR
uODPjdPHQq/6ex8ldGrryWMzor9ziGE80oHNr8DUX4kGMoctao3TPOtfpaPts7QqmWL26fOEOy20
ceeeakK3nk3ZiF2q843WZ9GGkZTOjIAErDjW8d+5nlzuHLe/N+Klv3xuUw9LUKI76k8vcF+7a1/d
rPeo1zBcoiDcdZMYLtSoh8t6T+RTHJKQYmyLJJp2VszoO5GhytjQuqoQlWxS0wSWhVh1UwRFc4cf
+Ai397eh68YhGMDE5rZVbSiIMQy65ISgTKAFg0Z44Ufg+MEMHxeocBK6xEHzzXLx64k0Pia53p8K
RH6zljGwjxiOTOlFV3XEvL4kgQpZnZB36CKKe+LoTIVOxoXl/jKQZqAb1KpDoVMXEmbbXDCCQKlO
9ccxgtYGXNg4LlbkwlaReDIo5lpW8y0OioMRDxgDBjEenVH+4CK80AbSgtt4hvnmVv0rofTZ9WBP
3+0GPhpBXUhFGR8IEfHCen5MsYPuzQHTj9V1/Lf0CNGSsKLwPrw5e6LIzxVVhKMGIriV073hIONr
ZfM7otXaA22jvoIguMVjrnVRtbHM4ac1zScWsbBfPBBineY0iDqyBpawR1qi3b4toC30rHcYSDF4
ee7U7MFFwNhKsi1t/A9k7jjqo/JF6xxqvNYOtA0tZsJFgzR4sRrzg7yY647MWk2PAMza33wyvEfD
v++rBjF3Pv7yei/B3YawK03d57hvXyiwHlqX1kTTC+Se8y+B7mXjQOruu+nVieqPAYEE0Lz4wlTD
s0Zjq8/6liQ76l/JfbxUeMb2OtS/XTRE71VAkk75EwEdB7OC7Um64nGPSkKXxqEzbfIzCJtycqel
KxB/mEIiXS6c+xqja5N/ID15W2xnS0f3UM6yZ85XXEWsx5qR1d3iGK9Vpz9GnnioQArs6UbZnv6b
rtA4zi8RfTv82bj0nGNkKq8FIohFO2Pb3XI07Rbmf4DbppYgH1nMHKzaw2Bp38XY3usxMkHRE9ZK
GdWrwIiBRUDT8OST9hxWWt0i6CTBKAGcjMAbNQdulIE2jzc+melS4LcwElD0DTKbetrgsv+gPIZa
x+SUlGRsmTimoBKE04hg0rVcZA2W8gM+V163IUkwwMaR1s1tE0NsQSB/xfwJpjc6ySSizEk6jglF
eEvmUruVaNsjtO2BHtHAJrO1DWo6owgAPHIngEPSt2DanepcYIr4DfJ3eZMHwzf8qpdqKT/KDtxx
iwRE53wEQYL20fasY2EuVyOdtI2DvY+dGyELMS8sg/kOopvOxxeQtHz86DV/Hrzzj8DvCShFE1n6
aBRnFb0QSWPPoY4l23cTQIj6i15ZNwJcAbpNizKzA0alwfXU5nxvjNNhQLlqCcyJidzw0hbWt1bt
xzCcb7HMb6w+UpmjgnJU8quxOUcsrfkY6pSM0B50hvvsFcE7kew/Mv8nI8BdJCUftcah3cDlaP3f
fjH/sF3zyqSxGOplIZEu9HeiddCV5u421ebvg+W/kLD1a3DHX2SZXNn1r7a19bCoiisk7CfExAsH
bfKROOk9WHV070793aAGS5YBwmcXuKLOWIQx4B35ZUAb1T/4aLKrJLlmwvxmjMNr3DsPreve+HVw
n5vzXYXoe0OUyzfd76/By5/tRrswNaKwJpOfiWFBL+EALGyESnnV7oc+A2hRu+BY3Eu/UABxwOXo
+K4oBvrtXVQKTkoJKzpfnH5jWTzSxjvNyO6y2n4H73EXM/66UDY21bRU+6Htr+LWPjaDlezaFGkn
0EpZ3A1DROF08UA8Uo2RRXEbQz2CNEkOEhFo4B7jbTMm29p/t3HzwaJdfvUIJXBVNJfWvdEwntGA
i0ImDT6aEJeE0DG9bf+DsDNbblTrsu4TEbHp4VYg1Flyb6d9Q9hpm76HTfP0NdD5q/KL/E9F3Tis
Dsky7GatOcfMoe1bqrzDnbZBrf2OL/dQKXYaGFJFSdZ1KECS89AgTu17Vd1ZSeSrRiP2c2NuO6X6
gDkyHAwb8UgpFPPCfj8wIkjc7VBprJbYHwP/W/fVU3w20hAIahff2W34lFTtTzZ3+oY8ymWj50Fo
GM7v6CF9xN72iLY6ecoq/TUMmdqjrlbWCNojnK4iYJXVHZAxCxAbw7RftPKW/sGrSlTIzdhqkN2T
OQM0t0XSByMh3rvKeO6aVDwo+ROtDcIIzJqYIowT3iBv2fkZfjQzmkRymv3GhT8zx26AOhHhtUxN
nIxOzNhtvcR9Um2JUb5FKJ0GknBpn7TXU8Z/7aTwlyKpPsy6jLa1yG+RPWt+Yzq3MJK7fSSKgJAP
RBJGSxqogJriMPR7ujK9W609HNgnHsw4hj7qOMWeWMs3kkEpVhfs4stOfKk93WcSORx/dCt4L7qR
siCeg1ztm19d0QZACbYzG/9HjCUE44XWh6bjvogqxr53U9EMAmlJnunXfB+Lf/6m0XFSVYl9j+wu
YFtLNFrrPFgFD0Wt/gLRkemyzdGMYDmlX3/bmeX9HDLA2wAuu0GR2zINnZOrnEamV6dwe1TW6MbL
elaeuxADu3Qhn7vJL/pPedCa43ksxU9M5A1TWVLu66wgw6sx2FhHbtCtxf529WulOTBfxpL/vn29
E/3pa6YtSN/W+0e4QUcLSez/97zrw6mg5rh6la4vbXPObpzdh78OeX1QhKwIjUncXA95vWtsJO51
G/GUw0Qb6lF5EuCIN2S5MiyvCGDzMLYVESIUksrxOy5YzPYzojaNseXQKUhgNKU/VF1/C3v0sELq
yc8ih2CwfpmJ/MRE/G2n83ejtzlSSow/LrGA4/i90IoBwRE/MYmdithr3H7C9MNawdTQZy6G9j3P
HnvK2G9r9VzNREfKLyDEdpDnzALSRJxXW76RABOnHyg8u3djj1hblZGTAmy2/pAzJdbrb0seApca
G9vTBnvYD6Pwrw9efxCJUwTLaD432aRspZZ8kJdkHUWf7+VoNGxX7U0+YY+cCFndpJAoNsKIkOSt
fdNGGyam67U9dL1ds8c/1sM+6/P7ClznrkvpEZOVO6KkAMXtxvExs/JyC6u22ixa8UpQNC4Km6Z9
s6iEUcfp++JgRpV6pJ2EJAz5+kP7n99WnCZLKYKMEd5kJ0dq2WHG6Fpq6WO+9naAvCqopTSLGpx4
7LXoJR+jU5fBLk7Us2tCju3CZzuZMEDyhU8XQmbGrLgZdbElWORoqMNOpstZV+llW4Z2g4VpawCk
0QbhJxXV6Ylu3ODnMZsezg02Kaj+tVNYlZHX1doWV34GpP+eUFx5nIkct4gqd5X3BtHgZrTLSzK5
X/XsHBJsQOsSwTRZzrYh7Kr8flDNk122x765n6LhXJfNRSGKmeYXPlTlvQ9Hn9ofS/wGJx9GvyF+
J3ryrDc918gSkfg+hFRT2p5ig7hzSrfx44cy00LilUkLmjRqmthOljxYOuMkCbStsIYr9Y0h0h0g
fAQt4BdmR4OElt5m0YRbNx1whpbjTrKhhmKN9aizOYPLJn+qBgqXFfZmdlFO/jTPJDPhFHpVFbkL
lZT9xUTGDjamdgxEDjDNof3TpqFJsFh+p60JbL0KP7r+yeq1faocndnB8dsPR9OiIuCUbH6gMVxq
Bv7NxKrFdKqDVk6r0lTW2N+L7eTUmLOHm6Ygaa+2hC+M7DZFb+lhMpyNkmRg420Ow0clj0uPqelY
pXeDGZcsg3BsxGZMIjEBd8vQ74oSN0zWYdytitdwcLaTquMRTmIqrHHyVBu7obBx2zbsAlhwcOp3
NMXbx4Xl/sZxe+ysVqSvhLrn2GTwNiTgJaV5iyk7OOjc2TFtCI34bVT2sTcy4G9J+puACsencEtl
ch59bTyjbnifkH4TTs3JWUbt1hjrfW/FsVfUqNaQU33NeJYvicHqUSd1M2Mayx33NSWHA4H38JQm
oEisYaFGNP4CT+ilff49Wt2rasy7NFt+99imib3JKvSeNiNDOB6K5THXWs13xYBgbJo9UyjPgEBc
34hB5c8D4uHBPIlkl+fJQ2GL2wiFXdnP8HRq5aD2vwyj2yv962AnRx2T44jyW+TGQ1qisBO2ivsG
hUHeYGh0pPmDcfCsIJSompQERlpRRXjOw07dLPqsU0O5dLn8Brj/FqV3utq85pUBeLkuoNiVlh6M
FiOaafaBHOMbF/f421BXv1UrO+idcoPhDCX2i8OFqEtWIY4O2twJ71V3crGd5oGldo9NJ14NMz2Z
U/kYkQrU5eCj8+y0YBjuWvuxSNuD0VcfqPMQiCcoHyvdxbWUDW+x4ca7GhpjmFrQopwZX59ZPSGE
fiyWGoOr3GlL81MrjSfC/j4XjDm2eoNnF3Fp+bkk02fIoKCqxY/jqmfCpo44B+nd1u/D4rLHbP3O
KCsPqmSykSoZJqPKsJIheyU4XHtryXPZAzB8IpvxEU89oWhbrq7nSoz3Oeg0oh0QcyTYgMYB/aZN
1cyZpr07Pw8Fyu9oro7lulQN6/KnV/qd0AZUnqGOFz/5GCL11nCRJYoBW+5MeuViB/Pqvk2X6MzU
F1Btu89VJLzmb40prA7xLGXam65eBlZv1lxeKrJ4+ym6Jzb+wQJNlCyr9J2yB7ZfIAJ3RgVOO0kw
gvXFsTMJtXONc6IKQg51+7FJLZQURM3po0/F16E6rb5B1HmAWr7By6ttbdaGIiIeFfJ6C+qPPxcY
HN82lBBPm1lB51uyyh1vqab79SseivrJzV2SdxgRUDAGWh//JiKz9GdI0NuSPyF+SxfcGeT8+P2s
zhvcns/apJ5HixslZKJ2aRk9i8U8mHlx5yS/JSqLswHjdWOayi8woG964qxbK9cn4fCljRARjs9j
Wam8LLm9Xkh9zqlf/7D4gJJhV9toIiW3J424ce7Ap0DHml2q7YqmQYxT2X+g4pvF9Gpb/FFayJqd
nNINFSmmyWw5a1ACKY3e0B7jWKQV65wxzOgNKTphu4vR/Yag3tUsvktG9TO3HQZ5t7mL1J7rHsfi
XNVclRpfIBHqW2fdblez3IgqUm+sWlAQzFwIgjV5D2WC94ByCNwPtN1oEYaMPxDKw35m7vAskHt+
CI6rsd4nk4BOW30OYwoccvxhjfsy5I/mIKsAHasfAkjzObcQWerjvKHtxLySOIo/THHEOnI+hq3B
oJBlP+ZoCXRSTpBN80NU8/75IIcA4QgTqqZ9Fg6W1G48prMZns1heB6hnxSdaC5L48KAIkt804mT
lkPqzC022qtmoxhmk5Ir69KO4pNwNrFUabrBJ0uaKohzjdYhAZBU6NS3Rf0oxvQFbxbgoCykzrCO
kE33pkzywwIPugGAib1SqjdOzjqUDOKVHsLHm9C1MY72/hQyt8qppO6uAUBbYP8z/4AWsFWsG0Zg
ERiFLgVLkyTUfEuBO6LSRuJC3cfqDl/Rna3E1jaZiQAxosw59rETjDnIuRTFazsgfOnaNmh793UR
804ne2+ADYvxFoWLY0a3du7edxpV0l5/7Jvptdbdi4zoZeSN8ouKrSkIGpziqoSjTonSihPmWSa0
JJk/k3jeJ0uD0ixrfxZrgbAh2bPS5/NmYvY2vc1EMCIfob7ukgP0Sdne5hJaKKb3Xqlrb6gomLLz
5GtySHkubP5xcZZtF+whkWo/bKyul0GsVS+xMWyrng8gY2GjhqeqvMDfUIuKyCnT8QeXU1yt1u6m
jBpM1vquMaQZ9Kr7m+XNM6IVoPnEqkUDDB8UDj9T3P8uWiPoExB2wkUfH6oWG8gwEOAHL2o/vKgu
+6ehu51wH2ThycYy5M/VeAtuX/fxu5TsU9xN3mbP9pJRjIKvsRuMC07o6SQFDiFiT9WbGMcNcsow
fhE1PKFmjEgHWpDCu92HsVhkSMsBkoM8l5OBbgO6Gw081OMLfJyrDmlkn04P6uh0ZLgp05PI6rMd
Mea5pDUivZoPtlt/GBrtpDg69MVEEUt+OzX6WIt9Ew6WDTK452mEL5o0WKBlnAYmROYyE8uWpMrL
XHXfpdKYgdLpiPX6H7V+UXv60hYsI4p+yWd9mrpC4kUXOwUAjZneWkW2ZkU63wN491bS18MgvFGU
dQQoDFrQ45aPVgRFU7QbKSELZpiV0prAN9ICX62Jb7yNcDViJ9uE/dYFW+ehGxUoZ8W26+x7NrRP
cTh+aJlj4zl20K46/a4X+hsi3nkX9hA25dS+dzn1LTUZAC5MRrZVMRCrs3pr0ig0SRLzYoeRT1ey
s1IngZxiXPqckxndlK2GLttjyV7vOxv9Tt1Ctgb4u68XlG0DOsZCKl1gWV+jIdjB2MT1DXoHxVe1
/NRSVV926VdDy8wby/TJztk2a1QCvBaSxsaiCMg7a3QEfKhMiU9++7sJaACTNAtjEYIOtrHwqu3y
EikKjpxBE97ojER2l87sD2L6PdjcZRbanTPEK3z3GNF58SmMce/00JtYT+wYmUFcnaQL1KElDhdj
R++pWDzmAnxSrZF/QMn9AZBM6JMnjNmiKfut5liFPyZiFRWwmDRfQ1u/N+Bhk7pLldBRHd+1y7cq
Sjx3eEFJTVwd0ro97Bz1pOM/LO0mMLSBte2TXWs2sCYxH4slvzA8BAltfesS5lzJdJ70fWoTNKxE
BLaHutSDAX+gV1tovNDwfyds/rwYKGdM8GJbVQzZG4W0xUM2zzfxSNB9kS/5Fjw1wFSmuLRskZ/P
99VAsycd47Oi021I8umQZC49ulzAtFYX8pNYhlgGmA9t8Sa3w0szZL6J5jgoO5YIRjvBKB8Q6ML4
9FKLDfnSKb+q1j4miJExf2PVrE4iqol4iSio6K2jEpGbakeZS0CiGY4sWa0x1P38iU5+OUMp8Ome
5b4ogLWAu2gU+xwOcKsilQsjEtuqSrMbYCKP4TCy8CBsm/IsVTvDBPuuKnhFCR+hOwlYaXhgHxsM
QrhbNaVTK0s7P0rI8Ety7LTyzixpLNTsszeKkz+MMnJfQ3TCyaaqTeWL6tx26a1dTp4qLFJ4QW53
G2qO9JVUJjve7yOWNaOmBHWAfs2bjLoKdFl+ijSG/5eSFRjbjLGK3hMTz9cVpRez1I5MoQ+1bcH2
Kwvf7IeY2aRaBd6sN2GoWB6vothmk+wlyr05FOS6xamzxSdEtwefJhhemg5rJYd+ZGSrn6USdaeh
Vm4bFJOxbT87M3nDYZhnWFcIlM+Dmj8JV1IUH9iWnBQcO/QPKIcgjThkUPyQHC1eKoq7eVhudBuS
Jc2djUA+jFWPVocOjxWZO7MDqcz4WyKaS+yYWhvrVhY/6k6pe01UDrgAa3HvhHgNTUV/btzqgRjB
gW1HzJZT6s8JoIPFAI5p0HQ8SBV5N/LW7ULNPyDzqYcBvdzB0DcUKGCcd2c9Uy6IClB+TO1FWyR1
CfZwiHeS5mguykcTp8/OLwr6p1x5GY35oFds98bItDzNZeoR3/pIgGbf5S/ZCpqhFkTHYfgQbL6s
GoUQ8oZ7Cadj45KCyyZpYuXqFPiNLYX2oD6+Ss2h/VbqxB3WDeKWZQ+r7F7OEWz/CJBFhgFwo1eW
Qx3JucSuIQNo0yVcwJgoQ8IvlcxGzmkigtIzSmvDW4J6aAdOeOI0DylUnIUSQ1MjQdjuIQVYGtnB
gD3YUZSe0cZbOh/GJSejdxw8pgtrbxeEIRQ0lxUMybLzSUFgCMccK2nSeXUnP63KUDam0RAoLH8x
toM+L9UvtXMaL7WhnRa6cMjvGc7FzgmlP7bxHsQtqVAZ699skDs3rxpWh1tks2ypKMo3eolXOKtL
nz2d67mZEW7VjBHbHCirSwrfpuUyP4fhfNHL3GbOLk5TrcoAYyJpkwAuDbv7wT9HmSv7MSoAdTX/
EUeu3NcmOQ5IYpgHoNoZn3MyQjJSjpqK+HdGnOwk8rmv0sfUWPX4Y3okT4x0Ylbjsn+fk4/e7Ott
jg5lGwtCPC27DCDu5dtqFpzqclz/TelDrxfWrkD/A938LoTeU/JfY7tfPGbG1ENSiXNyjOAd9RWO
qZguj7CqpzCc9sgm3gba75suYyBym+5jSeM9K2lhL/Y+R0sPVKf6oVH1sirQBbs7g6otitfhxVZX
jqETBgSAw/qRcPSJLyczM/+wZl1j5NROhMKQl1WyomXtz/rWeZLWLpa6FVTpeDfPzcVdwZIokBBX
Y34NKeJ6Iyj3nQPKOlPHjM0nK+AcO/D90BgnrE0uhtssaGwlJJFWe+z7vaSrQqNQpEza4SuNqTag
WMH/pgc+URFBnXXEFEOB9g0qGl4yFe+WYxMts05LTjwx7rvHlHncG/J0Vxey264B8ubEfrK2LPwm
RfdNK65i94HwCnvFRlKnK2c3P0aqDiGNzvZIs4uK5ho9xwnHoRkZ0s7YtSfLbqh0GO6jEucm4ovu
C2kXm6h8TRe05n4366Q90r6KuY6VHchvPMjqyyKUrzaajGNXV4dWuPhBbpwndYrLUxc55ESmFvVO
QkL1bytPu7sqJT9gwOaOzjcEX3AhZJlLhB0XZH70dtjWZ2vBSNngxCzkuQInsnN0ckQTJxJwQ8Bs
Nl31ajpC/LI686HVzc/KzH5FhRrujHQWAaOatB+g6+skCmbpCWkU+OmFBScpWebZAiaJv9/xKDO1
vrBBGWExPkz1KzCb6UDGFWmhZvNZdbI5FrWOk3C462u9Z2BgiVkNFHzqVmm3LQAGMtxgGyCRnDuM
dE1jbEolv4SESB9UOc+3qp3e5FHfHsOkhX62iFsKB9Swyd1oK/yNDMYCh8u+x5HGvmQU254KPVgF
stGiEWgiP26qJA2Bk9FiA0K0BWO3w0Cb70L6S77QlC1ck9GnOLIDYHhRlIg5S+c0cGR6mWfrUQVq
+mDkZFGOrbGbIvVxJf3tJ1FGLE0JfTEtdYdc+ihp7GMCcc+KDVtJTOqzSoXQNEiBz0JBqHo5qkdN
dz4IOSi9Gf5PALSP5iEx4ZUq2bX0y1Y1cHVnRQ0bYq1muyJ5UZcu9kOn/+gARu1iRprSUtbAaipk
YBp3mT51npqDXGAjDHqidLsDOhDBUPKOvbXGElEqAb33FvQ5bSB+m5nDxF0HiZldt+otQ/4hzUa9
VQe5HYvPUJjZSx7m90muf5q5te3rQqEYi2Mc3nPWuERMjw85pwKK2r71levuV/FD2/rq2/5VaQZ3
m6AOD+2YcN9Kg0PAvCzq9suKChamrt2xD6xvxx6LvSaPY0VwsmyiA+MUu6kyfh1ThdFXR9pXuOFu
WnecX6QelhcjSd7qinm5oFydAGOGG52BXOyqve4YR4Ey6aA3rK1HIuX9dgt1rkGbsbzj4wwmm7Zr
nWYEatHFSPpfoUYulgvrvAOj5YWU8DxWyN9jW+e7rCtjcAd957sJRbuGbGlvwHm/te0ANGS0Xcah
Q3RLaoJo+bBa6XpRkmBPKlPaEPapZrCxK2OhOixeBat735bySURkhDRrmdioktofyAQuErcP+g5y
Vxmaum/Gw7yxGZxwmQG/NMkQJPbwuYRr7GmVgXZW0yFlLkpJ1gkjH1oSYoX0+aNFJt9nU41Qyr6r
WmHsLHcxg5y+g4dw5SVLWAIC5X0ZRr43Qx8WP7erixSgNFxtmTynHp+ElMu+8fEUA5rgnibszMyj
RXWIXfi5MjDik1tMBVc55qrrb9RTEGv+3/dpVyfWnydeLYF/DlOzFPKsJu7Lk5qWoCbWI16fU/9j
vFpvU8d3ZrAb//2OYVajwbveTuaYh64v+I9f/xz/n0eAhXWac/hfP8U/H/Kfd2S+65btf94TEQTu
240x5CerhR12Pcz13f/5INd3066GtD9vjIuVJcT1qU1mLe0/398/B7/e++co19+EjQdiKzlJD658
jyxjODpFVx1IfdcOvYr35+o1u/529Zr9dZ+zLPiF/jwnRWRFVW11qv15TbSO1H/u68IcjnZq7K/3
/3OE66P/vPjfXnd9+M9hTGWV9agRydsWdfRtMqgq64bo9s8HaTSFDsT1WP/xawWHS8DA5PNcj1Zi
GAu0yXzOrtYamYk5cAZxy1VYHq8/0tUPFK8//rrvz83rb2Vv39hZ6QZ/3X99/fW+60H+3FxYhbL3
KXvKLbzZnwf+vNmf+65Pya92oH871vW+vw5zven2eDJVqI+Azui9/M+f8c+fe719fbtyqNPF++sw
/zzp3w57fU22wL/thnp3pYJ2Jcsy1VAA4K980Cs01FzJoX/dFFOv5zAdeeTPw6MgCtMJyGSh4iLa
//ei6yuvP/66T1QSu/5EHvmfQ/z1Nn9e+9db/dvzVDfkM/05FvpCvNTH5Xr39QVGPdID/Oug//H4
X29yvfn3w4pb1Ps5Hbb/+hX82+f618Ncn/jns16fc70vXhGro61/D8TjeOh81/hkWmibcuxpfaiF
3vZ3QI6T4J/hYtRfFLPLw+Uca/XzdTSoVidrnFYQ6PXMJjp+rT4UWy0DHI3yVQYW4DsmsQySnPrR
4zrY0f1tTzMypJO5/ka1rjXYYlv1FiamueNvvmgZpTMCfJ9E2Io9UbS7bJJPzQDD24I7uiE8izYi
wCDUC1FQh/K2U6szGDyUZQNr5q6Y7+Zafhlh6GegohCl9ew96MNSAySNLJ9nXzgAPEtNhLtCFV9u
Pj2pRMYFcYMoopgqxEUtAdFqmGy1glVSlJ2LCrpHm5B4BLAmvrFQQRGHTHmogkA9zsWlUNEC0MQ2
fZeIupNgKUwXvd4aABfu62Y4TGK2N/a4iHvDsTSscXwyi+3qZL+yNGFr04OOGDsWOprTRUECMaqF
IQ2aia0+36lfsVdhp3eLw9Py6Pko21CBnLnWYzC1IPRfnnUjP5R1fUalCzakM96akbT3aiafaZDJ
lmxpQnmGG2zPlD0BS/rs2CsftPwcDzdUJdhjpJQBFVF1fpRi1tPpAoS9sWJG+e7MHrKEE8dPET3E
pdZGTwkd6CxszDtnvs3k9NPZfDHgQd/oqdMelS7ZZDiNk5zjlKk4qnU9YQoXN5rEGkqwKPuWNn5t
5E8KAcQTghXBtJjOLlw2tlL3+16j/a1AJEkMi2/aoJxed6OxZW38wlpyCrpGkKDRd192cldENO3R
BfJai1LyTlfm+UFT8A8Po8LKPF/IZsjeO+nGW9r3xb5WKBDUQ7wmmKjjzgAq5KDR2GoGf3iErnGf
OfcEErR7p+NDQ6Vae0iVchQl/+g60GMbyirbsI0DeIO2AddSr7Gzj5WfPiwWv53O6xmkpVZ/zuPl
mxY2y+SO9kBjvPeKHV6IefvdYDz0MO7axDXSB51mpHLEhtTEkKXEfOOuoU0x+i3eEKODc5oj39IN
0kqWDJKE1c80RQp6iyhfXsMkQ8xv5Rs0a2ByC5iwDu9loSTzyx4kFxb4+dgOJjo6JSgAW93Par9Z
GueT/CWDhKToY5ZK0DuK4o0q6zJVP1NPiE9xiZXLjb+UVflaTTF17Wn55TazQH2yV5Vv2y0RnyR6
ctBVUXhuKu6XPnQ8fc59ohieZhzSsXBvBofVd6VQec1kuwGE8Dtr1CFY4Cj7FB7rQHFe4M+WlFUL
wi1zSPwGGXUm1aObhUvaG3uAx4mq3kYT1YmC7usgPszGYNlDdsZ2aB+7rHlGTE+MH5VKy63f1F5e
6KEVHnkHQd7Ll0qQzmh0KZXxUBQUaST7DUIENi7wWuRTtDtSO96bhiJYJ6sPVmq84DptDGxrec4e
qSsa4ZcpmAogW1uhDntVR3CZ5/Nr5MqPMGpausbVV7r8WrQMLBnqUJHE9O61Z6eJnyXug1OZ9Gow
nlw1EJZ0P/ppZcJG1F8R46V4VDdWqP3AF/R7Yb2lo3lBl/kqc4h6Gk8r1PGsC/R3/WKkW4mkpa+7
mxB9CKWpeZfFpOYkSxnv509L7mSYP2Xl8K4OJX2hfr4zUsUfBzyDFpVETBKM3QaNsAZuiVoOFFjb
0Y84J4inHlDHpR+SL2nTQu3cYLM4QOmFgGrQ5e3ZI8aCNbuN36erTnodtIVJMnu89NsRt7a3tpCt
qSB8AKxRqVBxyHNCM4bcV918VcZTjui64rU2oZSt8IscWpUfkbnmW62gIDPREUNlv+2U/MVKtXs5
rcXpV2nR9W2SDCslgohE+6qUjLBZ7XfXQCml4OqRXA8H1S5wzMBycgoIxYmKkMbJ6WrFc/SL/MLN
VKDrHOfqUaTNpelw65fzTT1Q6OwoWGkjHzjWArfDeid6rd1OxB9BZa1v6VttksoyfN2O2LdG06FS
mRQKkHBWHaAXoTzaW8C+1QPJc7d2Z2MeyqtLkVHY0u1D01gfXVJvq8m4ix1Q+IbI97EKOysK+94f
xhD9hzMeezrrkVUafsOsux10yMDGKDPfUujdIO6b0TeAEAp15bfT0OAL5bTTE53OwIhGybZ2dL3h
VC87uy+MXWVoO3MZz1lcPpeTCAw1R4geIw+Zm/wtMTnNlOqXK6r0KL0odjZm3TygAX4qzPxlXvrc
N9ruKW6X39UEeKVCV0NpuLCagMjw80LAXEbBVe2QsqoWwLsaGU3V0UmtaMpYRnfIQhQqibUbEwV3
CUq1N7r2726UP1n1cDNZJtzmEYFrDkgmJ5GNcyLtu0AbWBvo8gbEnUcULW68lqJWVmt3idL6esv1
SYiRme/ZdaM+zOn1JSOhr3xCj2vzfe6n96ijJ2jnSEKdijJBQse3gF1lJ896M73JZvlOadLKSN8t
QDMHo3iiv0pHTlQPNa7SIVHojmcqP/T40VgQpFRLIreZqg+AeJYdqd0fndMdogFbDtXNbekUSD96
+7szugXGGY1zokMSrzRoPwnkFooxkpQlSrjdeIT68j6LVqYdwogtpqgdUPvD24oQpUDmHKqJNj0m
NULrZ6PaxAlzs6KR6zqwXw4RtBu2tl911A0Eo01tZydQbqLAeCTGXwMf6iDq16TOmo2Y8xe3VU6M
fI/JyuoeBpuvPrqogKYrU9v15M5NVRh0+44ScsfXskLScYZgudqMtAnf45nG4GDXlwTS+p6KxFZ0
s+VP7k1WVY/5oKNm0EpMKly9oxN+5/l0rLLR9CAFvaIKudHc/m5wyDEbxvu6j97J36QN4lKGSsf8
jfxd9AeYPb1uoahFOjkxjZwbmSHgV1GMaVp1ZEUzbR1d3HBJ7gzQCQcXZ3JVXPAGoLbBDIRnhstl
eLV6ynJLDmuwi6rbHLbjBpcP36aBnlMvoqfKyr/r1bhS9JBeGnd4TijE79uYrgqCHhvXAh4DdOdl
JE9It2KIIOE7NhgycwYtsIomsDt51lv33FcEAzUw+5Q8wfNFa11X0BVgoS4y1KlOBHRNX0yK/Dpf
ss3XaNs4CApUVv6g2QTG4WGnzkJntXhET11zziFmQkO9Mbs2eeglADSrf2KCYyV5736JaRhuVCii
QJdM2N39k2LM7Obc4R3N74bYBXKwxuG97WDWSoeuRjLzKJI5gkRAgZceaM7GRzbPxcMirEET2ES0
z+j1IUgtsn0BWubgLPkrFAi3ZgYfZI0OnLXxPHJ5VpLJMLkhXn0no/F2clNOlyZ5UBl+/I6INnQM
GW3C5iZKqh+7SyiPq7TLM/057JwLgpNPdUKVsrQdS29MQmHiBLR7z0PUnCwWixFFNulGF5YgawDR
WUuyF9baL46l12CHVPTR2vSbqhTNFkdOF8dlqrFm4l2Gj6hOmM2teyVKKY9bDdLthqtj9KyW2q0p
C7pNsHPJ22UNZuVGkEbJjwxcoK9mpa4Y6pUWOY3PZjVuVc0kqK6AoZbY7IOt4Q4bKs1eJbvTqY3T
c/2kJFbuaLPdNuTZsaAFFYEuV+/ob6tA2lAQfbJTbjwTTKUfq3T8yT07Kz8asZNJlR1Ci+5gEven
2rgAIDY8N0ZMnBcsRBczQnCXOZ6LKSddzHM7uE+FMnzT2tFd4yaZAHHVsz/jlIYXR4wpEYuw2g1E
JM0baZnHoVweFp2Si6zfG4M4jslFNAba67k2kIxOdfjsjAhoG8jypF3gqzFSDOAOWg4BQgBxCu2V
ZS9hmCal+ZEORbyR4+wZkaUFhj4/aQLzUsoVGPMNZ0YSrZKzbxNBiZ8D4WWPGKsWSpDpfZkIxemI
nuIqLYoRnKnK92SMxiWaivOMlXndJGksx7pzl5mvUDrQD0p+SPlL606KGlgg/Df0tR6NygikwXaM
QQomkHDwgc4vzurdHcHlZRkDm6Kf9Lh7k7H+qVnKHISafCSkdTv3Klj5KCdbuWVFCKo6xdIFBY2F
ScQVkrGg0pkskPRVmf6j064gC3b4pql9HTdBjZrktmniPkFdT16T7WdgYDeKy1lim9qH6TjfCf0l
rILVQdfGvZw1l86D+tCYLtIpFUKQq2Ody8i74gXbJIEiiABrPzkZjXFt9lREkbYqHdYBKallLhIe
xB2/UrWBL9ufFASKTYXoj9y25zQvz7GwjrJt/KVi/TzCM6GYrzUgolfLX+pvqm65UAr4VRtfJFb9
rosl9WlY4RPrhnu7HN/sbvydkIa0/Bd359XbOJam4b/SmHsaJA/jxQywyrIl51R1Q8iWijln/vp9
6DBTcofpHRu7jTUaDdglUeTRCV94A01tQ1W+g+/UZ5lA4zgZ8onTFdD6htGRjsmTaTdNaF7VNEMn
fRBvGxhLEj1K5Entb4EO/gT8061TXdeaTCOU1H2SFPj/yijv0FTaRrq20RQ6n0j9zI2hg6ghmxcZ
WUeDsMQMKdlLnEbv1Ea6w+QoQVezv4bh1uDkYV7FDuLPTeCsSbUeLfvaotYOyCRGmJc+8rSqAgJs
AkzU5txZoKazvtVPgY1NmqJeViYioxms5+guhwF6KgcOwt3ltMg8Mcd0nUysAfAG3yCZSyrmmdYo
SgjIvYTn5/rD3MbUWU3MeZvLj6O6tVXUaBl1/TLtnEXaRJBesNUEUlU9e4gh9ziNEV/ACSfAaNEc
Jaok+8LbN1wTSetraUSeNFjcKmlj8DHGnHhfgvdhPya5AINnBfve9B69ypv3PYRkfOHENLBVQFf9
Q6ph8O6oywgZkknSYAZfwmoxAlp7Wv0YJnTYHbqdMywqgJgZGAiVKGFbhQKF01zxsmAEXxnhXddx
euv4Di6ylpCjMaqpbWGAQRMgASRkn2rpPnNMHEW87LxyvYUIdR/Sa3eWheoTQhAr7NRrkjbwyHn1
7Lf9HdYG6UJKbXuSs+LntmSSG9ospRbj56Rf2BFs1d53wXpWOZ0vJMCk1HGnSHdqER7FASS7WeRQ
C/H9fepEG9kE00QKppPW69gk+OXK69JqYhFnT4pU3bcCUkd0p9C7XgJ8+26CZjGHjvqJHa9Dke1T
ekALM432QQTVt20we1G988EFqIr4aIiOO/17ebgoPHtlXnacpizFc5jKO191Fqre/ECS5RwTEnRE
2aMUrIXjxry3le6sL7A+H3Ky+FQUF02hgSuj+2fSvQptFeVUSuFe1m8iHb2+yE/qhQ+A0aDZPMmy
9p41ChpEyQC5tLgYF26/5H24utfuLAwwo4/kOzio0syn+3evqWBH2ty5qry93T3klngAP3Nrxrio
1qiu6OAs0M1y/AmgDhBJYClxfhcEvKxNMLtpvswLYyG+yYYK/0Pcd3GNdbdfXKcMHkVBcSVFYT+r
NPHYoPuhuG2DiKIPRDKy3Q0Uglt3MFbKiHvTXCTM2Z2IAAxmFl+HCuYsr0VMHQ7WY6Ne2p57lR3Y
eB0XMF8uNp3XXOGf6k6MQgW30+ZACORHryhR9VXTcz1qbztwCove8y8Ds9kIGxyZRU9Wow07IwlE
j5rAsxc3yg4o9c6EuVzKTMxQvzc94wZJqBn8/K1nD8uwgoKCy3pZsFqQzwc0siqF/FhX+pNkAgnh
udaQqhawcSnGBJz/JhbHE1lt1nl9HubGFm9KQOB+PC0q5ZszJq+W5G6GAqyGkm5C1Rgo3JXPWd6N
WIH7qM7BMnjAtVoEdWQZ3fbYYbYQxdRJaq8GGTaVTgc5daqnRGuuMq8e0AfQyWnqGzPSzgBZYGoj
QWJxgdpbdCy5MUmaaXFwIABQaMqoFWYX6bMXe6tAxwEQbrEc6nvPKqhTFcWoKYyLeOfj0pydh0aI
/hwKsBmG8kMtZ/M81XehUp4WKp1YW/fnQQj/NqjEk+ckV4WvY1kAIsq7MFFDKId2k0io34QG0A0f
+YtWXDuVBDvD+TEk0q06ctZg7NxK4fcGjIM+qFPJldFPblWwnXE2E5XybNbVWrX9GxRx3HWahPvK
GQfbi773SvMQJlBVEgHTuBxV4/32vA/bLb7CN1AodoQQO3mEOZtps9Cz/nuduRgwyBzkUmyHyKDj
IT+oJvDm+qVS2S07tsyZ6CnNyr56CmqdaoL33YYSNPZUN3HknoGCvo6tFh8pWfo2uO1Gzu1Tz062
Kls4oijLKk2BGLQqqJpq7rf+ox8V2vRHrmfPuoienCxDuU9Nr2IJnTgzZnMxYMc4kD+M/GxI2rkD
7dWgoheFSnYmovgGMOQkMcGQJKBf+hYKk6c4D0EAKhbp5obZaJ75WFHTpgZML6Xu0siTdipPqwHj
YtP0w8XgmmdRmuwMLf8OdPyiiR1r7jNPWSEPsB3MuVTP7CTd+jXSo2oRTM22ducmst0iGM4lJzlN
omZY5rqY6zVKPxx5El4x6HWyukBRNiu9AWE+4qk7C4rd+FCZsK87k+INMk1k5UR0zOJkK6J7FGQw
p04vC6969Bqwr+MUHPpcnSSERwvXYKJQyz+H7ofV6vDomNU5ldsLp3QwfXDUlt1JmetBhqVyfFN5
6re4Q5Q7rTzC2jZbWvaAlnPFwZj4N6AXOIdlijIUj7MV2dhN1cePWRU8k/3etlZVrU34ICIZnBkK
Ao96tiky5xvhQb32PEIUh0L9RrK0eQGOagrYPkSKCZl3CZsOOegxg1dzNKN7CZeOTDon13zoYmq7
Q20uCqykZyAtWnJ6gDgQakbb8ChcJcUWlToaBFwADSvpmbwXvcTmVvMda9UN0nlGVr5245AipuWe
Nn5L0igVC9GX0jQLAN1nvb7sy1g5lSKwzPmQu3QiMGhCwU9exo6yRPI1X+uSBRwfleYpDLD4WupL
MDUocyxffn39m4ObJOuS9g32w34IFjhTOasqnTQ+Tpc4H2Nk2D1amr+l8VMvDBNOVW7369RE7ly2
zO8GdWQFAvXEFLW04nkWOKxOzFpzqPQp8ZTU5n6IinLZEKEXLWdYU1CA9KubrEt3dYUElG9w+gxS
u9aUxl6aGLqZ+Dv1Ea2hnLrxUOYNcElQBCXcFKnGnDIVhPZGqxxgA7NoiLBjx3kSAdLolIisGapK
mg1F3pOBYBUG25KVn8IcGYvnEqBNa2U65rNnq5BfMK3t2YSxrVgLDIxljYpVZasPdnheA0WAI7zN
x4/zxw6MMJQcgOh3jMvuLQ1FDCtZafBvpk0fbAbZuI6ziyxAhgFkzU3iwnCHyLQuMo2SpnkBh3FS
mNYefw6TwxAlLz26CsbWgS3FlA274kyT3RYWhGBF2Ak+sHJ1WjfgHnMXLyM8V2cE1y3LWqyTRjvY
sk72hn4KOPF8tNaQDQdPWTMrmVkCY+Me4h0SUhdF0Dx2cUk41AXQGkX8o/WHcluF1dKlvC3rZMrC
xWmNSUl/AAc725Mf/d7c2u4PUFDBmVyMXAQSzsy3ErbH4CZu7x0BLaWxyNE8F3hsCvW7q9Dh7FKQ
GXZA7mwCy0NDZhn4svIQ2uzWWIOS3VJiQQ1KXyr+mVZTfTEa7Zwc+9aQ44cytqK5VEAwaBQkKFwJ
rTBLXfojFC4AkcmX6JK0yyuNyiFFKnCalD0h/g4RvRIozRlKooNknHd6GC5BBvEu9UzQC1vIlrEb
ICTGLaVKp6G5ghMIRLlR463qyOEkgcJSElnT0DAUpFCbWyVKCVRFDrMYpZ8JfgooX+zDIL8s7KRd
Rf3ILorgjKjauoqrGugOjalyoPhkmuGupsjHaZOiYp5TMYtSb+0GzRhAq990A/4r1Up3yauLSzkG
s9SqwNvG1pPzPafCAnEJu3Gv2kAcgDQIodKNUNMjGLlykHlBZI5iZy1L9hIrRGmUoInrbG4nekHM
T9vDaFprXedU/PyhxgoeGbWFLVwsaTxMTAjvJl0R1ld5TBOo1Eu+mjbF9TzYujq6CjV1G5RVqQ9R
1iSWQvO8gUJDNrX0cg3ZgdqXtxVtdxilbGKmasKx8beJJl/YmSaWmlzni6ZP10MeQNAIcRpXNST5
XA4H19XKs5Z6e2hBaQjC7t5AJ5oq+h1dM77/BPnZgYosOubBaZRSVidvRbYefGEhmkUiiwIPuMTf
VCb907ygaJ+JTjrDM5JWi41YYAXckwTi0baTeaKP8Wda6WcDjgAhO2nkp/eJMYgVnLOALSztT7Vy
7AmhuzupFXwsWjPEekKL9AkOmg2eCkwLqdXUM/qNccVCI80y9Ps4gjZmKokztbB3VFGJ0NvRbZAl
WmbWuCQvEKelAN2zhEWEo56maQIUXb6BX/tQGYyto1QGKnshGBqW/Szu7guDJ8YLG83eEIJZ5xps
a7RkDKt50G1dAQoebyyKkmdueiVTQmFG0ejmW5l7Ie6aAkmEucNnK1m/EDlbqDJGWVgUwym0QIIH
brPSSNwnshRLc7XWkiXNYuHpycIGhul5DZ+X7zC9qK5j1Zk3Qf+AHMMma8wG1YQgBU8JtSLpaREN
CAhg08SLpB9ajIy8rrtPmTDqmWnVpy49VAqHtmoXCFhQNjeyvVpFDFEfXDYjU9dyrHtUU60VPKVm
7uKIMKnAoM7UPF/VyVmRMJN1B9YUCwlllmyr9RXbTZeoa1OF2UlYoTPntEzZd66+k9UfTTfs6yS/
srNgruv55VAa8inuKtShnR3YPd6tqQaE7lsHZalZl7FlRkQ8htQ25y09ZgP+VOA189KTvtmFZgFV
KOQp+x2QAk0y59FgPXuhRk+HttcUZCyxxkAs0hOxktcu1ZS9Mu76cMaxvQ6E058aUHEmPqmPltQE
s27aLfBrxqbCv6mkSF4U1qWqSQSGcn/fdAhUlTJV4a64qxo6IkYL785NSmSAcNk2cPfg7t2tV1bf
IoMWmfih4jhrke2TBHMqNk33oKmkA7iHsz/bEjH7qkh178JNYSWkgrYBsUpbgudNm2+IR4DpdrZh
HTYTrd63FgV9XOMjdkjptqIokKqRjQ1igpZ+IO4ah/QQd/J4NLzeSaTuhWf2KIf52joOgitJyxCh
0VG3MYcsnWB+QoWzIedDNY7if5YcZNE+VY1MxGK0K4W9ZxkmKVqf0ROMcof3Qi6RLDJj1SyueaKA
WQWvqMj0aOkJZDyHfBZKwSqW0RYqHHGZl3ZwmoJLngpseRnkCQ5jZ8yjZKrkcG28qm3PM6hZWgGQ
pUM6y6t3WLZdcMIGRMFiAqnERxMV5xkrW/RBWm5gllH1t4PsUh6yfVCCBam84EaVcbv0ckqvXqqj
0JdTOIFAV19ghurH0jO19va75K7ovo6ejNp5U9JmG7rk2TTRBzVxXwmLEhc2mDmBIg9LF1W7C3/8
n071LZZs8/TlT/BUnhudykMWGjxtad0iXNCtYgDikxAIBAWicGFJNsqCRdPPspx92MmU26D2A+aB
/FBmXjtTVNWc4pdtGXDGtMF+cH0PUZmCmnZaxu28cEhk4hZVYzSvuzRf511525jZsFQhIM0bxJQ6
HNLoHdOdQwskX7J4YBFbUJQqC+6vQieOEI491gBlT+YVpnNRlPV5k1nXUcKAJgN81Uwpzisbu5LQ
R5KS9wOAl7CJmuZtcFE4PUV+yowwCp/aWkGT1KQtH9TKvTByE3TH9yxPHBzlIVinSJcV5kVMR2wG
hR04Mch5J5MWDS1WBRXxWYpoWQBpyzEaqOEYiBcYFcdxjniYc44o2dY1yFVIy8DBZujFSiH1GAU8
tJ1lBDndgS0XMTbTulREcZXXIWUYAyWOnv6nxrnk4o9eSHAzneYycGCN+7poZlUSuwspQv4tV6wf
pt7APazuOwyBYHARbpg9CNsSKr4Qw17rrFUhUGcNfpgYVM+HOHrOO5Q0ZBMfm1oC9Z/07lkrsrsi
BExRMbnU8rYLyzO7AOEDT3MOzvxOCdE1MG3tWWsKePJCQVoOP7epo5obFa+0iP7LHMXutQ3k5zQL
ujtlgMLnZhLd9pQBMLU9ugHL2pOmMEWiRedYwawNolsUIuibmjD5gZGDwesvGkH3AHekb94lCBR2
lamD+2GN45LUFFuEx6IlsAwMppyLrKRBbFKLCBUMzajpBWz//UOc6Idi6LYa8gZEqTPP8c4gJGNE
ZhgSgKByEWrwtMIxOqOPcmEEHpTusISw2YhVrldrBcWkOu5upH5QtjVYIDXTOQb8FboUOsG7OKih
QM4YrQgprQbqXCGHAeOGG1OcA3oqLO+sopdGzW2nalW1Af/Jbm/1C6mq7FmJjrKtecwW/wpjU2Xq
stenxbLUlLXRRBzlCCTPIyX7joEF1LoOupIqHVy93oVa+FShqMzsV5dtzveC79gUHlS4MIYSuVqK
kAEOYZIU0EET8PnUFEkQzEhnVBjo2OoMcwNmGeATO+xpUAV3fP/X5lMBX3LmUi+gTEvRv7Rx02tJ
q3T30JXddamaB5wrHvA4uqELgQppgM2rZFb0nWGX5Q7pgKaM6B36qBKca0ND3kj2cHGqcXcl5Zfp
OpuOOMty5UlxWmSWEnBiYzcrqVyAL5GFWFiSrZvOwHrwtBf90mQFJaD3YjZux5AeRe3/KFSY2GhZ
d8sUoebWgT1fHBKzfLAzl2p0kl7k2kJxODnZ03FKsVex1mw7BCXgzrY0T+a15QOpk7Vs4RKo5pmJ
O+1Ic2Hz2ZvqgYamNfcGe9sBSZslivaMEcQVZGHvFA2h004fXgjl2wyBMAL3eGMgFBgmebysel2e
A5vTiS5QbEyMpdJ27qassnzhlvk1PLC5rKcs/1A7RXEeNal8dDpDegDbu4odHiJZcPBQXIO0UK1F
gnufg5yiZlDFIbwlCcM7UOpbKBCefUZlY9qV+AJYuq/MOzO59bLiUuCc1iHqwG34sxYe7cyiWj4t
qPkZCOZOctrlU79HQ88U4SYw8isXrduJ2mV0rDqaGF2MK1ofLfNKQqAku6gGWUG1uVnAmkBeLSQo
y8pVmiD1gW/bzE9Q3qm6BLepYeujX41FaZ7M5aw6da0ApycZhxAQRwoCjHP0ax58kkVcfOYI4xIC
VC46cAT9CEDsXRp6eYCwgu1K/kzq1Z1R5ReaXK1iO8J5SyHejbBbpB4kpCmOyGhtt5eVK54y7cwV
7Jqd3+JPrv6wwTikmo5iZWMfzL7aUfzScuueDsqyS1x6JeEZJr5oqhJGdK56YQbdhdcCqW5r0B7K
OnOjeKFQHjBi47JTIcNRniqWWS5jhSOQNivUh7JD7yanYKrHyKxUWObZiXGeDOLGEcG1xp6ysMx6
iV3J0s6UU4eTXLOCaZ3SIDOQTAoCqpFQ4AIoEpjTixkwSn6zXIKdDFxMiZ6xXMVrP0WqulEWZlUR
lVBstPG8mGRStNG6Yo8B1z4s6VXgcqjk11Fe1yyaHipM+gjufu93+qFuUtyn1JmQo2wpSx39sh4h
w5ys3fCeKMnSsIdARvFMuhDpcOvp5n1gditZFWtImflMqtSN30qjvCwYnZoDUS/h2m5+gKWe53LG
gVEW08bWFjruaJXcPgFZv4zCJ02MAgfhmqLuFZQwle8vfRgce1YgfQDVSbmz0wI0kv3Nq2Gd0+nc
SMgkYHuNUKAbdxs9tm7gWlHgjq07uWg2tZNevEj5/79xPXh7kNHteJ5UPmpB9aHorw9lDbz03Wh4
/NfL1E+q2/Q/e9EfX+iXw8sn/xsfBYXM8GXs/+XP/HJPLzf8R5eIdjxXvT/8/W9CO7FsALRC0RFe
5ge/BErI7ts/S7Z6oglb0fWRkTf+vPo2/DRGvzcKf/yAr8P5x6/5oyd4HZ/1/u9/U6j3fnYQ1BPT
MAhyZfv1Ibngz4NgGSc4QwihyurrIGHngHnF//4gPKd1Uo1zEexM8rM/hqrhWX3kp/E7E+HDFX6a
CDaeGkI3ZR1bjJ8f3rZPZAV5RibA68O/jvb//sPvAHQmM7+sCv+5Onp4BUuvP/f4H67x0+MzBVQq
3NbbMrD5in8eBcs+MXRDldEyeZ0ijNL/yRT48AT/Wgcq1epP7wb6iU5L1dTF23eNU/rPo2DaJ4ql
a4qpvO0Gr8P+F5oLiiKLz84F1Tqh5qYrqvg4CdgMLRM7F3o/Lz9/uaUghKx+dNb5nZ3gw0T6aSno
7HZsdDIGOy8/jOfPk4DdUGjsB9r7bvnXmwSs0T+5H/7+KKgnBjbPAAHf9vwPS8ESJ2Nh1wRg9hed
C4rNPP3stiifjH5JsqV/OBJthbhBwQb7/VR4He+/0k7A1yd/9vHNE5g6QtWMD2GRpZ+olmnKmma8
Hop/uccXCtZTn318cWLLgElVdtWXnw+TwJKZBCwARVFeR+EvdygKXRif3gmYBIrKdsij/tYomNaJ
YUN50bS30OB/ECL/ifXyz5QDNfpoPx/zAv9Q/lZO8nsveI+yf/3vbxH2GEaPEeTRC8fc4/WzX2OM
8fd/HG2XLwHwT//4HhC/fM7b298e8NcfffRZ70/1/seVfyh26B4jODAmYG+3eb6LyVj+K9o97eLd
zwHgawrwrzv5+9+O7vOnVfBvLlyGH66rsYQ+fd3CB3t7fGEKIl9x4XCXlMdGea8p4WdvebqL/B9p
kfhHd60TG3/+rhE9TYvdPn2/0jj5TEOwdXz6rtMkOTxX/nNdvV/s5eLmmNR+9uKzQ7Rrd8Xh/Urj
lS1LKO+//2aq/s+M7I/m3XtK80v64xcGp46fjofdVsQXzMIFo+7vj77Pt1j5syOzPKSFe3zLymsA
9tkrrxhx338f4XHEFUEW9v6H/3zI1/uddzQBFc1UONw+e8NrBEMxAizfr/Ryy4QhXzD/1sne333Y
RYDQEHt/+qbT9nhaYJFJsPvZy579em8yFPUL1ssZd1Y/h/37Lb4M8muw99l73qS1X/5qmF/j6M9e
e7vzk6PdQ7EpKr0/xH8+l7e7oo92yf79SuNwUKf4iq9wuyvL3bNXlweaFMfX17UvWC5b/9nz3d1x
JYtY8gtW+BariUOZVkczWyUm/oIFs/XLcvwPz7ujQXktQ316nnDptC4+XvpLbhyFtA97iKpgd/v+
FP/5JDw/PBW7D9ETuaHxJZdudsfnliooVH7FPbe/rHYxfWv/+Fjn+vYXbIDnh/aX00NRHvr3e31Z
mvTrv+ji20PnPx8dY6pQxurXZ6fgeOff0iJ8v9LbfRtfsHmfI2bg/TLdIcLhH59mb/XLT9/7ywfM
dhjJHK99Yahkgp+9/IXnH484rppfsIlfhBERyXFWo1KE+4JN9qI4uB+bBUgCfn4oLg9JUqIwv/uQ
JqjUyb/gvq+9dH/4ZV3+6mwbWzWfv/sbUJ6/PRHfKiefnSmvH/DriThe/gviwVtG/1CWh6OQ4q38
+9lb/1379d9vSv6pTOeu2nnv39y4pwjc9r7grL8/FDEn29GV6Qh9wUZ475PZfJjebyWlz47xw45z
J3Gr46UpdEv7gqX5cCirX37z5mlhfcHke/DL5zRB4/BozA3D+oKF+QAtjIE5vrKt/tsz87cqTf/s
0f66/vTegP6ttx0X18ZXPEeHXfGP/wYAAP//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3A57E6BA-B70D-47B7-A4AC-58BD2890F717}">
          <cx:tx>
            <cx:txData>
              <cx:f>_xlchart.v1.12</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8BB65A0A-BE59-41A8-A3BE-9CE260FB02F6}">
          <cx:tx>
            <cx:txData>
              <cx:f>_xlchart.v5.9</cx:f>
              <cx:v>Sales</cx:v>
            </cx:txData>
          </cx:tx>
          <cx:dataId val="0"/>
          <cx:layoutPr>
            <cx:geography cultureLanguage="en-US" cultureRegion="US" attribution="Powered by Bing">
              <cx:geoCache provider="{E9337A44-BEBE-4D9F-B70C-5C5E7DAFC167}">
                <cx:binary>1HvZct22tu2vuPx86RA9sWvnVB2AXJ0aW7JkJ35hyZZMEiQBEmD/9XdKTrJtHe/s3Lo5D1a5k9Yi
CcxmzDEGlv/5afnHp+bhzr9Y2saGf3xafn5ZDkP3j59+Cp/Kh/YuvGqrT94F93l49cm1P7nPn6tP
Dz/d+7u5ssVPOEb0p0/lnR8elpf/9U+4W/Hgzt2nu6Fy9mp88Ov1QxibIfzJa9996cXdfVvZtAqD
rz4N6OeX/93cfbxr716+eLBDNaw3a/fw88tv3vTyxU/Pb/U/HvuigZUN4z1cS/ArwTnFPJbx0xd5
+aJxtvjt5SjhrxIaE4JjLL98/f7sy7sWrv8LC3pazt39vX8IATb09PdXF36zevj5+csXn9xoh8eg
FRC/n1/e2mp4uH/xdrgbHsLLF1Vw+ssbtHvcwu3bpz3/9G3Y/+ufz34AUXj2k68y8zxk/+ml/5kY
X9/ZcAfL+9syQ18lUiYxQexL4JNvMyPxK0okYowlXzLHfn/2b5n5Cyv6N6n548rnubn+IXOza5yv
7v/GpsHJKyYZQ5jIb3OSQE4SQShOyB/d9KUevuTkL6zk+yn548JnGdn9mN1yBkEZP9Xr7xX7N+CY
eMWwIJjyZ22SsFc4ESKmlH9pI/r7Q7+k5K8s5fs5+deVz5Jy9usP2SZ7f2fvX9y44a75PUT/Li//
i0B66fxQvtB33jWV/Rt7lrBXjEgiGIm/1IH4tnWFfIUSRpFAv8Ep/j0IX+rkr6/r+9Xy/PpnNXOp
f8yaeXC+qP7ONOFXnCY4ScRvfONZmhLyilJKBI1/SxP5Nk37/7yg7+fnjwufJWb/3z9kYs7dWIXq
7m/toPiVTFAcJwxi/jVHlAiYCkowTn5rrWcQ+5fW8v2sfHXps7yc/xh5+XMq+zVX/Oad/68sXr5i
MWEiZvxZauSrGCUEA0f8gnrP2uUZtf736/l+ep5d/s0WfgzeflGF8Pir66rfgeTfDb1v9cV/ElU4
TkTyG3OXz2mifMUZxzHF+AtNhKx9TRP/4qK+n5NvLn7WNBdvf0gwe+vG/x1OQF7JmEiKEcDa49cz
YEtiADaYNAihL93zLE9/fV3fT9Xz659l663+IbN182AtSP2Hh9+L+m9oKAYuBBCCOPkXOft6AoFL
QSigHP3dxXhG3v7Skr6fo68ufZaem8sfMj3vKmBs9m/lbKC9EIbkQK98r41E8opLIRJKf4O7Z07F
X1nR95Pzryuf5ebdj8EOvlk12Hvxf2qZPxNe//61P2ZVejfcZU/O4VcG15+/+hR4sDOfXfpnNteX
UXa8//klkmAefsVlHm/y7aS7q+wfOPHVFQ93Yfj5ZcT5K0k4oxx6myeESWCW88PTSwK9AgmQoAQJ
jrlkBL18YR+1488vqXhFGQiIRMgYnBj8COvhcYTAS+RVzIRgsYiRhPkrxR9+7RvXrIWzf0Tjt+9f
2LF94yo7BNgO4H/35W2Pa2Xg9QgJejKmMiGSIw7L6z7dXYMn/Pju/zMIE0fDEm2HcVVMdZ0ySOEh
jUeFP6GT/zDeRMci3Yxix7lQXwXqew+HDT57eII4uH8wm2A3DD17uLPM9WDrbgeyLCqu9DacNfNl
63Z82MeVWnqd8Ac0//8+Fpr56z2PNGeTr+Cx/pex12X7eoz22djoFas8nLFux9v/8EhwcP50o49Z
+CrKNZc+TyZ44kD0uF0hoaqQFblaq3Qw7/48qlSQ//E4mPcJFQLImaAI4WdxDU3UmWLq/aEY5vxU
crEXlLxeBlkqYpMe+FddZsQlQXFZDOlKanMh27lWpWCtcri+EK3dMhPlyQ4qV2q7tkTPfef05luW
Al8fFQnxuNtE/D4XE1LOoHi3tkGNht5PvVQLJF6RWdiDLWqSetIO+9pChOs+z0ozv86jHqetmS8o
R0ZVWzApW4JNeZ/sJvhKQ3wsBxcfqcPXY+Go3uJFLctaZH5jiyK8vcyHqjzlzqeW+ve1DLWKquWW
JN2ko1W8XUSTv70YK7wo3FWHed7iLBdxkRauUKgM6MD9XVgXqDxyV65bo5xdb1nM9WzHQdOGnQKf
hEYkXIjZaczYyZbjccbDJ+LkJc63WklLHlg7XlRd/4Hg6XZeuzSEcBGx+f2KZ6HFAJHdDBI68Dyt
kdfjHFHFw1LojU1Zwz+CEu40X8miton2Khnn2yWYTned/xAXPSQGO22raLeuUalbJ3rFl2RJiTv0
9Sdk8QOJ4LqZQCZwXaUcw61wUXc6SVqN7HblkNt3c7NmfpzzDMJ2iPr1FxuduKvbbBg2no6dRm2D
lK3QojpXZZS6D6Jw2lR1Jsb1od6W25KTlBWLrvxyu85VqZu820+WL6oW2wMh7W3R3ds23I2hb9I1
SXolTYj0GOm1Nm0m5u5DvlgVCb7DNqE7wqdb1rUP8eyyahia9PE+LVlu45W9Xt0b3ss2rQNFKmy6
6liSJoNTCS+vCwZw1fkl3WwEb3Euozicb1VutWibOR2jrlctX2rVEDKlbYCoJR1OZx5/Dhj2eFwS
V6vW0YdIJHiPhkrTNq5VHb3J8YyUMNXnUMMO2pBTVUbDeU1QrFuyDQo3/hdD6KKMC/fSJY2KSrFk
Y12f2hreHW3kIW6qTjUF1BzeuJbcKIRcp/sEFtJTnuvNbq2OpyIzscEXjRSHnve1LntYswj2SiJ/
TTcokwahc2dkoadINhmJXaOaqDwOTZxZjOhu7qF++nqYVdlY5dY4rfKYq7LuPZQMXDD1+6dEywRA
p8/vEpm8gXsV2g2A8TkEY8Z+30U0hqcPKSrni6LDV6uovpSvxXJQee8+IcOndEmaq2I1Rk1F2NRA
k+va541eGthdHqFOua0OirCtVYLXx8e6WVZ7U7fz5YpZoUkzfEA9L3SIpsy5jmkqZKQi6Vc14Rge
IDpt2fjQRHZUaxkfprHdQfueCSzMcYy3WXWEZ1Pt31R2QfswhoukG24j65kyI4TvqfLiuk4Bd63i
RfcBY2jDpurbvTF5Vvm8yNhjxzkRQ8Hs477cySku1bJCz/YUm8PEnBpxl9VFMalk2KA764IpH8UP
LRre4tlc1hjpjUKnosc/CCOtDiNgPPV+J/l8OwmIcWD+g6isT4Ucr/zKC2Xkuk9s0Sto51VP7/LJ
42xks1Dt0Ha66BeqAT81Kpotzcf2+FhOiYumdMUAZsVQpaKrbhvyzveY7uKkqxVr+RVz0c5waMiy
Zmp167uh62aVx9DiZb7tNguQ/wRHdazXgGq9tsPFyMZajU05qjaHTclexRweYgr6MAQAqmmFjDQJ
gP8ypxbn10kHoTCQVLrhB9/MgMVSHjbCr0uy7jksbFjgh1a6q4pWV36a96O3txGu/c5Xa6Vk5Z+u
X7Zhx4R7L/F820/rrZdtSKP8dcyhnONqEbowy+3YFrtCVG/Hrc8AVGtlZ/qAHaxznB8xxrcffMVu
e5tNRSeU9OTBmfUWM6hGwLJjvJCrmTZXKG6vWtl/lptIJ4ZVgR/7mEJGtwXCFaJ6Ryc3qjhpV836
ttC5WPc0ak/5Fi7GGELRLpCd0ZyHEsK6PIL7EgEGicRBWMtCsdp0qph5ryqYP9qvy4VvIpiasvAK
e/xQiQiw01Q3zfB6Gvf9Nrxb68MyAX5GErZWJCaoJVqPQfoPjyFZexgxmE5GFdBNbd2sup62pw2i
qGGqH8vTU8GzbvjQB3OyUnR7uWUBnqlXBHO0cmwvwvArTORCt7jMvIGEy3zNszi0V4KGCxjtH0pS
/OLrEqlK0D0XW32+whgfRciQrPK9XMomHTDJRt983BDvtHlENZbHTs2ojhTyW6+abfCqmqssn2ft
5rm+Sma/HlwXgh663OhZhCuz2kk76VGWeL5HJTv3nYUWKv2q0dxeeQtNgZf5DXXl5ZiHi96ySM0e
QO9x8pVDc0HMcEUjN2bMlW9hRp9BCvPUTO7ka1zoZL7tFtHuKMObqo2zeljk56Gw+9bDBCjbuEuR
jVVIYAtDWbm0ZF0WbQnTEXTsKalsq/mw3kpRasOrOAOUjfZd1+I0qcoirdZ8t4YzP99sRZvFon49
YF+kDe+3NFmSX3wvCGCHJKpkCvdiylo0NUqsvtJDEZosZnArGKr3gW1Z19I3xmAEA3A5r+G3G2yj
1nw4dHjC7+cyShPW7psJaE1uxrPZDOOZ4T1UKdtNtsXnW8QbRceoVlVFez2zX7mAUu7dDI9a8IcZ
zafgam3LLmjnt/E48T5zcyFfb365KrcyAoyld0s+TKpuCqunOeS6aaxVCYFNlTaBcDa83RlZ30yb
6xXmW67rpvkYuXqEibzBrJgKp8oxigG0PU572hntWqKWraCngGFF0zwcTW+JltHMdSGuRp5/pGtT
63qIPkQDBq4TrRCNdTpUQruiD3pp50QB8F1HU3L0ckhSg5lKQseUjZadMEDgYCtd2vp5VfG4JYeI
+nO89a/JzO1Z2Op3RQTgMy04yshmso7qhU3xAQ4F2h1HXdrZqteLIDHQsnxRPWorhTZWHaZk/rSJ
zp4M8SqZGMomluh1mG6SYaQqwVEK08FBEcWJgt+nlcBM93SOsi3cA9rNZ3xazguyoWxYxkYl83hj
0Oh0xfI718MA+rKIqi/1tLIDXV/jaDuXS/UBtbJK+3guNCXNDP1RAjdwLmhSSaxdVexMFL+PinzQ
1dAdOFniw9YNjZZxZ9ViS4XN4PcORKiqS3qzkuqalKJNxTAVJ4+pTf2AUEZkblPkgP50E/H7ZUku
aUOAB5KTh9lr+twdK1N2GRPHxYmPeUJZ2kQt3nc+RdtyPwloqrxE3UVlmiMAMJCCIR92yVBVqiy6
+DBgd22bGlhSHz4FaM3MdfdVCwVRTuUnimur1k2syjRxp0S+pRIYb2rWIc+WLq3Zcr/FE8oW20xA
tBzg9lZDtwDk9pGsgODB4p8qCoCiEkkF/ZJfVI6bVC67XPhJV4AexXqO5o4rPFqrwa6zB4gEeVQS
SJVobbQp8up8ifI3DbsvGkh24M5kzNoLVm9NRkeotLBs2eJYla1J3mekqj7Ww9RkS1uBAjGtopJH
mWTbpEDcArNJ6lzldiBq67nfiSLApEeBpBGObysSqbHAddaA+tKy6cW+ntld204pkK3jlvjpTVut
AAOs1azI9zmM8J0JHNjVPHxePAzieak/giqaNMKWqK6nwIVbv4/IKEE/FDDR101DGZt0IJ0F6cN2
NsbvGMa9HlCTpL5IKo3cpajqSJMSQazybdJdWV938WCVmfKb2o3lXqJ+VH4E2oJD73aTATwasJZl
DajYTiZ1jJzTqv5Y2tnCbDuOArd6bPCkF0ovuWP3IwhWLfpG7j3DQ5aA3PJU3LcF/mzpVp88A2rb
OVOpHkNeOQ1yv/D+yFmodYiN0XE9vm/4dC06ERRyAuKSl8ci8VAFOB+ufLmmk0BzVgpzGRXjZ+aX
PGNdAGG7mlsSN+UuwvN8BI56yWyzww0PukqI2yE89WcBqMWAdlHcDyA2a5MBp+Qq7wLSJowgNgiU
NB+bFJTCjq9V2Bci3xG/TLoJyS9DjVjqafS26sQ17iYOaqIN+4ZsXM2i2NGyA9aMgup9ABK7dmGf
m4OcWHVBWP42v2gsY9ehdl6XeV2mdjoZQzWNHdN5PcG1ZgPNIVjKtsEe4buPYhvKFEV8N8uJZoUc
+rRcDaDNtCf0vUzm4W5p5FtO1uEIzMqpZuG5gqjx1EgBED6zcyDC7X5aoK/lLF/PWwGKHCyDcpxX
zYO3uiZJshtifMMwfR0ly0fqmzUVCEN+i0szy/loPbDths/7tls+JoxJAEXoMxRil825Be2ehDKF
6EK5D3PmjOGpoIU8DnMLio76oAa+gIoLw/kyPLab8fOBjzzd2ilReN3ko9qE8pS10Uvhd7Ng0X6a
HyutoXGKWLwnPc7g2bu5BMXokQwgiiupN9AYcRWR07hMxy0Crl/2ybqDVJWuSMGBONgkZpoL8B4C
+A22zqLJAdYYoQcbbweZ1Gdu7i6GplmV5Ose58D5qq5OS7r5NC533bLEKbfkV4u6zKOpPk1t81FE
5YfZZDV8ODPeThRYjepYf+doBLpgQaca0VMf5+cjbrMtWfbR1AvwSNqreOsf6nU9UhjBWnrbqdLE
K+A/1C/4hQce7K/xWpTaWXRcXXflquiuK1qhgGcH1cY9jBOq7YRgpgHNUYHL66GcQvoaOb5Cxfr7
eK5bZbsGvAKL7F5U/W6rRZ+6cZHaueuRgZLNB1dq7OqPhhRBxZbOeqXdpuExby0F57De1kOeZ1OS
0JSPBJ3nIjnzNt5P7F20CLvfOCt3OWovcQIWWLVCfeZDk7W2YlnUa/gcwLaj3fjQhu56asu3wubv
rCmM5k0Pkr20XBUNgKqIzkjMorQtqT9WzL3vBobTxnK3y5MMgx+l+pmVSopa+zrZzrqN6KaAFUB0
zxdPrkJFLwj3jfaxM3vTod3YkOVIKaym4cmBMnouN7YdXGEuohycFANpA1ZL3nRRA6ss1kjRpVV+
jeiegkJJRd3u2qa/jS34J0tpVL6YbVeHiaZF177hgQIyg5uUrR3Iu2GyMh2B2Cs+AwjmXZTxfnoz
kMWDOwQgPsb8HQeStEM20q0fvRZ05GckiY/VmyhOpsNaDotqzfiZl7xPzV5YBwZdB+HCoQCOJMYk
bbakUKQxexBHk457lJ+afBnUmKdNW9sDd05ocJ9vu7WSu0d9V7PeZ2v/HoODobkpdWkB3oxJ9nm8
Sk1L2EHfXY4C2rFcm/K8MUB/VhqdXIyvmzn8IuwQp3TdjJ7a9bIWXgKgjBjICt+vot52JaPpiJDV
cwhrulYAYWVe6drSkJKyVrxepotlWBZQbWWvarAED2u7zrsVueUQEa8lge9c05H3oxHnYz/Puy3y
dk/p5s5cvWTcbFKRuIuOEzPXoojao8PsivSEnFkgQfkj1NexOMW520WLCdBzBhiryJEOKzi/pCha
3UcFO5B4Cem6kY9l8Ddz6F5jUYqU5F5qua5nDZr9DgtBoZ3lxdxu/jjOzXHC+HXTO3a2bDilRT/v
uxama7vG2k8lGE79GQAOCPvHWc1H2egZZJopQTVJCQObhRKobi4k2Glxmc5b/95t7b4dKXDNEpB9
2UDCIz9OGvMEmJzI30ji0nYORLcxNFKHm3PfgJO5bOvrZZ7f58ZtCo7yE92s5amTEZBlQfyxn59w
0dxOj4uXCJxiHsB19a7Yz/k06Am3TeYpWK09e5+7jWR4ybXn/r5ro1+bGuos1Etz2mqYCg2T2fwY
QMz8EQWgFcglu04aXdQrTWdZyb0VxusJsBeVOdsFK98lLESKUYiprUPIWFLv2sSnZqGnZvVnnLVX
ZQSuYZAwMefFAWOpUwNOG0TG7mYuoH3qRaG1tiAoA1E0jrguzbpbpzGk9LG+hpFU+5gmq0Jt32Qz
VE4TRQHk2yeeU7DrGH4nC/BvG5uFoirT2hcgjX7lHs3nRQqKe9kv3h9di+LTMIP5aDcDvYKaz5bz
SdelGXeMAS3Px2HIAoKah+JezsDxvWdjD6ZgAyvzEb1oSPR6Mn7Hl+XcWtTqbcH1G9pFH22dVkUt
Uhx3d9LHk5oL3xxgFKFT8YFHn/HWyb1oAICLsA6qdKXcM1O0ikxwqCAUSCC8b9a1vEC+PbgANQdb
AZY1zlcVsecRBQEhN8R0L+t7uwC+r7I3e3vrtiVrRZfricVe9aJ3ul+AsdV5opaRLZqgSeog2nMm
S7DnGNRfEvFLJnqiDLbRjbBTklZkZnqIyzLbcgqT0bdWeQ5OkHSPAFTM4NJS9XTneEhuQrIO2dJD
eHH9aZ6XtJZre1Wtd1uQZg8uygWPbASkXAKaNB+rSLZa2llFYUOqHZlUWDyagBt4427uX8846YAS
80G3s7udBxqpwsNxQI5gSqDxkVtjvvOIv54jMKCH+NhIp9upvYnuWZ6fbdsgdNtsQq8lu+rXajd0
ZH5M2o5N5a7vuuNI+7ueHVdfF+CRgiQPLP/I82qXm+QSyNVOUp9tko1AC5BUBU/ek4Wc8SaoSayb
sgM6jzjY2H3YtQH6fYZdJM7f1R6X4AgCnII3OqqQOT/dSwyWcoWaS16XmtUFEHcT1sxdL/yc8DUC
i3+JsoG1QBEFzLzB57uOh/Oiy51ORnQTdTEgfCjS6VFklBFKY1ZeFbY8Mu8QOAOlAy5N3ue1UbTv
7xK8wqHNGF0BQ73rsFHruL43RXIO5wRXAQHYzdGpq0SjNuzvlnrt9Ny5A69ga35xd2AMvq8WcrNF
9Gaum101zBcRnDmqmshGFZ3pUqj4u8C3tzSyv1IPP6gjfybDGKcri4BryS7jUXfddGWjAwzLemNR
ti5oAB/rl6EfjOoqed5CLShH3CcSxQj2DXjmCfyxvmsR+tCvCYSF4gxONUEl1hQMTwdIPrab7vtG
M+uFfpo7vgIN3AjdgL6KcwpTpDcBdMzcqmIpLyaZZwhkbQPnQ2nbiEIzeu04lW9JPqiiAhEYAbrY
vI/VEpJ67zvg3AyOWbjxXE8DrlJ/XKEltczzaR/HPlFz0grdGTNfuak/CLF8wCZPQWi/DuAvZYYm
VHd8eQNCUoB/frB5C14T5hd1cNvFGsT7jfFfYj5VKW6BOpWlmzNqL8thnmBGe6ImA8o9LkYgnV0D
IxXGTMlHo55EXlOAi0AnoHSx2ZVR9dHX63IZGMB+FVVwFFIYWANov23tQzoI0alcurdoIskVq8HR
W4vFpJav3RHjrt/xfJBXc7uP24d5kh9tQt5EGNqcyf7XZQK0GDyoneQm8gs8z3ijGrnCUXIRDPgs
dANnukn0XEHVE7OCp/wobAdyYLlvFYK2aggiSrRXCfzPpHQ0AJBL6U5JzUHtj0BLBBI3EyqufT+C
gTrNZbp2pyfC0vdgEaF5as5YdBWs8WnUizeLse58hhOHKx4fJxK/a2dU7YKP+Ykt1Xsz9sUpQk3Y
1SvZRS4uzxyc1anY81vWz/TQ0DdgC1R7n/P8rAXuQuGIqe87fPBtfT2Jqb/kyXh0Q+P3WyjMnqK9
SbboonbkplyX+xD1cDYEpv8ZkD1/xkipo6WVqY3gCCYHNT8uG0yT4GDoFpAInHNAKohZIpwEA9Df
eHbbRlVxJJQVh+h979MVDWAV+OSUd+Bf9Y889WkWFhHcwOBr+AQATIOFXxYMRnYy1pckAgO4BVM1
a9hFT5I8jZhN0qgTN4ySAP1clpBEuavyAGejCxwjxpC8J6CHTyxYFeb8amCdUX1ZfXwq3chokPhx
w2JV948MtATbb44+N4gCESLyPG6TNzGyQ9rW02W1Fbu+DQMcB+aj4t30gS7iMpliMBQe+xz0ymfi
Ie/YfPQVAl+57z6PRZklOdxWhtJo0zmS5mu5f6qGqZE38nGN7pFu9fWWDglYF717ZETgI/bGudRZ
B2diKxihg9S8g+Ne+ODGYakc3LKDaVaaLqSGbLsRJVxXiOETNvJOznBMWuU065pkPZgaGIARbali
ND4CkbFpTsHvaKb8aqRvCRiLJ+E2MOiaDOBnyKpm3MD8B6kWJ5ncYCpvYYSjbz+DZI8+m2leT2it
xtTaLeVCQA+SdgN+AovEoDfwNkeHIbJK9iCfQHsBc4yjLFnizxXqUCZLKU6TOKGB32+hlCcSiljB
pwJIWophuXz61xgmlEKhIjjQX6qdzKsmHRPrdANUoIphRAzFNB8o/M8gNQM71h1JbBqt3S0b6vqI
6oNYrnAEPWuGlqmiDJ2yy+pOawJoXaD3uMrP4LyyOaEpgk4uwaaAD1yh111MiqObp0KD15CWpgDV
A/Px4KPlDXzmV4Bh0Vavh7h5aChMmYX7ESyF/0vYefVWjitb+BcJUKBE6ZWKW9o52n4hHJUTlfXr
79p9Lg7m9Ax6HsbwtLttBbJYtdZXZdMxuFq8tJnmC9nytYK81nkyn1Z9QSmZHhMoM168Zl+VTGGT
qiZcG0VzyMDf9FGisPs1027Kt2WKB0jZBbJGuqsSZ10Hi0lGn+2B6hWsXccSiVL7qHIONQrFlBTK
gG2dRMleFlw59uSQRbpAbdfElpPmKFpxaG9rHcqC2mq9O7RN6tPa+JxgwOtqgT3bpLWtm7FXTVnx
Suv2OD0PtFU/aI2QceBlMUu0bHRhg1VMSZefoR+jrNcSrMDpOKKOYHravVZV60P6/+JNupP6SnEK
TYb0lugpKy34Gmm8ojqM+SPuJemNjh7VegcV0LVux4HNtPu24Ms7UgepE3pv01PBYNDXjGQjEmRY
qw7JUsPrqf6mpuoaynm94qJQ7leQzpW03TZVAhOpHLtN2+T7smlVv1LbAQlJ59UaDCyFj+/SVFXX
eYAUa+WFD13rVi1NvZlS1VaRsdqzlmu2bMH/TDU55F2b4vWMe5ovWaBr8eIju3mq4PO4JQ1J3GFy
q4bwm4ryrBmJziSeXBUiuIODz0QauJANx3+1qPZwx0NuyDG0tcwK48rcLQoooqZU3ot+gIJXFIo/
YTU6BRavx/N4dWs6Cr+UYH6SKt9q+fKjwhBxhnFZQxXakk/y6qVKYHZa6gxxCC6/l8zeyI0pUltr
08U19w29R3akqv6cSVh869rBJ6oLOLYj7F1pkEGbpBkWzZOdUFydUAilSzVdGnmpHUPHEYrExrIF
vD6Tru2ZEjcZWsMfaus4qRA6jXVGEW4aQSVpuddn4yEnkxI2a2naUFzdauUQU1APxa1uekpBDw2N
FZQdVtKFvz7UOMVDTakS1QVp8N9PVRkLTOlIL0MfJobXVt3+P/8U/iG+9Ovvtr1YtZdf3yGVrxlX
WQFYAZVFWoU9GVMm8B6hx+PbZmWfelrGb3Lc6Ju12l2r1BSHYtJimGyx5qOyKW0+qhYIlNU6WdgB
ttYoC5uTxgoUy8ulKrbnLD5YiZDez8ZaC9Z1Ft8vFIulUj+qnn7npyWWlE3aF6XXLPzQdFOUJ9Z6
xD2kodwMWNe6S810YI08WgdZbRrbMmN3idX0VKVwj4shyQHAfOs64lgpEwqwLYe/j593UXCgr6Z0
4RPT8sLaShPZVHpfe1nTvOZJ3kNJmF6zUrHLmY872UhGfzJJCTogTZDXaLtYkN5bCrxDLV1vczMN
Hnz9ytaGNI/KcvatFE+kbEoUL6U+7to6q0C0zEFTo9ZTkTKVWeWllhaJlOfIrPNzWdbCk/L6NqsA
MzJehiu4L8TmGW+wHB59zbdG3lyWXIJNq/ZHQ+Q9m4wJzEknImhSFXizcXT7YtRDSZUQYpScbDRw
f7Yuz88Kq0ZA6O2c1j+QFpGk68XDqkunTKk36bzB6w1FPEApbVmtZJFcPnc6AZ5naXN6rrR6P06U
sgTKoavEnRXCxd+0MtzlSa29XlgofabYycoSljvQKtNYcApbQMGmdDI9SrVuP6zIoOKu32uyWvrr
aomnjGb5HWw1qA/6cAOlk6HwXrwkVZsNBMD0kMhWMBV2j4o0rKXle6nM/AGggpmVEo5JPG+qDuxH
msBtbqtlthcdWl419qNrWOrg5RUWO2gt1hZlGw1dAuuryWPX4IbKBgn7P2+arzXRqNck5rlpJigT
DVzcdoE1nT0xpDHRs4jMuleUwggX1SjRCT/9qNlkD3VZoMaLbbrWP5mm3/Vp+RySFlhRSrY61SN4
bw6EIYiRitY+laUHsLzEjYfqikWs78micGTQhQj6ZCUX42hK6XAaUhlldwzBUlYyR5PXyulqbjiG
MtFNVRowsMvSLeBuhQI8KrbKSHfcIpOv0wKiGQryQPSlGWWQizZJJ1nhOHJr02pdEk46bgPLv9zE
lqFFtVx3qEEsdWsMfPXnXNV2GW9ML9dGfV9zOOxZsutawvfgoVRXqJl8pAqv3KrVqmCF2wPCRZhO
X3fxWYEO6eiKPp6hwA7OJOnSWZtMZ5SQzptxOV96AmtdSH16bYlEbEm08nWw2sWOCS1vQHaE3dIa
CXBiwOSEUb5ROAoqgh1mGxUX9wlljF1mubhbQmCF62lzjzly01keqnvfwkRqZqO4K6aZQymALyyL
prAhX2b37vlN1UUkd2ihgOaUPL7zBf5SjyT1NleACIrMMm8ITBDku4begFfVtjISceS55aZLrULh
Bh5lChCJv/43S1Z1r/Naduf0ZSgMgzUTvHVuSbAWW+mYZLq+SY1u2vOYjPu+T6f9VDXadkjgYz7/
vG+n3m2scoRPRfVdp/SRyGigDIZ573Pz1k/gIqv1o5in1Bnyp70gKblbmvFrtva6XSQC9nHcUceY
iYKnlM1ePaXC7YYS2vqIFyHNteKAdfuEX7l4qRA6ZGqDuG0Nb1TIyrJTkZdAGMk1N+/Ld2lZt7Ks
1MfMyCZ/bfbTpNV+0eb0uOKKpczYVnEWWllbnEsd4RgOcAnt1UI8GytwUbh+ngsa5ZPKcRDBESQN
SAlS6U9gR+rtOhEQwCVXpIkBLoCOO52McE8mboaAdjSnEsO5j7OoF/Xqt90Et0bPjyJNg0FMWTg/
mS++IsiPI/zkWSu2vDYnu19D3lLDhbCPzA7pFA6B/q2S6zWAyda55SK+TJ5BcMv36jNqx0UjMaMc
hDNUJeojocMbfda1cEnsCTgogjuCSDV221bgaDCSFq6f4a8xQCyAYA0AARUqT6JZLihKg2l1h4S9
GGWsKnPdarph7DIkmyiaLM/UliFSyERYBQn4QOtsC+cr6oRYGeFm7TVmqm4QEOYAy0/HhR2kcW4B
sa7eNKYQz+kS4992QEHoiiytSPRgMAzU9HPlyAvykGQdUTlkMBZJdusMpT3Gy6wyDaIYwvbqa3W7
hCiF1Di9r+u4nmPICFvagm2pNJnvumRKbE0k9mDJVggkzq5qjcD7LxBKYmHnQ0udZYYmgJtcN0XS
r0e6KiqUup0pK/m+Mw1vmQayLdIReR56LkIyGikb0qRkhbz4Yyw96zL1AFcQoKqmPaSs+V4KcUsA
MmNlLQejgVk+64q2k1ZE3KQbR9YhagVFrEO0rKHVDiLbyryDKJAtlM3WdABoMVOEY0s2yhBnP3cX
I6lseRkf9Qx/ZJGtxU6HSsDfIVNEOEoPlR56MtROl8CwGRq1DKVklBH1h+0MvGxjLuPEMrNut8jM
9vHKR2/AeoO1ntuanNRXlHUKaCMjErM1h/1MBLT7sfMbMriwYwcPlUkR6lQS7rSAxKvjV0m2gL1D
MvaXoT0uc4mjQSgkwBn6oqoogxLNfIo/gaBib6mSbJOuyLyqNQuf51rrWhxwVW/E4WCWODwbceo0
VMAjEgKnHCZoqFWiOes8w4vl8haZzYLFOG4p7b1pLkQ0d8bhV+GIJ8lEaUh+0q4BLcoYcgEIglH3
waQaJ8kQqt0OeuEOuB+vUOlOp8Bxi2o03FxGHd3KKshwKd6vpdpsuxXlhaQtpVsaBLIOt6ASAsaz
pxLc+Jhldy3mRZiv1caQVSOyjH67ZHofkCw76vUClaSIDVtrybCh6YRaqI8LJYrrQYnWEf5g8zz8
f/3Zrw/j86t8tYCl6WKBWF12ulMaVAuE0QUxelEjYGymZBsi8whvy402L3KUPr/w6zO1gs1fWfpT
Ee+5Y+5M4ZHT2Pu6aq+xA1LBCNOVgRI1T+PLBNz9GjvtJnWUY/Vivo2f1laBXZg8FMmTIPy6SKvI
HeUCObVYCMSdTuay4+9axvrp1LW+BZZQYk9ZZbE74iUWU17j0Wv8LJCDwq9c4xN/cKgvBv4pMHoF
9UbNyrt6Srv9+kozho0ByE4/VhYTkK9vdJt6606SPSm4ixqUPkRuth7KzLausAjlD7pR95lma5f8
w6AeqZ21YbI/O23uVF/NNYfQ1u5ocxgTxzjFd1IGXfsxNjsEhA4WI84RWJlVpHTuUjBNdYbYKzI2
7EBGlzGDbI1lZpl+2qBiKLxsywsfKIx6bj9qmQ1BWexMepWkT9w64DxPu+W9DbQHGtP01W4AlvSw
It/7gs17AkxL2E3Y+G1+LS/Iukm1WRRXBq6I2HFCD8mwqe7ZXXoDSgApCW0Pbu0PuqvdyUehRqrM
tNlek+9+p92sMMNSDYYS7HEQw0xkY9RuwbcVLcvexvdyZNopccwjbm6xyefsT49mDseX5DrcFU9o
NlDbnQRNemXLBacaECIfFafiAhcZ94SyxhYFKAxW3eTaAU0iXTOJzRmbR3fsHd7v10M3OdnWquDn
wPCBXMkK3Z4yuwvXyxSg/aX2YPZImQt3K6IJw7tZwmpb3pWDfq0mmxinQQ0KEL47EqoFG4dwhg9x
kU/0qi6OioUjbWSs69Z5GUL0BqzQhjNb2paRuYNwjELymm2K+bkCYlQcSxA/YNiNXvUtdu2rdJrD
AoS+X25Wl0Q3gJNusitxM4+0swHUQE3+7JDyvgsH2t9e+Zoh9zPdadHmcBA4497QDvFAAC61Td24
SupPxAeJ0eNQ3VubBPB1Z9PNUjJZ22Q3U7YHVLJzSCEyY6s6w7X1qj3qcLAEiy3JYXIvnly1gzfS
wWIRTrdVWRbGl/km+dle99MNvYnqqKcbI3Z47DyUk3rkG+SmecuqR9+z/FtEpY0w2EEsgbbqxQTn
DuteO6d+ERGHDPgYPOJI55RlFTg21gdJ4oEmSfbzexGKHT02/vuc2N1W8xsXVG7rmM78yN/QEHKh
JzAu9QthNbTo2CW5l8ZuYtr9T/ZT9AzwRNcyQIh7WTv2gRJB9JneEMq0D/h8T6AeBLgP9bsAlrfX
8GBAagbVxfrQc7t9q2+SDcuk8cm1j8wJuEOgfHRvcu7CaLVcaddu5MEGBWrZs22+tBvzoiT29Gmw
2hH+cCgvz44eoLgrk4P8UkyBdIVWlPV4pZCD5Cvx1M/uJXvnsKlc6uunlTLxaArHvKBOXH+UgvVF
UG7li3ayTkm2gQzGNysE5D2eEIr1LMxN1n1IxOl9pBuVC5vICJOwPhgvk0ff+FZEsV8FzU/nJdzO
Ptqn08SsMqJwT/DNWUPYIDNeB/DpooGei1MBrcsbJVbcoNu/yJqdHzLi6Eia0GkTlAhAaJ4BDfQT
yzsCXnfAkcjoFzjOZUEDzH4CWqPZPSLQFT0LLc4aLBoVOBhrLKB5jo7cs2Rc2+DJs+aevEsUvUZ2
94mKdXb7hYFOhBlbsMTtAuWYgD72s9wxomGbCrxsLKZKsZ9H05N9YOahOck9VEKH48hKI2nyqW4D
gAZeZ7hdyG+kscliy+IMIHJej9JFhe94zm7guSVIwawo/Y64ym4J0HhHArixvY2o+xnvzV2TOaMj
u/1WusxHa7seJJioyBh21jbWd/x7Mu1sK3moEtGHoV1xIirI3V70Kz3S1/iCI+GVbrQvadsF2H8Z
inoIBiX60ewkEHcRAgZKQYra8sFy0cxgJ6/GTxwBE49hvjL1VYHQPzE4EiM80kDZWzFLfRi5VtjF
4BRsAMCy5liWa15E6YgfOXalMHuT8UrPykY5tMN7ti0fHEsbOTh45Yn1Nqo2YDK1g/+p+0OBULbw
oEU8lCefbLrWiTfl4mU/Vn+XVmY6+oQjk+xmXMuzbcSJdQc7i4CudYbXctM1ASwlMBUU63wj7WDB
grJeHA2wDAyQYD0llS+rrHJjp5/sxKVAs0/awlSvv1s7RfabCE2QOmWtP28N38I2UQ7SS+72AVJ3
9Zh+x7usdswvedwYiKnHRWFgFwaHlj44YSRB5LMK+ggeZ4lbbG9jz5bJVit7joD5Jm69r16tF+To
yraVGKU2bEDpHTo/cFz+pe/zianHnDDBV/AsrP+wZHB6AIx3giMsONLJuMTjyZjDNSqczu/sGA1A
fruL2fhRPdTr8lLCRvmA9JOEZlTtS+J2r8m9WdzuE1tOiVkfaR/SGU/XU0KeOHhgdDrgQaytnXZO
es2TwLJO2cQGZaPCRusha+ItYU8z7SGnoWG680bPtwobA8VfAWm89EEPctdkTcKML16wfHY625Aj
Ljt0N/70csChfanQgvzq3gEYtMeb9LriSY/uhGLsYEapBr/JrZZzERVVxAMLtT9rt0lAPoh1Gg4A
E+t5sRev++QbTbKt1BvOmR5Ik9fdJHRglKznaKBhJR5ehAbFxVVT2M/BdNCHrZH46MZQt/SnxtpO
ma4zuoMnr58GHPfSZUG+kdr6XZwmYPIfFZhLV0Knx1HyYiA1IGspyGRGahcbs/Ib3wzKPhDrASus
O5bNRqmcRLZhWAF/GKKid0y0IlWhesbfpxKr0G0wust5HiOae0+2MmeIVfCRjMTTKs/UQ9TsqXFC
ppDVN4Ps+t7pzCsKSWnYIWFrvsW5ty59FnCkoW9ZuVFOCFDAn9T0BlGwOneH9FChpzKcWje+DI+8
9XMYLzpiFBqHHLoxkbg0nzK1Exz6d/0wa+hT8VAVgwwwgrjet3kIcQ7pHCikdB+/m2/qDkGi+M5O
4xuFdheMrvZWb9tNEg5R/0rOTeEvcITBlF60OmED2qY0O1mDpHQat6WB9daXvgmiqIxqzV6qQ0Ud
tAAmtskP8Xqpv5q3JkHnBkPpl5pIzb9j3UW7R/WD3q6SfKO3bHlB7yLasAqDgZIDOPgEvhvWe/Qg
VCaHkEmvlZ8OUXeB28kfksTW3fpTb41L/ZKZNg/Ma4z0K6zu6EG1td6e0Zu3a3SnwctC64hht9is
eEtYbKdWsQUIFLu4IY/rq/c4YTWk0d0MXe+B60RzKJoHcHyFObjunJlnOG68eejjSTqWF3TKzIQh
HYd7nQEV/QDsuX7jYGvRGBHFSCWYySP5AW7l0qHqCCWN6fDa92bQAZiGrrja+knfgaPP7ovHkaN+
YOFL4ViEyFvR8ONAMK/e0tYR38O2cxRsGRxPoOoA5N8rhOqQB8hbnPKUR5pwdK8OC8/cpDtz26AX
zEQWbNNdckDmEL9hzxTRWIcNWmCI38usuRhr2GTes982B8HuCuvK0RqD1aaH+p6WbI6gq0OnIAFH
B1/j5dgRqt1cYP/GbwoCFjKqzEFjSRXlpl/cueKs9der9NbMb3J9GgunfYHqHEsb7iGDSn0gCgCp
kZ7N4jqT1jfPQ+PyGGl9j+miyH1kZn3hZeBUzZHGo6DZqEzaldf5ZqZsfLOoI0KSMKjsX4vO9Csa
WuBOKsRZjwKWn9c+5ACvkZ85kKIJ512UIPFTPQjBphokN2zQGuS4R8LyFPuAbE3Ez7DYFNv6fTRZ
HBXXeN+ghLKQKw0Adr4hBJzJB/wZFKJIWE0XbTLWFsRyzHLA4mF6rM64bOUov8kn7QoxAz8W3VGo
EV7R6zOCSAbOHtUOXq4UFW/Q7lAoFN8djwCQPF32a/yFaFxKIYiqfm8+0LD7kf2IIIOlt2lc8sm3
Jpo1OWo+5Mis3lln9DJC12u2U1h2tu50bvJVZvCwUA8FPQMl8yLCzMUZhfUyvEAqwHk9vED66Ftb
oLHFUZ34QM7Sa+nJn/LiNTHrsFWPOeIhwE888v49g770KX5wak2t06923TnTJhkdzeWfPOoesYgy
wLwbdSs5NCzR5pY47cgGcyN77atlIBJhh+Jh/wChl3RmhegDoWAlHD57um+dxKm/AeZ8mItTo/8R
4Cf2KohQb9km78iqsx9EP6VwjNQpPhYIfDH7HhtQlh7SJvDZOOX7x3BKtG3xpb9gdZ7Td+6XgcWd
OXWsiO4V9Bd+wVsAdGGt9wQCpks1oPCMvElbOWjRKO9aC0sdRH8jgnXiJDssq7lzs00XJmiBPyqX
Z7B5QmKo4ehGOTbPItaEw+BDz4v3y015eWkV2PIOZB+Ytug5x8HYvhVg2e3ZI3ssHLyk5KRGyTfa
X81zUbP0J7uOnzgEpIviVa/VdSn9GufEifvzhl4Qo7Ap6Bdct622XcIMjcKvOUY3FPZ6wTebX/vY
GdYNyRnE2yWzkw0yYv4NchzlOtjb7JugxEBmREBOsmSH9ir5jCgfsxntFrsMPTDXel+/A0e3tk99
U4Lr4/JzfEmwnxh/FN9Yw+MLUuglBI8pn9IDwpGKkIOWMwa7q3t0D/21eyA8Jmc5QiPBsfWmB2pX
squ2ikejTX6SXfoisNtaAKW1h+CJYKm/Ire+jW9TADfm0dwAqEnOAo40HJFKe8sLCnaesm7bgJNs
nc6TYfnB7LtbIVbThzi1EmQZOwcUVjnT1XxZ5shyxj3/nOZH1nlS6euyXxPUlgxUf0D3OaR/bBt0
+KCIm9DGyOTX5waa9+0UNT/c09VgJV6JDGDw5DaIffzF2tejZd8cEAXBHFrhgosVvjjr4ezjCchb
ze1gCN7QY5ywHHpQdZ919AJtUhyUMLf2z/QZvYQfFdKyxJ1d+as1/bxzEcAfEgL5E1xgTUB3zXv3
gnYKFYWncpJuqW7Hej9iKw3Ep4CgJ6vgoQRrJvz1WT4bIzpQG8vpVjlzqMCWBryPhqa3OOd4eVo+
rRAaUiWN0CubyHmU/vrzHBBWmfctloqVR50ymm4mcI6j54k7aYaGKW0tXqRC6zza67hvo5PUUNYr
fBqbeYiOQzh+GbpLUuReoJRBiE7DMZez1i8qXE/SjGh1XrAZpueHDNiNPcDZQI/3qgGD67ZEmZEu
zfX/f5hNsRtIY/i5kRThPFWwKAkSykIUbWh9W991Z41bSxrMgQHngggLPsEtGwmVyq8PxnorqBT7
MBcgYgIwblwMqEb6kJgPQJYiSBok5uAe0YII4Zmg9xQkByTaZf2S9ewq5ccYisXUxCagAQWtz2I/
EfVLzeWOVRmKOcM8cdxvmLaw/9pycOoWNReXUH9b6O5u4+Vba/iO91xFChsPaB57yQy1w1aR0X+M
FzEQNQCvXDJpWnE8zifaDbm/otUCygyMM97cSfdYCOjV5+epObegRbovKcuuVtFcxNyde2nNESOJ
Xc/F+2Q0kFCXx9JImt8TOYCy7ikLPeZLHDSSutdQeFojP1cKuVCO4oiqOsuNBRWL0AK14CcOc8ed
evPeDKvu5TFoID6vt2lVD3gdSGBqwqETNV+mNCaMjoMj5PnTVHUptHiCjr4k4JrYdtXcbQZ0WSHO
FMVGUKSudA4meUn2QkLTCZoxFp+3gz/KcWqn5OlidnRnFtYcjRWSTGuEGNiWkIOklfiWpX4uEI1d
U6WcpYAznFjh6B99rIP+QyaAjxLHrsuHwtMLpAuDPIRoYN9nbYJqWDExp+y/Q8f/aXINRgD970AX
E/AS1Q2L/JobSX8b6GLMhVqNkimCiWA+RG1hTMGI80Ll6aYre1aWrS9IFjaaisNYLLc///i/z3d5
/nRL0WQTU/gM8tt8Fzrrc6/XVARyPv3wmThyF0M6yKBiSE9AiQsDapeMXuk//1wFY4f+dtuYGU0t
U4e5hSHR+Ppf5tjIndHM6qwIOC0lZwKdYsLwUzodFwO98KsMmr4UO7Th7QwLPCfsZFS2tbYh1hT+
y6U87/F/BhfhDSgqVTVCLAzFtX57A0quywvwUBFwGWMRslbCWAjpO6lNUJGH5BA38CefA2GwfGe4
Z+NN5+1qW8iEx3j5l+WAia5/uxZVAYuqmUTHkLffrkVPuaJKdQqvvK3QUJXhgH+OFSiW5j1BLxqX
TPIvb0L7pwWoosWDosVENn7NjP7rm8jh2K1NI4nAqCD30am8UU0HJ4lMa1h7wJt4/FTp35qGY2BM
5XfoRG1npPbAAdBlUoRawTMgxhmT0UrLchW5PtHxj3juoe0WHVdC3E0wIM0CMrUv8XqbARZ4i8kR
KIgAh7mp2Z/+/FL/6Z2qmkbRIms+p179tq6XmDQ4leIuMEschAbGwzCjnf5l8/xapL+vHE3F3tEx
CVamVP3fRTyj03npLVUEo9CvmE1zGksaTRTid48d00CCpVN1WpsR4xgsfDKZmznTd+j/mNG+XpyM
BCuq6JrjtOXE3OLd+41Jvq3+ObOkeStasVsXDNBojNaXO36Uh+SnFqXw/vyw1L9Nz8IO0FRDV2UM
tbUU8lwif9mMlk5mJVY1lAMWUtOY1phWYIBxgtWylHinq0jLoKTaZsa0J/kpK5teJYp7rEwAHHNM
GDHm79hSv81c3LrnzAUtxrSCdYqPvDTFv+yRf4wdGoFx95w5phq/vv6Xy9U6y6hpisvFyrIHBVNt
0HBlr8+xU0o53nJY6s+e/rdZjzIN2mUMAA6aDCtMuf+3a/mn3YPfPGDKBEQ9wNDflkAMsESRzEUE
uQ73hLb54jynjSwJNKFWbf1Yx37qR1jsMWyMKSm//vzu/nH7apauEhlz3gwsxN/eHfpN/rMGZwBF
jlBUiMxjCkh0uZlDljFVq1n33Hnoy8oxEOT5ckb1kpnQlZ7jZGa0yaGNff7mz4EoK2B/u8+U757m
EFzjXVM0mN1ToMq2erT3L9cx4R+YExGhjRKCaTaGzylL/XMM1Z9vTPnnJ2saFKexSsznLPu/Lsoc
DCoWkCyCro70ARK7oaErENSaN2PUTJ+BJV4Va1NAOM8w+eXPP/2fzkWssOfEMxkD97Tf4jCZORlI
iTNhec7pkSBNTCvc1HHKfCWmt0yvIJBM/b/c8z9FLYxYxaBAzPfBJLvfxsnl81CNSzGJYJ3xLgHc
vBlm/fbnO/u3n/HbnaV6r6JPFAsWkN9uNYRPzPJfgu8/rklsBkXDr+wgMLl/X5NWhlktao9N0Sqe
NsECWBBFrBkLTMcviZl/jQkiqau3ww79Mic0NcGMBz9cFNuCt1Eqxt0ooz/UVBVnWgq4VBSKQbIk
b2kTe30HAnjUsJIHabklDc7m5TkwKqbnJuUfz4FjJgel8ecHpzy38v9Ge/wiC93UTMQe/K6R32fh
Eb0ZNAnDgoIYcDrrcYwzUpSuCgjKzkpsM9oVN3R3w3LAuJtYauGaNEh9G6ty/nwpGJn89yuh+I0o
lqqrCv096LQGlc2l0dqgrX6kGGZ7okK/pr0CH3c5zaLnkYaBFYkW/fnn/j07ATVpAqyjhqlq5q8n
9JfAa8VKv4q8aIN1TRyqYk92eNh23YzoR0PQFfzf8qHniv/tmeP+TJ2icV7/P9LObLltJd3Sr1Kx
71ENIDFlx6m64AhS1ExLsm8QsqWNeZ7x9P2Bu/psm2ZIfaIjbIUkUiSIIZH5/2t9Sxjns2NZh+E0
jg7uMMOBH4Eym6nsS1FFTx9/sovvY+iqxgFmNDfmT/7TJ7NYwwlZ2bnrULuZPH2r9JgZSu+Tuabz
+7RXaPZP73M2qCkisTyEI7kLkqJRpLFC880q31ooA7IALTfoKz4kYb7L62hg3C6+GtHOLqMjH59a
Q9d2G0XOmiuRrgV6LE0E6iZiJrSYgpQtzkaHxyAf9CjYSgPATetTMzLkgP2+ULMt/FBlPZgqil7o
Pq10EFV4/qOf4gPTPZb5kdiZZe1vpm6Tp0F66A06dFpn50vpGwjg82Yd5NMPfObKrmdBiWeyRx5J
L79of3SOirwgDnwWxPjFAIq89vaK5SmtNn9o0Ks5XzUbpQTYxwJzU9+s8h0yJO2Ij3Hv+MHXPrVU
hKvQdczBuPeL4E8VJt4q9uhg26ZDDXPS7E1lmi/qRo+mOxbN5dajwppLGuCdhd0mihEPOEPwFE7T
0Q9vPz5TwGH/fk5CwzTnVBuUYXCWfz1XkmRSBMu03I1SgAB60D92SXYvev3RqeR3qhHdQh3je+w8
zzKN7moZGECaeqz+hzw092NmPGJefzG1cq0FxZdJSb5plki4UzfVIk/07TQGFHZKaxWq/lPVWRkH
12uXmBK3g6e+VTX+aju+x9ZGl8oInvKO1qkCEFTI70nfP5qNvJma9lGPKbl23saIMhoiqbypymBt
YCNsDP4gSsKlGNpV0OPljO5T3TjgJbnXm+4Ry5xfvUVjthNCext9besp9g08mHghKv21zbRtMdB6
DNntnkcXKwwTSk3rspoQV+BZWM7bqRt9vKrt9jGwtLfT33XWoc7re9S3q7qDUKEj52sSuR+E55q0
BdtKfa2jzvUGxjTNeBF6tsNnsScd5XoK9DvfNG79GDZEUH1RpvwatwvMnSD4EvTx1yoopkMTwOTx
fOWhyepro7XfpGlRzXeq5xw74l3cSbxb2R3WuPyBNSjnlIfh6pMz5MKNQpfQUik+magy7bPBxEuh
lurViDoaDFnuV+O+gVy6tCR1yLQyN2Eq30IE7EgyKuQsKoc9rgeaoJ7o3U+2Zb6dnw2gQrcNcBMS
loc8X6JQZem6vkhzFxwI8vR9rCjhbFRL1w56udbSuj3Ce3WpFP3rYDc/tFx9rCuUNUHgGOu8K+gm
Ooq/65vhk5uY9vuqQ7BCUy1L1xyomOdje+WPnRK0Vub6WAaodxUOUlkaL4jL/StvqL566QSd0NYT
t7bhbAVKv2tb1fvkpjbDkc93EXxb7meOY/L/fK3YjLHTe2MLXtb5AhEg3eL/S5X1iRuCqWMxRMN4
lSWIE0W+q2aaRjN7zo1OIitOIhyN1g8zvUqwE1CWH+7g/U3Xuacgf8JYohvxUpcoZ72qWU2Wcie6
hM8SNjrEOdhaRj5tvNZaYNlI/ueLE8H6SIBkMKlt6PrZSFXHTZHEeKogtLY3jS5pvVevMKgWXVId
yz47Ju2I9EdMwGLy14/PvN9n0MZ8N9VskNA2AWFn88y4K3A3aRF2FId2E36l1TCOR6p1m9AqD72e
PkwK4qGP3/TCOcWsHdy1bTMxEqp19omLOs9bv2sTN4+RfKIlLOL6dbJaoB/Rremhk87wyA2vaWTf
o6J++/jtT1PAX6828gH52LpmaJZlnk/M/DApMiMpE3cyG4PeYsfZYelI79QlpdXbKLHuO8wBtLdN
etIKaIue6kTZGYtBdZ6rVhzb+WEnjG/HGi9/MThUTPLXcXwQ7TUYv32UY9G3q8+O1u/DxBxsaHKn
JUSPzZ+HtJ/mP6VJ3dpqUzYc030gcANPzluECR8E5Serg0snhqDoZ7GbmAmZZ28VIBX2nEbGbhzD
NbBxePj2NjXbaxudN5YxVpSNfP74wPw+YebjQUwXQM7nweZ82mUUgDUVJ0YJxMvL4jUftSNIhpVa
aF9Ouzz20rWh25+cj79PKw2VJblQ58k6b3x2EZg1RYzGs2NXadv9mHSuYcS3oaWSZPdhEfnSPiX0
BvY2iXvs1nnR99PhY9o1hCGv7fqZeW91rOFzLjQKbtwq86+lIg6xoW8i1dw4sAWMmlG2Ejit2nEX
IgoEUmXCgZvsZ8X77My6MF1iH2gq83dHVy1WhL9u26DoQxZF2H4rfEBTGDwKc2AM8A7Ecl613VfN
ixD5RDCitM9ONXO+055fj/PQZ5tAwrjTnL03N5BGQjmKXWkClzAw+lEBgbWg2jnjet7vGphuCwya
4BogkWTC5y7toCpO/dsAE/yi77xpCXzw+gS8dTSMgA4XtdDwHg9pDLGGO4EfLrjsKZhperXCGYco
pGizjVdnD4mBiXyYCTIn6FhTGBjocZPgE0tmR9vxxDJQSmdt9sCLTk8HiCdhJwF9wkROqRUcXN9/
a2pzX3UgGaZcnU3x/iZwRLmEfQySI/xOXQ/l2wDcT8k7FxCXXOpa+QrgeVPMy4BPTrj5Iv1txzpy
Ls1oRF2cn3BTBMM1MBjoxl755kXo5QJzbY37tEKNVgJE8cx2n2eQSDBNveHOWYuivvt4Iy5eXEQO
0L6Quv3bajQ1SiYPfp64eDqRVPGx1Vg7OnbzyaLtQr2RM1harHsZ1C1qfb+ewbjdRFaUWeL2gqYT
2kSnBdnBOF2X3Z4p1BHmAXpwjk0jzPug1Q+V1x16Z/psQ36fqcwVeo14MYfiJ3v/1w2ZIhUbMWhW
V6vhXrR8WQ3VtvZf43R8MWcrZ10n36vSvJmN8Knz/X++w9kLBjd0g+yZ84ocl4HVxQGj2Rh7b/P+
rtCXpZX3yWCt/75IpgjGyEifgfI9cby/fsyhjjNtyhkxrJgWg4Tzv0iKBHWWfR+PGpQHxqxING7Y
WXLRN5zlkOcXHRoTvYIiHmN4YOXgTpIp79y+Cw35nMLM0T3CBgbkgbWGwOnzYfjSaEMMhcEKX14o
yzhW5YDw62KUne1e6Zu9UhSv7MplpuuHUf101L+4n3QB6w7shfNb5yZhJ9kW1S93HG4VrQWJHBev
LWVTkJAOypok/N4m3w3AL70CrqpnRmqV+zBDAPPxiWHPR+R8OOBA0eQ1NEE4ydl9TrY6gCe/jF1M
xrh0AP07gB8gUJZQK0O0X5ik8qa+C5hNMCW4l069VZ2vtmMcU7Q1+fvgY10J086tmS5F3CBBTQdE
OfClkxrK9sG8NqV3PTb60RkoZhScDKooXo0mfpKieUyL/FUO6qEAVL+oUU4a1dfKMdelr6CuZb5E
qZoSpDxOWvkgoDUVMpzBw+9hTrM9cFKxznXrgMf4oRMgYAq7ugpaAd5C3dDhX3m2DfDUes5Clrmc
9iqK00EFa6kfAk6HRWyGsHa+nb63rXR92stFSUUlyL9H6md3VePisbepsDL+4e07n9pXXj2XFFLu
bGW1z4AtOXG372lyruYLoup79EHB6JpaW7GA+W6xpyOpHaMqe4386kcb1LtJNY5KyCyz6Rmwy6p8
hMVxNxlVz7RULuMq+BF91yTIkTZAlGCNdzi83BwWWTxzpuzEQhmtWG8dJ5dTmPWyE+ge57FY2Dyk
QsAHL1Xg1ulwEuT+Q1PTz7KVT24DlyYYmmqwjMTgLedl3K/DRWK3QxQCEHGVRltoQ/bgD95ejdaa
X37Jq/FVLdDqeMm9zMdP1jj6hVuQxmA4T5pp1orz+b6ucVUb2LfdydPewLW9APt/srVgXcrsMSq+
tZpwhTu+W7OxzES4E7youX3IPfHqdM1jVgLUcwq6fsVcqdrWAwIK3cs21HuwVMnmMaiS3cfX6qXR
lZqWZjHfZz7227K7g7Y6VH6eu32Eos3OdmVLfSftH6s4201FvFd7eyMCHFqoNMeMjUNHsujV9jFp
UEfYAdaZ4Daxpx/RYLykjvo2wYKLnC9aOr7GtfrJmuri4Z1D5+ZeDGu687uvocgorJw6d7HT3ZRW
XyEaevKb4kpVw3ufyVaWDOsx8rejY36aK3RhYs17z5VnXTMlY/Wv5xZDXt/URsm5RXjKUuds1gbj
wFWzNfOVqUSPOOv3waS+FYn6Rp16A7Ftm/Xejam3j1jzF3HjIGMGPi3U7PrjI3lpscvGsZwRzMFY
uZ2NuqlXGQDnOZJTk7+AG9uMk/kSmQyXfmAvWJ8eVKLlF75p3li+3BuD//TJFlxYV3FkVCkciwWW
cz4NLGwjbNKM6lI5do/z8ekt6fpk1jfNiyG7R1WNn/LUOgyxcxPiJ0PnkUfiJaqnt8b275XMeMmA
7CsGrllb++TqvHA71gSqGikM7km/dec7+JbZRB0aJXTLujp/N83ymNScQKFf3jtt9lkz+NLJIojZ
0k1NR1JyPhBxZni5Xk+ZS3VgU/mo4eGZLCCvrgoreIyCkV8On1zO8zE+u/PSr1dNIehAG7qcR6if
Vn7F1A+V6lG8wrH8PKFjHPCG28016V6fFb7tS0f75/c6O9+kEsWRYcyFMgkfqw49DKYapC5WOFr4
Wg45ADYHWaMhtoFa3kxFbmPCca6cUXLRWiss68eZ6Jsa9sann1cV407NjWdA9SmdfNJJwC0l07bQ
2hAMj7qrleKIJTYAoS8airVQJK7sq6KtjifyMRLNlPYjbL7i3cg0dxTMC80O7Eo07epA25WZvc7y
7nYM33zdXss6Q0ln7x082JRc9CF3m3zcqqW8KqruRqZAX5RxW031jdKXxxiAT6tgNcUAmnTXaTfu
RItLrWz/jKLm2NVspZ/dDBkEk9SbHs2ETokuiTTKMWkvQxuETTJMi+K7swtilme5IWG+eOoLUTZf
49pyK5BlyijGJSBtOaw6lZAcAZFmU+JHOxEuJR9lY6CSxI1n7C00QXbkl5t0QCmtpq8F0iwqizU5
WM3V5I8JLNSM+4hVkuSTcwaCF9gaYtKBIvnhnisYJyitlm3k9wg3mx42HaCofowIiGjjhzZlkkhI
KGCQRE14iZm6jywRVoJ5Ewx2sIUshGScCvaCEIYXr0RnHUmxzYgFcpTiHoweHh3O+snJ7kGdr0TB
fMxWh12dcSs0ocbF+IU7soNk/C6xB9lhfXQ858p0qvcuzO/9KrtX6gYthYfmycDSnv+oHe1ZT/At
ZnH+FA07WIbEAYG7pXHwbANH8gpM3kCKZeAGJq8Ve9cqoVYt4AARmJtG2c2nxGCV93K0rxxrxETK
Rs7jAJD0LfrWrYjhHnrBoQ/bl9z2h1XWjtuPh8uL149m2+RDMkv+TStilXXZjBYDkl57q8piRA76
u7Eg8QKVkDFa63aSV3zET8bBS5MU6h+sXhFToFWa1/I/DRFmMMJQ8UdcZLR/NFXeZHFKPT/7ZCS6
eDsymWHS4aTkDPjm1/cxEAcBr5eZ24/SbfsWTxQk+BS3LtWUHDkd0M3gXlb6dUgsTql9PlO4NOJz
U7Ut9jFV2POFoyzSMi16k44CHo6kRHHaon/vFevAr28QCrDocxaePz0w+K+DEMUrSMSDWgFIdig+
tgTyNE11F+tEajnWlZfqdLBMYMkeQTQ95MxFqmVcgrXn+kn2lvvNQxv4e7jiV3LsgCmQNtWZFQ6F
jGq+T1CIj4E47dvVmFtH0YKBixku23HuESbKUq+glQbj7HRSx1eRTW42EbgT2EtN2jdpoCLkf9Pr
GGFOhwGfXK+FLcKHsrivnBwNu4FpQG2m1/lo5pDB8H8N8cqJrCeWUnFqAW0YwWdF9xW8Jci9zES+
eUqPcGHu2AWMGwKO3krzQwo1XXTtMEklqyACp0AVqk7tZqVHnU+VAYyjBkI48cItkR+kECBQb5Li
HSMVYFIVNvfQgeVHGNH7BpEGjXEshr7cjGj+7aLxwTtIHNoaHAp6j3Zn7WsVE2VS+Yt2wGPbRU9T
XEDfSGeROJ7P0OMNZqzgx9fgpfulJViiS/RunKrzNfrTxRCqtZlmcZdBP6THpH9JreRq7NVtrBFX
8//1VudLtK6AN5yDfHQDG5JiBl84o8YOJnHZN8onH+viLNliXYUuBTkay7lfP5da6kVeGhWfK3br
gDQ9P1sHQ76Z5+2RNn7VfOLFcLKDG/7kY16a9VCloSTFVIt12NkU2aqQFWQJw8tA2xcCeppieWma
GzuQV1rB8eXnj3fs5Xc0qeTPwaa/VRuAU6NugWPoVlGFAaw6QpV51bzxOU+q94Z7CFSn9cdveRo6
zudZsz6WWidqZftc/DPVBVR/EhTcaEiCpUHIYYfGEbOlJGhUrRZTYz3WsJnIguuTR8c5ljEUx2pk
jlD1c6svx2Pe3CvcqGrMrvhM04YZaTht5Yi0wVRyqBMkj9ipeRUjeqPQ5WGKm3ZWYVtkZU5b3yua
pe1wvfW40sgaoLZ91cHRXXGtXIUhfCmat/VS8x6rBGNcAxMulcLNU/3LIMu7TMnGhUclFkHzKmgC
aMJSiVc6+QnUZntcx7P7vKyBJiEAJCQsX7L6zJZw/L9GDtQJEzjex3v14lnLOStoBdGaRoP661nb
Dx5ZaYFM3b4s3pPxSUIbib1pB77uRjfWTbuK8DtOnxUyL51AcwYz1FA077+tDOpOGYNCt1IXQvV7
NHH45FS/jknzms4ajKEq7uH+HD/+sJfu/nSeULyr85fT7PqnkUeVVYwgGfJhzC0kB1ezlOi05lt/
lZv7yNFuk7w8zvOTj9/30oj30/uer5+jyUi63FRTjM3D1kk4xyKnvul17bnKO2K9P2pEyQsValKI
LURiLEsZFc5Kt03vEOhBKJMrsuhhGLp+FSJb96nG6lXSEONS/GkS5kb3adqOaoCX3YGZQd1Q40B7
Xm0vzNoV/luSQz+yrOE28sU9rMoh9QCcigSRn6K9+RZerNoAlueZXyM0kmtdR5Y3ELtXwxgMIsA5
5vSlaUGaTPEjYyPsXshTmyDbMafFFo3bpMatTXLb88lcYjmRSuwTtjt5E+e4kUqF9YYG/nrByouC
cc5cX8mOxGzUWEKoO3va1u9MMu6amjQ9giGRUq0zs//aTUZPCBzLHq0xt8i9bjzLh+TcA78k04Rb
cANjIl76OgzhWAz3RhLs53lzWYlnhxnxUHNuEKmw9oPh2fAnYrCaY5S3N8Q9FGs7Vq6G2Fz34GdD
JfhTmapxbQbNnozZ5sasAtKiML+S0PvJLebSRSPnAGoaD1yt56LOJClqdJcFdfWC1VUunjtwFI1q
PJuFeUXD97khouyTkV6/dPJKNBm4IWxaxefnE+tLn9xCBggrsW90gPfIbj19pdXLEhJuOKdDaXML
rg6la3kRkYapdzOEUeT6UfpYtbQ1C522b0pqhx79mXnFC3p7wq26aUZLxFeweOEltADVwWatkw4L
sGZCg/j4urjgFDDwWKDz0BluqFWeXRe+MiZoKhOYR166QT+Fw12l4j1U2o2R8qnI3yoWIaY+ZYS/
HisBYXtSIswecyrkPkZERTbbrmUUbrJHUvXQb2F12pJagBMXfjuRHslTJzaeJYDHFxAvG4UAikSd
o6FVcl/DLnA//lC/J36DfkQ0oM2TKYfyz3zG/DSiSWt00kYXiTvo0bqkqA5KzTk2OVEWlT5sNOkV
qzwFHZ7q2jGAr8AaPsPe65MN0mTxNoxZBkCtdALnk3HokhAD0Tato3mWYP9WmPUHcyq8jsG2cIJD
GyavSlLeBznGaNPAiNyQcVLB8a7N4Qj88TYYmmuT1tei81h5NrX91G/SIHtvYg4UlHpkbun7SFqB
3fMSbeZcEVqD2sdQ/vxkn6oXRlC0EUgFELjR2DlXYqiR51uUjVL02RVBSjF+v3Zk2PDUPcnPaETY
u8OUh7s+2Mse9EAexdO1VGE39MGbOpb6LQ00utsJxCDhzfmcbYnqTRtf/YnLZUy+kw+ZrfusuYWO
CveEZEVZUOPILK4WM+yUVQRXldxOLrYR6rjphA8MVgAqs9x2k1gapO1mrKUcsc91EnJEQF147nzB
TQn2ANSA9CUUKLpu5pp67/gUH57rUgRoDaWyVssC5akiHhwzfM6QIS1Ea2iLvmCu5CjOIZY/7J4h
2IraN99UV57JbCbrXIRsq9L6BrH03ff8/eDDfvIjc+WL/H6+n3T2F2Iwv82TwiYRz3VVHbW2fdPp
9dE3f+5CXaP7zwsLtTkGzPn7vtvJoqFBHlxBre9Wftj/ee2p4kZyN/CNKN5SLcSSXpVEpkj7njhk
lo8QARliO5hfReNOycwdHdVvWT7++ORcuHQqIEgTKqIVFrXnXbWRZkJSNyJ1hyhPwEKKBXjfh9Sv
hy3rOfZPKO87QyHEcx6/8NnEqfaJsuTCpAWDoIPO3Jzv6OcFXuKuyzKdJ2gy5/D1SfFk2SCGO1my
b5CTunIs1xM+0kUIa/mzq/jC6E+phJ4OZVxmiOfV94wee9unYebGLSGSRRa5Rg7DzAZ0vxIl9qoc
M9LBMR9NroFN6gXAQ2vXK3Jyn4PG2epZdOO1pb4T4xwB2EkghORyqeauawfvGlrmisCkY+gQHMrc
YsushjlhVf11F/tfP4b/7b/nd38tE+p//xc//8gLglf9oDn78d/HPOXff81/89/P+fUv/n1Nclte
5382Hz5r+57fvKbv9fmTfnll3v0/W7d6bV5/+WGdoasZ79v3anx4r9ukOW0Fn2N+5v/rg/94P73K
cSze//XH6xuHABoxtucfzR//eWj39q8/aJmozOj/ewI5v8N/Hp4/wr/+uAaAP/8rivDC372/1s2/
/lAc55+09+hz0ITRLOyZnKP9++khqf0Ty6optLkxl+VVE/zrD2H+E2G2sG1SrTlnmKn88Y86b08P
qf/kVmVr2CZo0FvIxf/4vx/+l4P490H9R9amd3mYNTWfBqULN7ifF4XIGpF1sWWWmIui55W1kJg7
XPJ1vGOGHbqyb761Bji6FBq7kdGERLOykko3banKOG4UkrI4jPHShEXtVihSUSRx5djjXVyJ5krK
6VZis98RXfOKg50pota+M/OVAB+mfB+nqBx6v/+zy/XsgDeAJlyUw+3n3CeXBJZJRKzKSERa1a4D
pbsR0QuI+E2sE4A6kSyzUis7IQiAOlAj/qwotW8G078y+hQo013rY9hWi/pbSsYSmILS3oxMWFcT
sKj2hx8QMNI4xqOVIUiqQiNesf4lpnGiTKzCj0+hWQ5tEW+lWsG4cULFtbRc3kZxBylRyTIAzyQv
KV5yE8+I3cGsW9bRXb0Nh7BYTBBb9xQKfyiVRmE0bcSxaURIzdL7iiw9vCH9KbixPT9cNZqKLHjw
xkNkT/26gsy7SMN0Z6QCT1FWF+CjI0Uh6ouJnrR9+HRDzYQ/tNm4sg7WpghA7nBnDFnyXetxej3K
BsZJ3BGMAyQ7j4tt6oX9XRJMj9RUCc7AbfboqN+HLt91UMDfK7D6U+197Y1WZZUNvVbRvHY7RoCp
S25T2FaonrOcCQey1WJLf8rIul3RMD5qRTZuZV3xQkQfl3O6d+51cIPMjtVgP9xNc8Rdgb1pmw8x
eSwgPE1MAgdCU7kB8MIIssU6JO9JICg/PXtsghszp3oMRz31kivHM0rUJ3OeAC8YpaWJSlnGq95j
fTFKgupEoUiXBKo9TO5q6wg+pCo0NIpWcIXH3t/0TfjjBCVvZjK5GvT/+UJxKf7px9Ojp+ednnLp
x9MDnhEBA50H3/mVFJqTZGbRMaqiFkrR2XucXq84PXL6dkoNuSl96+FsM/5Cp0/tM8jxFFD7Lxt6
ek2Ts5qQolKsPt6809+e/sKIBWniKsSN01/8/cDpRz8iovmvR37avr+eqUxPppVkC5+cusVPT/zp
2783goLSWvGwrQ56SqHFyeHnzl9qbHlz6CJrxH5UD70fdwujI9enG+Nmb0qTSZ0/HLMUWn8X//RF
GY34gFae3ynAxP3EqFZy/t3Q040U3tYu+6+nvzn9tnWmcSEcfSLqniZLXz9XapKvS12HhSmisnbH
7hAo5XU45FQSJaeShir+wPxYOZy+E0HqENFG8aTRh+YqsYc92a3Tror0ft2U6oJOBmg+zbXSSRxY
5IkDYz3fmaF+IE4UwzHQxTZ5ZuUntqfHdbyJrl135H4qSO4VeLgoGPxNV/TGwfct43D6rkkyqJJo
omVHgg+wPU/hxJr0yDz4mdItPZV9+Pfv7ABEcqtWe5Yp5NNW3o9KBkgoY+GGfW8R8UH5PugJudKC
ON8Y836fhoAsxKhwKkwxi0xGZLNV9Dtrc1pO+IjBNPOs0xfVSrS/vhNOEBFMEb+gyYe3GsHRgAW8
FakEHkBkx36yW5cqqnlV6/wf1dJNA5BPms+6zch+xB4UQ1FGKbHKJGCndvyUFY21rco+3dRIShYj
xby12qq0OKd8ONAIGQAbB85WpqwTSSY45POXIdJZ92qVXJvzM/Tqrme9S9+1TwHzBzfBXdgb1krx
EMyoFId2GEJ2tImCA56f4NANkdiTILBUB4KriRpcObUAA2Hzgl0ItIxAifxaZN9w5CaHyduqPSig
Cjfxps9IHFdIToGZXU2HOkpx6RazRIJfnX6Pp7dcIJqJNqcfYV6rfz3wvTT2yNzyw5jsesUJwJ2W
jFMlhyCTPSvfuNBvMwNOYtEQTqCCUNZY1C47FC0Hjwyeg89E1O2AMZrNY2dgqmHcOIzDRKptSiAR
KOtiZUrY81nRc/KTzbkthPl0OrEqQf47iBhcWo6XXJdGnl5PdQeMzxirzelHQ6nJejQ8oEXqmF43
sspXvQ1wSqmAuNQodsLIv4dncVcx7VrnNmlYeQxRnLJfA9GzSHZtPEJWUiDOAujWbm0aZLkQyXOo
oC4VXnSrW4EGPsXJ9oMZgWMIzDiHxDtllHf45eiBz/ervttMfaGuy0YAE4zm5/R1k+9P3/31y79/
Pv0hCrTgP888e/rpR53Ds5GivT29ta03MIfDECvd/NJ//8FPL/3Xt1mafKk9Pdjkf2/J6f1Obz+l
KZtX9R5VOysslz9txE/PrzICsXUqGktf1ZpTrnu1V8rZD6hw0Z6+O32J9ei3350eaDsj2BpGkCRM
+RWCpCtPtTbYCm5EW64pvQzr3Iu44KzvZeZ/bzy/pHlefrcm+5s24DXGJ9+scM0n22h6wfC3Htiv
0IwtLiCDxBkD//1qiMjp1TVUrx7sRsIf+AsdsFRD5O8whcWmJtB5lxbasyKrnYVCLqwnDOsaDI9A
I/TPJpMYt1MAkrLB97Hw5igrXwluFVqkLba22BThqshRuFJLWSi+1a8tnywAw6H62GhTtEsT8wAj
pHGJZa1tL19pGukIsJ+n3il3iRKuVEg9VFd4+dwCOmCXxdr09Zc+AzKqBJG9Se11WqXqta2Xclk2
9VEzoNJ6zwFLIvKsrIZIXzGueoTnxNk4NxGSzjgOYJumyjciZ+hthgRy+4MD2yzWKaFo6SqvcWo5
Xdge2pRbLQMh8j+6TbQMCY4DnFqBVyLbQO5yvmJVnmBj5t4uboJ5imKGa68cdgGpNks9hHmolzRg
hT+jdR2xC0wEGwhThrVW1lDEphKLTA0Pu5RDOcekPCOFBQSXkDEaC/te4ThUYQ3Z0gZhk8ZAwSJS
36mPBOyEPnktiKGKR3NLDlxNCfaNBOhgk6qPlkYoIeiQ61ER6lZPgWb5tOoJd+0I5YBtMkoIYSS0
7Aps0CQdKnKpdPERMepAUSYqNs1kfSNtz78K1Komk62smYtZd6PZpocsrr5lTzbhHauJxWavgKxO
1faltrx4JQf7O5KXaq0PpFmy1NoWFtAKiZ6ZFkG/0nuFScXgb20VOfRMt9DVCO/ute30dwWpq2uv
lclOGwHK9yiQkQITMgIdy2mep8l7D1rp2jn8W9vDjh+21k4CzGKPiesq84cFBPupS64pGt42oVRX
PZpQNnNgjQ3XD1o/5EC1+hLAWpaoL5r8T9uoYL96rXo1Uhnos9c888IVEe1uZXbLYGRlLgnwUIs2
uM7UZCsr9qCwBqAv8OJk2NFBq+SVCLudoVtoljXxjaTh8d4S5AYGcXUd9pxLjuW5OAByCp+coE6h
3tIzf0zbvd2F2gJ7J9PnyQSL51HItYx5TJZfZKC06xI7xDKKPAiZItni1KOUzxNxgNOljFIF8mUG
8dgfDnFvg9e05DYA4Ewyy0bT/S9aaT8ZUcUl5fkAXghKb3vdxbAYEsqnEP9pXyOqKFcSZOjcRMu1
/NYe2UYTFXOGFBGbOcQ3P2rdFl8nUSqt8Jhl4/EgbMftIo9+l9l8sUT4OljwSockJtTJ0sU2aW9K
YWAKbxhWzBAyaOaQZ2NZCRi70bTXqiK/DLV4imLY412R0CuoqMgUILjg+MkJHi6zsK2ZCbH0UtaA
te8bV1F8a2nIw0q8nST1ZdOywMw4GEDxqhASpPRfvDZRd309vPRlXq6dvrkJQts5tEPxlRTEWxPd
/rpJmgCFcKO71iCV14Eu4SaDRelNEVmEI9tN+qFYEn0TrlPZk6KDR9304ycTkNpaD2jA6EWA+IFe
66Ydx/UoImUr6Uxt0AwX1BV9Msm8+nqe4sxBo5aZEFlgAz1HQ05QgkVUve8nRPGM06otlOvJXIXA
0apY6TZEWCqgmP0Hj44MoZsdYYs256NiOcTYU060NNymme/c4XlcZAMJ78Or42OKtBRHYkNmKRfp
IRMp8LyaylQ+00kKIK1756h/6p7tubRaycr0fVhyMTaerI1uta6ZtVfsWh39Z02w2GgTcIFijqGH
rBARFtQyD1Hz3RGkPRiDRSpCOHxjxQpdqQOFnU1zHmBAoC5TO48my+zn8XLOYNFdV4Rs6aROrBTD
4lWRTlxrLf0paXW7Rk4qaQ39QzDZXzNIREDQHGeRziNe3fn5vimjFy2r6G6QieEwf5pQ6jP/JiBP
MZqUgT0hRwgMgVk5NnR0481v987keY//h73z2I4b19bwq9wXYC/mMK0cJVnR1oTLttwkmHN6+vsR
UrtktU/3PfM7EBdAgCwViySAvf9Qc9EXwU2KI9LRHwP8xAPzz5AQxkJvRLsz0EfvQ/vAmwq4uffF
wNu6SkKW6Yr5rCtVdMBTgQUyspFJ+aXKGJTMpvmzwKV1mXKhF7xXcQKYl6Oh3p9DLFF45Yj7ymlY
WaTpjYHeykKo6XfMl2eXMCRQK/TRSiuNdj1eXLnrEgy0PgUeQegY00a0U7b4da9yT8MIZkRDMq1x
+yLNd8VdcDLc9FoV7m3Wx2di0kHfntXVkJSzgjAWE1UDzZfXiWp+CfTkEc+y3WQTaPWQ+owSFI4J
bW8zu++2XXZbYNpVWqhIotSE9gGq50HsbiJNM5e940frMbOfzRR5X9j5u0irUaYPv+uzeWhr9g1e
GOLoOyW2MbUnVh34+9hY9q19U9fdHByHoBch3YdzV7G5KdzcWLulfZe56qc44/FTwhBTsax+SbJg
14sEsd3B+m5PIIZM5YcL+qetA+92KC2geKyG7MHaGqW2K6zucxUxsXDHm14PmPmnwdes5fZSYjBJ
pJqYIqPD2hQLvTA3XHbwBjry61MhfvSl+cVuiJvwEhmWUeHHiFfTHdfrJCeulQQ6P6Li7DxX8THR
jbOV3fHaLaz8K2wkcJE29lp5FH5xhAXaCQCpQSrjoBvZPfr+VRQ8FOn0EgJCx+90bDet7X6e7ELb
5Wjw+voEiozflXTYMmDZgHbz8NxkiBKkLgaQNf4K4XArygbrxOy7jQVqFW3dsuCsKPiq2XNTgnew
GoV3IhrFIqquOjdCZi/sJsTVQU+V5jhddT4pcgwsnzNiNJka34599qxgUYtFYrEakc7ZNmNlEYkL
HtwIJJuccukxyFezYoDWIlanybz2nSyvxJfGPThlgCYtmlk9Ssxep2JxpUDys1Atte1yAzRz48U+
7w9YJV4eizU0pqc8IyXY2SyBBlAdSVN416OL4kpiGccOEpYwYhsBfc+H7eNhqYb12qqu/BsvGa7H
/k8LJANKSUoG2ig2N+5URmugOU8tgiDIyJp3Was+jmRutm7IEj5qz1qSG8fAOFiG2u+fYyQ7F56N
aJWoTIs56FEf+uyIW1G6GM3ys+cwqKaW80MBxxLovDYxu/MWRSg0gGUooYYppn2Jf5V7Zn89poQ6
FM9f2rnJ6jN0xd5092bhujs3QKYCBY8Jna6+OVWfQIerKyEibErdfLppJ3P2LgMjVs4qvsVkH8si
fNhBbXwu7HUwJcZe6aMbYQY4uKTegMbCvGR3rG1OqAOPd1ADjJM4ifBA644ZXPeGgSNft6zx2rsT
rfmnnqqg10Rg8WJDuY5XcbckB1SfmNflsfYtZNLU+kO8hhZkbaLSAbXAonSzEOYwndvAwGM5diGa
1cQd+OpjhJpL6zxhVcbsWk87lHRr5tPGScNANnUt65BPFQqtaS/2qIqdVSV4yPIS8e7JRUPTQ30P
FtEXxRrvmq4WjLSlura86gvBcHtvYxHabMxYh8fjKStLn8S+MfRHNFGPSHB4K63CtNZSr/FM1hYj
2T49bI9e1DIoKsG5CYqrrsYHBbcoJtZWboIAKk+AOnZt5OdAfzyctyCW9jmGGlYccR+WN52OCK9n
psALdYaroblXg5Otwdc2a+wH6mFak+fl6uuKtXQ8vNiDFLyzObhcE1LZhEqfah9zyaaffwpWOL5l
Xzk1kcC+iK7tVHWIAuNtEVg3qFkcLVS+tJB/h0nVmeuEDLp/rYfwmO0GRYEBCyZQ0I+F19/GhflY
oijDU+J1OGDHt4lGejYsRmudYBbT+4vwOelD5N4hma9i1GRzG1f2xNiOQ38rIt9F1TQEM1w6x6mN
7BWp3TQ61O52jPWNatTZvnX0fgMRA/phZe1LrYuu2ja7SuoB3V3eFkUxspozfGNXE+UPsVHTP3tB
CTa5T8N1YegzUBzZvzA2mEoH+Dcr+kthK5jXNSioIB59XVTMkidMopD/rwZO54TFUYEmv0sBOMPj
8B47YtdPdtgUh8FwpyUZU2Bd2YuR3LWz9JwRBO62cVGp1guxHlFLXacMDqsi+JEWbX8qgxaMF7bI
UTGsVLBmELdcFl9VArxVy5BcHrJ0k2dIhABpUcgwMiuaQ1jNziVOvmbVg40ec2IT4P2itD1ci0HR
I5iKgxWvDr/s4mUXYjNiosfvmOc4cnETtlNr7w/9PVjSG6g87tIfcVJMPOXe8YJ6Zas5i+l6nwcp
c1ekmIdm30fpbgrHo5sDEupMUBORpp+mBNipUpvtcqwrcuK9DsPPJEQaoGayZVm5N5vgT1/tkp3A
GYA3OcyBDHUN9HyYfEzeoWwn5JBs3sEdY+EaovWwRNoO7G8OyKau9UMdsuhJyZEf067ak2sgTaEq
rAsdtPUxWivH6B69Hpwby+Z2cDDlCToQTXVrE4vTUsT3003nYHld+wzvLYbabZ3BCxqZBGeAoFGK
VzUDVWYd1e4AYvoaG890PfYFQ2ARlYgZ+svOQwS/ZbQsE3SlXc364ai6OOL5+EVEO7eJPQY7M9qE
rfXcJDnvD8QFNKBzC+E4CJtjReliyNj0To+R4XgFvo0gTB2ZyxHnLtVMvCVXjKWNgQvC1O+6wb6v
/ExZaa2DlE+j6huLV3+hpl+CYGCqkrnYX1Yt1xiDGt0DcWLAIVyomX6I2wKdwzr8VGgTjAecVwZV
LZdT+WwQstbqR6DYJfradX6eBCbFZvM5HqF/BJXyrSJIoamDQdy7LDEiXjrou7kp3ocKeH+eFmws
MkAORgkrIo7RxpyCR0AJuMqGGArwDImFbvRf86JON6EKiLi8CqImOFdhlt+IJC43E3PzdVY9Zkgs
MZ4QyHEgdTRmib6vyvgxZNoiTiN3VU6qv+369B7zOAjeDdNSXc2ealSI0enE+TieXlgKTpauroHQ
n4sx+RTyixHjjhjnb4yeKXSjEoPAEW/RevYns4z+jAfzuks71CZ6Z+3YpDy0pphWPJXALgL8L77W
KAlsldIGziBYkE6GXS3NUdwnrMz2sLFv20k/ZM6wFa5+huwTbcn/FczkWasKLEaNdENy8pGoKP67
ZnPbzA8p8cjVyHoRdpx56JtAoEu6iL9NXTXfaiYop34kTWf43kYkSLW3GOe0obkdlGmHoOrM7HQg
bDXcmQgValvV6Td9ZD72dmBxh9asysLpz6k36nWjmDz4rrosv/tBtzUQxHI7UDLB8GJN7bANR+VQ
ueVnH+46dJzCwy/EI37le3+mrTOAzLOeJyPRdgybaFIm9bgky3LNbdGsU9SyFi70e8jB2N7X8+jo
jsoNfH0PF/tvSR2cKre4NzpVbMRs09gWGqHo+JOqmvd9gl46XPmUmL3zVOoxSUgTFGwKJl0NWANP
3zQTgPpQQvatPFzNLJaKQTVrVavZOjHt6DSGOAqgKb7s+/y64BbhufYcJBmCkOhx8rkyjGIdFpqx
ZLCtF8j3IqLr4ydTZp63S9tCXaipfwgc2EOVw9RaBdNqvliKc18l7XWi6Ei6x8PXzC1AOI5uubaN
pRM19Znw5EoJ6mSnpHdd/Q0B6v5YGsZz2uCFNZB71QTuEYZaq3t7eGGOGd2BMUtXVtsdJzfftx3a
FlxuFuU9Iu3ROrYsFm2iZfpMFAz4flfPWdEfuHNCpzGtKx1JbKOsayIv2Y3ukXgOTWVchRUYHY03
duF27pVn5NrOivj6iWq8gE/KNughvjQxKfCwbP0VYtckGVufxBXTS8g/WNsNCrY4CS+0ldLg02Bj
51dNebqJpwAD7BGfzYr5oda7COAGWx6ghRb17cFLhNgrIXY2whQ7qBPcGuX4MDa1vyRfn2zGyt03
ooyw/sS4IjXJQeVuuQ1b/uPcmqxFl2niZCpnZMXIqlTptRnVpzEjeFg5cb51CB0fDBjMi9p4yv3e
wojcIv9gV1eC6auVkB5vMRBulP5GEZqz44khatDEn7w2YszsK9Tee3DKdYoxSKT1C6j6zTbXvJsm
Ub+g19ottTDfAIXyTob9kAi0vZN6Xh5FLoZ+arvi/bRN1ewrK6vzpO71SXGv+9K7GsbCJyyoPDcF
sbCOSAEM1xSRt6Q+K3YI+Qlf3PVo2Qj1hSrOQ9lVl72IEdFeq9/rNeNmbXhLp2t1hhPzO6BXHE7z
OyO56dtRJUiuMJ/1A0yBFcdZw8X0l6U1ZlglKKai3LrGrpdCMRousFaMh95QEDdXb1yipdtM8TJu
qJ5JfWKchWnfO061tdym3VZYrK4AWDrLUiTqroU64uF95RPu7Fpos0ahfcrc8WhFGGwUg9PtRTKc
dbfMVgWQ7ZUl8qWqFkSjO6bog1gbAu3kWP9KbkpfYDOZj8MmrXAy0WI8fsoeLSWhfqtCL7jl3fyn
E/oEUTwS/VGkd5uEhdK60vbCdZIbkeanHPRl3ATZKWuDQ+3PXjRTXO10o7sh81+TxYFmh2INswYf
F0ekRf19h4ulEmTeWR26p7Dkok1NzAWOWxca3YDlTxM+MhMx4AABuFDxWC8TsZ9qQqojCilOjRyM
2X12RnurqF1/I2ozQa2zUTajiivH0CFe71dOu83dcDr0SkAYoQtaANst4c96+OpwJ5CQ2DVq2HF/
1OAdzAS5Gv1kGT1w/TF/aOc8UaOU2aGtRXaw0p7E46UuS9XcfNknD3EDpJGQE+EYWZelD30EWezl
ZAk0u+czZHonJrQYYQoprn737jSvn/rbU7roqCxUhK1Wr53k5zAakoS+fPjrkU6UHZsctV0Svqwp
fX/XxW7AhHf+ipf/7/U8GdoeqJB5m3enrar2yJpJbD+eWdZfO8pvUrvW17BH4FeeOiT0xKX4+SmX
j5IXTlbDNMPyKEPrVFYvVxQZJIyjDA39WuXB7yyCDR6xSnwvnhOYXvh52TheBn1F8A7Pgy5RWLl0
jJiDrrOSjBl0dQ0n945FMXPmT1dAAtWVO+jePsIo0FbxtQmw4WDG1j4kvOGiRl+ZWvCdJT8qQDkW
fAyx/TrCftMQ2LP2Hul7Hd9Pv0UpZkSS2s6yB/CgUGXBs1hIjXbfEK9UAZikzRJZ3itVnVMmo4Ok
ruJkqHaetGw8dmX0fU5hVKMyzxWKc2FMcP1n55/SQswNXwWwJHB20ejcKJmCsRx0sGSCim5ANUXt
scHQkPGkT1ExN3ihRg4IAcMS3PX4lbpT4Sx5YLPJu4aqTswVyYgpt44liq/ADNHTMDB5Eva2JReP
41B4HgR4U9vG77dAjbpv0m9TxeXNSXHB8V0H6pARMawfmkyHAh+TrnG4aRdGMuwZ2HaoDW4JpGGg
ZUO8I5aHkNFncDpopOjDCWjO0iBmu0BZK1laotqiI9evw9DYWPX4BVgOK4dm47s1doUKnr8DVDrR
42atmsVjmtgveW9A6C3HF5CsDQtEkxe3kXeLKGAM1NomXXfT5zDQ7/OE6W3Bmwy4bIEDx1OrEgUd
JrhFGrQGVSwrRVi7Pm79daZFKJtWJNAjMeFShB1uqRacLz76Pv7Q1UhkwDSyZPZEwV45YbnROpq2
x9vdW0xK+7nssa51zPi+95lX2EB/SfZ8mRJ0OLPUIR1VfRsx8MMLiUFtjRiiu2kyBbMQuz85lb4S
pnVXEuIskZDY6A5Z+XTKrniNrb0B8ILVKApayKi22KV3UCf/U1HPdl+YlKyH2n7EHWk5uHjXZeCx
Nw0uS4B7V8CQJ1DK+XUzeY/1VBysGCbOIG6mkaylGbZf1KG115aWIGLbOM5GYp4gRtX/RjcAnfgB
0GfrsAKRcodKBxhlBqS+Q7SHvjkmoiU4NY4kXdJO8Q5OTGZBaMlNooLuEKZ/bxWlscYdA9ewJvQ3
bkBUOG1zbakY+7rSt+RQtGUbBDiwp4r3yRzGxRA66XXMjZA79R2vgn/VqfgowEOeC7A7t4PhWlCL
P/pGTCKr7JEY7Z5EcLxXbGicGeG8xeCQOWujhtAgXhKFQLnDikJxGA0v/5eLJ5Hpv6IhbeIf/M1Q
SJdZ3q8XT5Qisge4+sgCN+N1kej7WIvCPTM/bemh+7LLwUpvfFYHSsmUoVUP9vUUZsWXdxDSN5zm
e1ym8ZHvzLUAKmrO2HkVLtJHQmKcj6NZxU6wbwt/RCWtMvdtQ3pe5SXY19HnbgrybZ7Y95oblGc3
1oadINjSFea+gI927rymPDGhx4LK7c8BgBnGq4QRXQtxOg54TYMI1c7+rFJqWge36esztCBM6xzy
4ZVCTjpL/Bx5XO2r7XbdbshxTvTQfZEbMZeaZPr8z19b//u9OzPoYLbCeIBh5szt7+7dVkVppOnC
YG9rOrbEKHOvIy8ekcHBegOfcQD61alDrNkcu2ln6cU+HTLy+wnuiuVwytKg26Vqb+40K+32PtIi
eAhjHF5BpNgmyO/uYErdtX5ubOR//v/w6H+DRxtSAuA/w6OvfvT/c/4xiO/5L+jo18Pe0NGaaoB3
Nm38ApA7RYWFp+4NHQ2V/w+EQXgSoE8hYGPT9BdI2pkPUk0Ek2YLHnfmK/0Fktb+MADdI+IFxXwW
Mv2vQNJQgH99pcJSYlpiuZaJAoGNk8gH5lMZmQmQryw61SXSh+A6SGhgCbWNk+EUueSHFt4M8wl1
r1SXNnC+RejwKlVwBQoF1tFlaH030xCja+uU99VAfM7uXzdz8vTg6+gUK+n4nGp6eTAKpTx4sFgR
oZqLmet1+F/PxdbPqtd2WcXKtCTpRfpEJklz1EAwWSpR7237TUTIAUomG6IHLOhlsSD2tRfpi5t3
2cHT0reN87Mk9wGAwdBSwy3ZF356mBBBOGS9lh5yiEpQwOdiM5mY1KfOuHqdZf+cbl6qsoRlxzL0
xwnpI3BYwbwxZhjYZWMhmLxtTTjDMHQOQw0ITG7EXO0VS9lMoj7JXYVPjoYkLjFFTCaweM8ATBHe
7TAs6PKckHldbfyO2QOAU7M4vBYdHvp9PNxaRQVA0qjH8lCaxdtGViPWS8TYlT8rxW37YyCyZjHV
Trca0UcaABPjRBn6LgANnyxi99Kk440CImJlTyTdaw8kXdheV5EabMa627oZwR5HwSi7akWzTYbu
3mfg1fxK3WluipAPk8oixEQN4yaw7uVaLaLgJlzaZVMdJ0A2R3MutSlv+U7TvvpxjCOjQlKtN7uN
EcfYloAMXOc9sUoD/+6kzvdBxG8lf5vILh+SCdj5dM5081H+fsE0iQ2ygm7V3Jh5j2s8KQimu2RL
yGGPeKap9o8mz+q17Quk/9SqPcgSWPi30mWfUfQA8C912edSvRwn96ke4BWEu7s1XPICGaq/Tvgv
p/nYLE8b6CFrZVl8bY9JFwGqu3ymJf+5S/3yef/9vqrwrGWckUaUx8pNWiGNeKle9pEnRoXa8ja5
s5F7L5fl9RJc6h+aZRWJWZQwWtAwshr2WrGddfKBBGYHMT9fcpP9rMZ1yHz1UpfNVQaPaCmPkS2v
nS5HmtD1x8YJl6HelLAH/n7aD/suH1+MI5/3oVlWL30u/03WwLdHOLdZyS6y4Xf9LudTgtbbVLF3
uuy6HHrZd/lul31xrV9Xtj1yh8/XBOIMsnkZZOnCzg9KzgZZ7Upd47SUA3VSWpbhH4q6K4qDMgYY
eGraBoOZWl2rs+QE6UbkveZzXM72oSrPFTsxXrCyxeNhQ052/nDgruauwbNZ9vndcXLf68Gyj/xH
Xs9wqV+O/rAvTwcmqZWa79FL7AD5PJvrPiW23thdcRAsq9XXukjsAU723PSuaI0+ZsjJ/Br92FS0
u9RAKmWOqQgZU0ABHU0oQTi7ngMoJHWzQyWHhHedAtlVtqnzwHHpKqstpNHNGFtXUYt7ZTJvoKyR
Cpg3tSZmCLtSzVbl9Se5T/aTJasewB1d6vLgS/VyGvSP3s4aEmRfeJlugSjk6qQZareyJDdW7nXL
0p2A2FwaGpKysHpZcmikfnhDv9/8bl+D7vZh1oCZr4nEOcuShCHLUjzNz41sCZioF2aHCQbpL0J+
tommNvzJjZaJq4+dX4+TexV5WzcT6Bw9CXdRyvxBbtrO578vgg5dAqc82PPgJjdiRhrLkmzQYgXE
aZE/qdXQ7VUlrA9yozsqYfQs0lFvBjs3zJfKqPHDBv6mHAK17NeDS9AFzVSchIFEE5rn9debvMMv
G7kvzK1vajYAlxL6dBgcfzp08yaz+L5AZvd1UDQHNMOagyxFjU9WNC/2Y4vTez9vtKEZt3ZrH0I1
7VUgLjrqQ+Z0W/m5iX8vkEX5m8vfd5x/5MSfuGHkzlbeO9Y8CCbHKQkI8/mGDqE0swucX/vZ72i+
RPLCYFW3M7XM2fqTah681iP9M5dCq3orjXabr+OWSFUKKQFvJ4/Xgz6ZzDSYAeYHFYWNA0BAcGsm
/rLuCN1EH+qVNZhTf8eFygGhkCaoCpyhLQty7xqmcrAWwFkWcag2yC/DGgJ07B2StFUwEFR6AguQ
mPQMwOygzLQwoG+mnL3F80RO1pEu+munrMsWuSHyxDyv0BN9aeQD0iuyfml/10meRNaTRLE3Oj5a
r59D0qXDTSeqCbUYd64Ga2PA42Baqg6vE4OJzetmAAvvF72x09A10ABh6XO73BjzzEuWaiMigifr
8shLn0ZRafnQ/dKnsku07UhULW1R5Ae5mVr0nkgvUucuI1lfzNPd37aPNnBp1Lqi1Yc+svf/YZ/s
8vop8hCIdC+BF1Try8fJ0uWrdgOKNuaIf5H8UvJqXb7uh6r8orGytaZPzTwKXTbaPAhdqsE8gvjz
0KM1/gZlMpsbdh5a4OAyml06ytLgJIxrl2Muza+nFcSudx92OrhT8cb99WNln/+4z2YOTwbH2Ngq
sGq94k6XmybASuS1/q4omzIF3+rf9qwti5/yP7e/O9PHru/qr8V3/8WgY2BoKaAm5Kn/1i67TgiP
7mvt5d1n/L74+0+6/NMIHd2PXhFt3v0Hsnjp8u4UsuVjXe58d/hr+7t/B6SaWbPuglGjv9skP6sp
eDUTKuZO9rjsvxyANpS/Lqbk+bLLNxv9oFsJOTlZlC1t4mJLPZ84H1khpiTtmLke5GZAB/MAPKs6
oKPZJgtZlDtlMxA/VsOXnrKEzL62GhHSJtj/s9lu58WybH93Oj1L64PeF4W6lEXZ/vpJsh5V0z2w
YnDKbetp68vhsvTunJd/SZ5dNvNz3ypa1my0dFDWXaU/ymfl8kTIqhkACIPBJ9822FBg5TU/hbKX
muK27gtmIQyn2aHvSMAuQjkD6ue5zmXjEphf4rClLp2hNBmKPG02PmneNkSTdaYycx1zUkvFF5ii
9wO1F3EYvHk9m8zPjDlPz8AxFYdLNUWuMjpgA4QQhtLWILzCZ+Y+RBBGQ1m7dftjbM0Xn4E8IWhH
nD9YWRruaHl1AEr+2QkX6VFgp7lpNPM5HE2PsDbPcMxpcu/oIdawvuSD5Br+sqSfRIX9VsAwoyAP
eFRbgoX4Yu+aGRIGY7DY242zjMuoYnXYbmHoPSR8F4DSx9psZmx8d+De0aoUvW2E5CbFWkVVfH1Z
u8pQhFzFpoPVr0sbWp7Xd9qrbNf/B+xeA3bf8xZZZNQRApFnv0TeZvmL/xyue4Dk8OPlf+6ar82P
+m/HvcXrbPsPwmoYcXmzRwBR8r/CdZqj/0HMGn0DrIuQLZhlDt6idQ4hOYtYHUakKAZwxFuoTnP/
8AzEhtEg0FE1cHTnv9EzMLRZI/ASwEe5j7Ornk1UEvFUuL8f9HwSDXV4TGKtH6WRn61MNR6GMtFX
RTh5Ww1Vl4feLAGTTJUHs4RW1VW011akaozX1iSJ31p/d6w8lez8u2M176sI8nAVdEV5lBs3SXDR
vNS9AYSrM28+7IuCqfiro1KfbAAeOya/1emySQrvfRXMnXLMZ/18z3gCL5cCz0BRVpmr5Zix8OtD
Z8tS1nzSneYF1H1/HaDmq4UY3zlVBHSlH5/JBS1JP3tPXTBsLC9qmJerzmSumFz7x3EsgcbPJbvw
/GOGtE+1uNRjXzMOXRfBK1ODten44wKFdfQ43X7SjkOiOeWG+KyGLAB1tCOvldxXvxUxEMARINMp
msL8RGg+P4VY5i0TFZe0Dw2yKje2qPJTXMRKzUSQYrHzgj6GPsyJkoGXOnJj0TrAlW0zGDPxr666
TVD47lU4l6YBUE7lka4rtG1eG/Wjp5YKKJc83qJXlS/wH86vEL3MrwCWsHHKcWEVGXJKsHFA45qp
na6KMvBAkzZXWtBMV0GhmHdwDOq13vnBphoq6w4GAkmXon4o09SHta9a3W0cR/VhIOmOQtFtqyYN
efMY3yJB+ljuk5v5WYFXFgV7WbUnPbj9p4PkiRLYWgZSUPt+MJBjsEQ7Hkmhvd/IfTPF712D3Mdc
/eHtN3eNqzHC3knr8SkxRHjnwz/f1riaLisT8e+BMQP34HpYwctqtmXcGEcE79tD4fTdztVKcYXq
mL3O3Cm/1QcX+hTCiE9xQg6+Z0w7FlmprghSk34nh/UoS8nPUt0r4nXfpYRtrL6LEqQwNahVS83J
LPSR/TZcyjr8GWsLQhtumza2q26Cia7UfXjnDDEab1U3C+qp7m1RdxCelTR6wSZpjYRw+tz4GEuB
DBNnq9H9U2DAXfUbAJo5kehFCqYI/I2qWgtueuyHEj2/wro3v1LxLbtCnSS/Kh1m/INXFRvZULkj
mXjZrISNtYC08R1Xh3PpJ8/QnnpW1F6pHOZqlnVwvnNnUg5Gmz/zePKFflarzKw+1dNeM6YUw4UG
1roZm9oxymZuHRA1PKz7GQA873xtj2rtm12k4Q40tFhDNLGXbQc4a2sp35UmHc4kCoyrFEFvN3KS
6bFLWPOrpQjwo3UD+MqaVYBlteLxBuz28LrJzBVHiPd7IMwucgwyt75J1wEV2MHUxy1eh+JTjm48
Um9V+l30AWpP7fBk1dWVk5E3nN8ecsNbzz9a83tEVlP5MrnU+QGv/ZlD5qANdWo6LT2HlemsGG6m
z4Gvnuxat19CMd2ZwHieUtfr16rlRyeICOlZAPJ87dpl0yky038z1Mb8+cPoAgAH2R1r9i2yGbA+
2iwyNwGuaIfuj9gWyV54c8BPnwMDaKIyRYTdTQBwLn6sf+z6rv634sdja4ynoWgP5hoVdPWhLYNb
MG7DdQq/5CHvIUcCDvXzES7A/DPLjWbDOAEWFp8yaPxyF1QWZCBk0Z2PGJTKX8t+l8N+HnHZDzED
aog84t8/o8yqc4mg4d3oAqWpu7z/JPSqOvl2CMnKboqvaIEcAqjpj6mnzPwZgOYB4Nev3bERQfy1
TvN6g/yti1hiXD+SQkNHlSzF1NwNwZTdKHZj3aZhC23VaT+PLB6ht9nmWnOa9jMC7shYVnV4DXEw
2FUBSTit0gDkV7hudz6g3BQG9qkDuXeXxuWNM++vsdmFczP5+1JY2dM0T9nn/a0HDGdsIsAQaRw+
a811Pw7OZ3/MlF3XVuZa7g46c99EhXgIPLc5NiZy3ICBxLOhR6t3E7HfYAJwyPp49zmOwRvPxL2b
GQ63Iu3vsuNTZLi1rdriBSc6A81Ehq5IjadnU53sZT/qzBkK3wBq7TKU5+Ozmnj2Ugma+jTVo3Eb
BgqUE7gnWp9HrMf8+FQZaoyuePVWkvsUN70h4xHsPuyXfcGwoHQt+12aSTfdVEbFFf/N6eQ+tUZU
JGw/OZYJiKaFxaE2qXWKKxdCVz4Fnxs7unbmhxtXyRvm/OqT7ApV5q0r66V3XXP8VV9yxbiJilR7
sv0xX2uFFq6qsIESugD7ORXZDam8PY/kjPmOEC2nBHEZolbQhm+lX1s/9lMGsWH5xBG/9svdWiOa
0UJMz7xZ+WN6v/EKDaibXe0/7L/0jf1CPcmqbeWnBnWsHQFnaEqXLpdj5T5cVq91kOA7eahslPs/
HpZ66i3rdnxK83iDrNV4z+AZLZG7rT7b4+wW0Lj9N8Kw5ykOQvQ3wX8KoUDBSQGKNZCzbjWRVkvM
4B60aEDLI1T1h5+1yQuMByHKB71L4QvPtblN1nRGqkvP/9NxOPC9O8vl8wI+QdZ+/QRZm9t+/XTZ
04L0uo8L0S4iTYRntwB7OlhohqVw5c5ynyxdNrFsQGJoiWLCW7/fdQ4HgJv//CRL8+R3ixTWTjM+
i/WJDfVhXvT8+iAPoVB0YOXKi4jUu2aq3E+uE0XnOvZnpQmeaKYE39vMcD8x9RHn8ud+l/31z/3d
JPplXuqj7A+Nx3vXX+43Aud74n8VlXfrAddB5sVFXtH/ede+luZ96gROISIfAcUXlBGWHtzUsllu
5N0mS7Ijo6O5AMHEGeXO15O7GrmIEv7uSsmZFJcJEp5Z52VHkHbWXZqjRxGqyIPIqpq5CdHP6LWW
zz0MP4AjMaT5UcCmaKD/+KN1TBD4uO6JCS0bEaffSytcRr49PKdMk9eXHrb14luHunPtPVqqYIY1
m0nWpV4YT//8K0osWJ6MuM7MwoDm/CvOi12sctDoQ13sw69YtGOOiILhvihBolnKwtJKfS0XhrmG
/IGu3MtKHO96q1DuC2Hnd2L82qXYi9RRcLbtilnhz2oB5Yuv1kNTn1s94VSfvGBcqYw31lTqJwOs
9K4uVNDSc8mY98mS3HdpzQtf2V76yVIv+lstm8SpdxBVdkykbZuyqq/hLrxtZEPeesPMZ3jbJ7uA
HmB2OjcU1sxFqebjMBN7O43sLTt6SIss/vka27+6YczXGL8q1ofoKEgb8g94vMDqhKKiY/ViZfgv
EJPTUML9a2PXgjtV1pvGZHZYBGujEfXhsqvM+GHQDTbWk7DMK0XE5lUMsCYywvoMPdu80ueN3C+A
+ay9EWTohwbZOnjkjypdrJvWU5p9PkHDvFJzKBtCTz+Xg9D2Vm7V1/XQ1tfGXJr35yY45te+RDHj
a7ONjx2KAQ+Tnns3jiOOVV8YD0Y8ujdzW6m679rquWaa/X3OfYm3n1Lua3imR1mK+vGtlPwsXVov
paB3omOsY5jzz7+NJpGkvz4ALgLp4LbQ3SMc9BEWFUJSSKJR/V/KzmO5caRp11eECHizpfeUKK8N
YtQG3ntc/f+g2NNUa+Z8E2eDQVYl0BqJBKoyX1N+j+p0rPSlldO+hyl1jO3iLpfoM4roOmQpEPtQ
PgCaq9nOPL7GU7aYD6NgwPuvxK3Nlo5agl4OVefs023EhMgNUKhegKxHriNH/DfMRunNUNNLlk9q
LhRIwDfwX0+76+EnvqPdhHZ0ncoPMhw42FuSeyxyOdyqQVpsbdPXjhEvzaXSheWDlqQoUFa+9z7d
0Y/gWHFH3fUiyCR+udYlBBnrrki+IeazLvpueA3axEU/1up2Smy6dyIjLs3uFIcoY9bi4zp9PHtk
JA7UlfnMdsWQ43/gxavm98wtMVObGBpsm85TuGn3Do4UcdH7D3rh+A9qR80VQn61EmO/M+oeeofS
u5di2j8agFJXKoDqRTWFYiyIrWSFr224sMSO0/sdp+zU7kWiGMOtLoTSE1YYCzFxu1ciNq5AiiCk
Sai148VT4G9ygibHfng6s1ACPOVGauyVwlt+GRcZYnK6UqTeLjKmK8vpyt+3FRliXKSpQX+9rRj6
cvmft62c7D/e2fb0pPnjw25gVwup3TaBKQOw/vK0r81ADgdEpr5FQ4pklYWoQTMW7NBltukY7iZ7
ESKnAY2pDMdFNrIRnInpL4mh7dMTvqaLpH66h8i8pYtbilDcEnPKc6xCkwzCejgFupYDd3cR2cn3
YgQW43ACoc+wlYfuyusgase81GFlTFeIeaq2EAGtOFqPSjCcrtO/7qJQRZqVaAsvM2+Zo3UFZVlq
yoMSZkWyEKfiUEmxu0+8pQiA2paHT8m3NPiZUE5RZd7jrIl4LrcTQ9dTtwl4AVmaC6MI5m+VpsMq
Z83Oz95mRzEmDgaVBSRWphy7sw65DMsO5rj/a+yW6DsA8cUdxJiTG85/+Xx8sSvlXWQAA2X7NWGz
bWrLX1CgnjOGBlLb0kdURcua2oWGap5dIBDW9Avxjri9S+zW6U/2uxgI0pxU8U4ZEq1YROP4K1+M
iSvHYOxP7TeeJNNdp7fU9V5/3v/6jwah9dPiTxr1SXWfTIfWuviyXtxd1wzTwoEt+G3Es5PoLg8P
Oiy6nr/LfVTHxgOivt6i0jMdVxbHeEhHM9ybhVrAK2O2V3rjYbpABwtwvYCKKxd0GH9XVboWaxvJ
iZoF35kMawyq515SNAs1VrKNPIUgsX7Nisr7bVZU3sWsPCV/uVaJ5PQpS7oE1cX+pzuoyZ0v++n1
IHntd7RVlK0YEpONHbfbUC1/JkqVQnFQx0WPHjf/Jwnu3atQ8xbttHIM2yqaD+pgnItBbvZWhROF
geThe2VJMAl97RWRsYWHYiO+6I2/4OXiP7RIvj8oUb90vFo6i6EeOVEWsjmKYUbIOw5JraVTQyHF
w7ydG5NgcKE79hnagnPODQ8VLXOMt7eJPnL0YyGNc5F2Gxc3aWpEgW4T1ArHmSZLLDYCVx/3bVlQ
3UApSQnz7E6WzG/1YPWvQ5vBz1cM0DOIOCCBlZ3NxkZVwvf/40H4xUER/WplsmmUdUOxaNto5tSB
+VSFaDrXLuVi7D/6kko/Eqk9gBYTnbIj67T7zEDnYW7V+k+txVcIu+/2gbJttYmspJuLUBza/BF1
m+IiAjXgc4PphLsSoa+kxtELjXsRgXluH9rA/RnFRbNXWyk/UVvVr3WuYZAAwXYS0q2Uvq61qth2
/JXfxtH8lqeJKpYD/6hwjIUU78QiLHFYKUd5LC/Euiv7M3QGJ1nUVr6i7YXmTZw9iOK+OORRcue1
ZX4SkcufACEOCya+6AaEpXnLx7VAm7csUHd62GsLcZaYvf1YDCXauNRpxLg+RACRahfzCTv/Oq51
MsshPGTnHX4u7n+t5BAN//Plhu8qjh6A77Hg1nTqm3/+Te1CreqhMrOPasAKIHXdclsnzSlEJgvi
T+r3eHGW/VGcZUg2bc2yOrGfq4ydSJ7CpMO7BLraBddF6+hk2D/kjuND1OySoxWO5tJKk/6BNwt8
jCBI/rKSfo/uQsUCK7ZnVhup360B+8lUhsVNTfBIET+lwmUP9JVYkaBtgCaYiU3XXUrbHaWMdZO4
6sxv1Sj4odLZXKQD+tzj9Oq5HUwg+Ad7OtzGWvDZsgLhEDqKsnRY3tWXrDW3qVtuErXXXrQQmcUh
142tEUvaS23aB1d18ksTD90F4NqeR2D0nFtnyxqjAz8KusW/D/ZYDtUsbOt9ViEJICZKp6VDhIvE
+rptpvH0iBuNu75ttMXe/Ba60y5d7Lt/54ohkYG8+tI12npb5d6wvx3GNh/2CR4tCa4mG03z8mJ2
m73Glk/DysShygg7/Tya3aJJk+KoTZEYqnnr7OW6P4qIZ8yv8TZDoGAI5W5+GxMp9HDelWao1h01
3vIjxCd42cEo3mopihAxqjJviZai2WgGw37ClLwo+E+I8cx1s+3gh2BXqEi9Ya9KLQpy2FlH0fhe
0esncxqHq0W3En4epG0rpYk0+Gi6I7ipQOzsO1TFtCx4qrOVKDwBlBGBqBjpvu1PMyKIpzSv/ZSG
bhUETX/5vzdHmvwng2t6TPJshLBi2UAojX8wuHqtS3MnHbUPPFiqLdAb+yAOkj2G6K8gBHgb0/16
aGcqhfBrTopgyoFvnvH7KpH7JRT5hjyksxje08oqsNqWxmEXtg6F0emAVOAcK6T+dBsyg0qeDQVm
VoWa6dc0XzMjwFxo2ogxrYuUhVGg+yU7CJ7lPTxtpS+cR+Q95KWJzNJKhDk265sIxhbbDmaRXaYf
iCfpTITAOZVzK+tHEUX+mD16xvVCMZKY7cYNQ+vOc4JvoZyk+8Sk6NzoABdFC2yYNiBfxlApYTHy
Z95tTDLoXF97bV+ua7SJq9+peFBK3luDC8Fz1bbSUpk0pdTBcxGqgLKKXIv8Jo/eVlYa8/ufqZHF
20efUo2ibRdB33dru8Tl0p1E/UFN+qdCppwLxGXuw1E8wV9M5JmYFXFn9yc2ezpCsip6OGLMaVGy
LqUIaWV/QKL8dl0hqdY6tsEBoHQZn7Wxfh8tR34OTZZpWAvEiOYTlnmnY7CD8pwIKxURJM3u3PU1
OXb9uRq3cEqmZE8qXi0DoorplcqzH2GCqxk/GsxgENDSjIfBKIJjbiqv4i0mhujN7dnfBmcrc6yD
F+kXHadPZSY2ZEqCamOuUEu67dRu2zIxi0AvmIJpa3ebkFzA6rgt2ztndHn61M0Q7opA3/q9jGiB
Cs0mH6o9JsLV3kvyioYhZ2OGj0CVOyhy/T0kzkSayBChOMi1VcEmVqo1XXe84rwGUWXX0pYZZsCv
ZpYNs2AcxmPUee6zM5x9dFhfZddw96OLgJQIVZQ40C+Tk60Iszrdo8PhXsIyfHMr869IGayFZ7r9
zvGz5Kn2430Zt8O7GA+mcVWX/3Xcoqa+CyRtBBJOO7Q3nWgpQtETFd1QMXFrm97GmhGTYxQ2hHym
K0+qHGok0/RGTfN2cH6HrozUnVGguyFmPWofwzW7LNQQLaOtCxP4GE4yHF6vp0tt1OxjzzZ85nVd
8UbhYJwHvunuWyqTTznSKArQ3zc9kvQ1UPR6hdBd/lao+hGD++bB1n3nevk4pX25HJgztHDGWSrp
SyMID0FhS5/gDwDIwlmYWNpOwB9YCSjnalT4OwCaGFILfv/IKtFuvOhsNU9BjxX3jF05mwOajYs+
kMplG9LAEmOGqdDBsBALQMf8U1pqvEbIgqDYiYHEvT5cRop7aBo5aEdFqhasDHShHmSncKfJYsI+
uK35X1bkwlnlc0VBZQsPRMpEKcswcT34Utu0AIIXeELl7zkaovOE9ddebiFBz7QAqVNE7adz0zUM
pBInPKRv6tD4p6lrgpi6HkojX4dIaKIa5BfrNknjayE6n0Kbz+ZSbLlAEufrTKrQk5ugUGYLPlDM
hm2S3ePVthL4BYFnEGdN1Twh6BFsb+M3KET396TIF5iIW5ojd0/hWF2QeUKKMAqeorBfWm0yviJ5
w3cKGDwlrnJ4xW6hnznUeE+R013TpNFqj0A01blY8LC6kFeugWrmrQtxWwl96Wjckr8sp76Etzvz
ngquXYzbTdW+PdRaaJ+dHhPYqS+ZBN29IkXdi14axVIPY5ShYV4eJG9AglYKk1c0tk5BRYEfZCoF
4tSr0e/lXTpT8ro46wZrX4QLdry1h1etMrDRG0r6BVMo0nBd76Bst4j+uENBWbtP7m6fZW9Intq8
l+EqTB9mzcz7jZawxxUp4lBPH3zfREOly+TdbfyWK+55/dLgS3G9X5gNAZpUfjlnkxpdqEQruDca
zhLmW3gRBzUJ3rEhGPYicjvFvnOjVxGIa3zLxZ6qxlb+NvblPn0ayf+xxDIm1OAfJTkVMKFDVQaQ
kTaV5b7sWqI+qia/rPy99tVkR13OP8a64x0BKiXziM3HwqgMTN7E4L9Ni4k6N96qSs/3YqNZO+fG
9NqLCKIS5zTVtaGnTptQqW+Uo+z2l+smN4rkHwU264e2RHVyUAx0QHowq4vQabyFViCp26FmsSnC
5iVg6wOZHgFsuBTO2dA7xaJ+iFlmqodwaSfNEOE0NEj04txiLaJx0JsJawe2qWtznoBZVumzFEHO
exR2luKHSlQqD3Jk+ujYstd2s8a/p5GNSKk3Md35sUsc7eYZUgpbERaoRuy6qdAjQkVDkQIHxm4d
Y8Z4yPV+UbNaOpmw/U5jUVNQVHy5W3qNVOPx0qTmQkxVkvzu5La+GRw0bTzP8zfZkOI/1/fKxbcq
BEAo7lzwkcHIbDoLp7HMRf9NEst2K8IkSdUDWumxf2f4Km2T6VBN/SUxzqbvTkRjIC/pYzu43kfW
3Si1b+LRUWEptWpzKVkrZeftmzo0t37q3tdxXx0FZK1W02jrO7iemNMjXRxgZd9HkVUdRXTLEJA3
cdXve4iMAL+rmcY3fnZ7LoqHnapU/rF2v38ZFqGF0uiRUpUIbo9M8XwUc27z/fawFGeFfmwruzRP
0/c7t8PoAO3d37FvBAwTGt1RVhAb8+y4p97nB/xSjfAZuTsUj+si+6tI6jsn1t2fZv3RpoMJCkLJ
lxkIwu9VrbynppO+eZHpYZHoa7tcZUOtSpp1HNTQOoZWbR0DAxJxqkT3dpRq4wIZoV8Tqf1goonB
ah7zm5nZe0intqq3vpXm+jRewaU78im4tz1f//b7JPbC60j498k0VSvWGaXsaG/KsX2EjNaMs66k
tNgYUslWhEFHAcG5KGo3R3LYCu6DEMHZXO7RTm5qBG2wzvUWkhw5SHOyOODpg+ouRvESejKA2A63
55/Fb2PFei+ZXx99Ldm+LS0t/Hq3XRDFj+S/Kq7efDQBjrmtQrMH9dZqZ8m5tixKekgWGj0iI4Nm
tqjLMjomTWOdsFVAmLew1K1kZ7x0J2Mc4cVTToY8IrwdygK/Ri32t7ehxoy6tYYd3/islFWzpuC9
pPjmn1S6kXc9new7WwpNtlRog7aWjugatKZ25RemPBfT+pQY9H7IzsOjkVmgFx3EzkxrNWcdxuWI
I1kKOjaqlVWjlHx4dB3zS8O1XgrL+NaPRvojRyjGcoDxzUZv2EhF2X9EElgKtZkUGCmKz+w2Kx8y
BAEcVTXv48ouHrKwCfDxiaKVmNSC2jojkrsSk2LIU5DdqSlIbkUoyXG3NzzUvJMuqnPqNPFTHGrx
cSyQmc8N8LgrSLfoJCW0Q/yY5gqiEfRQxKkYFIdomr6eySr2SnlK8+WWI0Iet+ba1ntpF7m+as16
vQx2fhC+9lnvnHE0cs7tdFaogTSXo3xYiokuyvqNW3qoBSVov0VuwGPF7odXVaVz1lsveau6e6/P
q3lKiadI9HB8HlNZ5oOrhhdx8KSnxi1cpPmD6FIbab9XhvL9Nq+Vur3s8l5diDFVrv6ysz5koWB1
Q7+OB7SxOi//qzYSc+GYanYIOtk6KcrQzfmkJN/+JSPHdmbV5fqrxvbs4lH/1NhkPIkoNLxP0TTH
SoOW85SZKZgZ/I6mucE0ox8JRVzk0JvwrgEzd/2+FTFF/55K6HW5LoDHadUiHwNgz82T01Ar0rNh
V/OyHNE7kKr2IivpNo4z6VlPjf5QoI8566asMO+sNVqQ+VLMxqFfLfwqB12cAyEQt1azOL5T6ubT
5qDt2mxduuGvnwBX7WRde1GIgp2tHfpRvTSJNcb8ZYJ42Zq0etFirC7iQL/01OeZsazd6mwI4EpZ
0SHzg5ri/VRpuw7Gg4Higkor1fVCXmEm+oIBmpt3udamQGGl7owckBi5Dd9SfXRn7sREnCj9lCpb
krNusWjSN0Emq0tq5BWS5Gb8owJcpmTuDyuZ/JrNun4yYgfIvtKMhz5XlD1MUCQ7WSRKiyuYJw52
jjm2T7JnlbvWsz+N670WHrMx+0i8RLvw8pnLseY8ikpLZrtzJ+jyi4hC13pVWte91mVUiqAoGhYQ
DKcaTuuhskQbLV6LMNDMeh0GlroQd0PjcthZqoTBue1Wq1aBcaaqDr1itzQOsk5npcT+cta5tf/B
d+++VSLvSdd4geVqoq3kICuOw9ThYje9rtAE+27FWjLjEdw8uKMnrRt/gL8WmO0F+7hmJlLCiGoL
KBDEryX+Iq0PeA018v+ogev/spi05El3CN0llGiEUfSntoYGrtNTnDx+DwLMwdqiuVM0qbpEtRqh
HRDhcki/4yLGEO1SeOjHzVqEYmLUrK9X9ZKyGTKnlh7Qt4SMO7d7J4kQEb6dgK1I7jUZrxCqUUAC
LK2u9uLgJkaxwvL+r1GSqj0+UCisqZZa7eXpIFJEqKc114nT28WfrhH36YfyPwSqFAHuyD6hn1SL
9xDsH3DQOki2r7+vqpQrv0u07k1tkdtOPDwmtGk9oUwHcZb70FFRtawvCLSGWzGGjoB17AqDCfoA
1Ro9atwxpsEGHcxjomooTLUWW6DMYzNqKucvZy3s5utY//vs/z+vg1deG964Fn1KA0DwzNcprIlt
sQgn5+S9aEyKMNL78FMoZm/Jt2vrrLVnX5JvoVeV/EOx5OJKp1gHO8uysz1Em2RCd4gD9XoNTTxN
W1OA9R/i0UnPpqXNdVUuPspokGZglOt7eBrqJo/YRPq2jrtDpqGj3Lfm9wgpIP7a382okWZJ3Ie7
XOGRbOZVDqU8Tl89ZH3QxOuVtQjxjnmUMiu9T1WacaDzTqgtJa8B1tcb/IegGogwHMeZ2bnDsQvb
4VlLf4RI5r12cZruNR0Nd3EvmAbBIrPlCmUCZgddmjt+WgIYlXu2E/wE4mZyEngr8RNcQ915zOw2
vW+QPLpUrXFCJNlYGkYYbBuAdYuytwxaGrl7F4QTRjYqgg++HG+BnWkPmhxqWzNQ/FVlhOW7bX1I
aJt8fLnQbZSX/13fR5juy+aTEpWpIhCnIseq6v+Q2Rs1npqSYybPZs9a5BlrDH1V+chWrrx40bSN
i0Go5u79trj3MS5ai0iM01mzoEdOsyKGTUPlHRjYpuv0ZDuYIXs8H/O+uaU2CkLMY7XVWqO/FIWZ
3+E/MvfKeLiIoTTr21UrpfVChGJCV50Hs2wADE4XWZBzDpU/PolIHHpXySF3UVVpgfwuQxXeEk7p
1jpr3HHZh0AlWWT681KuY6zaIv2lD0Al2MnwBJLO2xYhXit+2xr1BIca56pu2QvxJb5+5cVXOaiz
ta6Xe6+R8Z/ntbQOnbE66zS9roc8QqJajw0M635P+NOZuMKarhDJaW5+KJprwp/J4cchKEtzyomK
ff37rBQzIqbRa9tz27a+9TmOlyJR6uVTLZt3X+oAIryNBcNsBMV2ECMZr6PjrWRQq15Bl83VZ76d
+jsYINIzlNV3nWf/WURNfY71zH5KVDe5ly3/TNtJelYbv9/Lso4AptFIz5CUgrVJqbXqQKdeIOCk
F57V4X3FH8SPZONBCjkgkp3NoJMXezGW5M46Q3Fq7YZ5u5dcqdlL2dDunVi1c3RR/47F2S3HnrJF
yLbv5FNkVlvUR66bOJ/ixc538ycBoxDACXGGUCUCrJkD0nzA2ARt/+pTnpHBAKskVI6UXtHPSmAY
c7NkBaVNoTjItWfgcJnfT4je3VAagTWr28g9lu3klPNHWljUAz60EzsOmU19H1WlfxaHtC+jE/Y+
IqAaSNmZyvJz1qjjNh27BEOSKdcKpuaTrlC2nUKHD9PersMjT5zw0uNcHGcdeslTlJtRQv8imJ5G
4UUckpgW1wi/iuXF32N67rOWz+15ErVYvpXD98pttafIzG0R5UGoPYXS+Cmi53aNqkRVn6LI/TTX
QopaUHpNFl5ujjvDD+WdOMPccLyeiTF4mBoegjEA/UkQx5q0cJAod2m3WQ1iZtdzRYenmITY81r0
vLd2MQzbHmsYXE9c+HjS4J6aLhmXEq3OS5Ygqqqnfv2UGoWFzQR9i74NfoTsJ78ZqcLHua9hAAQh
UmkBm46qLGdW5GGMN8TNISkk+8P0q58uMmGvqZM5GH0ryVMGS2zh2pCR/vcD9R/MXVsDUcXmkYcq
D1Omv8CrItP1UzShrSe/dmVkJAAQdXlToFIfxjtRvu4lmKq5LMc78eoVs0lQ/ZqVlfjX7O1aMYuv
z7ZRs/z+364XtxMXoIeFwWVZqrj2Fj24ltpPZ18YAWYD5J7NMAat1yKWHTrdQVdxzmK/3D3lpVvO
PcfsnnQ27Q1gV0lSz7oe5C+jHUyiOFg+iZBKoby0PW3gIcms6VlA6Yu6OI61kr0YGKgUQxGvG6PG
F6/2zQ3cn2JttKr51IzGRWwEhxqFXRvA80OI8MCmQq1n7dWh9SS12iWAKrXxDF/faH2xk6ssfTMk
oPnYMyhH9HXVve/gPOJkZvucVOazqHL/Tk3wcbqmWq0Lb3dKtZ3+JetyvHpq1TrqNrTkhRLDnQqz
Zl87Pmu6Bm2+o0oL9qjVnf2hJuPF5Ev5IWvFD8vvzTctTzARS9zxBdYalEjTbJ+QLdFZ86jNQxym
w6JoKFLIUt0u7cLXzyluyCuAwf7JLXPstxu9Ppidbm1UqXd2jm0lO03K+q3VdfLeLopsM5iQAZ0g
Qze7z61THhrS0rSH8Q5LWI8WYNdccBKNF2Fg14+I3bKXV9PumQeXNmuSXnkNMNcANdFJ79Y4vvJ/
Un5jAXC0xsL6YSCIozeZv/No2qDbzv9Oq6fxeciG4j7Niw98h5U3xdPlReUpBXJHECGVGD+RaTzp
a2tdgm1b9Z4lv/mesfFj23/smnPPl3s7OpiA5VClYUpVAR5UbfRNL5qZX0SoOhSTFLLZ5E+BG6Nc
bEjaHolk72h7RrKM5cJ7iTrzucN+5ocUhaumMfSVmYXqZmBPM8+0qLkkmautNOSZ9xZoVh6IXr5q
Sj9/qJKQx6WvJR9GMa6UHB85zBDiuRXl9p7Gv3U9iBDjc5ziSjRlxYRiKV05E6dyEnIqkq6nznS5
Vo/pPgo+3UYk20HdzS05i7eq5FSLvpPLkysH6q4xU3WFC1DyCOAReUVJT39o/ls3+uO3lBfzvC9T
+V4txnQjhZOQk+SpdxIiuWhzWsVH5ZVzcU1q2z8bVc5wZNOjVcNHb2+gGXhEA8QCwuv3lKNR0VHb
EJWyvH8IxOpjOmjTKkWMl834APLz19BtnK4kLgRkda4KKSIOMG+f7vH/HBM3Ef9C38aviQZMwAxs
YwEFwnts2qI6YS93p0qh/yiGTAOZLJrJZ6wn/Efbwb/OAIOMdyr5oWEnwMloBojQUQfqceZat2Qs
MKu+XUKvO2lIQJ7NWqofaj/Ye3FEGUvBVahQDG3ZTlUtqNPhrFWd6lxoWvOgNt6ntGYAaZk4L1pk
DZucMh0+mKB41cnMujfAromDCBMsoRe9YaTYtZjaHU6H3l0Y7KDmUq8UQ1JnvGuyU/8aG02+6MAA
8H6YLmCVke//9/uEOsOfC3QbwogNypPWKl9ORZEnzNunDX2hpcmYhan6RIeTZsyKZ22+60Z7bVJ3
u0foWXsaHQfT9vpXNM3domlOZNbTa73/I/Of14nMarrn73/h93VBJJXrrkTUy21d2ilu09FecQ5y
1YKZtM3hJEbEYQAUtZbCGCmCPycqM2YXIArFtp3IC6dMdz5mcEfwjOGFL3h2Mkp3IyJx0KvAWPOg
KOeK4Xc4WtV2M28de1j7uB+N4JbgADYOdq+Buwu08D5IQ+cshsSZFNCuabAj5zXw9wTVrXKFyPJw
Cp1qqSejeudNq9YhKfKFiSQOsJPUePCVUN6zfkB/P1E/Suq8j4Fi/xhr1X8qlbZbDamr7BQXEUBd
13wQw161zbPOWVKNgr1VGxcrT/KHKE/XUWJmL2bahQejoTYowh68Ik8to16VfZq/DKMa4LuyM7O8
OUlxmiyoSang7zOTr3lnZCeEu0alAjJaSdKWpUS9bBNIsOthHP8y1KybDRH+SlSm7acmVy8azdZv
SUsLpc+ghAANMjexRif9XzKobmaL2lXUNUQeZTXmNU0NNUmO7IHzZZLLyTPvsu8QRdwfqvrW1E11
F8Ms1jF2LnGK1nP8+qzYuOviDNElKiVLSBfGq5xLK783km8KJlLXDH56GXOLbLJgon1V5XqF72nE
EnyC/FJSb+ZxyV4Z27TgFcxpINnd/gqRc/3GQ1WzP/SyV3iUCPDilir4oFVooNzRqT89RT9RZo4+
SnjBM5xe3Bc7n6w9uzh6HLApXrj8z9zh/VKvUqDjR8NPhk2PydZuwMF+7/ZGtsnszD5SboxXYYkk
AH8xRBk0GsqDl5jVijX4eMQFC26EmmlbT5aG16jnHZD3DjVztzz28A9mYlx3MR7X/J606cHVF/2n
NOyjjVk9PcGkAYvMrDZ+pUURFO/I+cmrPXrR+RUiolC+ecgdLGPT9g91WJSnGI+xuQdB70NBecST
zW+BLGdzzFCEcQPuaVhX88OqxQsOmKfEjMxvSRz/SKWufLQK3Mj/96NKM77ICvCochRNVxXKabKh
T3LVfzyq6j5SrLjJhifQOs6l1J9treHBi1zGzmgdGAN4gL0leHDMTKluzm1XaPe9qiCtwXg0Rst2
6BY+PIy5lvfRVmxERBhUxudQzJpZvS+C/N4Z7fjgYiy48ss+v8RlVM5xxlTftGS8DwQu17G3uWEV
Pysz/0sbYvtFguI5Tzol2dL8+VnXlbyX5IrmTZMP776VXioUgx7KadwHjI8PuTa8t4cCR8ZzJ1N6
Fzv6LBrlVTdm3lzs98X2nwZXfwzU3NiasaXXayOTcSI2sAzB7ZCVJcRxepV2Wv4qpludsgAt3R5w
WfFYIMl9dxCx62XdweuNhq5EH36dEClmbnKJSKwdHCyxdX2qdfNOIAkF9hCWe3yYhiRIA/d+bsVI
TNjdAvKlfLStusB7a9oMYfGDBEjQf8fkehbgRfvTsosLVozSK4ICKAeHpXI3Qlbn+a9Qi/t9eeCC
GROX85u7Xm4aGBOXQXsZNURoG93tNlbQp+cKWgEG5mb6WpZBvZpcVdZSWaWvvmW+Na6OD08xBg8O
tFkxPDipvUE8AYmf6aJ0YPenq6V70BGdfAmyja65yauT5eaeLjE2bVPYS8MD/JtzOAkCpaV7skKj
ePS6Ot53itYuxDhW42dAdcWjVg+L1BkVjMDzlV7XLMFZyR8Aj38+3MZkq8Z1IMNIS6TcJkQIUrRb
wlmyFmlXDYteTeJ7B+exJcsNmRdl0K6DMCkOXjFk24hl4S4BubDX+IJO9s0NGiGJspK91ga+jCj2
kIT9JY4xas3ttHqK6syd9YrSvMo+dtJJOGh/qe7UA86zH2VeIUbruj62aWvbAIs60wZ31kRe4M3k
jCaMa9XfGi940NoxDX+2gCm2omPWV/QF3AaTtql/ltnBDn/L6F7M0dG5zmkTKf73nOjJ/fM6Jyr9
Rdul6pU94OiBCajU8TcCgQk3VttluQ85a+JI11g4rvQuzoG68olsHhzZ27KM937CVNxiNRq8UQtR
eFD00SnG12onI22zwgvSerBLutgB0iw/QnPOt9/6Xio42IxqilOWMmbrmsXArveQS/IK1puFGg9v
WeHtURGuj5UcaWuLSh5+OZL3E8hpkuraTymv3zKayy9WE+WLwm7Gs2blw2bUcGfQ3EZfRVLs71FK
CVaxXyl7rVSCo1wX8RLQV/SidfEzOgDND1AuqybS/b+GCN2O3Bz8O4gRPGmK1N94ZavdW37ksy1W
jQ+re2fJDN0gTrUOf6CJpmD2ebef+pPdxFcQEyCCfp3pCpa4tZGNM3kwzLu2q9/K3OlfW3sYVlaq
U2ucgFi1oi/kRnIeh7grDvCagrlc68Frk4XA1fh4bETojOURb+oOXdq6vu+y6EGdspxMizdJPSBK
M4UU76h8Sv631OiaE/0EfhU5ZKQbSGoMBotOc0At/zfYamjahYTk1FkMWakVbMrYX9Mr0PZx1EO4
8CxnrecVTwY5lhaV0jSPeFnj9FW23Tu+uPchnw5vlkvLKIoyH3HffD9orffxf7Sd13LjuNa2r4hV
zOFUVLbk3O32nLB6pqeZcwDJq/8fQp6WP+2ZHQ7+ExYBLICyLJLAwhu6WYPYH8bmF3W+v0wMlPQP
HtRfg8403qpOm/c9xlAbWfQ8/IsUhTvt0sqfJYrQvv/3Lz/7X959tmGQINZB8Gueimrb/333aWKG
Im3XyqvwMLEsAsPwp3oeHlSRp8dWNMEWumT5GpRMS0w9d35U4ALDjpv4GjvBazxM6T3TAsLjqnit
6kUgtjTsa3iuokglh84guB4vscvQ1sImaYNO9y9E7WLugdRn2V1HxvfPptOOY1+mv3XtYPpxlxSP
Ztro+5J1xz4steQxhDWKSHgZ/pbDyA6ZlMtOg3BSsqDgNGZwE/ryJKisPH51wmSlL7vzEYJXr6lg
83d5gsi2X6UpnW/bln6gXJz/ICsDZI5v+NNOngvxxzTQMFCB06lIq9zA6EjfBCZwQufVYGt3nfZT
Wr1lVrACYpbuAIq1d64q4GbK06ZnO7JbDpeWwpw8X1YKTC8r9EBdP8wtkKT2jB/eX3AYeXaDibkp
CmFNqEd0NmqS3D4Hsx/ws2Y/7cXRdCad7oAZkVLjO5Paw6ZFWuMLUiV4hi1feF6dEGOwfshOuRLT
yUl6XI9Z88tObRpyW0au8cXJKqb62YOuV9GPXmAjr7fcJXVY+vYEGAZ233ens+dvKHbiUQ3z41lF
r3yDp7l97hJT2cM/VA+pmkZnC7jAFr1n5ehF5tcIzc1NBsjmRIoOJc0lCaPks3gt4MTxrhTTnwHw
5s7kBwIeD7zHkHwRqWdtYq/56EQiPL50Ytla/+o0SaRAg1RXk+nxpVOyXGlZNl2uFOiKeMXtbzH8
irPdYHr5pgDYGX+du/A79ibaSRhpcpyrxGOyS5YRc99q045juDeXHGSNG/nKqifvkoNEXmq1rDe/
VJm1Fir4TUXR7G/V8LNdcO5d343bhnzKHg82Z6mujaR8DM30W+7kAfJocHXbVn9DxjC4l1XyIIte
jnutUSenm3qz1bEMzkWzKabntDemO+n4ww4IZOJFCvF6kHVpOFT7tDjxhHIH1m3qS5EugOMssE7a
kkF2bPC0Om5dJ31BPMvWqVetU+O9hM3YHvQ8Nd7S2duySWe/qKMTPTWReMkWElhpth761qm9VmYd
u6wePaCyaoq9IP++lnet5k7F3pvc/lKUrbldHQJt2llV99NalmYjQP0taRybKopKop1r8J/PQfnD
mBzl1HqTc5YT3Ejbxo5any9zXt21MXU2B31Yk5xmOpOi7ibUBPW0NgJdzVSNVWa4Rq4gOlVJlL9Y
c/K5fmbVhxdo/rLEW33uvZv6KZtA+OcdHNu0R8tVfqIYt26m/u5aYEK7t2eLf0Aezau869xzl0bl
F6ULN3KdORU9rkvkh32R6v3LNEYVfqdGspUbhUGa4zmWmt4p5St7K5LHStWmr6DPXi8gGLBeBvbA
irplbuwc86BXzu7QsbxMuvqb1aWP4ZLrRHf3aOeF9S7SMQEo7sUPNV40B09p210ceuZzVmT6ygWr
8qPTsZFvfxZwHd4LFH5LVu2rXye4gN7UfG7CTq9IVp9jirpz3lXIfXLLAezLskfkkG5dfk5Fy5aR
HmvhVrYO0CTrcvrddVbFxFo94N/pQyXo7rPYSU8YhcZor7XOe583mzbrtD/ysldXnpbOTxmTJICA
tou5p/C+5N3wKiOaPGbBGmdfuiqrd71bxAct6+vnfkm+yQgH4YnKGqZzxTNt3S16I81yECpkGjXK
tbWrRRPrejuh0sGKN+ud5AtmdPeGntWP8uVTUqJD9Sh/xkvbtdQZ4afSr35BwA/x37/9PdX51/f/
Ardh50djo+5ftZAMS2kVjA6nV4zNG0UTPfZEYJI8zxzWQ5nYd5IYIc/CPmABZMJxWid4noIlG4Jt
XyD7AzkFHj65ibvaHF12z9XX1Em9jc2jajeZXYIfS0FWeIEWS5BxsmjcdCX6RDWEtRhRozubJ+tX
jKi+Fm6qP8iSGo5YryevaUzWRrOL4Mhzu1mHhWO9w7j+4QCUe6q8VrlP52Fc5TDM7qfFVzxPx6eo
w/AYqbofFkq17w2ZNbALw/SWGFiix032mE6huC8TWOix65b3jecE+0QT7aFhdZqzhtxMfT28jLo6
n3D0+02b9eFlqgvdT5Dv39oeuwoV77ofnt2uDL67faolyr4Out+nBh243Mwrvo/QWAvNa75r3O2F
XjlvmP0EO+jAxc6uq/4psqtzBpT3HRHwtdxXUjt0iSZRRo9OUj8JJUoO4xjbGKjDRZEHXp8gFMsa
ubWFJ7TwqoafAlN4JJ7g93jfInyIN52hNneuM3UPbInxKu3jCQesscbjJTAfGp5OvsB0e+sKEAUr
WNuoNvWp8+wG6oMBDO67BmAG9+eyWAVOVbHgmbal6r5FVjH87rpxuapF026SucdYtFE1nyeAePNs
O141ZjT8EUKHx2hSYGRuvA6F6f20BuWJRfG+Y3d+PeFJS+ZP97tO61Yij9xdanbeXTm24952FRwh
SlyhJljsWTusVNDVb3PRj9sBXNy2DHpW4EX3oFfg91pAh7/3qcBYmE0itpzI2TieHwaRu4UN0h0z
YDGS7UfAX7RAbCUGaAvZaQyj5Eke6lrV7pQUCN9SlSpK48e5a20qq9TOwpngH4jq2+hWj7VdVK+g
cl+1xsseEFFSv5SK9rUMNedeT6r2PFnNI0QAIP15krCE+zNR++KkxuGzB6/7EDp5bELELs2TQgLa
28yRnb8Lm6xx1avNVhaVyX7A01t5tvVB3Pc2ltOhUhTvppLE60btozvd68/ANF3wz6iISQZN5HFW
o9mUVlG4yyfxUS8bU5KYpGuWEFlGbew3xSkx+gymL+yMFA91lnxhdtLeT2PCnTQL7ShEO3xVXZ7U
QMPzHUmSH7x3xVPuDsZ5HJ29lWH15yOoRULPBIK+NKpTIJ6G0XGO1Zz+zh4jEQKFhIMXo0t2Kcco
4q4w881WwVgMm4rM8lemMf0G6D2vtaWIf63nq57Ww+iZq23sVZMvulZB/sU2irvLqWP2LJOYcbm+
WGqRRH/OXIxYI3Fficg7Fu30WE+J9eDm3Y7V58b0jB+l0JjhJd3vwrSGx7nLK18v3WbbxO9zA9A3
YaUz9Un7U5gvwnXElzaNvBOuXnCHcdNaj2kPiSThkY6EX7BXRZyvKm7nx1zpq8diOXNM7THnoX8n
q2TjULb5Tggj9GURcFN+r2jN7ylbwmXrWK9Nqg4H0dqNL4tOHM5k3tLviVLYr2gLi2ecQv1sKVUl
jM04HPrNqI7KaV4OoMk+zrLUGHZDZH+/Vl3DrrEejGK2Nrj6r56O3d6B4v1ZB5V7HOs2Obh94EEJ
HfN9jFvwWcRxu4saI71nK3HaGrjePcxu42y8HGkPIcJHjzfzvszL/A494u4Ycfvv+7h0TwZKqVt9
UueHse7KTQD447mfU6SnTaG+VtlT01igDtw5f0LXOtkPZtMcktDrHnCcicl7Zc27HhRnteZOxwHw
0GtF+1vS9IYPUi9/NNh23QOkUvdD1ad+XerQ7ciiHjSb0YSlLK8MUfuuY+CtycJCVxv7T7fKXzTm
EH5LVvBRIOSPuEj104RUFvEsfA8HPqGI0vLRKuJ+30zdvcuttEt1V+xGC6yM6rjkFuxIf1Ot9nfd
zpOfhX0GpYnAAjfzo83e87sTGRXeeVr7jNxLv62zrjy5Y3PnJewJBqHSPsIw6v2iZSegLkc/Kpvs
TzVimeUVzEls1yy20AvLu3k2rLMOjmQdeUL7ZorpTA7EZaPS03hkb1vVrr/HkTVvhKvWR9KUznPR
ij/hVvCgZNeeFXFrP+Vtn9wZGHNv3HyY7nNvWb5Y1u+JVoXQMrppr0XYsdshUyQki556ULp/eMDk
VlqRT89TbgoQ5o26bXBbfiM9wQYJEfEycXbrMn/SRVuCA2j3qhNmB2f2bJzSk/LE/zLdTWpnP3hm
7a1jschVjYm3n/R4OhUVcPwx9jDKNc320cGyMYWZKgyxMmq2e8Oxy84xAnw7dpC7jQR3hXyXa1vE
9UFCv3qEzUGKuB2iVkC/2t5d9WiavqrqUDyruDoYVWfdWc2Q+YY5iEPfa+FmdrXiHSLGn+y6jI+1
B7WjNKIf8fLMtVJvVQ1K5cc6eVgMLezDEA/TbhzS4jnUhUe+sm//sL0GMc9e+1NhywLzcOdLrZrz
RtPSd3dqqnVZGN5jvhwg2IuVnvBDDWxFV/CxaLX13DjVJgoa71EGep5t7twE5+VrHcpu9l1j8WBZ
RpFhmTXaj+5l7Mtgma3tQlANg5jfJiWMNm5ZFWclJAEIZ5D582BkJy/xfnNSA4dvg/V11L7MGFb7
+qwjWOvBcm+Co+O52rmCoOLP6GsDPUEU38ta/VAM2fSAm8j0EO+LKS+2LI7jfcVKYW3avf6G3Ol3
oxnHn+zPzSCVmaiw2m6ULF+1nVduBLlvHpdZOB+VjAe1qVhPI8+RvTopyTqrbe2LnYTOPkiVApHG
gvtVy74BhMnWs9sy4VKr6TQHoEdyw3K2iY1XtsAZZ+uqk3Mq674fUFLqX6zSyfey7nrQWvevkNbV
yas5wL+YjaBI2LZvbivaVeGY8dcBUff1kFvGY+pFLFHBQoDn3iXGDEUAQgL4HoQghV6L1Rx3Z9EY
LAHJUL3k7DOtat0cD7JOyw17NcwdpGLFfUyM2PmTvShcEPwuCN3n0GCWHOvqd1VRpiPI0/loKjBN
VgHayfG0pCZqRTARTL8pbZy9CzUCsA4caAEuuyTAoyOo9AEBNMP209FdbJLw0Y5iNiTDPD6p1Yjp
6FxwP1Sqsq6dWWdrzwueJ0c8hzZal5YdRogDKSRY0n4XaE35RD4NSjIuK/DYOmjjNrMmKLXNF7uc
kjPe4kzysq75klale++l5iu/H/t1nmDzQAf/iyHuLGoxVypYzSpuXQ9sAEuCuGxI6ja476o/ZMGO
InVTOiJdO04zP6ZIY60MrRthJhjz46UOtY+dnrlgL5YQ2cBqAY0UBQ0YaiqRpL5qFUyAFwG10XPq
U99nH2eZUaUbZCMtZL5wCWMflpjLKU8ifleZOmyRzEcX0UJyUlGhdueaF5zlgZ+Bd+hhWhloi5yt
xuYFkCdPXY0ji1ryWGQG6zxp84g4Ct/MwWos50nWdS4OTGk778vE1RGYgtnVZza78CNqcGqBpko9
3bPrZDyq04QHXBCFTxGfGnvSabFZF2wHhDNstGlJITyAYF0Plmrymga56VU6XJzEfB8g9Z2j4cdk
lGy09lO19VwSt1WcOsc2aJmLLWdainzOpVKW5aFz7tnlnbYDlqkb0qZsUVQwIYWSvQdplP6GmcCi
iKJ0X3nea36XBOELWJR4YyZN8GCr/Cji9DuLKzbg+wbwfm/xalmK8iA8HVSt5ZEdgNdGEw5RNnap
a0Vk+qPRPsdmC7FRtZFewaD9AUkElJNVr8kOga0L+BuaEvvVTD7ATK1sHeOP9iQPdQQlkNlWv9VC
9aOu6fqeDRu9PoxZY17ihKbds6Fnn9ISj1AMX8GJO5p57GIyLR4a1q9aZLfPosUFFBHcV9MZNl6q
Kk/LRD3oW+3NALF6IkGAY+tStKo895NJJNtcr3DcKQYcMCrk/3dIMGXsxZZ/uEFS4hwgxJF7LWbF
bI5PFkoaGC9l887yAvcubZSvUVKmzwKGpNk37Ws4Tc1rCRqpMjrtvgqV5tUzhOUPaFTzhKWIC0uw
0wZSM0EX3FsloCqoW8F9kdg/tHlO3sI8aQ6xGrEj5IXpmw1bZmOKNt7LVhgRaHdGZgV6hVZsJlC5
TZUXPKDVZ94fwFioHp0B3mJU2iubheadoyyuhINl7C2jzdaoiNgwptIWwSbQY/DA7S85qQT8K1x1
TV6f1knVdlXJ611JHYsUS4R+JzDRjeyre0O4q7Sq31z69oDOeNuT51uCmeG123IGGS9b04HcnznN
9aUITIsX1jSqWxlciIz9zdFEznC5rhqmxabpSYxd+o5jsHbY0N7JYGPoME2K3ODSmtltj75FXu8v
fWPBxtvAlpD8E9I5Unx2WNMdZjx7y/GGhwHp+20ez9XJTe9An8SvSusPmipeFc0ZXvNm/AqLyjuX
ZjHu6wHypmKM4qHvkKCLBw/ukBLbl7pO+17P6KldqgbECu5NNpsDtULnNmHFDNA8OrrCFQ9yjAKD
NzRPihiH49HPnUIwxYudNfDp7C4MIX7DevujIDn1vaoifQXKw3rIAyvZx6N77Lo5f+yt9EuvpuEb
fGT9iIUFitfeGL41addtybVPW9kKeKD12SP0jrK1NJuXvC2HxzB2ja/997bOw/1ivriuhNWgGGI3
a3xGm12bsMmJpwUySF6FO8gmsZy/TrPl1NTyWvc/BXw6NXOt2qYT6YPQeg4gYX61+fNePBMY7+iF
Xw1+bU9BhrvDUlIsYT4k4fQsS8lcIIFaiD9kqeGPhr4dY7A71tHXuUE7yB3Zo5OjJt1sbAOQKevE
VoyHKVA/DqZycBQRPlyrmfBj/RWEX2TQtT4ze20TTewU3zSUYaKu6gC2wDVYhpCPYK2Djpn4dblg
YMFoNZr2BT78Nhbd9O7ONg7XHaDmSSvUs6qT7gI7vXbReoH/3kR+vLigyEO9mKLIs8ywXG7vgne4
gzOKrNN+nWVljsXYAKHkpkEGy1bRK+GnVsg+2K/YoiUrQe71MmrbuqusnQHu9ZCKSbAs1sXIhX0c
EqYKmKRxkGfXhmvcteEm7r8IuQ4/A4hPMWDkwtd+sniNuV7pvwi5Gera9x8/5T9e7foJriE3w7fh
Asy7ab650nWY64e5GeYa8r99H/84zL+/kuwmP6U2TPW2j+Ln658g66/Ff7zEP4ZcG26+iP99qOuf
cTPU9Qv7n6528wn+p77//nv5x6H+/SdF3qFhdmiU/q0d+L8pf2piK4oJ4dUm/FLuzbS82JtfypcO
n7pJq+/b8tUd/HOvqyv4bfz1qtcYlX3neXNt+TzSbf/b8n+6PosZlt7CxEvzk236ZZTLda7X/Vx7
e53b8n+67uWKn/8S2aODA2HVYther3r9Hm7qrsXbD/qPXWTDp496HUK2/J1tu2y4ifu7uv8i5O+6
/V3ddSgw9f16wuFnZSZTe9+PkbNpQMT7shgNi2SAWbQgd2gFo2X5au0Ga8VtS32XtZj6tY3HjHJp
loHjFIKJA7xygqTeHPUSz6a1bA6HjWlm3hnMLww6WTXMXnZXe8wCK73Sd/pkOGuTTSUf3p/PNgPQ
y8Wu7WLmJn3dpKUbnD0kPeWpNc6p4l+N3nTno+O16moFFwRGgspxm30P4lY5mEg++0Wepzv2pMhH
qXn5DCpzb9ZFd4/YUvGskH05WV73KNtkVM2du/XsZlxDCy+eZZieYiUWkWw5yhA9UJkiFUxNGVUG
ZFUJhstMtNV1oP/y6ro7PDqWHpBE/ZsrexPKS3rwe1gYZOAKV5xnkFjgwND+OMsyZpORP2beR/O1
wfwVYpsKIeVISCk+usm+8iDjvF+jWHUabUsT8q5WwWgxmoRdAHkqD2QJESm9lj8Fpa57Bn057T71
AXn6V/inWsQVM9cfDVUg04eGPy5v9v2gxc69PMvwrhiGoj/f1DMhitfMT/kN3XQYu+g0pCFqDX+N
ISPkoWJ5iwqUPeyudfIsypxhDw3yz5t6OUjVundNNdtH2SirnExsc3UShxq8PZhJ9gkxcrL4ihy/
sBvvUi8bZb08ux6A19l3sjhL0Tt56rKZEjTJR1/ZrTXjYB0bTYfnGS64QAAGP05m3Vuhr9c+rmqN
JAmmRgq/WiDUpO1svHK9snsUodo9NlrlHJ3BfZVV13rkt16tvHNZaxAqDzlw5C3Ws4M/LT1l3eUa
cqRrpbyO64TT5TqyQa3mb7jttjtJ05Vn6EA9ffB1b6i7iPB51erSdjmXnF3J3kUWFrRDt/bQ5YzY
wz2qnWFk6JrXuCQrtWJzHihYM38+7zSjUX0ZHnTNMN51mm6vwnbI121ifHCnU6X3XLIb0KivB6Nq
Eeskmy+rPoXcMq9le5i40LE/hRpKIGR3ScRGvmAVo/OPcRo5a9OAKN1mrn0XLaAIHCLV3/ISdaDF
SeMaEdmahmiwyH39cAP6SXPA51tZ6SxuofBfLRIg6/IXNghNo7vCDtk5WjKA3CnPMbuoCFciiycP
CLJjVp91w0U0r5J60ktcx27YJQ6ohdigetIiHVe1T4tCwTbummQdIfUe+SAFC+AgebIWgdc8VWJq
nmSdttT1kLqxHCJHu5Vl2XwzzqgmD20fhIfBbsVpgPt88gQ7xCtZTlChv3P1+7Ivx2J9aSD5BB5g
dPrfI8xt2LjXB/SXw2p9HQEr5o+xbuqiZbxAv7+pttVY2Sn6+NT/cgn99F75cBFtgtknh6B9esNc
XjtsAd5dYmT5U8/LS0YEseqHgJ58GH7o4yrsmOZZ/Cbghe2KxWxOHrJfZ5M0lbuWZfMg0kuPm3pZ
ZAU97ED+f2tF784rEp+wpjxIzLkZK+froQjaj6IZdqsemMhJNsr6S98BNo4fzs28uXYjqx6sh6rW
/IvarQnhEBqUQAzQNOIYELBWbxSnfTemPg+PXeGIU5EULEzjtj4kc1YfUiNz1WdhkTtQR7fwZUyz
BKaSqjB5IKN7dt3IQ97LKjfSS5/JqEAepNXU3Pd0G73i0Zn3vOa0B8is+oM8y/EB1ee4P1/rdazb
TrluoV1EqKcCql1pY2XtHD42FD8qrwfSevwloL7XseItOwNLc2x6SFX+upqsa5dLjqXClgxXu36A
qCna09Cal6t9qi+yGnQMvnhi1g9zFtc78tTqi9fnCFUqgf1Dx84j6nPxu9sVwm8g9T8Gv2Jjw5lv
YoXzreEyWY2ecqixBdC3iKNlXks6qQj3BnpN4tJc2zEZSZAOH3UlxKpyrHHYWXpcOstxRLQk9erI
XbVLS4OOmbaWI9pjtJcht12WsaHWxqi+00O2lla9znTHGe0HMOsFtusIDfOvs3/YETwRLa2/R3aC
rofVZg91k+L9i5nh1oLn8ipjpVzL/41Vh9limwbog6I3ysrReCVJzkCL6wFkmJTiAiNWDXTVZKtk
G8hWxwXoIFtl37JnH1L1DNNr/IBxfJN98lWz+EmRrycDX4OfuhZla704UcnWvMRVpjEBNLUaKr9e
vzKDrH1AqAQGz3J2bbjWRUsrCA5tZyewFWScPAjUmC8NcDd+zOzwzUKwiXrtIC9xM5K8xITaCYrQ
DCyDr9fOlg8F+qo918CaDMesNvYEHC+2x+QdHhR2MOp7yBfAZmGM1LDotffa0gBZVdPLVAr4eUqa
sRMeau9OoTpsfqrBOcxmFQNEfrBLdzlq0RXNYSTf+9+NGow62hiKgr8Pk8eDJVxrpwUDzGzwWSv0
w4ZTrMfhW1TNh7Am29+5yfxa1qU/LsJo8OfKe73HNipcoiAtMne28ZiRrV6q1/wpDClb5ZCw8sRJ
tsam+mnIYirYKGYMtyt/sKWQscPglSDonf5ZRXD80LuRvcXsyv6qzPG9fA9fIzKAn4cqdqxt1FqI
LpuoU4lVM1v1Ts6T5yQ27kyn8G/mypAqmYHPqmrcWclH60edbInb5lPLNPL6WV2m6mz47I2yfUkX
+0Yjy1DRMdtjpwpF3P8qsikanuVhLpwD5OjqbCv42TFQuW81N36WBw+AR5WCxZMltC30c212d8Zg
YgCTT/m4y3sx8JClw8z9/+zkWecv/lu7Eik6TGI69Vh1vXOWIZMeiHvbnXfXDro9p3ueoLDqZYdA
LS2/Qz79EnO57pw+VGUZXQYxkHd8iCY2PuWncIDhY9seWCsZKw+gprM12CaxNZfhZ8Wt/BFXhBcl
W6sJ2q5l34qXKWx0PxYY38q6EcTtCVTUD2/Re5VVdWkiFZSrZ2epEqDTt2ljM4tcihWLvmfD+ibb
ZLiZwCP1cig7nRqYxykP3tEOEXdeGIq7KRhBoctTeeDxrij4WvwKuI2qf7XIGFkMyi6sV7KM1Fm8
0a15uIx5jcnLZAr8a285rtVMH5/jMoQsV7nzqoom3N2E2K3KGzX0vkRWg5NK75lHd1BisIOzyqk8
XMuyXUbKZgeprI9IWbavkZcmGcqGxORrITojMkiOIc+ul8SbQDH8v72ajGSNGqE6CDJR1dvxwUFg
cJ2MWrqRxcGLqBuM8WFwZ2cl0KDY3jQEIvsRsd9yuK0vx2NU5dpdUzSZjZ0Kg4zuiz5V4j7Uww5w
Uu5sPVaWT4jaN6ugmcVBFuUh7d1n1RySkyzVSaI99da4LjAQeiiXkmeG4RPEzGuXGhWOc99b+2Bq
59j3+g6VAS//rkH/jn00XmZuER2xP9l9ufBoRmLbxjk4pbrxgfeIp8ZRoxeIAOAqgxd5MBK7A0Fk
BcdsqXNbgKrzrGDushTZre8filA/1qb30UEfgDBYGAnKKqho+caZB2Rjl3iwt8VpKJ2f13iogcC7
bNztloB6qCc/HKJpL4tzV/WA0ezYl0XFzYznovqap9nH1VBFqklf2s7ByLoU1E1pkLRxF98ytEQT
/rIkXCOxjmPZUheXFiDia9k8GBDl0OonIFgCZJQsyoMR2wk4mjJc3zRci3i3mNvIssEIfjU0F5+c
yQixSnHZbBrRsbcAPq470c5bduGRrnfj6EmN3VUyVfm/tMq+JpY8MjYz3PBF9ofcf9tfRkSI014i
rlf4dX3ZeB0DUDBavoDQPaT+t1aEhlfaYKG3siHvnF2l28DMCBESsMQfTZeEx2TBWK9kdG/Hjj9F
xvgoDx2qqecqaJG176bHwobkkSdBvpOfCYlpLBms5nQpuWyjtYo1rlL5dfxqlZ8u/5vWjJTYp779
0lcsX12hptaeveoQhlMG9SatmiNwQbSlAMA+j5GfxcuG/1JTqol3tMfip2y6BDVBv8lqN95c+4Si
zFbTEH6MIxsQM/7/OM712uN//jz9MKu+YaFQVmeWcSpbfTckunXoAoP5VjYMxmmqGYapV2acMttI
jiMUYGwhjZOsErL1EiPDa0g5G63z4JIsXWSkHFsWlRH3iHUdIvjUpfW0kZWy+XJFGT5CQtpAvmpW
sRunH0/pagLns6pMY9rjibHB/S42fZIa5jGucwvoNs/8LuSVh8UEZU8+32U7uZzJ3VR11+0/5jXB
GB/I8in33CDhg9tn7nYsOwOt47/q1KUB/zuYOY1+qS9Q3sEseQnBwfzboFvVQfaXVbKDxs9nzS8F
WZSlv2wQQ+6ebH1Stkk+wucQ1QmsRH2aNas6/V1RNsiQCVVru5mh1v7nWDlSFoffHRtFtMZ+qRRD
8eWZCWjlclYsdVWmYP73q/Xfx+EHq4AKJpnpZpsbbSxZ1IHxKkUMYHaZx8kqeWiiIfxkw50BLcgC
A9m2PDxrTgj5jP1l08zBOI+mAYA5eTGW6iDv0+PEWtqXRauGeo9GkgKAeS7fdI0kPFkgBEeXYGb0
lzFm5jSPiRO9hJCV3jik3LYm8xgcLuwcv7ddWTnPbWDjJnktQg45DCGCJjul9S6tIWJlT4ltWick
wsfHGZkUazL6O0TQpsfA5NDGCirYdayvnaHi4TUmdnqa3Y8Ospc8uEZ26SpLsv9opcnGAUqzrtw6
I9fZT7tSi42nCqLVpq/Ik5mWhaXeUhcoZudXpd1eQmTDxAArlNmKY6VPf/ahpR1JDRtPiJoe1SRS
z1rfubFfvk1wxZ66pWnqO+Ws2eO+Mxwvxkg7n46pov+8RJqQtUCnm6Uvr3n9MFmI1ncCLKYCw34n
67PO6/wai4/dZajrh5HN8gMmTnb5INfhyjfNS51Dkeghggks7IxlPenGyrAH6g9vS2FJv7pWatMM
7lauF2U4mG8iEa2/xFyHuDZc667D4PaTrGbuU7zux6+k0N4gVCqvXTlZu7I3q32XN9krSn6/6wAf
//i/AWOM4UUTkpaRUkCTCk/GQMhLigGqkW2s7Tr/XDSXogyWrTL4WpStN31LG3h6B8baF71lnPMU
PNAYuN/At2rBMdSQS4fEg8pXUykTaZrEPJPbNc4yuh27ddoY4q7sfmalZR4jJJ7uYJLyr6oVfCph
hpYNImLU4mM+3pESkq3TEiLP5KFpIUldWm7LdtwZR3v4A0szG170EieHk2WSSD1U6PqYTCFy7WE6
5NCgORizFin7sSZhP/Me8QerLtyfWWbmd6CBK1KfcZ7ftSCi/NQJNF92at3M28R9HzO3KhzFPOPV
DGtdTDAAF4f0pYhq1PTgRUGPCbn30WqpQ/M0Yw1whoD3xqqz/NbnybzSyjh463vgSNpQTm9BHVsr
r2uLt8DBdrAsQw8XhVZZKRac3d6A0cS2gXfUcKe98LTNJAkuRU1KPaBW86l4bZW8uv+2b5aFse8I
luTdwv40euAxRhNrzBU852wvaidsn4Fin9gzvBNhvZF1I5DLeX1pXrrkQ6ltmmUEE0LXxtP0ZuM2
SrVHPsXdpNB23/U0+dpCMXhSh1p/EHmdrWR9kQ/mOleBkXsLqBf6M1Mz7Vsw192RL6DFqSRP32G3
tas29IJ7sIDzc6V0T7I+1PN6mwWmRWKMi8T/j7Uva45UZ6L8RUSA2F9rL9fmst3tbr8QvV3EvggQ
4tfPUeLrcrv7fhMTMS8ESqVEuUyBlHnyHNFtegdwog48m8/Ji83T8aecYsgV4LF2Hepu2kH9pNmZ
ThE/YDsIDL1Xej+TF9aB/4Q8QW+mrl4KWpjXlTX4JlH5BE3HFSgsctRAvcnPkxGlBvlaKT8/AY3n
X8rGMJZG7OJt9nYWlwiVki15O7v1zmfpWJ36EuRYSexdOVave9yL9pkOKGJ3zm4aQbURyoGLDx3U
VGl0resi2JPvzQM874iEucCcDnn8AHK/8tFq83QdmYD9VwKFY6lR10t38PMf3ZguJ0eNLzHUxdZT
m733EDpF8j89iCcqT5NlkXCoicYGCj5KUG1uwW5T4FdkmPwS6Q2H4KG/ck1wgs0iypw2J77ehlB/
FKO+wUjcQwjO0H4V6g7qDfMAP5q8PSmjblEUovc074bpuZEDHg+iPXVaapcNCPjaTVg/KAAT9zIw
2GacauMzIlizh42in0WhQDzkpSiJKpEftjTfOqTiviH1bB3ArNs9gEdRncF9vrNLfOylWalq4yom
V+RLB9vMv4HCzjpQq+mTCTWVww587uIem8vlMLVIS0YQcyOh3E4gDlfZiI5MolOffFauqAQa9KjY
DkNOZUVVzgHzrUXgeeYJBYrLnFuD8ZhESq3Bul95qJQBLS4duGead4arD8CaF3iK4BTYWoehpKD/
XuDZiEyB7iF3XdP+X6dlDBHIFuWwqHtt1HhN9PMaZF8ucji5i209ChfKX1PUlZubpOcE3C3U/Rpo
BSp/R/aPqp/kUqb2eMgVdxYTWDhW5Egdt6noLM7ENn2b6oNbFlyM0CpEsgXlCktXXeGuus4r7906
x0bTydJty7p8JViCnaaZo3C+N6Ez6rTfZV2EGzaYE6QIoE9N2tVk68JhWo7GKK7U8Z82U49FhR9K
U28+NCRvhVz2arRWlHi8EUTPact3eUwO9aJNJOUnylrO3TN39J/nc3rTsSFJN3NO91XvbYaq/xQk
K5BfLlw25iephoGvMwOlnn75RzPTVcalRIQuH7ottd5cO12L3OrDm51mpBbZyePNn+yOFkh686dL
kmv44jUgYKo1azUdqjry1mJop8XNRmeaP/PEqhA0tuTjBuAlRL3+67gukCgKIk+ZNZDSkpm/rprs
vc9txg7Ea1tko35CL8G7axr3PH8f1ATrFcqi8QXc/iJk2WY3MgWljyzA29C5ST0fbIj4fovitllY
TJpr0eHJRuwCtbB/AlA/XGJAi4FhtRbEQSDipjg6DnhCyYsG+fEA9gVNZf7noE5kp9dUiZVYUPp2
SpS71ZmChhTkmRdZ7Y0naseQx9kMCqlEshna570jqq7XeFr582jqRkzYQmYR8Tdgr20QD6W/HGTe
9kap7Hs6TN3gr3wp4vXN1qK8DilEM14UpelgWwypdqlFwuiAaDX4VlvEvMsxAoOjFg7jXmZDjPqF
HN6Z+8HagM62WJLtNgdicsA9Cd+f56AOr7TCE4ux1NSX6t+uBxRQvpkmR37swJrjB1Kvw/42eRPi
Z1A7PW6+kO3AoARKGC3aClLD9mqzCnXWvnMRJVToIQ7ZXrUDmciBDqn/3kSueiDAyu488Pe5btP/
Ppequi9hklp3AeML33PFAx1Sq4LivRX1r7o2XQVSJDaFzr438+5hGIrwfii4jlFBS0bG0FeNTHjP
bQSukIsvrVdvH+U49xW2Mh+9b9ejEaaen2zKGcP7EfNTq6+t56Tgz2OW+NdRYrnXZDbfU5NKd8LJ
P6AKTZyohqdIw/iaWgdqkBMHMz1qGZ2nRNf9kB3e0TYbgJpqXRSDLXtI560sgV8OjSAfVCC/Xuo2
lb6UjyAuZLfxYayu4teoRZ2fnsNE5dVR4jJFqDNbZlRuYpMDZAGc/j0vhnM75epAJjrUYHXaQg+b
gcwRbog8gks+hZ/pAjyQGX5z14xO6kNJGLLbO9pKZPSKo1M6gMMxWnWWZS1om0I22pbQ2c12G/HB
RhM4yPotzKDq1xwFoIAMgS/sHWkYikX9fWvmUGLQdGIod30lDKtUu3ZdBorMAeKCGwP1k5tWJ0in
rC42KDPINo3Opt56Vcx+jBYQNEjpJUvUKfnrDzB5alJvjZTj3HuDyROcHllaPo/90DFPpXuzCXcy
tA0R3UIVETSNPk81mLoiC4z+wWC5n6OevUCQqbxQZ9+xBUjy2FNTtOGDYnxLZl5AiM+WqMMdWeJ9
HitT7EuzzlbU68bCWMdhijyavkAE7eP5AvOUo//hAkgmvrtAEohgAypToF5R5tIdXZ4t0UTYhZqF
C0Cfstgyz4Y7EHgGxz5SyUq4SfK9QSHHxMB/CiE4ZyNZ5YHUoso+jUZ7JQcAKH2QXcT25TYS8oD8
e2NhExxGzpd8KtwNxF1wW7lgrc/HAvwwGrMyaLDL7UC2EsIroLcttzd7mLRy0wAoiTgXxME+DKWm
QWBKPRZ1utCLeptYPaQJbia3j9t60Wt9Cjp4VY9AFZ22KSBYnT7cusmmppivJolAEHV8nGKep26R
KEYUemWz1jveDrIfxN1QA7r0Zo+BRjraI4j2Vv+eouRwmMQ7n6pLxm3Whd+HeKzO4Epmp9bYUAPU
0JB59rRyM9mbYkt2stBZp8fITLAT1jY3cwxBSXDaIcn626Tv5rvZf5s0hiDWUIok8JcMlVN6T0Eb
EDcKvO04Zi/zFoUSJ/rwYf+BQuEvEP0CnlZ3Al/GNkk6Ilr8u6+vZ2t48jLvgKh33s8MjVwB0BQc
UrtoENIp20eRo4DPNCYUoxSNDx7hxn9SHirTQVjzDyTsgk8Wnp+I4VnRcUrb9sBsACGhX2Q/4juX
C2505k+ju5DOlx7jNux1TGQZ0VHECaS5s0qtLamWqqiwK0ZE+6XD83kxgMTl0ooBdB5mjN0XL6YX
4YP7AXyRapkLcDn6UlUrZFTSC6DH494LlLFlvqiugRU22PmgDssOQbesycNUIu/HQbAvHwZZXWuA
bdWprl0L3oNAMX/vyFAVUJ3AAhL1Qa2/ydzS/py14zlXQf4jszNUUmL19gB+zRY1pvDghml/buVw
pvjZ3zze5vhPDxSxBcsSVcCroM8+gZeiuCegQ782kd367CrRogCMPxGgouKmdzeCY2uGORS1Dagn
1DA29gj2qh58u9vaLodlVTlQ29ZIiLRM5klpfLeiSRXQkjQpYShQ2OnPk/aW6tcpREsALcYyxfTl
fWw25RHaBtiBQJxsbpJIPfHGWjAhdgKGFb3cIbs2talZHmmKt3nIBEHPpZ8aFr5m0Pd7AD2i8Aok
H/Fx8lh2EVpIr+e8/NFzIKa6MHxRkxmtcmy0Zg+3M4cFB0gnBNJu44kUBVRv8VTQAYhLVecWOiAj
pyh+ejO64MGGzKWBrQuNRtKmWTBwPugXcuytqnFCeE0VxaWowSVKuuZ9k44AVP3Z0XoG9hK6I0ZE
bR6RDSHuYt0Rp7VzZDZ4iE8jQlVFJUzx+BrfkbZfbEYkqEnvbhUNyvzWZc9QCi1+INJnLpNQTWcL
+KYjCthBEfbqUA7Jus0N4PmMNNiqrt+4ZucfPBW5/grhkmxTgkgRKCNozFN3YjD/kODvAf0Q9Cpz
lN7tc4YidvrLALNe20D/P/cjmD5udnDjrJ08489/8fe0nSVhBWSjABdZBXqPPGvxK9UxSWqbQdwu
kDZ2IWiH2EVYW+PC8YoOkrGN/SyQeWk7BCERHDjztq8XxLIJnhVQWhngO6Sm4zn/e1BjOQDnleqE
IFUF+lt9MMBTCXgh9DO66V+b7kghUwZFGAnYk+mtFdiNaytojqlQ6sr1oRzdtagrsLvrFh0A+HcS
gUWntoRFb1565IqpBUpH8HEA2QdJ5PhwM6VjWxzkYH4lEx28Pqz2gcm6eaRIWr4vW/cXJHr6A7g/
IWPUj9kAcdCqX4II3UWOSdaIt2sj9ZAnnc3u1Hbi4leZmybwMtl4xJbJWjfTIBeEtbQkqm+wLkcP
tcmHzugAljTwFmTHmxn0vQBw1n3/OqAVkNhuJvOSMR9SRkYX+ngmGwzfXN9Ga9XEwSrNbPUkBo44
qhtemQksFx9rsId6lnGgzkmaJgoqIbROvQHon3YQrY6W1BvgVXPylP8NlcXqyQUX9CPkAKq2bftl
1RqXRoJbjDwrF9XZjSrNPc3DWvx0hCvVmnqZ6OWdhXpXsGHiEwHHkd6nrL6jackDSEgQ9hnNA7WS
EkSU2HI2R5oNMaseJPaNAo2WB71RB3p4rjVgGzZx9ilCMSsSHglooqBEupO4kfc2aHRPqMrGo7mN
66cG5BgLU0KZrcKXFiHgE0MuSKzMOB13fVwCcKFjqthOW8sk4Q1Y8dAsWMVtKNw72QkvJfC11A6K
bQzHX6Vdai3zqPjNkfsQAYiaYmOWDVSAdQrO0Cm4SKfmcsSAwmHszmSiTk+AwMYMHbkhD+rwehA5
0Xiy3Sax3B4Y3aI/k90UhoQkDTSzUK9vHdu+KXc1j67RZDig/iJKq7hgILKywJE6RemPAu9ykKvo
Hi5CnEILJtt40A5ekBHczXCn09kV1JXluu+RloI89SoMn3nVqcstBKAMB2UBUWLsKHBAHYlwRghh
i3aFB6x9Tx05E8h5V9YzCDLyO7+qSjz4QrZ1ij481x10DQo3gaBCNE1Ls/XT504G1cKfiuhbEzRn
KRGQX4zTS40NH77VqkMFydD8ypzisyuz8qU38K9F/bL6hP1AseJlLq79UCEg4LjWKeDjtFOx3981
Ziihysv+uHI1Ou+v7OorG7w+16pCnKXKX5C0f3/loc8+p3VhLtPSGS5TUm5AYgY27skxtk6ljG+2
xH0e9hkDGXYbrEHxHx5R8z/cIY9ubW2ZmvcZCM2WvmjqL67onzVoG+P/AbURMp1T9s2wDPM5Hvxs
xfCjv4/zyNiifju9S7JUnMYundZuOFVPPo9AGM0d6zuENF4/hoWPYURx/L23EQT88DHUFP7xMRIn
qH77GC0WNicb6+RlP+L33EjIVyAJUTyBCra62h0eK7rlhCYOwPKVvirPZMJqS6xCYfdbatJwPgGr
RM3OHufhqOv2xVIPRWEAasxBiuxPTrIabO5CIN4qrthqAZjQuY/QE3Afh1gHYSCCdCBbG8ca9au5
rkBy/AiEUXH1otfhkARDPjFxEU1wevPYd87rQeizDPB3zxiALtUtLxkmxFZyG4FT3QNyHqj2WObe
BEvlinQdHAvRBaRApiPYYKGpZ/4gM9RFIRWjvUinhrzKSalj3ZhXrFuiZVLX4MNU0mmPg2ZQoQPr
hgHrY5BBJ6B/3N86II0Ab/PNW43tuuqiHeQ6+6WN+Nmeknd5Bu4rMEwEIEMFzpp6wXkd7inxV7AJ
crwB6GW9KFrPwIFJcr6IIhlsq8Rq7RXpvVvaCE2FYEvC7iQWT2fUy8Dituh0b9MBO9PLDqrrIAm7
TNx+YsRSq1vKM5+Iwpb6dOvWpz3NN8/fx0FgePas7dZGIRlgYZF01TrrwKFES8B5NUjGMamhE6IX
i5Qqp8Ps7XQ2qnyRmr8dQmWotaqx+pXc26WOYQOkkKgXALtWdR5mzyppa5T6wU7ctFkSgsmiyWd7
oDTDWBCpF22/+VvM+YXlm8QzDLGXUTO206HLGKpFZJ8g3AbbrTfWfoXfTQA70G6xzAt+ji28uLpO
otJC+eOXMIzi1WgX7I6yO351P01KPH/wkn6qc4t3OXbwVwP/tN72kLgIEt9ZBSVHglMLs0pbjNdG
4V9KaY2BYc9G6bXRNvxr7pj2I1h21gbeN9BMcfujkWO/Rko1LLewnGMcRURaxwayLyWg6VwcqLfL
3TsF2oqHOOYOzUHmAdKiR15gDprSRhwMeKSsWBS8yqBg1fPHWjUN6HcAVGrshD9WIO4HWUuwnEaw
zy4be4CmYRT5m8bxXnszbKtpKJn+Nl57UKePAru1C00a1A60flfrP0XMBOZ+5TRH/Cli5iw3Xd4e
qXfSmXHqRXYczhz85rde+jVRk/vs/di/OdNvDU+17CgPZeKPy9ILjScjVn+cqZG92uTb2Qc/I4WW
+yjacSvKzD7wMQDpjr5pgYN4UPWoHt2hsw91r3KoGuLmbEH3bWP38s5ON3P0r79MwQU6DZX0zHXt
+QgQgcTkMAnODop13gqS8PaCbLeOvzURS2DNgsbduu1y8lYdh0L2hw5Lz5/jjbvqAhsSX4bFL3Qo
qvwJ9as+EI//mugMvG7hEpzy+boivUwy1qkAbYoXgALtd++EA+yee99vZlvFye0KhV+9XsF3gd3S
rHHhksU8X9OIm7NnFI+xLPaGAZZNVC+li6YY000HlU9oyQVs301mczZ1ptfgRXgwe0AMdKYXb1rx
IBBzgsxCA91W7UEdhXD2FmrI5kEoL+5XAuJmypqiM+RIu4WRh/XXrkY60mUFPxTRUD9Dj2y2twoq
RRAkctZN1jZfa6xVLauqHuwyAltRoYA01vZBD0cFVHwb3kBy9TH2+s8QuahW0N7LHqWJcAudkU1q
m9I2Ovv/42dUCC+UJrimx5Fby9CeQLevn2judhpU98VhXB2UCcwyWbO8sJajxBOl5jb0K9b9BBLs
ECI8BgjyNq1IrS0JXUy+fXatynzIijG7TwT7SWbyCpLA3JaOo75oLzP0t3YBPExlOI9Ya5YHy8VD
APl495FsFeerEUWOV9u13ccUQs0rH6jrLXnQAEch3KkFYB/JpgcMHthb5zhAwOIEIL5sDdZu/gy4
dLuPhpatuQ59+bC7nfveXmFb9KL9/2aXUw712SZa8JH356yUwSZjQ7WuSl58Ao2hvYMuZbjkUVd8
krxF0bIf+wsjRDOdIgQlatBjkrNlg89nKOSZOrM6nR4ykJDFWDpJ6GytirhiT6yXyVX6ndwNmReY
CMN53V2Nl2W+kFYc7R17a7lCDD+pw6hAd3Uo2Njdze6Q7YPeDESogJ5qwMIy1ePZSar+uVt5oyOf
TUN0EJwac6iZoBnXvWaYNCADq5tQJa0hroBSFmoWIxTMYlc+IjMdXoPeO5EZ3y4YimKA3OusxZQB
VNAKCMHsqNe31EvkqG6T5djf3V63iI7kapEgQgItgHevYXrb3l6+0bjWRb3vHKiPkwILOifIvMzv
ahrIEINOQIZ0dMDujj2kJTeDzrIV/dg9JFO06XoeX8jUmwH0jnn7k/rIdBt0s/0+qBun5mD18if5
/78OSnqgxcD2gI/WiwBxUn+8hGkMqEctpN18V218MFKsNh/LqKueyiz6x9KrrsZvk0WAxeQJdIL2
3PR+b1LvzRkRK3G6NWWGijMrj5tVaOwjR1cWj3Yw3aMVU53x8NeW7ZflQuZe8wBICFu6BWfXgFlq
A1np9ggiuOFOCojlhH4gLogv2ysDgIlPUwMhDVU17feg4XthAW+7qADnBj8BhEIL+zuUd/gXj/ls
mSHdNk85GJr20S9fp5QTAEu9dF+nREn5Mca9m3RCfjEqNoCaEWcKNXgL6BzIL6XANelMattf/Sp7
Ak1sCMLS5dgVfEPaYBHCKifPB8VFA+LkNTXbvoVQOLQ2SSmMNMPqgvmnNztJi3kIYOBlnKVYC56C
ErLBC5w4Ed4/C0h1zCfvu/6HjwnAz90wJfYm7u1+xSc/2idhqL74kLPuZVV/FlaVnnIwRC9G6Hp8
IbckyYw9OIKhs+n4i5oN4S7NWLTlKFZcoTDZWSeyxv+6zqd+ZVc5dD+orTqnB62I46xHiApBF9Sb
1rbpb4Fl+hm5Kt4Tbz1AV92Fzt7sNxPZJ9ea/YninkyuBoyMsOOtGu/JTibq/L/aP8yPe/zd5/l9
fvqcISE63uaWzN2EqGrbWIbn4Ib89zCAyFax/tKXGXjfGxkgdVGm31vbj7I1sO2I/7Q9SEb0gNnH
nlIIvaQ+VGFSPKX/nOpmeZtuHp6C0tcbCyiEazUEp3L1XSTqZWgF+YZspJ3Qg/n0LHNzYQ8MvNh4
ldpObO2RGjVn3JgMcmfhiqA/+WCZ/5Q09usLOK1f3WYYmXYLu6o/gTXE+5T96zZ14x+z/e5Gw6so
xr/Yw91vT9gYQ4Hp0tUuNOntxr8mInGuQHtK1A/jRq/MY96B2YI8hWN3O8+zA3AlMmxKtH87JaA6
5C24bslHGa63aAXQdAw5ltlHXwHsy+67K5ir2T2X0XQEbcQ9edO0Y4jnlj0nh0wx3o0+UCtOZBS7
HDqYn80aKYnIj+ITNUH1t22LLnk0oEj3WCh7pXSNa5bbDFVPolpQc5osewcyZnPuzUcOIMxYljvq
pSk5BDdO1NRTqhycfDRlCXqdvI+7kxtHoEUxQgQr+JJR3EQfRFsAJg45uCPFUvq4nqCJl8QbaloZ
lwdmQrNoaHj5FCNv9OjkcyiFHNoGlM+34UI05jL0+7XV2VApjNPwOjYoVWNaLbSWA2gn/A5A434A
+8OfHjLoDu2IV/0HDyCnEBbXKY+/zOFj/74aExv68FizFGwNJA5CKp7t4Dhp2v0hNTZEpD/b5n6Q
6oNkv2nBAuuWhrV1GwdZCQZWU+TBmqNPTaRM5iYhbAhTw6U7m26YmrdBhNYhrzcTtcj1bSBDOcKR
xyilTll16fPsAPlB/xHQYP/RZ+wzyrjaE0hifUiWN8Ea8e1xTZ2db4QnhZBVpzvJVJb5ufJzBlZa
jM4SN12jpL7d0PDAFBZ2ou33ebQeBCmNLeD9yT2ZzGDAogrEz1v6BOMQ9AcOPeAF9dIcDDm40mTD
lUyyNlBBJP1sRx8B6trNncs8EwCQfz8RSH+g+mU8kKUzC6g+Td+jNBn2FIATIMjdTk1fzwE8mdjd
GS/aK3XSTYZsLETfU36lG4xnHco+fh8uirpecY+BvrnMgn2C9wCwu8G+C5viyWVp+VRgnWSP2XiJ
Gxv3uMucpcu42FEnENLTzgZRwpIGvA3H86oAiavy14FXpWfbfiTQBMNLaAVI7wT2HfDdZw2Syq0c
k++gwf3m9dD3AdFIuC841Bj9PLdeMJD6aaCqjWDlpgDNlCvDTNne1RB8y2jUDmlxS0MvxBV5YXcR
1W2+CcBaICGD9KXPEhtspzkyGLlWktJSLtoOZC17Z//dHznDEwtb3u9RujwCwpoBqaAjfx9igLWf
1Es7QULj1vEuWNhSJNCXYNUsEzzDh6ECl4aMrlDxiq6ehSwLlsfhdoCM7RUcAYj5eyj9kkF4JA8W
pdb92H+blOumyzzknqYP/xX50kuXrmYHbvWU5Etz0JRu00KzT1+hGRiCtz3Uu6MBRW96Z4fnkgcZ
v7jbU7Nl5oqDFfZTgp0Hli1/utGrYnChoB0W3V/dGj0bAZnf3PQ+Zp6N7HRRo3fE7aI0Wz+AUXnI
JIATECbbdlOWHaALlh8Ky3C2CiiEC5cVYOyVFTz2EULXDXOrryzhXxMu619NCr27zB/5wh4BgW55
9asPm6/K4OXXoilTSONk/qNi+DHXBs8vEKh4vUpjje+v4jlJukYerAX98Utjm6+sMVCalgdgtogj
5p0Z2pAzrczfbDRIU3AEsQWJjTBY54i9PUIkprpzkbKBMI/rPJItFl866QwP0sLrIHQhO9xO4MK6
+UP6CpBGYWKV2lrtdT48D90E0dLKuXfV6N3ZerHqAbuxsTKVIo09iQuS7SPQrr8bZ/F4MtraM107
d6MIgp9VZh5NsJzcTnzPmi3hvye/+VRpqD4nXfNCa2RaLdNCWQ0QmxeRuSe7DIMLtwNgH/Lpax9D
duAW3qUwsLY7DGLnjhdvqPJAyc91DKUKSEVYqwR5RkjOpdPZjoS5JAc3/Jx1jbPkJYrVWxHnSzGZ
8WZKXOdsAHE7H6yQ8WMonPVQRAhvUQe5SMgtLUv8yDZkG1D/tzLdJIYwXS8ugwRdSOdm46YqBb6/
pjIQgBTqDotG9QXsuT4kKl3jrtdNxjZNOPrPNchrDm4A9T6utaOtYvKXvQCF/+QbJZiw6l+1so0X
fRJk9euJBX7cTEAQxLWQXSyt3PrcBF234r1wLtKCtkDWJsUdEgZgdIimcF0zqCKkVlQu8xrkO7GW
pyv1WR8A7Q0gD9qmhaRfOprW+r99yJEOaQq2E669b5PRGS++lWUXYrtlH2nLOVR8umfGdCQZsixl
6l730Q6T+lqGu0VvTt/6/tc48KGA5X50XlrIMixAfMQfuR0FGxUAYyNBY3hiaZis+0ZYnyuj/1ZU
I9TME/DgYVX3A3TP9mLUgwz27yCAb8cTCnpSMGsa5udpHOdBkFWdB7UVAlqAmxjRkB2SxjWW+STT
JWJO2SGORpC0U08Xper1lLqmzEQAxS2mO3tEAq3UZZWVgULwxILwOrTAkmMYgUHDKET7YDhpvaxq
wV9UIS++i1qvxSC/DSLofqFk6h8euMFnP7fBwxyMziXzzQy6T4Lf4ZutT5my2Vo4gf/IUvGcRPF2
0vkjOshKhcDWcNSNUzu3kS7O3PHOogzUO5+3bh5wdUetzoTifKfCaUuQoGqETvnQIqI3I4Q0fAiU
LH+3CQ8MFCRKTc7kN76NJdQRzUd+/zmf22KNHmTdEfwbKE8xfWN1i7AMjvkElnRgbnSQpnQACqxc
D1RlGh2tDzQogrbT+mab0vBsGS8Ntt13SRDW2CWbxojvMF7NzVEW3kXJIkXlbhIiXADipEQfqANM
dtHCdku+feeN1fKqVflwujm7vib2zurHd24Qck/Wo1u04AJ/BkFMeBJV7dqLDvGAfWhHzzVj0VkJ
7FtWgN9vPBsMZLMLaq6mRZpEBp4uqlgBTwRRg9vzaWR5DTLrNT2YOrI7qnfOZd4VK6mdqSfKkYFb
mAIAwVTMzh8efjR7wWwLZIsoS9dsh56mR4xZibpMOjWJ+PDWRUZppQ5QfcBm6CGkgffOjw9WxVfk
6CYWyoPs2rf3zJGzbZ7BVvWuhUybwxdFXUBuwrKc+ySbmp2bdPm+tF11mSAECY24tPk6Qu7RN2Lj
VyCbnVcx/6Xzi3FJgwovbXYyt8A8EvbqYmPKeVBheid6Ijhlt0OMyJsHRcC13YepWjMo9C0KXang
6UoFOtRjs0TQKjzZjrSAq9Fbe3BtcNBfofQAhIyvftg1gblE1A3w5gj5LN4Gm1Uit9BHg7wx0jkX
YIbHS5HJ5sQ8KNQLVngQ3wEFipm06q4KzSu1PG2iM/CW5Lve0+UJeihNQh2lEWcbswb8zo/a8nWW
MM+7FesRSU2sIErWpYON5pgxEBLeLoXcEj4NEDQ7mm1U6S5KU3EWIFVYB4FM1vSLqvTPykzKRyi5
sSO12ijsTmXTg/cPfXQIG1OuPSAu1mkVvtpQuXqNKiOYf4uoqi1P9WRfyJ9+iiCPF+uYy2Z9m0hG
4t6GbPGJ5kFwGPQbyk8RZAKlSq35r6ws+UfI1L93B4h3iwis9WQXnusvrdZihzYux08s5dtOBdbX
XFpQsi5btSW3DCn03MLGvp0Gdvdf007MqBeeBA0XTVtEsryzCRbYGr29Q9VgtC7cqdsQCxk1U8TW
3zW5bhJlmdk20frWG0kEJczynxivhU8DNIXuRIa/kpoOR7S88gIUIuje1NUckbwGLlE3zRTYQ6Fp
+qmJlEFyyuoum5uxkuYpro1f80zIeJzTuPxGrVi47nnozM/+NE2fulJ0FwM6YtTHLZvft3l4pr4R
yMX7VtngDMAVwajRXLHA2kUgWPmUGJMBTJHaUF8xMOvBA2Egjevdvn1UXbKkvnqKkyev+KfGnbeV
KbDufVQOj7IoM9By5cPB0+ROgA3bu5Q5NbR0wBc1u6CaprFd90qttMwZMICJtaHmYAHDXWbhmVo0
qMQCfYEAwXCgJk3pB/3Vz9InpWlP8qHNHgwdtS1r7myxwBggd8Pr/Yja/TO5ICnDz9Cg2N8GdIUw
tygEAIJCT0KHvkjEPElcNMPeBnR5AYaJEKns2lukTQg0c+04xoIZLofIlghXTj9F93VeRfeolsx3
CeSNFib5NAxldmXdn6mXDuSs7sow9u5np6zFw6XFPTDPm4VgSjLdLN7dBt2uVerLWCkobMOsdFco
uAKGJIxNdnDx5bytBQqZAK1N7Xdv/zFR+br3EQSvO3Ob9vmw81At9Bhz9ydPp+JHaYbIHPjVpwJ0
aX9zyFr/U6iqenbAi3fY1QqbLj1Djs3Sgw8emUXiQdO+tOL65OeG/czEZoqK5LluxuY8JjFw2trc
l5JvMwDHN0hG2c+3Qa9NrNZTRLKmqTrMb8aRhfiNJLxCeR/kkd4d+giANz4oqPyio9XvVjqDzLt/
xoYnscdwRZaQMaxzsqraRnkJNTzXCSHrmou1K1j6SRRYCiZd3P2sEKsymOP8I5DGqn2VfnU7BDVy
4LOx0+6xPcTy+86qWxTb6eERxG7m4VNgtp+Q8hjWaY7VfquxEJ7GR4jWwevS78/U8k2wKUxdJpaW
soDv0L19IF974xjl8o1bATGlh76ND4Ox3JghGEwTUFgjFoBC+EHXqOQ2aFXwA3lE3j4AVxT2AoPP
zJdePlF/BG63FbPD6UADcz2wo+KWaXxq8kTd+bqsoumC8uzqM2rGXoTfaTQcrQla22DhAD9jU8kj
uZHHZMTVtutBFrsH+KhfBm7RIOOpjLk2IMrTapFYpry3hqA+A/tiAM2K1Kkn6wr3Z63FSf8dYcdZ
eAUhIDjMc+eHLwJxoJdT3ybhGTJo247jTb9sWTxswKTXrm5LPT3Ak3l3IJMETd/GDGyApBEeFak3
vkR5vQfxjvHLcq0jhEunrwLMAksf9f4X8GYZO7c3hx3KS4Ha1IN8F3WLqdnsp5FXlylyykWmSn7K
dVVqlgAeLSEJNLfe7P+HtS/rkZtHtvwrjX4eYbSRkgZz5yH3vSprdflFcLls7dRKbb9+DkP1lcr+
3N24wAUMQgwGmVnpTImMOHEOq5moV1mXHYQFLsWZZAawUOj6aNIBu6ouDjSQ4uu1zlMbOX7Th5Kr
1IdzCYa0Z/mz6Az5HJh9AI5csKJ5pWc91+D/2sRG12/ICayt73NMXtrPxnc7SHddKaKrLK3w3sws
AONTHfRVVRzdp3VenXDHeaHBMQyLMyiqz6Ln6ckaknQFZVwILKquJ/EEXNAlNb4W4xamRoY+wYgD
4U4l1MPXZGzZKyBx6dUenPKSAj+6aFpP/xJWvbbKS1PsqZsgYwF1zO4xMdQRDDjbRQhmmC9+XPbA
Vuju3gnd+IiqU77Edmghk7p+GrMgPOva4IFAFzAACMk2Ky13g0OuusqtVm56UIZnxCuhiRZUSIYB
hbUClU14oO6Hm6FWA1gM3GgEKhirV1R2gGGryL95HDF1FTGP9aoD0kq6l94T+QkVcXz14YGUBEoA
4q5bcuXhN6CUJw9oEuXfgvJ9DfLQoDgHLiJwJOOGpN81SKatxxI1IH1eGncopTfu0trbVIhS3pBH
FsUWEAdev0B0Cjy7TszHBe42w56cbQs12fVQAXOFqTSjUmsiHFmt7bwbs2XBtU3fshcTmlr7BHRM
i0Yxw7DRL47UhUiN9chk/d4N+iHaRChVXvVlzXeFgGAYndU5/updnXfRig7yNEpdOq3PznbT+UcE
deIFZbUauwFVcCzaTVS5GkDKmTzUtuUedaC2puxY4oOSq0eGlSaQnVJn1dBH2wEYoGmlecLvayJS
BFXCVRJi22OmALqFWZvcegmeaP3oXEtfwAQMwbE33a+zqY05JBHsrFsGTSrjpRNm9SrWmmQz9Ytg
VJzlkbWf+oaPh2+ZiwstkWc8uR16ifOhmgy83bR+ihJbkNT1hzQ6ZkGXnLDbeW9GNwbY5/d+mBft
MauOZKcZje9ZoFHViWrGujgKbD62PgSDHdRSWr5mLsjG1AD++/OlAChqPdOA0BXC6EijAmkXRtn9
yAb20NeAyQzRjaw19kAWSxv3oI+Qt7UytZZeLuJCOkfyEMhIrKoaSmiVVnHsqFAqWZfgkKKpIaRk
DyjG8hbURUmscfkPr+RYpbyNAHGpkIX3ZMpQKT2W2bFRTdRb6MshzIAZGrMjXdFwbsse5MRWD97G
jzkBudM4eRZjAT6f3y9pXKvacg0prWhrp0GyIt3wfaaqwwp8T1ZmpXdnCQD+maVpskp10zr2PP9R
+4k8GZ18b4LYlieycRf8esxOjzQ4Kg8JtgbE0T5caKRHBR0oncGrlmnXOU01tk541Ifypf6oLLeR
ZiATpamo0RpQVCov6pErTRzDZpo4ZbT+Wmte/te1yP7xivNa5l+vSCubQlhH1GLj9ombUZmg8pYQ
vO5HF8cd8zFucFuZR7Gd+NylUSTEw9SszjbTunNv1v4ej7ZDY8ZA7JBtunQBUNnHhnEgGzWCF6hn
Vg3KDEBS+hw2OEGAt6t2hkcN8Hs31p6LpsxfheU+u/givIIKeroAnnS6+GVI93vnCVIZBzUs1Mz/
sMT/uA8kwFDlBf7uNZOMncqe2wsiesjCNNxU0Kmd2CEsB8ouRaGzS4M/+cl0H6LRtJ7/NMl3zWpi
h/j7pD4urOfAsqNTJ1B8KTOtv6WmiZwUWpnL2TIiEHfLI7UhT0Il+qorNktRGFsjwhmVd8bwaWoq
l5pf5v60ZGuAq0PvVVBCvYKK6d2WfmhsEx9EsGSzkaFcVI0jQA0qinWLmvq979Tp06CNW1GaALUq
u24l3mzvgvzd7oCxbV8CX/fEcpwhP+yz/6/2vET9GmWvpsSXyl6B8hKazMOULCtBW3uSXvUw58/S
1iy3LXP75Zw/65DCRBQ2cjdzUkzawUsa2P2RTJM9XOY+Ksoo5zZqfnIKreJhfmmJG862LMNhOS9T
+e3npWlgMNJpaVpIB5XzreTmcjRQIVjzEYHBFJCUS1pwvtSqOkMdQO9fphHcoYY96loeM2Ujv8r0
oaAIBMmWVpjm0gIfq3Rg90FBk1r0o8H2dFppNs1rllGyxfPGOdIgcGB3MUvlqUUZ/6rPHOy41UZm
2nngwVcMNlKzyuSCZ3qXpwOoulSXtitMBMi1dX5yJBt3QXAAUPgNDU5ual2OVPhmtgnz57ysNrif
l6VJnoZgVtzVCc5R2AbRsi0YrWmQmuZjWb/GUWEosKvqG43tiwY7O9rPuAFwENSl/Qx1udt2KERC
amLu0ihq2fB7SU5ugFNPiwrird+P37wGR6LA0dsTCMWxx6O+o4x0RU3kC0jEJtWWpvpgWcdjQ02h
/ryCn4Pg32qru9/s08qfXmRIvWjhuKLbIMTR7nsnuDftVv/qQIjV81n0PZNxu6z62L1A8Lc5gcYD
5YRD7n0zyjM5MKgSL3MHnPJlXxRnAR2RFQ3wrQWNqVcoO5crXnbR2QuD7BKOwB4gtRV95+ZDWxjj
NwtF6Svo2Aq1bfa3SBEj9lBDuBPP3OFrptv1Ikqs4FYIbl9oAEcA1FaoAQ0ldtNAoYF/2TdRR9GX
B8cIQa3IFASqr7s7snUNA8puaIe7EpHBjRVo3Y2fhuaNUenXWm1qY6SSqNc1WrjRwJgPRWCIPAaO
Yx4QVdlTUctc6EJdqDuzA8jPp0HyJzs1A1JLBxbx3e92tSzYobVDbjS7T/7KTi+QjFp4REHONPjb
dFTvIn+sd9Pbm+ttyA2QSHEci3Q7L2sCU3+O3W5ZanV/5hwJnR6Y/JvWx+MahWbRXZ14gP3mUGzo
K08sDdsonp26QhlfV6VfXRcogK4T370E5EmCy5/SFqskyRzoh94hGRTjlJLWy8Kz/J9InQHGnSav
ffSGGr3y0ZZyWIe4NZ5KXeRHA9nVzeja2FSCfGARZG7z3TKDpTam2U9wcD9JNtjPntYjuI/I+4Vr
ur7PbZTuOziTXWPhtsuu0Y2vg93uO26kP3VnPMjBK78CtAmBLrAfOrJehF073uumiLe+XSaH0qmT
G9sNg5Xhtd1XIOm3Q5GkP/Qh/CLTeHhqu37A6dMQJ8+Q9gm/7HzttE7+7EiEA5Wr1Yz7yHHDY1lF
bFkEsQQFNquPkWuM901t3IOng32FRjPUnHy7OUE/rLgDTdsr2fHHICrTlt1ZgLbuWtUhgNSRu9I8
FNeBADO4aJmIzqUR4rBvWe1rxdY8jsR3gGsgk6UczJoPW9RQhuvYTMQtil/Ebe6jwAsBhwLxepbd
GtBecxdFhnc8pjdkQg2Xhsx051nhotfyXaA18aZToA/8V2tX002jBcLG3cFSz71pwEe1wOjnt9QL
uZ+fMzM8z5PSHE/9IYxA4vmxkEDCeIUfU7zRCCKCDfX7wuTjhEa9yNzqO5G9jYqPs0jkcGyyhWCK
8m0ifpta8qHmU7/og/FYA+sqDfcACZsF42DxyFPrMmEWRkhjIDgQbwjjEAizPqNA44kGycRD42xa
7bt/DYQ70mQBO2qVy5ZER2Hn1Zc8so07E0Gz0x/sbSk+22Oz+cLS+t2/BABoSewV+N588fzYvOsD
VFNNkSzht/U7vyuSICeHgxuUMAlUqpaBf6GpGnBP+PYtPpj8sYUk065BCfemGSzjy4gbbyCd8BWP
MNCn1Il2GiQbb6BS7YIoAwXJaiZyuvljr2bWOQJDAS+mmeTAfBSB0UwLiIobGUN03PlrJr2m7gCi
SDNZ6OpfaoCPyAE7PdReBOssqOw7IMTjDf4zvFOXROAbhnj1zqqtAnmB0IJauNShR22BXtUyk++Q
LtoMhTMGqEkM1+DoMr7HNioLgZiNn9iodyvP7MybvAu0bTu2zYGXzXBCnh3i405e3pW4zaM8rxUv
2EY8+AnAvYvwbpQVGMMKp1CqIvZLreli+af3Nkrrb+8tKPRP7y3SNIjsqtovKt0K+zpb1lbYHKbi
LNUFar45UNlXbWp3qCOp90WXJN0CkVVQyFG4zq2ccm1FYAyYjBxp27Xbh9oCaWyBU2vjbHqImS3D
3senTsY6j/CMDthpVCpevWqE1J1NHUDs3Cn6rdU74qABEnLuuOzPdEWNjHMwlPmcr+aBsvRfo1r3
F1nl9BsrDqy96xThnTuokrYBVL9AnpxQ4lk8k8dgWybym9Yjqn+6JfTYg0OPW4k1p/U/xfinS3Ia
4UQpACeO2KbrQxz7wUY3ILjLHBc1KH66LhWsuLbqZmE0QAa2gAU9cAaItJ2MX8jN10FzyooCEbgW
Z40oappLo9zaALV8avqf3Hr88rcCUETIWDnyscqyLUq5kdfDL29jsnDcZqrbpcUyhm7IcyJK/ZCY
HLLj2qi/6Kz/McSee4tEc38DNm1UrCt/y/D4spYOMldq2UyKLfkPsfO+bI648W7MUNkOam0w7G5c
YMaWyC5GezraUrfQ43g/HXzVKCo2ok9dxDKjfVzqyESXqC51CbgaRKxdGEbL1p7w9BMjtCseEi3f
oDzj9v0VoU5zDBrEadLRbE4oMgG9RAai6hMEOn1zExQoKs+dvtvQODWaE32LeWFue2FK1LCgiUTQ
nvO6zFHKnzIwyLi8X5Axyut3H4tLuSzqGtlf5U0D0gl68F9CaSEpkLyF1ro8y84HmBD6Ussmh0Rj
lwDNj9Q9LrHzajZgfGsWLkKT/YKMlRqhKxdImX1eOjezvTBMUH9Mo9JaGQWAhj12BgyP8WNNPzT8
hMJzk9j4zdFl6N4XVhpD4Qxxc2qQo0o7hHT/6jfgFxLg9SfLp5nUH5PIgGb5ktaa50BICKF41ZiZ
Y63tPuXpBfRgzUYHF/ilMHzrrMtHQ8G9qCEzXY1hZy15PIh1hJ2KgzOI757GIFuSS0K2wRMV9HtC
ez2vUEX6I04nIWj6XCkWGlTJDp5q6CpIWCPApMBhxHnOW5O1GSsb8F3lxRwbSuf1sCMfMtks/2s2
LTn3yYe6eZ4xezmPcMPJVwaHoGTVIWHUiei9iRGNrFAvj37auyUIh4Ifky2lEXJnlZNv2kz7SRHI
T0HKJIqg8hOCPL0Bmv2Es+PnaOZvwU2a7LLgUYu0J6CgrbOpgR+ws8IBSvFDfC6HVIB7SWpXFKGZ
y7IJTcR40mABxkjx1gfJGiBFAexHBOEa5oc/ZFy+5gFvvlQD8vYaD/U7bHhccE/WOv4f82SPh1YL
FpwK1fxOsuZ4uOL3wAQ+i7gbTtOlZkntYFTYU4mkRCWRGqGGd0BmDaDF63EabCITRXugw3gB8PIK
sc7q3h0L74RiwWpJdk2CfDGvwvIm8a3x1mM99i9qQgiuAGSMcna0UV/84OaQ0+108RjkY7Xowch3
ombotOykq2a2UVd2sl6y1NzkIwDhnajPNQ/yRw8o2Lva9Ze6WYXAtawqLtJH1jf5IyKvgDcW8o4c
gzy9ACXl3lCviqu3XpTDtAj06kCrmob4Hao1c3WgxY2o21M3Hdm4AhbI3lK3cQukBxHg3lB3iPwa
p7HKXVnqRcEVGu2R3bCWNIpMvHYoc9Bb0KjL2+jcNNih0qjem9UNQgZXGsTWNVoUbNB3maZZI9iW
kwoFGdWhweYAoaQs8c/4bvlnutK64gv4srudaeRsXJil3yIAP4AJ3shwMMzEga6oCaAKcPAjNHP3
T37zNJpBLjRt7v73l5pf8relfnsH82v85kcDTt3JfWvc+yFEljWohOQLupwbEH+wVW4V/QJCCelx
HnAiUNKXefbXFOrPw65ace7S1e8vkDbISBoOWA7//TJh+fHG6FXonUzG+VXJyKvSzhfcNq6jjHB2
U29inkLdyYUuaUpRxM9Q3iz3mhXltw2kIRlSQSehGDupKQYGFIjmF8vBtN5tHV3FyUaDqNF5UL8A
YKNlvalkglqJj7k0I4+Blusd8zzbRx2122OKOxG96jwwgF6n411yEW6InbkMW75OishbTq/4sTCi
VCjcBod3R6+dSoFTcmnEq2kpmhzKl9TpwptpqVQaxTqMtHJy8TTvYoGEaAuGCXngUpeH6cpJ2/er
P9jIpXdtJ8UPG/OoER9Xs42rZeZVaWC2lWAJXcY2fvGgd/PuitYBN1UIJnXq+izx7qQJCe0uMW9C
5VFCXm0XNqxd0mBpu95djnhLVnb6eZrUSSgFoogHkS9ARIWsxY1rWRfQpJRvxcguGteLN1s6l9DB
hYDF9eP65EQpuJk83d87Vf9IgHSCoQcKi45IwGSfTeRB9qwcb1BlvtAHHAhSFt+CQM++xlHsXHBD
WlOPGm0Em3NqNW/tECTI9DVA5BVeWS9d7oPFwMmCY5Xa6jxf8pfm4yqJjXcbXbWpzV/CcEgXep45
L9NosNUN7z6RMrkyxpIreK/5qW7GI5kgDpFcGwDxb3zcy6Ca1wdLcmvbawgyplvyoqap6l1i5d2Z
en0UJ9dK5M+5I8CkoVYmU1+Ds4JrZrCfbW1uVUs31pMtudBAKjMUXeQo4iEbrRmWkBMNGjtZza8a
ONLaJj0YqOf1Ais1947RA69luHjDcT66R5s3V5pGfxJwESWUSotPqxslaHjj6S3Mf0KCE2UH9q/L
bBJ+ddt7Tnia35l0/GhhgCYRNan4wMi35pW/0DTufPqrStMHjNQEXRW5UOON4ACpjdqY/ipa1Gk9
iO5lmVzOL6s3wt1pJXDr81/aVq120N3uy/zBIUAK3n+Z7ud31wvm3eTBC601/R96faGirsPN1B0L
+wCGjU4V03R7x4RIgpZn/be4bh7MNEseYkg2HhxdB0JX2aFnZ2l5cxmxDwf40603DaiM9m5W2I8S
RHfkpHPTWDZcr86RxbSVxvJsISHAd9/2xlPXDOLcqR4vvHEDrAiYk0vPuK94X926IL1q3MS4J1Nr
gNoryILoSLa+DYpdFuX6cprAzOC+Nza+lAaYOAHRw766jfe0ODhxkwOiIsaCujTBw5dF40Z/JVM7
IpSY9m21pcVRbZKdYkv8oEF6u1pkHJHCDW6mV2+sDmiziK9pMddJuotuFxfyp8aL42954hgn6vXY
Hm59x2xBJ4I/aNT64AqkyooGyZRDInNhV35/oG4yFtbOiRCsIxd6Cx0q4/TxngyaA40Xrxz1Hb0B
0Hroh0D2OEriTNVFz3pktdfRduRtMXZvfud5XyDtPqyhCDjsgh7dUGorkG4Boxl73qmoMijwoYL6
C3gKbVDiZs2xaCNA18zrZG6hwCfLEnwhiNEs30/coFDbTTi9GZufIPVxbEWx+ATUs+IaYuKGdafh
bReB/0z560AXr7KW+UOBJNtO1pD4QZTWe1AOlNrGHvDVrr9qCHK+xgwAyKSzfyZWetOkg/ki42aA
HqgprtyK2q1bmv3BL3mCOEWigzXQ7h+SAcq4AgKd39V0aJTaPyNMdzIEg/EV9Te+leKrkeooSVB1
5JGrgdnCSFB8lob9EzQqwOUM++zWqerz1HOQRkRAbXLjqL0nN1RHvK82KLd5tSj+7hPRASSPB9B8
o7xDW2TDW+aEQJd65jNkh0uAEo1sV/dN8lS29skpjPAV9TzpsgA8+iIdUz/nxoDUmjVErx8zuxRi
FDQz5wFg25alr7Q4RoIoEOkTXYmAJ9NV9wfbn/wC3dBx3yzST3k2jVvDEcxgu09ZvSnHxoZ7jY18
T+m1adRBlmzNtBJlJh85OnKmVdKy3pG9j9OFGJHYvRRtUWw56AeezayY+Kx46hrrxHKrPVBIEOdN
84nPCntp2OMGBNqmpz0pfxdxMlSpAabAhhw8ymbRmWuFnV+G3AMPdhkm/6LfLWO58CPpH70EsiOA
yiT5JRsZEi5Gt6IB5AnzSwQNQWsVj/0KGCr/OLv5Aws3Q5A6y95GNWcHoMZRZm37EHamWIOlrN9M
3RFEbDav8JZMp32QnTGCwDU90SA1nQPCMBR1XalHq/WJ8b6abXTvqwWWFmxaKRpEvFwzWRBnFuSH
Tp1rVBfq1Xpa72Ivq5bUpQZBXhBzBvXFLj0ANpVHDQKxpa2kRMj2hzUmDzXh1zX+9CpWCe3XogX3
ZDjYxb2WGEfiZvChTrpLUGu17tWPAhp9kYpFdzclRLvv7W486hB/XePm6BzDOgiXjTvapzrJrScd
dOkTbZ0U+QEslMUqAGruC7n5aWmfDD3Yumbeoqiev9Ivpq4hXFEiZnFtdL05NkHrrvQgiV5lds5L
y/vaJqBdHZsxOuhZKu7VRBqvkhwaOibgQlaU8H2SYh1em/wtQMAnDJvuFdnSbtnaXnibuIYBMdcR
LKNWPkJEOXn3ZVBkkZBjFCsDydMWDL3g/rD1VU9XFo6qnZAuwgW4mkbVlRV+Y00PFXcXZUKqASmm
DLY1AL1b1thIykrciRpsI8Dv74xbD/eZa+kgta740qb/jLAZVjVH0JX+L9Owja9QllMaXLfM09nX
FFy7EFPsvppjry9lEnfQ0gu6XcNbbacj03nToSR8ibzc+FL2/Yk4tD0B9s4o777qZQo5SNRfaF2c
PQiU3qN0G1dBVUA2FLfkBy2W77Z5lK6ErtfrTlRgBrJxo0SJRnagt+zzND3xsvo2vWP1p/ACZF/k
kYVyB8WC+NHLilOea95DDMKnA+4o6lfYDV+VPdXxtDDD0D5wB1Qpv9pHJDIWuVGXO9z++jM2/P15
ZLyDPrSdbxOziBal3kOEgEacMBoXTcnCbd4N0DXToIPgeiqopbqzzUnSYQdsW3VtVVODWB/ZC9io
SwOzLa+delP6ZrsklBvh3XAGvjo29/eEb5vtmhOPWx3Y4UVKNK2zspVnVVfk1uq1kLh7BJph3oiE
aetIXQV8eL8i259GASwFfQ6wktsY356Di9TBph6d4rGqxJuFKONbVNYbBOK6r0bmJyvgp4aLdF1E
9oy83ojU4UtTjNrCdzPj5BIjAgWKqc8QkcM+JziQiRpHRZHpCmkKaLkWI4RoAV7dxI5EtbIquCMQ
F9lAAAD9G4ufEcjJL566/Qppvphjo+9im+GWXGh9srd1DU+JMoEGelsHNsR0jPjNx6/CNTn7Vnhh
vDIYyy5eorvHcMzrdS+FRK036sWh5vlm19nPIW+bBzeMmq3v59k+yBiU0tRi5DFaUFyPavYNof14
5TujWDm6O+xAIUgYdWo8Icq17zBzTd0OxXt3/N3BttiWZxng4kNzPwofpf1JlO2R00CBIRQerlAG
ebeVzlnz470I+fpPmhW+hUetGhxVKt4Rob4CZLHT7hFdw6fQRUGxotr/BKmrHXK9Jh5hUHkCkWJ1
DRGMmWzUpQGg25udtdQcECC0dms+ogy8PdhmobipXYQPK0hDzF0OAkV8rtY5tgIgpF3uLRPFMA6p
1ideV8G9w5r01A6JvyRGb/6XXeZWesotJc+ECPwaXL4pRAmLBX62xiv4NiQw/2Z660g+gOsF/xEp
i9p73a1AOKRutUP47tuGYDS2TBnehQbIq6WPRBbOhuNXW4cyTy+HZ8jFvNsJiAGOzMlO/qOI/XWg
jagxaJpkZ3dRuEGSA3k9d8R9EblysNugKCRJ052RZM0X8gibyN7GEOdbYLOVLSfq+UbT++0f+0Q8
j3wZqmSY6+1MDmq4kNdQP6OPVFafuzSKiH+3p8+/jLq/jf42d3Zu1VKlq8ntGIyHbkDSFVLo5bFH
BGAjKsO6F4CEQeZYjG+5f1P0nf/DGsufFnPdR5kaOFkGvX8CCrya5sis0NZiQKUS/d70wa62sRbm
iD2pPZBUG55ONak3Wktd/zbXTM911QXIJPZZCXEfG5XXHc9qCBQP8r0Se/aDJgP25m32aOu1ju9p
V4GbJrM2KQO4OErK4owieLEG7Kl8qhzjO5U2avw7blvJ2zxHj8ZwpfnsRXL8Z1LVGhDG5WbuenVf
biCPHG5SJwhObEDpFeufCf2e5y2k6UJ/uLi2251MiYNMVPrGtzqZHKz+Xu+NBbIFJRAi+Enk2GEi
LGwXJ5KhyVSXqS6NWi1qO2kUZ0XzkUb/NDfhITIXmQCBqiYu2CZgXwkBWrPs3WMpdWw1lb2rOAgD
huallG5u/ZSJ495Bj3YFhtsgu4aBKmCQ0QlM3cz+LlBDvAKthn2jFVD9GzQneQzSvFpDSWo8o+Qr
PfAi4duxyK1bKy7YsmU8fGlNcZeluf0Thf3AN3ryLSz/mu6EEvCNNjFB5I9nBfgRPIRivOzEmtYH
eqB/op8/2U1b8K1TVJP6kDeY2S1qu49CQBhpFiTKirDZMhmCDHeEINE8YBQ2BD+0WzDYgImqAGof
wZVFyaLuSN1myN+7VHqIp8Pn0eHXLo3GOsrD/uXcfARGpxTZCtS2J1Y7Yu+pDRbQiFBkc8ssPFOf
GuXi56PYx4kTnQxsPonPIJbdD5/l4S3vevtOH5MLkSFYorO2gI3GG/IasvEHqvSCW+xtJy8ym4MF
rz6Fl9q5fqwF/orJS9QF30i3ttaIUAIg3Ff6c2SBGw6/a/8qwhp83Lj5n1EjgxyU34YIunTWeQRU
HOKItXXX5HWzzA3Rf4k961vrOckPs2wwXeWhWFriqKQnb9yD0GofMB2CbAF+00ENbpRuQJqkNaKz
b2jfUs23pw1lmxjZKY/Db7RNowOCiyrXhWu1yYE2a56N7yCK4Ys1sXkRr5fs/fSsVXhUKOYvsje9
RGmHstudu5xdyQ6ZzhQPBq9cgLB33KJoJnt2IC8uDDd8zXyUQTvgYrvEadhdXBRQA2rQhK8xpAGY
Du4N04n87a8zEyMab0VmPQvsbM6gYBJn7HrFGSeQeMd67cm1ouhoxdEmMLPyPk3j9pYnDgAtHZRB
e8RclpWv6zsa1VrWnILA/TqN6gN/q1H8ccTmCKcWbmuQvESEjHypAXHdhnVCu6FeVHp89c9//O//
93+/9/8n+JHfAkYa5OIfQma3eSSa+r/+yfV//qOYzPu3//qn7bmWy5gNDgvmgX2Ecxfj37/dIQkO
b+N/hQ34xqBGZN7bdV7fN+YKAgTZWyz8ALVpQYnQrWfvLE+xKqCS/q5JBpThSum8IXWO9Ln43mqr
6RwbdGFyRMXKNqEdVsdYuwPUjKUXPobZ1iVeOcil2otwKKPtpDKYRM0vfdQRX0IAYeZtRpyweIVs
TAaBEDATURMk/mcbOZdZutLxHT9AnhjoWdUwkfVnSzV93FSbHDc9MDL9NZpW8gvI9LMda3Xs2FnG
K+CR3HZyobnkTAtATUFf/PuP3jb//tFzbnN8sxhDDprbv370oMfLta52+H3TRcMOSeAAqCljXGe2
Vr5UCZImajvRjaiDLl27uiUPjponlGrrgIn92asSvnbIQvfTOp2uaDasXkKsWDswVocvaVSZq9hK
urMDScxjWYAnY0Bu6mkE6TM+Xv6mXME/DYy3ctV9KI0E6XCin5lRDTcyjK2DbZu456KkwfkP30vP
+v3DsXVEffHp2ICGcMbZrx9O5yalC+i8uJ826bxgqMvP7SdkKPIrFGXbK0r1H+l2GNVC29Atj7rK
C3AtcR0KaBWbofcNMWC55iwTYE3DjSkUNcQaGGu+mLI6O2qPiIfinYj1/JlpBSSDig6uQ24fa+c2
1PLqFkD7DRL27D5XbPoluG1Bd5D4R7KBMizZNgX4H2mUJlRRv2GKlx9RM6jWVpGNuj0rWyI4Fe9H
R4C13xcoeex9cGZYXVItax9VhGFzD+16dv+br23c1tzcu1Du+G1rTwpzpmTeQQ2S/NzYBqhO6hD0
wPZXPxl29KPqvOyhUQ0ihUXFYhCAoZNFvF20KD08ZF4hHkxpVBvNGPM1jdLsrkun2TnIe2+meKNd
mPratJvkE7l82zjqrmw0GxooTT38D98I2/vlG8F03TXwj0Ex20EZsmOpn9OnOxXuLOYAKpngnuER
Bfk4vb90BuiVqc4wKp8Mrza/0SbM1tr+FDC/v2ihhy2aVkEKMk7OpCo7qcSSeOwkD0uXlVcUxaJR
am8RQIDQ3iljiMsk5ZEm0QB1/6VtWizQE39b1y5QNoPlpjunG42jbrvGka7sPrHKhYgGoK2QKNJ3
thvv5+G/+UwGu5Lb/3Dv+fW2rz5MEEBxW+euZ4KIzuO/fphJWOlGmun+ndPXA1KxmbcwUL9wa0aa
B9B3Zqzb1BMvuc7WtNclj6oKUaXX2R0YbkE8izRi4aL2uC12NfIM6j5bqbvrpwZFRudWQssNDmSG
xgeCTkaIcFowimWVGKB3NfXsanhJtKBgCw3omfY+gOxMhCgBaN01W4plXBTgsvG99MqBc/n3n4rn
/O0rZtmOzhzDBOWublu/fSrYUdmBaFJ+p0Mu92wpwQxQmySAsCmVW+JEDXgcr/riGvExXX2iXs4h
aEB0yWQDfx4KY11QyRO1su8MwMH1vFnVVayBizurlwQFzBnoOSCFHByZQgzGwdaRhfM8e9Uc6DRH
h3Rjp0JDhR+DFCPSgh11pbJ1LiqUwsH6m438ChVqmpyVH9mG2sVW29ZeKkXvvXCC0b7HbRi6ImYQ
g6mLl3saiUpobPkVZLho9JO3Z9c1BHJt7xRKU30Fhq/4OhWb2KzH3f+n7LyW3DaiNPxEqGpk4JYE
45CcrNHoBqWxLeSc8fT7oTk2Zdnl3dUFCh0BcUig+5w/5CZAlaVeFKPFM4KgIqop7PgR7HcA45vO
qm/c8VlbCCQlRGRSt+yUltLSNkw4KKUtYTkswsIgR955UP0D5t7lpWsjZObn1r9zMvtrmnftk6wq
eHV5KTmMrSzKBjWFQiXU7//9HdHMf/x0XPw2XBVzAdc02IUv7T89hyZX8Lqb9OopDNUl6py/xU0d
feQDoEN/tMQDmZ8IeB4AYPT1wo8SRQzy+/57SVppi28qKhm2Fb38faRb94INzHRyMyWC44oWizXE
NTEp5Gpl0YnmTVh283Mf2qiKBPk2WhzxykIpzsjEAjVdiuww2r1jLyo3SzGrER+tHHPcyyJEo88p
ZREr5E0E1Gzj6HzLJSMo8rVmE81W+xP1GrY4K6O6vhKHCFTNh9SA6nalXpsZQhI4galX6jVuc8W9
r5s/Ua/LYGw23ZB110vI60wQc8B9a4n9rml292hpbnCf9PBfR0g873qn4RQuRHYCoWC/qEF18MNS
fUdVpN3yTPV3slsco39ekusaWge8U88OQtZbRvv9Nq0ezESAl+Fy2rIrAkLx5anpjBncKNaNU9WH
L2iuG+BziNbVdnOYGjIC0ArsNeoX0e8sn/JVNlf+a9LPmucrY3qfgw3dd0WvHeRMZksG8DbTILLg
yS1HyMn4ZPX+uNYwjSM4DTfZWQ6y3qzbadOYerdWrfmzTjbIfiOjdCH06xxOtMPEqrl3AiIoudFl
3xCAP0pnyDZu78xxdt8BMVrr2J5C+BPYp9ptre7HiIC9quk6d+Bk35yoOTZ+/gqZIbkXPA4fJzZG
eF5gcG0W/Qt5rgA7u6B4KbK5wSag7HeyaFVpd2h6gOOyiAmz/tA0Yht3evFIhF31CpHaT1pVpPei
snfqNNpPsmqM/NbzNX/e6kudZlQNzh3X7v6Q5hetzA8yWItpEOqGqXWQAaNQZsiWuna0wUb3AkI4
iyUH6bZ3JVcfo9okqFc0B92vqx+9lnzX49mB89r4a7bpxkOl6s3OSBsFPNCMXAMszm0ZdcXTv82T
JocxK6sdAYt+U/VY4uVR+VQubBRgkLgkL0SUXCkwbWzSnJ8UdfJgYhwg+1ozTyknqsjJj9NXpyi8
eSqm1ziBoOFUlkquhR07q1sDgkbBi3QRNzTT0oNYNB6Huq3JwA39kJybuKjWjSrcR/RJw53ulBGO
M8V0SjSi80AS7WdLI1FgFaHzAadqk2aB8SPo3Lu+JSMjhwMHcB+NIIx2AJrm7X8/CfVf35asGgyh
C14MlqqqPFP+/iAkDFW12qj0GMarhFgHn/SSpAwgN/Xghp26RyqMiIis6/GOCtv+ZW6tCsMbVPIt
u1Qf4z5nPTBU2W8F30rAZcbbrQcY/oBEtR/t7UViReqsdIissv/p3Y0UVekWA1t5hoUjxrjroGmy
6zpCB3287owpuXRhqz3IBkEG5OG/Pwb113Xp8jGYgnXD8s+y5A77p/eBPY7gvB3RXT4x7ba7MEn5
yQucjxHxIgygazN6mbcffRronjHq1a8PAzmiTAH5y19/WKJnR6YsXv/3LRvqL+scW3VUx+Ev5/Dw
MP6x84RpqmI0GMWX64J+9u0aJfQg+kZMOF2C8qjtJLvK9cXuz2r5jq9VoFT/rA7QbbxWC72LvmG1
cevdxK3tmVGVo9G0kWHOzHajV81Ey6VIN1PYIBxMysPLEzV8UoLq8wwjBMMbOmgeeaAa3rSc3frl
WOT9L9txuX+4RUJM3ulsgw02FrrlGoLy37/OwzSPUT2byX7yoXqZax1Tln7GattmoUkAyX4a5gFD
3YVwMnTJA6C3+suth68YM/khbVwNgY9rowaVIRpHrJxCBKZT3jmwQIvw2RRZdRyWVlmUh4BE8GSN
wSk0BF5Vf43PBzOBJ6yqH2K4++/vgLZEF/7+3+XH69iohBiabcPJ+vt/F6pFNpHJCvZXDpderq8R
GWL77lkLchKXaKjUyyGZgwYdcOr7KYfThkD1KrFQcQy6HmE+YRO2DjR9N6HlHLJfgLr7U/nWLjlh
Tv2/fJv5I+lLNOCn/4wpNP4nrqtrRHgMx/k1iiVw9S3sKGx2aZcYxw678DVIIRBsgxl8jTIXCTyA
545dw5Q0xmgl60EA2Vu0GElAR3n41RVFitmRaV1Ucg6vGXlR2S0vzPwuCAm7yGJhIkvdxINA1DFi
tTy25ZGM2Qdgq/hHVl5YNPJGygOdjJTvvC9Sw2sig92T4aftNhNVdWrT3j6SRB52bW3MD3CzA49H
ufa2zNO3fvRjnj/n0RSUHi2SiWV5UYOQFwgKkv0FoP3ZCZLiqPHrVpfwUIcCVdCdZ+W1RnfjInvJ
almcumrew37+LutllWyUh6mvfE9l2b++XkFWNsuUjTr2qy7Pg52s++lijt3uuilu7n6qy/o8O7Wi
8syhwm9SDpGXMiF/7bS0zn6uk30Usy4WD7SegMU/7xoravaEjnB3rLSqQyBQQUxhjuHiqMLPdNLc
g+2nmae41AjXJ6qPTF6n9HeyXDhFsG4DNWJ1O21Sv7FwVZuTaY2AMm8Uq82e7S60z7Ph31tGSGmp
6lJfXTWtMPEKMTPyN4FxpxjZj1uPwRQ/EMG2ebQbCetFRpKIsw+tjc2ynMNdJkI4HdGCzjzLHkZa
JXti4wSgl0ZZpyfGhtBV+HC9UuZO22yaZu86R8SKN57je7veRU2CUtwyTmucfKO6qr25zlD41aOO
v+VtUludIw+iZ7mTsxpz6V+iNDg6pjCLNXRAHClKf9qn4nqdNvCNE9Ytb7K7nGckrb9qEdI8yqIf
OsbC2gHXudyCPFQBehqppZ3kqMAJlH1d8jeRdyXrdA06Arnui+wfGRHiHL4aevKzmUb/m1400clB
G45nTL/VQsN4QujReNJnpLDwk3A3rWWG+XpUkhWOLdmj7ALGQIfChhtppGnFRouNduf2qAk36fd0
SNPtOBvRwVC08ks6+yxA7PQ7CMjGs9pCu8N1dHxS+v5DrfzkO7golhJ5q16cwE3uWZ1aK9mQW+OP
vrKVx8gvktPctKknL0Bk/M5Z4IxFP12Q6kPGfuRPIS+S+i9F6eqor47pLi0Hd9cYSvkV6+31JGp/
q6UN1FKXNI7S3g1xRe6hIxi45ukSH9TEFnCs+ciIPIpVOUaiWvs8xHw1yB9lq2pFvWex89/JYqi4
4JkwXr1OVfMdrojRXBy3E88YYkRbXyOQJ4tVXot7KI37a992hJ+NVUCx9Rv9NzmbXdrKDpNdc80u
XH3WlNF4yvQ72XatyWFCZCDerrfqKG1+ZM+C1cpy53rK/goREWhDDS9N4rGf97zERGOSdTt5H10h
jJNu5J/3PFjOPXDi/HrPy9dhi7ZBsZFXTU0Q7LNtk0lfLrAc5H0Tbx6u9/Vf9ywHjY3yj3sOkhrB
fvJu920+bgclMXdd7R5KcnNw0LoSYIfSs7SQp1Pa1cBWyYmUkW3uXdniKAVsxTzF1u3as4XUEZtO
gGvbggtZ5hhAVG/9yHlL9BAjaVknkBcNT/L0Wlv2mlgBtfNzJfHCiBeAnjzHTQWfo0bljSVI+gzv
Mn2uMhwpB/dRdgA0oG8EVKqNLJYi0Z4YLDvKITiAOd4QDvlW1jUOyeIuWmOFOh2KPl1/DmPeJmzB
5XQVuttanz6LwGzvJ9Xa3Xpk1dTx3+yKvZyrm1v3zCeS9+uqLO9kPzm0Dkbs2MTYHGRdPorhNBnx
+1zN3cHRq9QjshvvjHY0jyLJs3Mw1qzUR8/Py4OTFNhbiTxbpWE5/RHO2zS3mx9TOv/GDlr74hQk
F+Laz8GEI3w3NwYbS60NHkcfHZm817JvmuqQK2YQgFl2Oq32PTZ1hPjbOXuSVx6nwjzG8WgdkAbc
lY6FvJA223dtHP6hD1pFmlRB3NJyzHPEW2NrlIEKmw7L7Cmp3LXwwTwozaYyEOZIQVl8dwJxQUJ7
SX8StXFGPuQYoEAYacXvShf8VuHs+tUaRbI2hsl/btCn9LBhENA+5s9rw+Ivj79cN+oC5xE+BLS5
MBy+gBKG4KyCKPjb9bDohs9XNOXWnUoUzFE/39ZogHh+ioVO3qssuKde/Q4xb+X3WvPuNlDtQ1Tj
9oJYxhfXsI5Vtsxau+ramTE60sdevc+jhFyOHEks0g+r6dl31fJoYya9kQOyfDdrsfMNakmKQc7Q
HIDpOy+zaz3I9tmKiemq1XAJS8LzsBvxO1+ulLkBQl+G/cLPrj2MIky2lVb73/x6ex2oO/1G6+bi
qAoiXJj8fb3eCKjZlZLzwSVsCM4a+Zt1sUwIcOlYRF3+ZXbCaa9BBd9mbde9J+W0kh0UHX4e3n3Z
HeJL1ZPrYD4lL9WYkLcbVg0PARiIk4UCpicbFLPZujw13zpHN3YOUqW7MBmVt8LgL79cE4m7yptD
JyWFC+IHj+Tq+nEVGKuvwLsET5aCQ42/mAjLEXUM4odA0ns7W8FunMt6jwvJ9GUu8FlZPugkQ1cB
AczsbM2KCwQv1lYzr6RXklWv1YSDRwSeYF8ECbZh18Q32W8T7QTiWRapy0UIRjaogf2sjJhzLm/T
WonNp3I5OClru0qPlY18fUZuT4PzW2iNzfWFWmbRvCvQ/VnLQbJXD3p3Yjl5liVr7FxcNwZew0Wh
7VjmqkcYVCsbVMxraijKYxKUd6rfB2+jXfDhQPa8xiLrWgXmJLJxI1utLEg9hdTdQQYfQZL+SEtH
XGRpmVEDRfGaLzMiT4ewOvFLs+K6f5LF0xC/SUghJ7Cnzqkze1anfTVq+8Hu7rWlAa4bJLKfmpWx
3PPQtw5zGeNhBy7LOfmm9ufpFFq47Mzj74H6bTACxL67PiMI5urJOrTDdu3wjtxVujCSNXaMO613
9EsD3+RprkV41jNx/9k5V0j4jV3mXcsa8UIYmlWL080yWZPjQyrixzRy0ydS4wT8Q/ePzkpp0zon
22htw9dMXqgxit+6slU3INHFBryzjhKXFb+lgWJtMsUtMLahWA1IsvthUp5kcdS1PRg0VlGFbz7n
c7kppjx5C8KaTMZi6sVCOnnDLcHZ1cL/bI3TMfFQbJoOsrUX9nejCOt7OVQJNrMuYCykVflA8OVV
XifLjeoobypb5ocy/u83JVszoo/yphQUPlksJNXOn2ZxkijPK95zKeYkwFc+O5mrWIDscpUR+AkZ
Gig+Afalky3FBG4TXTvJOaOlk5lls1e1wYYt/RpYUvwMDmR+1UG7Jy3sYFkSQ8ESDTV2WXJU/aDP
IrmW0nI66UExPMg2v3Xv0ety7mVJC8RzhbTktQSq8q0bbfUi2/Ig+1BDM7qqhgsc5smNGMP5eglR
pyt+G/5JaoMjsFqvcncCELLcnN8VaBaoqXMnW3Pe8ys1M8jTyFb83/lNpSBtu0C8WrabrjNxbq06
OZAaK15my453iSJUTxaDVLRnp/a/2sKK+BbjUxpMqI3JRtFyqUJv3GPeKMXLmPTFNo8J0cvWwdez
UzPxRLuObdFJcdIX2TXLkSonUM/Cfblo2A39BseHlOw7E7koMBxB/6f10FxSHWuBNMlUj/x6czEr
fH4B5XAah2AsJhwbttfKKnRpqhr1Ic5640DoYcISbplDAATJ9OxrPYSHcQajjjhi/qy6Q3apovAi
FFUpAIvObNhUHTuhpdWMmvbOn0Cc+VlVPMs6jK6+mZkGEGupitwB0/hlIzTJCSYV1oJWNDx9GT+q
QKf8EHNHWZQjtHIbJr14kjVqyFpvMtNkK9vCKRkeCINcu8sew4jhdVcSSZJFh7Anwv3902yP35DK
aU+yulWANfIF7Y+yGDSVAdMIuoAsysNQay96m6ZneSV3hl4R8faCssSNyoMwPbw3PL4o6cNgjGKj
i67f8KSptnlb2J4c2Beq8jT8cf3fNpU7exNkc2B5zDLHunafpPFOC6f8WXY3cxKzmpi1z9t3AoM9
kPnmJvhNreGLwscP1jg7oext6/pDYi/IbMU53qrkWTLaW5B841mWrlUYbpA2HMcdhNrP4ej860DH
p36N0sEhLEd7kxrwHCZQsA997GTXg984i+GCf3S7ApmZrEHubhzzz3662w3bzsbYzw3LyBuSQD2T
z27PIAEzLxnT8Df/IMPMt3Zh9P/ZLsfzas7Y/KXFliyX7VWkiO66Fm6+dEe/FaWIzq0IdQj5maUz
NEU6s/x+vbXKsQ2wTK92xXhwyGDdN7r6Q6aELSdEoq2urZ1MCbNqO08YETy1rEJlLz+2X6cBveIg
G9zt1UNJU1/7LmofXcOtHlM9/SKRMGUcOFu7LN1tx6uTlOxqsqBVQjIudjedrVSps1PItiVJorAE
BfRnF6mxlYxh5SGFM26moUimle3mD+gexgcJkLrWSZiUNbaNdzV3w/MbgEg5ooBuCYcPDSHlcDaA
7OYQZ9D9019lKxZjGBzj65AmQ7AdA+J0pTKgpqlqhTiHibtRyY496MthQv3iIcjKj0mrk6MsyXqn
0z6Hyjp5EJYyehObtntTR+s4Qpz6brKb/sVMumbTVmGzHZaioaj2wYqDaC1bCyN276vaOMpGWVX2
vefqQn2UJfxykOedsuIOD/afZxPqNgpq6xGn7PZJSc6dlg+P6mJ/PmSk0F2/FSvZJuusQMHGKhoI
CC39ZZ2bnNu60059nF1uA61pFCtZ/GWgnpukxRkEH2wgTDF/XkkOiLPc3xea46SXnHUCogsqIazA
3itKrt3l/mD944wV/la1fdBfLdEjImlEKRYWAvCAoerNkyx1o2LeYYzxXZbkAcj/tI5xOt/p2YBQ
d+8ETz3x1GWwnMaPWmX5dUde3ySobi8ztqFpnoZBCZ+sEJBUmuMBOX/R5H8pRtbaM0LLQQKVj08e
4rq+S3VdOcvSNMCjHQf1iyzV9tCf6sKZdymZs1MUhDhKLofkrzMzcrtdm1TvskeqVp89ZHFK07Vp
lDG2hEaLBC0koBnL2pWLWvZlqFL3XiwN2dJQGIBZEYSFpl8M7j1k488RsF1/zKUGXcdMD/0CUdDV
2Xg0UL+cteYpW2AKNo/2fVMSRpEdZN2wiAEpYGGvg5pCMR5td5vbZ8sc11aiRYClc+MiD4M7YsOG
h+62x1CJDT0NobMAnaelxYC/OOqE1GQ/2Qq48KXHlW0vlbVy18ISxXLupLCWq6Kxv5INsry0Kn7w
G5hP+PchXkK5O2jPt7NAmUKvXOqUgFYjcX9uvfUbC/OE2c1HOAzVO8FZ0iH8+S/kXbWnimykrK/x
oCds1pR7MUbVe8g2KRtL60vfseBBgpMt91J/G57jUnNXA81+aDUUa2Z8nN7YSCCAvpzVS508k3Wy
VfYb+jr8tdVxh8+xRe3Xa3cItZ0y65Dk2hCRJJT4jwBQNrLqVi/PCqsNzp1jNDvXTOYXI/XPCiYd
vy8nQCYHeYIp/LXGrnHyvVqR+/wlurgLj0qtPqQ+e4hI/uXkaePOmPU400CAhL+ptRxkgz5r4dH9
c4TD//RypQLZGLeA8dBnTyvGdjc4lfrCn1LZDWmQe7KYNiCNTcI2K1lsxoRtGiuFoI60bq0r2nYY
4hjsEENdEI6ril/endLq6oucuI4rAqtLMbSY2M2JtftEeNEJnpwHBMY2ZaiNF3chByUjFqHCDLwe
1hOpbL819DcUw5A0TLJyrbqp8aZYOdFaJa/guVX6W10275Oppw8B8c+XfxmkqJPw8kKzzjm22ooS
J6yVvCAAdckvxovkyTB7vLGsvaVb5jZTtHw3gfEmPs7LVxb1xmBntbx8ZbHFT3U9Z2H1OE2pcdRS
V1kjAzV9FYgmrfvOzE6EXPo3MGm5gWeC7BWWhgLdzB2/ug6ivQg+ZSe9V2QvOfjfeukKXJBctUKi
IUn/ZihnOUPZdp+XlcVfLkuvJh2KbaUMqkf+MLvcDrGOHlwpzreaTOU9vgKTta5rszzJBtxF8gvk
9+4kEPb9mmf8lnnPvOISZu2zqTK3CZnPr33deOmCWYptTAyCsnVOMUqw92OP5fkVzMRIv46T17Rq
P0eqfnYdKTukf42stEy/jpRoJywmH6ei3Ud4VXxv8t2IYNWPGifKVVX21quJSsem6IfoXFdKclcr
o7Z1Tat4JtJCbsvujd+6uVvJUUkxvXfhHL21BOM9UGXhJTRIraom8TtIsMlT3PjhOsjS6iMaHFQe
yJwlPm9UpWy+zpFbodnShPfIRfYHpy7eWfRnXjUaxKIwXkLvaXK+seAEU9tFPxajkwTW23ueqfba
L8zoQW19be84ibUvdJUkEfh7bHqH8d2wCmxseLeqiv/e8ULoVNO9+JVavPRQCNYlHiF71S2KF0Gq
CrqnO69LIyxfhmkQ9y1uifzuihfZwxydfTBP6YOssmq3WceOEx5k/znozV2VqaknWwnitxfk0R7l
pWSVE44eVjvdoyy1oe7CN8LHRM4dRbWytfBURhqWm7ECvQAEW36Tfcciqy9ZZML4jhQdM50oeyF0
denTvPimR2CkDSR9jrXjgK2dIXU0avFt8ifUPDuDLwVeHl9L8SG7KyrYpNFhYS+L6DLYRTu8F3pX
7XHWa7ayGh9TrzXiDC5Fph0KLaw2ctJeMY8FP8YXK2+h5OnGAQxZ8pQUBr49BuDuxu7xpyp6n1dh
xbuaaPJT2YIyCqceklc+JGsrqLs9Kl4KCdKl/H8cfJ1qudq/TqAGuIDGbYH6yqLY0MLsR8/iNVYR
I+vU0lzJ+lwdZ68MBv3arc7Hn7q1TvpzN4vF0kGwTj5PkbQEJ4n4e5S07qqxVfwS2tl4Ezjv5uhB
fxHCDe8tqwpX8/IQZX3Q71y4GRtZtCqTPDyBgpMs+vprH1jtl1CvjcuYBQlpTCbrLRMycYfEYdyv
LHL+v8Fm94SWE5wA2HQXq677zdBxk8M6UTwh1tJvx6RV7ny36u4gdztbPSqVx3hC8C2E4/3N7LuL
JsfPCTJQQ1T/XuZYVIx2O6DQivdw6bv5xS6n7oCM9bSP/aa9zyYFVWGsSL6QIPoji/vwRyD2pqZz
H5WqvTqpM+JGw29PWUhmcVypO5gB3bENZ9xa+9zcRGh/vojlQcHuffxQrAYta2Ji+EX2+0QX/n5S
6sBrG01/zaPW2ZcVQQhZnICU7RMlia9FTE71veY2ybU4BPxKM6zPPFHExmsqRrLlep7zfqXYmvFI
0SqunW3S1fsKI8Vrq1UH7d4mInQdGxY267w0xGpwGVtaZE+aScX+cbkr6D0ZtnFKf23NTIiknSNQ
oVxaXbeM9oGqTNfW1PWVXdCr4to6p7G/I8UOGWOZubZJhGAJrl9bTRWnZ1NDcFxOFUZC34kWHVVZ
5N2m7uauQbZgGZuPw7zTTB/TlOW6aq+NO+zboGpNzaFxynbvT/kr3kPjuIJl2ZzlgT/v51ms39vN
PJ5+7SG7hVBeVyTy0p0sNiUmw3loYpq02Edmhuac3bkFZ1T697x8dRtxFCvaVgHip7JS9pOHoIg/
7AhkqSzJRktBf7LLhm28jL91jVNiUWlMLuxWJ89aTbxoOZamt7kbnFnvnNA8NpHPG09282M4txVa
OZ6cWM14+Kwi2OMZLOu728X8AvuRSikeEjbkP10fCkeDyFEeb2Tf28VsLTmYTlOebvVdoGRHtKu/
yCvf5o5yzVkTGFOvc9jPvq1CFV3sVuRBiXBaCV1csqeFVfZndZqGZruSZQ2rjL9OTVJp6LcgOaAr
mScAWJyup7JrW6bKKmzx45Mt/zFdm0Y7zQ9ILSyXnJZ5rKBjVyTLxqQ4SIy42kaNHdZm6OC6g+oe
qoBvuSxaZmKzbwqLszDd4EuNh5usV0dHP1S1YBkL+Oqr2kAFsxrgzqCcjdeMaICsTzJ3PMzhCDlQ
To4tDzkScIXEQFjQqqQC5KFsY/dULwdZbFuz2goforisG6qKJDU5/nIlNGEQmYrtc2y39jlJG69z
9fmOl7BBbGxpsHy73xD44r2S5KyzZUfZokbYNi69w2XsrV6eub76OUwWr2PrwDwaBZqrH1Xa7KZJ
U05AGlLHyM7yMBkRglXLQZ7JuoiEkQcOul7/0oDUOATEZazsHCv9bhJlcfylXvaQQ0mT+9ua5fL1
iv92MTlWrd0PAohLZI7Qbzr401Ys9ojTcgDX9XkopYFiCq3kYAViU8virc+gB2ItXGXYaY0dr0zV
jDCUroODXWbpbgiD9EvkJ4+SUjI3fszXov25hwsY/b97+ErVetPcIg/roiDqdi3BqzbIT5qwN4aO
1+6tyk5jxBFu5duIWku6vV5UZ+gx2UnWXzvbk7C9PsPRzuy69gGteZgtBo4dI7ETl3Rfbe+xpSpW
1WS2D9fKMm92APoWIVfqiuXQ1Gm0YY8tPDnNtUG18Y9JUNOexWLjtHg7jcok1mnqd+tbXeyEtn0t
F9K76dakqsipruRIWflTuyw3DVoYv0z3rx3H5Q5kizzIGS3V+ay7FfnV8WKXfZy8whFmm0BA81wy
LuOqDKbyPOLGSGanqMRdBTdF6CFF2dL5jdZ5QVvDreSvvJWVVm0tpiCTHntJjfapPjRPVSR4lmiR
fXDchHDJUCePmvNVtskaEKfx3ibyuL7VWSY+HlEOm05NzPopBCvwVDzJ7vKQ6i7LduHY12vIOiMU
MaIhYbPXCmfYq5kAA5Nl6ZlgXHpuiH3sQ1QgKr9QB767DkfZIvuA5WzBY/foOC+9ZQPcSXVb9DqS
YVmqHQsz6ZsXP8Pw16ywwnOd4Dkzo/FdzcCs12bWkoeuMKVLAwASeTMdpwpSPQvH4AEhTQwaFRiY
CVvn1ZAZ0+8Q7deQUIZglXYDWCPdBbNkICiQRt2L4pPE6/Ua6Q4b6W2RJvFBWdZdcJeKjT5O40vZ
ACaPLJT1VSc5XGfC6JTgio/gY8fPL83yiz9niKi25Z1uauRx7SktyQ79WZZn8tBETbE3Gh2xpyA4
W38dCK3BfR95rGWRo+2E07zLxlv9L33nsQoXbNu/znEbGiZOf8STbyPnvtXLs1vdXDrRKUI2e7mD
X650q5M3k8xILzu4EP7V1cmNaFdZOUJbgdmcEYbFqN4O9O3oZM2mjmfw+9mja0PkVIrWeSlz7aHE
fulekEh9aTp1Xs12m971Q+a+zH7XeMRdbD4DWo1msLY6y/+NthTdxUt3VoDgyJnivlbxjQm/y0YT
qaAnn58La+5TnZglNmwBP3W81zn6i5wtGSiwDLIsT5FJH44gWhfex+i+Zj4+3+k4XGQJKudzlovh
/loKDQJbzvhwLVn2PpsL8ShLbkKExEI3INftN/Dn0IaHdr6XBw0g7Cb3dQFEgbq8Mj4bahCVWK44
zqYVZmfB8F9aEFVZBTyh9rcZKnQC7uMg3OVphBn9XzNDjnc3uQ760sWEE7pTZmzQHrMeWkA3D0Zh
x/vJsGGW9SXQkuWgExU5Z1jPaz67EVal1HV6sNPreWR5Skn2jSNDW9VWBF0de5+HDtOkWBlPIpoG
LyOy9YEKT6VaHzVKe55IMu2kK6V9mXrSarKhgm2Ob6d47wcTDufc/gEhy9lNTVscM8waEAG8ncbA
s4+kdZt5HQdacWxVC++uUfEPWDoQc4ZQaZl1+RL2wMB5w9cHgnvlS8YCZ1djhe3J1gxy4bkesi8E
o9N23Q3zyumi5qlckqqozMwr08bFsQ9cTAFgSGEr0uXi2Kj+fD0k+fBz8UOZrQyhXyW4IyoEL2U5
8+ci/KkoG36pS5d+pZNjQSuHqHO74dli7mvgQGMYkvGYsnBjh6KGFRvFj6pZw4Spmuqj6a0XdxT6
S9KNxj6xDX+blr3/pkAjGIHSfFQzkqN5P7WXWGT6eSTbua7qMb8fo1A0uyCAiZaD8kIPY/APapPg
Fdlo/oO2HNg1VZdhIbLFhPs3YGBZpDcDrjE0ym68ov8gfB0f5RzyEFoRIPBgCy0VXFpozHibI2Vo
6NM3vSxR2iSRjitUF++iHkS435vhJUbH4VJUIZqvjW8RiaB4awiXYma0QJ90TJhuDYplVmcF4KZd
5Sjn5o39VQ98tJbD2r6zIBa/Dd2HtVT7eEAduiU4SJagWoFgDvYqXFcUsAYFd1RLOUEeNjZDkJH4
WRpknWw1Vba5iLXTBzhstUaDcKVks33vtiDEHduIPsSUPjVVpbyUQLv2zWxo27TKla+5qaxlhwmH
ba+rEuMkR/o5UB1pvYLNyFOmCvK7n1YQrZnytkv0+9gytXsiksM2yBQcRP6qk2d1HFbrJZyxndyp
h0PIzqifRocvJmPlwaxT7eIWL7KgFzwgVhmgv8NY2L/b9dQlG9bd6caAwefdRlXL+EAv+1Uz+fZO
Nshb8cE+YOETIDK/uGLbUPGVrgm/THi+3/elGqxI6BNwrudpZ1eNvZHdHJ8UgWW4vHeX1v/3KLOP
qtcO8yVF1/oHxIn6B9gISH3o+CSTSTrd6rsoJ1E8z87/sHVeS60z6Rq+IlUph1PJ2WBjDCz4T1Qr
sNStnNPV70diZpia2icqd0s2xrY6vN8b2A5y2XoiSVX1AYj1uD5p7ef/xfShHRaIyzGuVLtB2AfX
/qFa6vtqqhN7e3wHnE8larDv19zyzWkUe9N78OuMSLTHhsSoA8ws42qVzb+ezSf6Dnv4rxF1n7xc
9Pjl87c6ADqLNY2wSHGSIYGe39aA64m2H695mqgbPdUgAzfu46ThqrY6UsW9vo9U6T6urbV/6Vqv
8mYR7r8Kv3peQPgzbXEvJz28KdkzJGEkL8thJpJpE1ej3K1N6KJLjHI17at4xtjS7R4arZ2u1pxh
ZEnVPUBSNR/Xk9IZpx0pzPl2PUve7XjOcnJ41rN1hqPXBI9rPbl2obSAamtO17VlhWAMYfMQsr3J
9c2SN50ucRo9hNJNCiE9WJvfedVfQTdre1yuaSqlDdZMa9VxR7TR2nR3XWw7dYUgU5a8811B1cNm
Ynydltbaper6Gzax6eN6fcNPdk9MPLPOcoULjejWCxMAnxfzEFNgsgFTTCdGR5cX4rFYAo6MPmV6
m1Sb1aMpH6lLqRve0HDD1k5nYeszbt7Gui8hV+pJMGUTeXtKT0pA9x61lveUnGwGm5uDtjudJqqt
aebsTdD1net49s4s0vcyLhVI+rYSCMqTB8qxR4yA5c0LGdw1NIr/uADdZotDs6abBh4X5nhZHykW
dKOqxMBRt/laY2XIiG8vF9NjLwB/YpYGigU5Y0oe1JC04yY0N26hg+ImC5P84Iy3yVtWRB7WvhF/
HwuMqTgZej0Hr7pE5Y19xon7f/Shsf0usNh7LlUjOkZu9uH10U8RR94+lJp3SEIFbIvtMLOk5Fc0
v1pySvf2wmZwm/EY1yX/K/45riSm2LT8CTuppxIl4k5ge5CEsM8r7aUztH88TXd9FUbYxuxC0E7F
8WuDApE6QfwZoi7oB+4eUIKczKmW2C48Q9Qnz1OxP6dO6OuzQABEIWIL6dlBeFqOzYZKx3YYOuZl
NY3PI7RFXxTtYwccH4HY/0msHIvZymi3UaFVu7JVMn8wIZjqaR/gKwnRSX5odjf/bKtuT37hsZmt
q1HW6tlr4LYyOfVbT9a5r8npb9j9rHPcl9n7fmKFzWfRfOAyuI+9/EefQSbRyw4pbvGsw1bzh5pw
eV35EeVJYNUV00rVEj8mzJ9p/o7v187gk8k9QvNGp/lUWSZsLPMNNUB1gnLM7oSwF9+MeyADRRkC
fc5TCFbWP7rUZwjfrCk9WYiACz4Qk27LnAl2ygibqsrkIm2Y1XNE3c5KyCgYi24PW/SnMuT5Sxf+
rbDQ3SNCe1VAR1knzJdyBEDK5GI4NaZMHrOzUTX9Ah+T/2SucGUCXoAiOXymcVRftMkgDC196fpe
ezWcUw+DMlBC8aKhC9kUOBtsRsYAEE/zSLz4xZzHUyFUkriS7DK0ZD5pSGS2c8KXQaG330v4pCcZ
Hb2q3To64YlhURORYw63TpM1i8+22ksb08G+756gfmzMehpgIZsnrXAVX5Uyg2nX3Z25oGA5FfOm
C/P6JOLhWHdwc7FaojQLfV3p1MMwoDErzBziK7wubOup9kuHCJWSMlHbkRbXk8ogQ/viOtCcSc0R
XWXv207inSnVwIYBKbBeOMwzOgaTCCBfC3PtxLbcDYZOYeke1kcwbN+s2gkWh3qKPYE+vKqkvq2m
qjl1Ccbp1/Vhhe4t9f/r3KyrdOSF3e8btTsWJUAX7Eietb6Ktp7+eoGIjKA41P1snIc9Yo8ctbNZ
+0S9j/hozM1JeFLfWZ16VfWyOkEkn7nDpEtcCvvjTTNBMun06ZO5ykYmM3u3Rixu8qwMfGa/6GTr
mCvkURCWDhlUqfvnmTynj9hlAzc5lfRz/ZduO3cRdr5OTe8YoVXdOnH/u2z4eoQ3P5WmjYFviXcz
FfgiX0yye+9ap4nEP5jgVVu85HKutmkHEbnuPjMHzxKIug62qWW5nRXpXvs6PGazq9xDDH7DSZ41
o3vNrbbY4Vzy0eapsnXChi8PY0fcf/pH1RY9JXwK1VpT3BvZ/xPVZouTobT3iU1BpRy6XdjXecD7
Tc5ZNu49yQeSlXi26JnVP1YFH5aWipdsoK6vV2xdQrFP4mw3AygfbNE8ZFmBtU9SvA6lGoglG4ac
SmKiyEyjopns2iJ8qEtcJRJuRlXrn8pQe5e6A1TT1GeV/UbQzX2/RblonRRdEWD2iXlMBSYXdVv9
FVpR+GRSG2r9F5ee2B/NmGjyJiUwNbq1uaEdcOito87a4IBcOM1dTcVbZarS94yRra+bXaRjR7va
GPAXjuCm1l521DUWCYmbvLe1N/td4k6B0zyUbeq79mT7wssJfM9Kd1dQ7rl0UBbrqGkvudWB5mJH
gpkaOqxWqHhSNt0rmH7si956N4oIRRaQ01Wo3mFI8Txxm1OhTJ+eg/+V5X1YQ0b8pzEccypPvhSU
i5mcx2CyoPMVuucGwNDjgZ1XSnUNN5s0q87x0DIGu6O5IzxD97sl6dNItTcE3SPc1frBnFxvE5c9
2RkJ4lQxxOf10AsrPlMdPadZbSMdtjNovP3dTRBYgCz5ma34XVv/jQ3rzRqm37XeUgOT5gNk7HOJ
CtGZwBFN2602+CD8aAgb3Tp5+oKtuHUZme79tk7rQxk12VM2wcNTZHcT3eybXZZuMxZ1Gx1hFqZY
MQlf2gCXNrODTiNZudKFgSGQmxzqzI0eiKUJcfsx5Hn2MusYslI7CZlop3gwUGjKfD4XcTIcckyQ
H6CGG3tNiOmxl1nEYhZZK/SYatcPBCNSa9K2ZZw4T1kbyW1UP1Ydsh5T2BRTCYDEO4MlcV6Rcygx
/w0WFmTQJip1cxNKvCWE9WIbHnGBs6hem+bQKzZ5A3nsvrYU7YPasTrc9iUewx00IGMikgmLfPXH
XLFz0qq+eFcqaqJe0o7H0jKtDZLXxm8ZLt9HC6WPRNfyjqy4hZwM9wGeKql/nTDemcBIVkSq9T7a
XUeGr1DJ1rTIzwAXeY8wRPEZ1od38HQ2bEnVv2te2PsZLKl3z8IKyZrd+j0qGCLwMazekZCNmGpj
8RYpxonAQf2C/6QHIOGEm7UZi1m/5AoqolG+z21SBuiSTDjdUburzJFJ1jRP0mZPHEZmf2kxcb00
/K/n0a13EM7YKzMBbUovQ2qZOtYja20QJe9JmWvlpU34yAYz6G3eJRZDCVbe44BHMqYwXWQsKChu
PlCjoP1GJOjZo6kFNpTxnaoqDcEpzU+3Tykx4w2Cxr+4U9OZdj1+IhuYQnZAGpbh95qRXitrcPxJ
JMY2AQL2Davf60XikUkeD7u5vPRJNR26Jg4vM/+LEtsPcBZfUxmKJ4DUzseTiimrVtQrVug4+uXz
k21OTNhFPQUACbDrcO6mMMVOVu3jLkDM0O6MJQS1y+MARXxytYeuOHozSatYO5LBUs7/FF1Bzkgx
7ytS+bZT6b1BDt509RAjfOH+D2cYv1PlCv4VG24IgcPtDFvbsbdhIiM/TAFamxofHMHDXRwjGRIh
Hl/akD7ZSnLRl6E7SgGu7KyrNx3eoQo+bEzcAuEDgABerKEVdF7m+GpWUIhkemjj0H4eSg9Q3cp2
TWeU/lAAahRe5G4SAuD8hsrytpGlvZncuj9h1GE/xkKL+dHN8BYa4DLNZEDNWUJfnSJ+yI0Kkq7x
MGFNt+2tKT6j7aj2LPwt3tkV37TqoOGYIZQmPLfcqphDlb9NZ+4IYhPWoceKRsoYCHlytG3bhsW+
iEQamPFrY2vVUzSNug+i9g+jNxXmQUyn3PL7qS992UTK1S6b7jLao+LnlOsfGzGIAM9m/nHVO0mi
N/ICmCdp6yfQbsgNHcSfosaBMrcI0HY0DWd6PC99TGldVUsuyBt3/CTGS9tQbSRG0TtFoUtiauY+
YuS+7yMl9XtXvZoAOlvDniZfa5VT6xWvQtjOQ94qn/XIFzVamvFollW+babkT2PA36kxFSc556no
6vgh7YfRV+LJ8UdSBlrmfVwhmFZUOzsR5B1up5D0INGjlO7CkNA1rDuEo3yaozmczRD61ljKQHaj
FTSC30lX6tlJET0SUANgdBqLozv1JIO4RfWA59hFrdlSGVBFDCIRdSI3IMuyIhOZfa5Hj0SXkcWT
VvfNHpHtVo4KkrVKzIfMShuoleVL2xQ3RYXwhsF2s3ea5kMTqR4YtWZyh6XcfJ55nbsRldwcHd2I
1KIFE+16mWyxg2YFH2nTRmX3UXpSnNAoqVSv5n+axoArx7Jgw02BhoKc9WAeR9KHOu8jDXPTb50e
rAObpjHFG7qxr5RKx8sIyRDPomaXutGbg1nNdvR00kxFup3HyGYz3PMB9b3Y2VGoboWTvhEING4q
ILMtlqvqNpWwCQslwmhFLx/yET+sJmSKymzT8B0s4XZK3DtBm8VtIEK5B4NLTwnWu7aq22fW+A+E
XbbYmMdPhqYp+5IbyQ+npxQCx5DF4tawn40sCs2GS91EoCtpq4Ydq1rrrPTZ2ZVGNO6z0tY2MQQb
X7jYycbXSIwWy5umDzIYkhvLSW7SE2fbcutti0UudetM3fXI8Q6zo3oofjE5YQxHStMn2a7D+H3u
7AI7r5gsBvzUd+GkbhvHrX3kyuku9CxGklBEW1yePjR8d7ZV1wx3LQMWylDfVLpO1JfnkVlqYPxV
hfG4IfzxzlflgrG4P4E/051QSLqYjI2TwpGJAOVg6zs1iSY1hnZ6mEHzGcWbBJ9B5xoocAMhtbd1
0LOk2FUWDuYVThCww4v2uUqRcBkUAj1q/vUIgz4dzclXWUmbHdFgjD+/sFkYziJOb0pYzUGvauGj
aIwP26QOP/flKe4SccwnhmtTgc5VUM0onbPDLhPp6Zns3Y1GCl1QVRqOSEWIdC6Ep5Q0p1bPIXmN
KZ6OUeWHGKzuVYU9S19Z9dfBmmFBmEVGNJJt3UIvmXdoNAnDSBCkdrPCTn3MYogAXnUk8rI7jYPo
T+uj70Nkm90pi6FOoalhpnaA2+G376c8dfd8ueXJSNXyZIN37dq5uEyY/Z6wRJpPccamzUOXFKyv
5rYUA7p03FcUGLGhOYNeuD5Q/0VoXn1KqvytdjMAlNwc6sMsM7bIHqpmN52wJe6m02B0eJk7DVm4
tpZlvmXhzqLn5rFXlkC8cj9Oc35iFsnZBI3h1uqKN1vCCmj7qOD1gVoacnYzswgUWUj2Um54Wg8s
X1mHyuRiAbvvQkWtT3NX45c1WPua4fBUqwncRcmy1K/q4iVO2t9Nm3dfn9X6aP2Y5GzhfT6Fs4vz
Syf24ZJGue4z1kfu0lyi+fi+N3WZj7xpDvYYDic7ekXUVDLQbTWs/tldUJX1nPjNyKNcCxq1So5t
O1NwnzfakNw0xYtJs+cfo/hmYUOJEwQr+KYJw4BBankD1bUvmkuiMFxgoRvIZAozX6phuJ/T6jA0
FcYKOamIsTwOLbpEhcUaNNjROK3vADMP6sLO/ErZriSvwnDnYH3YaLJk+xsavmwhUWIVgvz7pcg9
tlaDCV5DINUJooN+EmjMg9JBx1b9cuf0F7iLyycb4iHX65bL7pg2GVjEoEpxXL+rUh+LU70c1uZ6
MDHz4Ge+fJX/3+mQIPr/unpwvGY3DQJwMd9r5RAQtvzB5qQLGhNXuK2tmBiM5MmhrzKPog4XRCX5
34UbY5Y++bVXw88UTgXljkMP4283/RFkSlABHDWlfQjTTh5TJcPO/doRE7jrZH/Lw/IhYRw44ZJN
QlqZ/cROLgIob5BpdWTMzvq1wRseOFxxt05SKz7EaMoJUTw/h1WWM3bP2U4boptDVSzM7uSuv9aq
a+z7BSZQLSs7jRE2kXWtnyeNaJs9QgTn3tXcw17vwpfMihdvlUESP5BHCCn74agUdsKt404XMWHI
ZjlKw6oJnNHDvKHq01OoCny5W4VlFWKsMx/NES8YxfJnqs6+MkLScg3dT7zIvON4lJdlcvKK+Q9f
Nvk0kFaP5pCTranH7UZSItOH1rsMYjb2gMolqrEgZguxseqmuKoZosaebVQg0jL2uzQqrlZMxRkj
K0z78z1C+3lDFcbjKgyfjRFnWzJudHdO3mH91+cwj82ASOR80yhz9ZBgnGFohfJWMszunLF2jym5
RDeyM6lJW3P7e0zE3plbsudb8+44othzC+SHEBz9rchDHBNi5WcXmmWAPW0PY1SkF0Vl39N4/bZM
pfgZlfIVJCkggdv86CNxwxDV+cwEeBrzgp4r9jUNWb7kUVz5tUpsm9nYv0DmXbAAxihHbbsDYMkz
pUE0Ll2F0Aq0ZFNETXLUcZzfOJk5H3AxnfczpYMNLE1jMytts2X5uCnKId6r1YJ3eCBSOUhrKzr7
AtGfuELRP+foSYy4kB+hUtoowSkm6PekVItFvCK3qmHPz82gfrSN9p4PbYU7OYJJqv3UYchqid3Y
wwdoyDd4Lic3EScZ4tZkYpDatlOWnqusHM7Wgt5NUH0Ho64OXl8rr0Rfb4VnAKmi2NuEXbodozh6
hSn4SxA09WjWuvJiqJZCfIY6bN0ug9loFXKX1qP7UYNf154Lt74JpzPAZ7RJTeyUeirIBxz5Ny5O
7j8bbzACJ3G0KzsA41iXstk3aM/u0mxRvVMJ/6yxD7a8+E9NIDHrac24eUVaLtkj5sEzenEzqhBo
QxH577T8xFZAUiOVpT/XtneHbRzuIukgGK5mMrbmZL4CMfyZ9PY4T6K9D03r3jqMLWQOn5mg6XqP
EzjD0Vr/Tnmzp7XmnVBLS/3v9tfp9cq1c22vh/Xy72d/9/2/L7GetudwHecxK1OOEcgn6o8l1Pjr
YTEQfLy210frfNNLlYvW9n89/D7/ffnatx7+p299nbVv0tp8Y6jl6LO3S/F+y/OSSXV5qDosYYBT
/91r9CYLguV8qkDZ3ZLH9q/211O/jmKiDKhYyi5KRHVaD+UyzQ5mgfnY2jab6d9t3KtZRfbxQzHp
0bOlqdwObmYEkIii57WvzGxG99gc9mvfelDRpqtyCB++ujI7eYoYxr6f1JLceDRx8//qW0/kzVxT
31m8jpcX/+qLlcbXtF49fvex4wwwszeuhZlqW+mW0d4qsRovlMq6qKWpXsLMk0x9Y/uzdrW3DCLy
XVeV8TSHItvaBBDdimlm+xRNPhZvxYeEcbGPCYA8UBhBtYw6kZC9jaZ7/aavU7CUMH+0i755MON0
7zLHnknyZIk0J+kR5dg+Yct/zrFs3WPu8prXqXNBfqhuFbZdDCuR/Ti0Y8wKX31MxvaEGUp2Jr1X
EKkDkRsW1bw1PM0m9CTDP66YfwoH20k+aO8OoP+Yt7X6gd9avhGDnW/VWXui3NyxxeywaSySMWhw
N9ybdUGlR8WQSdMRyrH03iR9r75WzgBhtE0WNQVIUko+FBFUkfEel3+MpmvYKUNo7CLrbR7McpOh
nXtOJSYF5Vj8AsufzmtXHendxUuz49paDwiFo12D9HuzXr/2tZ3+6ll9/bC2elnMVJjGx7adPHhq
rdgUWTI85yLMkcHKYatEw/C89smCxS7kqMva8kjlPMsq+8SG5l8XzCNW1aCScFCW11gPmf5XDpa4
rS/jlbM8qkQX+t8X9B1xD6ZSp8e1r+K+fWiV8OI11PCnYoNfYvSkzZlKiGcy7Rw3WuAJhu21L7Lk
LcupoK5dVtHDuk2L3+u4vnbJYZ4CtdT0/dqMp6Z4nkDFv14hJwJbh6i0cl5Xkit00Ke4jJ1D3DC+
Ytnyb9Lt1yXNzPpcC3989//vdUD8OXRIQ9+tr/d9Ya/J+0g1jp1NNgQ4OBWPWAaaR2Nc/HMqOfpr
33roC7V4bJdDFCvQOfVpXjyfkOb858T3xVoyO4dSV5++u9ZHUxoWj999bpx9ql7N6qeWnu/WTfxY
6JSMBWG9X4+++2ylhURQe6f1CoUK09dleVSlB0WHDNPquI7HpUkYipq1rxFA0DZkzbBbm5ooMtIQ
OnTXjtW8ijBcSD4LVrhcLAeRHWIhIFUvzUF0JYnB8EywamLvJexXw0vhtxUmCPPSNCmqH/QG5n47
dPbrmNfDQSis2Naz6dgkh7Yup01kopXvW9s5hTWLEjsBnVMVTWCSltovTp+zBfPE29qyMi25L3WC
tSXd0H4xTAuXpDa7rV1FF7GayMr5YW3CmDIDMhw/KnweNvpYeS+W7BUswaSytTzPfdFYGh3UnEXd
2iywesF/jUXOerHBcPGEguG8ngxhdLz80PlZ98EwGdxXZfmkLi+atCx3W8/LH9YLiSVmTTd1JCMR
XOivfQMzz1Y0uFB57O89WfaIaJjyxnViW+cmV3dC4M6ljNP2yEUCw9bng5M2O+H0KdzPSO5z3EJe
ouFWlnW28xSCodNh8b0c7DsggUXxV+u2BaysVyXpQadS9UcXJczuU569Wto4sc5nlCM0JmUtbjjn
WSJ3xkc0fe2VkWKLF75hB00Ex4j5s9eZ+7VVlUP94hhHRke5tcmydGAFnRxd95BvJVhR56F4bUaQ
rLSiJIWMRj9oeeQEgprAgvI5QQ/TZStTs9sBYy3YmMtyPrtPnZEHpp5FB0/fYD7qPtlLHsx60NOD
YSpXI69/dLpCFI9bTVfeNDYcxQhenbJ3UQxkkTHF4yCyS6SGOh6CuGYVP9u8fwrDSn0hyXBl3Pi1
6YX3DFwrqVirq0rF5zNpsIuWw/pILGsMuzAfozxKv7q0MZQnxeif4yb9XdqucWiIsbgIC3+4iSXu
Oauyd9bezW/XFJd+zLRPYjZ2iddYbJauzTT7LMhzathtC13CSnwPc+Uf0cK/FnntR2RjvJpxc5QQ
eX9rGcZwylNKjMmzbhdnnHnzXaGB0+ZKnG/dIS4pessfLPqqfe8iZBCtJ/CnT9onsy9qgABb/q7F
TzWa7b3XaAs7P3c3kwpGmMeiIDjbBbRVYcbas36b4yF/Gbp4URem4rQ20wq/UUgTDyjv7aewm6hD
dUOFVsMYn2RtLvqyuNnBCo4PTYVHiKXkB+KeCHFI7foA6FdvzUVWzs7ceGbpz5+fqUFSoNhAgtrG
CoV+ilqpH+utBLyxfVO/kTr4HM2MQAZD7S4K9YK07xzWl6KVr7rT4lmb5TeL3dprP7varW303XoO
61Pv3JGh7Y/2n47B+dUUjnfPSuz5ich47S1jIkWbEObl3IgRHFgzqaZLS8Vv8bnqQe6XVk+x+Dkn
iXdt4QdcPjdeshNhab22RUXYbp7t13OdZ6k3J6wPX63SrG7tMB9NNVGxtdAPSZXOl2w5tOpwnuNW
B66hVXZNv+tdxcbLSLcvo6457HmnzAfRwTNg7TSWM7HFHDNN2TnTa/uiDhpnw6mdt6aUPYa1S3s9
tR4oYBLz1F/WxtdLZVVjUVQtgFGzQRyGPgOWbASBaa5VCwRDOIetzWL5AxQBbJ690J6pWkAnojm2
OlfPrjofOzG9fDXXM1pd9idpJZcs7d/NIi6OGYjXpe+rfx1wwHS25MpVwf+cGFRvfNR5K9/Xtoaj
GX4zapUPgRxrkeVVZAsYNOoxhgFmGF2NxB13okdMqaVqdOVOQiRg9/P0sGQYrX3rdS7RQNe16Vbm
E4o7UIbl+d/9c9VgX1TbCr6MUc1SLtQ2YgoFilMOedzmEIyRWA5pSRF56ZMmoydGQBF0Drt9yaz8
tQwrcVlbnjeFC7WSRPLl5NDGyl4Z7JiNdN69qHauP9rkfsAYaSG9cEUFLZXN8X1tiJoaE37188Pa
1FqoHIjx0v3aLKc8PoaDB3N4eSY2ntl1HuTXH167bGsKZJ1Gz2vLygYg1gFPlLUpyX7f2uYCRC9P
F7ZVntBi2P7aTHXHeqqR4K6t9f21kX5I7ax+Wt97tvC8RitWyNNc3vdCLJp0rdyuzZJweX6aOWk3
63uzM2yQYoygltb6ajLsn9ISiJfCMqU1S8vVQKma+mRTLABInirGarNoDqpNZSgi/PPVGYvJj6PI
+QmB+FzziEw67qfGmv+CW7xNIKEfZYdchKK8uJPzzVTP0tAno7O8wOBID2Vhh6fWmMU5DBV5oA6Z
HwpMPK96Fr+l2LP9aSfn2ZzIa3fc8k+eFTaRy8l40kpCjd0Y9g3Yj/xzpBDfgOCzMdAiN76kYx7D
xImiMyXSfTzOL/acGz52nNA3ytR+bOeumP2s0vh5c6f2aXZdD4ptp1fQUCyyw58ODo9Bn6BAd4eK
elpU9RCuoJ6joVPx2OxQsXjteIYsPx/rpvpFbKZytLRserG6ip/d+KSRB/9G7trvfHYDCvQ4d5fh
Ttjis+qy5CpjiW9t6ig7ZPrqW2nFGovWdqe5uv0q7D0lsfSHMc/DzlBkvHWV9Bwp3m+W6+rJrOWn
KYtf3ShMyjuVc9BgjFJlcwnOwmhsrOMUBybED54wkn8GikTpZLlQkSqKlQ43dlKN3kYXlJcqiADP
RbEHkY8p+RF63uYx4S+4E1Ml0H5Uc+QdLI/KJ8T3dFsJ7DFNB7LSABe+afrwwfrHRfV9GXLt2VCb
E0L0yqcKFe3UAkTMwu4S4GUE71VZm9eOcR3Hf3QST4xb0druYco67A9HCMp1AM6oHDSFuhqapmqH
dl7HHiQ0Tr+heqiXFARsg7+SvcntfMmRnY9Mj1hs2tFHlbn1fdaZtOnSrw6Fe8jdjgAx5aCYo3gY
vfj3lBO6OA545xK1+HdGBlO2ukcaYNQEVi/aG8VbbW9VljhFVg4qL0t3E+Wq8Qbz89dgxeVfExdM
akGfsusqxN8CsL4oMYcY2s5XMak7ktw3PKuFJp8qWCpraz1UVqvtEM4Dji1XrIew1GG6jN45RKzy
jI2KBu0vPsCN2MZkMVx7zVTvE6XVradT616bFkaKlyzGC3452cMuvA8GYuzR7h/WLgP1wd6RdrVp
3ES7e73RwvKEQLS01i7NsDB8a9PktD5hmX2OBjMzaxd5KLRwcfssu/sUQmk1ZXlbW2RSRdvUDYnQ
WU6O7GyoV7enteXpWneXSgpDwMGSfu3TyQg59l5uo6LhCeuBRcmOW4N40eUJkatM26RKVNgIXMGq
On7qdKoPy0llOYwDwJ+CaOC4XgHUPZzCAheo75eM3PSE+Wry9Z4zORSB9Kb7FAN3TJam35uQaLS8
Fqc0E8x0RRv/tVsbX2nWTs+OsJ/T4U9JJu4LmGYwGdZINEluvJRj+VskGE2s54Bo1QBzSu8AY9R8
sTXyDJXeG7brtbmhR6eKmJpgPTuoVHqIX7f2ofnEfF9Chqmn7OQJVhBI0eTzesAcpdhWSVhsk//0
6ZPM/KjyMO+2dfk8RSMsr9DD+9vcp0Iad7fojHsyKwz6cFqOazNWvO6ozdBD1ku0wTbuTGCTk8mv
6/OGMvKIS+vBXp5eRfUOunuIITratkrpnOf1kMQNo10zjEcnip3nFm/0yxgryMx1CGiFGaGOJpFm
v14MIihueMmxpwnbPID122z5gMYtxOZ/vV7d/S0yJdyi7IcYRWzKM1o6nYi7pvtqrn2tWW9qjfls
bRFiWuznCoLdV1MPedac7UOIG9e1azRmynldrBLrUUX3tW+aw5OWc2OsrbpV+kNr1QVX8EfXQ29P
1xJyyONXFypIEq0GzzecXD45Lrd5i3eWPemmT22XSrExRM/rwVPFXi2M+bK2xtBtLrJ294WeyiSY
mwUFrivHX88Wklk+tXSgsyaJd999hpd8eqrKpNeXzU2TqMo+HbJFx0Z9Xg/8jnDw6KlWf/eF5vBa
S3V8wNFHfe6jMH6oNfv9+4KEfQrOG02z/+5ziStrx68XbfoBwwpshAJrtKcHXcZP7ehlF+bA7EIJ
/dQjgjitLYIybdVfH3qpeNZasz3+V9/6NKspftVtGG20ssog+eTObT24NSihgyAAhTp9papA0qUW
Uw+bBI3qvY7D8h4mJfCaF8v92pfJHKwyhmIu8qIMpipUfX774XG92DTIaC1wKTZM6D+lShxWyjC7
jTpZ3+u5fG4BCh/xe63vRYLJrSmUMFCRg5L1MJydzuz5ADgpoE9tKKTClNLs+q5OdXxtYve4nly7
yBnTAO8b7/8YO68lSXG1XV8REXhzmt5XZbmu7hOiLd57rv5/EDOLWrVndqwTBRICMkEI6dNrjsrQ
5bdB789m6bc8z057rfQuPzl92YAKGrzkWnr5Ns23ktzlm6qyyo1ieCPAI7fa6ZJmXdsIikbYutFk
P7bFx+1LpbkZfPj24ubt1Wg9FNt91qTgJfxwm3Bn+AgeRAYznYwRgJMrxaEPzF+jnYJgK49y68Gc
kHww3XKrbmrGIOuK0Ufq4C+kJqsRlPC6DySIpC5fc7HaBz4Gdr0OBl2WuhOIiVeltIK9xweBALcM
JB2QctuqZ3lEa65WJI3FBdhJtrSPe/WNeRedDeiFTa7Jt6SJj5hRS5eiyaHHtp19TFoIcJr2GlZd
yPTPZp4M2jNpfft5TAzlNLCiTbyjJpioZaskHWo4Uyu5x0kXdWKWbwfcAJy8jVb1yDeSyfBVbu+K
XzmPkwjfAInBHAod3qOnXfQqlHcSxiirLHgbx/GFFaFNUCv5LjNr+9wmuMEQCGBzSYYOBXhTK86I
ln0BYdHjQle3u9zy8XFVVffWpr84jX9CbkVbofvcrS1dY+U2k5RLwlg1MXr5rsWcuSuS8WwgOOv5
gEQSCcvFSIWTN0SHSunKU9m45Rb7yG5TWZZ3ie1y3Mi1+sXr8Q8AMdVsvRGKhjzmdwP4x71Q9Vcp
DIpDglrjBZlEcCV8U7ZxZdWXPMuIkqgd/K3RXXvF0F4AEhyaEkHGuozWaZnvnaR3jqk2FJuYcQNT
K91fabhprcu2ORjFhAj0GmWrd2a0AyD8A6mm75OZ6EFnlXzN3WrXwOGaNepsRPBoN2YlAdeL6vqs
kKKTAFwLLQlm7I3G114zYdvIP4pIHeDV6eW5A2hwlKaAh1bdxYhamYbVDFFoRg3rILGPMEsaIRkR
dLX8qibfW1O6xTE8X8RR1nF4B738Z7S14sT6m8yXMCrRXJNPQ1YoTzoMD51mz3KvWXYR+BurWGup
H1yatPBOXs8II1F4fwcfX564yZHb66bWmyeErKwWTQoreMWolwFmRAzVLMpy75vDD1uX7UtvR/Wa
UGDtEwqdwQ54q7G2ZFpHr/VxhPAg0ygppmVZOUVKvkAESNddGPyqkhyX7EA/8C1vIxAryFuVO27o
nzLGIqYnDM/qA6YcdWE8EhhRVyHoso0bVs+OXcExsyvc32QtO/ol/WAo6euxa6t13hATKNNHNE3l
SxsEyqWeEkvHsNKChBmnK1/13K3egNTzFZUZimQ19L1GtfWiyF4DytoFmfdLYuUBJYYARSFCGT9b
o8vfamTN+WgfmhQbO8uG06R6rIHIPfRUh+Hx1asA8ox3ZiT1mnXPItdv2JonK9wAXuNQ9rm8ZUwQ
6s0Aufihdwiwl2ozsCrsPSGswuezLkAouXIDDl8PLz3IyxW2WYwqmBQ2kQyHR68JXo+xtzOdSX22
aH95tpsgUKYBb7TVGBCDngI8dPf+iFWjCmF+1ShQmerfHaTBANjvtnKA85WmRdTZWulpLa8Rms62
ctaAUG4kDFgUWUI+Er0Yz3NZWMjt56EYnnrfrC6EGpP12AyIoiX1A+zlJyLN1cpAT/7oDCooUNU1
jpZpnyS3dU5S5NonY8LpFGHzvbKdSx7QzeqVRDcWF8VhRGEJC9VvHUDUfdE03/A+0OAEm95WyqPh
2uFVdLEIHmcTgdiL1efYss/gHwZG2b3LHey+9czaiW54wJfCcKtqjbuqMkgUSVgQqKg9nVW33DgU
dpGtjMis90DXM0BxjgHoho/BDjLzyUpZlFIzNLeQjn3OjcYmypMpmygM9/lQ6/u2LJz32HmBy9TI
tftzNMsNnHe+pc4EkZF+Blq7To3EO6m9hz9iIVcbZurOoQV4tjfAgYI7YUlKcpm8NRDuLSMj6CHr
G8aMV6c3use4Q6PIIoeYTLStde8lTSTzvCRFl1lz1mTkfzRLKGLYfN0Ml7Gj0xngGO0EoGfhODvX
c52176C+ptD1rZkyr1TZ41V0de08liHLpow+fsWpuk29aDjJI/JNCEXdldD7bUwOUVB1LugWi8bI
7IwP8ZRM4jl62isXWS/re9fWw60Op56bnJN79b0MGOoWZbzPPUv217HFYwQTdpRq5h9NGzPyMIK3
KFbROdSzR0PrzV2fBsy/p8S1r6PTwEOrlXBbNffYqqKTz/TgFLtWsNEyCACwsYOzYep31dNgbzg9
LQq7xw7EFfG9cNtJ5X3EoJLAHpOzZhI4U5KDwICZ04o0VGFgiboxeV2BwPxPIjWsF7Vom2YOdhma
j6SWm4PU6BOnJsyCX4OF7Pm0ECCN6lZ1sXXFcAuOBGagDhxrrwWNNXjdwIzT5VhCIxcEpY801Oxc
6cOj7I891A7X3PSo0qyHKYtMwbBudR6WHtsAzSw/hlfSID05KqCLHD07g8g4dAOMFOBKt0Zv7lKN
/1Oqh9FGxURzXAvMnD8R+A3wZ1urG1I4BaN962NFYSjYJA8OS3OnsCreRuBGr3htgDbMvvtdEL/K
KS4xTv3Lzlwat4gSWFOooBxVZjoxDcpybOUqkoFPGAArR9q4ojYa4Nir5SKVAHu6IAWGMtVP4jS4
Vr4EpZcekzCny+4ba4NhN/AQlhQAwWXjOkMxLbAyk/fCXOt0eddOgdJbAhTAf63bRRXXQ3LEvYYE
WA/R6L/5SMEhProbsJbbWFYPwX3CGwHQ3kQKTxf931hax235h3lNfa67ZF/2JZ9JUIGRhaW1HEES
quFxluXR8r9maa59QUIeRc7+SY084xB30tNIEGCit8r7Qp+MB8JvcqMdQqf3Wa3fOOHoHP3AuIUs
pa1jFVmlWk4R/tNAjJtnW1eHixKHL73MLNUvPGQUfSjDk0lT4aJrE1VcDyjQ26wA4SVlszNZ8AbL
lZuzcEQ8/Gk6S3kGtmsjjS0NTAR0+mllwtWncVttsth0HmEBWA/y8DKC4HvUACOYqVftijD6kjMw
QL4yAFqZs5gqsmOsJoz58gSApiTto8b2GT9pMfAXY5N6jbYu8qw9wI7IXhq9rA49bJG1yKqRVYE3
Lg38QqXqynCZ/1M35kbNvV+DKQ37LIzHM8Ifj+0I2Fu3zejBQ8rlwauUkpVhpDCt1oq3RmkW+xwa
uObBzpAiJOYSft7E1LA7pIItn0XGzFtZY59smUU/aMQ56MU3SfLQ+IDFvqfmC6Zl9TGZMDP5hKvz
QVgcdeshmHCjpTbIR4AR/oQkFcmgBm+SpLnb8D9FolxUT6bXrjzlHvfVqaHTrZIsJhVAz0oFOa2U
hbdxdwOOkAfDfwkrkALuc1958c6DzmvWGtyirn9GqBx1QzzvZl0NgRESuKFEZ8JghxZK3pPghtjR
uDEkyf7HYFfeCVyWMW4ZrPJLxKZ4o40CLtlBbEYjESRYWPy9rsxA+9q1ioJQLu2HCVLIWDY5ZS1w
a6/C68FdRZIyxREo9cBibVlV+WpJ6SaSPRxyf+ltB4p5unHVdEaxteATTSWSx62AKorCfkyG5CBq
BlbNnUEW0fvr+Ho6iail+PKwMq0k3ohfGaE1zQIswmeTq9/eq+S9UBixnDUk9+4IhvNnMz2/Xg+s
Q4oatVgDFkkk7r/YDJkis6SF8Z3IJkmx93NJxX9m+k0puE8P74yDuKT4GTgv+0HRIU7SFlsnz3+J
4+Leg2M+Pcb5CYtCgZdKXVZdjIk0upT1udrskVrBkwnQx4z9Fa0B2i0r1P0Q91tZLb8LPLBIOmDU
TQm/jngqkiNJ0ZmYERVWTB9vV1ux6D3jvHzZ+9bCXNw6lc8TNZEQ3dVR9SyevRnZDx1xn91YanTr
Rhegt8fQneWt7BRbTP9qH8225aGBHVaBUFfeRjwu8TTEVo7HZ7QSm6IVGL7qsq7crJysTU/4Ojqg
z8TmlEBEoG1I+wKvd/qWLhoBIgBzxmoYI9APm+JoC0cKkMi2lp7mzTFuQUOZwUFcr68qYtTVJqyj
L2OvnsSdm+8S1NJVZsTDRtxrcVeiOmP+XyuIr0wYAPFMxBFiS5TNzUHkRaLFOIZUjQ9EE9HHrnkS
D35umuLWLK1B7CmJfK4KMOwbcSvEj1TbkvtTe5m6JoLOKNcoftSTbQhyl/P91VOrHQFeabuE0QCt
7lkp0hqmrb9LR4jOtTo8qVPXIT7bSWha+9EbQQJjx7eSoXOihFuhJ2REafb/XPjDbxCb2F5Bdld9
da45Pz3UZHAobTV1I7oA8X1vkBs/mACy+qcYLu98c2c4xYe35gOo4vMd1FjGywJYk2O10/xUGbeh
7X+TmkTeLneYTvCkWjaU7qVzkdvHBBPLnfgtrVs8xOYo79BobMd1lfiXulMlYB5TPzS91uJIsfWv
ZU6TjwgH+NFGtIQ2jHcMYZi6TA1B7ZF20uFYL81nqmAWIxV0dd0hwXYQLbhvjO4wpAbTkmKbWh3G
R/YErvzX65pZfHR9sMJOqgFXmAApS9sbw6utTgBGLTPLSd6G7m3qlkVLEtmlLCP6M/VIhjpaW9cq
OjAr8aPlSfSRor5Ilrf1QxOdN8X+sXC6g1Ppa9ES5kOwFdhLb3XFAoHoC5mwV3sUuo/LG760ZVEm
st7UCuW23VWA9Pa+FezEPl00dlFjOf5zExR58dTE1nyMyM+bn/aL7KeyudnmhWn+1fVgK8cCf6wf
Pbhyqxh4TBYDcmtNEM7Th0N1IJp6KhPVQd3hQ8E6PeMC8cQ7U8UY1HpIx/puMTZgfnhRiViMcobH
dnRPAaV0ZXM2Jqzq2Of3tLObna6PDCUqVd7IXkbspkVgZsUC707wDoZ0sovUx67ceEH+YGFevDx4
cVWRnV+nJS8Kl2by6ZCsi+tDi/2gaIwiKafuWmypEfQlPYTzJO6+OEkGnnEAs0Kza11o9WvxlsBq
p1RsfijtbO09NRBREvOWAdfgLaS6r6bgUvjcsCaU4iNxcKgh4YRv6CP1NWiBuyNjshX3WCTisYfT
8AShXObIQ/wjHdSTE2rJTh77c6TnCJQ5zUF0Mgq9dg1nN0c9d+Nn3vwF0OpfkPKTozihePJii56+
ntgwZtD9GjvnEbM4e8Ysu5H57OJ5tktFi1g6A1mRrSPHLb9PrXtl0w4Q75e7mCcWPWk0fWYSOzE2
rgFdSJBK4AW8g0vWGIk7yI+KKqytQTnR0EXpFWM765iJwRZ43WI/2NZxAJjDeu4eeiQaxYG5TnAM
m0dX8ywqULyMNTdVmTthuNS3Uou0nTi/+F2uGfTHWn0YtbTeybp2F091ebRiK22an6E2BKs+y1D6
h0L+1wRt6Tgk8e0X+Xlgx/Q0x5GG6QMY/62SmCns/Drtrgiy6wegacVJsHa6oClOtIU/uZ8k8/MV
T2LpY5YHwwf6dww9Ux+ccmNAkEYWw9JwOMl4CWx68A0KgducWyaejGjWnkzs0QAe7Gb4hvynMxcV
lh59eZJzg576++UmLHvFlqjy/z8VY7Ue9tJ16erFjxHZeSy+5MXWXDgG2H4woEWYQQx0pcY8yHgs
iirisvOQS2zisMmrNm+yrv0XrH7+UIrf+WGUMR+bp/YaWMCFBUHsMfjQi/EriyOErsVrMmbIway9
Qf+G1grxZL+NDlnl+/JWVJ833ekLGgAGabx4HseJlipGdEuylA1jwpKDglKkAkxsGoSJv7MkM0pS
5D+MZedfn489TJxrn6Hr1rJdAU/fmaxSjWv0ejMWoX7Y4ofo5Um1VfkohmViUCe2RDKfehoWiiwL
QWheexBAlsqiypIVW0uyPMalbLnGp2OD9LVBqIM+jD5TdJwNQID0IPLizeOOR0zjp/3zjx9zJVsF
Uid/GEaKRzi3vPG7B9H+KJprgJIuoOnpGfhNg+SGaCn/vCmOnrsqQDnVwc7jzWcqiAdTZJnCfeKE
CIKH2LvsWOaAYodIlnoi27k/O6VMj/Ovn1ryTPZY3pl5PDM3ZlHqqGnD+sl/3juxNdcSm5/z4qD5
rB9qfb7A56MkhYWN2nxRRqRmRb+yjB7Esf9UtlQRe+dxtthcEvE8lqzYEsf961k/TGdEbVHx06X+
qezTWT9dyZs6fIzmysaH0Te94ng4s1ZRjPNcVbzwIiGUAjkTGhGT9ynMtiRL2ZjgCQr9jjpFrbE5
VxLdrTj5UvXDHrHp6h4IIZbg5xYtXhbxniwvy/JS/WvZcph470S9fyr7X0/ljulE7s9C0H79xsah
jWHtNBYWH64lmWeyS/5DrOKfqn8qm+cT02nnK4jzfKozX6GLnIsidX/kxvHXomsQc1CxtXyjRR+y
ZMXWMiBbKn8q+5QV9dwWwYD2p1IiiRBlJkQ+Xk7W3hneiiY8b4pSkR8JZTOtTopkpzrZ89K9A6aC
Nr7kpXGikYu86PkZC3lElIzEsOfQkesZ9bgW3QPRfyRZK5SB/6KrzZ2GKRNDEL1Llo+QMBF/2/xT
d7s0BUtM+pc6SzNYyj41F5EVe3uviglZ2DC9OnnUN42lxuNazH8jAAaEi6L+xau7YDe/8eKmLMnc
rS55cbv+NSt2LK+uyHoEUv7qvkX+0xlE2ZhEYCeUiNdo6ezngfW8Xzyf5cgKrxImb8nRIDCiTRGS
DzPHpZo4ViRiYLBkxdaneqITXco+/HGx59MhnVNI21G7ggp8LKFS4BogahAp1xSQHNOHK8cRr34W
XZebRElyEHcmj9o0OYyytaoSyziIl315ovO7/yGY+WGosFQVW+LxBllLRG+uNAe5UgvREy0MkElR
0cruRidnOQY1F2W4iVd0jlOKFtCPali9ixf5r6hWKXtbrLNZOqlYHEzT5BghEQxLHNKaSMqK1crV
kncNT0L/zDdW+aQ7bI0GBmR0yEvkw1AVb6+r7llwtg0WAAIZ7RpxV8VzKROoTGqRveQhPBPBJ1en
BzzWiO7Uczzz0+0XN/XDI5qnrvNdF3MWsTm/5gGLk6OjD1txl8Vll0T8gCUrbuynsnlWJ/Z8JnMu
NcXu5S+pvq+uTaz1VtgYYhXnpe5bk4X9XkMIcKvCmCUL9QwB0uyIzyR7DZW1M81Cpmfa6zjAPNUo
wrup9J4DJdkr0znkqEyuuVfWK1FrbJL+II25vpHbBJBe12WrKuBVF4mT2PradAB4KmCKLnFk7+TA
N9ItkkEYLjOz3xKVBDU8WMdK9aoHOFmsNSMaC/E8sXAvCuVL7PYvE6L9yUMG9gn+TblBNa5HlYOs
KEsQPEoilifKHhWI0Czip9CxUBbUm+sQooVgAVvYqazt7x3DHR/jovoJ3/HQ6kr+1qc6rlqx+y3N
GZKX+MCfXE8GKZ5UL60zGt8dovWs7LoeCw5KjTpO1628qiy/lCOYXqbk+asqx+YaRR3gVQGyXXI2
2QLohJLH1CjQb5LlTYFEMMpQOThujBiLWz/tIZSEmUCHo4AfKfsqM/PbOETFTWyJJMkyC92zNEVY
mCC8kYXeJi+QH3KH7qvO4tm+licpv0QuNOxIUOLYTAHgle0ycwuzENVrGcKn5mIkKqNguKmTDEyQ
U3fMh6vMPoHUYHnNIdheo/o1tEPw2E0JRJfg0ZWjb8hqSkdRlCeYdKO7iCpXhvCZZrBaY3mPFWrY
jzIroY+xpCjroe89ZhDsCE0HaFVsci9TLEXxkF0NXdfclKhxHsYpKRNgeyZtC3Y1NZYdvprEayW3
cEXrWJ3RB8zm+l5FF8b9PUTBeJtzoDlQ/rVoc8vxRWA4D6jMBOvCr1fonmpbSzH0zTBUKRpvgOkz
TdFPpgXUGVirslFNNapXWMEjg4EDeO74+aWAaneppmTJ0j73UUYMtUPayISblqundNRjba3omnIS
STZ4fxdmbSGtBweWu+PHBJsRNXhpXQCjttm3X6MufddYSgcXDt2fd0uHzwwyEbRCVqAS046/We78
4qeR+nWoItAKCOK8eH0C7BodrIdRYS3ZGCLjXNhpe1LbsD7EcZjdeAQKlP9afqp6icaVxPpV1tqX
EtWgqx1ED51ZVFBfpfIpbFk4shB73Iqs2MFS6Cvy6+m27Fctxh2rYaoeKjGmfCFYruk4VrApsiRo
t/QZmw8HG+k3Kx71szhVWenKzXL8A+QwnDoTZNF2fHCKzfILai/64/tjNJ+31Mb6oWrqbSoja7N2
sVhuveQZo8KRoH1WMVc29TNEi+oJ7nl7I3R8FDmMdusnTOsgQyU9Yk1TDVFmafnngyL7RbbR48I1
EKA2tB8iFtOmBIPugn5aeyk7wsp5jNqJ2GGhZHFEBjMCzcatUHWp3iO2qaxFVtyeJJanT5UFJmy6
P2bfA3QppoFeuDf7P/PfiaPU3ZtZCedsun+oToPISwYHf3raTN/pKKeITZEU3gjDfcmL1tbXSEh+
KBS7xZ4GcsemewA4AwLP61bgurBUyAs6JbV8L0vPP7Rm56Hx7hff8nwn9oedX+5iFdWmYpQsAtaS
jVs48cBj5QXepZmSLkL3xNbc/YcdbRtjJ/PmuWa4hcIQnvM+wcNwSsSWKNOZZWPZYKKoFipBhd/g
v1QUh8y1l6ObHnPA/+WQ2O7AV8jK/vNp6iZD5Pbe33KZaOD6068TtcVFhixXq0tcTzwKlh11o4YB
iyLlNZiSFIGJq8gOrotiYeB2kNflkOD6tDuXUS5fLZXEFg56Zz58DevIHBzaRFX8vHDwxBgk6WS9
GUDxUZYSez8dKrLiwjWqowcLIfD5UHG1D0ckqr5tcgAan3dMv2rIQ8iO9zEz32PsSUEujXZ8roci
Ptt9AOBEQXmzSVhnlFmt2EaZrzzLud9dbLX8kfqK/NyZmfys+uWtoYO9sTYN0wXRQb5+rYb+l1XW
6tkEWvJmJ5yKxZz8GqNm8BYU0hf4yN6D2Knn3tXNQvNR7AMpvI0h1D2lU82+fIs6RX9R3CB7VaKj
qMI3J3mWqwr65c0v4+HSekp87acEcT+1W+lRyaZZjSv6bNB4U1bUgWjKQo5r/5ajDvdSm9glzKX4
LXFKdLQVrV6LrNZW3UHDNXWT6waK+CvTaNonbKyQLjJ6dRtAqHyrWmwRZPh6+4lf+QYULN+Yiasf
eiwzH3OzfwFC03w18u+jXdlfDMmuT0keIJ1kqs3XagRIIVtG+oiIDlq6fvvHs8z6K5AtdTOGuIib
lfuiAD5Dw7buwHuyFfr1dsQaFr7w30XQIv/a+alMNSxQscl4yTun3OLXlqMwZ2UviWSYpypuBjS3
2+xFhTH9hPX7SuyUgLG9gMD4ApNXvooi061YX7C7fC+yPWoSR8UZorXIlqGtP46s0omcOGPTyVcZ
rTcVRvTZG0ZwCZnha+cSrRho0aWLCpuZXgm6h80GLB6ynkjLbgu3s05iT1u7zlZXOoN2h9vJ6NLz
IBgTvLVy0a7h+AQnkbUC2QSmELRnkTUxIsIHUnUvIjtKw3ebb/5N5IY2eaS/Th+1EHyP23sHP+ik
e5zU8jVwoRH7LnZVXVo8AvTZIjvR3nOnfo3CWj4DVujuqlrzqoSoyheRfREVRDm6iLtcKpObKBKJ
jspRYEJgKBsVw9UM99jE9O6ieggd7THV71WV7ezGLjAsLLfImOdnc7Cyc9BAlpvEgvOzJJNUTWEj
MysPm9BpER03g+rBVyyswAfjBYWw+KtsFM4W3cz8ILJwdIDUq9lbrvdIUmotWIKpmtIO7gpNP1A1
aY+7slwDFC/ir6Cokz10fGunsvbx1TS0c2pLxrPuJ9Y1jwwAFlO1epB/D6Alj3zalCvDOgU3Irbs
KRmV2F0TwavA7/5dtlQRW4ZU/y5aVdn/0/FqDQCmMcOHsh+rWy8VwKUzG+k7UF06X6Lfqey+6n1n
vlVWjz5QqmaXxNdMlI2LGERcN35pC/suqvZafCkDzXkvq1Te2GVoXOPcwYClLFFLQRf2FTrSTwnx
q22YrW1gQxc556Wy+/B7owAQMzS7enD0xjtJphXtg9iXn1FVKVfi9Nb4LudO9bNh3QgYkR6iwzho
B2K2Oaq7uXF3TDTHed0thC2VdBUlZYYyLhpVl5w+9WLm/qZ11fBUIk7+1465jtidL6XwSAA/I+O/
kUdPDjdivw/u8SLOFlo2hWYBnbCw9OOcFbtVR4n6Ha92MNf0FPVu6JGxl80O7vZyCsPSzybw8pPl
G9I2VjIVW6rOOhjgfY943VQXRdOtnRklw+OAj8umreXqlbdRBvpjW98YO9/R5pH+VM6L3UUMSfvM
2N2fzTrTf8JJRCxSp5+n9fHSJpEFScUbt2VRlLdQrcuDrhXdKbBrA3dfN8eWoLHQxwKsSscHM1PN
kcVyW/dr6PWvUaBLvyWQlvOFklRBKi4zfg1x992XJOtdMasEtWNlfPZNtMEZongPUKjtfTKJisuS
G5/bODT2hAPiBxsqEBjnyiB+RkdmuqP/lQ74G+RD6Zfq4YMMOokRNoPwyLP13wnKyGrTvnhYc1T1
U9uAWUanuHpxauaETVsoD+A2GuA5OCzBu7I2BNdc96CqGh5UvTVJGsgxbnFKk5zFlmWVLAEigXBt
ImRd8K95UqzOeUlj510ZQumqt47DPUC+t/Tj8iSyjYbyXGqFzVENW4SpFMZlxyYH6pZVtvPqQUhf
FZ0vX9sid1+DcvyqGp56E7lxQoBbqvEgqjqKdQ4Uw30UOb/19nWcx096prqv7shaYmZUz7lmWa/u
vncT62vIp3Jf93K9t+rO+5ap+7IrzW85iCwsc4ry0Hld9o7N3bo1AvuJeeQFk4fsVroS4vke5I2m
9ZXVXDbtCDJWnHHWnZgs/R6xo4GXCOE1LdB+C7tDAzE13/Ka16VCpZXapjAbY9dhKXhrpoSGMWwq
vJE3Iit2sGCb3aoRty0sq8+Anbiy1xSgGzAcXRG7y27alJhI8Z5tSbumVjE+EQV4b/Jg+DYEE9Cj
hs+BDhSSe7H6Ho7d8K0vA2PdT+XBVP7f9W0kl5b6ru1yHuBp68qzEXz7+/xL+b+d/7/ri+uqRQdz
29G3emqE644J+z3vhvKuWrq6N6cy5DLKu9iRMvmdy0QVhCKrez6VfTqWLydyVpKzD1W+iSIxJral
U1TyjpaR/FUmYx/tpPpuqSZ29qHjrMoSvoGXP0hJbUCYhPPVK2XnbS3e9U2Ljs0m6ZXsQSS9zvPK
2jd1pVTFVvUj+eIVEPHopEQGhXb5Uk+JyJqaBOl+zifFpmW6htbj33tF+ZIVR4gytO3OaQCgbSma
z7TkYzq9sbcfcm7X9xb7DxTJnK8RfCYaVZ4eHRcuqdpbT4PZOt81BOiIFjrdg2HbGI5G6K1ksRyw
+gqbGOLxscqlnaY64xcUGbp9w1mF4OkbtKyjuIafAOdri9q44oTt3NxGYaFrOjfmFQ8qd+0V3IiB
64Cm7dSq7k9q6aPZPRnuCEed2VzH8DPIuUy+xA6RtGh1b21AVjDRW+uox3qOuE7t3hMrku4IRDcb
9eBgIxaNI5ouGtoxiJBb+oohCLyYsC/3UpG0eyZ/yOJrfwq9/obESPclCHGCj5q6fQiqVjnIYZ0c
3T7Wb76n4okh5eNb7Md/AB0mfzjYxw7+JOk66lhY/97xk9lrfePdiqyq7tmUaDLDQz9DLnGqoKkT
FakCsmHU+U2J4cUjmSxvOydrbqK+qIbB0xbTyAEDNMRposmTHcg8XrJtdPcQ68BXrYofER3CIMLA
GE1r5H6HD1p5M7wm2hdQa65RAqlC6/XxYtkgi2HHm2cr6YJjhpTx2dED40jYIzs5w9idkqLvj5Ic
5OdEyzD2cdvgElUuEk+dZV+ifMDrtSRIEjSRuwvrWsaBQS53tpP1EF0RXUYAqn1kfSLfxqHV3F3U
ntANBjtIjwMaqGjb57HB6gdz5/4lMJBHbvRV2/gEpbxMfq1Yg177vay99baNlje6p1/wnmlXRTD0
VxcfKiSo03hTDH6AEhb6cXybIHy48fgjquytix/ZO6vXFbo2wcS1H4NnsKR/AlMef0iR9oPAL/Ry
wyNQ7tnqLqn5OLudvm+nM9gh/h3gwHIsHnomVOaASCcQkx8ZuES10b87YA2YAibdGW3U/rHESH1S
4x8RXSuvjjE0SCHzBjAzyg9JpSAkg3hffwtRa2FQ3h9SXQpeXMmxbpYCm1YYwft6C+XOcLtDG3fD
u24yd1IU78XOeFOUIc2QDZD79wAA4NbLu/YgjlLD6FhqnXJKLaXbEEvMTjCCQqaqEzLYcDDkcOvV
XKQPCCKKKmLrQ6E57RGFn/cs1ftE6BNygeU8oqwobHhoLOCtExwDb0ZeY+VYS81bg4HlqXflBPkK
bkmC3jZxyw6mx5RF0c7ZDnWGz+WUVfUB0pJuZEeRdeNSWcFODFeYPECSMy0mBVOipj5+T7k+5Ofe
iQocLNgSyVJHbIkynMapXalAlLoUNNb/cNyIYFQOQf2/zi2yHy5t4SNwZCS0+lC2HCKu3wf5eEri
92rw/Rf6XHeVhZZxVF24FW2qPcuO5e61zpfWY8pjtpwsfDSL7CBy4iBdc57rJnGuhiEdkC4ab05T
QSms0/pL21vFSuss73vtSS8QipxfuqLsUpvuAB3wtaekakAFRHmbJPxDMOMBdZDwRxGUIZ+dqn6f
7O7XkdHkV+LcZxkR9ytEgeKaKoW/Q850XEW6XFyXHWIvA6y/6ulY8mS1tZabNyAyODdPZxCHiIpL
tjV7a2V1JWuW/7nIp1NLfQRfSHXfYjCqCGZOF1lOILJxJx9Y/ApPG7uTrEvTexgQYR2K44vU+lBI
VOtRR8nxMTan3lfJQBjovj2XwfTFUim2DxahgqslY1wSykj9z9mpDKfu7hpMiSgDgqls8UVjFWTa
u+wQ9URZUcrJTu9wBRDZ2tTSbYAszKYJB8L7RfkjgLjgZHL5VfEG6G9tPrxZOZP2cqjc53RM2w1Q
sfauNiFqmFafPNgaoiohIm7XwWi7QwaqFgXHAMw+tlVHI3bQBJl68c6Sg1say8UuYa77KKO1S8SA
6HVslBKB9Sx55df5a2Le9pfIRAHFGHX9G56i724Vmz9zwz3JBDI9lHDgNUVlxFD6NctrE/k+ggws
aDR/+sG5uGma/dSq8LukE6X+P7bOo6txLtq2v0hjKBylriQnbAwUmY4GBYVylo7Cr39TqvtufY3b
8TC2wbZQ2GfvtebibImAHtWQaUrSsASoBROkZ7EU43PYjh1McxYQ27OTHdfnuMAKuD1bEuF5CeXS
eduzaR4XZF7ClNuenXsrv7aK+MjWv8TEo7zL2+Zxey4VDj0nQEvU5Mld3avKNSVJiPuRuSR3273t
Ri2i90VXm9O/h7Z7pKHGQUqOz9/f+vesahf2IWUQ5W2P2V0MbtLp8J0CB/X/ve7f+6hjcduJyroJ
F53XLimpVDiRHqfMrRkRhQxPtFw7u86gnVV8VHjWE+2QL6Bitie2m8mBGuQr62taRZmb/b/f0ULl
q15qyHb/+2f+8xLTTvGQbX/831+TxHT40p7r4O/f3Z4O85S3+M8rF0tRfOKwRGBYLkaw9c8rY4tF
EAfrf35xe+LvW24fMC7UcO8K8fL3MWP7BP/efHYzdsHQHtRTF/fB//md/r36f/6u9l1EcBv+foZ1
K2z3/vNh1w/39zNtz/x906Eu7lLArljFD2bvqOdqfdn2glC0tHm2u9sz2828bf7trnAG0A3jb5eJ
0K0yjHuqDeLUpu62y5LGbwmwiBKsZlFXfppVN8PQQ9Mo1ZMVh8vBdoc/yHLnIAesqCZfUs+IjhQW
eRQufDB3HE5x3n+3RejuqZnODgjTpNGTQLPmFWXrflkKEdnp4CktJ3JAswIcvuPSY+xIt3La7IV1
5hET3rPopOtJDju4HvNTGzaIi4dnLZr4Y9j8IGJnV6l2FzvFf9mgeqKhs8vpblVC/4yr8aIw9Zwr
IhFnEAz1OvCrFIYOGX7fIz5ilqludk4U7aHtM+VeTVny1uQZ3TfhWVCLEC+3PjROEptUnt3+fUwj
xMVbqrE4/futiE5eULQgl8hNVe63J/CgffYLjquml1g5l8eueexyMd6PFEK93cJCL1mSjwuSEeBl
KR8kelZqQlZIyCH2oBlsyA795E1YTYWL3tDMr1KbSABbb+Y8fGhHfPxFdbaj0UT1z01Ft9jHYzbt
9QrW2PZYCYHhsJCyRsP0/z82LBQSIE31Q0OKXuWY4V2x3oCjcGu7ue8tcE15Dxdnooa5X9abJDfq
ozPbs7f9yBnEuE+hUWAY6v4+9O/xzhKvidkbN9tDjtLocMmmhbjQrtptj203hh7qjIlgNm4v+c8T
EPOMufv7xtvDpl4x352r8rS98fZYGI+e5fZG0M8tE+v1Q25PJplank0LAOH6kElb/WrbSjBGcfpQ
1bsKQ/B9r2nJAzPznylpwtOoGbeAyPPLRFjV/XbjLLD+wVqZ+3+P5bMsCXGDzJ+pSqpgaQwNMq+H
m8zMzHua/ebf3x0Sa7dUIelHcd+RouWwaAtzMoYWs3YOf38mIanZt1UufHS+PB/Xpn5ei+e0c+4W
l+pALg2zomYQ966bKXdmco7WH4wk/Z+byWzfB7qWN7PI12Uhfh/S/xBm/HvdlEE5yhdOvdsfstXK
IrsiuSfwbrjW1Rz83aOWOonQGvceVOTurmqL6EHQJHvQ0+qxDqPpvL1su6Ek0z1igerj9uP2Wg3K
emA2KMe339oew1GRY0nIblnDTb6rRu59XhruPVzu5cYwho8obKGErI/rdiFJkkq9MHVw/m8vg4B5
YnIf326voPK7VxPNOCcL+181J/1RiVzrHrOofU+CWLPTYocsg2mx77cntB64p1oznNl+3J4AmCKu
TU7BSPKGAjk27hklG4YvE86/mTQv/14b0zslzKyzD7nepHtnRjEBzjJ+qHFDBMSzZDvDhozm230T
7g3XgBwOv+UB1HPyIPoOb6iR0T+Y6Ic6Rk6o0Jplst1QuyykZZHmqS8T1UYdEYenEBYSrqS+EPDw
/9xbf4Sv91r2ZPmRreGiv1ujVULCoW+2e8Q1F8yvb/rVJTSsEsbt3nYzbkLJ9YZFLcLJ7UHQtcPB
1Zl4TynAl2p+iv8Kr1adt0rZ3b6p+kKbpWcVuxof/t1QI2N12H4uNteDFMWrWI1Hw+qkadePQDYR
ziNr8x+ZDWA3aJA0BeDu3mw3etNPCwFH7crf+N+7eu5+JZkOA6MrwT5uT0u54BDd7qZgZ0D+Zylj
DsD5DO2g7P3dYs5MBEkGZyR1LEaI21b8+zSwl/PalTnAPiHuAIcZ9gWxU2ZDwWI3/JkH8R1Ci8ir
5jAR/xWY2mNEruNNNcg3m816TogD2/ea+Ihn4e6mVVWb8Wcq98wZp9ht3/ff1t7ubf8BZljxTkRs
K4WUtLM66EGbReLYE9R2YxlVfbJYJGRN2nqKOhxGYT3nfGvTnHDoY+pQ+Q+zC2gtNbkDkH5RzCBt
MTGvprRyVVzb6z9ru1cAbdg1YEG47krtpoNsETUWgy6jhsSX5dPlPxsGizLbzXI7EIq25itKEdLv
p+HWxOaXKGJlZ5iXamynmy62xr83hkimm1Bft1wxfxSa3txg+W1u3LIBOr7dLR1Xarvt7ha9ut3b
bjI7bFA7udAwVu18tcax1EaDQYei4//csWrXLk9JAQhg9YiuX3O72b7wvx+HwoAso5GbGa4epmXV
KG6bo9o8p9vdfqHhVRb2HPz7z2z76b8ft3uuNhJvhYGXk3cFJ5AbY5X9/bsxBxEfBmGes1V7v+0H
202y/jgy4tgvSXfZHqpDk3CHyKEa2WIN5JZoYCmS/6+sql+51rWkjxolHrDVNfb3rj3o4ykD8oVJ
nm268iEaQYzBdrP9mCZQiLVE+WkpKcczwZC9t3S2JBVFSaez7VSBQUxXX02zFxVE68bkUweq07CK
0dXwQO/n282nJ61ewbrUI+TGVgTOYaWfGZ3v9ELiG81ui6qJPRhlDEqXOr5YaGFuo3Dwmbd33jgX
10LjElG6jRm4UFbPatP7nDJqRuh0FutmOIEbWJe2i/qA+14/LiMJQpZDJq392rd9uRcMYVCxD5Is
li7aJz1BlKL0FFkwH0EmGHDB5aSR3glds/xZm5VdqPTEwkh9D/sfPN3ybIj8VNY1/TsiiZJOvDdj
Q2bhnO/BLyU7E6Nf1Q+XOGpVj4sjzuS4qoIOQ0Y8XAC/oidJGekqKqPXKKWpgpfKB8qW7MdmzYju
DVS4tCgYTvtLrY/kGztdUIOo6Bx6jXL66Ww2jCNdolL4/UW6l2jOUj8hYCssUxWuKRGliUa7WqqA
b40UOj6hmY38SUMc2SpKKn9aTOcQwrpR6v7Y6zEbAQ5dIiy2tIjxinejQBczvrjO2rokCJJ6rPu2
uXSv5xZNgx1jW6cyOxjKjBFYQe8/jMqBimLxmT9+UDzHO2fGv18rVgabCJmOs1B7Crw5Dng05Jt8
8ah052PmPEwgkI5MPNULYlrSMxwSGNSSf3SNSxfP/BABDHYiRyVraxAwp3A9xcpPH5It00636x6k
p1Z/m8fLH5Mn/bLjQtmwyFbs8Frpw1dTQEfSOUR9bZSENc0j88bYJjFHTUVAQ/RSZR0JuBY+MRzc
QU47wRCYwpdMzX2rX5EisJa9Se9fQ64XAZRXj1xm8kELRjgO72U1bgITYpE+qpwZopd5OzTKvoi6
8GGGuL40zu86J1UvUqPPWSr73mEhOGoyWAtAaRnxGa3c3nTjbwUOq1dNZBNr0/LmNjQsaEBqyh+b
iES4RkZyMjQ6eW6qPkBccHxjzoMwlk+z5uwJwkU+EiPFUoTKtJUVkpJ9ZY027JdmGoI5zuu94rzE
Sll6ZlqEuzYv6c/Icm9aSnVZYv7g2NMZTDTtLprSHjTlfBrUT1b+se/OttwN7WOXEdXaktdFP39n
ufW71kvwLACSHIPQ416+oMg1gB2lsU+KZ+FRDWr+An/VcwlM9fp5KrzUjo+mUFRPguyyUvECSKwR
iCTBfOXUR40alCnpKw7EUFUbjpoRmTw3v0au/AyjpgXqVH2ny9uiZ8DX8vgLcW4RdPozEYrPEr0k
UxdoqePZBZm6zjb6aXACem3TPNi0zBABW6H+Q/sGhIn1no7mtZoY2ufuRei8rNDGW0Ol+uecnu4k
qcN93V3CZSBAtpwPxPNapMuW8XH+TXI2/eqnrBw+tIFAebWf70VK5T8sK663ohFINDqDPsEZugQy
OaAZBmwYsU/4bTUABEs/JRvJa2tCgRVDOdUTRVYstMbvD2x7NchtGv5ECpyNet8WZvhAtmG/Y7ST
+lNjP1tTERjlwIlAAUOb529k3OeB5jLw7to+8bqueEUvismxZw09ZQl5Sag3rZYg4TUnFmX0tOuU
/AWY/wPoNMfrXqUFga5JMnz348lJ9O9Kyb6LRP/qGoOwwBYyv8oaig73oRyHee8UDAsSDS27k6Mj
iufoTaMLOhXA/sa5elTT5tqsjapyXgexf4zOJnph5APHSGU7KTy4d+1uUqzV7lzfyTj1ksqiW7IK
dZtoOlUaF4UCjZAFvA/WC2dNK/JT7dQWyZ2NEMOr8+paZNVPYdinprE+u4SF1yTuYycvAqHmR4Qq
9IPCnryWMcRX74w3PWlmEajqoEGBvhuMFCLPKLPAUkij15V+9hSznILQUL4cyEZxKBGiJ8ZOECql
97Z1mKf2iZg3xtCFONAFOJgLncy4fC4ndS9I9d47sYV+GM1KYrKbKdWbq1bpjfSj2FkZYr+kEUMb
z1/mpc8D+DNPcbt8VZP1qlfzg7R8vbCavRVNtwtozsyCPNeRP6lZ1m0FxtqpOjiDlc5ETXSnLAyR
aVuHMVECJyHr/n1O6g83yp+serhMFppGdXyJ+/zYocHJJvaJtO/2INlA08hLDDgQQRtgtDY3g6xm
Ba60gdFyfEKVN/Nj01UjTdwZZhx8aKABZFdE5sfcTx9kUxeenSvPnQPIpk/0967IvkZwekYzveMv
+4NsF12scVhkchpE8TRjI/dztfpVD8DLEzhMMkNRzfZ4FISIHSrGAGj+DHpH3XJgAAlMrTtFw/BA
phEZgg798bG3/3SiA03BFZaMbaLeSwHyF4Cyp4iRyEu1BNuUX/S+fMhA83jaMpo74bqHyXJP70UH
oA/a0KmazB7efoZYfkYeEZOjSRr7mVCM6opvGAmfDTZd54isQzo7dIV780st+kumjm8DH4ql32uC
CAPSZ/7itsqZM98j4rLaGwabTR9dNZLpK1M/9Ol4nKpw3x27sdx3bBZOEqz8mR1OHrO9hPp/BAVs
19eELtWxJ09N7QgWm9xLVsH6HIyMeUq5HxOO3tEJ/+Q5EcoZ+rRyal+tob/obn8/OLlPnsND3Ucf
ZsG6EQsZ0Q1j/m7jqYdPWkmf0QwpD4Loz4V9g4kA2PiSsqHVRiqaaecYKgLj4SBYZ5xcVstVcSV6
tKUOSFR6VRwuw6vV01Recmfy4PDc5enUeY0NEVAVCI6MInqqrPxP3U+tV/T5GDTuQGIkpsM2Vk9S
dX/ZBkXkHEPOLiN5Njqq7HoIP4ae424Z9L0FzNvu5K1B9w5yShaAuLOUnGloE4ISRTsFcvcVBiFC
p4gWmkHvsJUGG9lmMxJ5snBC14pg0G0Xw7/jeDIdi6B47AoYUTJT1L1uwGzo2uQXAfB9CNueCxyV
5IP7rU7DcNEAkbEaM49O2D8pYga76Q4fooc0PisJupfho+3cfSRBinYJGcVu5gY5LYKWAUeOMD4o
VYWDhyKsEanfRHQEBlUt6Fhnx2KRzomQyVc7Ad7DFXyQ9bfWUxvPI4dnBV8nTS5CqUiYG2Eopuwu
TfJL4/QT4E5C1UR+z5I0lyipfggZjT2hDYyVjOewcwgqKX9rkOucpcUloZEIFiYO+Zzl7RA1Z4ti
MerLq3QZGpIvAurqFgPRC7X2i8PQwjejNStCn75mkxVA5sjp6rhcaqw5yJxhTRjkam4RIJV2cFSb
10xvODpG32oX9c6UxUQxnmeecKjBrBzdRpT8SPrZ/dmsVkKWOcF7m8Znsxp3mm5OFFaEZiQ2bAdr
uFfGqT4lSnZvRBTkZNKWulkeDDpTTbOMFLSxPGDSNjqrCGgIPVtx9Bu+FezUDM1erDUcAew0yg9N
v8+kyk6hZUwkA/dMK69FDcYMxL3wctS2x8WM2qCDiOmOqZ8u5m07uGhThz+mckPU8iUhmLWkCQ3w
Ee1dVu+wMt6nUoi9WjbvQBZuhnKB+FytiOaPRhBcPbkaZv0qfq6FTSWEBsqhSeA1akTdWSVgJpGg
l84B0ZJJNKQ9+qmFuceacYWYn+kAAlKOM5ntlr4Xxvykq9alSTkCY7ZwJgiVYCr5x7RDGeQ9xOFi
F2vWIbGmj2W6QTnznKNI9cgFaXaFxnYiSvyKEwPZyMJ63cKr1M9rC958VSDzrdo2H3rIm96dFW1v
EXjkuabyKCqxlwBu15NU5cFBxQo1I6A+rHQ50j8yTmyKcQYd+C5j47duKfM+1CWwZCykEA1ZnuY5
eDsqQtNl768UvAMUJsQmxvhXqPH7JIaRlBk/htWXnjXR7jehJnHepIVoghfU1YfEUXWocnaQkXLq
KS57iW3qnzRc/pChXJ9lxtRaZ3A/E1WU6dovgH1FgFQGA6WhBWpWmesv7BJ6xIGuM9h3soMw4dJq
03S0NelQB6S1D2qug57Sv6VaA466PysJe1vVCq/L6+c0L7EjWTeAMYOlon4ee5dUX5oUnpXHh5HE
caidy9VCwl6L71lzv+piSQOEbDW76fBgl+O73Y1fkESPyzz7lq59VFNiQkseQfRivgin1oRPMpY+
cxC1Fo8ysx+GzsGWkRa30hkYoDQqg2z3PTV7Eu0L4ynsfw1CBdUNQ5QEMRJ3VDsMpri8zU1xEZrF
oRv15Dkxx2hV+65m1SGrcgziRL0ncORZl6RiukO5j+L5VxyaEi2g/cBAhQCXNITZvLw57i/HUhCJ
6CuLr+gnv+9TCmwKTPB1UZDqVTBDsSXm3JPtwLwhPih1eVvmz2DzXIad4ZF90m/r2NhNqcZKTGq8
VE/KnaJbhu/cdBHATpp+aBfIBncHNCelvRsb9U3Jc0Ytg34IJ5h7U0gYXg4GrbEHP5L9V9wgvTeN
E/VFV+YUGKPtmVSVrL7GOzU7UUmbUIdzUqoS19cqafE25CHkruKHaHPLxtB8x0m/Zzt+i5lTzvNQ
+IqEDZi6+nyy59dKJPku1A+5YCBd4kPFgxrtLHJgKjG8ZWW0dqhZ+Ycp/zXXan0uCMxKWo1OK3l1
yiHFRDpb2fM0cfU2SfXe1yMlh7R6xoQd4+GYkGjXdmEof9chGRlZXF/7KN4bBIns3Xk615n+O1cw
7MYp5PeVN9T0XyiSnhmIV3sFjYrXcMTvXMVmbehyKI1jdy3nvQsFeJ5pt6PnaoIwi6CzVdgCG5wI
OVOttMP7l4f0QpLkuwrzi2orQM3TmmSh0GT0lHTHGMCGh2jJ9tpK/x4NsFP5s2bZ5SGqtA9bU472
MtE/cVHzGPV3VYE6hdf9DW/mk4p63Dd6fF1ADkP2zTKfNFgoBMtdGxPhej9xNeVQxHBYfiKJQfot
f8i3vIYuEcsJ5yiNoPNC2i+uNp3nFhgJnDmy5I32Trbis+SfBRLlIclc/aCskctxPV9yU4X6npTD
PklYp6nU/nU9vnCMIgNBVL+eDq1dG80Hfo8p+BABvo1PxAo9Z5quBCRgHV4wkobe2ISoh77d6bVx
jFd62092MVBtIkw1FxRnRFdjnTjnmcsylVNUaFDwcmwisqXX27TIa95VS/9oNLRUBZoJGra/Kjae
V47Gg5JntAyF8SaZW2rRKAPSf1aeihtdYlM8RYt11HIKdBERysfZiQoA0h5rWEeH3doMBkJjSMI0
rO7dOHqo/3DiDZn8jDgrp1g+5IKVmtXip0lHYlGE+ha3BDXMekUe1PgEgDTfo+G6T215YayA0U/J
ryKP+oBF4GVcya2z8ah9RqXzaQ/dS6eyY2bmC9kXj7pVBiIip5AIYCjgBMnON13L0YKtC4X4sTPU
t6E3fyu2pK+M0q0zyK5LVZoxKdd/e0kMHBPy1AzXrIEDzgkAGdwKb9bew3Xx6ijRZYFUCFL7kunW
QuOu+6qbad/YyktOJLFnx8bojxWFt2qiZgjZW6hihrJysYoL1TNFflOF/e9SYKGIhwUoJfKndni0
c3E2CqvzdWWgpiqR36sAqqdUUQKx5vMOrrbDCk4UfVp9xUV8BFxx0ybxXs3M79hp6VO1TAFJUiVK
MTnoc33NLAJF2yY/1ZLI1EGtd6jCPzOtQy6qk9BtJrs0Y/Cc9ujfwhJwsLnjI5yH+M5OSkTC46VU
NPhOlhZ7mB7D0fgV9lgowvBnKZUnnSihyariJyX7gJlYmovuK5GKGmvUrzPsscDotS976E+6mzxW
I5N1HIDffbhu7Dj/mDX5mpX4qklbgH5V8Z2T8Tpn422VIs8Lo09KiE+CVWPPruTerOePoV59eSoX
cqVwUQQuFexxHbUdtfnaqZwOTPHiwJhpzaqJTgC8Tjch/nBNEimyrrwUOXFKlfmrcEbBBF15X6Lx
ojYgpN3yVucULmzn0FeV4xcjkLuy3yVj8pbkrfB/GrP+Mo38d1jXaC316qGA1tjbBScXqyVtyezB
452XctyF5MejcsKrrdVnfEaPuiIRp+P8xWVxnEewhDHZoGmq0tQbSsneiOZ8EUagMlOFwRXhBSlH
X/X7ZUpJSkyy/RLZZxyUn5ZoPvJluZNwvhirWbccIa9WBq1NGQK3rNBgOtFBb1PfHgcExwppUely
xbx0A7V2OTSmsTPBG3D90cijzH1H5+iSiyqPZDpA0UcGPjkDkHW+VG24vyab5o1NP8UzqOjYi8tb
I38ZRBYQoHrfxv1bLBmBr7vgMhMxhbBE3UcWOwr+ieuShwc64m+h3V/p3N6FgPJZJeBDyxttRwrR
ORfFYx/r78VkCRZ6MWUtfirHhfIkei6MZfK4SQUilaYMzeP6yGrskVDtt7pPv1j9PuEC7U9g88lU
XsIA38ubWV/aOnynPECPEVOihDTqLwqDnFYjbGWYzWznFPoRlRFtvXQ2KBmaiHxI5VLZtXJlrfk6
FfR2l8Hek5ddBpVpjazpJ3dfLKBoFpFnx7K9LSuFAQF/YOdkyhfrXm/GCyGS0DlOi4JvsgBZSUhW
NDnRjUxGFo2QE5jtK36dmsQWz+Zh7grtRsmZYDU4EZhE2CzUnFjFnqEd5tltTtjjEq+dyWCaNKP4
pcwd0Hg76w7bj38fA0Ofclx2eRjYWDgA8dc616qesHG7qMgyWNOfpjdHJMC4CbCw7Gn2G3c+VTaW
dExOHxZ9ZE2gP7WNQTnyffaLRqE6iJBOHxB7ljYvS952B0mF3o5cw2RLAzLpH8kX/hz6fHV2cfVZ
lPEkNOke7PDHJrPTn3PtEx0Z15oOuVuqioic4/xdGQCqVgalvTVqf8LS4aChwi7C8LeRisGnReQE
YAOEawBxVku+k8VpyWluknEt2WLlHNto+EL7K3b1L9kh3545CYdDeILEDCCdjlXv6q9uBvTb3Nez
ctusb5esExjDQj41Qr53nRf4eWAPS5IlltKXc3pZVOtXUd/VqZBemo+PZcT0OXecU1sLWpr2Xabj
Jred73YygfhHzf1s5g/pOjpwlYK24dSehRqNftcaHBEuKfC4ym7IxyiDJmomZvh9QHE9clgbp1IK
AnVMVm9HI4oFsAmUHaoFkUCza5iomWFDaIzaXWrWd20q36ZiDVqcUnkIjeJnTJbutoe0EdHeVk1W
ykbkcoGdDeYDhrFzY/Utme1bN/rRO4OZbEsemsOCs06cktNj+liML6GRQBdyWKPFkRF5WKy9qYfl
MFWT77gpa2fbHD1mqoc0UbXXzOVsDTuW1S0tlqkgH0pLzmKg+2JJcWWN/WSpxWtXOPlOaUWC0CJ6
gzGChd3RD7iZVB+hB6fBVXRoEztE55Am1eCvbc+d1DGr6/yP9XXauigEQ5pZdiDIlN/SzwazsL3q
WJ8LTv5ipFUZSoYrIFSwuDNxH/uJNZxC7pJT5o6fWZaGo0k+aTlAQNUA+SKrGlkVDSuz/s7SBvZL
OR7zmT6zlpvuSRenvugHb44YTHULzSfbzj4HmnxcbSrFKxE9dHkVn6JUrgW0/m5icfHoVkbgTqb2
Xi0KBiu6+btaR0/hR0OHxdcyhdq1v3T0LJHJtjcR1sCBYuQhtNgry4pm56DiO5FXib/OR6NS79zS
hJI+M/aw1sSaoaHjlyzDyLyMHQYyQnZoYygVlHfe1GbDQ0NmetARb7QC+c/05W8js/Hzgb7NBFFD
G2lrUkvVp1Q2ED+4IsSNCP1mSNTbflT3BTWlN9s4p5OFxHKh3rm1MA5CHZo9hMjT0qS2Z2XlLtYJ
bFkiLg5RJLrzSL89cxC4p9n0YpWITNX+makZ//9yQfpDRzZMuvQmr2irs26FU5taRK/IPSwGKBJN
mVx6m/lp09K0r41JwRQLDzJ3i93SG1yMx+4NRM+uNNf6s8Iat8iTmXEmzZPqpbQW42jrFWpmUc03
oltnQi1yGuI30PDZWUtdm5MnjndjJ2J2C2UUGLA7GoEcaCyzLPOlyNvCt7Uy9EGulGg5cb3WqU9k
WwkAaj0k7/KJt8hmDmEjb01fCLHmKTQXU6SvvcW2DbXeOqZJhoCJwx6bz0tr8Y0bk7fET0QnJrI4
rTGSsRz5aromwuKsuID6nM5R9aDSQmGPKr2Q/8ouzjpw313Lco/31up5T9CIZOpMlWUz69lZTl35
aSSPgoU78cIFEauDKA8Miw0YMXtX3lYx4S14ZT9VS/S/Cj3cyXR+NUZcl9KWz12I1xMZUHsoCaLh
FN3fTcnCi5QfQUoQbZ3od21YQ2A7w03EDJXGoasDRolm2uZW/Q2/mU00p/dSHRTCpx0cMNIhdqPE
mNDU6Gl1OnQ6YSMDCZsle7IZglvjQML1X9+Kued0M5X6CVBJtVBWmOxzota+p8j8VPUfOS3foGcI
twAUbjb3S2epkHFC+tDhJ/Atflvo1l7NcVAwMoRe02Eyoe+hjPI6MmO2SPFJY7nrYuXdbYWzG7SW
wLUkq26Z/Nm7fHFIxxPMdBh7+apGpcM6B3MvFSvr2gNgH+HDxMgCLtun1AjnGytUmW2w9BElkhw7
qqa9AgseHfJjr+TqvnXuYVxQGKrzi5y049KpdIWn9rmXTESssff1qOz8aXQ1CsV84dNHt3HXv+cW
IzLjR5fJvcNqn0UwV0UpJ6RGLAeGiQF07CrU7McW3/hdRB6JUhFmTbhTMHbKd1vJdyMi1ysPb7MB
baUYvkeHhn6d0oJHXfnU0xQg782F+1taND+MZxmyPEyhN+ww6Hwqq3sttufzZBNdUKTpgyJq6Pnm
zC631JVXIUUJNMmaz16Z+F1d/lGN8XcvVSoWazxqnHsOK3R7rPLfaDdIr4R+yryXlbFut7/4Ril7
VZzSfjHzQwwCF7FhkCnpsVAJdG5D477p3PSm6ti3jSaI2MjeXLvIAxmCa41r7uJ+HK+1szNQzwbO
JEjbGD7nubrjCptSBRueqLHPtVWJDqTez+lq2O1ZdxDahkB+qb9TTFYsFdJHXXVDP25ovcaVmXCP
xkkeVcNdaeHMVb7otY8fSnRk+qqCdhJX2TFmW6byy7ZXNotgadR2COsk/xVNXQ6Ru3R3yXpj0n0r
UNLebA9ZeUOUEZ2HOrP4tt0aQRNOxwL5I5pcnXMpweqO4kLxb+Uc1A3n4bDWntIhSdkP1NcOvESg
6brtR8bRsSwzEIv7GiWxwOVGT7vqinHXhixkihEfROq1U9Wcmql7kna9HPTUSHayza8TkjFmx0zn
jDZvDhw8BBs7QwZHeGJWyySOEo5zLC59MBV0h3dG2w1XWTu/8pINWi65V9Rae+3dvibDe+9w0Xdq
mCw94w2oY3dtONPkp83Yx9PvcdCgiNuM5dNBezEslIV191E3kFxwdFEKFTu3te8KJmJBvYjOp2jd
hVgHJSNWmDlr0Mb4J23nILRkT3zhTdYO0x7wN8rF8Oou0W1ksVZhWbbP9Dr2RyWjH6ONNxr5AxQ5
0x9OucCjbOdeM9qHZshow1jRSz4z/xRclyII0q0y/0zkB6ehoV0T05BBXxbRXslJRmg058c20WgW
/cvUy9ATYJB9e1Z9u5s5PxvLt5icY2sQk53+2BY76FLkX82Et1a1e2o/hRCjco7Oo1E/txliip6d
S++e8HGc3RaFTxTGuzBpoXgMume74mt1nFCIQyfpXN3wQ92+6Civc+YvOxlZJxfJzw1GxWdtjRmP
aoVpe8UGsMV3l2O2xEdU0XzdT6ED1CbNn1yLObVuk1EEC+TGquY7aTA9MEX4Ht+jQOGs8v8YO48l
uZUsTb9KGdeDbmgx1rcWoXVGapIbWJJMQguHBp5+PnjyMklWddmYkbBwAY/ICMDhfs4vln4/rVsd
6H5Xncc2SbfAMvZj599gFwL1hVhEog1AdRzGDMbxOcut12oazqbZ3rBKRbY4PCY+Pbg6FQBB9SYx
W67ueXVGHuXGjkOT5WydETkxdsJq9tqAD3o23CvjpJ1bsEA6OOBNEe2yiiVu4xmvemK0i9yun5Wi
mYhzJTwM+N50mJkC0FPlhseGXBoxtxfdbJqThllsHLrjRmkab1VPxdIzQ66W6DZFmWEZMNcX1RZZ
pT2YSR7liarD7y8/pzZ2Yv5g4DitvAZW+5KYyZemCieufn3bC34XM8K8EL/1jT3VnwODIGQcz3T6
mAyagceTXrjB0kSijAgDGVuLr7mrug3AJ2bYQ9zEj/z+d86Xqqy8VUC8gDAtQf/aUxdKz7bKCl6H
erirdee1TJtnd6zvyUL4Sz1W0Ml3MM7yUJQSPtsBU5vRO+RRFVyDbRNINpYH7qLNJsGWXyXr7PjG
EaG0L5rfu0uRgxObs1l5Az2fnVq6wnZn3w024g+H0Ri3DndQHhTbjInbt5WPRht9R9wsJ/Ishm2h
AmuD/h5Wr7lTP+MzRTQ6L26EudF8npzM6agre7vM7FA/zr/oiQs2fVi3bgSkTjVLfBngnZaz/Ywy
ArDztW+O/kpC012Hk3cegKStcg1pBKDXkVDB9HrhYbAmbRFH4bksFFwrjexkw1ZLcpFtm9FS18Dm
LFYX/bLN7a3WDwFqY6XAgkXc6QyMwhq3f2IeKjalAYxO3B1DiNeeaJjht2MZv4aFmEWnmr2RK/zd
uHKaNlEclrdswmYPtLF/0qbQOxLZWA413uOuFWnrwckfwrK6Gi1GEMhU8zGiVZ+BdXWJlsP3ts52
wlZIkC5fRqOKcZWRnNDUuwX+jejfUJKxGkhiDJg7gZzaikYp131500yqdsyzbtPnSrASCYuyst4V
uca6lZhwlEf8ekO+dsPpHGVMQH4o8rVaNofAxbg9ULFdAHGkeUq99lIFunL3MR2qddXVLAGa4Kpo
LPr7vPgWkNATMWaUXqBEK2XUX+xG3Jhqs8u8dFw3GuvdtEls4kEGZKEURRa/vzaB8aU0j4HBrIlP
oEM67LsHxqEwLWjunfeKR8oLwS9TuE9kULYDNnBwWo4Gm9IwYBkxBPoNhJWbsFdvor4F7aHtyyDN
NhrhATuzr4PuzVAelqOlwEhxBOtaVvpzPUQPICxZjqJDZTUdRI3cvuSTce8b8Z3JnLJxnXabVNPW
K7WDz5McsuiyLUiQYU25jmOikTh2xlG10MVgrIBRUnIDFjsluJg6I2oOlzsqwu3YaRunaViVEGz0
8CxYlEp6Mofqmx9335KaXEU8LTRxl4q25aaB8ucXH/XQ/hYN1mvbFej16ytDTcst4vfky0aEFQS7
djv8QkiWhH2ZVwTPlBujmB5Cy3mKnWGn6sZehCxVlUY/Ib8D3cMEo9PyQLRqt12cvmumshZqyQMD
aYjOMzeW4Amr9l+qHNnA5ItpmPiwJXuCure2QyQubYrnyfdW1TiZ27DRHj18WIXwPoXtjIiPwpPS
A6QAaIcLRDacrAzf00InwJ25jyoqbq1f3CB41IG86u5FRyymCSDDFo59hjiGoZ1f3mUQGRbeNJ7y
1ltFk4WLEl3ImJwMdFJIs7oby63uDCt7qWq8yhTVQWsfQJraPXgm4WXDg1Zgufd9o7Fgs1ZMuWSg
0UgAhms+Jhh0QjdBXswyqpdcbVcKKFWBa+gQ6Te25uAZim5gTMy9Lf3d/MgjL/A85Ym1MMMcbjpU
H19Yt8KoL1Y1uEtyjWy7Ma1bKMK4pq1dr3MwPb0L8nFojnpLNjggnVIpX1FywOqR2Oqir1CQBJeq
O/y0PfnyNNXYlzp7QvDMjZFW8lybtq3WPmUqITBUkWZG+laB2F17NosSFoo9bJU5DYieVITshBqM
BAdY/fr1Z+Fqm7YyT63joIdS4gyZMGcjaOEUBDTb5tyXZnPWiqg9E4CYSOv1yg74SL+olXLYZ7VZ
3sWmktyxrZ5fy4qihv+IThGPTdtHC9IPA21ZWWq9/dFMR2Xo1tgaihtZBRyAPIRlfnofJO6DmHnc
HdbWVJd3xGHEHXCx+1JFvENWGdi7XoSn7t46zL1SDEw3fNpw9T4QgXRY+r2u7GU/wNbD7SCwr59H
lQe4JbsQQiVpaz6ZrKvtulmCsLOQcfm7Lo3cpYaoz43sgXbXCNolJqBtJf2NOXQ/Duztbl0z7w9/
1JusDZDS6Ulo/d1fEzYqFuaJPKl+ea9OsVa7BCCM5KCyPi1GrKdC68peZFPqwr/GeHo+CB/gVFH2
zUEWba9IZg+4aR0NcfvgVUF61AWxxDzoW54cjXuLB8IyhX7TLHNnOPcqk688day8ehkA1tvLYpx6
8RZig7l6Gzjw+xNehQTN5retUlTnEu2tq3wr1yufybqYZ/lOfYRl4+S7AQEJuvetyHZsp5WlLEYw
T8+9pz9mQuFzqOqNIbT6Xo6jcSahjEqc5EBWDqhP5J6/ka1NbC1HML2watLiVh6sVFSbpOLWQior
DJetXaB10Wf1UjaDaC5uecNoV+HBzCw+98miKQR1RVLrfZykHgf2A/mWIIW+aRojuiHEHm6Kfkiv
pOBn5EBZ3iJR56yKIOruEiQ1VzWqCvdjJeylD/vmgbVXtQx6O31qiL5x31n9czihZ+eklvMxH6x8
kSpt8dmsyldMZaFLVvmz28XZ16HMoQ3Gxrd8AsieusX3ZmBFkZFTIcNRLDu1ZOKY1Ks/sKJZVCei
VUByM1RoTDsGfoA1Mcudjt5TsQ3JhbySiDgazSS+pZVz64Dw/xL18Sc3D6sXlT0Bq7fa+6STu10k
cTpuojLAGsXTxC1m8uhqpg5T0Gy4LOuCpIRSOSksfjohbmWDFmgOk4RfrmVRNlQRwaE4SBWWOwz1
1q8MhrUNxGwli808QOHo7robXBT1fr4HXs8F8GnyaFYvinA5VY66UQwNFeK5jxzfIye4HYTVvX1U
2ZDXfrvNa3Jasoscf1BUcP5dSL6/EODZYKTvpi7BLpIU6A1uQdmuFVaMJWgZnrnNlHWjDPE9IgbR
stKs5nOWKhfdKvuAHPHt5Prhd5FZLwC8vefe1l0skBtos72TElXxxFHJC+Po6L27YfPacf9nOnlx
o/vY+91Hq0DKJbTWsAf4gaZkus2d0v402HqxDIJ+uvO0qNh4dobcTlZ3B9D97hbXZv8GW9N6ZYhE
fQJRGCOYFF6Fmtzlk65fjDJDaMGwe1IT5ALbJBQXLhwSRUGRXBK2TlsDrYVzkpjpthWopKQ5Ca4s
6cdzYhnN1shBFeQmyf/W1LKz1o76FmWb4Kx5ur3lRnFOSQIRoGDC5S475IBOtiXU/p1hxeEtqxGW
dJpjfw3SA7oS9reGffiiboLxTnaNrEkhKvN316Gr/+hqQHO+U/H43naNxezbJvegp+IT3mfb3kfb
FLVlwhmyjoDnthNlH6577EJXZaWS9fP720yvcVaO/WmtR1N/Kw/YyzpLAzmJjSxqcz+tg4kbGKW1
LZnaMO6OiWWj6hPs9UgMb+eFMUFlV/erA0nwbxNufghVEekH639tSg/ZG3hK7AbdXYGLChjLHjIw
vIRbA1XhFaCdYS3r+sL1b1ndg9FHcZOcEP1kndMbq35EnkmW+tDPLkiU7WRJDgQ/zdvFuOcBZ2YM
ebBMy8e4mXvovQ48Z0Uq19b37c9+5D9WOtJ2N7Kq9NwcSbdqV1RYqA9p2qxUvQddQQCl2SixyW+H
HWS4ho0IH1OZEmJZen3j8FgACDBXEptMlm/lWlQI8BHHfespiwjnE2qaD+9DyIbCCpobm5Q6mtMu
MjB9faP5o7qTgftcSfkQXJj/S2Vg2epO0QjxyxNlR3mQDfBQSQfPJ09TCXw88ex9MG9ARVgZl474
z02QCWAtqAZ+JmpYk+SxiqteIlRhTfBxipaEo+Hkr7leeLdRAPHGE8TTZX3mePfIfaj33rzcFQJa
jBK29M+LY1GiCmWNuE37Yy7Wsr4N2RH1bflMFsdBnGjAXjUmdZlZWM5qYa8ca4eraSFfNiPOpfnQ
IWVuKUdZVcUJrbL89lLWvrd3HsS1NFO+/1Evi3/UWbqr7TORrHuXGCq+V+Mx1McfB1Wtb6OWv3Uy
wYtnoWN91GLIB2qZlJ9J2n2zzNJ+UZz8qdG0Zm/ahrl1tThce5mB6gca8E9moZE+g+GR6y7zaaCh
y1Sl0TOOl5gaM2GCylDWtTEeXVS2/DE2VqDCmf/y4TIKkb2OJaKeba1/DKxaBUFauOzYe+XQP+90
rUNWVCV1v1B7I9j5Wc7WuoHa5erZS+lpn/AnV+4QzC6OuY7MYORMABKGdiOyMn3uVJJoo5JqGwUK
12fbXzJAtm6fuyooD5qo0o0KQWxftEH25I7jnmBk/qL1RgHryfePWdjFd74ZfJdvN+kuv6AYihun
yLqLH5BlGOYT5s8BgpKcVgw2MLcDc4uc5JcYSdKzPBj50J6F2QKvtVwkDhR26QKA5NnQI3NYyD5w
OeeXwLThwJnHH8WfQ8juWVk+Z1la7N6HTg1gwabSNetWQA0YhmmPbot3kaU8gYDmdMjey2JcgWIB
nrrv3frikBBs9jURENBharQshFI9jx151Tg3xSdnIm8dDWn9UqTZMzCP/isWzeeW9ehr3dlQsvIA
B/tiWhQuNIGFwkZ+Dkd7AfyWbAAh4wbmTLfP4Ik38JRncbnCESjM6Vq5iLCW3srie0OSKhk+yOAs
O8LdN9GT0mEjbiBIfXLtUHibugTi2w92vQ+N9iBL8iC7WHM/WRQzu8jsA+JljXMbDaqyz114XRks
dXbpHSIKOuSrVTQ3yz6V4qvLNCUmWlkWfXisfmVLrxzeTtG1dFnpgXXz1pnf6aLhLGFVlnMLYYhB
fr7H2/m9n1VcWbxHDaTgOJRNv1k24LDvgiTL7/x5yxGpFVidn3Vu3TarhBAY0B0k4WCu6NdKdd2T
0OPqBJflmT2x9aBCq0JvzL6WtYOkbAye3OFCPMlGC1X7FTiQcqeW4ASbzii3uQPeNW2M4DHyC2dd
dogj6PEAjwp6J+Y5HVS3IbMfphSUjVcEyuuG/Jr/mncsSY2qsR4yxloDkE1Og2WEqzJOIRCBFLgn
mrkeGOtqWIZ1P1U+gVNHZ4cJyY69OaLuhtnEC9nqGGQ6x8bxT6TnERiNovRS1nZ1cUCskUKvoi/C
yQ5VHltPlVE6cCoC5ECmLHouFQIIcwfn9zPJpdYE1d3wC3iRtzNtZqxlOdb6ldwSEXdHpA99CkMJ
Ac/oNvZ9dKO0piBFkjrbfrT1Y8wzAjhM1pLRjosT81uzHTPVuZh8P2snSYzbIsX+LlIV52GYJYvQ
410IYbrbuvWncZHNHgytM2pnUp0pgUtUt+aqHAT/uZwPb/2ayizwtlB+nCFbmnHEIbk3fSwIIbeT
416DSGzvbKMN70sbzYoIobe1LMoDHUzHbu9Y2c8sIISH3jvIOjpoJuFAIiD93vdaE2faLjjaeVqd
+7DP1kmWNk96FH+VP7VmfI+sPvwWc60STB8xupjPcZEqOprzOalDTKGKzfppMub0Qe+/mvnbObmX
agvdzX6cI2xwKUmaH6FUeUetGb0jKU/yW71OQkLEebBJeDZUuGHTlMumP1+yCDZWShtt0kFkLSYF
Jjw+XHUXNX89Ks/4qI8BIgwLS3U55nPF+6FJIwyAQb0+TBBp1+2A43odDcapyPVkHVmx8gxJ/qbn
KvxmRd3VrHvjGd5CTlq8/peuftbeyKWrGQ7X0ot+dP1jVHNS8VgvREIY8UWvcuNR9avyIeh+KUTd
i9bZ+luL5v3S8uc5pVf227ryAaFMosNZvFYHnrEw/kmIquZavkw0BAGi+VB6MQqT7o2KbtexSub9
mnyZo0Gr4Kn6e60sowxfHSaDkLU3KofcCo5QRsxtSqr4QFZeOch6iO8ET2Wllg0uushzb5J+Xr6Q
vVpba62d7FDLWvlSHoRrkStz2nhRopzxo79sGbXgc+tV4XFknr8G3Bq7dCAwp2Uiv/q5ll/lK1ah
Tw3J1MN7/eAH2s41SNzLU3/vC9r0R98G7d4FGgctssNucJYHC6FPrqPMXDsiQ7ukaeF+y5fvfeqR
dMeffWSzrVqItXQYy0TADIMHBfH3Y543KvHp+aWugPiSr+ShDnh2AU8KF+91ne6O4vxeTuwp2cQZ
OmbyZCiOKDX9MQ7hSpI0dW0zXbnkyH4Zg4WTs8zHQQVfU8LVQq6v86IrQgb5NVDD/CrS0YEj7hsr
b9SzXxt2TYeA33ttaRjOikyrsZInygPSyvm13lVzT1lR9+DDbJYcW3gaGU4zzxPpxjNmCGIhi1CZ
im1toLQki7oJZVSBq3mSxciOVjwg9YfS0/VrkpkPsrqP0G5tTDzk4jEfn2uNVC9bCGcvWxVLvcFJ
c7rFKNu8r/PpbWgvNdtjH7clekqcRMZjXKMrxH50/lhaippgYSnGpcdX6Vn3cSb5109rzp+WZVi4
IZM0PL9/WjlkwqfNagSaBSz9rVRCz3hcbJoiABc9i6W/qaPPeurvRVGHMNE8IDSyVTZMQ8rMLsup
mn9KtTTfydKYiSNTJRSfVFt7MWtdaIFRdEXbbVjVxLPXQ+2MQJnCbOkjVHApWAphneRbpB8q5LNk
77cTHSMEOy3c2dcjulpKHV3BmwVsLfrbBP+LEwLyx1YZ3GdV5+1Hb4B15HlX0SWP9Vyde/BsqoR0
etMm7vPQGPGSQHx0kq2NHeOJMSZPgQZ6ujGx2Bl6xX2uII1t8ioeNvIsXe8JR7ZxfPGU1Hua4pN8
S1fp1BNKr2QA57fy45hEbpUrW1kck/HThO8sGlZ1+VAH/lq+pdeQG9MmnK/bLtWfTFhjSeSem9Qg
46GqkIsxsjrjlO2ce2GRe4k12wcXat6PY2oiN/SzeVDAMLyfMk3TyCSKxL7Fo9WwYJ2E3X0Qtt09
RkuEDlPAoX5AEckbDGT68eW9h9b6j31spGfZH9eTemt0EC1lsZoHnLO481jynL7KrCWaIt7WM6xt
047VzZDDt2cBANS+UrhbVUQyW8MOvoW3bdgV3/BwysAJBrPXgAnbdmpciP59/GjZ9RfPUPJvia8D
f7HFR0O3xLpBmfBENNI+l5Mm8EDynM+xIlayq3DJ8+m96t5NKd5woxrxJLGq/m4qvW4h38+GpJh2
tnjxS6CKihhYjCmJdawhVa6LyHafAQ6cZdcm1j91rgoHUbc1PhQRHfk3FH4vlg77qL//hoQ91Nvf
UGSsqeTfUMEaeoxy8QX4brfxRWJuUjWZdoADspWOsMejLHZVkq/0UNUfzab+0Tp5gfFLUU10sSNp
lG1gO5MnMZT4ScUnfaWOanUBDN/vhZbUO2ST0RFVonTloJv3cRy7ZyDQ5ne3PtapMr02gmkCEfIY
QjlnT55fXWrimUWL4EJv5C99JsItelkZ8ndpX56IzGEZNb/6o9gi8ozNsNks2QfQW4h+hB2BDbTf
ZPYl1Yy1PyjRibSRu0yJu65lvXB1sEAQnfOTYRXroumxjAhazjC8COMXb3DfBuj3hmPiqqXN9nqO
o55MEyzoXBJxAIqnqMa3xq4KtXVVdSgSzA2yi2z1Or04kkBART8mQYUS2CatAutsEt882/NBFsO0
t48T5pKyJOtlDy0jf0TSx0GZOo+hvs/n9gUeR6GVbUJcb5ZSgB2m62OJ0P99FACYrDVwFlII3Znq
R9tzk3vS6eFbfZk6y1bT68+obcA2776hNs4zDPjLbVCa/i5AOmjrhml+n/QkORpF7b4ZvbpEALp9
UVFtWiHjqF2QTsUBrU2jzSCU+qlStcegSnokdTDKGnPv2YrxUIk1Jzm1pejxADFGVPvH4MoeAzJ2
HtxCK+9Pht7Yt9Z8MHVwi1ZxO8aRPSuKtWcgmEf4f2AtKzOp9vrEsuK9f1vX0UZt2LLJOnlaF4LC
H6M228qibFCj6hXZeuvw3s0BSeXURXYDedO+TYVf37idsnzvgLIMS7N4/Po+TG04YttMkPrkSbKh
baNhlaShD+WCgWSd1uQDZtdRtpfFrvDtTR6VoCFUvHG8wHp22dIdew8QgCzW4xiuUapRd7LoJMVj
Q7rrCpnKv4ehvqmb1nouxwACm3enDbF5JnWBBH+gfgeGpW7jqmRLI+vkIYry+gTnCtoyfdWpMDb+
VJX7pss/gQWGeu75+kpT3fiuH3PraupfWmILEGewq9gjYwbldW4sqiK5U81IXalkh9ay7q3BLz8Z
o64dZQkpRevq5V9kd1kTWZq6Z9H66zhxWqigIhplXTldB5G0qT8FcKjexmBzAVxbTJ8gv7jLyiMz
HZP61+YJKELv9f695PtvJTlXDahcvLd1v5V+nicnuZ895XnknPp7vSdXPU+AP3u+vd/cNgvu/Jvz
vCEA/Rj0+6AfkzPMxuRsJf5dm43dDjmW5PxeL1+91YmBhFkPsoHu79V5xUy/kOV66r6mAcB8/BnO
fmYVZ/lKHmoxoqmipy0GYn83+JoaDb+UTSfaFWqQHeIeH8q3Yd5H6GplXGvxrN03jy8PciwWBd3i
wz/++5//83X4v8FrcS3SMSjyf8BWvBboadV/fbC1D/8o36r33/764IBu9GzPdHVDVSGRWppN+9eX
uygP6K39n1xtQj8eSu+rGuuW/XnwB/gK89arW1WiUR8tcN2PIwQ0XsvNGnExb7jR7QSmONCLT/68
ZA7nZXQ2L6ihmT14hP4OiVxr53rX8YABXiu7yIObCXeZV+B9xUKJeo+FCiYB6SaIE/NSTZbxdsgm
7WIytR7IDfNdo5ZkXkDll1tFC9rFez/ZQM4NA80iQjK5jAiKWvlO5G5/tvJsOMtXxs9Xcw+UU3KW
ceBOQ7YmZ1/X9k3UFrdlBJTWN8dfSl6u7q3QGzf/+Zu3vD+/ecc0bNt0PctwHd1w3d+/+cgawfEF
kfOtwsb1bOtZcelbNb3gbjG/hr1dk9+Ya8TaGnEmA7YxIB0yH35Ux5WHbKCo/bNCcnOVmaqF4M1Q
33qRUyGhQN3g2xZwUrULYfX9XS7b6qtIqxb3mfBJANe/iciGP6n6U5o07aMBaeouAcsta922ic+a
D8VQFlONpMpgKIjnz+dYcA/WQVpXkPdb6wmsRbqcnDw9yta8SH4Zfyh/GV8x1H3fVhAtfQ3XU99v
EOuouzPR5//8RXvGv3zRtqZynTumq0H5Ms3fv+jWzV0WrEH+SkSkRy+G709+w0Hm8aVaSFlA7EMt
T37H7819gSxqneeHt35h3cIURkf0EJpTdSKsAx824YLL7LHFNHOu7NwZPyxf+r45v3T0H71Ky37t
BOsuEZTeHs0qY925zfTSNIuxJh4+YRCzUTO93beZ6T5YvnaV7Rm7HCLmegmT07cvFfLGy7pzpxe/
Th4GYswPzAF/DJgCP7hTPQOg4XJI0S2drOHaOU54avvyLEuIBI7XH/XdFZ9nFPi6MvcXnYHyIzAX
Y+Wb7104tTHzt1N1xaxWE+uTXRGD8giRDkHCPhruVF88jIOmYfDWEUtym/lvCZSPjrMeW0v9pKL+
vwMsZL8V7TG65HBY7w0Xk6CosDIMUzn73406n14ZaCHIS+O/f5v+ajkdfi3KsYqCsPmj+M+HIuPf
/8zn/Ozz+xn/PEdfq6IGJPAfe21fi8tL9lr/2em3kXn3H59u9dK8/FZY503UjLftazXevdZt2vw9
jc89/38b//EqR3kYy9e/Prygn0WYFXPW6Gvz4UfTPO3rDhPPL3fR/A4/muc/4a8Pd2Hx7fUf+zp9
yb/9mxNfX+rmrw+AUv9L01Vdsw3bI0vvqTw8+te/m1w0xFVsltjFO9aHf+RooIV/fTD1/+IMDeVE
V7NR/9FpqqHrzE0MZ1qqxoSIMMuHv//8H0+xt9/tf3mqOepv97wFM82db3VkVJhgVcPRf7/nRRW0
VeZ5xU5xamTBgvAzPqe2+jC6DZAtH8ZrDZd/NKpu2eUNimLeYG8K0lqVh+FCmzoXYIdBdnVFh1fH
xGxmfXQDm3RpdHJrUvUWkO4keUGk7OwUmL8oyMzjbpkV+5q524puRe5c+thD8KYfth1BXI8sykIU
rgujcrqLBttFY/G26U24qNisosaNIqIf7IIsvaRq1wDkB5usQzwmtzLBtG3Vp3Y6OxWK79HQqkuh
mIcEdf6lEtdiBtbONrXfG6Eec+VzkYTDAmc3lPDsi4ec4EJMyF42gFChNS2Kbta10uPv8TjAxa6d
S5lCgtMH7ZqkCESZzreOoFjlZcgl1JCo7drceUZ2hmaMGAoqakqPDkH70Ji8d1yvPCd7xTbhThHV
egqD19FaOXhaLHwLNUrAAU6k3GP+6C8QcjknfnEMCNUtnEHBH7G77VXMLJv0XOQm/CJQgBYkeKHu
lX68RpVzUSL1iN3LsfBQF/HVp1CxdgAurr5oCZbPxFbU7OuNlVTrukZ+wU7PUP2/axBdPCV69kFG
RG77wAPrY5sE6+xQ+/XaKdwLSlHbbEgA+sYvqFEex54/M8nPyCnehaq/1/EsTpqNGbUbhBvOiFah
xTceY7vfehU+uF50qNDQ7iZcUl2VqyI6s3WAVryBEbhpTJ6SOO3oYPmtJiE86116nb2ZY38UY70h
fQCNxT4347OaTqB+zfC7kXEdBHZxRLMPdSHt6Atz1+eIxcYZ+HGwvQtkDHeEnMAIwotKBzK4TbnS
GuNj0qUvgZWegn7tuRqOm9YO3xYWUPVC04MDu8Hz/AsDJn8id7xIJuCmSfrdCsDjNMPd/DWWyvQk
XC5qc3rQxLYiqzeqoP9J56UEk0YcWysXa7ocDZQErRSjv/NyTKaqoj9ONmILARyY2vAOg9ZfB4Qm
2jE6ZMYi0YDBTtZFD/kGy4GUvbkLgvEY4bPkBjwFQZEvyTxsVDM5G9b0NF+Tk7B2rFuXphUBBh6+
upChXRcF/eHBRlamh8YbGslh6rWlUSbnSsQv8j1gPSDNaVzrCHW+HrpqK4LvaFfZMC+GbTCkL446
HIFsrUHaIvicr5IOlTeuv2a8dgaC5Wr00Wrj71VSM0k00CnjAypsZ8VMEJGMEdKKdn6B0ms1Pg0T
JIbOXQ3xdI2m5JxAaxUx16pS3RMmJDu8rUR3Z6btQ6WgtzNPB+6XIZyevKm96wlsBMOdzk9S2elL
3X3yxubQ9NMTjmpP8y/YquMRRY8zfpUv8xczX4+Ietw5+KwqxfRUjy283BFhJ31Goa195O0QVV8Q
CtlZLNkByE7XvlavYOy3RbDRh2wfGBXjVSuPvyfxHKSnY6RdrI/1AOJ8snaR6X6B1IYaVoLFYXvf
KsDIuLaTZDjOny1FI2fRd81DpA1ELvRtHOfnGB1mYmXTEStZ8Irc623WEntKvw+miUzSx76r11o0
POgawp5cTJ6oNyLSn3ywunr21PBNGZ3zcSgF14s6Panmvla8+6CsNziAH5S42hRw3ot8ujrVcA2t
4SFTLSg+6zIbrmSNn5y437o5YEG/iF7cQHlGhuz2VA/WxazUrzADl5EfrDo9iJaGSvjIGb56lv+Y
Q4r2rPh7k48gh7Ul0o1HJYjWzXgoAvtCbrBUrn5fnAy006C5wy5p8NpKDqlrX0yre5iEei2hGA3z
S2tnGdPR+AJV53YWZmwqWDJ6es4En33g9hhDLgm+aTtVl9XnGs2Ztp2OXtk81PW0mVJnEfvDERLl
ef6vIBxYiINicHkNtrNBQO1IIPdr7Q/XgWuzMtsHoXOLxSYWkzBdKsfazZMVCwPUYtEQZeOQHjSn
e5gnbBDwq6CIbzyebE08PWlxBq1fPOLTA4XnwfBnmRBz+KqHr3VEnnewL/MtOc8JmBtdwpjfjpuo
1rnHNBQ5oSO6H1tiRpDReNJ45kdBnotnIlJjanNnA3/XmaigD13DJn5peI8UBBACPeeQ6CwBRJtb
LXuJvZ77IzxV4WV+r0x3LvKO0wAOzAqqPlYyjaJcoLxla1UJb7rZ9MhGfRBtUONx0pFqCUp8Rwel
MRb6aJApC/ylakHBicXL6DVIY8Ta1ziwgz3sw4XT+KDbSWws9d5mJ54HpyQc03VEhnltwwxOHPvA
4+4xjaZxF3co5YSoTaVt8jEbhivgYJBBRXZstPqzoVgmSCq3WQPx46GXE6jhOYt6Rm4NSAHr2rRP
1YdhVr7X4r49RLbZvr2SdfhAj9s+a/atY6PFGuubKbaNA+4z5kG+kgcW3j+KpjF/7IWaZ/UBl5X6
gMFIdfCc4JmYyv9j78ya48TSbv2L6GAebhNyIjWmBsu+IWTZYobNsGHDr/8e/NU5XVNUxbk/HdHq
rrItpzJh8w5rPUtFkzXeeDIjDyhIiCLA/hZ6TpZbIYkMBmB2vsxLZ8R1gQYtWZ0vht/t1kUmMZkI
bOOqLxm+NoykyRyjRU7BdZWhrKbuwGT81fCM7LzgUsS/whEi9VM3ugfD1/Zb+tG0lnuS0PazhCiw
QR+1N3/4dEEWlaraM79iFQU1AaAjQ3icRAtGCQ1P5L6m14I9pA0XsbTw9LYvkri/Cy9uPa0e8pus
VweKIswOdCrZwtJbyx6a1m731F+vPsEPzvvK+jHjKQAR3n/vAdPsOzn5MdSmbzm+gUZDiGXgjpUF
2mjpKp7Glf0K52WMhICRxoK85LjRd8aItQsTLu9MYX5UpMhOjXPn24K2btLDske4KJY3CfqMKJUi
LnoOj83OsshrHazXtAe0h2tnSSh0bMf/Cgt6vAczGnDYGC1ECI4/hfh8t5TemwcewYEDZfbLc0mU
ZOUmeMT84+rk77l9ItjnYrtl/Lui/m+mP8Zfy+QARKXPFMJ0Pcf78/QnL7gMi7lsT9IrP7uSCJHq
ufHm58RXdz2aYW25dNRRxJLt/+Vv/uPcaSvQAzOge8CGwEzUd7dX9ru5E4g47F6L15zYUz8sloAn
Vrnnir0p5wuFTl5grK6g6ATu3VYq/ctfT7fzu7HXr7/eshwfn4eum4Gn/+mvnz1PWUUi2pM5UsRz
1jTkaGidOAb6tTRm5CT5+9CeR/WYO/WltznVKGxBxBz/5YVsU57/zt9+eyE+DRlFW7D97x/fh5Sd
V+YPCbtGPnxHEVROZVJpF9/T7xdBYVCNVw9xod85rAF6GGmS2Phu3xg8fSoK1sAmltneC+/LP7+y
rUf76ytjJKh7nuEYDE/++MpEiZa6IHToFEhaKMJorMx6ZGFaY3jfwASOCzJffv91eYuB+rxaPqjE
ntPhoXWKdz1QH1bGAfCrPPSd9QGekat9EdX6OvLosgpYhQtlCLWdW2NdxKC4lSBuMB/Jwjxl3ABb
la7DqvUrda2zIvZr/WG1nFPPZzGnPhnahHNm07WQPRqetwpkUcfDL/FRsMvl2PvDtVtAgowOcEtA
gBU6uyk5NC5KM5B1nQUfuk5ftXT5KFf9i6vsu2CxQnxrD74hr4moP2HL8u2L956cdp5hOEe9aedx
1bDnTaiJ6f/qVpU7OU/PGU71f5nP/t3lYRu6yWDW0B3T/NN1alZ5ULdIc5D7Dge71R9kUMV19f1X
Za1ejbE///PHblh/97nbhrV17b7NPfKnzz0gtYrelDszdRcWgMVTUR/cwnot2vk68OA7+Hb5vmCD
w1+e7HRASbS7cWfXsUVdX03O2SCimqgCKFZrPV0DFqfKJL7U2y4GnYK0mpYHi2F+75v3gGDy0Qfv
0CB5kjw65uZm5TyUlGLb950x/gOQcyb3ZFOAbl1BxZUQZHVsmOoSsOlavPV1oquqnR55QBYu9Td3
IBtEzkf6+6NdVLcA9g/58N3PZsqUEsKW6xGuZpSR6ZFqzlJ4r2bfOSM3BtQmAHjv6tQULN8ryVWU
3CY+qyx6/Q8DnoxOJWV2Yl/L9L4BkzJ7yXOey3CiBaMCt97MbQrYt/vKsb72tKNtlb9vReuIVKkg
AKtehi+9XIgdoxxrclr27Nr1Z+jmjkzPE+9x6hS3pV7fZr79ZkIJnqe4tpcbpRWfmilO6CojP5WH
RVTvJNPHnhmN1oMS1ilbHMS7y2Ua/Td3Mh62do+K5bLsNW5XByH/1ie17smUK8duFnfNozJ5aPFz
aDP1G1RppLy490GFGNNl9vWPxLdJNGVM8M9X2h/n3/978tmeH3jsmDzT8f90aa+e1rJftRoCNoxw
a+kUH7vx6iUCTrlzalxxav7ltP27U9/RKTmBA3uBY26//ruHTm8uOYi+hcO2pCEbaEzbf3+k/s0t
67kIj1EVGmZArMwf/5I868qx0nU4VP4EMNMZGOJU63OvsE4jtfQYBT0SsXddV2oDfyBSWr8MWfm5
Vdls0i4FuLTcCvYwZbZJyynQzLuStmcy7TePg5Dhelxk/Jm2D4ei+E5qEHXTVCKvMeLND7sdxCXE
GtSgr3CpuRTZAu/MdS8Wog5ZlClPXi0+f5mU72awXMZxvLTAmLe+zLPW1yywcbwAtLUoyYeGgLvr
OisEEdPz9iIBhcad694tlvsMiolLZj/54kUwYfADSJTqobTI1J7ls+E5b2lNfp5b3Da9dZuZmLGH
5bK1TWOWs+uEvuv0N1welzW9x5sMiYR5gdnTJTHd26mp/WJIGGUJ5gCJJhi0Y/7p8LjQ2M2RJnA7
qTI2zQBVdRn7lXXa5grbX6f3HDRT4bw1rnyuh37PUv5Nb3S8X+M1UFWo8VrYHD5vJ7hNv/bPF7eh
/02BwyXGao2uiJ2D86cJZGOKUbVL3UDa5PGJGxy1eIGHBQEQzDHb3WklgYcVvAa8B+NOA/c4D+Kc
Ke0J3jDc/nW662nzJlpDabtEYoCzHV8daF4dHfrWuk3Tw1CrK7abm8E3bzq/+LqxPEQzMpLT7yCF
fFn88r0w+f6eyVs6A4KAandoGfyxsN9JkzOvYwQwcedTjW5FhezVVSbO3Xaqduw522TA7Ttc8mT+
8Dj5aw4zz2pvbaSFYvFjzXYoPtSRUJZtepdo6hr409WQMoLFfajbb1uT6pUF6Vrq6KzjQTAcGSx5
rB2qHeYvrlCvXaY/0OCp2Q4thmVbNZaUU5TSzO1SB1/PITVkTJbBtZ7mj0UqOEesxYZtZGG9BSxR
Nw63m3hH2c6vrsNPLAkD8q2ElV4Mm+N76WhXavcx+ucP+m9OMQq37T+GFTDZ/tPHPEMMrsZ5ak6z
30QDYiFbYKrx5vm4XeTWqB5sokVF+i/Xl+n8cav16/j0KZ95Qhsk1v7l+Oxsa7FMWzankS1c3Ve3
23MOhstETtus82FU9W0y41NiflYWEwhZG7ZJzyHA4IUJp8mNYg0OLA4zaiQjK4rskrEmypBwq8UM
97vLIMVuEQ1TL/kMSj31sE03mtJ/Q/5L0lARb0fGnN9iKDnicDiCV8WVhcchoAqrlw/8BXeZaUU2
w71iIUFGVLdOrb9u527BRVcQMpI2WMdqBy/GfihAiZPqjjDlCi/oRD3RduuHuT2MGj7Nwr5xgZtM
Y3nbWPTjxXpV1XKpPc6N7R5OrfJ9+5mtVX9dDWx+q37bST6X8rvmVbdkoO0IdLgFdrjP4P+amMYx
o8RboeMp/TJy2Q90rqsdya66G/uIOMk35oHcsZP/tk0o0gnqS5bxuLXvxFp/buMQEPb3DZX5j7aD
+sa+Gf1jZMyffVUcRtJlXZuqY1nXj1rfWwknUQlUEyRHru7WjRi0lXWrwwoQGtUw47nKWC3q9kzy
XkcyU4WJg3YXoXi86PYu8/VbAcBvKbw7qeDZLd7dNrU2mNdt06YF+CSBE/ttCEfv9bH90IFFxVIa
D52Wx7rHNK2Q1+0Jn3NvzJNzlybLw/bPwlzIeiOsvYp7CTaOcTJwEZBWJYzFVcFIwj2QZAtBuvZp
O323yVpLv2iP070xwyyhiV3ks7/MH0ZbPK0MZwypP2nxdupKhuR6UtyarA6MtXi3c/bKjaTZzN5t
m1elOZzQTF/raQmXpHAOZXpxHOdtm7TVDb+Bu7fRnTce4Zei4vFBdSmyp6Jzb7aCCaTxq13Zb/gT
9m1i7o1y/UBJdrWoJsBrx1hjAMQyRwwws8A4Sr0499PDNmuDM8x4scO+d6K6jQUy8F8XPEuPrYzM
eQyrmfeT08tmKmA3DYgRGjDh3QV4AZkhhmY9n7eHTwOebRt2TwO2pvRDxwsIXWncb9PXgoeqUPQO
OPviQNWsIBgvDN70Cgt2RsHOk7Tj8F+JAOqYOnMcb3PCVSQ///nUMizvr90d3abjQKTEf2bpf6ry
q8UqOtN26hPS2Y9m4I1cUc8lL8y5GHhIHINbM+pLaC1FyY4GaiQ30jZ73i6sIQvIux3pAcaAETGx
K9cKd/92bP/6Bp75HSzJx9Tnn22wfBQko/L97nh4PwUEWeguRuxqLvsb5kHzfngsNbDcepuHKtfM
2J545jRQXfc6qoNAyeVkdQJ0qZQPtUeTnppEhaC4P+f+Crw1fyNOw7yBeZvslIuNCHr+O3QekigK
gUmDoUbfMgsdW2aboGfn3V1Djx660CmU2R5nYD8BU+5iXF4Dguem6VPHUBO23ODb+ZJhO22LIpwF
jidOddceL3uTw2k7c55STb/Tux7YZvau+1Qh0/xq6eqKmOs0ihJjaTy1/X57hlf5yDk8HFp3jLqZ
Um977srqNuCK3O6/AcukYT1N7DWqQn/YvttWJqXm1hrncXmv9d6+ZSewXRVAou62bxIw70dvBBZf
XjXWCaWp4q3TIHn42ShdNNTI4mpeAHP7eiE0jgirUy+oglp51W/yztMjY5mP+Lk5lgS0v+GzGuWz
RYzrdkOP3v8p/f//3v1f9u5svLc25/8KtP6yd7+wvpcf5fL7nftvf+i3nbtv/AdkP/vxwHOdX9vz
3zbufvAfx2N+ZGAcc6k3LQrS33buVsBinWkbj3oUR6ahU8T8tnO33P/YgR9YNBMIL3TDcf9f9u7W
Vu38YZpl6tikfSewLNgBfxlXWK6V9f6KRmZW+6KpugotrDAi6WKeawV9dJDGjrf2ceVhawCPtVtB
KJx0xmwaXQ3pLGeM3uCM+iI5kDgxUkm0aq/GgAnB3POstGo7GkXNjaj8KCuLp1Ibnf2s6opTBSJU
AkGVrSxpyN38szcPuSHX9999JA//++P8XjNn2vpff07eKRxTuuma23jmT6enGhzY06bvnhNm6WEL
M1zlZX36b/ht7rOOH4MUX8mWipsajOfTFh6pR7AEd1p1aqhPmoRwaUcX2BScGpRBkV+QdO0Yfe17
busYXPyLO3rA9GT71Gj6d3aA9sOvL1VNYpwbKH2fwPOw3TRSJHASeXWoPEE6RYMJrnanuj0sa8k2
q2rPy6pJcLB1R14c0Uk6+O5LMJQbad5+Ly3RUXcRpMLrffY1Ti0Sy1gWkDCKpTMc6Z3iX18G+LLx
UrbeedUe//uvA491zFqnzb4YLSphcz1ZOfnAv75k+cgGxwissJRVF//6MuVo+6wkIbWxNQ5w1HIA
S25dHNrE+tqeyE3+ObVgBhY75QnDsz9Ol+6t1fNgX2TmGGeS96wJiCWBC6jHQkvTY+MGd6TysEiA
SYaCGMF2yEJ8/TDsGhxW+1iV9IvrnPmHvK6ubjUlsWjrJMbEKPYEp1YAfPnHddSD33359e80QTqS
vcA9qpvsmFvDg9p+18DlN6SzPJkq0yJ0iLA1KyvnGF76vWfwmwmiWdJz2XthIgM7hjHpxL/+HzUh
ebdfSq2bDqMBrN11EhqdBv4xkcAiXbGh/jcsGc7kGM2QfnZ+nsMstdZgl4zdu1lKY693Ke+IYQ24
KY1HVNbwaHXzAChfYmnxsEtlE2GZ2xfhEqJopW1+mTTiuGU7qEMp5Ouvf/XrS0o6/WWqV+2AVOdx
1Ul4RH0itfjXF+F/Gni5kQAEJPjY30RZTed2vnEdLqpOVx78qNWJUXb3kT076PPJWjR7NDRWIKlv
rEvf9jcVRM7Qzc1vvvtVl0OJi1NnB7AFHWs6P4bArgdWXHttNfCkYnaL88iGle6T1AkBcL9Z6SgZ
UG3h0CmpD2E7+QaQrYCoKSaWvzJMBxiXY72656EYswuYFnIzgvw5LXorrJyKueSDrA36Q0rZStb5
sQvSKFOdfzIDVsLcGydvUzJrlZrrnR7wV+euFkSlGplAYNiqdK0PJQSqUOuX+dyQMWZL4wCsh8Ql
ZyqPMsU8aPXcQwq9LwAxswlbIDqacMkR3mJUMg3Cntt+4c/jTEylGa8uaQG0/mqfdZU6Ack70uPZ
MWKiLqonNIuEgCyx2R18WdgHO1CkZw2XsmvziKnDa5+P7+5aabGS4OsBGbDNCRsQ1Rc5Z6Ba846V
+jJdHCsSE1A/bW5eIM/6kRD6Rhyxiaf2bAIr/L2TzsHOrZCPz5l1MMky9jpnwPWT9WGmMSdMeYu4
ioOjaRmbgr1rXkn6rg+qrNbzlH60i+vF3falCq4cHMsZkJUIcR0MIV7HPuaB2Z3setpD9+qOq6of
B096EQxZHFIYmvd1AyCJmnQAsUYqCSD60odSOirlILch/tQS1b0GKiFuUTmfg/QFW5gVq7K5uGP5
GaQEei4NpqhE25fm9LPY1FprShy6WeCwmDPooMFb5oGKxgbCXqB6tdq5PWczMTVL0kXMEq3d4rBN
9XOYXWbhvo8DiTss/qY46zQzZITyPKeCHY310phVvC6+dhxlB/eNhXFNnN7iPdlp8w03S7cXafTr
Ml+qJq5yQPyuX39rADbsuypdocxCmOpZwkVeOoBI7t03zV15lea0LzybnN1FovTaEgJkZrYxODeT
RhZeIkIKwhUp6JOrZ70ORo/SAfDqIWiJZOaCuE6lz+/1mLWZgBB5MXvR6BmdCTY1TW/OQS9PRVbq
ERIrL1rZ498RJBbaZN1FRaOTxlRFig9ndkokIqJbQ+ngMdYsN2wCYkP6xTx1Xg/yQnJ5Nda1UraC
7aDf1pn11T4GRYFFMxc/3SUDLq8ZUToUbtSr7hwYDf4aRzC8l8TfjFKQBjeRr8OfsHAfAw/Qsr2V
02wlJVg3s+/J3NGHvQUZ4eArz9sl2J2OmPW+qwLXuFYmj2uKxFlP9YQGbboXXnqxtugmswwOhQvD
ck2g0IJePBF9eOqXwzwKFv113WJkgBGeVAh88u6LaWQQCwNSNawF0GBO+ZJN/XeP0AwY/RaBngru
Y60VxIyQzXEGdncqUnEiRWbZ+6S17ZpMGqc2WW9VP5MlBhEycsBdIXZhHg/nZtVo+py1OiZjTr5r
IAhEDbo53Izl01rzMhbtxcvbBR+Opj26w/br6Pra2oxNHDS+hiPN/UigGkScLE44oNADZk9u4CiI
/Zjy5UTftJcl1MnKMYfQQxoswRyEENu/5jqV2XxV3Mw7t7XYqfnJA1ym7sllXmN7KOsBuIcID2FQ
WtphO8oO1tjeszmoXxjhDGb5xUX5TcjMjF4QI8F+6vuHtQXwx6QHaJdOzGp6uwootp6xYTPlo673
FcwP0V7k9M0Znde8AtWe2lDznJzL0iA2OdJHhGeCKKA27XdDLrHajXz8m0x/n48uzJKGopBdIzDB
oWQEqpuANwDpkHEzzvcsCb92zUAM31oTk9vvynY+GIH3VqG2Afut0RYN4FnMxSdw2vfeChNFfSJn
AyCHy2J6qMyHOqOZapO3LAckhUbgGTgywM/J/qw8KpOF5PSSzWMRUJFR05CM3IIKrAxnoaFr3HMh
akxYn1o52hdJOmYxJsfRdwyCR61909T027ndvrcIgXbzOBFT624S+5bkBMwq3RF1PYh/jRJYJiLu
0xRxR9DxCHm2TdJPXFHfGKq79U3emLxgfrAOZ382ToYiL2wgv+Lbot/as0/EXluffSVtvKsatJaB
69RZo8kV3sUTbUzA74/BFyF2weYNWRPg6pKYAbvFTWrYO8KAm/0KhSSGEryQLJa574R3ga/01hSI
kx035jDs+rIjy7cllZcEb6JtTYXWAta0wxdNEDruAQsZ5RuGwe9+4GehT+1eDPAF9KfWmh5LJ8tQ
ctQPNrGdVVUTaGqS9gIqsw6F8YLlkzovLU6wG4mRIv27CpbvK7ITNnvZsXGsQ7fFeab2o7ea92vj
GdC5GWoydmMSo4L7lG17u6K/l6CvKlZ7YJkmn7jp5qcSe6NL3cdV+W4kG/NWw0PiuyXCs7H3wzEL
wKDIb6ryqaXKt6USIHqLd3cc5jAjYGDSxsPIS45KlwlKWg8PRkvUgzmzsKuIvd/pQpfHBLiKTLpd
m5s5hUPG0JQdXWT27Zdx+bE0gABShCRLF/THqWFCWEj0WaZ6VQrunUieWrMydwiavo+u5h28te5P
gXoVjceI1vZP1pIcc9DRTSGzsGRh4PXnUXIH51YD1BPwu4XQD4ETbKeZZdmOQj/ndhoPeFKK/Uy2
dqSGEVY4amQ+5UPjV80BFG6UdsFeJjaiZme4WGv12nUCDa1NOphJcIGRrnt7ym9sODchYQAwbO01
hCj1s5XvM2naPG+OVkDeB0OkT7GldK2K65XoXwI61v5MzfnpyWqG1YfeYIadrrnBLdyNi1Y+rpTZ
14FyDF6FGzX5ejXM/Fr0dbJzddKPMudjbb4KOYKpSSiDJpMsWQrT1BHXjCxfkP4v7HAJf/ebs25C
J8Oq+KUDs9y6E6Dj1F/PzRYFssCRykbmSFJfTUyqCPbId5mMbW1RiseEfErnTOhcceMK6/tslNfe
tcDmV7BjhJPfJgtwSqd0H8zRnvfz3HEOd5bJkdLEOpFluy4943rtTium4sPsEYa8dqU6dkKqHVgm
rGMG4yaWCMya87NZdgHqmM4IEx+QvqUbbZSn0x5LfIe0nY230ikkYQe/dIAcLWeez73xMJfU4z0/
s9NbsGGQowc9kEO3dS6aMH9AywCzuHVVziRjhVI6cfPs6A0k+UJHU8rCG74Wxl5kw5vXpveq4Non
cL2D2b7vM35oVRN2w2AsGvW1glQcfLMtFLpDGjLNNHd1GxACWN03qns16zTdTY5GlFmKNpX+puKJ
+ZOEosUKygjnSXCUE2hNMRphoEN1agKN3Ei9x6+6+EdmtvVh9QDU9L39XHbbW8pZ6Pq4YRKxMCQc
WREMASTwWoZa48KbJFYcg0weyaG/82WFF0b2ICRyk9y5CbicYd4Tj0nZViKo1JyXyrVYG/ofSTo/
egWMJ7filLArs2Jk/4E11omm3PkKkZQrJ6tLCqslBN3VxmjmSr0PQfQ1Jwm2ILWIQhSQnSqCmA70
Zjsttac7DkeCglB3Gz5Z2uNd1ViUgosINfWJTPrrnMObTU2DsGdmIMsQy2z+wG0uztqC+N7Oj8Hs
oKQkeXk/Fjm5MFBddyAd7R3e3w85ZDdBHbCxw6YgaRHbqk2jFhfOTABtoAHJDjj+TAO2oizORvs5
V8PyDNy2Za2Kinw4W+lIxV27/bGv2g8nYThbusuD5uoWEwCYiwNxv5ljdQdjJQFDraSzc74v0swj
kTDCZm1g73om+lFe5GdQXdAR9AnvYwAjmKEVMUQlJbxXE/xqOWW+R4N+BFI5HpE9ECEVYFtz05fG
gg5bBO0ej8VVNOKn5cqfJr2IXffmnhh0b/k2qUHfDYXHTT9/q6T/lPfGbiKszCwmXkPF/tdqSYXY
2HVU8LDQeIQpTw/RRL5VeOYJLL/XKmK67L574htTNmEG3w9++aYPMzm0A8meqleR7lPkjTgqDuMI
a70dv+bV3OArXWJj0cw9tzGZhZxVxPC6JXanJlk8iqKUwCoXffRMTDfs7Ugw4Ac2T6albmWsg8la
tTndtYnm0q0WgGApAkSdCtvB9LkzXQD9rZKQSlfxrKdNQXC1SSIv3FaZSWrAZL3b/lufqyBntaXI
wswaUR5G5ysTRC5XlYfjwqJWUpAscj3jv3xrtYrnq9ayhe/IQOYZKyqyR1VbUjFwO1AWSODyOeug
2uP2395Igtu/+DeTWHkzICqQmkMHbiZDqJe4vZ1BcQRYrLQD85u9lhW1OFKruRUx+pyObxF8ksz7
JPKDyKqfGrOATjnFrrBMWIy28+DoATR5NCs71yFlyKz1M7U9iiPvyAbuJbDcBZCP/9xQRIZWTwJ6
1iaPWseDTCV4cWiLQu7w+271fwAy0MP1GkxBKAsY4ktLuTETA6LDCacKRYqck2WER4PF2HjSzakF
wTATbWB95EaeRK25kfk9nCVDadLLb9FISqlT4vK+JTMruJJgwYSIznBebEzyJls6gLLzTnWuc1il
lR/swvLC2cnSYzIEe2HVOjIJ8R2gSwIEMYdmxh2ZTgOhGaK4ZIm0jgtY/h3gsi9d8SpS+5UkufII
LPBGzNrHPA88Y8dvebaytPNO7Tjd9o4dlguL0GiS2pNjAOTRc8J80nvhwj2qkckmU8BvmxH7JHe9
ShjYzazVfesbwaxENq3lMn9SWmRad3UKCa3TUWuIrZukCqXDzveJXtDIwgwu/bweFos3kCr/RRlN
PNgruDoelDz1SClx+ez6FFP4yCG6Jpx0OZ1A1eEy8tvFiObkk7pqumuC5dqNuJyqMmGpFwQRCD00
ByTXB+0NQjcux3ZSp8BYX6xOPSVDfj/6th5lbvZTQC11220ZuThXUMWvdmY/ohO1HPnaOvb9oBM2
vzHtqSk8VV1sr3yCzwJZhKo/q81r3UclLO59Qw5xlBDFGCi6VsLcyeNApJN8TehugGkxqlIXpyH8
Iht/Gv1M16I3nLQ1gFCJIAcZ73avWe3Prm++kDU4hqui4yI4eG01HFaGSTaQ6T6MchCgssbnvjFf
EuNJcwltsVvtcxiXWz/14Wpo0g65elQEeIQnb6+QIgqib0kgmAzWp732Dn4XAQe0F+4M6zsFWwgM
iFT3IX3r3Py8yBynFo6w3ThBxZGRW7hkD5V3W+oLhFISOK3gASMWXiRx7zb2p6bVT5jdYILM44vb
QimCMuD7IM/RdhPiyScVeoS48p60KMT8WwQ2hsowz9rjD8NW54p3kVjEW5Xm5tkqxBm3cIan2ydk
sGG/hL2GvHjNPZClNB+wr7ZUXzEdSKUc/A8rUVZLzgix8Nd4oZLsWBQ7xgJ1dpyY6o/aOcX4kdMr
WJ3OU7p41RJjPVWUHLucOIkeVHeIalSeVb/6OzFsbIxSv0euHU5e7WJaaSNnTDrCSBfUh2noVZTM
PprWnap7fl2Ow6FacZsupC1ApumOpWhiqHjZKTeBZigkL8mWokmJzQhznT/qjcc7IVH0WzB/YqY3
d2u/Z0RQUL3q9HR3s929lgdD5FBKR8Mk1tx+he2FFnHS3VAJrNxlQJKntn6vhNL2C5fRLp8ae2fQ
SiAkAPKYdwTCreWXoej9SBuuHUgjVNFZ9aT0mIPI3VcDSfDb9AlyW/utHeuXoG/bQ7a0P2xq3VB7
rNzs1hBg6pemz6NsnNSNn/U/xgz9mZ3bxrFdAG51OBxuE4p8aq31XdWBOidFZd8BaKNE9ZeHerVZ
L85ppNVmcSvYZY59CoRm4RnCCVqP/n2WlbQY2Dt3nqV7R7iu+b6yiExMVmM59aeqVuNdvqJKWg1r
l2FviPxRP+mzfYuBRByN6tPK2joiW9oOq4VBJWEtJT+3xdB2BL0jVEE9zbgZxgTpce2zqUMHBtiI
40DLBVqB4mHRgi2fWD3PGaaC1iBDjen4PmH/QSrb4u+6hj8n5jlKm6QJV3dC/FkEKqp95ykw6+yS
k4SSFUUsNgcQVTLH1yLt4+D13/Na/RCMZWKvcWJPVA9VYxQY/iZxgNbmHD3XJSq2IA8GyNDg+clr
41t3Xiq/K2Y/l65dl5C9GFL/megSQuA2B6TkuIco5/dDgYqtCF1TcQq2w3tRLniwTeQyNI4rsq76
Z0EoJaYuplKmT0dgJ74TaqJ6HOD64ltkPsf4+lAWRnXkRzmNqhLXGWopq3DrnE/dfKdr2WvSoP3w
hXofi6676RufujcVuCyVU0dYYXaWpusEeix407dhJcmdyFGsERsIpHzcpz1VnAUChtxvCw4LMd3Y
RwPuWlIvUOhR7mfB3p5NhD6FvVxJ8dKmjFQ7XcjHvNH3em+eeUx0kaOfs8Z2zk3/2afafMOH9wMp
kTgW7coyI9DY2Wk3nj7lF89/s9iJHIeSEt/DxwZL1XmZTaslzvCuscwIVx11eH3UddYJdVpOYJ1Z
NfnZIGI19dyh951fjTHo7o2q6d4wmh0Oli9bbtnuhyeXa7oUV7Fkt+Pqvuk8PUpbvpWaco7dzCfq
0YMGoxqPbv6zG2v7UZjyhXZ5s8p8TlhqK/b82FXzjgKYZBSQ9nEKlX6/5MCBNRx+dps+MDqajxyF
O0cb/adm0pKDs/rPpHxlINXb+XGY8595iZiLHgkKHY94XBmvc44vBnvKnREM701pbXYQXUT5rKBY
6sFb7rbP8GvG+0QBZ65GHn/Wkr6lCR2HXtqPKzYkliwZbGfEsCA08i+CLcEhXb6ka3kZU4aoq/C+
SsO6DoggMmBY1Hakff8C01BBSJ/aMG28JQRJ9VhY+kwPRMoKbrIT0lfov/ONNzLHrGBFhiCNECgl
QwwENNsjt82Qu2a3al4Qj6b+3hdAvPIWh1DlJX5k1OupLYl0Hbs06qsZb+zKPdndObFmBzkuOGQV
zBnBvnjejbgtWUtcB9vbBR4jcHfrJrNSRWsq7NB3PNKes+GnrfE6s0Ic2qlIIle3b3vEuhHIhI96
aFGx+NnJwn/cBN2bPVv+DiF6IWvc39C8OBOH7GRL98GZl5blEoA00yDL1DMMEE0lVXnWlDvfCte0
xULWgybVk8+kBfnpsbMzpL0wryvvkrX+oLnKyFlNodMG70oggzNFazJKlFGR5sXZ639W81REGPwI
NDX/h73z2I4UW/f8q/QLUAuz2cCwg/ARUsimMjVhpVJKvPc8/f1BVJXy5K3Tp+/8TlhAOAKzzfd3
DpoKRVi3pndXpYYgzzp7iGMmePFISAuP3sUm1N4fIreryQwasZUr0+57HvTBOQbtXjsRaKdOZoXB
2erSsgL3IP9HaVRkCziZk/lRbjALwS2KIDWDaHV0YuMBW9V81c1ZB70YnizzNQ6m2zAlwh34DZGa
KdIVXYlOYtPWwgoR5aQpUakDSxt1vVUG7HWaqcjWSZEjFA2/FG2PzcMoVhQWk3U3R1umlGeiOd1e
n2yUE3UgtljcEwc/ZPH6G6nM+UvQCT5dt5tKxeoPSyj/NlWLHmoWqRkV2YFBL+np+3Ljxfk51fp6
PYU5tsZlqa31sH/oYwLV4qcmIbAjKgm+64305HGTbHH/aGmoFB3HJ/JER+c5TkS9H8JKX5NSRW7X
mO90XQW5UUNMjL1p3dghSWCWcR9jNkVuX2SsQo0RCIY8TOEs7FGUnsG96ZRuP7UVsL6ZQPmP36Et
apglKQ9NgjdjwzDuzooTtHId7hV4XTMxvZ9SIS9TWOhuNlkPZkpv4ITTrWBCSKONkEBY1lFY+g9M
nuL1MNiEWum6/xI3l6r96TE2v5/0zIGrOG0yw2s4bOJm8HV0W73ldiMPYng0urHcNx5lud436kur
am8pjn+bMFYudUtGLyP+s6LRPXdJE9yURbwnrXwN77BEiTy5mp/ouz7TLllCOK1ODHqHMLR1PuLg
O0Gsh1TlaSpESXBqoUJkQ87dMwZstV7sRj2rVrS0DP6j1NpppDUEAt5Xk0f2Wog6OZH+vm1foqn4
mVXk43YNUprK+OaQmfpukCpr4jg+VvlNFFgokyELW9OsRsdlISiq5DSl2rpQsKScTItJkcfQe3aS
G2zSWWkusJ5nzEX887rLocRWISLIvn+AygwzYkCjbg61O9bwJELDf7NG/ByajkggmMk3ZDpShh+d
eBuO3dmUPoaiQ3puMVwjXJpaIwXtao271yEp2u4EyXDXtiauacPXKqvrg8rYiLSUcINCRj3Hae67
WCUPqwLD9HUhbKzEOiVgSoqDnjUqr5SMxbFPp3vZx+O666c3RhsKnP3vhBpFbtPPqFAmj74a+vO8
u1/rg9jFIqLzG7X03pjHN5J0BBW/503RQwuVlMs9CJSrqDOSy+BNFjWGZleKjQ4fDGztR1Q1+cYi
Rd2NEIjqIdMPzZt8F4Xa0arFoRcgwfx8vS2y5CGspzviPrpLq1CkEBaXMyqnN+DKG8tMoo/JUg/M
8ejMcCkI+BcMcOoHbNLOalGvC9O03qIaEkBrxwep5v6tKWB9OhBKmTJqmyhG9U+p6IZeA3f/ibgD
SQzlpPFIx+VNFfKbxBnKWrXXFAnwk9dbUggCSie4ShibpLTDfecV6L5AeHCVmqjzeCl1nnqtaNk3
J8ouZp7m61qvAF+iM5YJ8aOlHpEqJOdlQfpfeiazl5lFp6+DgnuhhsPBILYGlYxh4ztUCLIwao9V
zmQ+TPUQ5MjOT5MF9TOxui0ZJK94PYDdQhe8c9SSVhNcEdYASESNKUczIIZospNDsC7ZhmiHzCh9
IRllVTWA75kMu5XfmPBIZqRTA6/SZx+uuMGZ6FIBEaL0ZcBFfnxMy1wPfHOenVopV05YPhnwgDd1
4ShrKnVp6xyVmqKXbeq7EgKo23d544a94sI+IWwLW/C7WJ9cY2hG18yHi7Sxq41rwuIdo99gy3hg
EPcxZBO4JXXMvp2z1h3QA1n4NcGQ2DAWGvnCwWx+OUsthNaf4KUQ3Jal8DO76JYInwc0TFStpw5H
felQuGsExS/ZwO4h4GmLZqrWSeGqi3jctMRvOLVX3i4L1YpwDCCGzDTCgygEabdGoO6KgWaWmpyA
FxZVqJQp249dhqMLVZwyMFYt+fO3rVqjhkpa/RwMPRYplFyNjqSizGvwOrFw+zcN52yQizBlWXXn
d9j2D/KYS8ZOQwMCMvp7O8v0rQafYPSnUxMlX/zSNM96EPo7kHY052ry3TZFuUkTbE0T2yfYdHT0
td5HLznA5pjE6qbs9PMw0DBB8z0oXyIBd6NQCAak7tzvw5rOXTc8HrKpC3YJVgppXXh3/sDI2+87
Gxi6mx6MpCEpazLOfhtbj046/UDo3OriS2EwrCUyVM1gtI4Sqm7U2MdWcn2M2MEEJU2PIrTufOYI
lW6XG/xbSlcpE2VvDsVPIw7frVK1t6UKD76wKrExCZingiJ4BKa82GEtSDXMfEtSB6JNGlHFhH6m
Kta5rqCiZL51sGP5LQtDqkuNc0Nupf8YATxGGSLRSNAyJs+EUfW3kL/0KN/opn8BCWFGl9kH5v70
MjT8wLAbjEczl46EYmE+bskzGtw6jfaFzkWvmS2gGQRQCys+0vr2Vsetp5n8uxaAjPIdic67uoQe
mKUAHGV2W/VyZLZZn/xJ33oUC1ctDmiE0lFDKZqKaBcsTAxbR0ZkJVsdOUmbYN+gp+MBGBCwmuGB
ArK7rfIHP/SmrRMiwlazVltjlvlN2k+GBjSkdvEZq3vwGjRZNnV1JzqYGM2Rd6Qz26YG5DTjA1N+
74C5BUUB7IDGytPdwquqBwvDmCiqD1Rb/DWuAJwz3Tz2JDOvQ+AI5sgt41t1vEwBQc9Rcp/XGTOl
ITgG0Pl2jjCocPfQzIeRSa+E72cPq0lqWKdG6rjWkuabjG1lr5qMH9pQuZSzLMYzaXenlLKZastN
LorgqZNkQNrFdC+GOtwYhgcLM+8IXTeJGUgn55S2obefS95DEYW7sBHvzsjcPnGyfdcTZZIJHNLt
ZMRpRvsSa1GyZQI/Hp15sawJtR2P0MUrWI5qhzGAB2CqDfU69qGwLIuFjQE1ocNUVR0AoQM4RpUR
pVShYCnN/hUAPmHOgDVgPgU7DJlT4lKNBhfipeX1ZVEPSCAaxX7m0IF8I64oZPuM0qdW3wXz1rLL
pxxddk6/j2ZqWyggDiVWvhXJBEhFm0EhHrY7o87NlDtrGuX6OM0LOIUQQCJTZR5mMOMb2+5Ihbu9
Lr6QGzEe7SxSj1gNPFkV0hpo3tN1Fyqi3l3YqP/Lpf4PXGrdgHr7C3H3v3Gpb2fDsf+z/h7nDQTf
qy/aYn52/eCffGpH/kH/50Cd1pBSmULCjf6TUa2p4g9VSPzDUKciVJ3tzf5yMXP+gEwtASKlqqtI
5CEA/8moFuYfjqFhOcbHbAOFlvY/YVRr1m9KDezLMNvDHkDnCBFkawvn+hfRKvTtosaeQj/japKo
xXFZJE1oTG5jTLtQtfSd7oTFceEUdrEOz+Jze9nZzNzDDlQUu3Q/P46VQfmOu7hLCVDOl6ckqcAz
4p6scAZnw7RJ8oSZGlyd7FjF4bCF3Hpp6xAi3bzoe/Iu9qHROYeY8haA+tGvaphUIRza47INPHQy
BoyhsVGbDVf6VeumDxneO9gKpV+S3H7Ft+UBvp26z7rbgeHEMc5DpmeA6153wUcF7lhEMpcsi+fa
n/D66dtz36e4gukbJw5V+v642BITrcGVs+k/hH3fh9EJV8sWTorBbB92UYmh0trj6m0GD0WGBv0B
InHu5ikDriArfxg5NB78Me4KrGjwnnmoS/9+VJuXxCxx+zfLgn8YbaggUEbG5HTHhB2rJdM7Qy0q
3CZ0fkpqiRUtFahWzg5bm4HsG6eN1nba3wgyqjYKNitlOl4w6L/XjPDVLGSyTvr0PoNXnOlesp/U
B6kqRPS2r51jMtgXer9mdr1KsZbazV/YBPULBXR6dUgKA1gJCYw12C9DjNrHoTQlR2RnAeLgMwcG
2mcPuZIzAMtpLSGVgEqdgyZ7hVlcIQLGezyWWGzQlWHbXH0jG+HJG8tHMp7u0Nk/O4H2pbYR3/p9
tIe0ceNoHuc9Itq8vNeVajXPlGLRgX0Up56S4xovyPeyQYiZG9m7LRj3MDJMGCYmkuyCvp9xrB9o
MmED0SySJQ0tYzPVydGrzWPr402toPbHKxcGIji3JQ/VTAWotYAafWZ6dFflT3AVRsHqNO2Clnx7
/96x9EvSaB9mwtVKiicUotB+M8JhgsD8ifs6U12JrNrHncpqUIn2gCcTf1qJzLWTAEyPVsuNVwWv
YQ+xgPDWEQffxtiS4hqW+G/3vfNWmEmyrvrqkmVfexWuKyy9ytW4H1aTmT9qL7HOqXK01Fl1Qm7V
zjsbg7Od76dCzRlF2/e+NlKlU2tqflOCjf8h65VLjNqwS+VRseRF70aKKhPMKxEquz6nFlzH4/uE
B1IiQcz9Jrq0tqrumhgAuTX5JDPAii4I4nX8pdK8F4O6QNPiJ45t2MZnHLHq59nnzPgQDRrb9mg1
WuaWsQaLzo6wqtJjQpaDnBtC29pF8Wz28p1SNFBZqjNv9NClVcmjrYoJTkt0YNp2wcw2RfSVl2vd
CNHV9W5ZSkaOtbjL0O+vysS7BZ/bU5B9KYlzc9t4XxlEFKijsYO0c1PZ5JjGWFgnTrpBTUe1Rsei
MCPrkyRI8h3cVCoV/h5R7zZFtK8eGQ5zkaF5Cl/dgP/dmBPVijaWChJ7/74ZjNOUqKeAugYnVc3w
g7BjvQDcHn/yA9/SUNwpQdms4ip8I0XjoHbpxqurR09Gb6wzC+nl3lYUZ0WFrY0PRdhRSfMiBFI+
RBRA1h2TKKK75v9Tmz4Xino8D2mME5NgYG3Cp07HoICfEV1qzUa9XP6MGmXvO8Ce1VNTqQ+OX1Bq
wL0Nabpx1wa4yVuzYL++x3DmSy86Bk6es4Ied+ixY4Do3d/p2fhAKHZCL8HtFb12GNCtiNz4Wdso
CacmLla+gptdQtJexM2MlLikot9/qOat54z7wbcvdRJ+eNrA7CPpHxosXjnI5knDTW0lRj0GXMmC
TVDLjT3RpQStR3Rk96M28ge16F4HEt/JZ8xuhQ53o1Fge9v92rbEXeBkhz7qsw0F2e/KUD1rZDJ2
unjOUXkAEduQXVelllFgTNQHj04AK/efmp49wYraIQD9OfjZKRom6M0FcWw+vQkFPwliy9zeWcOL
w5Sc+VsEe1XHqb4MoQeQV0ri2bPK1+s2E0XVAyiNDRW0SeJ13O5gJjs/ZERbQcRnZMMLGwWUpsDm
S8LwxmGoujEz2r9pImyjmcRt2JGHDnMnjsSLF6oflqcf8xwbq2ASLcUr6wxqs3WG/kRslecijrgL
cbsf1GojBDxlwk1dNR3cTk++g5Oqqo8dbpyAkZ0N4zDEsBlTL+ecKfSDBY7MzNDDXLh6o+2SJLsn
MOeDwNqbSRJS6HTDd+Sn6toe8rsO3lc4P134DOKEAmqkBcHHZCKD7k0yyxvYPlj3k4SZYMqJ80lk
r2Cu7EssvRpmkes4hqHLeOXWzrwfXTZlbq1RFs6mt0b3oRSGD749op6IECy1pbHHPDNBk6p+ZbpM
6rdB1L1ij4ehhO5vWd1BL3E/VuK7MWA4MScFWzTymQKTA/W4asLKS9uR9KoOxnPpVhLIloiSGzVD
sBU1MWpLuS/w0CtN62UYcJma73ZHL7RdbRPB40cEQQ/6N78PfdevjbfUqO47kmMpme+c9GsWqHtr
HD5gfG2U1LpJeuO50MzHbNBgOg/ttwidzG6y+2MNj6FtJfqbGUb1ASNoGg6Ns9dqWKcDKgwj1x/g
MZxsh8qrhipGL0GTKnmn6RVlHd5kZ0/OkqIXfwfbylYyhJ0xcSOqVIQLmZ5qhTBzyyxo70j6VIhP
wwYBV4x0UvtVZnLfdMhaK6/pXOrfUCaS8qvZw/llVha6hcqdC1vIOzOkAN1U6d24QwxR7ZABQe0V
RxCMYyc54CKcntEMQ8UQBVf8W6h14SGa5HsQYxlObNs66pU3B8sVtzAvZkSgSB8bUHehJddl8tr0
pgpAG+3s2kDs2duuCmS+xcEg2Qknw4fH1NdtO8trwuxJguUAO5ffDRE9ZSNNTlWVHwYk661dPhux
igqL/Fh4TcmZgqWO46LC42A85x2Pa1DYX8g8Nwv7OezgHhmW9xLHMtiYQfVNt5PLKPNitiF8kCm5
eVmlbhTo44MVTetqfIFNcsT6ziODAQITJAWoF8MbYVaJq/vqLaTLKddWok+emFEbK+tbetsJbAd8
DQphldAipqJ+soWI3CRVXxRFpf3quBM81d92NR9Rc7J7CuyrDc1aqR34NC3mUYgB34gW5kouUzc1
ukfNLn6Yzh3WD6+9ab/XQc7jU/fnGMMN7FqjmzEAEM/zZ8/Bb7fFxaK2kBxHsJFttJArvZE91DOx
VuJBXw22f9GDfSuSQws3YDXE/rfEiN+i0v+Ox+9tYEQP1J9uNU+9sUbpuFmqnowa5/c6XRPDhBMA
aNRKBsMXIjsabrLycYLOkxHqlqP1xuEqeWwTec41/mM9eLkbKts06u/63H+hzjdusjg4maVBuwsj
luZvrWTiSaHMAtNWoDrEyjcLh69mNJEG1RR3HgNr/goOsKOs0J9FdELULgljmZkUO0ffm0n8jnQG
nw7EK6lFp2Wj+MbgQPUtapvY1WztcYLOaJ4YkSvIipBG5bj9j9uyxzmptiBvNWqBxwuSfgdv/wmG
oWt197nhC3IOaeDGIHnwFJPfbnx+APEXXlzed18ET9KmEKOgpHRNmNMrUecvsYbNqSyRtYsHIn50
WOTB98HuvxJg9D62zYc+yTUj7beQQM5VoXKuCEF4aBVKTMjAjpWD/l400V7z8EnQCSch+ESrvBN6
XM8d/eq19WuAQ7PahlRNc7fAh4dwduurHgE5leXPABbDatSS114n4kqzQeUZ0E96fK+1hePasEwD
MAJc1fobTY0vjkZVFqb1W5MQfp6huJjiucODDtHDnSZjw+8rSAkS/r5U9N2olnT/7aPI7Td87ALG
vfaOBncAc9Y1IJMYSxqqtrUFDDP8oMF5MAJz5RCCDOoECwaIKtp4yCuJLkLfb8XlfR+Rem44ebUP
NDh10fMgMthkPt0/EbBm4lJ69JlsAK0EqsL9EokTA4Jt1ZrgpuYwi/GFm7dw7gPr0nvqRS8o/49l
fWjKgUlQLYmgTfExas8YrD7qVU8mQYf3IA4kuOj8EERd10aCur0t78Ze+6IWxEsU0RkLa9oXlQfM
xmdX4lSU1JKbl4pZr+iHjqiBfRPL97HWcBKwd3ChGA9M4TnIaKFK54uOr/Y2r+0IBRF2KKolLhXs
4LihWmUFG2kD9nvwGyBi7gH3ToP3FEGMh5Q5j2oFHtPID4dywe9DOAhVsIUh1rpGPkC2p41yHPhv
0Md6DQtP3As1H7+i4ElRpbYm7Z5cpNH2sLk7w2lHqZRaz4YIvtiQmPLewkiE3q1oUbclH62u7rSy
O2f6i0CtBrb17k/9V8cy39pAfvEF423HPjL/xkbZwrMRPrptk9YZFrshKDy3ZoQUOLnpauaPSM8O
mjacq/AygPQRcZnvyDSHmOftNKPFlZbBAtLpDPu6Md+EEpKbnxdPdVkcmwgdUZwxqQXLqMh0SL5j
YAtTHYciZnzBt6C6iLhGXwvvAXZxcG7C+EGfDByEx+AjssW29Z9M+j3c1X60vUb0MdXofeaB4UVe
SgmNBYpbygzLKrIY5EcSJcKyCct8FxTc68OUjumeGreLTcm0R22ZHbu5COH4F7SMgM9ZR227KN6X
z+H6qq+KCkaB0+h/fXc+/zwc82hjysq//t6yD1i+3UUgiaPbtcX1mOy56NF1mgJzbEwG+C/Vd2/e
tyx6njRC2WZ3DxnlZBv30rUnXIDcESPHjRLyr3zyN/hXqv/a9YCjTh2gYZUCWWoT14/dLFmlMnvp
227YTtdiDNzvg9nDsJoLNIk14laBaBr65V//Npv/F7ILf62aZnps5jOwrBWazY8tq046AJ0Gurc3
uGmdnFQLxxROzLhkXp0XueKjTlF2paaUdN49pg/L34JUJqBMzX/zurq82xrtEFHRXDO9rk4JugOg
KorKHMRASDtM2HlY90LMOiXwv89SqBSr3EzG9XJRlrMSN/T5daNRdZkv/XL+l08sa8u+6+2wbC8L
IyFOpG6DfSlAj/v2YbnwodVwYZdT83k3LK9UA6rN0kkmUsY4FctB6l3F+Wn8XGe0TbljNMu3ZsBU
sk6C6/lFG0GIiSKMbep4JncdJZCswSQ7AKjJIQPo4wMNbIa7Gos0ktZu8qet75dcVpU5ECFcdStR
a2VzvNm//vAvx7CsWgllew308vrO69ULZ/Fz1kFoGuabI5iraG2l5HtJBszwkCQx5K355A6U+1Ax
fT41mLx4I9y1f32grievDG7zcGcrE4ynINOgRdjBq9JiQ/R5hnlEjrplZ/RxXNDl4HO1u0urvtsu
x9J55SWRk7otVJPafJ3yoJPFDOmK/7l8z/LJZe3f7nPaYoKzPTP75uejAyHgL3rUf9gCzLH2woOe
+fftM79BlhNvmEl/hT+CxnDzDi1k5tlCeMIsKrMoS3n2/KT929+VeXLwAvRKTmYgwph/+/Pew47I
ZujG0DCX1eF6J81nf7mTls3Pfbkl0EWUO1OfLKJaS/jEVnJngXFSmZofxWXx+bT+coteV5fXJ8qg
e2eug8wn+/oRpN075UtTI7BarmpW+vVO91Fs/f2EL39v+ciyb9n057tQ7dDTNjGnyQq3y2tiudmX
d3x+/vdbcNlertqydv3Msn1d/e31ZfO3fdfbtiil/LPpyVNGUWYiDri1t6tE32uzw47aAU8v/xNB
fYu2hZTFUd/CBgCarpkNzVccpam1kRY03wbdTUy50j7r5GfNrJamj+/hU+77qj2ZMwxErfE+S0+Y
FpBT5UALwPhPrfawF9dFib+FMg7NcVnkTt4cK62SqrtsW4kNblugh1xbuYXziO5prp0RjBRL7Nkp
7PD+f14FVC62va0/xkmBkbd8GkUUnPp54YU9vcCy7ekyB96e97bok/dhpe56Y+h9bBSkf1pe8H06
Cmm3EBNpodO5W1oWOJb8ufbbvsEYOMXLy9fV5XV7ue3/8a2/v/75zeFg5XtR6dFAyGhFQuzfv/7L
111Xrflwftl7/elfdiyf/fzqz6/6bd9vm4M0XzOvsv0d1nOb3178/M7rz+nzzfH5zcvaVBGKXYTN
87L1y8n57X2/HOrn1zSUwIgLYS61vHv5eaBAHBrVb8HVraalbvXL6oCe9wgq7OyxRFypf8MvUBBA
HOfFsm9ZW3CZZbMe4m3rqcpObcOQ8dPs9VDq6MSWBXR9dvox/JJ68P0NRXO6kU9c8pftOC0kThc+
g9Cl3c+WYcy8cJYbwJ+bT6cq5lwE7X5BZsy0p79v5mGDSge3MWsmNfhP0EJNBFICc0CSmFsWe7bv
G66YTrkMIZq48/citjfMl8FNszoI1M0C6JAWlR/VFuVlmEm0CejmExLYGWTP8O2yrWZZcQVycaJ/
nZO1NgsY+4ndMpLY4SJXUamEyUSaCzxUpjbQ5jI0NVEBCJ6VU33EEKI+Yi7w59pv+6oKawJKjiiW
Zhy20fo/F/3stHHdF5EtAfHKVSexWt7QCUfsgpKx5Hw9Q8o8x2UNccWfa8u+sNdxLCLnAo5zlB3q
qmb0a5o2VOLJmXHo+fov27LCbCHPvc0Cry1oWwgykkAh4DJ/om9jUcU4jRJ2vABv5Ty4W9YWBPq3
fcY8fmTu8yNaOoIrAnddXy50hzh139gI8efLuVziT0ROLl3RdXsZX04MvUDI9wsYF+JCQD83D1/G
FESENrkBdw/Ljy4sis1yBYXSodz6vKLLzijLqc0yVm0VlTMwBbNfBa08LvolPm00yB6xvQi7522Y
1NG2TJNnsx7LIybIxGgUedQcRvltMftYvJA+F/+0jwrMXglrbXc1s5n9YMZ5geM/uTKWEW+Wzeti
Nr2JfKrLjuqJdeUXUCHDNwMDhQM1SGyh6u6rqU08bst18pdLtKy2NCEesVBbra651z+vxHJhPq9O
UGlMUq0Roef8rH0urLlx+txcnkynkfkmHuOP5TIsF+ifLhUhQnR6OT7OPuWu5aIU0tmKIpW75Um7
XqLlybNh3LvZ2AOJoG3gGaaiPlrjPoZxAntEjyo8DI3sYKIhNhiFAibExQ8PJGHTz6dtMZ7Cs65L
Vsv2dRVfqs5VA+bP43wKEaj+ZR7096YmOuaOKEOvT0ak22gx7ZfFuWl5dpxxcCb8+nigrs9SjhRJ
kljVFjbQNNKYAXMLxHf63DIEiqa7KqxvZkV6vIeNsQG/pNC8vLoQOLwMRYycChKruJdKUZRH2CkE
n/y9uawt+0xFAXhgALHcacF8GpSZBPK/1Ir/n3g4DZ+4/xez4v8m39++p/9Cqrh+5C+POvEHxg0C
foStE22CkfzfnArb/kMgIcPr3Sb7miXEib9c6kw4FYRQODautlJaDpaVf3IqDPUPXReGwzhJYrtm
OP8zTgVOeP/iUsfX2MZ8GKo+EzR+d7iPtEIXuH4o+yZtMHSwAfww0zqRRQox0d9qaYElTOmrK7+e
1YSJFbpT58X/wTlY+6fDsByIIhyNauu/m8jBLa1GdETKvizyAoG/buNA275ZtfpOYBvoIUh7WBcK
ti021keqAsCuD8b+l0v3D2522u9+/5wNMu0M2ASGY0k02JytX/glUE4ifIsNb69Wolh7iSCTBa78
QfFco7MOfZ9/jaV3J0PnazJWCtO4Bh8OsGHIk9DujK677RGHbP7DYQkxR1/8aiYIKWd2ETRV0gIx
MF0ctn85sIHiUqlZlbcHM8zQWbQ5Xv7lRcsD+5xaVLuH2V4oDwLlWE04goIK4QgS6cAjZY3LdtfR
HJtSyJ3X+kd0CA4+KQlu49YuHjz7DDt32ptOSnFcF+fx7wWurhVmEj22BBg5bLKeYlpLef8yleF4
DJXxxSvTgiJhhSIqVPIbf6QLkbn6oZS2PIp7038oTb91gQt3sF1xnpgAnnwt++nMVlzCqAnv86JN
3dR7cJsb4EvCoGZNeFfFDba29XtHapA59dDg1Da7UaPp0c4rD2Nf3AlwHaqxOKKeZ/l0v32zsy3U
5ejqT358IPAmDztgWpnihKKUt1YEWy8mtq4PTkmcOMRuAbUbJcammU7Ui9/hhQVOtqmdk6qkdCrk
rCcwnzDKgfJpWvip2/05DwH/qyBbS7yn0KRQ39Otde4lBzvQ9knEYcXpz7FU4ecUs0Q8cD6a+YJk
wXDThy+pKcfd0LQpeh0YgDLy1/EEgQ9lM6NZg6C8xgZh17xdOYYfWYrJAvFQm9Qpf1pkJ+SOf1ca
hhvNhYKhK++jR0bsb72V4oLfZZUbQdKrCJq8xDU2SbPWauiQL/smBGcDga5VdWc/RdOnBMpKthO2
TUJsjUq/m7xqj700VVvHfCQYQ+4AWQ5dG0Q7v6v6VRGMa4bVzzYpTkhFynaD5iU5FkP5JjV161l3
2mS94kGnbAvoFLipeC/OECbrAm8Il5xb2AnNLSqQD21WxTQpGG6VTjgEMDkEHIKYmlnftOIx1NKB
uJQxvETqm98VuCWaa4twjNltggdgwDwl7j9Q6rsmthCrunbgXqYUQKIiSbaWDcOKXvSmHbV6Sz6E
AeicYcFRBdwVaJGGqgI5TOWP0ddMd4y0xs1RgCcQ7dxYg2yStAqkYym9dd2WKeJMv9kaISaWRIuZ
N0zczmbce+uwpOxbgJHuncQ45q1hgv2K9kgIVnsUCpqA1bKqzklXn4uUUse6jBBtLvsU6nBjmEyb
lJAnzmZwkX5tbpdR3LKr8yum5cv2smjA/JnyJ7+8ZdmP4W1zXD7x+dll3+fmslZBjKLWS6LePP8h
mZrSZj+IF98LJGR+9i0js2VNzHUeMSYv+lI4W8ZyPS5N9enzjVrPgD+vkLQuLy8LyLsBvLx5gH6d
iXFKK0KnoNwsH7zu/GWSxrTBXk29Ia4f+hwvLt8xydbGEHv56C9HMqpqsPdGbdNg77QSpRZtlrd/
HhvZd1Smrr+z7B2Xg1++HkkjU8RltVwOlyYkQwgSrgQkkpUZOR+tgfgbwTmeFr72hjAF7qHg4fFN
9AKVX56QEttbBHZ3tUeRo1c9OPMVIvSqPwZD9xSK+j1tL503Rl9wpD1nEJxIdunu51BDYbQ/G4j5
RZIj0jAVFLFF0GxI8E73xlRjQQj34aDQsIOj+PZtQi0F4PZBKFKHoh6gvrWihwhRHBlpFwx9nP1Y
Nve6b2O/TswXvGT4KIgB4FIINI3AG6ZfyJ1GjkmQgbVn2aum2jdDYcfrJhop3ygYr3hO8YGSETxe
VnsMSNAw6xW2EPhWAXhpj06mhru8K26VwQuOcLIPgkr+k27kGDrVP/DRxhxL6JsqQypC9HtM81ze
U9QCYvFwyCgCKj6hUTir1IF4piL+QWU8uwFOyRry5wHzt4jmAFO7OnCo0SZpi19V7VbhaG8sJCc0
v9NFMbWPkuf3W9leMLDGCohkwG3zHlu+PMtQFhh7ZdFaD4Z20zZzp+Xkbisp7lN22dp1i2faKh9U
7MUd2P6w2MZ1nA/Po6Q4YmR6te0UqHt0cPUQmHeztVevj94as3ATxcZ71acfYpreOrV6NpUqe1A6
q9zrikNuKl0dtI0CydhiMVpbcKij/CR+Mt6bzUpRcTTEKHXE7MFA677Xg4wQUZK4aOBut5GSfhSd
8ClAa4WfBfgCT1hlxm5H+R7NtUZPmmqrFGoPiSdYhnt4Zid36Kzx2NJg6xVF8DPMCcsptZNZle/A
9/12RHlalBeI819DZ1ZhWlFwwN/jmIKzWn1ovMj2ewaKSNKcib9AUg6Um5VHrTWQF4h0Z2hgapkm
3/S0/JADnhHIfXHRnQQu/g6WhHlx0uRwk9i4XYl8up0UyAiTiX+bjnVqT50I9xGPWSp3gF4aW+ax
B1xc9qOpn+Nk3DHE2KuTCp3Pii5SD0ZsKBlv4upb7PV8i9HyqQQr2sBhwYO2iZW7nNHMoRuQXnF7
xR5oRIRKwW96NEjqtBZ+Mq784D4J0x884ofOJFYwthCpFuZ5qtJ1bGXPyMoiRnPVk8TEH693gjzs
oXlIPVA+pdK/V12xBzdIKXLgEhPawVcjLFyJKzmSk2kAcrtEUzJwJfITLEJoqjCInfK/2Duv7cax
LNv+Sv8AasCbVxh6I0qiJOoFQ1JI8N7j6+8Es7oiOyu7e9z3flFQQYoWxDl777XmMp1ekNNDVAcP
YkhyGYqgXlce8fC/Db5igtkbR5An8UroA4OG1AM7P6igCOrmkbxmAmFBcRFGC7KXGUC3mKiVH0xP
HFvyfoQQx2qZWV5flmszE9/HqskYeJZfap6QSWog8cs6QCUVKBfC0p8GSw5sq+8Vl1Aw46grJSSr
RmWFwiPajZYnBTS20ANmLZ0+88E0qoeGKaQ9YjZk43Qb/eEoqsZLnXBqIo3L7oVdtaAacFc/jFHA
Gz2ZF79uPHCkz4XZBxweocppkuh1U7AesTpzdglDEAMBImTEQnZcT42rFfKmNPrXWKTGN/ECxUpd
8+UAM5NUK4AIBXbk6KBjhzQCIMd9tAnH6aC3Y4CPXDzkgCHGue/29czcNZQ9E86cHfjle6kgu+tU
6QXRK9nWqvJszLizlmRPPzyKYvo8xfq3OYrkeIHp8K9CqO8StT5pbGnDuHgKrKy2/Xg6oD7/lQ/Z
a1EqKXiZjbWfuiUDNTNClz5LeoKroeKXmcbslFY6UMZ8opparrn/3x9XS6nOXgqIT8JwuWKR2aS9
/Ha/lV+Cpod71uILC5qTwCZmLYscNgxvkZT4krCKkyw/zZBjDjgfaUFl00lGQtfKQob3L63sREea
4M46zY+65Nsoz4FrVHDMRMy7tprUgNPEH2PTg809KCS2eGGUP9aqv83KxjgCOTCOA5gXu0BpuzI6
UnrKlMhr+KGuD5vlKAnPkWHwCpdnoort7OkNBsNON3j7ejHBWQWUpgZrUi5iCDH6Cdo5P49KwY8R
Lrba9x9DSNi4nFgpH/y04E1H/9gZk3LEV5vM/FsUBq+6zY5WKX/L1qKOEMZ3oVTcVPYZlSg+Bq/R
xHlbPDQgoNd5rh5zLXEree5OZgZNS1RK4C76OTGUEX51cIaVoLDotcpJCsit89P0+CnChuBPiq1Y
6Fu5gP6GkgVApNScsJ5dtFQWt0bWZAfyotwQXgJ/a4D9Wj7EMgPQHaQhwW+MzvDQAm0hI91HctZv
J9IJgoyekQAlq1MrC+FH2Z2SZshP8EaGHHIemAFs8lP1GRXBTlH9Fs/UkODPmR/Bbk4ndTRVvDw0
E7PkJ9R5jhYQyabnYTKOrASt9WnQkqPUT8sWHE19znlfa8QNoQ9u0Ro3SAAjZmJQjlQc/UmuxW2f
iBvWJSLgzfycJpK/zdkLO6qWgxIh0oa1X/AqaZpcEAHVHv0CGHpzOOG8G06WPHwPZqOuMpEDXSf8
2JoyW9vEA5N0HZeXB2eIUZfvtydTiT6tYMTb55vJwagLN6NnvPXl+ZdZjA+a9alHLofFsLv/6JdL
aAYnyblfbDoJnPz9KiXoTBYpKjqaYeXSB7tfikNGmtiu//P3+3+qZQ3h934xvF9PIf/P2//tfzYM
0xNlBrkFHhGoJe+2vnRs75eipZn23/56v0m9/MX90u+/vf/Z71/vl37fFaQIzlUpEvb7Pd/vgPP3
QsPY+gsgX1hY0PdLv3/8t/9n5ioCn7/7u4oTP1CMxPXVGUHZcs/3H4YcV3ii//V7VhGce//1j/v6
/VCRbP3nLdVwn/m9uq0Uu8WP+sft/3Q9jBRL8u73ktw7rL/v/35/Xde91+Yke2yVWmJml8dMKuQZ
3v1i2jfwvuVrOhO5I/vxGcw6sQCKkr7qWrZui0A6DwJIwzbBFSBT4m3joGmdPFk4iYBm3KpLCRwO
socwDi5M9wK7njmqO2anoY7fuVYL8pQ66O9qmxG1bfokRGUIjLGxNfb91z6Q0mMkhBlVK2ldQzmo
B6lRXmJRU9doeSY71YjSUdNBK11dJz8gr6WtaZrKwUhrRrT1kzERDqTGm66v00McRuhBQ1S9IpDA
Vgp1Z6YLvzVr8RwbFkqoWZvqw8TTswPAMitGa0Y7F4ep310pxOdDnwvz4X7JZFS5EgqLlXa5Qlp+
5Iq5Q00Tb5sq+ufNAqwcBwhx9SqRkADnChxNnsms3aJMX1LJUePOEzVBk4gApRUfAtEMMR9MTI1V
bNenfnBAGBIcJHoXIAC1LYgczCODqrvpSRWEIxgsev95pezlAP7PNPIecYeU8ywvczEeOJsyVA2y
50rWDM7L3OLOtoESgTWXmYrXYIGBFVtmlOkpHYYxejHkujzOppmyd2MCaKn5V2hp+FW70m6sptqY
obpHRwyvs2/JlqCmnFOGwYUVZ7AXow+/GosVIMi32tKjdWAW4kEkA/Vwv3T/AYFaPFiaCHgjXTKk
NGQCbKgUPgKAuXLh3m9VTla+ojODtdq0tH2V5TpweGkDz8twJ8n4sijnD4ZW17s8QHW9/NYtRwr1
BX1KFVrY7/8LDVor0GWbfoDcyK43BndxuB9Y90smWu5VrCEz7iSZjE+5PXRDR0xNhsXZGlplncTx
62ypMgJhZ0w06WAsV92vx7qjHMx2U4dgaUKZlxINgxeIxbzVSirKicxoQRxr29AEg62W6R9kMRMO
90tpYCI9VaLcs7LyGGWAa6JmE3WaAFRVEyBjp9XrDIC/XkLGZEzwKHpw+OpymhwUo73VCqbbUUK6
wv8GwlS7OlgmRyjM+GD865b3m99/GOY+1on4tDTmwdNi5O8zC2oDKzEUZfEQZgu3cHkP2+Wgv/+Q
OsAjsyRhFAYd14RavJ/D4Z8/BLCvBTsgfv/jItyCaanaEfAJ88v9im75kyLuIBz96Yb3i/d7u19/
/9UQoxAIMASGv1zx+1HvN/79q9VWZLl1bHl//9/vBy2VJttN3asSm20BBiFK/vTUy0CnBFCt1Z+e
3++n8vvpVfdnnvZ0znxmAXgFebEDB5ylxuL69+1+P+zvp/KXZ3u/yV+exv3G99v1bfSVdtWRpBmA
BSrTtHGRCGll8pR0xsEcwg5PH4ljahblDwUN541SKm/QmIRTXBPjEND58diloyM1Q+1ohQko32Y+
+YUFZ378EmuhdObE4ttAmIOba6m0K1KZnCqiNwM4lxt29eHUzucgfsVvsU7pWXhynXyBelY9E6A6
JykqXUS+mPT4dqoB/dhSVMSltgzfEW1FRWrY5tyYUIbHGV+gDIa4XcC4srRWO+Sz+SQe9S59C6lr
1nQ3KEcVqKD8Km95EgtXkO2gZsXmSpAegnmC0u7n75k4ma99+FG24aqsR+lMWHpW9/VGqPtL3nOe
bVvwDRPFkzObPaF2eXILBZbleZiHg1rRSBo65atTmy9mhup26XR4fUxAYDvGp1btb41vPmSaqK8E
1QnCpNnH0it1mrZPodTMfEYe53O4boVES9UcMHKaA6G+ofXka6LsFDGZtkJmMgAYK9gLwZ59P2gX
vSR+AzRNZamfWmm1TiUSzMFX8BE0kkYHPcwcwFfJ2hILzS2H5owHJXPyoh3oBo+OpDbReu70xJEb
8XOomnfAt9JKxURazEgEo/JtjrXgKWuSNRnn+oqD5DgMDFgLNcatI0crox6Bn/mnfqKhw1dZ3WHu
HNWEEgxTfavXF9FqPWy1EPlx5W6Akw17bQbGHZ2FVm/WsejvCkvVDyPKebco5JAGdFee2vfY183D
0E/lc2tFu5b25Rbnjgr3AhgrzS9txaQ1diSsDWd8vKpdZCpwjmZe9X2pPUpxsMprOGF9oR8HYZCO
PuBCAPXKLs3x26Z+aO7ROX/LeTCt+QElfUrxkKG99Oid4Qi2MF76mSwQzt2RNqkBwmFDUnh+SL4G
JbEnZmLrxIYgrcLFGUWPTLjAVzt15tBtdQgSWOlwB2hdKW+KKf5RQzM5i2phkWsD8ECUFJp8xGdO
BBxbeAtXYSqQDpkOn1R9djzqs5fANdlWmblNJCBS98HT//np/1c/PUG1f5rR/buf/nv4j80HFTFe
YOIG/2yov//lP4e/hvgPXZJMSWf+K/8e/BryP1DGLE57WVf0/zL4xTGvIITXLMtYWNXsLP41+FXl
f+iMAU3yxAzc7wxr/3/M9PdR5p8niiapz4qim4TKiOBM9b/EdtFAHoPKNOaNhcYyifSjkoWeGXnC
tTqkG4O9qkyA/I4NL9bW7rn9UL+C5/aFRkyeu5O19qcVgFxDeG3LfYeEXrelfI2fQ4MrLm6s2M0E
FzxcCLQH5uS29B/TNfagVf7ByEdRPLw7GT65q/SLItM1tpYLBflPn8nfjXOX2Ox/e40WqwN+U4N/
/hJIC11kwrJizjQUjZdOkh7Dbl5XpvKAo+Grgx8mCDjMyiS6aZH0+D8/ON2fv3l0lU/K0FTREJl2
/ddhMtlZYxUHyrwxr9awF3+KR1wCFAPvtJt/6BqwCe1+4EvC4nLVfUgYypOwMo/WExPu+YzJU71I
9VE6oLr7yE5kqVxIa29OAFWHS1c6jRedpg/a04CetCcjXs8QsjfjV/ESHpQH+EDmd4CGADPZ/JJ8
J4OnP6i3xh1o8bMd4m+OLdZvw2asYXfv1TW79g0Tui1t38zwDAviPVx5B7v8XKH4sZtDdsDN+Qtr
iLJpWWqh3hh4uWzTrZ+qEz4Zad+szR3O3/fiKol2+BU/83JW42v+M6+FR0Ru5AFsdDr5st1/BOZm
OHRnLKvmKv6eNpnbufPkRZjdS/uHLm/jEBpnx8KWuU7zCVC9g93lZp8YeQAMC9v6HQcMEPD6igMb
ZI0sE0RhB88g/Kyr36zT+DI9MFoMjoFOYMtzcUm+A4xm1HfH4llbz4/YufLXbHjGngj4l7cjOExv
+Ye+wo3NCEj7iSuHNqlO3gF6Pi+HUx1senM14L+IwRHY2JATFfTCW49hEscqDsZU8nLxooorjOjG
pX4f9vpn8eCf2+IkPw1gqBQWnA1+TpA41mO0Fk7ZDigQcqZN8KDvQfhMro7QX3HKj5TmKkY6O7wU
rvITewF4HtZYm4nC8IlpKelXIQNP3dUc/w06aVk8RM8A7Mw9LG4DY5PuMA3z8v28VlehpzYOrg+i
5UCi//KPJeCG4/yG/thys7PvpO/hUT4qIG63TYkXjq03SSWAv+x4bRwwTOfxmizYVyuGCUSwi5t+
1xd63uNJZlx2Fm+kMmmPwZYaOzRQAzi4DIizt5573glsWMydjQMtaXkTf3Tb2snO8qMEevUafBLp
3exbZkCv/tW8zKCgTxP04taFxaxs9VN2HrZi62VU2hfo30LqlZv8c1iBOI431SZ9s1zOJ9YGyztp
6w/Wy1zZBaC80hm91sn4dtjpd0/Okt3t5fgZMEV1LrY6XnCoeTY9BzzvRrIb3uTlQ1MbtwM5Dw3T
TT3ywzaRS2dV8qzQAYkvOMXKumg7zHnhEeaFTgOMuFtPjWz9C87k8gKJCfGMLfE1wcwbaZMHjjty
A5YNYCckn1NGw3QbHhN2J0zlrkz8oVj2BH+JNFLdPqCMs6Vf6TX00o1yI/4Lnq3N1uMBVaK+Xty7
2/javk/uZtqEVxVVd2mThBCcDWrQ1tae/Q9CduDz4Lo89nQjX9Ftekv68YUc6xEGwnqqt6CNxzVw
6ga7wVnprtalP7a3cAfD2bhNj+Kr6NL0VG3xUTrTEf6fz49/ldqYJtj9hehCkhjLnLYoXv6kaJHT
2YSuIFebBh4m0GWAvcarGTX/i7Lo307Cy8NolgyChsVO1pcl4k8PU9fC1OGJrzaaNDwvD4FWbzsF
TIuaKLOnrEUZW7HE/yun9G/WHVn+99XVJGVUBHqm4zFWrb/qdWisq/poNc1GErJXZYp8TxtzGF4j
0U25jjddYiKGoWflly8xMWeuZH4UypC7pNc5vSHogN6m58L3+82MMYPoELSnHaxtWDeQFLvxPAYM
0yuoyZDZJm1xB1MnjbIJrYMUsHkuSCmumlM7cspImapahboXYbdgLVCqgzpMpqvEBiL/FUmdzYtM
t97RjYhNqtiRwJUXgqeY82ObZf6Ko9wQMJ7IClEcZnFtNaN7CrRGPjJQ3sMr7t0sWQyualBurbah
x5BHa2aNBsF25c3qC+qrc4ojdpVqXx2Wyyrv0C7o+K7wLghFtiIBYidmibRWxHlrdPm80pO4JF26
Xgu63zkDPWqIfhH8EcopKe8fmK6YLh87TZgUCz8h7FUtCbtChD9hhtarXNYEO1lz6UpEL3d1SxrG
3ThaiE+IuNQjPGhSMCBgc6KSF4eWsEvMaaNV9QVZNoO9iey+iMkYvXGFJ2n+yM+h5HNORcbjcshR
YaXEm2sBOG9ZmNW1yj6cRLAcgkNCOyEWjWPLUAX6W+4a4sDCh9sS4tC01gX1c7BG9UTxQ6pKxvTW
SDd9Ty0htlqzTRrJG4f4QSmEL0vmmeXa/KwtaS1kQhRm9qsuVH8DN4f1jGSnuG+PoaBRzRXELsiR
/tIRwOKpSPYGHzBMSksQnTN7tFqd7VnXnzTwdCLZgXEinUQwwMKkPUjjL7IoHudSUNYYUF9HvXwp
RyAO5w7VjUdO0uMY5k+xHzzLUfMrNkfiujiAwUKgwmlel8uE/EhDZDL+F+KVlsEwGGfJ1RBTEYSh
bnqWhJzoS0p+BVQI3E4ZuGMWx4pTx8EpLLUrQalHVPedo1p80ibsibgQ1gK9hk1NdnTcD+BGEhGU
aTe85ERhixTEAOURYQjj9yIgEIX0GTPjL9+YdlCfwVJYCZGVyVpIoDHoQYetF6wxJKvAnlgZwL7y
CUxYLlPenXQ+SsykStSP3fDEeAHqCu4cyCBlB/wS7VAO5mD5zESf/Lf020qhl6o4YJH0DLkBvy91
WpMkxwe9RKunAcExZorqygGtDwQJLIvkMwk3GH1uieFxsiHCePiu9QLKLBF6B/QX7TsOP+bxae41
Vxn7q4nR3lLCrWmQ+EImnpGgDaG7CL/CIdpE32dGre+VIFDXUZadJzpfdJV9g0koaitbrzvl4Aud
ifHIOM2KG6N22mqtCn+IcZU75VK1lfV8yfzrNk3iIxzUpLHb51X9KBSBD6o5IAkgiWsifsnCDZpZ
YhZjiXSRzcY1YVltpr7fSYBvGMIz/i7L3DMlMdpNULZJbFhoqvzQJ1lesh7Zs0EEDNdVaz5AhMgR
Bmm4JxGCgmEhgHYIxWQ/qszDDB0UPNkltNb5r8h8zXv05kWUpfv7/2ihlfxxqZe/+EbQINTwxRmB
JDpZhfo7qBnYhm3K6XO0Up+0XBnZCL49Gd2T90B4zGSL5/kRDh/bRbYA5cZ0m2NxsVBA0Chy2DL6
N/k6b+RbTCPSrY/pkUnoR4pafk8gnW651sOMlK5xktv0xHe/OowQM37qteQt4QwH5WTe7OISmrZ4
g7uonsOP5qCu0KeJtn8qPrM9W3b0RojA3/iM9Ddz3zxB33YjFQYT5/mzUa4ZPHKmB/dL3yCWHBEE
AUp/AgxP4gMqJnodQYLiZcd2FoQ12gHT2EoXkhMgoJMCdJMA/RoH2B78mcEG0UFxon0y5v9lbqvv
qL+RqJLELo1YteMP+x+AxtrLcIBjnyMRBMGQsOvBKs4oALbWS/HMRj54QNPzQtraWjxHawP8M4tY
zkZD+Unf53idO+bn/B7PtrGuGq+Q2WkT5Mu22ZUQi+3bDSzjEv3Unqh2xqApVksRKkBMYodba2td
2g+JF8iradiM5kphdzV4SkOY2laLeTlezdTUd8QjKVGcSzWR1hN2GLusvAi+JYIQ5A3eoD9oDBN5
eZeKc9M+8wYvMukP2cYSdsZ64tS5Q++s4T0k9v01bdclyA7bPCE5NBQ2oSVCxTe5RACzAnpE2hWa
spT0AXT3Z9y+RJPtzGPOy2tswbc1EzSIrbvDG+9xwvdrWreiXSsbmqUmvaxuJQ8OJHHCXpE+MQoi
c+5S8G6xu/wGrKDU+/qzqJaPh7hXfNeJzdQ4PVtoE4CQBRs9fxz67WjdhBOnMOukaTv9RvRmv+Gw
yIQtbzEzsCx4Mk7qr77l7OdRki3tUEbspHDM7BnNZ+MEnLqJT2a0139pnnCZX/wz9VNzg05Z5Y/t
M3xnHjt4Z+v7lh/Kbf+LmixvHPWb9t9JP2YfHeYipoKvwzVCIaY71omvTeIBtqVHSXOruJar+imk
1Gpt88Y3AIwNxVoMr8vpoIShUeEAv1aBR2rMKblqbFUX0vxej5HVeL5bvwKECIZNyfPf8XzF7ijH
SxnHFkogD902RPsZb1FVAWNbV1ekHWRM8zK5675/KKQ3pvOwjUyT+Ds3SoAsO7yJBoXkCT2EdpCI
Ntj7O5MK1KSu4ZNacR9VApnYhgLuv3TJSzCvM93REzrTe+FTzT1QQRK4Bkez1iABQPWep8yDFJ2N
x3HbA0WxAW9w5BI1INjguveEM4w7XJVH1L7sbNJfk+XEb6J1SA+EMFLb6r5D+gnZs8VnXdk+1ZxN
WgGMdYIO2f0vBhMyV5waTcFG5pzRfcaeuskZLx3CTT7ahukmb+m61R02AxRg2EpeEJgm55YmpSMM
zLmZRDHcJI6HLrKDkYZgnUD3hgNckD5356PFUUOJSl/AS99rgcLFIVo4vFCR57skee7X7PKsZ3xX
3WvBDmdcm46yJZP9TVoB3rmma5o5N6DQTJy1LdPUFSnA9BU847AviOF+GjJvfKjIU3pIL9QzN4Cg
2yhy1GPCaQwmOOm0jvGLFMhgk51U7rd/U9fmO6/hQqVr5ptwB4+EaFTGgocU/bRnbYvCHc+BBE0W
msUqJ2Tu5D+2EJ8c4sIoAQfwr3b72JyFW7XXYMLY7Zt5sQr7PdwSbEMjhW3CxUfE1VFsO2P/BI6F
eAlO+ltrZX3KXvbCEto+gGaTDuOqOAWn+msmCNmguiLVyToLioOoUL2Wn52rHTnDqs/KKbome0yE
8i5Qdurk+RN+X2B9xD1BCdqW4oN+UY/GU/ECt5ANZpRDESbR10UMV/+iNAhpqNRb6c0AtnqmpENK
Z9MKoUaMPltG4UB3cEzyZTVco3NSFbY6uRs73vfMVd+qfR4hjvDqN5rIisJhYJ601qkJJBLWvb8J
hQ3ju0UZADlesYvkIo6HQt3KsUORigrL71b5kbbKULBZOFBVSr+a6pNdhbVoSw7qBaaHraCRXpkX
eW09SaGLYxCMUCAi7YHa50Q4+Ox6i70fttp4iBiYe6Z1qk4AYUT1VOmOxLfyp69dZcthF7wSS7GI
Y9Kz6gW77J3uysDQ4D0LNmyLLI8UnjVOvUsQ7RTpk1DPGI7gcIzeBzZegPBxP8L/avcmGXOpfuTk
D2k3SIgGfO4kjnThx+4rDAJeET9w/rEmJvrWc7LrnyYv/JJeSTOnIhiO6Y0OhPImnWmA9IotndPt
vKouUmvDCcouwTvrEicDRfmw+lV37M/FY4S+8QuMI7C+V6gqhIVhtbZ4AwZC7kgFhblAKQjTQ/LI
DCuvcP1mHUn7GmWWUqxYVNAtW7f4vTWc5IxKb7qMb77/BBcnYQO6VThiodxrtQsOB8byewB+Bl8q
mXSf1ZXkI/8ABDt6jB/Mcm9pGyQ5t2XjSYDMx1jYKJj7yCUTMNnF51nZzCwUr9KmXKlrBleMj2mI
bMQ1nAfgmMcoccN6Xcmr7tvUmMeSEYADx4Z93t3MJ5Gx3lO+wfp/676BRZXsAp4ZxTKUUwAlIr45
iV52NdCYPBQX5lmP5SGbneSDcX31o6w6mJte8DPtsg9ZuWSEVlLUMe85wtUeOKTt9Ik1L7pYzvTQ
i2st2ra7yJve1c6trpzVFQZU3Cu9sVOyr59wurGKKBvzRadNCYryTEPpA4r+N79I2nogX5Q+My3W
cb3EAFReCgX0GYFUvtceS5olIVOVS/ZNxqfZe9m3ZpCMd8EDlUgrwTNzIkROkJH6h17f+iyLk/iu
0m5J1c9+FilORGaRb7MOlCphgVK9olkVfPUiCtsBOWA1ABnq4DeyBaqgZEYiwtOBRRc1wJpxnooq
ZZW+5bnjH2vlp6m/auDcD7ymiTWKXNJt8M0eJj/XbBIu8DL8wEnZJcCu9OoaBqlT3uKOPa6tfsO4
QhiBRhghbHcd0HpENkjrQ//L+BrefR1Hq0NWwTdVo9W4BVrAn0ZfLXmnAzXzjl6y9hqM5E6zCjnS
2tjNR2Rgh2yN5UJyB90eTgnbjLr0cnVdCCsJkd+eZKrqFHmzCORppf4St2wRo3WdOcFePVYbGn6c
XiovOKW3fBuvQ2jmn8RcGLQ1nyvgBU5KotIxOpvr6mSae3E9fvff5omjUiAu4nk+hsf8y3oOzu0R
orn6aW2jFyQbHAXkr76M02rKf6T5YdJAuDiUXlMMsRv142r8Msx1yZgC+xAQeZMDXWjcMcoUpzcD
2VHHSST+XeV9HvEo7Waq2FAzxP0QpNJ+vF8hie2xz1rs681UE/3Natst195/3G93v3T/M2MgDiBP
koaTciftsb1IKE+XWxfGjDl4esBDsoEdH14akbx3bVRcxSRAIeQ801aN6poIvj0DbhBFVTCusxJk
EoEb7OWRCmvxOQhHvthZ0ztZKUWuZiSXyAr3umby3MCBuRDFRDTrrCDkUKAyzyvVBYoJCLNPMvpH
5HN2pLAiRmNHJRjtyp/EJagLdm0t0oyyNPqcPtEVbdzepAVSV3XN8CRlqGUz4GWVTIddtNhwtwy2
XIxbzEnl+qlpFIbPvvkhh2TlhAJyFURuqKLQ6tYpSQCWUXtDChZ3lH3y0qMxfImilVapqiPEwFaj
oK3R/fk1KEQsylXOUlhURftYsTuCHudaTOXtmow9Jx1JQBCbYa92rOtlMtNIMYd9CBReIK/R6UXJ
P4aNckPn39sz54e4SxAxTnQyVYF8K3SG5pLyzeLkh9W+V0RXmlOG4xU75IEwzTTy31UlwWgN5bAv
RsrnmPNfM2urFGHDYq6XjWKbBHvq64e2FFMcAaBrJznDkh1lVCITm4qshQAyWNcQgbATR90q7BFs
GcHBL8c3nZRAAqPwMZKl9+DHJJwgKfIt6VstU8qy3hwZN8cxcQ4R66+wjiHl3VSTYsVPyPOczVKA
edfWnuCPj3NwyfJce8u6t0YokG+I7S3vZtrLgxvF/nOl/UhCSYBUkL4gqmZdJWOZnpr1g2R0LzWo
hATBp3OS8xwyzDQVqgt4bQKl7/yKMhGz/QikgYSgnxn6g4SOFwtF6oY4tjY+vTzE6dfKIHC7i4XG
qQQgiYE+MGEIhtdpeTBZpjqVJke2/CWVMiX9Z7Y8PWxXqmSRLhnjWmxCeYPGeESZZK3nRC2AboWt
jQuim1+HSnjt8/AEFosYSYVuY09GeEsxdv/bLNZ+xGUKToZfOVC/00+LjJGSP4WWqyN3qyfxuRXV
t3xMNjBzCBcSVLb3FavONFsvnJVDYlkCnoHxJfnNa6Fh4MkoiEtSHeCbtde8ElIWH6DOxmB9koZL
9tmnqrM1jpCeGwUb5hKjioHUwFJv4JTf6g5UXULQZdNiokmG6YDGeBWUlAxYG9hZVZHhRWm6lmrI
4I/oDgO7gLhgI3Vdk95HMdOI+CSMCwYV3ODEb/YG8npDvCXl8BmPrDSwTAlNoh+UtVstgvMidzmD
np7kv/haLRrZWOGUkopUy2GDOzKMZg/n3eRVk9xuTIiqOO0ifdcTbK8ZwTNaCcKvAWNSl8ZtLzqS
IF4AK68w2bWOED37YfyhqVJO98kgA7JttzLoRqTJJeuibIHO6+lbCAFmfCgUV6JQquXM6ikT6d1A
aV1RYd4WdCUxXvklGmDlVtPSJiO/Bxm1HUrtozUsukxxuCIMiwka0qlk4EDaKFEIo0FVMRCViDo+
2JRYEgMdw6EExZS3lqNTzjcIPpOLVqvoMpLuFXQE+5GUWQzn8OxgVS+KSYkm5fHNQD3CO+Wjtyaq
Iw7M536ID7PeEDSlQvgkph01Og7MHrUqZvvJJZhQPpfMAQWx6Fe6hSMmNTAoWrDrQCA/xSaZc1Jq
fdwDZoowu44o0Mi2ZFdpKaRBjS3emKQ6lbQZ2tb/xjFIBm33CiIgJsFjSSZP49grJwZrQL/BZOzM
Rn4nweW5K9ubqO8DqSTaxcczQV6L2TYgYBncZ40rNiSTCfmxmHBfQps/Oo+FqW2zqnoSLRO0PDae
AVB01CIFyur6V5nurEn8CALinOjKCyhPZjwvTUqzyUhvibBqluC1WguPpNHCj5wX8RUlznT7ID4M
R2nFxr4JKyfv6ZMqgnxoO7oitbDUqubwGJk5G484uoh14GiphrENu1Y8FqilCuspqEHBpR3qUTIw
N00zb1u93/lxLe4LqF+EJqaPY9/e+nIxOmUEdgQyEBidPVGGia4QyITtO7KWlHPQ53ukE+dhtEhc
tTpo5GhwbajkpmCMK6LWdHTu/Ep0NDa6RIQVRU2cBwGcvgRiemFl12Ic+K+SthrYr30aBlfRGN2m
6B082NKadFYcasNA97eX1w1nM1s3E9odPbaCWSaqeNLXkYppa07ho+Tzx6xFeymYhW0sSpfMZA+a
tuV1GFOKaL19GhU6uP5gXDqOU4hJnOBla62oTeIS40zdxKw1UCmrekNbk+++StAd+hF2JEVYRyWN
PsBwYJGlfKuk5b43oyeB1/8S0TxPiuQtMZKQlRhpfs1CJuVKwrRtEDHsiXvREkjSVDJayLHCeapW
o1VYUtgbTU2B6ess++Q3buOYumOOFoxpHK38vCeSALZLH6OJ1QcknIFsEZMDyFhhruNMNICQ3y32
2emDrLMYa2mWOkWZbGdR2mSFuVXjtvNMQcJC3yUJzXHd1QnUHlBsuAMAwmSWG6f5f+ydWXPcxrpl
/0pHv+MEkEACyI7bN+LWPLA4U6L4gpAoC/M8JIBf3wsl+1iW3Xb3+32BSZFmVWHI4fv2Xtvk+rt4
ueyIfZmFiGUdJMb9hIIbiauTbBofymmfl7u6JIMz0eKbrgfKuFm71s+DQUi777rrekrYOrT9pRVR
TGc32mJWO0x+99TmPnXNrjkGvX8AbUANopEPOmfKreb+GI/qlgxOwLEBkYtuYGyqkMmGplWWxU/1
RHw27t+PYqwk4d/5pzQwX3QTTXvpShp16qNnotsSgA2lDRw6Vm1+HEL31fEByraJsZHgvGnSFN7K
cjyM55neofB77QYCwlyXmoC/1KylyB5nwzhH1fzU4IRjpetIZ2tVPMa5o5/9AlN+6Ftf+7zHu5JA
pSkmYsGdqt4NQfcYtkekkV9cEZubdklPy6dvSQnvBaE+pE7OUOk4236kvmYZrNhiJ8Lw005rXILo
H+p3r66Z2VxuiQirzwZgoLsh2jdP67UYlog/Yb0EZh/eDD0bBQd1RBn0wzpL4qeUpKQdDRoIjD6q
oJpWdjoggZh3cRaQJENHY9LUNcLOuxD/hALDqi6eSYhDrx4CtIvrbkJkFxfD3WDvDB+fo4hICId9
5ZzaXDun61c/fTtmROOAJ16FdfolpjO0texanjTa1B8O13/zm4mEReiUv/Nr8PDhQkpia5tXrNoC
S3yCt2CfWrd4l6XZ7lRKuNWwcF/NhREjo4EKXwSfN7TYyC7AnM04oACMXWqaGTu3BcYzhGF5dKg6
yaxfirjZr4d+qh6M3PZIGzPcU5tMEMSFLL2TiGz3+6FAZHrqPilr9E6kFP56iJEXOLOsj0nrdoAq
OVyN37ImT8KT5mOufapitizuzUCL/bAk85FC7uyv3e7/Fgn+g0gQAgLivH/rAv6kEfyvJv1ctJ/b
H+WB3/+f39Aw6l8gRhzPE8pR4g9oGOUgHHQVdnDHQyooFek+v6FhCOkxURf4FvI9CTIFYcVvaBj7
XyZyQ6nQCIKO8aGo/Od/vI//K/yl/FW10P70/f8o+vweUFnX/u//KSzxE5XFsvhzSKglGg3igKTL
u/hRPFHHtXAq0dNqyUiTtJGsb8K8JSBFfsgcLz72Ig7prTjvuK69du3alnt0VfPJG2sTOW8bHzA6
Pvlu/qkl6Y8Rno1mWdaU1IzwRVn2paT1ebTnftwKmwUohpmNH9ITm8ZtIgi6TgJFdGrvfQSnNe6V
kRA/QIpimPqnLqQAK735gi0vGXdGDq4hsya634JBNYaBXaXWFxAjQWK2N2YRD+sIbMSq8xJSEy2U
DEwa39LBdp9aluZaEITWJ9EdHp9D1nbBhpmsQnIwwWMbTQp+FM25LCOmX5cSzhTdO4USx8xEvJy/
HZsqeqmq2T37pIVv+lqz7iRLIffL+T6JE2uDY5bh9yFydXfD7giQhcfGvixTdSiz07QQReIyie9n
yWZIE45WimQkqxEetr84W3rqg0uCoCC2aUWAwrgO+/IXqPq/BJ5N3b0pXwmkRbuni+Ks5zPDJpX7
sgDxnA3B6tYaWn0sSeZSAabypr20CJJdkdh7L5k+6Fw85YZrb4o8+qjmOqGvkjo7KiaEJttds5v1
tyAb77omuM/oxpIVy/LJGeigxQNgvibPD2kfO2fsIitZm+rOU8jN5rZC+o64YnCsj0GJK7MrTMpO
abALiLhpXBLLAjns8pqsH0dR7is1cSbW0j0L9wlw56HEO1UtFpcxo2SGKj3cWykdCrOoyU+fWCuE
Uj1XsgC83TTNHnAR/mByUmZdvJVm+kh8y9FrK+xntAPqXFG+NMhOaTu84bNq4uOk2lsR1ieVpM7a
daNsM5vFW20wXVXhS4v4DXCICIv3pKalEI2PbIsKf8LlVTDdJXJ8i3CwrDPXWuscFVhuYlbrQ0hv
lXXoXP/VxPOwIzScVaKyvpLb8aLaLYiF5ybzqeNlrLxB7392xoQN/hSv3Z6rW8vyszdQCgh1SkfV
p6kYG4ZHjoy45OVE03kOgrOZbNIqSJcw03HtdZB+xtr5ZFbxL7PA2k6i5LCyK2enqVh2dAiyrNok
MyW7ZDJYluXhZxr38pgG90YS0gHJp9fEFgcBfo294UZTjQG4H2LczgfAor/IOTIf21G+D3FG8moR
HpKi/Yqhm+5SNkWcUPHQav+JXE97+4GI22pX8K7ZV7OWNDPaSQgvmpQQznJttSreGF69JPAk58HR
wHwSmjlB9J5agFMdqglcSQozwn5zEknsFDC3damg8aBc8ax06RCj06yx2GjynVw97N15cJnq4g8R
gVMFYgByqGh2CMJ0TOcT66B1RMc4hLqoCLhfkZ9T6gufqdT4aGP/MeGJ6+gUyljcBg26QSEXbYJa
TPBDD6FON3uR2hvDN45DhlbQIOkdQRMonOQwOjULdjawYkYFHZn5u2Avicosv6+BE2ynLH4ODSJP
Q6EvoaKXkhfEq+a1GlfWsvzXhf4GwgJ9XlZ/kqhu0GBubaNJTr7hvMGwjG6dhuXqp9odqVaMWNWd
BOUJ/pNDPGJJsDr5LejBqIhsDM7ho18h8EiD2niiD+UJ72tW4G5Bb+Ns0U/w6HQ5HUYn2posldbK
HI55kJ0Evogtm4jXdKFdMwdwmzu+vyqHBqXZ7H3S5PCMo20uD6U+VmGxSuAZXBLfKPg0TbuxuUHt
YbyEooOuU6mYmKcSelVEVkU+sxF2B+QKwqFHn8fjm4Y6sjFlAyzH++KQiSSbr6nU9Gxocswegdpl
m+W7JsLKw1WDtpft8j65s1lH7aaUtgyG+WaTsz04+Au9qDXVMaGYFfGorEjDjqkdGvFNN09sKNLg
kGawN7Kv5eilxAmU9Gr9e2RTCKMz09yoVPikw1J9r/pha8B2O/c6fBRdacBRMAZMihD85GaojMtk
YkuxwZiuY7xEYWW5Jy+nrTC5bbYfJXcGdsg8aC8RNWeq5FG18bMm3o12Yuy7adpaCvaSVdHOsiJi
UDIdkdhY5x8CWZhMZsQeREsSZaBtWpMghI2ZRlAZ8wpkUe0E9pPPowVkeCxKpljTh7HeFXfDWH2K
Y89fbIS3Y13W27EdXzElmcexfzU6WvjYI8tNieIA4DYBWBFFZknNF2oiK9bQOTMYMChjwl3HQu8l
MZ3r1mXEU4B+xnTPSlVtB8JOSQ+VH/wy/FC7GA3rAdldInNiPBfZXBKUFenRPiWAnuAuYe91lob0
EgykLmH6GTjVS1I2GPb8A15sf9MDWaJ/uB1sfSgweR0E2SUQIMiMcIeDP/WoZ8b6rhjmbCsVvdW2
3jgLzKI0mBHd+ES5+NAsnOS0inG6a0zmlvowuNFLrPxdKOm0umpvOvRE/Wq4aUil31h9yJXFT89u
WCJfZtj1AmbVQbK9HwSEpwjYu64/4LsqN26gAjaI/GI1G96a0rq1IiOpSJH+FOLO7XiP1OCJ3MPk
dCBOaUOwdXNxaYVkCJkeptx9A3Q7c0/q4xxb6iwBMY+4+1eNOa2Dhge5NKkJVqRiBYl7E1NLvmkl
IDPS06qC7amO688QCfJEnIvAw4JWOd+UTenTIjE2itqXqG5OVVgy5lJRHLUqN32szA2VmTsxD9kF
rX5BqyenCXEJ6Ahace8eyRxa+yUnNO4VnongF9V9pK4Kv0OWYFt0eog6ex2MWX60gF9tgYHey7t+
4sZLrfrNNZFVLFnwljaIjmMw2yQNsPMOlFfapzEwi5Itft8wtjhfGh7ETWb2r4NBE2jKqj3ePHcz
v3omyubSyW9MXHH019pzlk/tDn9XeJaperOSuqITAdmAqfE5IaZs7S2zdh8G9RG3izolnEAvQPnl
hW2wsfP2FQoN1R6HvaU1JvzmM8idaGfmv5By1DIZyn2JBT3QGfWKJR27YiYFg0ayB0rWVRu3ycFD
mIrU90EINVLHYiUYO9PHKV4Sxlqi9MgxBgtSt8aqMEdk5wWG8bATx6QxuD16krIwlKXAiGhFq3o8
zlrG26RDEOOUAbq+GcH8PLNmUoxdrAL71eAfR5urnk4Gt6gNeGZAUKmGuL+p2jnedJL8xobIo00Y
QGVWFF5zuxoICYuQpkXUm8sG7S9VP6ceiaW3p03ouR13JDcoHuiPAu/C3D8P0OGILtDmJaOrGyXe
DrxuCThHvEoPH0pBOcP32/H7mis14g0QVk510nLXBqfWSJBLljRbs/6Qo26qbC85apcpcDJJ7Joj
VhbQ8rD/wfxJpB1vzB79V1DRu4julIYSY3cTb6k2H+esOnRB8xiRRr+WMwKBpJ03NRehackTseyP
bd9NEIMq0i6LINsi+2YpoXGiDCRU6l4Nh6yTe4n5auNyMdf56CIdoPNxxKaFLe81Y+2yH5KkIz2+
GS4ewDorr7/0QVhvmiL8Es9L3Di0FCvBVjqmBbNbNgJ7CWlJs+VY52L4ZrUUIcOiJToeSh6KNgyw
Tk2Al0RD4bUsNQNn/DSU2r7V37RdfSYijDKVfckFirA4oz9CHeO1RtJCtK6zoSAGBAwZAdCPHUtE
/1SXao3Go22SatfqyjsKSyPi7XuTCtn86NUE1Wd5k9CfLk+yHZ/Toeo3Y1XDOusQKDWjb7PrqGEk
mzgyXS99bEuGd2kkT0Bm5SbpgFCpjiV4LpLPhMHcFSxWltkwTD21jjOF0caFAFEcva++FyKu6xFE
QJsNNI1+nyKimw3nMv86R8qgZVVRlqWDy87VfF7UpYiPmrJYgoHad9ZKb6z0CD6r2fSQIwcJdCNT
EwHf1LfbbgSkI0JrVYowWMEOpmFgSKr9br0d3KHccVsH+QAuj20LAS/TTTiZx8Tq3UsfQJrXOnif
XV3SDIbp7RU2Zh0kGm27g1tibKwgK1f2Lo0GymwWCoIpQjiTZ92d4yCymwefIQ4/bkpwV8oDeGxs
cRfBr8Hn0330owhF25C85S36qMSoLjYUBuJO3GFFiXeAEKjPCRPjQz8lFyNS/XH0cEiFvqZyhLjX
buZDUyGItLOnoWYoda2LH1FhH9SAnLxUWxLS78J2ZxKQsHeC9qZwK7YxjY2ZWWA/glEQxMHRSMGu
+bX9IfTotNS9LgFQU+dlDqXPiWtjIJbpbghZS4SmONnF6GLNNlFPdDP9ZuMdPpvZsZQlssWBAZFX
25IbeecEqOyMxQZofEk0ThpqAfQZS2Y4abMmYbNjbXsvinbCDE8OffBo003Ryc+uYst6EZVxiwkr
onfDQoxUJarXbb1oCCmwE3OVrJlOv/m+dxu13i6xIrUv02pcg1v4BCjuo2UG3ZPyjEeTtG3kcYcM
TDnNmBcis5hH40DvQrbsxcTepH5EAD2s1UwEh+cG7iaskFaZ1WcrJabOjVO1czEwsccugDX2zppY
hGflDTcqVs2h7Mn4UhEK0QbpAOL+3nxGfo7Ikl5h3TflLrKiM7R6IF75DLjUrz9MEwLiaepQhsby
i9HKlypJuOziVckcEm2CXm9ZRtko3SOrwICexBt8x6R6pdh5llJfCj+pbyfStSSkzRRh3VB+6lrA
smVsDqhB33QcleeSoSAufH+fROIJOBj53071DHdtMAUSUde1WSLcmy2F92HumPPSzSg7oEshSapl
8l6E0UfaT/IGn+RlNuinMV+O1jdlNG9hj8YRbaPTzKigqLzQS9NbkdsC9XkPGsOd1kuumAvtYwma
tFa9QCEPopTaO1NU2N4X6ZvupuxGaCwhs0bZZOqvffFNaKU2JW73ldn36wAoxFpqLbejUa9Hly7r
HJC+OHfI89yRumqYDKu2vPVcHTwEWDAjb2xOqaA3VtMSQKZ+Ifh2y+7N2OaG4An1/ccsAH8Lv5Eo
NnaVfr3In6eeDBQcU2XW3XSOJFelp0bVRgVkEfNZ6Nojw37+iO+kNFJC3BIGlzKwLmneiQPRsEc3
seioaoN5NIQs0PjVbbCsS8KAfZOdFRdLGs6+82mJN6P5oRrUS2PzpLkdciOfzoQr3smT4x8S7mWn
vtE+K4e+xYTnUtWSIrzkVf480LrQMW0Rc+h5NvPkidI6mYgRZZl1koVPGRh09mLTpaspDXXVpLmd
TPFYzPFrKsz20YrwciSFpp20121SIZizX117XF8QfjzFc/Q829TVRcsAFi+ehStev+daf//y+n2S
f017vzwaMYFutTFvq6Zj2lkOluvv3SUa4PodLB4SGqwCnK4T3AtM7FPumcTHFOqEc8uAy2LeDdcc
hrw/tkt0drBA4OU1I+n65ZIN1VF7A14fM5Kl/eG6mfQbuBdZOAKAc9vhIdKLzkl/K+w2PUb0GJB6
R/etJz70La2Iyh+Kg832jjDDiRSoXr5r496NZP9FZ9WxztQSqSKLMwgaF8Cii6sw0yPmw8AHfTcy
MNUZ5zNs3l1vPLoGBMdE9oxoltxypoutlaPjtkR6tzyusPNSSApPpre43kx9bwfehexZ1pAT3tsY
d5PZ9RSBrJgtnXmw224ii68cWZxANsq6R0h67wxFdB5s9+L4hHrp7M3V+rYMEeCWhrlu0vBWeOcm
dl40Pej9HGMBKLED02xA1uPn20iJmTzKt5gsDj4E/fck8+nG+uIxgzK+6bzqE9PDGW3SqU6SdpUn
tEh8KRGWICAGHOnsm8paEmP927RzP8FQe61U/lhXVUs1aHjvR1WjdDnHZW6uHdci9otMUMTBmeCm
Z1iZK1oxNHm4ac37XuFCnmg0EhVjUZ8NANVb6P5wl3mTaRN6WDzNBobu6mGQRrovO5ycnTe85lCc
PRtbjc5zzJUgD7I4gUZo75qCpBlPLhaFJdkozLB6jPatY4ubaTLqnRyc6qQVav+xhz1ieqh4xL8P
9kLRt5dfuf6bjILFuDyirF/SOOg1DlukK+9VnmE3mcO7llsJWhvfAat+oen3hd5Jv67pcW/mjBbi
9eFw46o8OcDJGWTatb90aeA820i2gehUJ5qmVGUQlthj/Wov6Rf6exDG8sMhI2KidUA9X9+5Mc56
H8/s/WaPbOnrW+2AR2RsiiJ/H4c2NOX0rXTmhyZhye8vuRrXQ56G6DV+/97iQpmJGx2vb/F6mIqR
8/b9eRYHh3L6sWRn1NmJ2pH01iypG4laAjgGwqR2TdBcwlYkv0aXsdusjx3hBUtlx/aoaAlIJs7y
2a9/Esrsb399eW07jSmQhpiWzjUvgoAi37NqJvoDj94yQnIert8XkWp2npgepd1/UQOKnYjyiW65
urJv9gitYprCPajbcXZYTrEfQ2y1tMr6MNQnR3VHYt+6/TXb6hqydh1Frt+WDSEKkLWBVC2j2vWt
N3b2WjNbMcUQ7aCwqPTu4Bzot3TE6pW4nhh+o16zbBT9Q9cGmG1kYlAfvWZ+XOO8DAXrqS7U4zWV
aZicA83vYf89pCpXqjpEhFJ8T3vKR2Nvu22zqI1onMeBc7YarNnDGOmtalJ9MkMM5F0DAjmfpyXF
ZgmKub4O7MRF+QDOrrcgH3kGim5p2GuyeLEKGw5SYYqLU3VYVhjX8TeNRHdSRXvbTddLCCgXhCCr
UWRBaCM4XL+6Hq53nBkb32ZzzLfT9yQJFA1wHjEPXx+Vfx+Ei4KGdboHUYnQk77yEdsly2Cv+J9X
foiWvIqTnjvfxo1At3iV9DYLvXjrpOWxmuqIHYb8JQ9BQ+WZxDjSq5059cPperDB/G3lEl7oedlw
sqva5563R29NLDN1o6ANqXcz2nTzKW5ZqrO5gshLBGM6JvEZxi1uzY5dz/VhvB6q5X6+fhXFRnPo
cAtD2kVmLFVcnUL0Td8P83JrvPduzyxrLe3asBrtU+++mAWpK9frcM2t+35FqOb4wng3BslW0I2/
1BqkJlu9+aYlnBNGckLqsDm/jEJ6GxljqDN8+2IuhzqOdr1B2GfbRh9ILrYvkGl+/RkhOnuZuNAK
x1LeZAHt6tkwt37FhimnInFDQuuHOYNXef0F6MjtWbiLA4afWbm+ad3gm3aQB9m1sXcaPe3NFPcO
MNPBQc7TDHubB23VVMU15vcwZKo9tFRDraHB8WsEyHRqSQ1Cjr3aaohLNyNJg1SvnqgtUMFtWCTR
Xub9NvS4KmNGS8pC4xKNbEuNgW/JPvyipp7p0e5vOs85Dy1Z4HN+6VVG+aKwikswfUPhGkEDa6kh
UXADrzWlx7hJDn7omjviK9uV1hNCTW5x68KQiQ296b2N8GkoOGl2E6U1+ZW1AVpoyHYdWyz8Kxg0
AKy3PQZ0o8zPflD4oNGaoN5AtwQU1OIGGPM3CDqAQ83sta9nvYVSha5F++9xk9/naUnVoR2SfV+z
xjZvYr+at5Eb31hSACpRyAnFVMmNa7UJ2xPQ3WsIcPGaeIz8/PvBGwV5yD7W1QJs2uC5u8hXDxRu
yWEbpjo750gZy37uWIOExFnHTHWQvjZycTf6i8/x+pWTiC1pL+4BziwWv9nPvh88nyKnkizOeu+X
cfLiTSTzbawwj5VTKE6WYwPIWr6ql8P1q99/ELWVOI1BgbCcjileNH7FjBxWf5XMN7//3vWvXH/Z
seIPLfX1XW0iMhgcgbKgTFrUrcuXePSNw+REG+BC+tRAIlj+9fdDo5EjXL8tmoW5J3NYH4PNEg0t
QtFhbPPnZSahTn4KA9M/jeTa7HRuHppg2mSg5aeWm1PXuFeGpvtCcQVrzwAxJNd7pYPoXE08McRX
b5kKuC4Mj6FtnEwmzmPFqKoXYFxuOJCyM+1iFEr12ZrQoSUaaVbOYtIK9NERjGudkZY7ySiwsqX1
LiOTx7v9GHfZL1RX1qXbvdolImHb73Z92T7HKXvc1FcfdepDwLAX2Yx9oNza3xKy9DWrHHAJqKfW
tq5ovTVbEtNw9VHDPNlp9mbpSzJp6hhU0ga3wWopsvfRBIhtc8qypn1Xi7ja77ZqtJ8T9epMFMZj
SRh350wvTNkCilQn1pOm0lUCkPRpfPku/rAGK0GXezl+xn0dxc+Rmc1rihlYDnt/O5b5x6xNdoEt
qDzaPZMsI54k17htK86CXPx2mEHa6BRk0dJhwweQv6FN9hnX7uwJVZNv5nelWMIC8wAA9vKwl1uT
yBPGwepoFYhwVM1iYcaIlMCCJ766uvUpa5MjyFMfIEoUWYdHNwTmxSmFt+sZFc0v7+DWWNcnR26E
x/IacfUXZga988VdZown+vj3YznudRK91hM9NpU9dzROubFoZ7mrRhfPjUfGVRAvhoWSO4CRcq/U
iNAyHOu1DSEULMLdQHURei3nqIv3bVVSMQYY3WzN1jl7DIrIqKRAQTVX022eEgWbPaPDbTaEi96D
6yTyoQ+wa/MAi5oMCXM2L3UQfOosypRxvaBJjyN5wlUef67oBHh5hLWjvs1KujnGvSEQ9dMncVX2
UAebrs+Q8QfFrWsRPh57x2hUXwevuEUlT0thiD8j3NguJPrKHpjRlqxijIitvVUl7I7Kss+Gashn
xLaJH0ejWcM20vvD3qLkVybGysEOKR1xQyEQpqBvXnQw7HvN8tM2t3QhbiifO2K8zb4ZYkCTyVWV
zftYzRe/yDapDs+tCD80rvVkuTeBJ7829m2aA6Kl/ve0pMWyuUmP9aiS8wQeaiNdG8b0YFtnnnbr
fP3qeuht8OOTz1iaR8lbNaMEnjzWk6kzQzEV+UeywUu4NFlBpT+K6KxHK2jCuF6KECeI7s293yYP
fX1QPqu3kZi8k1nw2KMx09nq+n3bevMmLll1a4HbLR37cZ1QYey1U7OHY+TV5AZ+ilh7IKicGCmX
ALFln0mtgot5DbtrKJmiodKUpaop4elsmy0ZHrc9uvtrmFcfIua3FLEhBD77FBSWOLLl4HmQZvK5
2VUdpeNVvCzmJt+uSH0dv7izmayznE3MNRgOnNzBBzawJ3N6kROUmIOWRMDrD8e7pM2zExVXUhKX
w/esr9wcANNQasainiA9QVyZJDwrRYRJsHbwn3oFz3BqNePJcE0uPA26FSoHyHY4ExmC1XqIJOYi
NccxNAETS2ruatR9HHK2PCfzzV7W291sPPkFn6Qwlinv+ktNTsMgwpx7jQu7xqmxWSPL5vrlmFTB
cWy2VpoF29YPPwrd8XHyuGG1KJc91vh99UgzyOlRZRjIn/vzGLLYE31OKX5ZodotGOXBWUJlf/++
sOTR1GG3V52m2/v7y1/j22js0elmbFkIyHnq+Gu3xrV0Tcn7KSDPEOVNyaPP+kiNJ5Yq3mEkvjzI
5k+2QywArfQPcrDiM3OBRQmOIlNZeDTpSrIyir5/NduYkjBaxEPD8tftTeJalkPogV+YYkkTyLWY
jZZDOPPAhsa4L6gNn64HGXlbPzCSQ3f9hO1cFpuMJQ+VgEQAVTQoY1mIZePKfskMhsXtmBEhQjBD
s6kak3G6B/eQL2tt9l7UGhexYNsusazXf7zq+XSnnv5brPf/FOOGjg3+2v9drbfLyib++vkPYr3v
/89vaj3zX9RvfaKnpCVd8TvNz/f+5drCBdmHgM78Lsj7TatnEeNmk//mCkRhwIDUv7V6wvmXFMuK
CNWy5woQdf9fWr1Fifcj6U65tnRsaHOSmDDbtH5izYU8/ziCyv4gUzI46ryBnpmUybmt6jt6KxZI
sSiCDGKkN3FgshEVdbkuF4t7de9Uc3QWfX9rdPRC/Yo9rieb4kayLmF1i4++L9pjZw2XVtY+Vtyi
3iu8TP9AauJc/PgR4JQ6KBYtUugg5rl/ioCr63BWwzx2e5NLtaaDtksNktUM3EWrAlLHeq4FqmDv
Kz6b7B9e2/qJFPj9xZUvSd1DVvQnGmJjJ4Nl5bLbNzW66KHc1xnDQDMB4GK2XdEbvKtcHFcpPazA
hs35w732q/byR63lX74+l03hmuMec+yfaFizNaaUj51un/vtvQ31ZGNp9i/LBjwnWZuq4REU6caM
c8LaJd3Qf3j9n+6f6+e3+fQOtzcSh59jADFY9GkmOflSdpjVmuExpEa3gixlrUyHHrVtYy9k2/Le
DD5BZROySDKQEJsUOc4BG9bSP5ySv35HRBMuDxe62Z/OSDdGQWBX3VIRcuAWJWO0LSwK7P/wwX/C
kPHBpeBx8XzfQXziez+9TBv6BCrUQb8fZ6vcALdKKPS7yYcqoH3udiFlnQLnPUJ0tOcAHwDF3nsN
bNzMqwWdbpxS2ei65yR2/O/C6j8Icn+8KX5Cl13fGqGQbDotwS3pLGfoB3SZrAdh44Tq92391QuQ
u7pG9E4yJJ2ogFQpbOZuwEbh70/In0+7FCgYFjSb5ViMWn980SBKE6pysPMS6l5YbFW2rkxVbv/+
Vf7qrEN3UgpckYJyuvz8h49m4mZKrDTlo4Wjv5n9Zb9TuhDRbKv+h/vor87ijy/10wWm5x/WIcqE
PcpKteozxHd98rVKQFrYHu6wCXNpHE2Xv/+ANrjYn0YzKXyYo9JeuKPuzwPyFKUEBVLJ2QsPvGCE
4OqgcvPcxV4OdGHZLqq7KJn6S1XpZ6osyXaqkTfRgllVhpeyYpH2ViMRo/0gkKt5Ae9b7OiF+/iC
BiyLY3pTy9FEEaAABxrxtwbW6N4IBOWZcVgXTfittdz5QN5h48OrCVMAqxaWshuE0mH3YPXGm1PL
+PAPn3w5oT9MRctta5sOQUXYjj3xp9vWb0NX0ALo9pnocImM8YPdUemLQj4VbeKHzqTLp/FHeIN6
bonYRFs43ROI5m3GUQ5bt3hCf12vTEPRgfSsVeWXmgZM0m7CGGvWwM0ihgG3KH3MdUYGykKxJTNv
VdeLk1fAxxdOchnbdzzLdNsQKhyCV/R4iDmT/sYQyce//8iW9ee5i8/M3LUMVuyKxE+PaqLIIpgl
br6yJliq7+ezrpNfxnKCzkFvPiGlcO5x02opx0OxaBQM+W3RHZtdvKvmxLgJy69Fyn9NMJroEDc0
cD5FAerPeGnAY0XYub0s0cm4NMIz71n1wUGZXxLDj17yEUGv9pgnjboXa8Fo1g35tHYCauxml59z
1ZJFbPAzJ8kfxmGhn1Qv7PitlF5/MdVQSfHfdIRPscFwxnMyo3WxI4/QVV2fdD88hBWhj8M5Hdmi
lnkfb0rnyTTliy+zpyaR8qBcA11D0eOEo5JSFqcM7+66cQycLR65PaXAZ9s78YcYVyDtI78bd7Mf
UgOJ73tvuGsweGaLp8Wf9PtUiQqmZYE6Mqxzzh0Gy/Qk/HsyGNzcOKB0eXZMcCba6O5CHZ/TloQs
uBrYaVm9OxlAkyGjm4PkDrlzilOgwbo4GI9W6VGHVu9RI99Lr7mXzrNbtjgCavkmLPcZH/cr+3zo
92o85hbSHuT17qrz+SPN0L+4oY8+Acjxvswr2B0W/kvUsndZNP3DXfXngYuWHatWhmJHuZ7305Ju
JK6zl5rnqHe6XZWD2hlSNKLx+ByMVJrCaDG0ok36+3v5L18VU4orTektE8EfR2bVcHeoeWnEmB9a
Wz/0ZQY70b0dZ+OlcdKPqXJf//4V/2Lt40vsKp6lLKVcsJl/fEnU5eScZD1rL4dSdwGqbxqTp8bo
SID/LL0Bxg8dlw7BaCXn+79/8T8/uPTSxLI8V8oEh/3Tgxv2ckj0UPJxvfK1asQumYRxdGZsr1VH
VbU7eMZXQ1OG+/vXtew/jZK8sAORVPg2Pp6fr24OOzDvNOfZ6b1bxRO2tfMcz1wInjQt4s85e4a1
HLAaZNF8i9gsJZAw++wOH+hfW//0bv486/NufLxDtDMsjyXRHy8Bup/ZcivV7seRVZC5DBthdVWV
YGfwMRNmurVuCWbA6umUdyl6oQwJ2zaP9P+h7LyW20barntFqEIOp0wgxSBR2T5ByUFAIzRyI1z9
v8Cp+ucdj2tc3wmLom1JZmg8Ye+1n0vXlKGT65v/fobM37001MMAtBc+rGH/8raoa9ajQnltaFqo
sfNc21aubeyUUK9VPH1iZ3EBvZURzkQz5rqXvxVW+Th5kX5qc+NLNqKKRVJMmruPGjXrDUh6+EJW
vK6bTo+fjdQ8d0gYLpQiKqQ3j7qoONdz8pnYwKAY+ER/eJpvZc0/L42Yszxv6QjJ7XZ+rWlj8nNQ
PFpt6NlzEMpNF/cXw4uKrVT94l7KSoy4ogaEYSP2yOEUzC36tNxZPvgF3Vqrux/mTOniKgTcGTTv
quo2btAG2xlpqIc5eaejG99kcWQdett/1s2SIDIXsh/YDI6w4BSgTds72Jx5KQ+xxWV1zPM9ES6r
UhD+8N+vov2LhYxqgP/yLVPbs2yOs+XP/6fSi4wGGbk/tKGC8NUlyT5hkuwl2rSfa+OkOpg9TmIf
kgGyQk/sAlKIz1RgjU0o+FUP9JPynDVSNCINrk3IhtZCMFUTING0fC9GHBfp0sx26Cu7/BvpGC8k
4vhkOBjtth+W+gdbU1E1rEcchTbSJEvYVdmdHw/xtopaRENi+phbUNc5uX/rPGrJxdTbp6F0f/z3
s3Gr+v71BvifZ+OXz9nQ5YMdl1MbxmyC0TyDLDNnCOulVwybClvTlnMBYhnrY9dQ6TowW3Ptec6L
Srv7//5dnN+d9BTgXKQ5hQzv16PPn3DcTE7fhkHhqXDAeXS0zeytj6By1MZ0Eg7kSwywqKJihNB6
btwXxC1j7ILxa5PiwS9+inBYrZwlWqSV09ELCvRpswaKYqlxUon6y86+OSbfRNTlB4N1dQhi2KJR
jfyTJ+OZb/uMMyvdzATyrROFadfwM7ktfPGZSxJ2Qazcg+6Mdk7hvhcV6xo/QLeKAnMMM6QKk6VD
GOOI8i0AflgnAc4HPXNO/Y1IvQ8Gbi9un3Jtr0jC7eq3vgMfy0LlJGqml038wzfS/O4Pz+2/D3dX
1w3bpgZ2dUYa/3zTL51BFqUcp76dfcQRe0EN4weRitT0//2TfnNIuhTcdkCjzHfVlxf5fz5ebZ65
skHDGeLB+Uyrel141Z6j84HMHrBeABkIGUnWtrSf//sH/6bkZRZmkuqCPcX19F8b5zoC3+FFDsez
dPB6IkPq/dE+ZF373bS8cTUTyuaZfbdy5SI6jlGhFtANmO2i18+gkFSe/8NGixXOFTJVzCwpYe27
yGX0/d+/6m/e6K7OxhJFHMUFje0/n6Muxsa6mEBDmcQBW0iYU+kHaq2HUYOmKsRn65V/GmbdipZf
PulM/MwA/DijOffXK2qgtHYUgk+XofoLHtsNZ//GY9E7ux6hZABMTESqOy2w9kwZHs3IP5gtUmLi
qHEDlvbDaDXdJkk6hYKHQnMW07MwBiD5fyqB/t2v8UI6XDo9Xhdb/7X8En2ncLBzJg1+2W30ymPJ
lkHnws0h1k6Sfv73q/Hbdywtko9v1dGZ9P3z1XBxWcYo89rQkuehM8+2zU81pXvhcAZSw/uXjcaY
b7Q/vWH/3ZH7rsGUlLcrL4jt2//8wWlrxKVhV20INekNbcLV8OgOIxAg62RsiMIEeRbTf2Yj8mk3
7paIuHaDt58+PIqLNWmBMP/Q6hL6ezfPbvWHS6Xx76EIv6BH86jzYfadX08NxKy4K9uMT5Rmf3Cq
wFoHfbPLqvZM3/gzEVTHyvZ3LoJY35tAU4OLJNtx6zWkv3GKfaJStP7w4bF/93ot3HzPobsl9/iX
s6yLVWRamHZD/A/pTi/IA9UkjMmWuBGYQN6l7fCdYKLSd7HS4w2F46EyGSL2qV88TEUoTUc8WeP4
E3f18NQb8RW9XnuJ5THA6nis/eQyc9Kc6qDusVY5JHlRaF4k14UgNc6dz3YRyllwnqvF0gkHhrN9
chF1BOqtrc+yokMQIxOeQ9t1H/novM99jsgVvP2rWcc/5lqQlGEk4QC3/ZwbXNYQ5FcndDFtTQ3w
f35/+xj3XQ5jj1ra+OX9nWi+mBzpEjAWO2trFum2h0O2HSRo0bJ3nkXSX12t+UyHPw6xf1NrkTRg
w7z3yGz3f430EcCzq7qBgeuOubdP9d7eCy2KQjOyMnxdrnEYYIwpVQx3ecR807KAYiST9X/vqeil
HDKPlm3Ev64MlazmrvLtGjvBdN/Y4NDqTNe3YkDq5SXGx+hL4zKV8pTaZvuHt+vvmkl+ONNcmhiP
Wf4vn3Jiz+IUiX8ddh6clD5OQtMvv6VVHJ+KuDa3QguIq5vnQ6pifOU4dv775f/NKRPojPxQzbqG
7QS/vPxUSrILEqeGEzwX4AMO6OhSv21XIi3MTaP/8X9MK/SbXpKaEuyeh5oEp/gvH1EfUFofzwY/
k0zFb6Xp4eyuOvdhZGizE13zlEuVb4yxDp41xyd9tY9+WLg5jt4Y1WE8RsFDqn3IVE+2fYH8YBAC
ee5gxQ89iZStUSM9K9Gtdx78HFa92ouP4raaGgfbRZudtGz0XltGTK0eVU9mkr+1k5rWHtalj24M
dtbU5lf8uwNbBHLm+LTT9spRvMiugsNdwXeFXGK9ZTZMTcTd28EcgeHSE51jY/lGthF9kC8Rpmpt
mLr+yDRHe7YjykhvcF4FYtcD46/oHIl8QSrY2oOjq+Y6m4j4+8G6stioX7pPqwStLjDRvvmIl2Yj
/amY6zeDuWp68ezRQVzBD2jnoYlw/oLlgTicRMFj6hFcGMfTMenhM8yT8dpKg7zIyQreozaVIQ4s
RkSmbd/LIH+lkukPpBnMl9HUj07VA2/pgq80Qdm5wn548jEZr7hCytdxSp/1JiZdETHxLjC66cvi
NSqmbvywSyfn7CB3gA0+1qTFPT+ROP6UCu+7mVTzdz0zrtLPv3SF0HYSM/V58npx7sfuRzUBs0f+
ivjdL0oSFioBNNlGkylYg6OOyOcGFHYzrVIDg9xWKPABuQVpuKyo6vv8rdPSPjSWr24Pecnsr+fI
LjaW7okLV3Zx6cqyu5sYk9weMvzKuet8M8ylGE7pclPqtvrr3u2xKEOtpZooFHjc0sxyTowe3dPt
3t83QAnUthqYyfkOEbETctyVAmRwjoZJnGMbUf8QT8hIoqw8JiOMKAQCHZGIXvN1dPFSAUaAGIvK
BPE39+aiyIkzBS+YqXi+1zAb3+PRMMuovr89wuZvuhd5au/9OduXjUv6aOQ8/H0DFg0kR2deSAJP
Nk6bIQRg/L5vkWJT41b2y5hZyb7zinDoeuwGQ4RsLKOlugsU7iFegV3iYaDLDSd6ssF5GOQtvGlJ
WR7bhF5Go0zWq0p77CpDexzL+opdrjuXqdQeDMjmcyBgeI+aBejOiZ5JiKzvkrZFVLx8WVDin5fc
C/R4h0ZBQkGylg0PlAkISHO0+MAnH+CJeXp6NEkMvuKbQICgjflBVXW0NhDR7lLdTa82AYpXBkxq
O04CPMbkMn53VUKIp1DHaK7QrYGeec2nNA+rsvKwuZrRq5uSiiTBclFb+WHrjvPrZIOIS2M1n6UW
za9mVtxpthFcC71pXouv+fKg3SY5bnTJh6EiHYD25QUj6/TkYvFvPAMm/NSA5M9iyYzcSrdu2bOi
oyW+d1th3d/uUboO9BqIR1uxM4aOGimdrObk1bO38+rsq5X7zp3nd+5dQWo7728ooF1UXhRc1TXr
tSZ0IFcX/F9elhnlysx8b5U4MSZ/aRlPekGInaYe+rICEjfz3w5UFLyoRLobffS90Mr4wVhyc2zm
Q3XWJnM+jlW7a00E4pAH2J5H106p/ms82u8Kp6AxS3nvDqZ1KVveJ6WJxExriu7cIuuy3Sr5QWI1
jjY7dphB6PWujBGHqrZdDEBd8TQX/XXyR/dLgT9126pqPGij1r4746vjeMWrRRKQVWkMjmWqQL/X
/pc+uavNyf3K/nfcjc3c7Vstzt4d/DLt8rhrUeXmFbpjNXKsWpjAX1xbg9bZmNO+B6JXNXP6Kifx
lYMk/yqtiL+ePaVm2Tz4QANeE3yosShex37or5Yvzsn0Wtm18ew3QXnvF+MLsSvRiyPm7JJ22vfb
V7ktxFm2BLEWUWkSnqLxajB7vXKRgU3vRk/BcjN1NqrTZLaPOSvQTZVC7wM0121mhkv7yjSmlyAC
oSgQ27BvK6eX3Haybe7p30bcIOsaqetTPybGObDFY9Oq9qlbbozFSDGWPmTSmHSyUjmMnfF53A3S
ZEe1fJn2XfokJHnfg/41WPTXtT96+8EN3keL9PHN4PJZNKFUaLa3N+JMfGt/8kIPe6UBPesH336I
XI9+3Nk0eeuQtxCjZhwzHx9nx5piaGrscMo9OZqPyKsTCOxFPN3Hfj3d3+6phEKmzHLc0ETqTKPF
Pm9ss4exqJJ7N38N6jjeFWqhfS+yPH2R6lUmExuvRkHnasR6u0jL0XIGhD3i4zpazNeyKsG945WQ
JLPqaFcFHOA2DcJhStd95sgdK9r2CjIuw/Bie8faBCxeuDbvUm9O7m8Xu9LmTxPIHxuGrvPlduOw
NzCyQA91TDcnO6i3QMjMAw7Tj1l0R3ivxTatf5aa+u5GBtcc5mz8B44B9vs+T5odHTVWQm/cCruL
8TiROuNILKmS2HFzwkdLG7FybIIqFZhEq/ohsuwxyyJsv/m0i2fxkzDqsKlGjM6DvZWtzW9B3adG
0kc8fz+bM8vXKD21SfuG2w5/SPMjVSeb6zgNzHrs7C9KuI+6NuV4Ifor5fxGjkhSPOylq0k58aam
htQK++T33Zs5dQ8z5saFZpp7kGAWk1oZYcGqvZXjZW8+ulM4bd9BJ4dLnu6IDUlhUsy0T6nIuTP9
H3MH81ZaxGfHwHV7j+CMBko5FF9iHjs2TGZcAjPoSbTXENXRDKV3Rjm/9pP7gAl5JuCgOmTNfLCm
/KrIuO1pmfJqOIypjXkdzr8l57AV2nZSZpjFBAbmrBy9aeH5XCuL/erkNeCBKpsJZDHhnm4pWR3+
W5WkViZ2R3VqOLnVS5bVBNqkzmNqk6RO2A/QQAUU0HKY10YFiCvhf/cN8vKEgBqN9Pcqg+jRneZ6
o42TEbZQA9aaXixDRm89MI2rSwC9KaLmeR46UDvFoWvlXWHhrraldi/G8UPM7s4pUePrzcR/yDK+
ykq/MCpRa7yyUjc33kzvGbTzj2QQGss/E8cU7y+uSWqN0xH1ctP4O7xlZzMDmoQiBFZ6ZT3ojYb3
18nTtQJIk5skAMIebxH+KPyY26zIK+BKabutk/oyQFbd6aPR7FhV4SzSFE7R0ryQmp6wcK/ErlVm
cJxcjgTb+6l1qtqUvvWpSYtMAFwXK8zll0zNV70lTLDHk7DwF7e2iRw7k2QEZBEudAb/OjHQQGQV
+M3topCu3PnsJaq/G5NErGcrBkRaIgQWL908w7CXDklu8pN0lDKWBeLC4qefpp8Wjv/VMEs45FQW
K081u6zgNbZV++oq62ttVAgMGmzej/a90FhGxwFG/AFZ/YgGE+yuxhNckeWpgSWrUrJ2/F2Z4a4m
zSw/qyjezab7gYqDEOyaaPfGhdNS94rLLvE+Rjr4q3rqTlZq55tUH98dQ9NC8Kn3TaUsSJPIHYx6
OPYl16VKeYfCFJjFFmcZ7hvgwf13yQUwrSZx7abmXqXou3uReBtZV+MRnvJIQhX3WtiWTYzxHisX
XpbGDoc5ro7VaOFy9GhzmTM6RlUdc9/WkIIkx0AifK51uOTYwuEL6cyM/VRuFCr/o9/HDSqDFmV4
Sczd+vZgn1r1serikzUOeFvjvj7Cy2SiWOn1Rg+y+mjS31QQ2CozREoKa4QfWNtTdfRcj9PTGCFt
Nej8x4bBeIm89fa7J8W4hAyk31kNiCMYLnF06d1XUrT9RjUwd3medVAp5II7i1i4LhbZRzPOWyX8
S5llezNutC1szm8qJnULf0S9KlRfgs3mSchSlguBtB22KFp/BMQ8ETbthAnL9mI0wQD7S5op18yV
RhN45zeuXOF10zZ+0O8xy6Qr8Ar62vLM9ni7wW0O788M9g1p1GNbiEPTOTYStSKX6zxh/1+DZj0K
R3trNKz77fLV7SFa8JOQXrqdmwL7aU00aZHIoz/OX32HYsnqEZYxiKq2PWw4DGMzbK90eZYJKSzx
1M/yyK8nD3PEZx6I9SH1ufBjjjhi8s2P2XLPGJJwdpJun8n+3VdRSchnEt3dbsoZ6r0tjVdJHCHH
CX732+NpHnBU3u4OkMYY03n7WpKkPmVZcrzdC5J5rxFwhJfd3rW2MezB75J4VZOJrJr6Lanakbzz
5UsYEPmRtxQhdpaDNSKhy/ORRGgixUPJzaRBBR7Lt7yMi78e9jvSSaULaXeYq1zuOttq6TWQPxd9
r901kEwRs0dblhlk7PYq5xxXF2tRPydeiyst9GXjs0PToZb7XNcMj7dP3lna3uAVX2FiyPYGHdzW
HGwChnNtI3zdP+dMrM75uCC+Ah2ujlaZfMghnJWt1+zi5OfsG9GRIV8DpAIEVEOIg1vrOydyaK4t
/24iYHiNfQaODbsHraZXhWbxfei1YW10HKyTHvwAJrcb/WTcZvDahqEjbyswEsT0GoEVsAgCktSW
u7OwyxbHmZB37u3RINZQxROcLu9uj/bL33Jq0lKsiFGFhjF/1vVkf3vcSqTBh2L517rb+xaCk+Wv
325u3/52Tx8s0BIBkLTbl3/9nL9ub/+01IgDK3riNf968Pa3qtuve7v719eL0dMcFpft///dxtsv
f/vjv34TZ8rfHHP2/vqV/v6LSZS423G030pT4Zy5/dRMc/atM3KZjqHFSnPs7m738uXe31/e7t0e
++XvIeXId30vX26P326GuEFO/ve/hYbk7ID63t8emkU+b5ui/NZ2klbZx7FRBJ69uX35982c0kiX
c82rfbvLmY5SPhgdMGbWHbhiwhShIK+DAQ9MU9YnwLj2GQ2luyCy2l3WpUU4FgZmw9HzV/qyCxzT
yV4jjvscU6Nbj7EBVa5wv3MhwoPC4RxmTXKwCrCLXtxbD91kwHGJ5Hh2fTrxiiV3UTCcadrACO0K
s8eAwMrMhp+5PurhDLQfEA0kXmejYbYhcuWbT+tynzDqoM9+KrwvVGykrHCQQ4Qk868tCCXXbc4e
N8t/tmN3aRzzimAF2ecIlDRKoreSif1Kc4EfkCb+NfAeHEPflWP9LRrjnHSPut96pkH3H3UvObkY
Wr+E/2AuDYtSHJJmdkM9cJ5kh7gIVtSe1uphnkhRC0AbtAAnsEObxMt1p7whjcKHgroOUPtZbqSI
EABqMLAExhGzaZQkLMMrFthB/U08Daq+CjsyVxWsNhnED1Y5EnBUfoLE2BaFBh1sEj+VMqIw6Wg8
fPKGVWvfpRCr1g5xZNGIwoLGjmERMxYmYgR1GIvPVlNboyz9E1ipL2NPDKh8jLJ6CIFl+BuGkcGD
p8pv0KKSbebXP6q4f9a6etr2+lCthRyPMSmWRQqdtfF4ZRdZYo/ZpUmabVGTz1zK4Bg3aBMEtZEh
B23fmz9dGRn7RL0kyLceY4NyphLRSUOfgunvMKkSNRIhuEGAWxq4ODlTfQlSqi7wkgthcHm+pNUP
PPHjtqUF3hnOEpbklKTDCAP7s668MIgbuAmZvsqneCFR1lzsm4yxlpFdNCDY+zaaf6JxzC6evWAB
Gv9YELOJjkwNVwvhmSiqNy2v2qOHqZ1dBxASw67Lcw6Z3VG2fpgysWf09KrxKxwJS0DXGSnWgBHB
HrOd27vSS6N9a1YfdLdqww6nDGPPVPekCeg9JZ/UWMtXfRdjcfPwrLHeRJBes1EsPBrCkt6dEVix
bZgO8AfimYZmCgVrIqB7DsFm6oqOKaAyoTZAanB0G/dFmZAksmk1aTkSF32T9mQFzgjqoRdK+1C4
sjpJQXKWBEVxmTJGtpEFR59JIqqo5IuXYhrKZxBeVto0p475UOujzALxQz6vg+3cH/z30SBVwP+W
lX1zX0dhGjXpenbMSx8zYWgBMe4zvbzoBuoP5Rgc/QmpQOmkip3rtEGI9hWcfGZ/JepXrcEqJOtE
UO/3LHBpK2BiijcLPu1OyB6MVUnjlJQUqU1MAlAOEVLT8pbph6g2XjkMjLHkFJZV/wBJvdkmfJOA
Odeh76Ft6TDMenBcGOexGue+eclN1sKZblPauy4xaCUHc65/LBqwSmsoRnh26OuY6Ofzp2SVrJXi
i1ZWnz2EurvemAHAdbEbFi5yrWKucCEGBR8j/n0wdosfOPmeiGg3SqfeUnIveRyBd04G/F25JQg5
kMg5nYadNHO/Ezonf1Mh2ObSaUfAe8aJHNxyDtOOnK7IHH4IUU5XTkCEMNDBVk094inK0prITJWt
m7lwDxrd3IKUPhb07rFbAw9RFGCWbr7aGgHPBb6WQ2n0i1dSCwhyjY7wTIcNjNLkieSXH5FzLqtL
m7LHwTNvLZPg9GEujeCclNa6gJxIyjKxpLdP0WDVAzZC496LG5q4QMGZ8rzQtSZkmRTK53q5WfIv
bUZzsvPuOmjBoVY3pzaosvNfNyZnY2cFn1GdUFGxhNjqmAEF/Saz1NCrk1Mpkak4Il2TC7L1WAEy
HATr6QxZf2wRzh9pKMeN6bO/KOKI3ERLAqEoOKmWatIMnSY+gG7I16aA+VdpZER28bCVHgbWSWq7
RuB+xepLBsOHbaTGurIqwZo8MTevrZLujjgo1sJk3faJn+ywEhJaZHJaa3gNGRENe1vvPyY5Jwcv
UnwvUhgj0L9cV8wtj8IFEAAfejNe+7Bw17rX5UdhZSUuQLFzRdx+Hwr13dRBDWYUO1LHf9eM0qBO
nH6WpgVi2AqnbHKZhZLC2mjVCZVzqKhgHwxC5FJ6mVWPdBNbnoW6ppnfhRnbu1TIt7lLz0nEUiMe
ipQ0eEfj7YbRo+jLfczUa4fyqpme24hTNk86Z8u6+QvDxiXyFExnTjQSmBOTbU7QHGUWBo0Zys7k
jOr5ZAZ8T4vj8R4PK6DSe8rUYVf1GMBxQ6Vrgr69XZu+MPLGfBTsemndBzOpeanjEa9h4mr3quFC
1FJLxYBtFjM5PZafT3cB4Wee1o8PSXvspgBMduffZ1SAca4118aqvgMA401nq+w8Zu17VqdEkTN8
2ZW92jlMzbbUyZiwS4RxzUT0bJ0Z58SmCylJlxoAARMikrIy4NDewEGdd0Oj7lQymlAENcKbUT/f
twEXF0s9GnOMfi6tEy6xVA+qIjVg+rJwBB4JKfaIiiGrzpOku5WMvHaljYAN6zkBsP1MFkT2YzDi
am0ZLryhIGPBk1vf8jwwQ3toOGOZde2NZo62nTfA1IBkzVxmOjh9kx3bBvRoh1NTK+YZVdT4TQMX
f6y7NDiNQRDvcjSVqLFMlm0jnlQP3d+FUQDx8Xm9NvoofahtetiIMBsjKEcf7hbBiFfIW/MqY726
j51ULQRiUk0dd4S8pvsNSKRH1VjFU5XHZNrF5gMaBfmENn6Jyum6jdF/afqoenbStD+PifjCx61+
7vD5HtGZEAwcfZoqLd5Fr+qjXmnjWl++RBlHsoRrZoB9yvEAHK/a1F68G8bB+NRETqgjCSbBuFG1
473DAwVMxmowTjx6VRC796RgNNgbOnoCRklOlKZ706yHjUcmw73F07xyUrs45JISEnLtQpMHHVwn
X51RHfLUV9fKTeILO9NLN4LsEsAsGUEZyNHyz87p1NrqG1B5hf6ZdfcpIv5TPXxjINGe4Q+z/suR
Vi58LAK07TV2fHObivGgQ7Lm06Vj39B6dUxZZg0oYMICUQ+7LcrOqdZzzsiBJQnNi4wjsYcwxtFO
mXKDSOjmd+H3W2dSFiq82NjaIqLBjbqvplVeXLMoL46xhBoW3XhwCNAZUklwPWalbJp3WpW4Dyp1
QlK1XQguzV51w6NjOx3BwY3OFcRQO9hXt7SglYgc74B2Lwnh8xBNW1PDDvK9MZORCkmw2zOCfVGZ
37xOtw5BCvzEYoxgjdbWHeD83CgwBH/0K6tNaOJ9+1SM8U+sdQxEPW/YZunsbnM5hLleuocuEXIX
5x1RQD15XF5sc8GNppx5wmjvCcb0FBgA9ijpPelLxG0ZzlUIxyF6vfAgZqX2zpRMRMAS2QhNpq0r
bAtQbdvv5ybHxJxQ3SQE0OV+jqyKk2Jo3J3FqGrjlHp1aDKHQPhoek1qwzlaOBbwwiNlTsYi2Em/
yddjK6onIy+2rctIuUTdElYuOYQsqgipRe94HzAeJ6GrJVCbxZuhtwdOpBHph6sYfKjk0bdBnyOr
bp3gp2FH6qAINnVai4yYSVD0DUBvTLrsdQWGaQdryd7oha1tTbs/G5k2QbquiT+lXT7OtLPIXSOW
BI74ajJiPdh+8DUGBAAze2skafIQj5hF8t6nTnL1guLCY6JS0d3R0TZ7HbE2OBZ5GqY7hNM0fmkL
LDdxmhCIdYgIE8W5Ox6irMH92XrTbpBBthmyhzStvUtDaCvik/FFbwlWaLQ3Y2Qr4zXXdKqjHRCu
7xO14kmWNJ4M105+Gs3bDDkOmUhWtG9sUgAcwMEi0sCi/Yg86b4Z6fdqKqJt4IzTyfah3jYSSA0S
Zi7qWXJOJA4Yw5YvhRzbc9RlxqManiuweBRnvXZO8M1fyGgk6sFswgzBybUg4h38mXDPKr84Pr1c
7KOa9oslobFou2tEBfM55Y130cTEBNtBvOpaqEZ9Td3lFeMF0M8NxIcZN9Fy09pxt2tgxa4oG4m4
1q+svU7FpO/jpsz2zTw/V0mXnlhRTI+NPa+1WaPX6FPWT479Xrezf73dMLbbp5n5syotlnc6QHq7
8cSa2h0zUDw9z2QqnrkeqEdb6XeJmXwdGBMztVZsaBJUaZ4WtOe5J9JZjlqzQQ3E02rJawmxca15
/cBouGfHPucQpnK0z9CH/AMVQ8VULmoezHnTOzvwuIDrJSFwnqvLXZ8U6clK2m2X+fNRMijeClO3
VqPOzFPXFOsch3Vz7SShMUXDNUM3MrCkrNPRJ+8rG++CGPG2qIafoh5qdkazva0rOd45NKylEO1G
JTW22iI2Nn1ixjsDAu5gHLM8rp6kI3iW1hampdNE1MNkyWTXOBWkOeFQv0cJKFwtiqH5yIcsscQ+
YcHABBSau1W9s3znFLElUPU0LTau6KZ7q5zg9E1uujPzqN/KPm3WycQyyHC+oUXVDk5S+eFoiDv0
Bs3xdqM1Q7CuRp6YqhTFFfz51kV48wxatbhLFWSWrNcVWR3+FxnFPzXMmw+5ZSGVhJeCmKpcTZE1
UDLKajtnpDFPg9UTs2qyOa7d+FB08UhSBskW3gz7wqlAcEYuk7tpGpm9JsuOn9gAxyHuI2rDbqA6
hAT8PrfzOe9LZO/W0BxHT1QsReQ7xtiOtwQpw4lmfJtsYiinKR/uOnriMDX8epO6xdWc++ZSKDHe
R1F5nCbyBqbCcnaSUyiUQ6ZvFOQn1EPJ29RCqra6vN1aGgK+yE8phdLBW1VMJO6d+CMwP2tPWW9B
OaDrc/MvpYY/dFyCK5irE2PGW2yw3QONtcvpjeFvSKwayYDV7JJieC6MtDmXlBROIULCz1yIY1Fw
wALDdCDMOiX2eOyfZQIkPwpMUiK8JU6k890dbLj+kIL7X3WBXl/6o154P/3eRLxZR3BmnOnZdgv7
0Hfwc/QWsQKAcOIVJK9o19F3+OgEegRvSG06hygNl0DmeP7h2qhwS5bjdI8wrE2gFSTbkpNdEZrS
YAbpYgD20DwaDAseknW6oqzLEOUgwmOuNcMqkxGgvKaXm0wYHzXIDMOk0tdY+3VVEOYQzFZRALjd
JvCxKJN+XaEzDfNo3itZVQDVEL1n1Ya4JrafYNDt0v4Erox/BOyJviLiwnrQDINUvFrbA4bfZgtK
whyZ/7hRf24K7ctYjN9jk1lI0RO/K2do2tUMlbPUpvtZecG50rLmZJSdv0FNVbDQZIlaG8ZOWnBl
ud4vH125zsai2Vnje1qalCneXd0BUfZsuNhuXXOpJwbRDqDzWpRTYhq25SDHfWfhkHcjE8klIxlq
CfR11bDuSra5BREgZGnB+ek1JrXM+GlS0fMAOEWJ5V/yZp7uKj0L4eJ7x9jZGQac8Vlr5caTDL9M
J+j2WiDMVVdKKwQBW7ANybu70ul+MA8HJGPV7Qqj9LAdWLLlWfnBmoz0kpiUvFHDWkMVtEBFF+y/
fiycjPgIq48ea4ZL08i+tse9cNQU0eGj7B4BJUEZyGLkEL1mP3XywzPtnLQh9n3wWY1NnVTOvl/6
eo3BmuoEuCjsvcRi4lpwGIXjuU0Zo9dUjv+PvfNYshvZrui/aI4OJDwGmlzvXTmyJgiySMKbBBL2
67VQ3aHXokLq0FyTimC/R1N1gcxj9l47d98izfcYL1bFluzUYSWrCdZHMLgbTsMjHxbZcHlNb6JL
80qW2gH7HRQWSwcVMiISr7HXQICarCVQf/NkocrZ531+811VngoY1wxB6/riutScjhpOHMLTYghS
/5rFzEFiZmtxIu0FwJZnKqiah5XIdjdq9qZHBLqFl5/lJ3ncqiZxVSfFhyrHkyUMl1zWl9adngWb
snki5R6EMSfLt+VIT80PrgfefI4cgmlUIADqTzC6MMxbo5Niuum/tb0hgNqQy9CYjPeitRX40dqQ
lG9hSX47oFG2HMWPhqZ9OxBrsNQINEqb6ITEziPCLPnR2/OoywizXYLl3p7DFwxchBvLC74bRnEN
ks+5LYPs0WBP1kSYf1ueaogxDgSryF4OPvuXvCQRMFSVdmzshEIWa+FyCgtiJZL8J3temqyc8iWY
oGRqHcMiT0sYLFTD2VTvzDCWCYXIm9vvR1W7h1QosRR2wqfjSbaiUS7XGPgP/mR+q91E38R6lB6G
ylEI+cXaALe/l0VCMkzNUUIdeS+CXwJS4l237BE1BOnNBUDprRPyZrr+sGDm6NNQI1D1sY2E5nyx
5v4+zfqviuyQY6jGe1W4sL1ldcpwFiwTp2RDONEPew0yrJ6Ui7CkHogzhkFjan0EghGNlSo+5d7e
lS5gTMceyIYhSvdge9r3DCOxjqd1w8iR+6AbveNg8u3Boyc1s5CKdBWrXoWsHK/+GO1MF0kXE9pw
ZcmAECmWLSlxNCGJV/DaRLn3NAfSI2O/TUciEfzEoxyUj4GVyC/XupQMWUyNE0fT7iHRAcueLM0l
hCZe5Kx+M92gP2DsK7fVBDy5ZP00WCQsWaasUJFUnPuW8o+fX7Le/lExW2P2F8sNwwsgTFNxC7zK
OkW1+Z2aUv/IautuB3p0iUbpbUQUn12yebhfO3jUqddtiiDnfW4tPuCGXIHah9oXZ/Fb4peXqZ8T
ExiCJdW8HlPhs0LOSsGUJYTl5HtCJLJDqIf1vhhsQtrdYWtIDq0plaz3llwZERTtDJ3Hh6Jca2vv
LcjIZ4p6YnOH1IKE54MXgjP+krjFLm+bb0bZpM8VI6Et6zIUHp0pL3lbP1NUjftBB0g/FdlrQY00
Esqx73zy4TGCrwOXoI2sikDixqQldQBcl6OHwV4G8I2VER1qnVu0HcjV1KSNwbxJaQWgrK1EmBwk
QIMTkrnNLGRfFzCd7k1UQoUcKn0zjv67i3BtqTshxvEB7wHWrRbAutpJozSPwxjaC59eTJHveUzB
IjBoIBa0NulpplI/+5PgHnSrbR6yixlTbQ5a6Uhv8dNtU/q0OvjL+YyDxyULMmeT+K2xtiRvOcxD
JjRREZxJcdvpg+XD1xsYogDnwzveoHcysgsYem03hBv+HfTlpH2PJIOitxmjC+loy4gYo40RimxL
4hjDHmto9lNl0Spr56RszKWtEytqiqnaq0IBrMPiRSp7QJAHfZscnC8Z78oN+GNNqTCHirvlNa+0
Sz7W3b510ubih9Ct+Pln5573MjIHcbDzErHJEABCQAsXpZdIWe2yyez4lAZQn8dOGdu6yDitCsBi
nwe/19FNgtPLFqUyjD13xyUeKRV1Wd3KkOQjg6HvZHUwG5PuyIdJLAXP5TqsKn1Xpe2Zqbxc1rJ2
ngKH5URUG09lQY0CiN1fdSmboS4W34ukKm6xC726JDfMY9CyxArEPwl/x7qQufmqE/3d/VSVsp6l
qaubl6jnokE/RT8MgHJOFLez6GfpON3PsmS+Z5PkPNXoYW2NVjiexlNHsNy+MYb07BnWdvKH6ivX
YIEG0UjWqVNGh9YE4ue3I/EAKZqSICzz5UDcVihkttdYpQex8dzE/iPKJx4ine58LM1qiUF6RLKY
mxdVc38EibKvXQXENAJEUDLKu8r5y6iTdZU29XCzBohpeq9bLxOq8UXUv+KT8+ceF6xGn93Gyhx2
zVD9yivSTb3ElQ5NP4IiaxxuvS/CS63rOeuGRxHQ+TK6cY82c07SBiwAA2ZEqJVeRGstBHZKa23v
ZUPEHHLJMp4q6v4aLW1CUYsOjvAlS9HUGb2GjzdM34UtrriTNUiHjJONGpEbx/07CGmbirxUBAT2
4QqAYbqeCHzDQRU1OwuvEzGr0y/SopcxvPRny2/NnaSPXqS8y5Pe6dd+4PhJXMII9KnH/xin5Tmv
Z2GL5RFNF0zBMa8rtixTfMLQmF4McSKYeX74wKKmiX9XWVhee6cE09/x1OEYao6eE+jnzgJTbDTZ
Xpflk2lrjJ9x5uy9uqagIfzLcKm4hB+aL2D9Hgz7iUL1opWFRWAxlmHwhEb41eo9ogNSmR6lE2R3
o+GFL03i4VwzZkLGNO9MWhrDPwOD7hAZ+YkdLT1W1e1yn8ijNlHGvRw+TcH2SpIjdBpIBCMiWz8L
zoxV05bGOptvES1jdOuEMco7tE09CyzIzCVzwVY9Qq3U734E9G2L2Sr7AK9K/OGgN7emu5Uqy04E
Xmg0nqn4gjARA7eoEZizZnijX+z6c1BZ3lczUSXbHy5FwfiH6tBluxSGQFDD9lsB53jNLtM65KJ5
pyPQj0bNneDH5pq04Ivbj+VRoSfnU+FwSrMuuvWwQ0uPWg8sIBOS+YvHggrkRntPuL9v2CDuwiRU
DUYIBM0GFVEC+q4bfVCgEr9RYxM2EIQ9Ty1fQkW/rU19v8vadtt1qdgDl04eAcI4R5drl3ORJKFu
OjoMMHajE/aMZPJDr2ELrHwThmTM2DXMm+DEp17gYJQMoK20eM8CChFgHfE9L1rysdmOvrLbRqZ3
Z7JHHs/VyBHc5aQOeG71mgOXXuA3ZMK+07ANna1QfwlYaP4i9pEr0LVvDkBBGP86f2rgmRe2Qve0
pxjyVDCuRyhRq7LNL+XUxdRPtOjEiuhnnVk/KTbtk0KgzM+1iN8iyXhHevjF+rHeWGI06WjF0qYI
7QiWOUMRhtGMKpM9FInVIrGDW5073wAal9vI6Z4MLbzWEYLbNi2GbeBAz02JOV7UVnYn98A7sqeH
ZZ30CXOSLNgVZFvh1xu7e4+7pMd38MWpGXymaXwXuA1ZlMAY5p3E5RHscf9tnMZwfpAGkDrBmugm
9/L5JbGFe7FCSz9DY1qFK4190JfMkvXRyXjgRVroX1TdtYjUIu9o9sj7WjCO20zr8jMwb7Tbtt2+
RDzcDHvTV8RUyZbxIS3VFLr7qgnFwidw9DshJ8sxFvopSkAfVJ5vHwwTQKUqHfSdDat6Mzc/PKRC
Lw0jHKoBm3jomW+rV/3wGEenPGqk2Q+Mgx5xkEybqkCo4H/Oqwo0pkUVmexuGF85dZOfvPGX62qk
GJkmyk6gMoQVW2QRSDW7DuLEfLGnPiJ8riN7OejMFykIRPz8pVNx30GLGzd11rU7vUQWnhVDTpj0
iFkgD99HcuResurhV3752hlB+OgJlDPqJLn7faRdAR9sqyh4ZqoznhrTj5Dn+e49hfr7Kj53EQRi
H7qgWPr4Pp+jbDop33YZp6Tjc1oyacNkdqwJYKJwBd3au1iiQr+WX6aAFRbmguqAN7Pb1jUzBx81
G2ABWOlpSwttI8IuZnk5GXLDtsl7D39JVlzsER8kCe0tkZF1t+4AC27Y7qKotElLMcr8F6MGbysN
HQWD0Zt7KnJeCYqNxZCz4A8ICuPqRsmrq2HaQLtmqi/skXA8t19WZd9R32li5wtLXcmP4W1OQ+OV
BO5X1Xrtg3/Yr7Gu/dWEPGTdEiG2K5ChLWqVBidk32rNVpMFa1A7V1jpW/i1qmuDYxdS8OZN+4uP
kwFhSH7CGLfmhnzU+SoW5o1O17rRVrZYfuxjrtkEpA0l4edvIyjTZxlq9TP1W7jQtSza2hX1UV/Q
Y/eTmi72wKBMje5ba+rtCxJbWlw3H++sdsQFHCkpOG5CKGpls4Ec32tHifPnF60TLHvwQDK/4L+x
JtvV0u+24IqPfFbZAbWeeAT2IW7b9F41gXkM8oEzTdDWOK75PIkn5WvGm/jImvbiEYn5GmlGeIUo
8jY4frXKbLfE3xb117Zu+mvuTSccsIF/AHmTAM9lbrApRkrUCeMra2IiHRvyMT+JBkc9nbiVzUYt
7So2bq2VfUt8tJfwV803dFIRIrsn1dGRJI4IN6XZ1eeoKa6u1WlXGgZEQFHHjGdK6qMItUNT8ckD
TXlzJtHurM4Foeh2X+ksxB7jmHlkZBfuhkHkG3/AM1OTOrP20YEyOEkthxBmlLVrArjkqsQ7h9us
fo2Yii9Zdn/LLCN6mdqbo6J8jfG/X09N+7Or1GOshLcaLHJUIVXMgb028LjwJfSlfmxzZS3sUSPC
rSy8bW9Y3Z+Gy/+PH/+n+HETtsTfvKn/LX98963/Fsf/BWj652/5C2gqbOsPsIIsD0zrM0W8/9mo
f/83TTj6H4blWOD/PMt2P5Etf/FMDeMPYISu4WPvw0aPh/8/eabC+4NcQtyjhsngc3b3/194psKc
fbr/4icQ9Gl6UC3ggDo4mUFy/k4IBKo9JXZoPOkVma7ZyDZWy0joSQrSm+JUe8uKqVgwszwi9LBe
vJmvYfj1eCDUDAWRmF4bptkrVIM9+1Id58BkDQfFQkylUjvqeluSGSvqbec3AaYPka+ZE+/7liqh
kDbXBVm2J8xdz6ihNmDadq6lNEYpCImhjPcrjWEEZwPKFiNQa95ubYe+q4Fu3exGMTjvHuRrmD4w
6TN/Hqp5vbmLlV4txqJ38S8FvHtdM92moSaH2KH/LqMh3aRee5ch7JdJV8YG3VVKAHPinVUb8sY5
L7KImIE1T7IcdpZDhuKkKfsI3A+0eLibEhOTT+iy5mJsP6vfhZVkxFTZ9ZLQknBNpjGrZRd8XmT1
1rXp+o8G1aU2Vixok6rd5lXfbnvN+a7s8c0rrBoVBteeVVeU8zWUIrYivUzz+0jptPeaeUCX+Bad
Qmw/+oqZonTVW+MFv2RFdeSkPmA209GQV2KliFtnKXPS0Pu02Rl0fGsW5MWOoniTdH17sS0CswZ6
bTovXC2OdSjL4ddnJ4eg+ItGHFFTGtOD3NIRn1ITPhVxvVEu6deRtCpCJqhmjCqzSP/Vf/V8j0fE
4R+J8p1LDcefmTDb1lBXDCxY2cnBhbyuomJbla685fi3/sEP7szm698e5BkGwMvBwtwT3m8ApHyy
SDELGuepkAmysgBEr9na62jIxnVgd8EeW4Ja8/dGeZa8A29a4XotF15mJQc7MpprB6tvpZWCfpK8
vx6Swd1lykRcbWfekMg7fviMTxcd++iRrlJ19zjVO1Swybhm+rcxRIFoqRUX+FKgGdiwY5fNga7P
+anS3Xr1NMurQJOYlOCnzu8Fb9laRzN2KfNmG40aDVNGaJZDS+RW6TeQbM0bIP2tP7mvXdbajwi+
dTf170ZehCtKqnCNcQ93kFleEzE+Gssj23seHLthbxB7XkrsTjr58yr/i3D9P1JTQbf9/hO3dHc+
hECn6pb133gvleewVdKr4smVhHZF46wvi8Y1il/zbALy8AP7jZy88JqdoO6iyRi121B170oH0ZIy
9V1J4kIXVVt/2C2OGjebQ8hEXp8oagykMedYxMkmYYC+QDCIFkAiHBLhOK2bqheHZOjtZR20lIiJ
eRNJuW+jxjvEw3dGzinb5e6NNsPbJVl8kxEaVFIfSU738lfMEnibMcYbVSmO/JQKaJXmFjfKHCYB
sCGUw832gtfQGpgYkYp6IGMeUG3Rd0s3nsQC1OLXXm9O5LwX27ydCJHxTg2d1WosyfQmaByjk0c0
tN54N6e3DsRw5kT9mj8Kpz31tSF2LofbaKL1yDtgrAyuy9cx7E9WgPs4J69TWZqiZEdPQCuwiWDy
E9tOYY57BevTmC/bHlsgYYYzzSVCZWyIPffQJdOnmKUG0k6TfNZo9p3ELjEgpbP5XLbhPvzi2u1H
yQyCHW9wwldNaED8ZFvdjBViudMkJIIzMY3K6EGsJ4Z00RlLrU/8td6GOrMAuLWkDaJer08FDsRV
kmmXjvxsdlCTfawc8eIU2L+tXm4gFwyrkWSaRdbE/QbtW7pjTy0XfgTDk97iqE9oIIy4RX9ZyZ2E
DoaCFaXu2B+1CNiU6nilJ3ZZR4ks0azgyONcYY4UtnsLR1fgY+Tr0KRvpKt5Bwp7JCOiarGZWPaT
57W7qmvHwziG566z8y0v+g/lpOAIjE5btAaSwMBLP5jyNLs8q40DJqdMKf3Mc4WdjDAeuhEgsDUm
TJ1wGw4TA4PMuZ+boJE1SDBbQ1EdpNdhvJtRjhe1ZaKBu307xPa0bkebdaPvVsxf+UK+B6lurcTT
30nCbdNqV+RIQn2bxjwjymXqvXf2heFGR4C2EZWz4yVId22Rr/zRboDwkT9XQG8APmKST5CEyLnw
BvRGaG5ZYjWrcXK5ntLw9Cl3xVN6U07z0dZ0Gn+rdW5/HrB/hyeLT1zOvw5eWyepzXdAuJvC9KFo
+jM1429oLANwTRAyRX2wu7UXPeGCC6OQ/sJ3Ewag9rSffKtGyICDBT/XqnZbnyp9GWku64OSQD+S
BcbjEE/2Yip4vfKie0U1XjGfFQPaveHHFOr2U5wfkChVbTuQ0B3A6pMHr9CcrVZXiO/B8x005E15
ZKqL9KovJF+nKzkN7Z4dTbrVwpExtBqNkx9m8dpxt9FVV+5chUOi43U8lXHLLAy6xjo3hLZG6fGT
0RI2rhBkYGQItSgRlh8nA15kbRRI4hCmRQOu8TojKj0K+PMHKDQ2JklGpL4RfGdeCnFDt/Jj3Vir
thzICSO6h1mmcZYdZ3+vdaCfTHskRhQpl600tI+8WCezEigxdDw8GKOZDjoZo37NzVcwJ3LUuoxU
zUKzj3LUXxlHvKOH/O5oob81yHj22RrQZZOa3iFia20awYa2NFLOtCl86a1d6ENLPy76Q91MhH0A
+sVwrxGwYtDHdma3iQPF3lgo69wXZPV4I7bl3B+pyzCPHeOQj1cNbOgB4CQcAOwUaj5RI+53n5pi
NTgwWEpMamXYpycP/SWRhs5Wjo+YTNiN5eJy1E2teRjQc1C/Oc8mvHerzE+C7qWUVX5qJze8fX7Z
MaH+9b8/tc5vKBceWpPi2dU9xzFs+MkzXuZvD20vBcb8qQ4eTTD4RH2H/jGYjQ+TMpqdbhmvVZ3v
NG0aHp39kUz+eLbYmROGwUx3kt90ho5akaVrTc+ogo2hWcVGaWzICB9OObjRhTY9tLFJDoNyNGw2
3l2zs/GrV9CEeiwbH1XuFkuS4uOthQo9lk2+BqAKDsWufbJw625lFflwliVnmenW02ZCd30yQgKX
CB4JEJFN350YYY+y0wlv4LRWjXnuBnaerncaGJvNkGB3oSlLf9gswSii+dCcWn/1meVNLgui3pxo
ia0QU3y/Vrw5tyQfCLYKMnfrwuSScatt/vcfvPUbfGv+wVtzb4PmTcfDaP92WhQT6wEBo/qROZNa
40saLrLi9PxitVNwKwZ/2sLBR9/NaqyHyuprERy5OYndFtZytFg1ocNk46yt8fWTLBwzbG/T6lUP
dPvYMeBY1lbnk7GAxYn1CIIUMdMA2C3EEZZFKoN9UIbZ0uPIWLL8c3do6OgJ7A7T6mimz0K3gZR5
X+Hyl4epi3AcG0FxcvCxeVznTyoMiLNEIMraX99rVhP8A9WQmO7/UlnNRypkMssVwjBc34Db/tvT
SaxEPVm9/aBG5MZExnaNxb2ZiE2po07H3h58cYwkXToda2e9nQbaFaA9shN4SzqOOs2H75U2LXtK
pjrLERnnyrGYtlRuJddF6ouVSsTRCf3prPtEc5pBzqqtKJw9YvnukCr2tjJ5K1vm32VzivLupLtV
uWmqCLyV4RVIitqNcnIW6I37fYxye8epOD27PnOswfT3lakfJ2ghp67LMZR6KH/0eVZJxYiuIR9W
KNPGCwk+FA1xpx+1uNloOuLu0i8tFDEFdiidlLkm6FuksghZkB8mYRx90UC+7hg1d1i/TnFrbUZG
aGd0heGqHSPrWRdo8Mx0co55UwG4qEcOkkMYEmad4Ce6doj8CIrq+60xbCxNV0vZCG3pV2hokKx+
gUFBJU+vsx76wl7UHim12CXDXZ87YoUIWRzLvSGQE4fQuHcaRdNNWD37Br+uVxora9BGMD2wkK+a
0jmVbdY+4knfMLV1F1JJ5zKVAaJ1BAzEQcdfWrPh2GgQs5bpd2MY1DcvZcmk8NZJO/B2OTUhqhv3
xnT2R8fQb8gLBnVBtkKPay9Eiw/78wZCXX9j6CYhAslLXGnXrBfetZZavfGirFxb+AiKrLlYNsYR
nYi60hfL0i3FIQtxYGMpNRJXOyBl3usQNF7NFFqrM8bjPZYstJ0IJtyov+XA4l76YVZK1A0aJ5i2
uqWJJdB7Npxd0WyUhhM58dybql5yI0+ukhRbLASs22x/IPGSkyfMt/OQ+dgMcElk1x57K56Rlf1P
V7DVQ7eMMCOu9QVJV+mzGR8IpoxO0gtJqW8yBHzzL4nS3Lp58mGWebkHFvRR8ErR9hoN9TfBqixw
NpqVGSeqJaa3vXoyzTHfRGOPwlPBqUSbpJ/54Xr/QEjjMPv9LQYWSjsqPNv+HNj81pF6hUBfkHby
YTsUByidk1Vlt+6hYaJy4VJ6TM6nAamwrm6qwfOCSYG+GRtIP8jtiB+H7YhDRUF3N5h2zULTatdx
cNPy4m4ZSfFMxqNjqOmuG/gXYpOFMP4KA75OY7GidMwFgoxiWxrVs0o8G20p9/bnOWvWCg1u1vT7
KEC/GYZtf/XS4EfndQ89M/1nlm6bko/50gFYXRjoCVHtIITjzkT0D5FoaXQeeKYAbxvTmZYcSZFt
mn6mH2lOsAtEFbFAdCYO8AClc09ALinpR23yvEsgyxBpF7H1lSML/uKwuNotsWxjHNA6+UgRi7D9
6lbQ45J0enaE7NZZCDZNDgZhGRXsDYwyk1ZGL+Yk5S5FW8GCfkie8+DJ8ef/tz5p5yHwMhC67Ezb
2DcWMuB0093w3olcPwe+Pq1y3TwlgYNV2qvTK5XiW+MIDDyjkZ4cSZ3fRZC4wlFP1n7rfuRAHx5h
i06mieLwCKENVnq5K3yzP4q5nAmJWGBy45Pu2g2EFFMyPRTJxIoZwhYviyLgjJsLP93eTGnoBjFR
zcckMWdZt0W7hLbEzYMLoGV/gbbKXkZ6Qjh4xNpeKa24NOCwbLPXXuMOUkkRVPq2HgVnnNPSZlB0
lKVhHwvjGa+2PNqgdggQbCcE3An0WIcIDjOSiynvZ8003pWgiD1yHx2M/5GUCqdUm+4yNMbkSCRv
UQJER6JNXmWIsRdFOIcnZj49LBvJLnFGNCvxDOr66O1MPJWOSrfQN0KitooGZg4E6lKBsupl/iGs
KzdugIsPBX+geCNDgdmRHFGA0X5wBHmWXmIvPpRZm71A8PrOwEac5fwrJf2jH04PSVrQIWOY+Qyy
OF2HkIGxb73mCByujd6woI1MWMpYzcDq6AUM3NzjI/TThzerVNOS9ttKfwV1/92RnnNPXg1TC0F8
9dMGfWVilvdY+xGryFsqMCbHKIOyEboIIsHReCuhl96LNWX5likinsIEuX0KQI19lPOqNQRWRoq7
ElGjswqAg5sR9y/YBhhTUx4/s0UkL34okn1oFy8VqD/oFYWOLPO5M2dLW2nGX70u38n6zMqwPE2h
7W1UiQDTTLzjmBskP6tRoXaCH4Ky6gIDMb6T8ra3tY68CgtqimFX42sa8NhRHIG1nb7IYeThSbti
ldsY7kdO8RP8iHRnFV+rIUcXTyjCzkjsE0nf5Y3A3AkQ15DdKqt+ahVi2cyX2qa0/Qw5vMTyFTCe
ROhMTaY144GYl7cixjfpUUMtW8+HTlb0Ok9Lh/bVENGXXLhy2fede0vsiplD/YM5hXGJwsrHkRwT
xpdG08Z3M2drdRb48lhs4lB5z2zFbPNBtQIKdRInDB4vSaAA1Ie7LFH1To59whjMzo9ONVIG0j/h
vrCCXa55zUbUYY19VuAeq3Be2oRuKrhyGaY/wNl1cBsAsC2srsj2kKHUqsU5cbDSnPW0HeMCE2zD
iiY2OHUA9CjZP5EZnp0Nbxy2Zjce4N3JxWfZPNrfVFbVe5r3pykYIY6P7H4LGGWXGJKjP+IvTj4y
UKQbPfP0k4HPZNKQ3bLNhFZastF0RqzXvZwueEnxzVbSZKdtUczqApaSML+6BdyrpvmKSsXY6Tnx
Bb6gSMD27yzT2O0vIpHvE8PitW7mYEu8/sEOweeH5t94WepDorf9JasGQECF+SsjBgwErxjfrLG4
hjUbTKuSnGlWWj9SzDu+/yr8poDr0UwrwOD6YojaZod3y/3zpvz/zdI/bJbw/1MS/M9ReaufGaul
+uffV0t//p6/Nkuu/YcOkRzXogPxn7aeCuSv5RL/k0vIlg0hVQCInWP0/totmf4fnsl/cKlOPrdO
/KambFX07/9men+gsxO2zp9neCYN2v9lt2R9NtF/mwxR/NgOWRcWj6hPU/t7xlWKqzERky93XVo6
K6+rDswR5Ya58aGfQTFxbrPHQWu9MJG7kzLOKbbuY1nsRIehOGfBsQgbECu2gCGYaIRIJZS7+KfB
E6Yu91tCFs9Gd1mYVw0Usw5FmO6VHev2Dswd9eaxQTiQpdGpbUpto4XvHhLGlbIVVzgqnmPsIRjC
hUGgkYy+6Uxp0dI4l94e831cUYM7lo2+clVEOvvVyQvX8Vj+TMt8ogmzk43Ht7hE27um6P1iDfal
rPi2uJDrNnu3NPJjAqsl7QNZL7oNb8nM8xWSfrhmv3XxTIgBZVek6xqlASujqMIuBei/sMEJ2vZT
mWRHxK49VktQCFj0UAqNIemY1rZyY3mu4VyuR8/HcDXsAVlMO1dXcmM16c0Iw3ckXuLJg9qwSL1T
kORkfaL4Xurjc1sGw0JjT8P5VWOq8Eh4shJWaIOsESWH+tdJJ6KwKBnVGdARe6NCFpymT0HofsU8
V2dnEzHoHqxYtK4t8XMqmDAlbnUR5PgtffTRMKublYFxC+V8/N6W5MEy3UrSGsQghCbkAkrhZWSs
hJchzzmyHLXhGfqV9qg4zcoeFnWinqqQDs4RfPYb3VCvORr11TQ03sqewmOE2qPzwh+2lgLgD+Cg
ici4151xt9O2Wfp+Gq36NmK+0pWLDYpQ41KngAr0MP01IkDNXBp8nR2EKIldRwGXW85zEOBOdBtH
Lpt6BCsbczUl8oco0dPbxCivUgcmuZ3kt4i/yDFxjoBOPauSI7s1jHuBXWE03VPQYSsMkHFEQ/HU
xQp+RqB7y1pBYmF/B7ynQJkXoj3zwjsN8akc85Otf6+r/FZJhO2zBxFcSbpOEj4UjOnvvhPsx8q5
VBppzekeT9Q9HdN3aWMNdcvyqQVT4ZJB/Jp27Fop89SwrMyIbVyqc6u5YD/0sVvGzKar4ApYi74i
QMlMFnQa8J13LauiOY6ygW9Q5Uy2c4iwpF1N1QJPORoPJpghu1hwVssaVCfG6BCcDe84w8ZhBwSC
gky6u7aap1haz/yWHUWIGWcp4DiipMyqpStZxFb6uI+TkNreA8mnlFxEev4r8R6+io6gGEiF9sU1
sDQsIQFDejBA59F7+lR/OHXOaMBB5Vk9OdqoHoTSbCDALgpRR69mRbJ2H//CgBXkebFHtb4LPGQY
nq3ktXH8XTI+oQBv2NoJtbZS77llepA5M3iJRK2BzCluc3SSPhabBr+eE6Rku5hskJJcL/j3S3/l
NNaiSTlq0rqL99X3muiMm30xsfAffFO7uBw6G5xI8UKL4QKU4LJXgXgb+6HchHr3YCejMQYBa+Qi
OGxnrgAgooKEdZcZAuq+amVpfYMQSN7lmA0nc8KzZihfMUAYw3VkFrgZYrbJc1PCvofTqcsenvSt
XR7rSz0dm02Q4hZwWzVtrEi/ouPyN8GczNCyM4mjpzKS05rU8qdG0RQkKv+VJYHYUnuy1ojEhxsf
8LyLQ/8EfXnXQZXQ2TvAtwt9cXOlyNhG9JduvBtmclQF/HhMeg5E52DlBSyD4y5e5Yb9OhnFUxy2
8QJZqYtlO3COjlW4x2RAVYNhct1hGN2E1UD82FC2UDWnfMMi4cOUqj6yC6yPBmbuNZkMPzqWSfSs
aIGG14RMI86GBG6V7W3NkGXz2MZ3d2hwnYuyY5LpcW+4tXM0DDvcV/NWie3ffPAbYsDbJoZqzZga
RI1OBNUEFs6KcXjPoSIoFmV6srNs3jhG+4x88DLt7W3r9QOHDufo6IPuJVO8ZtFjdIvcbH4ZbkNT
G0wYYEbUD3TYNrBL4wbJn66si6tlqhGGgKsyp7n4D/bOa7lxLc3ST4QK2A3gcug95d0NQkop4c2G
B55+vs2sM6eqIjp6+r6jKnhISZlJkSDwm7W+1SEHSvjnNOEmu2KYL4zkip1Wl2drnPSjh5sbw3K+
YlUZ0Z756YlW5NXvZpgPtssSsJdYxHwBwJigY6zyyTqqbbGKW1v8eRa1eiq35yPn35GL0+z2gESs
cceB9udZFlEK4g83B0gsPsuVeegnCevmz10ZMxJsXxy/ZIQmEMjqlrnSOvS2jHjhM5r3IwSpQwZw
IUqtg3Ab63C7VyDXO8C2beAiMyVAOfo7dyTyqklCAUreoM/gise7kkka1NokrYbp353a3a4nxpK3
sPHQgkFnMJzqOqRvgzafVTv6vwXoD51fO/03BahiuKMH+q8r0O1PWYfx578WoP/8M3+HNavyzrdd
3YRrY1tkvvyzAvWcfwgyRylcGLyqtF2+9VcJSjX6V8mp/4NQNgKbmXe5fFzN/0nFabqmypj5t5LT
9QX/o4Sl9zfJg/n3yblvon4LSi/bYQX8KRNGTGQa6rP8jQSKK6pJPKOfPse5PHHZ304K8unhYzxk
s3Gebgb9rF+HZGvi8QEOmilMqGfqjH61pFrmgarSGCUZCivaDMa912kXgPPKBYa4r4JBWk96teLj
+TNDJ9WF5h8Tq483WQTio0xsqFfATBsbm6OhAKejQp3WME/Z6XFFUhjUQQFR5wY0qgUjNTffBoip
rUKnNglaR1E6d5XG2ht8MDpyqzlrJH8xXgO+yp/sKU0SQrvIJSOmQFtQ9HwjYwlXyWwBw91Fegz1
lkqoKO0PQ2FehQK+govYTIn+aWfRXZDB1mkUGxZG7KRgsanCxlalhzSpgZEj3KVrFGsSJImwdh0D
6ADe1SSKHnugADIoo4Xnoz2pY++XD6vWVNBaXeFrWwWyBS0y8yxh2yrIrVM9dwp6O6fHUkFwbZrt
XGFxZwXIzSp01lhg7aXPkHIFG+teA8pjw9VN4OvGjrVNuXiYqGRj+LuDAvFGXL33Fmxe/m9C6k0F
Jt9Zgs00GPlN3p0O09dTcF9ocgcmZzXneMZptUIADzowYMlZmWU5rH4RAYYEfEVSwLgA3/aNxZsi
Uvtt9sEKoVqpczKGOOxAHmbnuyMpEtGLx/EgCB9zfqUocZYso64Tv1Yw13dcjl8DmMYVbOO4DdC/
Ktwx0RU11iWBhb+7nxUSOcm9h6G13zWuEnZdcsY/mW33XUEsw6JNfFhyAoGODADWsmioZizoyznG
e8oGhQTACz3VW0aqP2oS5LnsMCIIziYkZ7DIWxvTSy+pmC1YzyXM57awk8U4QpsB4hMeB39ak2To
0/pjL2YIsGe3FiKFbx4dxfvVp1+W8zN14EHHSPfXJLAsjNDWoWfxqmfsjzau0Z6byq72E2DoRTBk
ZxJm4QR0AXVlgV+xcQStSzk9JFGSb+ImiM6dnuztdOoeM6w+KAh3nFjye7KkWnNsSfUdn8Yel6qW
TEurwQ2M/wxllx+8zS28Im8C9DvCMJSwx7xEs4+eOaL5sOAeaoSWJU3I5hPmkIWwhxg+CMZApuAu
kDu+4M2UpBRtqX2VzIXDdwqap8bron0UyWlVdMMHF/0gLNZpK71lIjGQRqI8N6n+QdHv7zH9Pyej
ZdAPoLWxMPkN83xKtPhUlhy7I47lrdHP71EPqCzqkc609rRhA70U2jAtW3ItyhS+G9zeFIZZtwsC
UNIBZ6lN5zb3PevHnfGNhNDft2norAxzFFB6GcmVEViPKRXHolW/dDXeeUUyEH/QM5GL5S7EdrvT
aG6xkPnbwTC0ld41HiuqIVzaqayWiMfnJ3yWHEbRV4wmbVmN8nGcvPQqdB1Ho58datepEIP3ku8B
TWU2f8Tjry2wMciNcN9SkoQv5HCsMnAQuIqcU+2Evxpmj1uw8y+QlgQtAi9s1FECyBD2Lp8KAnBt
anWPon+TQzGY8hJiaC8HIGFeuRrN6j3rXIdFnd0dM2z8dWku5/GXrWaqzpiuZoNIMzH0OVQYHD72
KOSasEtFm3RPg8YOGJgkv08Ie15Lj5rLmpjAi3wGi1LXa2kIcjB6/5y0vcufRmh2wxAMuk1nj+Cq
TsVLi7R3lXOi6SUIg8ZMNyOd80MZGvsQ5tZar7IGd4fIVlwLj40EkAcQSF5FbeyasHiG0hNs2Ats
LTGWR5IJ93YUf3ABhRE9Bw/xkLNkccd7gnRX0Wz52PXG+jTYDXLDGVKhNhf5S1vgktfHcwL3/mow
ekBKEPzKE3SDep2u4NJGuLC+tARcGlO7ao0a1Vl6hvFsNslLDoF70xTxEYvAuG5ilGe+PmTrXK+u
SKmWJlmXBBcRC2Y5xs6J+2kV9YW5bhyi/sypAx4cQj4NghY/K/LaOHrXPNO8m+DkRpNuqw6sW2Cp
y7dhM75HblcSuhm+9FN7GPzYXQBwmQgV8KKlY3jxqjW1B2duEoAQOmAs+RANcbf0RTO82WYzX8C1
PPSlUyCh4KkaUWAghBgi1sYKwN7E83Op6XcekOYjmH+6zFHm28qfV2UyR7j3+vENuSSCKsx7Zs36
cKruinLO1ti0jZ0mg+Yo8E40CrmUzgEhgsxwrhGb3YCJDA4lkkPJr8gS57Mzuxh6MwYiq63fHbCd
ym3BgH/i/WMzferCJroCebuYYYUSw8FS2TjlF9ca8Tq79vPExqLtxyOm8mJdmP4jQx8gGF79ms7Z
r97CyACq0F1xLO1mb94IQNKgiiI8vs621t3vpqRntoV4SyITlHeVXAYowges26yWtpFFcA7aiPQU
svkrq2k+Vt2aNVH/QIw3RvzMv3pR1a8sdIm0RpilPS7GWd6lFwyVZ5z1Pq4Gm3o+mtgqYNIEYqQ9
6XygmWW374yG0o0tWSYC4SG8zpssXlgiAwDu47ohAWIdzsS5uakFCI9ZPDvCwl/losZzmkSgMNv9
lIDXGeuB5Ym2DTiq9vXMNbDXsvjCqmgn+3ovZ8WE4XKCdkegCQuoTt5vKI+0rN51P+suprqZdPnp
ISYwwDuyjMSvmBLqADukyhnaCbuOSNRgIa3TuOLKrkAKlTmvjG+Oy7nK6TmM5CPVEDXOolTXJdJb
Rg/NdOW76dpiRYEVRKwJT+Fsqev6lt8heg3rly763bQfk0/UpO43uI5c+RQi5H9I2qMfWZjna9Jp
ylJlCURGuK7TuVkSDtPuKhGmVzvfTsL19kURUsiNSKsCShFdx0HZo99gqq8d4Iydyc+jJXLpftPS
/WQV1y2NSL3HaQbpnKSMOjsGIQMJ2xTj3gw5NF0dbbCosh/KIZ+hicQJnnrE49S8GHNicNGczVeU
a/26tRyUpZqGfqPlo4IooK4Z+rSVs0eHdtAL2f82kXca7q5viujNzkdjK/LYZsgzU2OVLEyDoAds
7fTjmroy2MU2dbYZDNWmM6t6lRbNr8RD/cYcr9qZcJCAGO1iEDeyc4ZzNlw8Q0xH6GLevTpkMAU6
5KU/DBKSiJxTVBQChCcaUrmGU3YgB5XrVBeLg28yr5yYdHSWaGGMphyzYXgeXUp9cwy2QyUIuDUI
sZpYLS4iz91UU1Hc1UWySr3mHqN/c8cmrby28K7x7zg7sFNPntU9pZAgAbxWMCsMyTw0cmmSMwuG
mJ/M7D1bf03PbEFIEu1WCHicTYeQsHarL6Zg6RGjEkiGmB+DYKyv7ShdV4VpXn3xkUetuwoqM9u5
uSyAUI1v4G5OrPTeUSeWJBlFxTLpkaWkwCs9PfQIoOAi3XezsfRQe66riksBOIID87JrmbNd7Cf3
A+fp0qjydDvPyTVss1WPUHfh1J219Iv9SOmi5QljIv+BYeMnAex7LQoIHpmCM6nvP+DPdlK+SMP/
ctFZuAUbSUzw6eB9BUP5E7WEe8TvvtddkYDs5p5246X22fKVn33s7DUc+GNo7WPHP1ObXjXd3gcB
I9mgvY7jsKsjfRUiGmL7qJ0tiojOgnyMz6lmNoWXa9vG3lJqbMBnvAVau0Wh+OKMDWKCxFzp0KaY
wfkrY553tuU8WE2gAhndL6ebV17YnsamIhlnBVS3Z9ZmVvdejpAQeBfw2p+ewptVfPNKzPCm7qKW
wJDgqKDKYONcXnHWbEVnnCtEGfJF/ZCJ4ZKQ5d04lYc2GR6kHZw8VoGrwma3bTAtMSHMxQaZTqhh
zshhEYwRZTahOR/c353jr9EYwbSF7aGsgqBulr3ebSq0KnK2N15dPbZl+DrU96GPR13mT2145wAy
0QwVyhEepWX/CPuusSyG5PyD0mpYhdB3+GQd8X2nh4eQ2NmLtAnQ4t+loV6kBrmVLtd4bWKHbD/W
E8nGvVFsBi0y1+QXwXwaqnzhWsFC84I1u38mVlJXHxD0yLmCP63Q+BzdON6XTPy9KGRNXMU7IsdW
tB77EAjwQuqYMWfb37I7WcxmfM7tpv1FylPsgc5hR/vSQ+5kCvg+Ns3bUDewNzejIT9h8z1reBTS
BzcwTGbX1WZyxl+aP+1n74Ot0msQRfhg86eii1n2Nh+NPV40qus4n+GKVFt7jHZVU35Zk37Xmyau
VgoWeKee0iOZJHQWo/cESRZNZmi+kcpwFpO1S4wOLdxj3ipMdnWloFcbapKArGlZGe7aKbInp892
0bWqubjOAaSh3JpWGoQIAhqw3IAlDDXIGUkJtR97Ep+GpN2AdtPM/K4JOFIqk/JQr2geXEcumtG/
5geHmtJFN6cGr0c7RMgLVsUZtIX20FfqA2neyU5lBekLAsbWXZmS4TSvKyNbQHl5wKXKi9GOj+TB
P3lzfnIb3Adpt0mwKTmdcxmKVjlerzrBRbXp5lBBtF3ryYt05cKgDRPsnIXmnBgNvPbkLpBMtIgG
B6ChbR3yJn7vUv0+KRbupDA4oj0kjv0gtO6tSTFpgDLu++ZHt+wjeoKzL+JlMo8XftOTzVV6dBRk
Mf+YXOuiTR5GIvmTjk+1kd9JYClNYx7C+bnVm22Np5j6bmF7HsByUHWWceeL8Flzm33sJis/9w9l
x5HWGwtqt02SkyIIUWyb5fldPXq7EJgJ4ngPYfD0zp7tdsosIHo3WfPeaPqD8FjZEcse5Duy1H6B
lV3rwnrMSTaYhvJLh742ad2q7psnz9xGaXb1UTPobrCwG9qtPN97dnxfFqlqGDFBN7/Zp92LLvjA
MuN744fbypeQE9ycinXZCgw14ruNgOvOpvfc5/Yzpqpvv9W+wnY6FC6giYBBp++fEjCUYoAUlm/R
79AwcLBAeX0vk+qz9SjeIhuSIha4PHojWa5ogHNbZL/Wvb0fZXi2SzJV+kFjU0Q6zOzwsZ/yBvSg
x65q+m0OfORcqb8WI/Op1FEVsAp6Nt7a1nvO8ag1mn8ZKSaKynkbLLninLYMq/7Spda6yt47Lfks
eE8CP33symhNJMVpstlmsK/adhq7QZ0e3ekeOWGggMHgp1Xj2q+KgybGO5FCRMujbWPJnd5O24TG
Ap2FkvE8Jkm0T2xjG5rTuXM4tFFROt3dyB6MmIHKnRduQktkauq0uHN7uSZkjxmC1hw1+8O9MGi8
eibVCMMx6NzxQBRU/BJLYOBVhjwq7aLvGqyh7AnSgdRN226TsjQ6C5hRR5n1O8ODEmt36YPk7JoD
oVw6vrnEXPWN8eulIjVyG2KrxKkCSBHE4lRA9JGp9lRz2VwEeXWesIBI3drgBXuZK47qqQLDF+ub
mkVAaYhL699XibxPHatZNFXxjv9q4yY1TRs2Q9uGqenBZtIfBp+hkyU3sahf/bG8lxaBNE5S0Jmi
E7MyDIFsiJKFBiICXyMTuZmOmBMH0wk9YUQ4VkO7haL1YZTiniT7mUTXIs6ueZvvhaZvjXa4Fsqk
7ORLwhvWRkprNMqVkz7bQ/lciOo4uf2ps5LVhC86Qc/ho9FNcuPRriARy+lczRoCMIieCwuC8yJP
aIlKB+IDYZmq0JPBvC1pA22xazmZiCRYmZAaGOcAbV5apnuSefsWWSy5oVaN9gPytLvaLd6i/KrF
iEBtrrh0fzoBKtMAwRPwUGe9GeQIkyAKKCylNBAbdK6HJKrfgBQ/VQvWGED60faM7pnR44UMDT72
ZfPSUp7XccMaPzxTAFNpDSlkNUJMxb1TYxBVf1ehT6eIKUUxYVdsY+3eFCw/y28CQNeJdTvwwTzv
KJx4V6BRDI79o9PRhkH3uzHdQ9FYq3Qu16Y/vabGcI+hbdtxoTCK42j2a0+XP2EqUCNg+WPt9opB
DGYfq7Q5oMTp74Rwed20CuQtqXhJFC7dcTyp94vN23sv+hffbD/yJrugNt4Ss7FlPW7H1YNZsQsE
g2RyPa7PxfSd2eHvmP1Wq2efgWvEAH+wtfhWRzwErbA9J/EqaMxB1YiIRa1VVPDTE12UsDsqeost
r+Y+FkNwb5jtgagql5gyicCLbXFbI1ZizTUZi0wDXe5CLcLJsEvtItsZ8aZhkk1gBtRKp0MgVxAf
T7YeG2KceASVbBioKJxodw6MQV/7xeCsaNAfE/sDDMqVzpWCKcNh6U732bx3/eIR1Banq35+q3t8
bW5ZbaG7rB1RXNEiv8MQSRdj2+OKy79TlGVj9xOSCcoJ/CXryR20MvRdLEO3gwV5fDSYm7I6IsI8
gRARMFfo0Nwuarp6/I/+CmP1pQMEbrR9eVc2/bnkWEY+SIOejhA14t47IIReaOxLz0ydqepK7ItS
7NyZ6XYJbhbHbb60PO931hbMwFoTfwsh050W6Kjz5EoYVEYOemfbivw7rBbM7XxOdc0MAF/SwpMq
HgYYuwgN6aYi5Kw27ekAFt6qb1GJ+lnrsUxoHsfSrNeAKaO1g868E1idmih8oiP4miM7xVyW1Puu
Z2Qegpt1lVzL8mCrmdGUYiq1nxLh3wWGNLeDbSnD4bXBf7NgE/0i/YwQ0jB8mrXxzg6Kl8Bx0S+0
abOyxk5DsyjtXVIRtpqRkrRAv0HdXPgEKatsI0iCwiDvCJ0jQJaMmAv4EGS6kqdSkILKdYuN45uj
WZQ/tHoQs6NFUIcYqNA9a3oH4DNpV2bX13Bs6k0e6tmybuinPJMgiLyqYcF5/hZ5OK9QPG0Ys7eX
RVAh4vYjuSch2HouscM6xmc9XBAvLyHHPdcV22Skq7vC5S2EaaybQMBA6NEhY41xxMl3lTha7XDg
I/CzePwYGqQEYwPZCcvkM6pyPsF5hy/YAtHiVjZqdgJyklzurUx6cMT1NQGm0ykhfZ13AxmN34BP
CpLgwxkoT8MYppjW1JgsXXrOkUPJSqFTlaKHB9cTnOOM4cLsRY4QN31EyPqT9POuyvxm4wueHrAM
LmriLqrH37nncbl7hWBGB1DOy8x61hL7pYygL8eO9tioI7muWYu0nopENshqyErPXHdeuxhDwXCj
gB9fA7xMOdhq6IOLgMtT3kUrOlVA2wr3B1zaehqN8gWfLqAQ0tmPblVcq8JbpwaHrNMTP4Th4n0y
SEu0t8q0KjLEAaUWTFT/RJhkP53OhHdOFh36QJhRCEDSsXipBrSymjPtO9MmvU1+cYk76wTHLQ2d
DteuhwYxV30myYgS/JcBWMW+m73qKzebVedp2NB7TkxemMAobR7oryGQtlCAXDU6rAj8IY4RUJn1
rbDRvD4qLJU01ZgigeAQQj0LPC56hBM3tBbQPJY5H+DcN/cjSwebOLxhdJ9gar0H7OijuFzMVbq3
hbMHT/AcxIJ5nIa1xYfiyRFzGbzOWLAw3JltSZkwftNWsbrqCBtJIdCWiEOHjOxdPS3eDb/fe/Ow
GnTjYUjib33Il0QnP4aJ9WXW0zkhzAdF8PhLH51d6g0vVkxTgvuQ6dCzPnD18etfWvlq9Xa0D7jy
Ni3+LZtPMiNpcoUZ2G04GiOCC/llIeXTXcgU3zpXxSSwBKhy7csN9UOTVA9OjbpHZBhcxgtLrlfB
tHAxi/Eniur7mKnf4D2wQ1lJPdjoWh1zuagfwzF7MvPuahCPpCfRPZaVo9MG1Wlo9T0T5p4uMZZc
xPMCy2S7rPCOkAbAKkTUe4bT36INdukYgpsiqjkGuuQPOCaFMjpmnyH1/dIOnPshHbYjEsBQH/jL
jP0oyJIS6bsTtG86vqtWq7s1Bv1HjN6pSL6n4idMGGgU1I026h3hOkc3N86aL9ZIt9GbzOECpdml
NnC3gQTfwSr8RBE5LprJJcIk7laVnmQYpbzHhrR1kIif1kirpdT/JuN69jG4N+vhHA7EHMBqO/qo
QqAzVD9QXbGsAlWczYtdRvdx6777vf+sNAuzAy+CvCk0CwPFCC5WGLh3nmbXKIvbl1CyUiQUWD6D
X7wmbo/yr452YkYS343lT1bIvTEWdzBQ19gs2craCI5bgxQOHzqiBkySaS9i5UB3wRGrGwJUhj/3
bg819fA/vvYfD//jj93+xJ+/L2626WSxesoVM1c8xklpkLbFS1jL3l0GBoIOonuKQ8GugBXz/FAk
AIHtjGw9U93c7v198//xtZHlSbYIGIu4Q5wSGhqWhymakYW6vBtGUVQHD8TQn5vbQ9912707P9d6
17fENeL6JsuAv4BgYLJqo9wknaDKZpwuFn2Jerr2CBhofbuLvzIgLFh9dW6VkMwbN4EXc1L28Tge
bjfQ8f+615APLQJg2pnfbvVK7j2n4/nenuafu6n6V26PKyT4DOzwD+E0gPvm1IeRTJpDZwz/vLl9
7fbw9g3XC3ve9//37UbdQyCWYVKzh2VJUrnOzJIvVsWLPfbo+ZUalg1adWhtokHBFKMwSCN5YJ0q
D7d7f9/cvpYTCLj3uy+v6u8CbfjOMmIXRE3oEdZ2XFKM42D8fc2sby4gZScKAFSz8QBcz95hwKYV
ZfiW6Uo53jCrMoeftPUGulRuiIrbZ01JKqcxTSvfJ+dq5jRpORD/8pGwwjQ1gn3oFVckTtOhtqed
UeucXKf+ktZorFzHxfTF52d0KvCnXATplsnndF71fsoOPU1AQrbRBdoUYMemn9ZzCak0FEAp09+6
Kw/W6NkHvxsm6FDzg5cM6cG0g/YYleFBn+RXnUTojIsgpbdeJM2AVQYuyqW1pc8ZVRzZMpSAgd01
JoW9i7WHxAmDf8ZEbIp6lLc/Jz8tZHNJTQrWJfQ0DGsTlPschBoGMqyeg35vDUZz6Z36jLysI+Rc
7BGrlXvq8MUzctvsrAOADIvWuvSmZV2mNuTTb42HQBPX2ap+u3kar/kj3QVC9iov7HMdx0KFdNzF
7ejtXQMgQ2oGVEBwtbXxw4CihlfV/GnMNj8XJfU7YXbnDuWuy38TbwyYFky8qqnP+DeqOVP7zecw
IhkdrLK4as1cXOf4d9mhX+3rGaYk08UEXea6FbwrRF9S4uotboA0Ly6R6+YXXXtiuzSe0djCPKgy
ViqM27BgjJveQI5Mf+6eoXG6Z2ak+zAuHsxQuoyy5HQSO9/Tf1uMCGZWbAshfWtRmHMIGbVCBM2F
iVI1n1cg5ikZTeb9BgZ+/KPThYwLoD3+dIrVM2H3pLGdo7wxdCiI2JoRUivYZIkJHrNmXnMl8jNi
fs03rnf6jjHdEwXIWldvIhsllCYsVHJ2cvxUhDpumUphrW9f+/Pt23eAxBHz0SEX9I5zvCsqKyNa
Nn/Fqv/diflUAuhehEn5SCQYI7T6QqjkAdTM8zguG238FNL60bvkacrDc5pPKCrkcRiNp7jFPNXa
xguBEXKh+dWHaxIuZMxMZeX8MMx9d8wzC5mnfnJaKkVDDKeSBcxOc5c4nQ6VFZ+agjovkeRGoNWO
LRKEXYjAsd472Db7V7s0Ede3DaG1ZgUenACECPafCKhTAQA+yDAbl2Uc2cvCgwxgG/2Tz7VKG737
gfRzhg3THVZ4/P/mgfaWfBnMP17rvAzBcPam9H3QbMpUGk9d4HHNkc4Y9SHbsdqmLBl93MVEMg0J
YljHqq65e8asht5i1fvEYtVp/EikIOYxxla9K+F0F1jjGX7/GjC8L9xc/+gqGMVu7q8HsGsrzTh6
HsjGYLZ+O/R2C2nY+cYJxwf0qhlezZJJX4i1ndrBENhhQ/CETrzBmD8eh3T2sFn2b52wHuz5YVaZ
RVENRUAzs1MC+WCZkSFmmumi6kEoxvFIBXnRUUlzIoQNPUvwwb32GlRsXs2oYLeblrvamT8DkvVo
XOsHz7DXQ/LgOBfO+E9+WzAddovnCca0NlknKeFbdY6494xoX7VEDRt38HAmhuTsLEqv/ShQfOCG
wLju0vp1409Rlf4e8J92p40RvsGOlZpumkcD3p0Iq91M+ODKoc9DA5Jc51m3SVbgZcgm4JLmSU+o
KBtz37EIGwujWzQtCt+yAJ8xYtK2aHKs2OCgLOH7VUSJR/FwLvH5UMWtYkxyyyxPQZGOKLqtXP4Q
DfTlgp1bdOwqdXjB0Kr8R1DF4y5yTDD4hWMcZfjZR4b52uE2spzmkLtuuI+70cKWQVSNdpHUZ1WJ
AsWu5XcmDU7T/aGsot+GwXnf1QliqLM7n+KsRznbTSFaMS02YFRjFyhpoLUoBcvBFThq5oMqJRvc
5JPDys50Y+JCaiCW9cgkIp6az8RrmdQDwVxgdufwYkMefnuNKI4kgiFVo/lZIF3FRcs4YWFO3s4V
BIPS7RYPdVM9o5j66u3kJ+m+8cw4m96cgpWYwx3nXRtYFSWnw1CvwH830vGzDxifcclPytnlMjtr
280nQKlugzd50wobSr70y2XbjlcjGru1FCwfJaikVZpazsn5jDRr3jh0lLzd1wpy5HvgGD8ymq8i
zk0k0ZhsE4xaBRv6RR35+noGNrT2W2aFAszPyNAjmqqQjWanAXkN7FVkVT4yILvj+TR4Z2aOLhHK
+4zWc62ZUP0BKZvr2p3Wvtb8MvtiG2rZ/KTNCclN0MoJAL04wMW2oW48Rg41M5Ap0iJLoLIuKSpR
a1O/ZcXPqKXDokkm2mHObIx0xTlxkOiUQGo9G4JqhfLNz5iMNbXN7gztlxMBHTHrj27S/a2o6nvG
sv7O8oxrzFKqdqIHlPe4gNhUrH09xH9W75gMeZfQxUzRtJW+T6KKtLSpy3c++T9rz8F6W2bgq5tx
OFhW91vI+SUfip6/WxywiJ66YEpesu4a2c13OPZPEu0BhRoJn4MerOtA33ZJcMeUxdvIUDJ9BnHN
2cbe9tTGiyA0vmptHBa4IOgWpPgpmQADtSFba1Qhy4Qt6yp1uVf5yylBzISGKFRHha/S9hZxi8Yx
zxhPqPzmWCU5y2Kf8pvhAAGPPKm0Zy38KRrSnznnWeQigryHCFJtUtCvQP7Ji4483TtPREgbA8p5
XaVKlypfWndImk5bMqd1twHfrXKo20IfSHlkVkN4IiUMUUaMXBPCq5m+ZFtH5VnrKtlaEnENkFg7
gJEQi8ZGytXforBzQSq22/LsU5WdnarM7KF8HTUytP98RX0ZBzhdQPRkWfyGhU72NrFB2VHUkktV
WJHN3RHS/echmpMt9qBhR5aRvaHJZrmoij/yvkeV9327Jxgi76C0rqebKewWEH67O9cMnHOVH26p
IPGZRPHb1283rsobTwge51G704kiT1QmeaPSySN1LyawHO6ZtZ+Yp/IRLPa6SjWvVL55rJLOi1vo
eSvIPzddktBNlYnuqnR0l5j0SeWlRyo5nZP7MVJZ6rxBp4rf/og3uDhKlbgOh+T19qVUpbGjLCmW
slUR7UNDWrsktl2o/HYoBRvUzM3xdtOrlPexIu/dJfgdwre2wqPA2Uulwg8qHz5jDLLKRthdEAoX
oFy3Ie84ekBy5WEFIvZXWfMYNWCWqPx5tCVy0XEK5LjOv4wQX1lBXH1HbH2n8uurHJeSrTLtU5Vu
j9xRX3X4pBZ5zOHj6CjxYnhoRyvEAmG6yS/a1mKToyI9DrQnJGCxuEiw/WbGyMBEuKyn7ImACKOq
jq3eoeiozK0BrYxSwk/lsa9UjqR6lYFxy6MJ+WlbtuEJj7UEVhoSZemARTeaUJ1dQhYhty+6SbHi
kGIIHvsFnbtbr72CvCd3io6pZzPbuf2DMRM36RxKxV3s1YsQjiwMuiY+y9Dv9jX8rttzTxg/HW/3
2phra5dQRDVTfcUqFt/XPZ80o/5lhvq899n5ZmZcb8ve3bclKDFdDqRe2P5CVtQz2txd25wnEAOF
NlnBr0gTOeFy9xaz3hPB3fUfUjABa6STokihnJtM8ckLvSHTIjuz1gZY5m1KdEKhBv3I9ZgmiTFc
GUHYLJwBv2PIHh7cRbyx7+2HYKDWm3xJ0LD4sPrmJckRQmt6s8krJJc9AZMLs2Fg7ibJHzjS//px
/zs7hG9jF/iv3RD/p47nsvh3N8Ttj/wFetV9/Li6YWNlsPFW23gr/mK9GjBgDVtwXjZgtmLI/dsM
4f4D3o8uOJND/BGuD4rqL3OE8Q/LhK7ou1wKHUAi/xNzhCEsZX74F3MEWEzHtQzfw7BgYI+wFNDx
X6BX+Gkb+BF0GZ6VARKR7Xy43YxjOh+M2JwP5jyW8DX4UJLsU5OD1XDDcPKf99RD8u5eixY0y9DS
cdJBRAyo/Im4NnUPdQD9cnRoMS8eOtJh/ty7PRzUw9vX3HzwWWqpn9FgRzIKjvY6mXJE+05PlIrh
vPTVDEovOJW96eZ8MknkgwTJCObvG/YmGp2s+iIORO72dv5qmzONaBMXh1r99RFVNiH1ocatw0UA
LqCGqEVNVm43pgTgjZq45vHfd9FLkm5rYk5uijRb3L7d9/Pwz59MckBHuIqTaZX0NMagmKT+5xXz
pgwciR2uE08w87m9in++PWD5ahCz6kjhGHY5E8OuVuCJ/vthlkXMBwstQjlOknrZtgd4WQ4uMXU3
HGbCHm93bzf0x/+XvfNabhzZsugXYQJIJNwrvZUoW5JeEKpSFbz3+PpZgPq21Lp3qmbeJ0LBIEEK
BEmYzHP2XpuOXl9I4hlTTAJjNjlMpk/+caOZ08f3NJu6FyGl6cHgQr/QkpyTodZnBz83YSm2Ya6u
ITWRemx4Jha0efH8go9XdaV4NDpdoTLTcB0uCkD07Bg6MY+QFblHgPxf90CSl+rEQPj8tBr0rrbW
dZT+cLLvXbupoEzlfEnzC+fHBNbyRX566mPtn9aZ6tNXO9RoyOMBxu2Xd8/fn/57k+Z1vL/TfPdj
O+d/TAgaHdjXIiXC+Bbb2vs9hoPioBtxQjV2ujs/Pd8UY/yCKYrogOk/Pm6Svx8ahTLQzCdzZVr0
sfzjtUalJcyHtomiZYc+tfnmGbhw+35/XvxxY037yvvz88L/+PjTqua7xEOGGxQK9x//Mt97X8/X
VXx633+7GzpvOlPO/dd3+LSm2BxM0j0FBvL5w/zmnf537/yx0Z8+96d1fzw/35tvPj396e78VGCG
tKBifcPwLlsKm8P/Y/ee7/2Py96Pi69PB7Ge7r4sVDIOpvnQGax4alROR9jHDQq2klR35PwxDYfe
RIdIkuvf//Pxwi+rnZ8wxxs/QJ8718jjqRY+35sL5R8PvyzLJEYGzA/sPf92d37p/NR8b76ZV/RR
ip8fQpbhDDg/ncyrm+8aXc2af//uH+ud38aQ/r0CZnszLxeU4tqn+W4bgrRbh9WobdUOgwSF64Np
2PkBGUNCtbCJqf5OC+cbOxaEvr4/Nb9qXloHHZMRaySiEF4ENrF6SmuanxrV0Bzv5ruq4SXZ9afV
CNMDa5JrVGIj2C4ocnibWtHlImSMH7ibKMiM1RBrZ0IAaDea/feglM/umMNp0qiI0oRY9mXzPYIi
zbyu79dt/DZ0Kr1H318nMIEQUqa48ezgmMcZaK8+pS1N7zQ5EPL4Qx9bcgu4BC26SEuWbkkV9dNW
vn+MQVKOGoLSR3fAJa2dzuPtdJ6fH/6Py6r5Evz3zfwf8/++/8e0gi8PHUwqXEX/uer/xWpAzDcY
yuzdvGZnvtjOq36/Oy+dV2PP1/3fb0miAnqjugBW8GNrKlzzuRhu8/lKphrGX32b+R72EIYKfy/7
+pqPpz9e87EsL0xzIr//YxVfVitaYO6LeeHHKv5vbzP3mz7e5WM18zIIj89k46WHwWHURX5TeSDt
rnq/Ny+bH3IFB3OtDpv5FfNymMsd18Lp397vzk+F83V1/p8va5wfJvMVcn76/ZXzPxFq+Nd7vz//
8fh9nb5UVgMUU/xWNdOOTLkyRG4cNfXFp/d59JGqZp2KrTUZ6Mk2Xb+tprYVsk/SWLSK6icZuCNI
3WUsAWhQ0PketSZKbnz0YIyAs5so7heegfGmTEiecshybWuEArnaUmEBiSw96k0BuYEvpmLvwawn
e0gRYpm56HCldYsEeFh4quIvlKoA29rKVcsIYx3oVwjGxotXuNsK3dshKmNET0Fxr1qKBHNdPcWB
8iNEHLsdNOx/2UiBt4PWEYpx6RnfKieFcxk4SPs7CAaRv5UwFJqY+NA2BuNhIjKuCv9H5JLoM3T0
ESdzouF260m8kwBdWkPU6japJXd5VNChC34BE3cXzDigSpgmpTOCFdzOoSATRa9DbEOPoxJ+DBiR
r2wTLrmAu6hH/VUS5Cd1qAg6m6AypnXXdlm4NwrI2pgTiqxwYKpgCaOehZS3C25NbVRWpkfD+rVN
M8IQUXzyS6LwlFkQnoJufMri4NWqR32tdc8gTqkkXAoA9l6xyxI1WefWdJ4jkxqgKmCQoWU0GQD2
AJEOu8INEaOOeGVvpImNh1bRQQiI3jpRskiyspeso45m16BZE4RD5CjqECPe4ikRM3H99iG2LDiN
/nCb1OYpDYpnw3B7NCGo6YYbL/EOociPYd7/AkkyzRhKd2HAz+a3wNij1fRuYxTUlE/8YF8PPBvN
6rno0NWcVFFypiBxKiJ7nWptJ6KB4OH8QKJLkZ/+0gm52coxYaPCOAj2viUQG9+4ZZlQSMORVkgo
PqDrtholQ0kdZk2DJU4Z+5NcumnA2izNsdtT4XhOfRFet00+3jRP9p3aN+3WwrtMJVT5qfg7t0hz
jODqY+aM2ZaM8EXs4fuoRv2ixzUCno1nkC/Qk6W0rI1eAm0nbSr30T6kiDroxII4kfrGB+G5L6Zi
BqlT/lSJsFZ+QfckCHCZED7RGUkBGKJ+JprrFzU2op8K8pqT6LpV8ZYPQ2VcU8b3M2IrHfcq12vz
CMsfokUMqDJ/I7TZ3XROvInRQSyKDBlX3WgHp8p/pYW8QPDQJovDdoQ34VU4GIN860SXAsnq0igF
cosKGaLhx3QWiQkh0RRJOqrSkS+OmY00Ew2hD0HR2Iluc5LyFlIzWY8LBDvsnuuxvzFreCyY/LhU
iuYw/8eQQ7Lx1YEuaHUhYC1/to14F2jjsbasTcLxUU3wNldGlKfDm4bR/gJQqE2Vyu9WLpzDiNLS
Bd3RAaGfdhRh6GKEYLKGSv9Hb5TxmiplvDQ8nII9rMihd4ZdGTvqCmP/Em90c5NPVeImwGVfkruM
kTFILkPALyF1B8XRYD+MXcs1vFTJu2iwSlq6p20LQ96Lpi9OBUQjIhshuo3MWYOQfmeZU3bODCZk
DKGLyKvOqn1IfN/Y9np8IeJA5UeSA3JE48FXGmABqFzaLsr2PWrhtqmIR/Ho6eV2vRnD9hXDRgXn
NKUUxYG/zMCJIM6mSYDA0FDcbUM3bSMimiXsqA9Kg63IqDGXuxDJATe9kCi/wDmQTlIZTKw2onCz
ZAVBWxr4WwADyGKj2ZTjumJvlOOiMVBsGpwSjBI9nN/E3zIVd3aHXi5ny2AhVOeic/C7tVB+1Fk+
P7FikNkgV28TBNHdLufHRSrn/xxb92ea+ecApZwZ9nduWmC1IHHKrrHbKAV2Lg2tGIM0HHtZfZ8J
Isl8NyMcbUq0qnX9rtU1uRoDZ49AkOwXpR8udCgT+mAKtX1Our4fR5s6AR6TZ9JfUs3c1K5oAJ6O
Wy8mvaHor1BVPUFsxek+2cgAISyybHxeDam4Laz8kaMPt3zZ5At8mOkq5lHtuJusI8d0iOAredh1
QlFs+xJhozoAtieq7CHgMN02+quW0UrvalRRWkFDjMLTXY8Wf2W1oCeH2t+3YW1B2jGBSWr3WsOw
rHYgMBsvDkk7W8wYO2fKNsUygX60TO7AN48YbCNvqaRRsaT+Td5AbdyBW2pbWxyba7MASIPDljZz
pW+Reg8wGmg0D+QkVIlzFMPkHLNse+2ZN4iitFWQc0zSTSLjplCQ0RkXuwGu3+POKyz2vS5q4BxU
EaER32DqREjEMFxyuqvr6IUJAtCEFlN07TibzG3YP8w8Wknsftu6JJyRkfQeIvSqEUN1iQjBBe4W
3ky+ds52KNaGQR4DjO0rDrwVyRzqsivIeZBBeNaRpI9kHDdt0y8bS4LndB9HE4+D7J3HQajjWsZF
tEByuQST/Fo2xrEFbr3qooT6VmT+TEqaKlY/hQKkXrpzmQnQuxA4iehC0ouCBWUdhelPVXOQSbS6
tQ2QJFhcGjI4+lTPBfpARF1kGVs2i8pctXcDQbJM4bNnKmrJfmwZETUm3WnDfOjbYWNqyUM6InKo
7XQXe/zCVgU3x3dGqMayZrZe4YFCQoZPDkC/7l9FdtatW6D7NMIDd1nZKfXmzlvraXhd3qpAEa7s
evIe9CS1c2xYET0JTiQ1mRmvbROsPVf2q8B0L7pF6BszOoMdWj0UUU2rgOJEF2HsCxoJwT8MHt0k
jA9jCL2qkd9l2298bUReAyOBPQN0sFDLzTiYV1mpxFsJRZNG9smdvulca6+y1GKylHPmgxhC2E63
Tm1aBrodvOUEuQBvZ6BQBRM0U5XZipBuLFyKoyxFm9OLS+9tCkQN5+MDWPKNj0rqnMKQoqkrmrVE
0dP4qgmHC4fvoGZ3FSOHojDLVV3XF0efRBqtvoxrkV/T/nsUpUqcLYoRomRMPZoK5ZD/EE4mBZ6X
SDvxIn42/aY3IP6OiXcKRPs973grNbTxEKCRsgzrULZucUJqfit70DADBrAu9N+i/tFEgjSI/lfc
KcOysJCmw8fdVyl4KF1G6HRk0qwTE65H/2syiuPuQg0vcIOTWEWWCxHZbmsDg7IVbVFY7bAgZ96B
WUJgMhn37r5gCK2W2SmnbbU2VVntyIeOLXK/LUUn6yZuFg1IKN5xOTZY0gMNaIYkPHhfWP1mzKS+
4xy3TjTHPdOBvrVl+wM1LTsAqu3A5ovzY+KgcHoz8mmOBTQ96rzmEahUGg/B3tGxb4KnM6aUAWdM
Gc8Xyxg7eS4iaOlZrm+ZPiyFfIHpoF9X2nTqBCy7NcmaTJr2Bw1JTib+km+cxAHPvkd4lzOt22ZV
vh08aTJxSW57mdorJc3Pnq7eii5pVrqa3hlN8+ZVmNFU+iS55T/FoUMQBZm0J0UWazUQzc5P+vVY
0NzP/NA/qpaBFgjFJrg1W2pPZeDT46POAHQwP3EdZLgFgdG3cwywmLQWAQOFXMJcpAMqUaBjpTWQ
wlRFl5Fc9ULk8YtitBtPx3ak6dlt4tgkftfQzVIDjT4p8CtVwEtQCYVGux6OIG7EdWiWl9jjYuzr
CqoMKzznYXtlBG+lDX2wE+Y3YsuXcXDIFcbbfUStewx/DiOMmZpULUCYhk97e2QfBVqoWJKKSSwX
DNGURWeDi/XhX64KwqMmd06rBBEjE9wdXbYMXXGlTIr6jJRm3CwZwmAFCngbuutai6k0dOEE8ouO
ASlnW1Il1p03nOFOqpvUi7/5zQhcshyjRcP8B+9G/lBnRymQxnB4MTrALY18mHJHT1J6FfmvzRDc
q6BuSDzpfolaO1kOSDewI78w+lGOjzZdNfzqkl5/NPyigX6WTwPLXl93GpJeosCbs7kKNVqknqQf
XnmnvG5HYNuqt7WVc+J03x24TGcqRxtYP/Kg9RXAlYDI7dFDedboO2r0r0ZWDYuuJkKmVfemj2WJ
zurP3M7RaLhrkEc/IASUi0KaFG2cQILqaPZ+XL+Vietsir4/go7B/yGCFb70YJlbzg8TYkwWQjYv
nbNhVVtZmlwxY6QorncDLvwxA/fTafaDrFpn0TJJpvs/3Jduwa/aPGj0U2nutTlyl+iqJSuKszR+
mZrSHbySWGSPmRSvftadFFR9Q9aSCotiJ4+C8SpTwIlEtebvQOaJbenwkynazSwTQvHjXvKxiC+F
i0XTQSA+L+r6dl/2cXR+XwZ6g15s1iXv4qL5JZ5w/VVS9rilJ8HRvLp21F/r0SKMC+eN7o93VXFX
xbK7ED2xra0Sg3GKpLIbMad3ZhiyIXg489ZTUGmNh7BorHXb4hSnfUzS4CKgRHDVar13U083Q+ze
kKhlp0l2xJFtXOYbypEEzwwjI9Epe3heBgiw2I4Nwh/172XNaOPwlYHYFjYQRdtwif7kpmFnzK3i
wkEhOOXXCHMSUCTjdENpNt/ZAwKJ+SFsQ/0SllZw3TUTU+pfL5uXV6b8FjD8PczLMSGIC4RkIFFd
la0/XqsLV+wrj/bu/JJPT4DY1xm+fCwxBL4FGLHpfn6D+QnX7xaMxvQVk9N8NS+anwwiNT0a5nA3
LzKSPLiyoEJ2nh/eUCvMkOleak0D8V30v/qgIL1Y08/qEBKo1hvyMt+Abm2WmFONzceyeEDeg6Wd
MHZVCZVFTtnlpCvNITIi4xJMN/OLASrQzoEwOvhwvdLU9vlRYw9/t5Hb2/fH5WT1wkskl7hEeN7P
DcHIqL+ElX09OpxD2rEgLKho5AXgqnKNWMSbHpAo/tcNU6tnKCDjYQDGojAKGatVn+pcHP5+XQ9D
dxeP+G7nFaEQM49eElySPGmucrgx73vUmAd4qHxiYeKkus4Yfd1IxfZuBPLM3PX64/yy+cYsMqBT
dprv5ofza7GG1iujwK02/9e8TAwCBxkm7LhB0In6yLnEqe5c0FePk7DoxYP4dpmXCytpr81u4gPZ
5MnML3ObYZ9bwj/Pr2AWeFEDYoqDkf0vg3G7AwxlXgpiDy956hdrzbdHfFejdZmf0OqwQpeCRGh+
OD8B10NeoY5d6mFUI7N0/Bqlvq4v22Bg5NYap4/X+kVhLZyosraxKMARDyGEK8X1b/IUYH0vB2gm
lovxDCuzC5OJ6ltVFMFNM93Iuqr31JQmRC36kLk3/v8qgj+qCEBn/05GwJgfttLrVyHB/F//wira
qAVM4TgAFaVF/ixygb+UBI5EY2AL/hxN1XiGJv+/sIr6f6mC3j6QanPKDfqkJBCs0JGTkkAI8jF1
5/+WGqvy/p+VBJqmTSlOUjPw3RHWJaZU2U9KgmAomd4HWrlPjZboK79yiLcc7iG3bKLBJsFSmCiQ
fCq5A8pDo0+6DR4RuHotDq1iPE/YlsHyCUQ3MSdoxrBNi3NfN8YN+qUHLYQsm3ZklUtbWXPJhdhd
2/bWzQu05L2/TzR6UrKe7LTNwRTlMzHtyaYizm8Z5FQHmjLBePjNvq6YsjHOqahaJHjtsqfYBOec
QmRcwv7Yh60CqBp360JxrdPIoGDTjxK5fVKhT2/sFUar7UTBXjglG1Ekr0Usmx18ofuyqGrIVXzW
TGUm2kobL7cmoL3iuyuoGGqp0vysCYDdU03dxeSFrK2GqMZcGUAdWPWCKt5rnrACKkCHviCUZlaN
kpTYHzXC3mkm5gQbXpcDiWQaDpEeN+c6aLtdaPZvlf3sa1xNuPyj6w5N4HeZ0JEW9wWiLjIBuFR4
K48IBodBzybR8PWQ0oAYQLHHHQbTtT3ZHEJbvgx0if+UCvjvO4jEXisN9hL2OX1KUP68g4SDXRJQ
kpODSpiMWmvtcr6JbQpLhsko2xumGEDkmWrDRsmYQISAucn8ZX46uv5DQiFZyV/2VVRauoocB5GN
pakTMvTTvoqpT+29iEjWGQVHMsmzTlWn3GVKcwHQ8KA46c9Axn/6Bv4ZrGxwiEhLh9lGFC3SHfFV
bDM2VN8q34z3Ffw/nKfDgh3bHb2lDyigphq3HRTc22GHgy0v0W8qmFaw1dcHPoa5L+BC/f57EFPe
0Cf5z7xF0rFUDbo/5wL1Cxs1VEWF1oQ0HEmjAFywIpeVUwv6FWB8CB+BMk/dxZSxuTYntF8ajxvs
N3TjiGvsdVOQY+v8bHuq06ZJt9bJKAJMq4KPve51ATbcDe9+v9FfNUvzRhtUf5mx2QSRTBTZz7+e
xxEQpJQl9pKhBozIgZgWe1jXrWLBhyeOi2lfsNK74hmgCgloHschnHUIEI6arUvxVgCG2VILhyGu
ZDdmQvkvKB5iV5/ChLhG47FDKLuMi/B7nU1YdlFFB+b8DFGU4bvTVFeFMX0RInjrlR78i5FR0PfF
rbDJy2li5/4Pn3g6NL78TJiT+aSWDj8Xqu4/PzEzwthPIjXYpzUUU4W5X1kEMPW6B4YO4oQtBa89
rE5VkFysyVFdKopGC2RkOph3lrfJddD5bZtsLBNzhloaG6ZJqwA1KYQs574tJqSLe0VRsQUYxknA
yZt8lcbuq5NjIDAa4PNGpDEnNJpX4q/HXamUqK3VdF241jLw5Fq27p+Olylx8Z8f20AHZ6GcQwJH
+N2XM0asVRZubD3c16Vzn+H04isfr0s3/g6ds9kWv9IhW8GUVkjUGaqVlxnlGtBO5YHnr0jPweNV
AytYJpohr/7wk/ynbdM0QwjbsG1JmeufP0mJhV6vSzPcF8MO0iKpAXH2lNlknxWVeZ8rlk6ci7Ge
LweihcVt5oBZPRARCO0wZLVrBa0u4aXipbL873JkWFZTZmW3pCTVYkzJaiNcamP5y5AkkZHfROTk
wUhxwxiXwtPKnSIYtWYhPhM7Bj4U0tpUMMnmQCwOdIFeAuma599/bO3fT2GGapHg4RAw4lhUmP75
sSMvxCRk5hgETDcDshJeZDU6S9WsoSeMwU1a4F5K621X60fH5cE4oJIgSON2EquS0Eei6h826ct1
heIHm+Ew9GEoY2jqJLH8fDqQgdJpBDrRpnMdjlV1vFZ9k0R1OP9pbMm9j95t55EmKBBDrpi+XhGN
o2By1f60JdNh+Gl/nbfEQMyJrsFSpaF92V9DepUgEjlMawqzhnyr6ILvEas3myAEi0zkLm1I3zuM
tKa9HCxQ5ue7mlYwQsnYpDlqPRBqTXGigbxsEJ+EWfoP26h/yZF830bdtJ0pGZ2zyfRtfrr0NdB6
SzPrOZVUxpVTaw6iSErwTvaoCLt6gQtE1EcC+As6bO5/J288R4osVMpVyRUDyjeY1PCv87cIBN4d
/NqlWtK0C+3kIhRIwW4giA10JCjoMYEdJZSHpvGLZTaI6hz3jPYodawUK//jt/9Fyjp9MoSsXNNR
zApT/XpEtoNGDciog70qB2VR1FBTi3ZA8297MKYRc+tUJFJBdi7meYYVcROuXYL/DgY5MBRhu0OX
7qwoVP5wzBhfRhvThlHC5QvXbZ2xuP1lB209s81Gl2hjwrK3Vj2E9CKzkGv9cG+oXbjsw6ijvIuF
1dW16QuE7M8tRqlNL5qEQajHhc1KyZ3vXWUyAq8otFp7KQZtN8bVBgQQHasuvlbbpNhYrUkQfGDT
T1XMXRAHzb3eqxoFvFB5zZJ8b6AdX8ZD/dZHMqdTq2HXkA1kWSgMmZEwEcz8zZAFdG0yqroFRjNK
u1158u0aUHQykgzQXKUi0gAN8TviVS+MnIDKMTz34sBXDRnLj3fO5Gx3PGerRGO4qjOS/9zJXu2y
ITe/Pwl8DVacvmODndlxLGZI/yFXyNDdbrQUZScZfuw6MpTJU/AB5fLBY9x3Fx0KuUtYClicNt0U
hR1vRmwANGAoImme2IJ205k242WwJHHrfhJeBltdDW2W78ss/ZnpNDlN6X1zgXXsOJ5tMCIlaQwM
M+n4dQGRCNJbutFUPQQul7fIwnL33nJXFTOnU0ZuBI1a5yn0fOqbpcAZlLqEt8C9OYy4JSeuxyKm
ccDYaTo/TO5F+PFN96urLGoUnYFPkozYFYhgddEVkvlTVb761XA9xrCiS5v5gk7r0Kscb1dH4FdI
wyTJkWLujmY/FCycnLmptKsudl4Msndu0my4ZouBXdESJjwxBCPXH+zccJa//4G0L9dLfiBbZf9X
mbkxVjW/Bj+pTkoOXsy3pFBoXtZgdSPy8HYEfABp0ACG4RvMOhTbhV0zkOnTezOeOjR2duODY6H3
Js6Rks3+eLqPFaHcf9jCL4OseQu5jjPeEAjvra+TgkAR7ERKFbyPhYsOTqALiihTubajyKfcCUko
gEfTAWjdxCXjH6/IXoaAYTK+62qRkUEnpyKPNTIB+8PWUS/4cm2xiU2wBVMHg+Qs+8t4Y7Aro5J9
yF5WCrkNAtVZetDH4xAKrytypAV9N8yOtWOaBDoddCCmcDLeL3o+Upbfb5D+PqP/5+XO1nXVUh2D
qRSb9mVUCqpMEW1BxRtVglgZOjhHnP/YV4DZtqnyxFM0SIP05AWBDz7jpxMLUBvZsxZ26iLT9fJH
Y09DVT/ZdZCNjzIjn6Fsjq7VpasApsbGDwhwTMZ+3fmFjT2S0NS45ahotZHaV/zoNQhZW8x/ZMB4
Fyq6TKk4qvf8lCCxqze80+EZoW++q+rx4oqM49xr3YPFN7nxsRMuR4cYTrMMJlqAf+qNguJ2VrZr
J2QUbDjmQQ+tS8MI4+A7bGdbroZK2j9UAhxb8MuTSUDvnV2RescmZlWhk1UbQ1qE5+BadMzR3mc+
F//EwyspMBkd8tDtSPUd+63fVr/4uUnfC1tYo4P9ppf4teK45EMlBDzYKpgif2x3KkkSgjL3EaCh
tgLcH94L+5kv2z/raXfrqtLdAMIeV14dEQHNBJqLnK2dzJxQVMq33aNrAequKomtqVwFW9MTK1vk
5ZEL6otideONDi9PWpQkjHGIl0nnGwQAU7nwhhDUdhaTMqj0xNeAGehIaVswbYKj0cpniAUGY71g
FU0Zp5FinsfexmNlE8RWcPXdOTS8V9BjenA9Lp2+0jWfRrGNpi6G3w77OhG/hjESt00cvlrj0FEH
GpQtzIlh0QMHaKYINrMD/fjESfAq0RTnrIXGvupq9yoecTPUaUvvoO/4Je12I5xQ7FA/5KvSB/9G
4wZ/5iSskKPiX3KRAJ6UU4MfJiGzG7GtBUf1mDbKfpQhSR2gvFZ+Zj16mmrSvYYb0fUKxD49RDmG
B1c1zGe7HuNl6KUgSwJMy2Zn//BlnCPnI92eGlDCoDeG/BL25T3T5mRj0vjjPweCmZTM3rgt+7Kf
ZjVEju6ts9oG860J2deAlSxxQyKOAsJuQSsH/7UKrOqooyDYEa/0IAm4XTCoIihibFZtodGAYta8
RmxPMy43j9KpKAt1FXA2ysBClmeAN/45MrHYkBG+acwU/6hWRwgZTebFeAF3ZiCR4LXIk9KecWrT
0yzJYIHRocJ86CK565PiMjbTW5jWyYozFTQ9ijEIki5g5vdBd5niySGOaIXrXUBjRcYXpdqWKY7Y
Z3GerNxSW3vKSOWtNBgjWs1kQNb7LWgWe0PN5Zurpda6qtxoytALLnFcG4ux4vKl249ZS4m61BRU
gIC5Nm6mtmdHG7RH3eWA9AXAW69/RMFHKbBC/SIYMK0UH60CERFik5lAblzPPTXYcs3cNjexXjCv
7e+A7phnxkDA9tydoxgjDWt57SB6O6vJj1YlG3fEtbvqI8c7W9NGB5VzrdF5n3qvODUsjSEYs+RN
pI8gfn1AcI4vc87K20L3vSsx/EDhtsIjo52h3SkLGWJULiUcMtj8xklFhclkUPO2wdjey0Ts/CwM
T22vy7U6kdQc1d/VxDPEqameaF+cXbOr14IQwhsFOpQ2fXCaF91Wa+1yLcOmf7Tp6K3dcHyINHFi
/KjQHU/h5ALmWEVe4H7z6/FRGVVn4kJo59Gma+SrLbSuwNgm3ag/kiziL4lUbo+tziyXq2EAMnXJ
YbXJKyMFJ1vSRggi+S0VJK/g5MEaKzwdiVmlPheurBdhZF4A5MktU3e+J5v6hIZsgcCYaq3Rop6Y
BD+yDtAD/HOAuGFNtolp3ZZQcklyg5xZDiHoAyN8yePaAyK6rRlKXg1WsGagwdS/GJ9kyamnaFpE
VxqlCfdn0lI1YNb4JrKiAiSpN3vkt+11MOKFjhPnpo0qk72v92mMG8xwUrr3DgKndJBIpdKdYfn3
CcSUazXL6pUM9JT5uJ6T7Xu23Gt+yngPnOe75fRQN1Qt3wO0QCevtPoVZZInjYFMYtTVofMD/5yk
8TGmYTnGxY1B9PAiK3VlpTtGz7m+QjcYVhVpWX2zDJqtXnavUD8f605Nz1GYixVSc8iKsjgEUYiq
xhjg2bDWvrLCpRqAb476riTkUvc3UnuRfcm5CrYvkWLqVgxltWhTNT+PECF0PZGrWhdAzEx0F8I5
xJIdWm0BbNtal25y/zgSLUi8HJISm9iuUZvS35r2rsQJvok9wjgShyjYQQv7Fayb23woNRIS2Ica
u1nSpYgP3ViPE5hE3WtOpu4QCILvRvehdDHDb9Nxl7EZH4cgXzYGRVc3k8i2UrijXVYi/M0ZQ+vt
U9y81gnFG2YsRGfa0VXvp0hBS37gIEH4lRjmkhpUueF8AQYvDgNGlSENQOOUmmZ46vykZLjWiY2r
S1YT+VzVuAgWSabf+dBopHYEOA1coCj3oZKtuzSxT1W7I/aEzI8C1TZ77D72xdPoWNrJpwG5jPwD
tHhadglDQN3hGp07Wc00sql3Thodc/se5D/aGQIusHpoCxlwuVVVc7Jn2800BaU1nhMyoCdNeVTN
dGkGOLNdX2h4unOdPF/wBl1kaRtntB+i3nmzGh/msvRpSFPkasK8QauCNC1yhyM6WQJ92nCtRn7D
LNwwmcfQ+zW9/jqWk0C9Q+Tc/qpqNbxEo3IbSzwjML7ANcGOWsUomnKrjQ5lRUxO0o/h0grJW4qd
DJkyIQ10U/yNDTYP4k6X752wfLSD7qVTvvUJVmUoBpSI0TrZrnEXTQ0PzuN7jgJoB1P0kVG6DznZ
UsCCUxKlK53XCk9qJ5EQJRTcBQ1lRg45uJOckrMBXz9tnXGrd/nWjOpXNcALx5W4HyDHUv+GOaNS
dio3qCGKDdoIkyo0osLKfMQLma2LyjWombk3yLkPUYL11KyhQLo9asmh9zZNnYO6QrxTMnbalJpc
htK4Y0i9EoFJZkdKkGGQ2JuhHYHONfH3YY2R8nvuldaypRgzVPqzZ6EW6t14Z8voHvWOisy0eWo6
hA4tl4F9h1MfTGGRMiQm86Ua4PYpLsM2ER0BgweAOKwtig5UQmOI3Ay80QJ1iAugGWqhLtRgaWlr
tR99lCvtKv/WtYgkC6obqzzm0hx44h59vmiQbUdEKK6kjiBXiyR6ZCup110xvOWd3lO+Nd80mT+G
HXEPMPSJ9VTCDTHYVGkmv2aUrUmefg58fVNEVbeOy2obBgbndzdGxIoU3Bf9CUgv0aKd8iSBHgbm
8MrcHjp3YW/9iul2TMpsCrCFICkkmfBQJsTkg88EjmEFEZkM29tWQT2FtwN/8tECnoVzaSQwgBFJ
m1KyC81tqMt6iVsiWYOWOaSOeSwRtgWjhyCoV64jNLtjbi0VYEnAqPCGQLpeqKSdIaF1L90kx2xJ
lQ/ruAPTC9smpPKPvM+/JtKtt6bcKziyTJwa3zrFUzHIycVr0OTnYiAroI6yE/rFHyIdCJU/DURR
cjRi8NHUyZtFJAqq5ZrLNR5W3/0e2fGtaSV3uVnusOs+1NQbgMVT5CgcJukyJQ0MT22aqDvH48Tn
UJZBRMHh0hXhjwiEPlQSahPNA+HwAWIgFMK6i97SU5y9ibx39VKR53CT2M7O51RAHljGqW+qBqrA
cbZl7t/lgKdJozLKMy1ADomix4ozli8MjrhkQ09bmb7zYAYql05tAnhjE5sNV7PVyk5hdwZJylBl
sjnNT3zygE3LZrcWKbbTZW2ylwWdS0yITfLNtCrzw7b1ydw1r2woVGIjmcbNj95fqDmqs3F69fT+
8NNbTavuIhvJW+G77k5TYP9kXbjN8UZ/XbOowaStP692qATAXB3h+t+bPN97/8/3N/u0FjhAd+kY
xptMtAFuzOmTqAbRqKEXesv5Y/43e+exHLmyZdlfKas5nkE7MOhJaM2gJnMCy0gmobU71NfXQuS1
quo06y7reQ8u7SZFMBgBuB8/Z++17z/+1/P7bw/51/f89cL9/dL8eZz5TwxV8eq3NKPG8Iyjg/ms
1PO907bdA1PhXZegDujF8NPP1I5aFayZFiKvAY1y0BqhUDPT2Z/0EkgfK9omaTElhEbXXy2PAh/y
x0ceKTiv8c8uLc5ZQxu0rfAJ5MTcoK9eNTJ6Q1zucqkT26fLlECMOpRrY+jeMZz4Z5HP+M8+mDVK
BVsbSsw4J0ClSKsWqWN31YlgobTSEI8F0aH1quKExHOBUv7keuD5LR90p5euC4sjGAcQFItzPpNr
6t9t5IdPiX5rekQtZjozehvAMIFvDxtvP2GRWWjD9BOz82NKKiDYTQCxpNW5MfAtun0ry2M1TbLh
nGEM2GdGOS6aXj8mSHUbjNArJyjbpTecJKThKob7VnbTrGMH5G17Um1d0WwjmzRjrhXEUviSnKRc
k7gYoSi84ibBPRCBGbEwkfcoS4Ekw+bXtKdw3XBiW4aI05a1Bp21DnjR2kBjugm5aGln10x/jml1
r5pJ/PK6O2Gb+LI5ccTt9y6XzkKYXxk1m2nxasiICDacSusE8TUjN3lGOAG92dTi7VCo5kxjgrqH
IMEy1y75UPsP2NrqvD/T1/ipGyTOgtoNU4In8pZzECEOI5TQ18QKvFPkE5nX8OqR/fRZGf7VYZoE
rAt6s8y1TddLtaJUbNaBQmxfyvSxsgKkw6EvdkMwXu2MBZVYnWNklpvObciVcLI9Ok7mWNa7SSwT
hg0KkVqkJc+WdrqVtKeGE/WDV/absAbVH8Qne7QA0nLV48bwamLL7eGAJ2A1TCMUA+HvYeFnm7gC
vGaN+mtq5uPSm7R4N+UlRqaaSQ6o8kOajQuD3gMocYRniGpR8zdEmtPyiJhkjtBgREFMda7YAwl1
6MCkk8xxrxddze0WxOVAwQNMPQeDxzsE52i0Cxg2uvUFCCraDmNv7AzpepfISnFW8YzRmQCBFTGW
PVVd+dPac840AfeBe9ESELux+N1mCFwg/XAtxwj+E8dROxWh30TdXvlETGuKV6au90Y8HAufC8ur
w+RZDF+23up7fghS45DjMIbxPpbuj64DLNOIWzI9N9OEX26CBR5b7XkE3NRhPJhCyXZqTj8d4MRA
rvuHrAhe0tD+YopkNwKEmxhRZWuHIJI8yTwLdp2YheRkFy+q0GOgGzjWspj8CtJ5+TGogkvfImtH
Fm5A16h+sBJccHSOFkya01NglHNwMBuOI9iIG5+VqyZz2S4N0p1u9ziiAnZDjoihwTq00TPxbraY
m4c5eIEx3Uvbpo/zeGDE98mujenBituXFD2v49x0a4aljghOJ3QtUR5GS2EVFfQG4qR1fYBDGnYP
TUYoRwZ0jLe2Msglcn4UCiG7Z4ewEbFuL0SMZmRWiK+tSn4Y8KOkgNWLW+JLR5ZOyfxsVv02/ga7
Y6CKdg/dbPlzhfHNBdgv+yGjhoCqbYieIGxhbANpw+vTxLjxLVMtJNaqwDK5AJGiwOJYFiSzbTgm
A5ofgSAWZpavsxs1xiDD+Igo8jC55E6S+bQa5uFzaDZPfgFrgAXjLXOsHAf5m09gcWXC/Gj1INnG
iXEuxbDtQC6atk8X1e72zhi/aECplswUyaiuSTz3NAB8zZcT92u39ChC59SjIjHBleYWiJO8e0lo
WxDa8J1r3qMn8Y8CgiPfbLLX8VOb1zWxJsTrlWP2mKf5mWxMKP1EcgnjC5sUwX5SnvKwfgf+CmMy
RA2g+vylmvRgm+QJmvyeHrgfSHc9TNWmF1q2EeVEPQMgs7FpJpCe7pKUheSrLa8o1sKzpl9inZCN
qmU6YfU/A2QTpM+RXDEqWKreFL4lqf3brMdg086tp2mCpVlQdrSZKZ4sGWGYW+pDT4JjLaxTyx0Q
NdqtBXe46MUH2TwcWBqzPHcSM5njvAlDHfT6x6jr6CVNcmtlPu7DVrvqdVxvPUM/TClGS8rwehkI
ZmdR0KitVnhv0Qy8IrPm06XQq6VubkwFx70NaJf1g/syTf3OmOHaLXdoOmEPcLUEmGZpLyO/5zyb
Myctk2FHUsfKzUAQxir4GZG0vkgt2WEQKM+xcn4oGrgbH1jOYhRbmqIfnSHhqfnmb3fge5VFPFvJ
ITEO/GVLrAj1N31hL+bKjHxwpoDyyfUxEDXn5sYtOG948QhFRrXFphMHiat0OQVRuaLMrz38mmmc
jqc+mPqF0ZfhOqjlk+nS06jt7KVVG83VcGWzenJUxd6adc0+S0zj2ETzEW8O8JGlfKl8zvWeSvFX
VU63xjGuk/JLxc9WddBbHwpijGERLEKMlEisNJ0oJUeG34GY9ghVyEWzUYxrPZPtqW04RMx+NdCs
9AjpUPV2kG/8ko1Tj8bjkOS7Muz2FVZqGz8HC6ebKVwFKUI8J41fAxqZy8IcSCyNh6tpjy9F0dEU
tuJ+U+p081i+e7dbajWOERFaB62dA7jAhTYIr9dODjIt7aJVN9+kuh9ka37jGCT5lnlrTL8NuLUX
7tIkIngeK9JSGRo1zWiSKGSEzjp36IDQrCBBpF8UjOlONeg+QklWUyNgNZpVvKYn9JSowtsqA9uB
GJ6n0iq+6IsTLqQvkVlUB9Af8XuYhu/KlngzUFDTgAA9ODBGL6p9AAJ5WTew+gJ/esgkq45LWik3
0ZdThh5zEQLWxwK4eW3h9OjzaB2ENUtDZ36EBHZ4RC+R6MZph0ZdW5EwApDCLKtL7DsJ8VDuvgEH
CNzW7zet0Is96NqNl+xk1SWHFQc3d+Xlujj6ZnIGyOvvRn18IlMP9Zy2bptmCx+QbGY4T8v4h8kZ
YUE0czXy8hgYIUuNkRAuxRUe8WqZVTbJE/3TSGhLHTHOxl70rqrB3GjTg7KxgeumPOs4Nxd2Ls9I
+I56aF2JU+AV6KFqyujB5fYH7+peEodwV8epAxBq9Dvb9j1QLgG+o1jZg22Ap2NrxMDjcI0YRL5A
vHNaRGuEVHcHIzyVg3xhTpAssZvlK/r+T5NxlU0+SzZRPNXSx3cD8xOjTLlQldhNWoNjSNnrDt/e
QvjTXIrXFxCe0dnJ+ydldPQ+S/qRTN4N7WGQ/nPeEqVVxIk60LqlKV3ELhioim7Kn0+qjvF6gzjI
FCWDpQxPfK5phDYmlfUamsyoFGlji7YlvTvv+5HdqCxWyi7nHA8O8zvwCIAJfP1w/yBCbUB+R+mU
yP7PBzeY4H0LQvYcpauDmD+0oGLEpFu7ttCKRanUB0o/AsYKgfkv02azZmWsZN/Gx959BZPHnAAu
6Cfq3HVqKbGDKz0cqqFBgWaVp0CDNHH/oN2xYPM/2a5cjg5gAu+fgw7qDHVySM2kOcgIdnc8/18g
e4aoRh/KbWk4e7slevvOMO/vf+F//dtS5DiMRFoSGCIsdQRcGSy6Slp0fjDP3GEyRTzDkqw7hUZ6
4buZYvOhJTQmVbC//87CilrEH//562O6by1mn12Su/2BlnWSL/yC3EE1ac+2AiLafjJobg7R/PX7
N6GJL2B9QpMg4ZIFWrYaQIi0zxdu4Sxd3OgLXKkwXYyGMXpBWmFj041ounGEX4tn08IHXNRAF4uY
i7HQO/KqixnxZQq4X0D9K1AWOY7Lyx2E84evMxEiGVcB9rtAjFvaQbs/X5zP77yRDAqH2+RZ5IMm
sIwOtbRmTn3OX8Kw+3GYz5/3DwlbxWqgbbUwIaExuFL1IU/IgUqdS+ICz4a4kayo4owFLP7mD8I+
1VokM4zL5a5JsMHI0TzEI9V2T9TvZ+pMcu+BH0XL7RxEGv6s3VpbWwXXr5Q5xtNUAnjjA/3slaEE
pXJfiyUeII+OBgyz+xfv/5fN/2y8ikkKBgfU2Aw9I21kE597a6Ib3tqsYpRTQy+bOzhmVFFcvpau
NdJKk5/scZ+sgL8KQlfIgVtEHSk3TPuRC+C91Dr9Oyz59NT1jxAA0kB/szPSG+lr0OXV3ybOtQsk
q1dzsN4N03hzurhdSli3fu4Cm+42mJPAiJjkw4judxlSN/8IHfVR54xDrYyHdoriQWj9IwrMtxaW
AXKd18GlAhHdT73z+d0GgA6tvgnb/on48nFoXA6blT4s0SwRJ1yAoE5Zk3pa5qZp5UdLImCnNIP3
AJWzmzFxrErAm8R4wo3CoW7+1H99aOlHMXQg5bMgkuD++UzU9VZLOLPPX/vrW+EUcPHdH/L+ZV1J
sW4G+/2v7+v8mfl0/+T9+6bW8eBh2ueSbNk1ctxiF46Yixg1fNdOTxIwapfajz8Ilo9XDd2mvBq1
V0EFAOPbl4eu0VeedsyTwDs2SkN2munnIcjdJXPBRw0jUYC5DpGFifvSkos+5A3JSViJu+AJdyZj
HEfbEI7MGZaQG0K/YqZLjDa6uGZsLCvxzC1n6N+qK+VDNSzJJurXTgmmn8Xj5ELh7eNsBWNkNfpd
8mTlZUJFT3FTlMSouENyHNp8uDhAhpfN3LsLs4I5RiVvNTLPbYnkszbzHY0Ec6eV9YtE9U5NV28d
h1geR+obE43yKo+Lae0q49lI6mFnq5CiO2Av9qgxRrbrreVerIbcyKhur0Cct3Wry0OEuQwGsgCn
4jdbiP67iCMLpSKK6wiROc5DnbO+NL6FGJoDMAi8l0ySEiv5qIaSFg3EaXjey7F/14kFP4gy/WnE
mdyYrvurzbyzcNtHiWHQleGX7RT6kZgc0ttOFVv5a5+aW6Cwzh6S4rLXKX7Hdisdr9tznH3Nsa0y
G2ZQB9fnq2y9t9q0iN+bBwFtKS7cHa+xH6E3MEKgWJa38WR0I4Dhg9WeP7Hc25bJWSKKXmx/uAoH
kRPz/ikDu0gWQreRZAZ3Zd0zc5kgQQr/t/bFOas/QVB8MdywXyNCFSu8Ey84TuTBsWEvajKD2xCK
76rsQfpM54DIc59J24E5JvQbdMFNsHHS6dmeaf6OaWwNiP6u/QsieMity+yDudoImptJEtPYAeTv
0griWUsFxUIxRFJdUG3jJr/S6qXK5XBuReteM3eqVadimMqNoxUsEXZHPkd81Szjh7Ciax921wQx
gJNxoOxtMosgsjSIxmpa1yBzyPGBqc9Jc12n7nGs5lwIhlcpShITsAoNpOElNBgCk+b+BSecoC/A
DUXdIkxS5yEfPjHwE2Bk9VeyoR8BL1w06TzpffceZd1HEUVn4Qy7hJ69k8AET8b8hyfQn01YUS2N
24JkwFNJlDzvPmkodvhIwtMvaq1p6RTR3hzTEwu9zlzpy23LkyKiZzDs34qRPAv0zyFD0EbAG7MT
dSWVnqAbbGRL7AEn0jtueet9VwjNK4QEftOAV5PG1Wq/0MDcOsP9Yb5IRSY3iuJuAW//16i7vPrR
78EjGg7ufL8Mh+QS5dZnOs2tAJOZRdu9jSR3cyZKEAt4IbeopENhkUZYR59cl/E6mSMiKLgvY6i/
Sc+NMBVzag8ysNvz46AXIXbQIDthHNKj5TXPhofroWWaSOsEBknQwmEK+lkGCODJBeepF0R54Q/G
ETCdLGExpOeJpy0Yd93uX5JaVttiKhj118dIyU+Z6QWj//fYS0l1ZVvNDeCRYKr9YwNcP4VxLDXn
IRqsemsUJm3Qmh4FGnKj6P1VbwwXq3PpgoG8G1W67Zr65A4MNjhcP0Shya7+UM22Ibt+bWjyuqFz
kiO9KzGvWaZDZEkARTWCs8JMitaa/avXkeHAJl0BG49WZqiofXX14rXJU9/2i5rO6wB2JVHg+AuN
1i9OHlYrLkAc2bT/gAhpjbfjLp11wvukb4HqaD8D33viFSZBdWBv764jOZBjXq210V2pKDhoSj6o
NDiUobMrTTpfvQm1vH+jwWQJ/Rvxc6FggvgifSrL8bmT03s1BxT7BkkwcX5qMgYgGm9P56B/NGhg
GfEvhCFpZj2SKwI1W/o3w9HbZdwp/PA9iZWxjqLG6fCokm1UWCUq1xYpyc8QLd3C74IfE2iytcHz
gJrQR9rVIUs6JQOqq5lXKutGa+I4OfiU7KD6Bbn/3aavAzHC5ZTxuyIxd9mQD7RNhDPncb5FsfvK
1IImmqKDHGf9b1nW7JmG96jH4VbVn4EekA8idPIltHNiTL9AWr8NIaNQJoUI4tYBhHiKhuKNYCbc
FYRi4PulFVgR04whaNOBw9i0NPbBMnE8tdsPhkn2sk+8aodVAZtX16FrM3Wqh2Hcm2b3FZBXh5pn
ujauLglbyvUVshma5cW3TluUzbV7DCHfs9yB4yBWhGPyy9T+0mJsRyol38SU8mh0xKoyuad/lD/n
jYFxrEbURvSSwspACZx3P8dQxOfYb97DgtAqt9X9h5Bu6oJZ8s1gKLDD/QTiJS/zfcRaYmsMIhAm
kJKB0201abyeSUCm22jQAp1M61RO9Fl1MdZk2OgXf5bR61VwCD2HwB/Xfq7HZ6tLUeqVyCsM1HhE
hiXMKVziwnR0P3N7SQn3V0BRc6ynlpe4xyuigh5PORwzi4PYWqRE52UQmYjXQb5eupwvdV0n3D5t
v0n63GU+sifSZ1hfTbMiyIzvnxqkVYXK5SGWnr0ZvIoMV8OHYJtVzzJJZ54dqcWUmzHcAkUDWqYx
ePPxsWaed/JtKU5uXBPe7FE1GrVTnozcr4iyM8++md3CTkynAB/FfmAm1vuiPqn5g1fGcj0YvL14
99yDOftOxiE7ljNLXZ9R9jH5PkRKzJ2lmZzfZMonZHx8GbPc2NE/e3AT1HP3Dx5ZKpqZg0V3/G0K
S/4QtxaaINr6oUtU4KjYRA1bEQWbtvTH2Eou9w/GiHJP81Ga29PVY3Dvwk6YXYmIPknW9MG/BGhF
3AFnYZLDK0D1a9alfRrYDJdVAB7ZLodxOahWf6ZW7Z7Fvor06dlz8B1nOmZyV81Obcn0q8v75kUa
Q77BFUGVmCTm1ku45ELpaI9W+RoqfNT3fxDaN26MeYZfauWiI8eThA5ur5VtouhO23a6RFPEvupS
zVQ6kUe+5OVxzcImG7b43dpEXVhm456yCWeV0cQ7lwnd0q3baalHiH9EYF18MSCbU4G2dlNsERmd
YLhYvU0ehym3pslxTyaTu+g7oi5GnxxkwnB5tI7BMMb6dTvq9FwkWczetreq8ZlHWZmJ3I1s6g9p
UhsruyPpRRTdsHR7l8fcwkozTuE4gybMdA6b0ObckEHDmac4MkTTfhqVviMYc08MXruIKCeyxEiO
aujYsNwdSTdPsPwiGoHGJpp9lpjoGGJM2nloHLXyImp3V6G8Qx4jV9xmxB4Q36cNCakkXj0iGF3L
mp0pbvlhSw83Li/ZtnJpxGvg2uhRSG/Vd6gvEA9gorQPkNs02nGwriZxCDP7WnbJ3qDxRwWltbiX
3jyds8fd0KsqO17qpPj0Eye/3lL489hA17aXrA07HPfYD84kBopzlAxE7cnmoZrs09TmxWYQzWfa
aV++3dtoSaEPhrO8BX4hDl9eCPQ6HF2D9AiHxmcwHRAlMLDCTOpmj+Nl6gihLbqUmedA5FcbeiTm
chAkOIUJ/pWcYm3tNOSIezPEMuvsb4BKzU7SzUPiNFxEEhzn/yaH3TcR/TKo/fo9QiTGWDNq+uzo
BeZLNcbjg9drnD5Z/y2iq4cx+tSy8qlsoZYZkPYGK0XhNcLzjilTbGZnqzhmqbZhgqwQQC21sZiY
GysIll54y5IWQa1F5gpoiemcxL+ywvH3HPZpoLoQuqZmrLZ2gQwzJuVuqbnOOS2IaIPxkm5CnyZY
kx5ovLZotRI595oNVlCdGZn7jksmucqw/6gDyo9IqV0RcmCb+uTkw01bd7l9JA56tkz7A4ZjYBaG
LHdhaoVUMzLaWQMn6yTXsUPm4cas++BgubCOOj2TT5Zh7hL7K0j9iBocxfXAaPUYJNEVcJxGNlv3
LkOjXjLTx6cUGcc2GTxgoSECrKzL1zk9wvka19fKojV8T5cYpUGaChvGOHj7SFUN9Hhtnzg2w55u
esyM7BrVubsr/Dak5jDiU+FUGjGl4oH98FUfqk9uIX0faWg9vanx98IIF4g7tQcTLovJFGrrKnkr
kqQ/KCd+QlU8u02G05jYZ1fFHqdg6ou26N8auDKTSyzsyMxjcGnOktrEY8lu6SZMSKbpR901oJoq
59Tq2AfsihOVqbi/mSIHWCmTA9dXTC+vusLTWw41lJ1WVLjPC3uvJqQ04WNRdTb+cefoVdrSQbTM
VMJ5z1BEWE7n4TDpMHQX9s2YCE0rUo8eOhOJdTxUZLzL290af3/F8kJ26zR+iDAmQQhZxdNr5ex0
na5d5Yljy0u7KpoSXKtNiZgZFSB6KisU5rg/UYjQB6ZJ4dkJfFbnsVMjFdPsAb6b/fReOkeXC3xJ
EJNaCMeZdg6K/ktlP92/q5ENCk0fTyuYAsTeBTUI3FoUUFHt86YTAuRIhAimtxW962+xYVAVJN7F
sEht8WsbhE+RnIXO3KQm5a1KPSBsiOPOpd9a/Cx4AVlv7tZMPdRu4Zi/cNZnZjZBzIuCI+grik3c
NGV6i/pQ3xkuzWDY0+vUiW+FjYgVSUv0x2tvdPam7xngFjkSpoA7oILCvHQnWWyjNasDaKsZJYAB
HJMmMj3NdvAs/LCqHps3stF1STozdSB5RQXmuVB8ZjTjlpwwXxKbh4RU0wFZDfaZxSuOLuqQY7Ra
tDhglYtmNs5e7HrgV6dYjeeIO5t0R2VRcWUtPx4REkjYcrVu/UABquM7RcqB9r6kpk5NCK0dfCZd
8BLKkZWOGRLyNU67asxWva99W13nQ+cq8iUgTkSGGKgbrCHorIhE0OhdmV+sp7OFLb0aFb04sy8s
4mf5HWmdrKIIKURvEqeTdCfoTD+FwXqU6s2ljKiodXhrock6T8QSaExMPJPzoPU2b5LpEE23DEae
lddqL0OGp7xKxk+pOIu5FVMfLebNtskliMaEwkhDZda2q/mVYRhJFptHcdcOoNIGFB40OLcCcaGV
Zx7BBtHtvp9MtdhnYbEfk2tnOr+iiqND5fMj9/ZdY82E9ug2UEsORfcRTbx3RqlpODUL7NCIUGLe
vgtEV9uwiq1bDfkxgQi5azAQtEoOmzzikOuZlPMeELhXN5LDoTfsXa3rl6l123NTK3kmV3SVMzPd
i5TE7LkGdrO+vmYWi2Y82p8q7O1rRxmpD2aD4S9ba5bZXVM5T3imFbM2uIX9kOwK5X5Cw/8n40jr
1I8o0sIDucTOOitjqDBKD8gdRl5tcAg5Epj0HvUa8llnNM/joMe7YMIJzjr6xLC9206m/lQ50t2w
ljhHSwVHxCjUQ0O7qjji72qvhjdpmMu6NR6hBoPhGLV177JJzheVPmMdImV/aIJhYiLn14/2GtEW
ONPs4DDZNEH5K0+Dv2fYQ/IXZ/5xAHuIwEnfS28n6swn/Y8ZK1oEBne1Dl5Mb/ZjiuPpLrs1FEw/
w4SOoHj3KAy6hU+Z0M8nNbMxw3XLAEaWjP64EcN9qccfSYcSNBW4GagfH520uoghxFI2rRrcPW0u
UJs2MddSr11KKhkkDhRNpBA/29IpkOH8xmHnrVwLATbxbfi90A7x3OC0lk29rnv3TVZewzGIcilE
3VO09VtDZbysB9ag+0JEe6UErmD5AGjZjoNMc7jZb1Mxn0aV4Owfxw+SZKGlYC7B7J7itl7UA/lu
KCP2uWDqT2etW4v8ASD6hA1trHc6lAgqRfQipo2iIx6p93xWY9V274aG4TqgLLPhwlDqMzKGzSez
5oDrBbVtx6Z6f51c94MgU8TKBp55E8fQ/QlXE9hXQqBB8IevE4XgitKVvR4GigGEP2aIvom4BBCm
GL/HMRpW3JNgk2zcWDNT0OsDitaBRiauOjoK3Kux7mBPLBJ6BixYpsFSkyL3AfmqqHoYOkQVM1Ox
L1PGeHEVHRoR3Wbzv2yzW15wNSGkRextaCsT3v9S97rn0JBvI5cVHiVIKv9cgnrD0DvB8x3a6sVY
dSkrFqh06pVNU9QXwm3ZH709KYgfuOjbVdFjRIMKQVnCN5VSbMec3EATztMMx/ytY2CnW+at9IYl
P7jk08ia7PZnWtcwIcHBkMguiUpBZII+oF3Mbe+lh9XFyJ84x1+0EIOgMBDMzetV1246RBFo9lmf
25EDX8q3g+n1GFmyigkzufnteL631LGRWIucUzwyiZIWHBEzmu2exNynZGmfNsEMQ6/T/FoJdY5Z
ZBZafpOGqrER89dU0LqnwmbWP+3ygABph/Y5FEHexz9rouoPmpH2G79PbiQ5R8vawiyTQXs1O+uY
JQgonN4nKJO73RuhXbnRpWYKtcjp2753XVTjFinDTSbC8T3Hc6j3QOtKS/2Oaejs6sHRr8QZ/x6G
59AvzR80KlA8F9N0im032TnW1CxDzOorjQZVqesZ3NJyH4P4PFsA7PKOw59v2Oa5o8bJswmddTkG
W9/1uU8CCCkF8k20/VzOFcgDwJkZD9hnJGe1NfPd4uYUBgCPjPtxvkIaQ/2S/vhqmsUZpsClL8GB
BA2pajNPTYdBS++bQ44yGOvRZ+7nq8fRoWqNVIn6vBIMfso2y6JiZZrFLcUdZ4fej0mNhDjjc3bt
9H1eD7lPUB2IdRXFt0gEL2VaPxaT/SHHiDhmdxf1Bata4ijChZ0lohmo9q54rimvrX6O34znzn5G
uWvPN1E98IuAZlPcO7MVMq8ewipaYvXl8q4oO/DdSjC5NN+g2INJauJVJnb3DTvgbKubR0xzySIM
YfYnDDxUcuyOZuPdKt3bp7aPO9DcR0aMPUtWvwKizKDnAOpRzsvgMSe38yV+5sLPIZPWLNEjZpap
YPP1Oi5tm0EKm19yczFTL8LJ3833rkmOxybn6QwauE/JcgfilxxuTV6UTq2o5nJisIKNXeNW9sqH
oOJm0Avc0i2tbie0LyU6vMX9mTcdLu3EHR+A/z2rztYYx2N/o4qoJv9ipjbi8omNwBLYN6XPIgdd
zh7EpU65/O8gqvvtEoJVxSBx1tBO01vk/Q0xISiVJEunYlkKEMdj2HgjLxOihxUO5CRbK4wlrA74
a1c54I/S8Ek0si9aDUd/skXDAqYH37ENF3X+PER+ENB17q2yDqkQkiFAkLyTNhPT8Wz3ATF78++a
v7dlgQOPtCghDi/vx51K6ObStLiTVHzGETV36dl0oqJNAQxKNFS0QwqNaYnLYlspLgoPT1PmNrx5
OXuYyrObmVuHJvWwj82crCSGMSzoKILFQ2Dn8mdPfjKux/zogOVdRfPZPtemc1o6v5yKk0qQsz9H
tKBFVPnbTAO2S+Xz1vnBWms43HH1L7IMy8DdmuvJgAG6OXcKh2IdkJpYtxzF84wSQXj+SgA/YriD
IUPrrefadOIF8jaXXRwOa0LjxNM4CszbJhdHiSd92mLRIF6qxn2W4too6h8l7xz0Vv+1xVhjxNpj
3AJQiuFycwKBZIfujswUW98adcwf2rbPdq/e5HzKyhpxlB1xEHHINu0RfJtE/TXB273KpvjWm9z0
je1ulT9xYkspa2tcHBiQml2IxB+N5YSkZPJpGc/XY3/nI5WdzbP9vq/deOloNBgo2IeSmAryAMqS
t2ywrGevrpKLGO3fWX4DYzZ8MAbVR3HCRYcQP0PTi5N5b4FePtRGk+J+tv2VA594iawhfUjoPcDZ
rWjCuOTh+DlxtkbpPTPOWRZ9ZK54iA1GYeRBuO8M7qC9nWRrsKqvqRqjld+kiHDGlhG/LuMlzcN+
haRnrfdGcNYmViwTTqlnoYni5setQeKwV/vTrmvbq8FzPCYCIdvoNHs77oE/jg8tHa8J3ZKXBG9+
YTT7ClsOOhx324W4BqcKngbMCCOOU6ymfrORlmKPDSmAMDeUpH4W02ao5RXsEaaWMc2eDAvlDcxq
muZwR/a2qZJzywl+adHEKzS9uA6cFp8mBJwKPckfpM//pxP+D3RCy9FNKDD/55DDt99NXhby3//t
dyFjOe6//te///Mz/7AJhfEvZs6W71q6YbrgAMCM/cMmFNa/bMsWunDBstzhhP/JJrSdf8Eds2F4
OUKn5QPP5Z+QQ9v8l4Bl6PMVBzkmbvn/l5TDv7gOpu/QeocfZVk2Zwz7b2SRZ3RqiuHE7kLX/+Up
gQbncTLQJCcha+J/e2Guf+AH/0Zj/1rGhWx5HWaWy39nIniuAQPRtQHRQCEBd/G/43VoCDALRxqy
wxaZbkxPmbNwhVuytmIi3peN/tUiZVTpuia1wi+8j1ob9llO5yPu8h+5IAMuKx3sDW2/6iVupgEr
uJ2G/sIr4tfY018q0mBZNS28+I6/quitATdsWblSos4HgazGiU9oA3d9q5trrRvLdac11//7Hyr+
5nnMfygzT2+Grhiot/+C2kCxy2hYYlAC2r277+pW4qUrFbMPkcaVGkilndj8ZevZdxZbgD6aq45O
BEFNUSERlJswyHeRnn/DhTplWdejxQhoQhMpkRYmIVkMSFAqoowq6To1ufGeqqg8wA1Qmb0Hnbnv
XJaGKbQZJUrrLEJ4rejmFrq1NlSJ3tPUSyaKyVtMl/yQTRHyMQLc+2UVISwCO7vKMJNSCPs8U0z2
WMi8jMACGkkwawtsEfJjrOduOrOiyDNeCzS2nF6ifOn5yS7xaCT6JB7zI/G3kRDvV/XXDl4dAeWE
YJuzBeI3zNZrqoffzAoo2tL4mZJ5ZcJlXvJneVgf00+K3RAvDHD+GuBXTifgf0B1iL+5VPN7JTjk
ERiqO9yhf12UVLSVlUvKMZoDZEPUwUtipT98ttiuGHTUUQWJ2wWpzSE4/lWHtQ4ERr/6D/bOYzly
JduyX4Rn0GIaWlCTQRETGJOZhHTAocXX93LcKst6WdV1rec9oVGHgMP9nH22mF3n0GgYyqAW3Bt5
rOBdHzgp5pTzXIJRTCWbHE4yLly42f772LhEhNumi0xtWqVxSnyZGyFXY4rIfD7Ci/bReAMCxjUn
Sr6dNGiAz2zKBAZDsMFY91WvbethCLYgBT/yGOWIVVfveVzcQAn06ZGddOOTWAGX7ixM+doNxYMg
RmrDVIYOD8zJyK4cqg8hjnA78oD74Ujq7sY08rs01O47s71x8FrHdt7Sqbbbnmk3vzCuaFm/7QIu
ZuwHj7qBQ0mIfmQVp+l9QLvo2fnL2GTfuHyfuFBPImDF/M099R/2Dt9zCXXFUc5DGPW/947Gtrpu
8obgkIAWbmodvbwfgZwYaKVa87m1s/f//oD/ZsqjFgbljeXYuNhhK/PHwnB6oxHS4BGt0TpL132Y
Ma5Y2+pmcIvuTSbFnaVlYFJ+955h4LVKSq6wxwR/C6uZUOXoG6A2qqJD33389+f2n9ZsoHs+q4U4
eKQW//vNMI2mKISWBwfPvAmaMt57MU+Nk6yBuwNlqFMATzGLv7kG/+FhbeJ6LcfzLWA6+49rENSm
qYA7n5iE/Ht0/Bddsh/4ZfrdVEh0ozHbZ43/8t9fq6Grf/vHseGYfNtz1TH1b2dUyuA3GLhxDwuA
lkT30TAiixnym6Vb8SQUEBsUY21fwsZ7yUib/qsZLGFPUF2dRU+njzMWu38slOPNuUoVSkxkxT7h
3+QGvruBF62KlAkTTyRfS/AtrDwEDn5QmUh3eCtq7bGw3VMB5WI9eVG+yVw01TzuNh9jl4bJ3aVy
aFmbD65VDhtIZBj45+KIQwtkE+tcYNK9Kq8RBtrAUhFZTzG+K94crqoS1pXr118tii+ZEb7UDfcQ
CsjtCkfydCvv2mKjzRyaPTjzMsx26Z4IwAGA8e3vkTmHgSvnJk2YouBXsvUzaBtEF7iwftF/59zT
840dcRjoquZG/bGSsBlcxBHJyFDfyqcXqy8vnaF+l6N1FUzTE0POfF3BDaXLCl7siBsPWSKht5X1
7hIgljGZWDsTzeRQAf+awY7ok+xQ09hDnIY1YUfATuSC/c2KMO0/rFlt7ksdCYfjmR6eCIGjDuB/
MeoLzRCrnbkeD4hWIdtaBNv390Qlz3stbEjpCh59HY+W2JC3FmY3q7j1bucBZxHitIipon3omUf4
1irWC0TZPnMNf+hWuUi7nUg5iNTwwoHEMXSCblzv4MSbxqVLSY8yBYFB8PfY0Dct2odNbJNnUFQd
Bh3OV+JhRD4JIjcbMuAcf4g2Ikd2hkX/NoQa0lizzwkSxbtYTN8IzE6eSfy67QQ/Smbf8fAUlPQQ
SW+gEGiYb2cY1JQz1oJa46zDcHoZJWon9iwSrlT4HVDg/Ew4yk3uFE9+RUvsjsyXoG84K2mY70FH
jp5peztHFB52bwFWmqm2cWBJr+eOEgsU7thiZQG6P+20okAp22tvLkqisY6nvS+sSzOXH2HZOeu6
cd7olBTSlDynqQYGG60rF2gzxRDazzO5dhvtrpq7I9rzZNO33iOP2yAlIrGiqxlB+9OqiodnK5UH
dMZbXwcwcHEOwcmEUTvvkJfzVimLj7xhttc/MZb9nqqk3IsaByHJaNCQQbqB8imOjEUfY0zV0Ky2
dNaZscsCur58NvlbGFdjaHI6zSO9prvJp5KsBI00eKJ4OnwpgiPI40HK7DiOgpXM365NRPyUZj7N
v1ilLW5PVKck/xnhBv0LHDwM6WEEVKcO58J76EbJrp/hrWcpKU+pRcqYB4pfVCyJRJKYl9d2QgKO
hbWpJSSxjClezpl5rgtHP0p1OFvYIfl5zMzLlvGGWNP3yYFbN1bx6xzlz6lTnZNUHlNG5gCZjNnJ
sDuIrjrkOIi2oVKaOQh4WQzIA6EEQQZLnREaGVpJHaFG6MPuMqfgMYiIkRQaqHAD4iKN+iK4XeFg
WY/x4GnHvsnORoOQssAkXInqOUrcPWyHV6dy7lw8mbeNAWKE/fW+0DldqrFiFzRxndFjIiucaeOU
yaXIxnNq4KI4lDrwfi4vo1l5mznIm20wAjWIzth7wqwPNgFOeCNAaw40hIukPmgRSLdfTOwoU4z+
fvbuy0Se59i6n/puKzXtU5TjI0Ur4Du89cQyqZ5GHARIDvkgsuop0rn+otb1s4PKoPGQlPZUqA7V
SulIscPIivAvdua5YIu1ybJqkhj0IHlMMcxYNf7whBcOLiIdOgZbM2+gM2GUYXBXt0Z6IKsMMf5q
/IAUBQ8zw5conBhPDCl2NClbtNhXVflRM58kuok5jKsUsmUISW3MrU+43WHc/azYbY71wH0cjM2+
cXDqqqrnwneOj6S9xLdygqsNNnurj/XOTdsNsuvXTPS/Kg9PpF4PD+xsd8147tzqo626l6Axr5l9
yqr5VCHCwl9EpWlPHhBbXcAe9Ya33HFQvIUU3e3eyaq7eWxJ0ikA5tIeH4dJxc/F4lLnvYcCMfgE
GIP4i/1THsCEY+i0di3hkmNKAm/OVl+gcLhvaxTBUx+bWxxXmHyPBlZGJHjCsdh4eX7To8QdGFEO
YznfISZjoGjmHymBhPAyX6U+iBtRJ8T2uBLC4DC8BSanCVri7FHiM37wygZ4zqge7cjVdsRamEjO
IN60kNcmyCQWYjoPWV1sushjbbBS/ucF9g5jI6t/qmCZpDY3syzNgFF4e/EC+POtvM8sxByF32/S
AY/FlhS3qsG+p5m9i0d/g+5e2Cs5YlU7z7ivC6EcKPwOG8s43xo4uGLXln6GyUvdBO16mNg0Y+ux
iHRy5aNu5Vr7FpLH3ojTFw9ayZjW7ikLELFBV2wPssRbp810bLkrBPqeje9NZ1mUkkDDw3CRwQRZ
wuyKdTB3J4z3kwF7lwweeKLykJnQ/NCSK3d5g4XVkGKpE7x2TfA4GpzVUZBdGlnv7dHg8ut6tHrU
Cf44uo3YM1AijjPGGTqWVb2WfbfThU6YKp0fdSQD+Q5jv9l6l4H94cM6kKKjwOPchDpK9EpxkhYp
zNgu5dGXwNyPdDAsQqimLq0UUMNzmW6kM5zMsHnTteALT7+DK8nDmULtNSP3E8y8BCdc99W2HLND
p9vvPRQ8wfayIsX1PvXGYtV6GKT2wSYbaCOz/AS/7xtum07EK9k4TV++DRh7rDzXwJgoviut+D2M
3hsTFpNSSKpRUGoFe0bwI5Im+DTqb4cpwSqO4w1P5i3EQGQpAaXBgGfUOnbWc4W8gWCdt9gdzFWt
EaTTpxrQgWf7h7qbL1qHLn/oY1gyeY5SKF0V2KZPbfbt9FiJe3mG/nUy3so5jnCLcLZmZUPUsCGi
s8eBRehYLvn+eayD71E92OyTY2RG+WssW7KWYI5MVXQBr/RGzPTwgfxoNShOofduRoaDlvcxTfQn
vMfqrebhz25qTPlQ/1C31kJ8ZKW2NzhzhylN927vj1tHErOIe9mvOEV21k2fRes+DAPDZ0br5lGT
BEp6EcYQ4akv+l1QaPG6dLTLNBn2cQTBngbZr0YKHnhms42PCpORzrMfMnk22wJhMUIpjc61sXeh
6+h7koQb1QDWf31wZsZ+din6DXE7GMxm8w5jy3HtZ5NYoyMD1xmFMmYPsAPgRjyN6CtOy2e/P0QK
oBDQRjd6p1RDXgjv0Y/2U5FjfOj4/8g5d8mq2qEAvIOvPp/iqiVqiVyHdZDPhnovu5Pfmt6+y/Gc
I43M9oNz5AsfgL69i0Fg2TuL19oXya6oUVolocnJMSi3YS+G+ZwayObNW1xDbvWCWcdgwllqzdvU
jFmhAh8nLKZSzERW+JTHsOyoRhxYjZWGlQHD/POM8Qe0AJUnkf3q6uRhmAVDB7/4RZzerUcATULv
wXTqIQzHW8oksnU81BFlc2Go8VxBkcUR4Vc9YDNp2hvDNz/9zr3aJ1+1n33QrjpR/jLz6MFU2hNU
/+vS84I1+YsrqozbvnM517vL2OW/qKHODF0oU2x4//rM0QcYBv8EvyUfg5wpYzNteZQZL8utDMSV
vg97dZ0J3gD9cNt7OHeUriGUypTb1YR4hQFGf5Jyv4jp/vJ6Mcdw63Tlq0sldGpRzfEmHw2kM0QV
cYtqSZkwNvfD0/KhQF550pPsjro73C2aybljG8sHB220rE61ngUz04yaKWZdvhD289W01CrL1V0+
W9ZKAi19k0whdbYVdTEWGaIgk0F5K6vPGIRAyalc1OIxAnJmcC4zvg20qx9mKQxGjPExqfWPKAX9
GfriNfTDfaEADQZz32puScOEtROy9gBvQrONLqQEJfvJDU5zpzuHhFEwWwP5KUYXnXwCXdByMyFJ
+haWfZAd1bwCsIB5XkXptratFiFo4Wwdc/5pT8NxwTBJbfAZ5a6DqFFRJQYNW+Ls5rp7p2ujPNLR
xbjzLUbz1IMOibXeCNOE9mRRhrXpd28DyDmO9mvsGefVNS+gNbWVI0eYSzP2zzYlJl6veBN4ITfi
NJmoe74zdawr6G9pEkPcvKQrF83xwS9tRQRn5Dn3/G8Dvys49e0RixOGvurhktC6GMa0JfiP9QGE
t8BcmgheKj2/VhhOM6dHRazn6VcTZt82wmOvzY9Q4PhJfRfrDIyHSKkwdD3eJq3+lJqY7ZHyAR1o
utd6poABmsa9GxuIztkPYazDsU0MzCRJNugK8ltbY94YbhBvXPMhbHv4XRMlXJrIT2Zwz04NkWGy
vXVtZQcPIz3hYjqe9OYxByK/MZMbUlB9IphRy2HetUZVNhw88NT2syGxc6EoYD/mbiqFY7qzuRXx
rjdAD2rc6reOM2I6MiXrSGdovVxKxvDQbQo9P44O93inYMWhJGwxHMZHLPd/hi6IQDFMZ2nAGIYd
4a/cFM22L/fexNvt6OWr0c3NmmxVMIwMPxTbDDdEK9Kg1va2tCiawNyLjag9lDMaT8rV2gf4AWVz
7gxu7uXyxOw0SZy0mGin15YLQRRZ8YrrMzZjIIODU95D2CqUzmNQHi5Ps43oOpyhVjqZdadZiDUc
gJOkoprGhvlJgyOyGgNQCTXL9lJQDAKDPpIueSQgyP9r1SnXIsGgfAV1lRc+4ruE8nCeqR9ixJ8K
CMlqFs9sRQXLS+lAwRfj0H/JUybWqfoZXVvFgjr6DopHHsqKVUutkBhPkIFU21+5ZLAdhBJ3Ff1X
gq9GYT/HPVP8KQ7wk+UtTdJq2FoQ4AAqp4h71CmSv7iDyP+obUsKnz5GlKVwXI1QR1QaQi3w7dBm
z2Ic71KIbtu+pJcTie2vOh1n53yecR4Xxm0us0MB2LByOCiYyqrDreW6LuB2ARgHsj0c24HpfQbC
o7mi2JZZZ+JELagXhnRrjgDDJWTvg9ESb55PGbCRcI5dO1SnckqvkQ0KY2g4nAJK1Gl5yoX9FPoY
qwLfcxzH3rkajJjBdwndqvd3gVC8LaQShyB8jpsm2UN64aZNAGtq+HGE2yPRzHb5QKcwB+PRSKZj
rTnvpBx80xXIbVWEpzbKfgzYnRyzDipF7s/fQifokgXsMFVda0F2xdsAqxslUSt4kAzczKj1R9yi
9sICndNTYCX4gjDSOiALFh74BeYD2XmZyeRa+g28wmUe/JckN/Etdh6bkGVLAdXk2PZ5hC6bGpnI
yxqb7WLYjKm1M0LkrElfY7DbVY9Ngy9XXGbf6J1p4Opbi61ypScC16EJH9POMM+maWsbAHtdVHvT
TAK8IJCh6g24mibh0RHLTeI2+umy+QrD8FahuGF201bTU9xHbzo20+vRNbVNHsh10COCgzvABt/7
RxfKy2bifuYVNr8qmdXrKYnPjiEJqWTGB30KgDRIh4O2KFXj2QB/YNQmlAdoHcgQ5eZT5o6fddWf
OGJJZse3aIpuggHBmc6NstI9qsSRNgf753Bvttp9FBxEmRzL6lDrZrUZy11mD/tIyvLIpOAtsdtH
vRkOJYgUtMBoBYjdMnWryr1RwGnmcEYVsO6iSN8M7kdtoFmK8unizjgZCO+z97WvGh8+XCqJPzKp
4Crr6BqUhYSoAEXhm1TT30gzfZM5UZTJNF49Byo/UbTH3spvMmHQ1xTM/YOcCXzvNndhYOJ8Yr5U
NRSlObkj5/fOmpLHDjbiNhcJmQ44V4V5fQiIhT9XpfvD6PL3NqJZTPwcx0DYYWnOesSTYxPqMwaP
ifOuwqJ2Q1PdaYFd7YFs0zMm7wFOK5x1LZp8Fmp5HifKFLd9TGzwzFXSHaZZTFvTsX6Fs0mwjB5W
8xaiJlpIJJin5UOkVwh9fn9dYzmQVyXMsKZEoA0nYW9p0VPNMzjB/oPzZrOH9KM2nWGKrthLMNVm
X0Lfq+NGEZOrsZrcWj8tX0OzvjcsUwnRfAG6aBU3IQPZGZ4Yszpvi0SZzGuSQ7bFoO/dAY7PhHj2
hJm5xYpQn0oHvePy2fIB+xEmppzd21wZEiwfwi6P6XHRELXKFeX3D+Y4uQHzH7ek1+xMWHa7NLKe
o85KbtBcVYNil2tZaaJJ61E6hMwngUxpjZtjx3HknPWAByo5tVdhkeqn3x+cQCKjxStiG5cVShy7
Pi1A8P8nJfwNKcEk0RDE+/9OSrj9rKf8s/j5r6yEf/zRP1kJ8Atsz9PhvNm6rsbxv1kJwf9gG4j7
nUOakb9QD/4ZmBhAPbAMMtqYIDOKU7D8P1gJlvc/KoDL8FyFVuhwFv5fWAn/NnsLcP0F4meArgcB
Q64/BuiF3qW1iLP5IOeOCX4PbtDRSE+E2oOC0NqMTDvwMHHWi4tNPyKhyTMqDr9CmDK5P4NY3HDu
YdzkpX+XhfHn8IEn51mej9SOl0nI2h+DwTYP4hZa0HTQmu5kwqpYWT3VqNMO95M68W1RQ7r19rbo
9+yhuC66lAz/cj3/A5fC/LdAH94dlRTIvBGaiPnnPLR1Gp1GOx4PU1sle0bKONtJXPcmyZsCmVJF
pIrIuqMd+PVjKVwcbL9X2pue8RTzcICQaDyXFI7I62zIwtRSkiI9b682odNr5CEAcdQVfzO8MR3n
3586bBeiNSwszlhpwR/TS+a4ftJPXgu51WOg1L31Xi63pmUd8pBiMFUDKRrxM2Q8AtV1YmTAhnp3
/kh0XmWr5Q/DSEW9vNekLFM2pPXKdDEU4/EOmQNR2BrEpTf0l9GM61NC0MS6Dz94k6wDOVTnpeYk
fOMR96XhIHuodgAy+4giAnDaxIW58pNDQpDlaj4Y2HKsxIirvW6lE7nTKcOVnIPQl09IJ03igSCz
uMAjYZwO28nTWpq2nFD2GWsywjGL7HbEpjDUBbSyELTM6NFDwARdY8/ZbyKHyq2Tz1GkPWhjJLHl
4XdyAbfCLJotrpOUo4l5WGpkjGEQx+Xy6tGTtQRybLxe4D5HxUKYN24JwXByCT9A5aTeSfXbNX4B
bvpAF+/xOzSqqYbxRCZrZ93YWI8YWXSWHrQQTQ8gObr+1srfo8JLIERA8MtDG+qmGX0HUZkeB4Gx
VOc78d4MSfod7PfSh4ZaqQUeAhKAExY6By1sW+Yw1wHzt5XI8DWWX7luM+tQNJiJOF44CoxxybCI
bQd+tuLp4IawHtUoxcWsh1CwV/xAKrIdtEMY0DbZpUUiONmXzSwfKvx7Vxrc35WPQXIRwAYIOYbW
zRVXSyv2722blKuqmfbYZUBZIY8IyibqQYqIVSOxkvMge7Qaja+NImoK6TiWu1QZ4WgQcLFwfVA9
K8zjl8pGMesDoTduesXy4Y5g542qemt6MwtbhXVIh7uw9iuAROnRtdTQErBWOCCO4p6so/PQu6Qx
psR+W+nb6GTX5SfC4DL1w7Ajnvp54dMEnYLGcrluMrq4zMe4PO5rRMcaSexDc7Gp5jao6l4ZldCv
h/kO6O6Q2UUJRahYtxXvnSe5ras5/qZavBnT/GLSrbiag/a/gzNE/hkD2jrZwVDazoo04LX3zPWp
4DGUWNcEI63wP78LDRYi5H8gUhcPWBvyZF7oR3IMRvpXXAB6GsPlFUQJ7W9ZTNBJaQ+jgNs0rRli
6X0CwYfrPqMMHdz+YNfDjZUOWHSLfK0ZFc41XLoyc9co0MFr2ZZqjaicgZyBEM2EFnvHAknZJiST
tYAjSZsrHxqo3lvygDaBE97iVcw77NsFRLBq26m2ROu9CE9sG2fNSEAaJ4174wwzyq6JoDndLJgN
9vdzQlPYjPx+tGV0TD/gOXIXVj6aTW267+f8NXUM52QO1g/TYKhSTRPaUFFe6pqJVT/8YqAptxKa
L1YPw2sxOTB2NAfLRIo+SyeRnKEor85i9Sbk82JrJS707BgfEg+0FcV0qDFm2VRNwCX1sUNYtvFS
B6pheMwUxWb+3uI+sjAIErhBKy6zF0cDsDO7eBXAENdC8z7SXolB/OochvO57d/QQKzj2liDreyc
oHvtlN7BV+35cm1kx/oog/w64V250fx9aaX7qgHSJGSDAUSi+N8RDxC7tBuGNG5hhfyoBUcEvrMg
hdw73STpMXEh2aT3vTe067Tl+F24eMsV6VrV7A/xFmHcL2eMn+qRPWIq2NptnvWYw39KDr6BYX+u
LFgLAu6xSm/Z3fjv8ZDtmbkgNuYalSbtoSIVey39nKtICbJkPOPVtDuXeYhBzeCYD9kVGxi5XR6I
KoU7ejwtzXjFYt/nevLa+BVWrhwvyzLhbGBuNURPTIsT6DLcGj0iVSP4TIcYmUX0viyReWA3y6Gp
UeyvBWZYqHvAvA3o/F7yFA88Q08WCL/qbDcY2TfMOrQWDYdHlzJ/MMyMW9zI70FKYSYkzraJ0Cwu
2IDl0grXm6wMCBrrkUmYY7nChAJ/RRACMW1aw/yKLDqHOVHMOtY+bAY2AuBHXgNvKDQHftjisjjY
b01uMO8Yw+OyMMOJwzuJsm9Mz3UMhYrtREjOrpybH0QwSizCmFj33fOyiqyAbcWO5k8rzu7r2t96
eDmDzLNTV2qBNxk8dnsWNxPCJFQJzI1djKaxSQCHqVnbOCWKteaWV2aH+XqMsl3dux8Fl46oA4dc
DHWf11ikCddY6VNxYqzv8xz4mRT4ukXVVxGDV1cpMwsjacITnqY+uP9qzoFMAt5TrVX/qK8k4tlX
Vz3yVMqMtJt7eqYr+M+06oEhFETb61wVR2hwKFB+KDNt4Fv8JNjkud+Dvtq1ADdIPTh3UpSZBiaL
hg14mKTpTzvkd3pZXRre29C36rXXZUAhDl+2JkwQjj43JkAJuB8RYqOvkfJslhPbsNnsuiD+lcbN
rsGSC/0EQwhHWDsSci49rx59urgudYA2su5HnWOSa4Ibr8l+X2DIo8xYPHQ01vjWKqQtzSxueFCr
THYf0vYehIOmuWxvJmIAUoPdZQaZLsYXsyyxyKnCKwaZ7IkefJ2uv+nLkfwOBc8G7l5E6Pg7yUZm
zuJY6Iy+qFo26j2z9OizT+rD8kI0uc0q1Fu5whJnnUK6qomiWY/kOa3/cVvwniamSVx41SvZHufp
UoIYCZyCCk66wsxlw7JoffwbpRtsvfQeU+29S/B2rNiW0VApO5tXksRGbmg8m+8s4gwSiTmRTVDx
2huBifqgOtg4FKE9RCVSs5CUwUSJjil0stsaD6NK+0lT0nN3cqsQuJTtiQo9S4I7aRvGtygH4Jdq
WzViyqqMGfSqLuU1iNjtKos/NO+wbsKAMJ7Zz3gvmk7PNlKAtpZGmK7JAFNIHPWLw1NIx1M8ekpl
zC1r4uoZwdHAO557WYv4Z7Y3/Yx8zKJdm420pRVZU4g5azw5fgU2lAHyow4Y5KJLZGq2BnOA54Hg
L6cHt7XXcsi/PV9hrgHrp0w0TGCCb/qNnSMBtWuO4Kkw39v64IFdAAlFj03cYLuh19N+4SiOdrMT
bU7QLkHM1sSLLMroEHfTsTHZlTXHczcZ/N92wvxU8H5mMRtoz3yUtRbdl65erEzBgika8dV03ZNZ
gfNVCbe55fG+ps4byiC/t+Y7s/to1MaepgZhoqW3tsdu2nfDa9ahUq367xBOEHxVuATWyATZZ0+K
zfa+pdAD4om/ffX4oseTBTqHqw8kbYAednV+TdPiQWo/8jGp1mYY3JeKnAexAesFSLYeRCfbza4L
WF8oHo1WEyuTxrgQlSCHosOEISFUzB71XWSwVhtL6KgrKBGzUimB2X16u9w02kaUeKfM1aeYoy03
JXJ57vSlnitH8bCUQYn5kSMHWS+bcWr4L0sNsmziacPhaqT6Y2gBSneZwjGz+mpGIahI/t11zSWo
BScc1NaVVfgvDMofxqK5ppKuxtz33kh8z8XCVjSaKTOCiNNZqGyNsMm+ltrXc8kQC2FbYSgDm5Ea
XJLBc2A/kJgb59+64mGqgjtvso+A9gYLHEpIVw9PYPHfivaLjTP7pSseCZ7CE6lZl/bJmOoHaGC7
smNeUfh02ljsSlgtcKlUiTqr7X/OCAiuUN1yHlFt+DUjWONjQdTruj/EjXPNBAepPblQRbLHQoH2
fZJfkQHjfFGv4TXQuxtrBe4qHuFYMDjpWuKnJ+e6nI4z4Uc0cN0dFoanhW+IfLPdpM6DbefXpKGq
Kb35JwUKnsKs5lyELyZUi+W1MzO+CfCQQ8HIFRXQGyOIcoqUSpVIG8K559jQdCdekKGOAFDAG5AP
ioDqpkYUNqriP0qcT7P4tTD059I9F7n5kO0ls9pl7XvukOyTMAlgQrKN5OTKUCuv+44qpuiaZ1HV
t16hzpdspmhJ3lW94ADX5z5NN3LWVWpBKBXqvfGH+ZY8zXHFKOVH2V4XFuVymef4EUEShkEpoywc
Dh8iwz9odk5cE3tP1RVXs+G51iau6BbYesPdsJPNlx5Cp2cEpnB01SJtwFTY0J6Hmd1uWcfqHK5s
+6BPPC2BuBWD84d+8G8G43HSRzhXKSXSZHa/KDWvtuvCkiB1UfF8W6vHTrZHCKdEG+4Qo1SOgEdp
+U6JNj5himcfh/ZG6iK5hUt31iQXwgZHrNxZO2ha9WElzqXV/c84CO6IxnvA/YiqwVB+GW7+s0C4
vU9Zubv7TGeLqfqXZIbOk8VDv7fx7OG2X6jNSWnChhjw+96YBKKOc4DOz8MSn9AsSKJkKKiiUmEA
RkO7XmKpsVaq7aXpRILrCga+xcx0xpDJa+aE71453XSWJHZZo7Qw3fDickCuAk/DiizjkJxDtLrg
6/uKAKGyMqc9o8abThJqqIf4EaBHDg5xZN0XefDdY0C7ypDWppmT7QLGyVW7D3vumi4Kdwy/mD11
xQ2HNRmIVGINCVpmNBDfU8/c7I6LW00xMgIypk+k1CgjWeee1x+rPvWwrcGc0BftMzdjeSLnWGKD
IvEIGnNCHMqSdAcdp1G+nr1ykzKw53WAdWcWZsLDQ5HHpY41jU92lubeLSP53x8khedJL8aY6t/E
2kJGjOYXH1307WtbeDjTJQURalV/sdRDL08CcmWEY7j62+WbXQhfovSMhFEW2Z95n9xXBDzvdBxx
Tz2F2AmaJtMyQqYwiJ+InVp4AssHxFPYd/jx4fe3/voVqEnoaHHQLU7Lj7Bg4w91M6EDVp50FdqG
33+zfPb7l3//YMmm+c1NWL5cfvr7e8Sy/PMpLd/8/Tu/f/GP7/3xXwkNAqkCqfnHy0MJz3/snZTE
u9+Pszy9xkMr3LZ4Jiw/WD6EqLvjdGI0I7S6OS//PGsDouF/v44s+FkGyXjE/2A6GXqJsaWrZcRu
Chs3qNrCBalWTAurH8LmnPlWcVq+jjz3sZN+tVtIEEHYmPtBcWEUgUKPr13rtTvey+EUdpFkRooZ
H+637qnzbIZPrt+6J543safqm8uHqkIlZEUpnILI0k6gYBCRwmzeNs2oPK1S/7R8xnbqnRL4fSbW
lgeImA8tnNIdeWYm8T3SPMUAMqdw6h8hqfaQ0ukwm7r6yih9ZUjDcYzQATdjR/flCRIUBBFzOePa
QU+hezu8QJ1WROD+sQrd4lAG/SGMLVIqC+JeE5vxmxfYl1xzg5/dtE0n61TX+OZFiJTIf8bU0ZRi
67gC+W6a3PYlrfwxcHDh83VYfxUE8ykMVQ2iSWIvmCXFd05DkFRcaOjc8f/nXrW46RMKCDUQ7B24
Kf2j7KF3odS403yYzEUdYIdebr3kEukRVuKttraImmFD88WmIZbtYPnabtJUEulwkzQoQ3P8+aBJ
PEiLwSaJtURDq8R5Kl+CgiL4Dw4clzmM7rEqebS66GHGlBKTie4wd+Zzh6/meciTiIPOJ7XI8n+Z
k/3lFx6i3Eojs20QP4OGwVhTtV+V2OPdPuLQjtmQ5sg9bnoPTtrdNdKgChbjTRRDyx1dNl48jDey
s30lNLst0OH1TUlTag3jZuh+5sbUPzVNY20tdPl0d/imxTxllwXhI7gvQ0MxIQasAeAa1Fj53I+C
tAkWkAdm5h1ghOJRIo3sIMiEb128CR3fQ1VTempuHT+NwnUpWjL7rDu1D21QJIR/dwifGqIIBpS/
bWZSC0zvZtxzQPeWZE4A58ZvCMoJINcNkQ3mK6a7XmjGwUunZjNUeGQpiTv+gzxe9FHB4d7iVHgO
EIOtS7TRx57MpAa3Vh30lnlgfzXsOgSBITQ8eDYTYOiB+tgcegPcdriRreVjG+7DlSmqg7RwmRIu
TSYU0J88A/oVIwz2mSXPThZtip443yoJZ6CMGDXXtLf1GNKo7pMPV7c8jXQrkuxIXE/7kgZmeZfN
3k3fbpjJUeFn5Sd4HDaRtr/t9dY5BpCurb6F19/IL1rDA+r5q83RSE6n/4JFpeLOQNgPMzDEtOah
Kuj40MzJfia5Vvf9ux7smgWEC2NNXEhVJTtT7w+OO2+8obR3TkOmSOcYV9/Job9E9r0Oc6toNKhP
DfTo1hoYL8cPwAgXNyTowWKzcOPqoXSDW2F4L2EIJFL7MIeN5L7RhumFaNQfNK5AKi4GfVr5hr9a
DBOue5DNCJZlDLhHSnwGEibuRVD9yIf0gEgL1shkdRAo3TvcTrGdHeBwt2RqbSIy+HrrB9DQj3hO
b3vDOmu5y2Io7tw7O0bwQXSrdWcoH8ZI7v0mvMF5jn0mGVfFqD02AnPoTgLINhHLNlxZrnFXjORC
tC5wVeQOM2yvgaO57w915b1No5ffm/+HsPPabWPtsu0TFVA53DJTpGTKSpZuCpYtVc65nv6M9bkb
aPwN9LnY2LYskRRZYYU5x4QALtO50l07YAjNVxEAhpOmYzWBk5dMEQqSu8MgIQt7ndvdGrq31qrb
UzNYh8WMn/u6uA/SGQELkbOM+owf0zjeL6JkBAZ9tBL0BQy+OVFzNCepf8ZyuV9DGPDDBEp0AH3R
Yb9fmS2cY6c7hpmuX8s8je/NaTkTHJhgxshuaFuQN2vGsK/cuL08WiOZj9B2QAC74yGMw5veBwyb
ojzf94v7ihn0ZRa0CN1L1Y17jeyK3pxelyW4UcntgpHM5MRxYGD4xzXpfocrCRDpM4jLI5e65wRT
zbgy+6vCN4/lHs4N8w0Z9DZunFPvWnfBWEH1mrfWqInAhOa0irId2apPdQFzjVVQuJz6pDqgYmHD
QY9YsOtjP7416/HZ9t3dano3koO6bcZNzHfmx7yL/1j2uE9C5KEo3/xh2ehU8c1cbBsDC4MBi8jP
j1NDrWIPf9J4ZjbRsPPui+A6NM6nLbMMjQkjo3U2JUhIsj1bMqhVaEKr+rl3jQ9ggj/YbeEh6M/h
WHwGbAgdOaShKB+uCCniaw/GVuvC3QTRsB2La18TtNa9Q4Xcz552S+r2h29b93GTPS8al42gqu4J
y7FH8zM2KYPNBtWObrxOkfnouc0hginhWNHCWAt9lC2qhS5OHuauuWRpxB5gONkjYlbe86KtTslq
/oJgfDPyCJ3b9AP1GgJOj0H7Wpl3sIkgJRSPnp5f24haDQvslG6jNGs2q1HibYgZU9mCOsq9nxY9
FySC4Qb+apPE8z5t21dNty4F8wi4cK/y0chDJd50ariy+UzGzPY+9X/ZwGzp2FFftON76Lt/QFc+
dzs7gLuEHugl5+MYZpCDnEPTuu5xFzth/Ol07inwo12YO2y84mRDwvQ5Ig+p1oq7wCDmOYOH79rT
PTN4QCIGbFeDB+rP2vwxL2O1E2547jf7DIG2PUe/maf8XH4uUU7PqBM7wcTTDnHc5mN0jNfgp1aw
oeCy1B/zvKFVvaxaue4m3vgl58qWeI+dX/wu14gEoJvPUCfvAJKlzYeWgo+1Yu13x5WsR2HFlolw
4dVAkc/mHmESktb7fibXR0OR0aZIb40m+4k+8IuZ2Bulyq6p6z9tcvFTDkPSn2nQDf+8VEa2t4vL
XBQnssSYi3aXdW3Cg2tkKGwy/5H8mA9vQomEauw0tLa1L8GmbnPDu9lE4WwHWkmGosU19EjC0W34
g4zXRABNzACwuQvCU29f5g/U1dFucbt15yThB1afr5p0d7cXDohBnrVu7JtCcxDU6Ke0Jp0MSoJs
mepd78+fXdZ8uh13/dLmINQzVqwOQ+X6WhgzuYrs0+JFYuSvczd9x2NdHEu4aeTshqhIatooJ3pH
qM67vRosVikPZoLqJ23ETuc7UN6GHj65F6OEdZuz5qUv1kJ/1BTmkYAw2osYJp0201IVbf5qT5Z3
cQ0mx6n2kwn3I5FO1jbNudG7MzNak8RHlLcoiY2fC0WSTF4AcyB3HUPawdjbVgS1nVKNWMU5s49c
/f4YRvjqRCQTkgb0PpQw/pkviRlp+KhYoMYzH2lyq6r1XZ8J3ehL7uk1Hmx7Ko6Oxh3bJva7qt5G
k2NkSou3IWBwmlmucyDDjmBVxm3cXO/NxeKYn4Z3DFEHJIcstaoGhAjCh22ZaC/AY8Vi2LwAM7h3
ExII9H6Hb3KG9dO2m34aLqnpHCfCEYrF/EGyhw5dBe3TVBFzGNNDQ/X6DoCJb3YOuy7U4vFzA6Fx
KvwXm5mclX3aK/U1tZ7riVMI38c2K5JH9MPHKbRPtlm/j8MPo8fuaHw2uCzlvwVdBPX6dpiE5T4d
XGd80tm+b/yalEfw5Ox4mYo15EYUDpxKy0b+l+3lx3zu3eZ//VsC6MmmvCfDestdjuVzse04QHSe
gpjZrTwaWmrED8ZxjH+3I/Sz//pRM665GiEWkW8J2F3NWNZ4usoJTvIQxPxtsjDEzDvsFx6OSl7+
alolnryXdb3J40YoDE3+L98c8hxD7HubEBE7I46FZW75uoIiTLJnv9q1oCJrZmeEXR8Mbkg1KuGa
P1taCuSKP8u/8V8dtBu4ikcLVaP6OkWq0Qz7NmVgoX9OpxbHjWXF6v816126CuQ4x1bjYCQBO+Dn
5VtqwzvIn+V0JP1ilxJV2o7dyapgzRBH+IPr0NZgYjf2+rc8edkvGStKsRBOjzW5SZYFIomfgIZM
3tN2LAJGOCUnzrGGdiPfIc9Xx/VdDDpbXqvTNfl+LcIPKwlO8uSYCfa1/AIsrq1sPrNLnjEDy8PJ
65Kn1eTXKQHWy+/OYzTOMaLbkp+Off1HyyYbRSv5IOTZT+FW3h759eQt/O9fNeBVmTPVHHOzZqWZ
sKjgWKxVs73n+n0gNWhT8LWODdjiwe3mz/I9lYgm3U+dtgVGwp3Ot3bZv29PIgwrGLxCHi4LQthc
PdEMFO24NmIPIymDff4ZGTsYSH7PPtmtAFIWbDy2kf+Rh9LR2RUGr4bN6NK2n+g04XhwRPE9QYWM
9Yd8h7ymsvqKH/77RUV8UV5wVDlneSqe4n4ip7ykecZhrJ5OHs6dhhMPYxHPTIvyE+IQue1UL+ne
LSuMc7/0iiWWX4L+MRksttF611ts9cDwbohLBQ1vsumIrOTbo9i2OKvSSTM2K267YxyRXJLky00t
8Ik2+uZ2+6zNHK6F0xzWuHiOUpOQMXKaBzbmeGFYB6c6xxKzaL3kUPTj/j7FrXJEjvBdB91pntlm
r6g4IeqGGzDpDRnnBvKQlPi33ykDPW425iPdwqdw61i4ez+UDMJuOFDH4oGbJMMyWYrYzbNdwXA2
C3SwbbdUNPJdeS7XU2wW8Rmp+FM1ls+YPFDr9AZ900QiVZffddX4KP8VQWPua5GJiRSsQzSkUGvj
wfDE/Ck63imOv/VwrA6J90cL+mbbOstbD+uOTQ0jaqwo2YmIjL1jITewWu/FWtN3q/T8rYt3Lqdh
mGLuEPXH4vRPWUQ9tDoM2ZWdxFq4Z9gjbZx+xtHmnBe5YZE2K1cUppRCR936kf6sxt2+sAm0KiEW
cNcWxRUFK7sq2cAwsCNyHLuhCSZm0dCGB22FRQc6s2sxFF6K5dYP5CGkpCdGOYWtKyszHcn4tiuz
Pzbkzn0V0T2aE6+//KoIoyVxLn9HP7HXtZ6KieX+eWqNk16wQMKMjkk63Dd9/VbWRknyYAYqDCVn
a9mH1WDR0vtDtbUH/UlBElimfeANF0pB6W9kSQHhJzlBKsOqIMtJaudT6TE7KGM2wya6PnI3reMa
9mxic27DAUOVZVqOlluVB0TwFx3bxLlu9Usr5ONlSjCFyDLTMYkCkBF+fi4qXqZSXlVIxTY6QK2c
8zohoQSAMLNsQ9bQk4FgP6+eopAiVR3ovgeKcwDJ0hoBLvM5FL8/SVnemBzLjqVfWdQdFRZ750EO
+VrzXPpxJz04zdVdHOu8aHyqA4z9Cdw2+xAiCZ1luifda8daxfmhe3dBpb2u4fyH6GNjnwTpQT11
MwvkIdMSEPWSLY73+Ew8GfqvBoyajYhktqqHv7SC0lcKYJuTFZmbyMHK8j5dk2kHgP1SCGln0t3X
fPaxcE4MTofcOYwBdcuaAOyuoFos/KSXOlhHqKhQhD1bQkmCZrAlN6+fNUMpGY6l0zwXJaNmMYBv
zAUQuW3COib0a2BfkbwRHu1vGqYbQAXWQ2nE5XGa/1BxSnbcYh7RNFz6bsXbYf5SXBjBctAHEsIx
Q1IXAo0VV3/Yd8d4esxgD7Dzbgib29DFV1jS335+HwSURg1G+e2iMXWWcyEcOLa1Yn5B6zLgQOIa
YGTuxhxpIgy9vwbG2YCjsZ9BD21hn0JkYc/8b50qC0WlkioqliUUebh6kw93su4N6n3wDKT8TpRH
qOjxd3IoMbaJgxiuj2yPbXdi1QUcNc2Tu4EcWVkXqaVBm7OXo/zAaM02FAQFGyT+ptvVDaPjzwIF
IcseFjecwENtPvSD9Yq74j4ttaPOyjEbq+voNnjo54MyRFDUZQcyVq9rNSDLRrkf3mZ9YICLL3ld
0cWVYp6QJ5nYRJeh8ZbX1UeXO08Z8aW0otQysnefWJbB2GY6xAlcuOLCIUM6LPQv2Z8pYc46ch3G
hXEBKKpvmBWDTw3Z09Kj2XEGNeiqvElqZz9HzN+s0YeSkn2YBunlNccC4VYEyMUlcOtgA3zOE9cI
5zPq7n7QSRnnhg9Gabh2PR2oPr/FUfcOqpwOc0TJk8ROC+YAjQwilGdjZUZU8hu2M+ljgyRMpzHe
JzdCWEnC6F/ljqQcL0npCY5aBM+GChzKcDudpiEn3wUU8pUg30PtmFeSU3+urL4ZHXKAuCPNOqBJ
NvFk03IdbfdgpLq9X1lPdRc0dyzZYFUPM7Z+lB5VSo534BINXDkfqWv+qYfuU0/ZIVsrNUCpg/+H
PjYFNv1FtDU879+asSliiSJrEdXB50LT02+jrI02I8kNG3XEDC3dgz34B4+dVMFyro2612wOjqmA
XFqPnbbXf5ep//xPPDV1v8v6W5sek+pc2sMly0UXKyu/PHHvV9O400XWiacA8TP5Z31CDkBcjwhq
uhbRSFR+yMbOlSX7vMopuiTfshR0/fq1M6enDChnL/3GuHD0MghOtkntPnLc/ARvg5cA677anQ2o
RDCp/2qn9dc0cwGqUnafWEa5CIO4x/6dHv9vQbP1HyQ6hMCGa7g0JtBHwQsZ/6EKbk1ONDSw/Uk5
DEnhyDFLsvn1fRAr3EGfIC7zAXeMEW1QtyneZ6VdSAfepJIwOyUN1IWxPXNjF61Sk3A0VG1100TJ
6EWURaRYn9XfFFgHJ/cH70lzF0fu0Yx7936x6HD0+i7NB/q3kXVkIAu8hjBIGtCfa8T79n//4s7/
lpP/+7Utz4FE5gXyxvwPlg0yrqogxrg/0aadyHB8mFfjHhqRftK4NZNUcZ/V3xXJDXC6HCBgvgG4
3xDNRZVyQtDJoQqgXKnQ3y0i84lRAkAXSL8pQn7jOaYAW4NPvxEQtn8YHN49dRdlwAYdV7uQBGmd
zbh4GtuQEwEJcqgl31I2xXKcwudg7m/xefzT2ovAAT8bgt9muVFlvU8tV2y5whWuSUsUj2dfb5IT
ceP1V5OsP1ott/8/b5oV8Kb8TyaUHC38oqblguZiufsfb5rv+Zk3ahZJKYmFAA5w8cqO0pOSSO1y
5/apN1mLKTGlkkewdTlXNuM4ubXQsFy9KiCG1dFeSOZ5iMgbUuKYdaL0WlcuHp67VLRx+SUjn3Y3
uhxCsR4/MiZ9/6dms62X0WSPu9IiibghmpLTmrWP/ThzU43PbXWIYobScgb+38eM97+PGWEf2bgw
fJSM/8uCEA1NZgZJ1BFE0ZkHohq1kJg3D9Mks9yI/RauVyWm182UmaBP9rqI9DSLjzIpRAQurspw
CX84NWFtDVCICsuRy6WuGM9djcRSFQxzszzOKA2w3NJI2MXH4vPOlEHwXOYFT2gwbkEDwfVHu4TF
xI4ogJYqhauTgisHXvyd1xAoiqnbT15FaCpeJuWsbvL5hH3rlK6L0iGlk93cOV19dv0GbaHc22x8
+Ucnsc+VCLH8aKy3Rs4ayGJ8lNCCH4MW9Wf2oYdoj6LlJUOasHodgD2xG7KuqinIYTWpQtnECYaO
mwGYfW5QYv1/MIImNLL/dUh6lolpxcKYYbnef9ItnUGz6nwh/SatMHSOFKvH3k/nHY7DS1FOD+7q
QgfooXfBirpz3YbgmjH+5p5cCyxLjOSLHHyA5ZAKY5iKg+LedyJ3q1X8kJaUbwD8GS6wv/p3UeqM
s+1iqBybdK8Z5m99Wv96SfSB9uwwdcmzGeTffsaFo9CeGHxge29J1RJVWdaS2Ecc5X1qDx9rUdf7
pQn5PNz3RnScdshsSBvjhDSJfA+e+kXipgRpDjMHo3m/9hetIcUzG82dD8roUhqTc3GQu4op7dSy
Jol56OtYzHfQG1u+UhpnoIi7pGh+dMzqoOrlJMFQIEiukI6aHO3srp4YN+Yw2bm0Yd6oPkSD7zUu
w04ueKIMU3I2q0eB7lh/RRDbkl6jND1uC0wziA69z7XJsakClZJK/btJIWcBcNPH6Lsscggz1qY0
u7+qoIyK+uZimRXMIzAHOTNEuNV6zvMatlfpi6M6+eWl7TmowheulB/SmtJFE7Ess6E4739NgfMr
JOowcwYkvSO2/DVoj4whr8r2HmjUCGs1Yr2v3kUYRMWPo44cUDSM3/Y4PzZFcTH1mIhXYdMlFlX4
GvxdyuiVCIuTUqr28e8qGj41Ux6LHCaYduD1sUQ4RTHTbsL7Fjgc/JF4ow/VXsvQPSZNeW1d7znT
UPCKqksqzo4kHBGDkEnLiB761BmY4ibU/+nbBuk7ypGTToczBSOhEagBc3jvWYEGRUBnx6ydMp3p
YcnLNbtCUPtAdjS7fh4M9PwNAElfyApUsvsOYeShG6xHP6x+qQwAb+XJ9b55TRrzlzrB4xb8lVPO
j3E6ogCoIwwwjXmr05loxJYev2PwELHRg5Lz5kfTzbE0Ljb0PRtnSo8OPbmvtZRyBeWfEdAWGZ7+
c26qn3VS3RbxTfSsknva46ADe6CHwEQTO3zWGJ7vQsOACAB7X7XdvcbgZDQYBayU94bIHyuNH0zn
c5xM1yH6zaRf09RhG8cXw2i5e7Azyi0fVCQK/7S3kkvLm2yvxKxEZfmLbJJ942NkyyYW12zGX4as
Mi7QNIA0VNtpypJbak5nMl6w65rQx3wP3tK0juEBQxoji4H8x3LkfqIHztFe45tDb3nWMjff1SGI
et+frtOyfjrQKJ8yeEFWNl61GC/Yioml9178uOFy1BY6xgAmTgl6Tz0udq1XQ0XvIU4nfWIfyrgz
t5NpjSQuBv4uw1gxDPnR7TU4Ri6ZmBVZYExJezpVm8VdXyPsQaQJralz4F2iTpLUzQU0E5/Efpao
PVRld1YGchC20t26Ju6unXWLaKv13mRqfoQ4h5ClJMlDDKtrsN7HpZ3tscDctMEAtWIT2lms2XG1
wYxLju/SkPjqNDh+ne57NvmqozFjwEZu3SFJs+48r/uvP7E2NDLwH5qpP66Gax6Qr51wZJu72LWe
3QCbb9C/Tk3iMl9CijItjVNQwfPHnmXQQPBdFQM169EZX0yvvSB5mE9NuGqXxEu9u3b9Vn/p5Cvq
TzjqWIKCS+fdW9I993EHAaB/vyJeP9m2F1zCYU2Pfmm9JU2QXeeI7GwLREBgFA6rqYVsjq66H+h/
TtW0PkSel57yNDdwjsAJT/KmuORaqW1BINRbxojOJR5NYnQ756hepXoVUCH4NazuuwrRsIRV2SJ+
SFip+AuYENrQbTVZzrHwx6MZLfEZajH7nSa7klAYwCfm6fSKZEZdh1gl+c4Gy8O9ZaDj7VAIXvzi
tRmQ15lOhBW7dS+1FCGhUaGnm7v5iNkMblffnybHP3oGI5WMupNFy/wapPphTRYCVcy/1pRm+3Qw
24vd9O1ljo0/DeL0QzFXwyWuZ/JHfWLSKnfZZ/NonD27ZJnDlPAymWA80oi1IdfipzDyX0mHSzDZ
6chZQkxHkOWGkh7SstLLtDw6/fJQQsPcxYFxg4UCaRZgAfPpLj0Rv1Guxp2fQGsy/gxrVDIYCo0j
Iqfx2JG0Gg1Lf9QLl4lWQ17mnaN5HZMMazOuLFG26WLcShROdwjs03NahWiPcS4wIzTId6cthHGc
3PlcqbnxpB5RJjxGhJT3NGHL2JoeoQV5Ej8kKMRJPGQESjOWABJkGdcZd0oBnHU4UaoKNESslbAY
I8bqXkwcKN4Y4uGZAGfjd+Si10EvdlVXrVLKPuTVf/PYfbELwsukuijgXu/Ykx0nk3Ve1He/xgi1
o8+6DyV3/uEvXKYAxO108TM4xJgjK+mZ8uyVNDqfiV+LMVQtTnWY2uyTRNuLkmcTRA2LkUKadV3L
yYhpbXK1B/RRB/UqlWBaRkRrWNzmeIeo8c6IjQeDeAtOUojVZE4SSfus6qR24fYxRcUReg+MvjBo
t9pAd8aYxmDgvSWW+lFun0pDjvkFVX/LtZ/fQiK4fq6CRC06wCYiDdaRnVOmt89rU3yIHlbU566F
Ah1jE6vEeddhCUgwQYbVShAPU/MpAh6JMHabuzxSPSHNqfJrF1Jd9pgQrYw9XN2Q0pPfpcwVNzAD
Wfcifc4aRGfa0NBa8RVlklmjWt98KG3/GNO5e8nBy5GiFtl0NIbpee0TAsSLLINpGN+3+VQd9O6g
PFtKIAyLswCQTi86orPfexIEgJDy26ojNCUdc87Cor9t5hXSiVvcGT3O17QSDyq4hVlrHlo9eI6c
lV2leaO7xRviTs8Oyl1Ynt9rk3OusoIatOdsZuLgungH2uVj9FGo9Dq08aW5NZ59KhcXo4lzUg20
J2rjofN+oJb4MRWddQAiic/Ua8+5mqaJHzDQSDlqbyobpogWLBEu09XqriPUdc2tp1wGmrW4a7SU
eYzeBJcpHiharKtjopui0x87nC/8P5mYVS4eSG4WodtUB33ShEzRTFDYoZWxkMGSEYVfYwzNVR0R
oCOZRVJGblKTpCFZqqphyxzSn3hj/uYF/TFN2l9Y084R+xV8xeBZ9HTCScSL7s7FgFzFnqmeyoi6
CL7pzhrWFYtu8dFp2qHLtTf1BJETIujh+mCVcw+Ds3sW047N9YGrbfMmtaeaH4Q2lUjjRABzc8jJ
7VPG6hqTDLUvSUZ7MJLMY7XqShJoTVCU9zNfrIdG6+8TjxOd1KVM5brpUYKolv0tgSJIRfQa40z6
4ABKRiDPXJJYmskh9j2a33QDPbTpcYL04IM3EYBTdAh8o8H0eUvUBvmg9PCtcPXtopJPyP3yxwA4
vpsE116sqAr6E+oWL81mT6daROGrQCm798forxbdV3jOmVa/6Fb4XUO9QDeZHSvsO7vZE97OtN4m
gR+FCyASP/YgNo/Vj5x9K1cfrC4zAYxa9GmUvIdSpXLD3ruL97FOzcepWoJ3vSi+QZsxRue87Y34
0fWL09jXX1mYnQ0ZgBRMfvH16nBT2r8jk1PFgJmpf8l/InQtgNZTQZaEx0T3UZA5e7e29bmwTORi
rq3TaJwmjVMnCG1np2nTLh7hc6VDYx+dGLWuNaffaiLio3SIoA2TdFbEO5ulu/qyFi8QnIwnP/N/
+3PwwAwK6mm4jcGX6qMPOVdGVco6VEUfpWPjkBwygovWCwRNdkIyvu4iPuipSj+COfvtR/FXGbsQ
Z/0aJ/UA8sQLSXY1DktMJ49InMthh2+CvLXZmiiqrWNdDTQ44rnrNCSNY+MdxLQi/bi0JIrZTE3G
k2QkWqGfWSqiBZW/PrV+E7SKYVCYSao/qmPu2qSPYZ7pIVePwbMyTikHhiEHVbNoL6UAhbBTqwGc
mlubUjV7HaaUfsJ9A1ABXWmE5ZfCTwHi7anMthYnasYg8jTAJSvmLP63AFD+HB2f4yZE/WV4QElV
1wHMc5t0hwlUsguMUCr7ETIN3udHN3gY1v5YVGa5MdCenJPOQIzl+mxxkvwuWeKSW8vLYLt8GM4l
taOzYZuwrzsvP6SuSz+G8B+TrvYwru7Pvi7DLeEc7Hh6Ig87688iV1lhG019C3SsRXhOv4afzK05
icqTPR/qGEmrnrjenlBls+dTVI5YnQSXXVEGe6H35Ea3NUoa/WKi21MvwU654k5h826T+aAAV9ps
/+jmkrsrV6S0oFmEXipvFNe4juIgI1OZ+NkbwEkEGLguhjUoz1ate5tqwUiEWeNOGUQnWIfOQGvU
77B6auUPteBUTa454tsDeTZoGXt2pu8knbxbvXaIgLV2gLrQCckFx2Nf6TTzcLA+h2B+DrRu3vU2
BjVgpPY51Ymrz9y/FTaIQ19417pEQLt4DPLrRbfOVfhpg7zZQCHD6RueFKZjGbTl3rRf88gBBzYR
MKwmPsRZ4fnr/PLKbPqOENlI0braZfquMg39p5dx0lXpNs9vaYJKyKdqqsRiqDzLynkSr82ZK9oz
EKB3tXJbFu51fr+8E050FdrhCBZogxSewViQiUqh3DVB+q7GVmrkHMXDJ5jJHzO67anynvtmfrXz
kjh093kKx/u2co6+9K8DowpUY3i2hOsQRloF6YyFjKyb3QazLNd/1U9qOryGSYN/K3wqN08qBOeQ
bTvud+rOl9btrRvYHguBUhyI6uzKrOVgN90FDh3SpexFIdirtDkHAxq6sIcuTTUH69Lcq1OukI2M
WmrIomgYPyGkVkzAdeEhveY2MgUBtVnpLXH0v+XAealp0OtcrpxBAe1AJse+h9ZVhyqqXpifRZ8a
gbBqhflvJW208Ii8rSueKCie11BzntSmV32GSC3Y1acMnVuW+S1Zw4PHbgIwP4sm7ixSI1US3zD4
2OXQXwt8O93IMl7Tta/RHn/14fTIOIyFQxaRmnpKXE6PmgGGOhq0Fi6ZOi/UDAFkLVNw3Poynzwu
uvdTamZEm9lObS7UAqt3fod+/6S8RAHW5o2GqNFZ0w6Oa7QwSFxf41lD0hDGh5J6mNkjr9VmaCgJ
XmSEio4iYwTVwH3krA9xD3B+MEgEYyBDVfD6kRyQ9UDvLLX0YMFToAc9a215C3zx9nLhNXIuvsSU
Y6HSUDyg9qYQmk+W3PF8JJ9YufOb1GNWNe8K0DXiF4QNIbMvqbQEz6/e5TS23ybqTn9m4KMsXsaL
t7qk12U6e8lO4y4Ga5RqxwiHy2JH37LrS2L0KWvzUI/pUT2WI1vdtWaTmrbNM43/d6lhiSZyGq5o
Fm2VsVjCfOWqz9jumIN3UzOgGdWJmjfPkYHglJ2EbF3Qn7lbnWqPDW59SPEeNlMPlpEbMVIzdl4+
H0vR3rA3/+pobtcmeMH6wOKCWQaKevM+y+Nf6hxqDGM6ePCvoeZX+6ha9n6Pw0QYNWKJc+eKw9+P
bspI64sBX9y8nvY3Z0iBiykgWoVxqS9npj/m0A13+iphAUI3GFhoG8u8zyiU5tSUN+NVrThWeMV+
7T4t8cvw5SxA1Webe0/oPeDL+ShpqTcBowv4DKyXyvzb8sqPpJhuSbBgt4wMyAX5Fdh+Y6E9Vv5J
zae6NWvunEVXXheBCRTgdw/1fLTxA1Q2fYMcrAvxpNteplNStrAjS3ZEAJN0z/VE6rlEUAhQCm+9
OBCVbMSxikNup4yMG5bayKdwa2ony6u2Lq6gfZmEjI1Tjlo5sVj73Dmz/QhwuEb4sUwHG7PzVNsn
K6q+lWAAiT0707LfTVbU7z7aVjNQlBe3ZB0oUCL3Ay/MSd4yrnS/9GA5SDuTiLfW7opb7FEdy/Jb
rnppPexR+8PFJ3NtM835X5lBTgOeHuXg5v7xGsHSgeTAce1nWIN1vD5Sp9eMfgd8omvonCdXwtnl
V4jHmbF3uZKVQdiGEz+pDYYKmp59ApuFOZJhs+Yeifq3j04VTICs1ongcMyPYKFdyjmvkop5uh+t
P2eNxVkDvYh/hy1AG1Kb+FWjTnMRA+NpsXGb00I0ZMk1P5fcbeh4af4GPpagxh87OJtRw0jMYaGK
FZxQt7L08dHG3/KOyrPFVktHJo6OzmQlIjPpgrx6tmf1xnGya8kEeXUIc1Rjfp3GVMLEi79DntxL
5bRmlGjUtgf49LiKS44d1iqvusEYJsQjWhjTRNThWzNgwPUYdLhSSDimbcDvWC/qmqFwi2mKoAmI
G7f00bqE7XxgLL7n5dLosUz/Z4unspkHQJCdzyzXgLDUuoxJq3ldoEzvgVaSLdIQNifkC8ZErHfE
4VC0/ZfOwkMDY7I1Ry4kxTfSUYa7oXceDKC40oHZYrh1+nGHlgwoPmgv1BjjHxKHj3K4q2tiliY8
3ZAe1D4EIDiUXY+VEiWYKjP12EfK7/whzwDSbnFNbSICfB9CJTvN7dRoLiHsGrGL3A59mLj0UQ8K
VWAI3CpemPJWDmapghpSnT+x5WHgYMxLnEVh7ds1ugpc1PbYh9bR+jBPWbjtkhYVn/eyNF2NjPtF
DRPUHEPr4PgOo/mk4BhtvqC2zTrUnviBxozLqB/E9NCWdxfn1aMVc+Ss3Gxc048O3bOCWGYZzqzC
H7BrfC82AKRMw3raOM5TzAZ8U2rrv/iwsuTGrgejcahgpgvmpfCqe22wYZAQWOFPX8qlHqqIhkBA
xMxqfJpUp06uMU5d3x+5Faz4uojSIaAEYUBPR7TxVtIyJB6ngnI5x1yHrLDhdg0k0inuYgMaZFzu
ZPuue0wfwTdu5ql+7bkky2SlgOfJ0Xhq6Iw8cuVFPPytGuh+7Z4sa3gdpxluJJ9PluXJUTGWQtYl
GlvbabB28zTHtOeIbycaDM/NvjLIlUuuUwISvGh7IvWVQT3qsvclKX6bQudkOzdup1XnWodky/QQ
Z2iYdMhEs2uEXFPuXpJQX5DU2Y+FKD7yaXxoWpNUFjN5sH00WO2KDq4Q8VQdUbw7nJUMZ/cjt5Zo
IV4iJ49s0zAl3elBuFOSi9716Tyd6OpSpGybgOtxuH55FLZoc3C9lF5ZQlajGiUc41fR4MZwWihA
rcfjzYSHcYYi7MpIBxPxUOyipVsiWugu5KJk5/mv2bGUiqEzxt9p322HhJfstR8WeTd8lBTHcieX
nZgi7yQuC5DG4UE1W/vWbH2vBih81A1VCVkKPEuSNfdaNT7JfbNBg87gfrhAqMJGLi18ynbIMzjN
uyj/Uw1v6hKqrmdl+pG4NAVWjZbSfsuD5BgmzAfckVz7uW3vPXavB9r8Dy129kZRP8bN1+gPv+uG
vbqf8pnlJiVbgqpuO3sYMK3s2tkiTuJCo1AhFOM1ccxb5q8f0t2VwEz9ZAJ7bT1ZpcuQJzo269Uc
Y8EDdMxr0C8f7Dq4aFp4LIzsU0E5Cg3yRiGjaTwEm1ZEHxH04KCnAgstKjCfy7lMvzygAErTMa3x
3eQnv1AcMtybN2rMWbPq2eInPAajl5wUGEopvaYGjjj3ASUckOVf5iKi9aPsC8kTlVEIgdpusi8F
FnJc7ihBZe24A78Nqf2VdvmLAIzktqlXBMgEVfvXr7p7RJR/1boOtd9x6eq31acOgrpTw3YRbgNT
TtEMQQ0nGp3NbiwnHyzWZyyaZ7UANjw2dgxokFgGN1iAP0LkfntMGVxqIzTv0K5n7sXzTHlfAWRi
Jckwb/SEYEV1WIjEb7BJxMoCkygQ7UsNh01X7MTzyHhq4CAFb0am8rQzOpTwZUtiFM0BCqIInQz7
OUxFw2FE/LZVBymLUXjVo7stOiLHWcT/HGLUs/Luc3Aj4mIBWfT1lTHhVbRKuBdOqvZTvVulPSRF
uF99dpqApB08I96/uL0OYbYFoAmJbnKc7ezYp+6bYXJJRm36GYukNjbaPTkorEipQ6zW/+nT094l
Y/3WG36zY72zDdz+Aa0ZQnhBiUmXNgsSCb+fTSbQu8x8xyIHHaAx/JTxetU9dzaaa9Xe9EIaU2vU
YTD/OnZZ7gbnb+4QD6cJTkI6G5mOJtwBwSAbW2v2/h9757HcuLJl0V/pH8CNBBJ2KpKgk/elCULl
kPDeJL6+F1j1um7feB0dPe8JgkYiJRJIc87ea2NLZPdJohHiDNpTqxTERhoCnPlOD+JGVQtSAcn+
zHaaE7TONbDe+1wviLRAmmbhq1lX0RcBXNax0vKW5EtzlxLFtivWf1StK4B+uDMObgtROprJM/bN
7uHC78oWpuvED9HN++wALdh9tFt3LtLwjtAMruXICEuNcdqiZbWpSRE2Lfd5rY4vlfe9NNrPlWi1
7hlpfLzgaTmsmY0rU6RKnOuFogdFZNaMs033NHgCW/qOixAfJiM5wx3jyn2xiOcL+zBf//zAuJ6F
IXZNhoe4W2l0kESKfSSR6XZnipiflyqLOTNyqG5hI9q+VNT5MZ4myAATuV0/Qr1kNX/y+OivYp6q
iiQNFEQwbLVkXr4S97u2BS4SynXjeblyl2Yt1bAHu9SeqFGcJKuX3C6+ybV+un7Kfr3cFLV/8mra
dYv7rZgabDJIdKFh65UW59nfrWR+WL8e8j/BbtPeZLinGUCw2/ptGBSZ6NmQhj4PfKd284iFjwmd
Nt76tMUSbcalcdWsK6v1Y76siNdy+mV/PXtc9Bda0frTGjocanGWzJcdYA9eAedxdiYxgQ0TMzie
o4wAj6thThFJEDQ+aKI5cfAyFBo7h+zQPbuGD3zJX5yOgddoXRbccGr4JJZ1qe2v5XtYl3fujF9t
VXku5IdetY3/eJlJRlQ+4I4ES3n6+2nNapRT9IsLsBBq+cmOYphtDFHDTVYOX9ax5jL3O9FyKxEe
7dCJ2jpcUWwDchyyTpKfFwi8I5KzWcM2TMr6va+etHSeLwSpddHryuUjL4MzDrwVP0jEzxLHb/2t
6NSX2pDf6wcbxnXlbNuaL3RdVVwmG8PHDaoJhCTVfgXuX6oX1m0HLIF0wPGYltMRm9QdEv3Xjuzn
K9z1z+X0qAo6yVginhvLkjQSSRllYXNZ3xqlbWyK6CrpnJeqbaZf1TjTpBjgODgbrVj+UkH+P9H4
fyEaSylWwu3/TDR+/lGWP7rux4+/I41//9ZvpLFv/gV8GPawZdrScWwXzeDvoOVA/CVNaLIsrU1P
Qi9GT/cvprH7F0JC4ZKlKWxzDWH+wzS2/wJSi7jQC3yH+ATf/r8wjVc1+z8UYr6FUJFwKGFKF67x
PxNFPd1KQ03wXpXpGRtc3zQ/18NEBMixF6/UAdpTJS1YGYvwJygNVb7p1gcvz1wOK4WJNo45/X4Q
RCZt6P/6mcsTl8fKYWTdNaDS8djlOGsES7eCQUQcs5y63P91E8DdEWhfv2fF5R5yG8nzZBYnbw1L
udy6HIZEeHTthpSMwEbepT5gEbPrWEZcbk5RFWBeWh8F+ULQi82IsTEldnQShQgxa5LhpCbjSExP
jGgcy5ftZ69ODjClKWpgSC62kOU8yWw3Fy2hLqRwsmCJmN6wS5g7zy3PyYIft2Adsk0CbPNEo4ZY
eT/NuS+v9Fy/tCagvD7zvhl30hZfCu2qW22lJ5ZGBkMGiA16V6TDDfDR6jq/68V4P1Hp2yHbqzaa
Shlk9XabDNiEB2inEP9hJLTpHoBBcnDglyfxnJzpTYfBNERbUar3upVnPePwRuSB67hayFrOk7Mh
hwfKx/vE7tn87mdEYCEOnEyNCn9VjUd/Xv2OdWgV9ptw8+eOOtnOjUgNJAABS8PsbYjXedBwQDad
5yrEYrUT+sGTz9QQpgv9Ksw47yX03bpuyXqKUrnVIrjWI3OIWfgGsCdC4JIO5kU1BCaDV0HdE6lg
T8OTCuyLoR6nPv2SzyWlIoxkdk5dKULTlEk2mgHm/C3gFCoOC00bnzXv4E3XVuw8FR5NB5FAIWHq
yKLBDukCGbjl+i1N+G5r+QHTkPJv7K6e0buYP9GquHRWrODU5GvjvG0erOzkjK230znAZA3vKRae
HUL7AXaryR4qTTafbC8evaBrmWnLnaF9AtBygpt6jzi9ltxEtKBfrIQdXFYlJi0x1nlsxb5O66u4
mki++b2MkFbXCb0O6S8f5Doloekvm8uFsjx1oB622prvRUnLPqEBsUXgJTe2sr/FvQtRUlJgzT1O
G4gHxzIprb0u2n03sHnqLfdkshZtizwgwmd6DEQL4JddYzg1PpjKWLNLluGs+oCMSx+Q2igpY7rt
SYxJ6LTTcXGJ3KbOcp0YYGCih8DKjg72D6LpaDW3DlSR8Ws+ENmll+qh70W5MRe0h/RzbYa1sG4t
fQR2g/ld7MwINYI0rARgdIeiH26unhO6grQ62RRssbtwIfaH0kXMg27e3M0V9a+6Mc/QhJ9bIWkh
G+ZZLIfGtr8nFuI/QGHOwa3EtdkTz9KBJLmakxHyp6y+cnbgzximZEfLCw9XXCmEq6TpQG6wJI1+
zuJtQm99dIb4bOd7o0YcxlaR/mdpn02oGUNPIdLsB/OKddIVzu6BFQVgLcsnbNKI9wnB3DlLAKPq
2r0r8iDkBHqoWpAHWr8zjxdXeNwtbMP8YU1JKNOw1i6RQNK4t58L0/3IPDIyzZCOx3aiwuZ2gYmX
XhFxG41UVMOJiFjvx+AAJHd9SOF1GyF5s0ADtln3lnOaoSsnzjIG9NGzProySnGOsELsOpxndXBj
2oKvB3vr2OPPdcp9KioMlkEAi8eaU7oLdKy9yfze6GOMazOLB2dj1jI9MIDsc5tLQ7HHaFR5565v
UsHiWcbJ2CtUP+RbQN9lkyzn1rkfhM2GgzE1HsIhmUn4Sfpbndt6M7ZtfOyCp2gO4tfOQ4Bb62Q+
AG6gU0pTGDBFuORIopWFRQ/Uo96vVLGlBa5DjjCWL/HNyrhXgAGNDSjQNs23LNlGa0pHkY+48EEl
RAY+CUbOUbissLxk2+e7uKs5G5XUjB4JmlT3VeL/4TRhMTrHMapT+ldbVKxsmjGgGaUHmqKkgkRf
/wjZ0Ie/nZNZ2UzRWZG6VE748ift7gDU/YAnadOg0vmBsmu8qY+DHqE+uuWxjpipEO+8O/ZPo2gw
7xoOFfQ8OaJejnF9//SrcrV0jwejNYdDPBFSXkQAt4y23ZcZwS8pqig2znRYS3JyMiM6Libj5vCd
OueCDVe+Ujget3NmknraTeW2KgNabcA/Scq4imviaeJcHz3vMSU3rTWiYeObtHcnB6qD5RvTsdRQ
NAqzGMG+fV1qQgtJnnTOMEUxS3yMY/MhW7TItjl0AP6kJhxIkQqall+xm3zOOgQWiYfemO+KsR62
UgSnVNERlAFGQ3bYusxIxrKiL20lpqOvBmYZhdK6UHuHOjAwo5JAd7nkByPH8NUSVD85toBQvxT3
lz23wHwf4RJE5l1BitHusFU9+of5zA5+Ru/gRttWpQ96TmkCvLbFGIcGa5BtvVBRmOgJzcGMytsh
KKTDWc9WoeIU3mSLbO9KRT26ytRzUzAXLcBS4TAXkFlKBo2J5MR4xLY2yZy4ZByzqRisY/c22jXx
j/oGvCUDjaZkuuRvvqD8VTfDNrep5TtJ+bMMXGMTOG27KxUw1ZJJJe70nc6W59aldZK5qb4ecbuw
bGg2iSntxxg2XWoszhmWCVLN7jaBcB06snklf8ele+jeGikaJgA7kIju2DkpmFskwsiKa6Jbw41c
2300DOcQOPgUysoK1+UL8UwRVpzinJri1qNcypXzLtbQPDAe877N1OkC47scSHQ+ZV0KDsN6rB24
xoDLt46aWD6MDvZ2VXVAia2ropmqY7EERMasB6msj4IpfQuZ6QaQoLdzMgb1JcsfVA1G21fBx6iK
Yldn1WGOCemNYjEz1tkNkrDCeRYj9UkV6S/Cx2xOcOTW8BWSnVoUCKv98rNOUtJGbVZfY2awXyQZ
6FFk6RjqbuXAuPExqZ1D4/dXIAYhyQXfI901O8eMcJUEUFvmaW1WzSXNR+MrY34Ha7C5i/vRCeNV
F+waoCNcaE2k7NnMWQGQQjabuIl1ymmqN4OVaNxx3UMJ/iwi4v7YX7XCGZeNWMfvdKrIKFx5gxbV
2rDpWjg00AinzEopiY/4ZtFdSvpXrKoz+eimqKwM15NMEjX1FRXFx5L37EQpTkVfUfiAfNQRIznd
JYLIWpmbhwszT5QlbXLT3TD+30zsIU+etMb93KWn2FVOSNn6DrvudNI2DkBT4x5XaW4dqgYcEriS
kz3kTWjl/mPZ9ctRJnQUEfKnyVYMpPpd/hyX5FjOE3X0yOkK8xGaoYlAW81RdqLAAzvKsk6lVgmh
zcBRisDKQ6OvYX9l/Ld6DbwcZuNmCTIHkRrS8YgyVrWu3eNa4QDQa25nav5oHKOn00mu4YpxJUKY
8OwG2wWCSge54thgde+8raJly8SA001JqzmBeLC76CVdWCx3Ng0eLhIh/ceily0cAvEqKcmGCKRJ
/61OU5dHRPIOwI09GysbPKll7FXYt+67H3fi1JUeWqrAHiF5wCmohHB3Hp0fvIfdfslRhRtDh+QD
tQ18PwcrYzM+Fan/Y4ISgvGqui1T09hXVn4KGvky073LwCQljQG2YlWgD50E4Jy6n0FCVXy5qM59
vnmhI1IkJno3FZeTGeevmFRN/nB7ExfBO+tAFQZWel2VLokIlQhza/wxZhCml/KE+GiC5oDYbM7P
JoKaUy2ea9+Sx7iX+mSvmwi7MkJkQM4m90HiDxVVJV7GwyVVIVEvnx17ILoJJDDK1drblnP2YDRO
s3eKcefglDsQvNGeIupf9KnxONVlp49F8IhAzzvV62GKv+Wer49LhCzaaspXKc01+mnBH6Wy+JAY
kjRNIHEbv3G6vWTjZk9KIjCtv7CiAKNVMNh4NrxJwjyaWixIfRawcnP50jDYhi6qPtg05ySBxz2p
fF8N3ng2yCDVi2/CLjh4C+GcXdJ/snp4Jfsq4bLqzk5ASilV7rBAljQpfbLcgDZsUDdbOEP2adDO
PlmdXp1DClSJAu+qpr56Ik/KO3rVW2K48y5nLP91UYPGeaCkTOrxHKDXXM9CqyVi1rWrbD/n0FWj
uDJDb/zw0obTvS7kphBGu4mH/Dqfe4YO1wgYVgjTiouZqxvvqMGOMD5EvcWCTydE+QbxthiKBHpu
dpNEEIdhYDjEnk09L+fJ+BkyJVGyaa/OQ7G4x56qr3FJtnLTIgQG9BoThLRRVGI3F2yn05zdcklP
pKWUecJ7D/SH+0Gnxzhiz1x1wWuT0GSMMW3+Os21grDNwJPtAvcL4S4fiq7XZtT1dWqZZ5e+GbwJ
+rd4cpyJdnZSL+02pZ4J6pIltYds46qerhsIBEdlf6Aswyuz5uw2/s+COvTpchACmThcWfmA94Rz
dN272oBdfx3ymuYc5fpwMpzfDzUu6jMJjYmIaA6R68FvyuPhWgjrskjfLdJ8YCLtTmYT9zg6BnNn
9M0npnJYDgkVdkQ0Iyem0yN3I8UucQnvzRdihFDJVQeEXhu3sPtQwV4DV9xAn3lLGIxO0SLsU9IU
zq9b2UQXHunAEcRmTiCl07W7uMRtVBrklMtZQWCDDHDoGhszf8u20m7ugzJWe+E2HrISd+vRoDuN
63N/DpfH8FEg5jHoFwXrjzSYj070oR9LbLrhrKvsJJMHi2Ys7xjpbzbFFbznoE/heDGBwi5EjBtD
CHMFMzNqIsS8VNYvscF2S5K4nVXvF9W/tgOETXhHNmYiftSHOpJf6oFaQZH51InzVnEy+/4DW7EG
a4Bf/zpE6yxpKla7uIKJMV4PIh0XAhutrexIrnXAW4PhJm7ucjCWB3Ab7vEyrf15GJ4N5vjmpAtH
nMR6WIb6uUQmsubKNChO7E9AVzExitZ0XtDaUPVm8F0Yig9xUR2XhajR0h2LimDVtASnktM6dnOS
osdjbBhAEAL8hNSHswJRhlSFDe2BQ2GIrxjQ4HB63aYPzJeGiFwmzmiXtMGVptGPHxWPzWj19R6X
FMHPjr3v0nzvGQ3eH868ldwMhykz7WuRorrJ09cMEtaXuaQ0Dd1m1ZBDtd+iOkk+7XFt5+ROd46W
6EGVrfdU1ywNhA+DqeZSLyPnHtYi46rKv/etsceU6AOlHajN20u1dedU79wsqyD+jeMzQIKz48UY
3Gw2BvgQ43NrfSyiOPpZMHwpO/p4ePmqOpVvHZQklGKIcGeZVOdMNHxYcbYBBjIBiBDzEWTij37I
n9F2BgdnEDqcpYeahO1ZpKr5ccElspTlZ1QU5reyqU4UBd5o1sjHFlAlCZ2lvbVia21ZjjSZ4/m2
TprvNOGWbbKwtax6bDAUdsbzVAVHkhW9GwCgFemfGuqJPwXXSf3VJDfwXCNpJDKUHQje06qYwjbB
FasYESu91MfUYucb12axZtiPuzhmPaHd0grbyRv27G63bQPINIva9nqK5ug6ttNHZ/rUswIUgZCp
F727A2OCqcr99N/y2AxumRXjbds75rNyjKuiD6zjXGOyr1Wpr0nh6PBPBw5Bt11wjTjSvkq7nmZS
IbdBXHgwveZTXZPoPNaZ3nvyZ6vK5eg66bRfWI6wAfGRfHTRc7WgYosFC4zUs+ebpuv0TvbuuFX+
9DU3ku7OKbs3Vfk2ncJ1wjXWTHQsorCymUwvkzAalvak4UodYswXkRzwSa3I0WAd/jMiyE5+O/Qh
rO3ny0OshfTpHhLFQF2Lg15B1+kkm6t8daQNa5WWlLb2hNy/PRnojAIscsQuoRKhh7WpTE7AHIpz
iBr5JVtH7nYMpkMsVUjTvoQkw0Fb7T27+unXQ9al6Fpb7ks/Y3+zvLE+XQ5oIhhAgBNWfUPwyzrj
NOq+Syp9vDwP2bM+dWzP6Dwp1gr47ogIsDoW1y6wiBMdw98Ha+62OuL0FWIEeUJHD4gHFYTTZdET
oQP8dSs30zzMSvP1stOp2NZ4hTL384yyb+ZEcU3zu9n4al8nxbEY3QCiAc17K8aXX+H4iwlQxS9m
UW7RZXqoY768cc5dVrnBcODfoygy7LlgEDZFivHDuJ9NMlfGqDfJJm/IsJvdH6OeTRSO/hlSBPIp
4oqBmA/0Ex9VnCJhmcYTr046e5Q9uws4/sWjepxYiE4lLvJtXdFPbXivsUE3xdd1H6/ZDcBkcBjp
KbrhbK23ua4YIis8g9hqkY/4i7rz+109lSPxSQ1h8kTy+BTZKR8BjajXoSa+H6R3nwKt2Q3ggXI6
TEcMg4+oWn9S1Mr2fN/ZvKrGRbvLifjZ6Hp8ydLiwJ4t3mmfwFvaGsZVy1dw1ZLLvkuI/tj5nanD
Nn3JE/lj0CXi8yRDXhyrT/bxd0M877OABqnqoj5sgeFaFBcZHsdwXpvgXgfcg28pM+UhMARdQyMd
dxI/D6ySeQKlaTGW+xreW8KH7eGX2nrdKt2VCRpw58omNyCzhbsdFu9rmQXHPsivi4ZsrYVrtQ2W
N2fyTpj6GmvO7poAgVnrms627lRzJaptTZGXiC3B4iZz+e1hHcOW5Tyg0Np7w/I0m1DTWbyS8ppQ
ve7guOWNrK+tDKeWZ6Tm3apxLyyDExRyjeTDcU2body1ppB2BiLYoLlxqZXSLP4xC2q6U9Bcz/QD
EAYgpcSsfbCKCGlRDrCsX25N+AVa+hJFr/FEof8JcT39l9p8HzvKvusytpw+McsiBbBE91gsyTsB
FNYjHMGJFk1K9bwvKDizZ0jy+GnNxpI3vcZ6GifqqVtqA1M9M96CNqOsi2fXim881sRj16ubef2i
G203BNxtZhSKUIisbx5u4dDrX4GUuChAvRdaP+B3O3OnBtiRZHvdTB6lkMBF5km5+baJsZcME3kx
Tmqim0Z/1ynTwpZh3uQps1lpoGcbBFzUGW1KspJQ9DOwmNB0dbCtGbOY1drrZnS288q7zCQWQJpp
dTiY4M6NFPW+4z5aFg2BZAyinYinHY5aUuijq45WPX9m3Z4Kgh0w2UcPWXRDR3q4WqzW3Am6JoLG
LExRstq0AZdhmpyd4WB+EbBz7JhWTxHIYGvJH+DYvktL3Vplhb/VwHWXWl9ida9IUjjqlb2MiO5K
sDxACjpRwHI8iseupnc7XZu4eTZmN+088kSuWEg3fFiCQSU6YRD/cFr75/ytpEuISLK8MbRwrotY
vZXpN3aqiuIdcN8eZQxabAyKFlu2+l4nUiKfoWplG+FcdDW6EE4Qb3lqHEGAGlI2O7bL85B8rEqb
cJ7caLO47ykKTcoDOCM6Ldd0nXY7ANCvMwCqdaXDcaIkAOiiZOqSkE4ps7QIOCAmb1t88Wk6ApaX
L3ZvfU0k9pNmom2vluoV5StsxwFkKBns53YANtLPM0tlqomlNp8XyuGtDuOIa64e7GeyS9pD5I3X
RZU9Z/ZgE9C4lChAWPwUgR+qVCsGivIzhlY41g6kR9UuG0nnBDYl2CzzMLHq6XoJyrPMIXAwYdm0
h5L6sJQVll/PeBQi6p+Ubb2tZq0yA+3EHxfse4b0Trm3VpT8jFM73egJUTCa7XWDltIzwplcKFZQ
adyhRIOkzdXP2qPT6tQRMlDurMw4DhN140Cn5s6VyLaMCqDUZOJTYGIjljwxvnZGt3eiaFubXRym
CVQLbzbtnd8CeydjhPXHNy72rWrJmQZbgA9I4PaOlbHxrDtZnElpI7MofWnYn125bV3tK0GzoovN
Vy/HBc6e+bj49XWMVdBO5rWAl1Vbu2qvM3xlyA5D1jR3gAB2bd6ig5cKvUR7s7C744PInppa/rTa
5UBnjb/fm75MHlaZSAXDsWjyG/WM+5PR8Ow6JR2gxuVjCHiJUdXNTWRMVwiWPgiPZ7GS9G80EUi/
ldYdJCSB4RjruYMTBeyVv5E2K5AcEKdS1RUTPOzTovLCZVc7SUV2EPnlXPVti1i/90q5m0uUD01T
hWMefOujik8GSctNnC7Hcb2gOmpEEVkNaN+vEJqwHXBWwhDzROdS6i2ZL1Edo35H/bVt9ABBLxPe
znex75bRsGNbzllIYEHufVDd/NbgRQ/thKih6eiZgXhOKo92UO6xh2CRGMtvie7Pma7EkbFmu8zF
0RX0iKAi7fzvHtHlMAzyEhKXka4lo5Ea+4S3Roi73Eo/6bA1YdL3pLV6jGW2kT61ZEyCus4eR80p
JmYadiWX9LZfdLnLgbReZWU2bN1ufrbh1BRFm4Z+MxNBqehAqlpgJO7hhKYEUmJlq0KH4Pnex6/s
kHXRAkPzMD3YmnUlrrVtMxcHVr/vTe5walrIuprRxL9ph1NeftrfQI7JWwtwsDG0kBWdyj46K9R3
8twdkgRi7MsOi9Dsu9hkup+MMd6mEZAngW2c+5juwsyYsTdHKq9qGXZ+EXzFPnn2FlrB6dRS7fFv
6eW6obmWDiuCrnJ/34+22kfrGvfPwVuXwalFRsw/Hvtz11hM3Atsx2KETB0qYCerTmQrx8RxrTcT
UaEooIpARMAU1RtdFDzFzEYKyRrb8refb0mICYsif6kvv375mb/d/PVy62tWazHBtbg8zPUlfAlf
eDEhVFzecD1cfvfP3V9/xJ/3+9tLX37oz4//ej9NLuwuNheG6iidNpdfBJ5RnuL1xQE+omy4vLXp
KvOAiG0gTtl6EYvEABOLMoRs8I2imD4MfU1KCFzNA4gdQL+p+83V2WEcYTtUzIYyQXuuqlvPa085
KuZ0mfSHyhmmledd+9bgHAxrdZyvu5JgClgN/fNm2RQYPH02OP0wfERrvZD10+9D6rsoQi73UR0E
5u5yU1lBQ5tn/alOeOmpcKj3jitL6fzP5y+v5wGc+/0q0CW6v72+a6X/eqXLbwYgTUDBVqycmYN/
PbS+zZ8/69dr/bn/737m3z1mG71/9Lo9TNyVBaUbYlKaCtWdlnCHuavW87T7r2cvty6PXZ693L0c
Li/w5+6/+91/91LFUE2s2/gu2rU5QqONuhJ9g5j/lhN8vf9vH5R1y57jz/PV+ks4of71S5f7l6fd
ht3P4B+ntXXQDpzS9Ku5GVUeTI7LzctTl4OTIHZsDKhlvNyfV7/c+vOYFJP8FS7+/yq0/0WFBk3O
RBn2P6vQbuEMqf/YfBIYzEro71K037/6W4rmOX/ZGO090ibAtFnuKir7LUXz7b+kZbq2gKrr2r4t
SY//I0UDXmtKKn3AZ/i1v0nR5F/8qOkHlgwcAZpW/l+kaNK0Vprif+Pn4SuWMvCcVRInpCd5/m/Q
QS9jc93mcE8S+r97F/GU49Mfpsy4K2treEgBizzE6XQqCzPfiz42txJkzmM5sCDKWHuenKLGhVy6
j7XRECPdWWWYkI8AgahWUIts557cOD+ux3t3iMM4LtOnymhZcycTPOahrt9kexOY2SZLxPIRDaip
y2Bqbq2+rM/so3Avpp2mP2V6D00A+0E7UfHkMUlnMRIy1Fry0bcMHfYWyQxOlQRnlPQD+k8a1hZp
IiGI5RQ3dDd/6wPjBlIszfcC3JpduvlhmSMSj0w9vYu23UZdMn9JkOxANXN2dZsjkSrc6k0jDVpp
4ONR5tDrinh4YRcZXylD1zdDv/QvHe4dCoE921t8g1euMNVLSfw7LQWs+Utx7mZCR5YHHSn7OPrN
J2rDkjV9tqfXlxNi4vjXqbuoPeSNkPTLuurNWymTt6AmVAPh17ZZUA8EBQkimT53kbWN+LBeBfil
HDvNEaTBc+ViX0L90G6xsf8wJn9XVbyd6JaOJDLUyFk+TyxBtqWq1aFcpkeQAwHL1yfyisgItouQ
WJEuNOyuIpTgmkjL4BUE7gOkqfI+Hub3CEkVRJ583OmC6VK3Q3UgumiK4alPULWCteQDnefenkeU
R6N5CxcQwCp5yXuyLBbLvTb8HKQ8Gd19hS+wb0Vx0L1vnToPBwNd5/Q1wslrJ0t5T8qkwlNhVofa
/s51RM0xLeyDp1168kGUg2iRz6teg4UOEmxfdXe+VVgbZC/1MajHgCWVBcPe6vGM8+WEhLCSpqTH
kP4UaJK5MdZcE4NtqkY2njZUmzJAbkjsgHlNxk+IdF9rQ+iDjhv5IAxIPZE8UqkKrp0hqI8zLwqQ
JpG7XrjxCXoEEYp0utDyJ0ZowE/a964PZWIM5L0kLx5xEG3MSOYfrRQZXgYO3tKfAUEkB1UO9Vlk
Oee9wuUFt6qIWIR4weOSe9aNTwbCjZQOMWE53hbM1U9ZUpMmTx/cJ+UZ7rQ++XaEq1sasMl992GW
WuPqgxDldk1CNRVNPn9GvgvA08PoYodew2G6B/YHK9/wPNI/2CHbxcC+Cgy5ogWw7StNqDl7Bbb6
4FMT9tEpRSK3mNZiWrrsKVHTjNHkBHlA78yaItvzNJfDGVjNVxn1+bFtmEwdHOElGu1tJVqfFqWx
X7y2PejlEXDxGeuqR1BMUWIxX/99so+wZ1TtyqxZ4Az4/b5fT1ZCsxL0N6697cyanIgx88/JlL0J
Zbf3QWU9wQ4+JZGUN1bsvyojqs75tIYGwyEZ3bh6Lypz77UdTTpG4BuunTenjxNGLlIUzHx5WGak
dKtNUbdJeiZUS2Hlk2qnyjU+Ht7UfiAriYhU5V0NYlzoLOc+aTTEXwqbYaKtandLpp51K+mj3qRS
7dO2/MAE0GxZHaYnAUpvfjECgpTsZLiprNS8AvPv4+aH3yhkf1I+TCwnWF7LuazvSN6DsFkBapzm
8SSW4N0P2IUupUcVyim+mGx1K9eOwsY3qi8JG38tvHCgUnYTFz3xVuhyYN9Rzs+9Wl2TFszuFmj/
BuUg9v3SwXRmFMNd77XWAxu2O4s0wDuAMw80flCA4U1hAHdxzoFBLvzG+zqNatcQWhDX6Ws8xUTz
YJfYIYsa0/Sou8i5GswsOY743rdd4QU71BPkpirCehLLSMmJQRaSVtNTSmh9BbQc1dhAoc4NNmne
VjvmoerabeVDqYc3oRn5zR/CU9Zdzdm/UyIR6PnZUZUUG67ieRz2cbBYtH/bcpuMdnSil7SxG++T
4IbgVcI3vbVb89QSoL2d64hAnBRLxZSSZucWhhVS+glCd6Eh54n5njZl9ZE6k33nSeMFdsW5aN3h
pfJ2nRXZECy8FcGLHEb0w094yENoCAt6SVepayDuTB5iJRRntj43fvaeJ+ZTnMzGGagAftAcgaX+
Vo8UaJXlv6SG8V54wxlJQIqGxyV+zQLHYCkAAgDVll1ReMy0S9Pe4jk7xXrkDhsHPDcf2uUnx6Ig
D6ZtgiMMHyBesaaqDsDvEHDGb3tgWQ+Al6QtvyPLpAMdk6+1iPg+8UkGHmhAPqUa+sWkk8dZZM0e
+dS+LFPjplASNpiMtmYdjGe7swAwNOV7pAi5nqgjULxSUKj8pdjPi4F/N6qH0G1x0bvKOuCUrJ6H
fJAbwqPnPfyJ4M6X40HAzQ69FuaPMzriOmhgDlas9wFpuFTq5mI50uDFM6sowrdgL28nUhBussr9
sEyB59i1XiYEaackNe+XBPgseD3n0eYconAYupU5nvqIhObBIe2GmbreWjligKmxflpaf0JPNF81
2taxDF6Jb3pkYfS5lApBDJ0n6hXdSzwGeFB7MXTXS2MgoyKxdk0Fqozpve5Ohklt0qX6sQFclUEv
Mc+/JhKPTr8CvrhBxGTu7KYVh7ZjThyG3mINQK8CvXMN+R6TfJCTibRYn1YjnIdsEuYxF42ksi3B
fqy+IbVGZRN1gVABrPpVa6rqmQj5ZRf4TOtQ8oDnVJqUdtlVNCVlyo6OwsuQ6RM+Wf/A5Y4bdfrm
5o85zdAz9vN0jwGO4KkmMx+zPN56/RicZVPtL43xzqFJ5cm7eLDFY9/DcqjR6prJqdVVdayznvhm
iksjNvbw4hMH0ts9dEF0DhiArvFe4RLMimzftZ17PZbq5DYg01NyH6ni5T+apWFVYEArHaaHpuDM
/k/GzqS5bWDL0n+lo/eIwJBIAIveiDMpihQ1e4OwLTsxz/Ovry/5OupVv6p40RuGZcu2CAKZN+89
5zuQPaebMvuXrjXc18aC49CBoy2smtZ0p3aGVwIlS35kjlkcALd8owArN0UQdqDmEV7EfnKGBd4/
dK22AJGdWKDcw4k8+BlMe3rCQ6oAtgvpb20TQe+oiOxIbfMpBqiOMLQp9tFMLDifNHJs9YVREGpw
XdK3An+jDuOSWKvFD9ZD6feXQfYUj8n4GM412Swj9JC2ccVa+OjqmsGOHqVb/umbiSBtoEwyolnS
ClEc2tFvro5hfCAB0HDDl84zypdkdy8jyF8HkmrdkrywtmZdg2JI++JzqDf9xNJmLFfLTX97CWWH
sNGGiso7+9SF60pVDelk0Gs8eqzuzYjEeCG27CcoqZ4W5d70a/ybVtI+60HOhFvh5GcZRAppPYJi
7iDZnLJh/uu4Dol0ofLQqS9sCh4xG0GMoCsBQ3fqrGrdx+G8KSySBLsm6a45pdYkRrVRSX+lZs0f
GTBjQPUwjwmhsj3WSrJDNAFrcJRFS0y+54wrga1g1c5Ld8GllwIRZTp9SiGnDLqPKzKy6Wd/fhOw
FXaYSF89CC/7rsbwx5T3gnaegqBZDkXV01LveOY7fiJpG6+oFe3Qbz5pSfIvrKshqS+VKDaOGhHS
x/UhxWDTJ+XeTEUIW3M2jy45d7rCrhPJBGnsl3XTIPwPcTXfcpgUEQyNlO4mmZE5e2e13FI8e2Yc
zecSw8Okpula6uhVJ7YO7URqhzEFqHiQ7DuGZgiMBA1gbjWRuBTfgB4kkShOTOIjhJd4hgIUdZ54
6oi4YreTy45TF11wg5FxHRneFvZCuUr0jkJM0QddSHG4F0P8vAD5aTkPXfXSxn2lTwH2BaogAbJL
8OilTE/6DK1DY1cv3oQzL7biZEvy6nOq4x7482OGEwofAqYiI7WJYHSXZsN4lE6UmOEE6qJs9Mbp
MYlUySWx6dl2CRFAY/4jKTumeEaRPZKRWh+GwizWnhGnjy751YRWy03gzbCDZD1vAjtwwHlBI5QD
ZE+QEat4IrSicbBnSEYDxAexHrpzuGFOU44INWbrCZf8w/0P48GP+LGAd+fVvCsQ4k2Bm99UAA2v
ZDlGd9MdSkUo5YwkGs15EtCPhgwS2zUq8SU4GA6Fbx9TUxuNs/LjHD1szl1Zk5+zQ9y498DfFsjy
oVS67doyh40/+8Wm7H+gSOG24xyA0d/cJGL66/mQrtqAPTXryNOxQVoJp6I1XwHzItPIQGDLpFi1
mDDGheQZjF/Nmu0eRABgtSwYyBWdE3zwnf1UVhajQvLbSPs1bG6ByK7XmUo+k9RXm7AFm3FfBvjo
Nm32nsh6ubSL7dKn9psDpsQVzgYcPOU44ve10IXY6ikYURlaVfEZNFTA8PaQumv79sRaH6LNOIlp
eslNyaC6Y1aVEVzL4YqdDiP52swqEnf7+HUh8BxaAHMk1wNNBenLX3svRK+QxVZBkqjSPmcDl6SJ
ybBBqGMMuyyZP4Kktp7CDj4FKgzmuvq2bBDBWZBujvAsz9VcfcRRQGq0LHrSqgAjV8X81eYIDwbB
WB1Yqtz6LVGn44IFq47Tzx4z3sMQyHid9ihEBl+eXRt0sDuiqSR8hn67TNRRTOkJu0h9sGr3m6Cz
YTOFUNuYoOLCjTMDGXQ4sq+2WKOGMuVDWt8P3LFPDlrY5S/znHLFB+tvSf2yGZIo2URq+D27FR93
hnCyFj74Q+0uZ963DvLax/EMEtEcedTinK7wOBtq29Seua5SHZKZErNQRrkOcSVfOmr8PQ6sYi+s
IFrHuBf3aWVT2DE1JXYUhodwjtKjWhEQK7YWWtEIGf3vGCZsaNblxibrczeHXbOXu4C5lhZ8wrdh
3d6Gov4p3fl3uxw6zp37pZ2IbxtSHD8FSXB1aByqKW33zYQ1rPec6WbZk+QznMfTXLUcyzW+qmIe
UthLeJ7C4QcnV74BKfJx8bsP3xvkobLd7kqGBqGEO3bx7hKyH+0ErRwiKrXr3g8I9l1jMQgel3Hw
Vh1iSPyxXbY1mxR8hpqCddwuf/xksdZTPSWU4hzCktl/BBBhvUoF6JOopGwXe5qmytmU3aO4RWFz
cFy7u2SZXz4MHeI+CTEj8PP20BRPU2mLR3v04PwV4DUBoZOqZgGPY2y4tBtEoHiycejssHxgHRdg
HtKWefzsFtaT2VVbIwBjx9jxPbJaRCZVulVJQIqoQ7VTFuh5g+VxwZsep1X6xImg25FJgtsuwxTo
x3BTutlvVtKxzZWlt8Cpsc3HMEjeZNNNj5XFPscYYJmb6wzV+pRn6COSsH3FVIYprAMIELhnzh27
pCv8azeZtyozdD+HiBiKLlP68sC4u6QmQosYRATVBmSxfpRYeyxiy9kul10duiT3tpjU4wY4E4SL
I9ET48FY/GcLBsO19H8Mbc+BdSyvKLu2VtsFm3IBM00Ksn+wyMFsenjk4B/2MyiAVW7LaZtWNKk8
gY/LIuZsts49x+FznI6f5Ja37ygTaBgUvzrDiF9EFn+GyZCfmDX/uO9YCYqPEMH3xrLqYlsuRGzQ
iEEo0LxEKeuL0zjnFIHUQ8SoHM1ubR9YVijZn/FuZe8R0YdAXlHxB7y3Zu7wBua7PB7sy2gydS/h
pexI5C46OJD05GXZ7v3AYuY9kxxBmCqyFm5q9uonW7/bCdgMp2YRH4KELFeH+cEBm4E3Ue+p0Zr3
Y9ihalGUc3UCcDa11F+5ePM1y+TedIz2BlHsbM+33O2rr8QooQkm9I5IyNj68ELTRJQnt0j+JqIx
zy40FDdn6i5o8R4geJP5ONk0MVozeiJiPqD9X094EHCat2G9y7Urto2X9BRPToHqNei2aqq9c1GW
BmaL/qUMRn7+JjUPQ97sXfIpd0MElCZJE6bP+APO2ejauyojBk7N04x8Wohf/aAeanGo3LH9tFoY
IRZdzQdW8ovIpwiaeEiJj+zfB4d6Nstvf+pQbtXzqgF8tY7M4CvSybc+/ZkVxZ56wJrWXNvcupka
jeP0nGaobMZr/cNHQrkdHagSDf5fEYaEE0IhuUVRtE5a8yMaOucHyLAwNPpT7LhIjGR4QFmhTomf
HXkz40W24kAjt9mJxDf3ABKhrhQELRuGQTMmN5+NxI0AeXrD02jh5s9GbaXy05cC0EKAAoFVs0JP
E3LPlrpZ64ztzY0bmpnQ36hpI2+zJGjLS0HeGskj7236PMl5oZUif9tONB4HwysuQoC/7cfXWKXe
RYwHRQ/9MWBftq0x3LvtRP4STFqKb7yPizSQjeUTwey+H+5onNPFAgO0KskPOk7M7HENphPafGXs
Y4PauuhnpdMREaYOYwi5A6WCW5HgdO9YDAtBYEAc850Ray9HNnebQRn5tm4aWDtxGew8HvWFLE6a
QNG1NOYbHA8wFlI89VM/vM+gDA/sz0+j8H8Pbhm8pIkVvFSCDsFEb8IX11FCirUsA0Aeyq9tm8uD
0ZtqZfhh/RK5wIQo7s6jSj/ajGMvyyUGFPoMz/RH8JKW6WbUA3lm0wRQAwgib87ZF/B7DQYEx9kC
imU4hPyh5t75ow1XU9Ev7CUpdV38Ib1q76fNe+3+HoZFY8axbmFZ/guEJqFlSfvDV1TO0RQcgIjU
x7Kqn+6oSVp3GZmz5YtcOm9H9TUdslk8Ueqog8I2tw+iCA0AmvbHMEOcnJU2HdfalofBsAPwLNbR
VWVDL7hBMDQkzd7AjOJ7BfURewXKe5zWRftrqBg9j5XBngPTfcqB7PlG8dM3CMBcUiypyCTZcXAu
GSzJWHyKYzd58z7DspNm7EdSu2yUN+4S5T15Zt0ehwYnPthbtGQd33MzFufBSYPpaOkX83tidE7O
/Ly/CzUB/L2YtFC2XRj+MOrJILqUZbLH7kdxj1qzoeNq8E13V4LfR/s5980VgArYbYN5oQLB1apt
XF4roGH0OCQQjZZoj+uN7Ni+iMCM9OTWfoiTgMpf9qgGqaqnCFZMEsy0jUgp1IPJXqnxOKEr8bls
9G51FGkTXTlWoAV2Dbwm4slUgasT7Z5agEK7camfRahp/pmef+aKHJL/lM9aKPk3TtYBM8NFZATl
m9eXhNAoazWh2c8GfyI3ymBxLSHzWrFbrtFFRavfd0+V1DPgZF7GXT6nhztB/x8Yfcp1HCXmgeAG
isgxbWHjbIaqC7fukH6UTfZdlVhWklY95q3sjoU2ujngh7yyXza96mFGw66hTwP8MOpgg6aztxun
+vfkslkzOCqN9DFpgq8l/ARGnx/tBRR6CSvhHgPgGWQBKPQqYJJnNPpFUR1Nw4d6nE/9Wuhb5P5C
y7cjwGfhWQGddxSQ9XdhPzxiX0N3PNkjgczjry4Kmq2y0xfMKNaKcg+k/aznEqI8CCTtqkA/mamB
E6Fl8UkX6a2YIRLLuHDXLaBA2UsULBFyHu7346KRjP7k7Ch1nQk2Q0GQAocsuArpuImR/m6NIvil
6uy7FAtx1t7rkmR/QtPYmiV52/XCIINdUnKvkH4JbsJyVLQFxPYeojk+2qLBhzrMP9yIJmUVrKkC
s107Gdd20uahanwA6ES8SpQbx9kkzyFUJInXMx9EXQALX8Qa2BUWQm0W8acrdy5bYOmeSTEoMP/g
usGJdirHPlpZSbXs6E9w8yj1DofNfiuXDuxm6u1dFoEDYPx+q6oy1FjTN/JFnfV9RrK0ZXNyCv1/
PT1aEOefDFSXX37ZYYun+nC91jhWlvsaGZMNR95zjmYxv9vjJDdm3BkPk+8Kxhhqlxoja3avxOcs
7YjT41FZocCqQJebjtVs4jlYDM4y0gcjEHTcBJXaWO6Ub/oS3VtNn1677Eb9MrcVcAzXvP3jvrQJ
kJjpMwJ0k28iHs4NJOM8+Ha79yaObuCFcLP29U8PVTqdi6DHYCYvfg7zFYr438mc1yLo5rU0yCQz
ApPITOEfaAsD2Gs7iQsn7JjrCGdfFZ59NPjLkV3ohiOfsdRQJDbjFT4GiqK7p1LQQ9xKzCLyN2VK
IB0QWzDxYkM8jpm40XFcZdq9Yojgp29XP8wYXXdRnIaUAliCH7suavohdLq44VUccMbh0yiqj/a3
Hz3hzu83RvhotvDgh14fqu23xmxfhCePxkhbZh5uYIKQ+mKLZEtAjR9xd/eEz8PoqPPgLW0i0ur8
N2ytw9GLrM3oJOne1abQKazIilwg+EzEu9UOsV9Ff8wjm0ssNVkc/BR53lS8Cx2yGr5nQUebIfNK
dnH74D+OHcfB2pohBc/lM0FaFnxLTL5r186DNQdWAG0woKAT0bvD5IPr/JbaNd2IAnQFFKEnQabq
whY+xy+K9hPlC65DoqBQuAH7jxzCfO7W3ruVyHMLPPu4e9p++k60CqnYV1FHvlZDy8AoePeRWlez
kx+aReyjxg12igORJbtx78zQqCMl9pZee+5SfjPBgFfjPnYT29h7hrNSGEhlEhT7YWTfBhrLMckJ
vvPIaDe2WqiZc3vkkE/ri/7AypAJh8ogOMMz/6QgVusprC++9gr0lQ+rc3KtvWqUubtbwjKcxUwm
OGIkQFvdWfFshGZyYoaiNm1pQp7LR3HEHJhvl9l8HEKoiNST9PB6c6ccfC/atAlKTm3hBRIGOk0f
uRUMW8To75X+a6F2kvo1n05rPFMhwK/MwovJ+nPf7u4vdxOziLErJa5/rc3oNNlwuuyQBIJGK2kg
YSHadVliQ4eCuIzwlgi1Ya3DOrHYnAuz4VgyodY/bR1y3SO18GgX+QXVAkSMkKKv7NWTafJPBOpY
if5SdYQTyZQHPS01j7PaqJg5Wlc0HJoxj6AsNnnc+NWY/RygkDx4Lcn2UwlIN2LOZxb5+/TsFOCd
ubBV1dbbmcK3opyhPeuTt1S0u6wm71cbXHLvxn41bpquBjCG/5JD6XK8WzRMywKYlXvnYCLgZ0iG
D9vLf/ZKosWdx2VlQNzhjGcLTsjOr0BXJ+4mcFienYKhGum7a1Ti/pFsKv+IXhh8xBisBLFKQJLH
d9dlz2A5J94sTOnHB9haGyBqZMNhxcuwYKxctObrLAjZujK8sBFBAsfMsv/WAtWsSx9zWpzdfd+m
gdUfjPanYxqv6Gkvkb5TfCc8KSX3tSVuLTqcndd6ZMKTQUG3jCmCN8yXvsWgHybbCb9+rY37wqnf
5yFR3N7NU9pNJ4eO0AkmyGZ2GgxPTV4zkUCknsvpkU+yQwgwvqphvFDZPnNa89e+BgnkGikgYAu4
FgsEZ+V1oLEDuF8/fJ6kWgMJQsgEI4SC7iPVuIJFgwvAlPHJaZiBMP+0RElBVolbUBdVuCOSCLd9
GL40HAFB1rfNhY5oE6LEbXW2vI0MOshgCIz9tMuymlVQN+bAOIN3e60TAyRKFD2j8g1pK9LGcJls
+3S2K4uV0QJ00jdjuGm1daqD9EjzNr+WuWnyABu7xqnDnZu2RMhZRBLRsQPHSmpJn7vmwfRbcOct
7YLc/4ozPz2YFkWMN18GRiKnJvbpJqC46ePx0ilEABQmWdP/DOFTwGKh5IDOsHIt4BXoN+A8w7PA
tf7DgNCPyexkVphXzORXoQEYpUZh4NYaD5PGY3Bgb5GzSt4dISXGcCtxsHPisdglH5LAHBAIA3Zh
fyzWQToZbAagOKic34NRzHur/zZhdbSWHRJ7gBYGz1MRWO41Sbh4pCw2OwuA+oOqk1ePge2+xcWc
DqGFtvNPWIbkjREA4XKWXDUy62B2/m3KMPsMyJap2vxgt3jagh3uFWyYVJD7URTknzvun6BqMbm1
BI1rgXGYh6c4SkhhWSafbJ7q4MDN2PAG1NaUNMiESw6KBqAwAE1XXeAVuJbAo4RwUrgJVmKhIRRp
hEqvhQEA7109mQ+D/BKPmdrb3c0ckO4AN1zN8FjaGDCL7jrDaQGkhBIYcovUCBeTL0bNdNFwl6zz
WXBDLP2p2eCoUmhci/wQuHJkQoT7P0SET6fppWkSuA4mkGeUDO1TnwxX5cHHSgFQBNY37Xv36vde
zlHq3KEEXg+qMnZjTLuuJ/ibkdrF4oDt5lKuW2yxLFDJ3i8rsFcC0UV/qDLzO9QIHOUAw4k1Fofh
V7ULIeWENIZYrahSQOhky9m3Ih3RO2y8ZT5NE8gYgevbaJp2NQlUW45ANqbRPKWG9Lga19NpcI8N
wWc4L5sppv/X5OFAEi5IylImDMuX9bQxGaBtw0T8sJtXx4N4hpugJcAiEXp+hfIH9cfGxFtLzMj4
WTrIXNLiGXEF4c1p1jBQRsKQ+/sU+wddhw3NR05QGlfEVIZjPOL0oQNlZMM0MjTcaDL1aQ2FThnv
Ei9TJ2mWn94k17kE7Mwq6NVgtKmpI04dgAfxkMUbQzBsAtj9KxghHJn6B3MrEEf1PD/aRSj2catJ
JpH97dMPrs2T4QLvUlH6mlVAnGZoTk4NXdMbUo2Ip0hmm4M+DCITj5S2PyVJ068LVd845bFJmxh6
q3jZWGJeZ3E/H0SGDqjBY+TiN4hystDjJX/ONYDKgUTlQaRaOmIRafOvqyo5hBeJe5KmKWMj+o4r
XJAHs4m2vphA2bWwRmcz3Xd9QaxWZm+TcGR66FYPmXDa7ZRy7ZQ13oxGBauIu6NK3SODUaKGw2qX
CMPahQCMiIaqsGjAqlQeCcOqtX4z+oUkUsH6aJOcRowmeCVJvp5unHCaoxsvKzQmMVS25Uet4V+l
xoBl8MBkeVYQxZjfiF8ZVs21P3omMCWe87wcvhD/5HpGR8I0pDEGwcYua/INlk2WPn+6NcXUU+lN
yJD0vzJKU2xrqCS1QOXUlZlHK+iQOEb1LPOCRL4OGLeNm0aE89/SjHTWgzw7GpCm+SgUju0aoxMb
b1qKra2iSzrWD2HYiX2PPA/uEm4Tnzh2khYfCu7WqoYnaxpgEACvEvSysP/SSAEHkG+Uob4a+7kg
yvGtgiHFHSVGSuvRtuFfJVipWo+9yIWZsJ+9EccyvDh0Y86amfi0yRcNX5KfEFKgybQ9QhdS8fKE
w71rR6tJo+hIYOJuaD2m8GDqXHh1jQbXmWby2kvrw2d8hL+f/goyUd8qI565twwd4haJhmJNyAJE
ZE777ER+dGJMdR4RHpKqAXsjAH3gy/AjImR13eMWSzSwQGpYTu5Ge93F71qJMEaj+RLq/wVW36Kh
fbnG900a5Icu61oD5Qi9qd1aFreNL5oQcV9twOmJj3kzRk9NNX8lT3ClfjsZj+tcFdgRaqa8A6xU
DRWM8IdiFJ+RwQEcZNk8gTAAlz90PBOowbCfcXg7Kq32r08do/jYZl8OGIVRz8fvoSsTCg9b6cAb
nCtudxwL/SRO1NCsfbglYm22rWHBdOSFvvme1x1AzlRHT1fX95d/fKnjleRMkOQd2GjMdUqTA3/r
3WJxNy3cX+5OhX9++f/xe4Qb5g8dB08oq/gjfRq3oTYbDwlWE3PinAkJysIq6L+YHAnTMpxRG3W7
sEnHY5J0aNb1r6L//NX9y//p9+7f8s+/8T99ixBkAdLt6detwJHrxLWNDbyJLkSZ+9qlMZFECUhx
nsNlbbS0Z6IlgfrUvIlRfKteNaCa4hFiBelm4I5OhDDQHcEBuhXIkXEaim8xIDPFwkrOEjlpVnX0
7YGG4MzYte/oFo5D8sidt2OJtcFAUJP0AUjtEedSB9MABv5MCI3dMamkzeEyqn0QfXxSmqYWoTtG
x7Lqlz3NtvAHNHMrOAviQeKBlE2TZa5vZ3cDfG/nigBis/VTJQ54vrBVa0JaXMNKWCUdjxKqx8cU
WEdCO798lo5DCDlxcn5UdniFv+btPI7weoht9OMvu5LWKYS7aHUMQSWIHVCWxNBEF3y/Dj1DmDjD
gKLIloR56YpShsZ7n/812yB/Ga2vzpr/kOMTrRczfFN1J2mqzzun7apjmQL17wnhBBIHSazxd6Tb
iG04crIfp/J7mZMztQvboNm+o4emL427Dtdy9kS5AOYQ4SWgUzzLVn/LQ+A2xg0VkbPmTb2Njdxx
So/5DrNZ2Xb8u6VB8ZDArNtOAamYduO/Fga5Ud04zmuMjt2K8/LFWfIvvx9fppzCwdTkmDEHE1xW
gmYLKZQQ0ByggZBSHKd2j4PmdojSf83gPFHzcqKbcsL5aBdNa2+a/e3UNE+ZNt7XgUfuQQ8rL+y+
SecLGbfrWMvWMY7llNDIelZ0YGuPjNJyutjMqh9YNHuc22w06zhPo4e5DIpNNOXPy9y/RIHfMl63
h3UzeAugqck7yhw/iz8D2WhdnZ3FuAUA1LUeg2xHjKTkp6OXnuc6kohMvwBYgk9uzmkmiq9L83Ev
TGz4Q1mlzA863KINWomg5FpYKrdPwls+OCiSIoQNSAVjBHKkAZ+QovmerP39/VvNxZEeLZTJfGJa
Tidzlpy88w8vTa/u5FyTEd1b9C5CVEC+iUsKEgCBH7F76xPqHaCQP+//UOA+OpL3ZIy0nCNpbDt6
BkPUyD26jZkABXqxgWcRKwaw+kii8i6Habevo2HYDziqHdecGVrZTNXBZgB7d7KnpEiOZd7z/wIY
IcDBUx7x52549GqDG4d6GI0rp/802FLkfTURZ0EBHQTKBbzsivItS6eHJCY33froJsINnSD82VbW
o5NIfKje11IQs9AQAEyi9d4bwy8njEjns5L+ZXCAZi1mdOwjkjhcRmbCEUieYf+D+/y0aqzTnpPQ
3I/nr7SqZib+9KMGrGKbMCHx2zcj86V0a/JQvF1DWuCtR8jwYNZylYzZbkxFfCsiJlv9kr17vhec
jYx6neMDfj2IQCSNJ5c8hQtpkENFeEV0Tjoc8lMRm7sgp+syisdyCox9HzdMHJuAlhB0GtlGF6u3
OM78lHZGrMzyk5xoIt2920QrRzFxhNWIB3eOnjN9ihq9sqQzhW7BZ/LA3JFkxGx89WEQQL4Fxdbq
qUNZBb8S3AeouUiptjTNzta3X+fSqg9aLjuRue2K8TLYRgxQKqW7ZVKR6rQv0iKK9ilSUNKpEz+S
qnIegjEhao3x63HxYFSwb6uF1Q8yk2tJIIwKHXAvmTqQzJRhXlktcxBwpHFJ6EAzw2xn/Bo0i83R
nIL7S1CR5Tba9A2quDkX1jDsLCYRvoMoKKuBvcFlCjvbZIxQPQ+We+j0QOP+0mtqmGsahJD54fuU
TvIB3wEhJG4MfmmYvnOz9FZ+gNS57pcTJVN5hyCkHXRQ9VoAZtSRY8RV0LA+yt7sj0K/kPJOi7Bj
sti3MZBkO35fAGAwRxjY1aTdn+xCH3oaWPLkQN3/IgoADlZ6TZOm/RdydEeinXgX4GRjbo19UDvM
PIfm7KNv+qoqJngVQrMinD4aPcEu/TRdm2P6jVwqOgx+ZV4w7kZrrxc0A2MDbsA6X8L4isgY6JxB
0hE4Z9yorWzZNSfmACYhb5Vf9GvacdFpMf7O9Os5SYiTbGN5CTpG2iQkN3/8agNYwR3USowWu4rz
OfYMik0TMZZLqsYlBWRA/zzbocgoqMv6c85P3wRFeQs999fUOi9KRMuXUZanwBunP7kTn4Pr6C7R
V5Mz017wkjLBqVAn+0S0MbV7t6N5lSzuuB0SOvgzloElYoga2FX8affBlzO6zffcfnhRiTHYvKpO
SE5LI+7fwvkbeohRExCOD0njJ5twsDkbFgi2HLwoaytScCHi8E+6wIRT3bKKIDc9kIJYnGdSxDeN
tQQvnpaAE97h/7DGQ1e11850bxprvXYblR5a3wdeXL/Ro2JwlWm3AMh8lHE/3eQqpjh6LRqLNnpM
fj1DfZ4MVjZQfD/trFEniPn5Y9c5/ZYquzq4ClFJWpYvYCUxPhBCG/mtyXG2vo3IRkXgDL/9zh/Z
SoLmFcTRMaGyfXCLm5z77jG0lk09W8Uxia0QrQDCrrmuFA4YC1MUn6OMvOqgfHqw9vwncLLHQiW7
kkzJv3YdHfwGyTeHd7mNRy5U0DvupYdremAp7HcChcULni/OuXia/rhqby0GDAAq3LWnlv6kIhfH
TG9dGzAU16lhrOhJ+Wj35W4ux/o8gCu+9rKPdqkd0QKm3Xb2pfncIZdGvtwWZ1WnTFcTmqlDY/qs
6b311dpLvI1T2zt6ekxxf8k5Ex7TjzHqqnORJtU5b2L80xXd1X98SSN/13bQcR1qlVks49Xvos9o
xuOVwwZkQbUht4bu2gmgmoY1wYI4LrVNJCCwKOpWRBt6rHdTihe7a1ZpKAG1e+2n5y3po3L1Na80
/FZjqurUeHN7O9jQByg2XfTX8qTeIud3xkEkiELYJjgItbTLOLgPGTdRskIXqFJErtmCr9UNnwb0
AE424h6d06v/MsKk2pMQBoK37BFIBBMZetDQW2B1D5g3KIltQS+pwjRTshjvjbzwN/fMu//ic7z+
wxn4vzDvXcu46Nr/879d878bBl38jDa2QYKChY1t8b8aBvsIRG/VxckeYhAmnqW1z0NnHmO7C565
XNue3hTUd4cwIvo2GylmYitNJv9LgSmFUgoxezbHGYqW5H1ofQpcTQKM09jYI1/JSb6VefowVs7/
tUI5WYRxvSHWQ1XtXk5xcpwp4VEMZPK1y4IW70dvnZwUHX5pkWymLHPZ0E+K9nYVfmWFM56JfkoO
du9cqnBR53+++HnR4s/vX8l2Y64lqJMGFHDEhpI5tfQkDVWmdeu9IFz9+8soCDX4V9+l71jMu4Tn
O1xK8f9eRhJfLWYMxNN1o/ddDcr6gi8PMNJJyH5MIUErb4g/l89qbtH8kBC+po3v3FA7ushBsvLQ
i8y5MX9tL54AKY+AYCtFjv2FZvcLDy5mnN57NefWOKTQGtCXqOuUJhLaW9ZuSil/Z1bTHhEHR882
NkQkF9GPrMnQFE1L/m7FEzSmEqAGS7S3Qv4ZPnlWf/CnuT4hCb12Nj490daHjrkz9VlrvfuC+fm/
v04Ottt/vU4BvB3XtOHpCs/T/tX/4k8lnycsI3QB+94O11MBKlOG7a4CcEaL354pJd0Elk/dnQYT
KWsEEp97YDc6fXygPfwUFoH5GDGh8Oas2d8NbInb1XtXuQFM9kStvt0qVxd/U0/L/JZP8dNk5tM6
TNEyGmH+RWzy8GKM4oSG59+/N/7f//HNSd6gRC4MHvxf3hzhuH0xLMjeZZYdkJfSPt2OpRP/iKoW
C6Qqax4lPgimV2Lr1O30UBnwTfzaYu8qKYKbrNoLIBKbwmfYyvwUMBx5Qm9NQKyO1+S0urmtHtql
RLzCxPaiHEKO//mr1I2ePNuBHd4TWGzYafd7YImUoLY+JAnBW3+H+Gc64sq1npayBQunTO8L4iZU
daZxpHi/m2QHxPYQv1Hd9LsMB8xeeL19g9MJ2KMfEGIC8UaibhAeVssXrBIESCTkYRPERlZ1CYe9
Zm6ynzN5gEBqYUs72dG18eEQ1cryX9j0jkjLQXPWWfRYBTJ64jDLghDipWySKTy1dfExtHL4MzDs
CkUHfGcGDSWRgtrurRvQMZAHCVfX7cRLRS9/V+UTOAkO1GvDwkia18j5vH6Qn/VUXqxmcf+wtO7p
foYnKScMtTFso6731WsSimzTEyDyhM0Ox4WR7zFdxuwT9CCjLft2A8oOi8q4hffUfmF7QzjeHnh2
8e+OQfdoJ7hcxMB2NDbVZ+FJoJmIFNBiCajebr4HrTvv3A4p5pDYJDmXHblIlBlRWFpf//4udP77
SuR6nuV6TmCboML/9QljwAM2Fk/uPqBhCokeGhqtzbM3fGSDfY09EFxCNf/B3nl0t62lWfuv1Oo5
vJAPMOgJCZAUg7JkWxMsSbaAg5zTr/8ewPcu3evq7vpqXgPTYA4iT3jfvZ9t+xQT9VNKPBslP0Cq
SOjZ8TtDC+OGnqNU9bfMos5r0rvbC5U+uTqRjJlNkze72Dv0BqdAt6jqZ/I0Rdtk22yiBtnUjm+Q
GbJtg+g7wjZEG1RHt2Y2X9SWW6bOYB1giP6LH99ir/9tYEFNgevNNkworar228CiWJUyd7qIDsDc
bgg61290YPhbG0LgdWh1pyzXwa+F+WOhu8jke7V7ZEdzowzdEsjUdLeNiceyFzrdHyu8KEEKB62l
Dl3NeJbLHvV3mPUoBxch5Dy+arj/NsS+0DaJ4yd+RCXosw004ObaNqKjXlgHytEkfI6gXGpRWaTm
ZdausvYN/S9vpp31Lz4Czf7nPz1EAtNybfweVB81OAN/HVxFr5Y4gqvo0IOguZnS0Ll0tUG/TP9m
i7a9m0FcH6tQvgNSxL8qy6+DBAIPeXJnC5WCXOaW39OEFADtIZ0SVMyZbjxmIjQ3ZOJS95Xjyarq
/qsrvwfIFG77oX+rRlU96NWEz42kwmcjFh6KFH5pTYxfZSpuWiNAvk8bOyrS55zG280s668K8dpb
gmzjY6PU3YMrjkGQl48dFSGvyggk67riNi3V4QbK03gew+nFURtQxsj2gLOhDrfs52aKrZtWN80b
xstv5GCrnq1rfE1b2d6jHzLOsAau9aqz2BoS99AOyqXDVQQH07R8OczlTUOrxmsn/bJqSxizryBe
IxFURwd5SDVDctfuna4sTl1V3xtG65xHBFH3GZvB0p1RHKOX3NNrPSlFieekzcmt6kBY9bNDirZ7
atWKVsGgSoY8587SumSv2K26jSBV+4OCIBWbYgi7aVOK0jnrVqMgWkL+MiIt21H/+CEmV/VxUxNL
78AiHsj+uU0z7YaKQ7qP+7T2SwclcZOHNbEwGOdVLasIwBaI7zQl2Uk9IR5adgckp8j3JPvyYKbY
bWlhspmjIT6h6YZoRdIJ1DUn8LVK0/cmtLQ6fWZxxfovpaKnRBifmzeLfFevniekXHP/XRUGmO8I
EQrOSNZ+HQbHMoek0MfsG+o5+qhS/Rbd5kVDsnUzZBRHTRymDsKcTcW267ZOO9e3hQWtaqLgIhdY
oOxztIACtcUk1Ud85sVdGpF4MtjcE4osa/XZeUYptjEE+z4UpvY56yYaPGWgPP3fA6r2T/FOqJaF
Lkxbc0zNtF3ztyVypCkUhnpBRo1KwXoxEd5AhQq2KLr1zTSbP3o20fd5GQfepDWpXwozP5LW8NID
dYWeQOFOieFKFK473jaKHl1B8xkho7mPluvIQw2yYNcTJHIwDPtrm6vbsZyyi1VYzU07KUj3qr6B
oJW21+TRk4zgFGzwboGzRrdLu++OBSneCk0XvsxR/QY05x1Vj/dO37aQWXvuF1JOGUWeMgsZycUu
ED/0FjkyA1bpi2VmtM0LTaMzXLzSNqdS7RSXLopK1P18H6WliWs9BYZv2LLZRUMdbyYN63Y2tV+z
QRe3A+xMA7fZ4tPbZdExg/r+Dvv1SrqobzXlVtffKF/0B6WgW17Eu5lFxLVghctMMgwH4CHoT+zY
GxiQ/aHnWULdtuhLBfPBsMPbNo+R3LAFozU3XcG9sLzVB2+Jk2FT1kuDcj5kVGwImBzcZ2y0l2Sq
oFOYd/mM5oqFt3GMgBoDuhcVwUF0pLPQNXwTG/ZmrnLjJslZmiNMOqPD3GqEaCwy12OdoowhBksA
Aw/VHTL2RdS2KCEQV6N3sR5jnDdUvsj56QO0mHFSzAfXSapriR5kBlvhmyFmPFSScRhn726CMMCN
9Y0GNeukA8b01m/sfzA//wrzY2JA/MuP23ttX//xM2esn65fs5///V83SfoaFdnfAT+/7vQH4Mc1
v4Dj0QRmC2RShuWyj/sD8ANN54uq2oxEggg4Fq1c9SfgRyzXsNZi3nUcRIx/A/zYmmWhWGCHvdzX
+XcAPzjgf8ua4wJDYLRE8SLQZvF0f5/j6z5hkWtrKDOlOKXFpGNUo70o0ImkQfQ8wHYsR8SRZTLq
Xqc8JICJyAnTEFoCGEQhhUcM/eg2xzkF5j5Bq0vJAU2hecXgohxVNn1H0zzmdVgbPjqoaMjlieZL
qVpkwSLu2w51+zZWWI7R3oL2pCVPApdnThpKfZccX9t1jrORucfGCcFcRugp9cIm88C2nksrS3Ci
uAnxH4p97BsaDevR54libkfSOJEUS88SFMXXq3Tk0sQJLHciPkXQOyaFBPX2M1kjOr/u8I+TJbSI
FmaQeQlrZDQFnCWjFxcjpY3t543XK9YTudxkPVofZT2acuzNrkV1fES4k9UfEUm9OCnAE8xqmp3W
E8Sq2ameCddDiYkggqKVy/B+/HXUFl6WCNC/M47RUKMRHHSIF+Y5PUH1Q0XiuspdV0mxK4IzcgbU
ig2AQMcI89PnSaz1cmvbCVlKSRBjv5KAD+EZtOyD9PIkbXmugn72m+vMtoZt1TDs54SmURDNbvXB
ebdL3EMk3Qy+rabf0jlLCUIrX8gNp4szibtgiGtPjWyseLGTnxpILJsaeLbjKN87h7gRo093faXA
unfH+QCR6AxmhW5r3QnPHCv9Era6dhmHyaQ/2bLYdUNb3cU13Q5qXVcK8F2hNyFbXWCzZwV/eq7l
l95NcWLO2QXIEIoI84TMrMOJD1Oy1d+wJPW0L8Ar5sB4LyztgZXWbeAZVmFcytqi7dYPpN+k/cNU
lN6YuNPZHllI1MvyKVSs6KL3Nd9OQh5AM7oNMi/jgF8zu0a6XaOAqfu9AeXIRBdEugwVv2lvQrAZ
TcrE9HvorGbDOac4TKUPosUwUvYaC+usptLeCweUy3KdWw58eihzskDvN+sN7Bj7HfEWe423fsEA
b1y05VW3TfSMYQXAs4x263XzcgNbZjeTboHmUecnO2SSa80WY0CSz2cUmtN5sCWfh5XuXV15By0U
IrIlWGHQ5nhvTVBWOnTE24ZwAtr3Bk5zu/nbZUNNOy25BgAwowSLshOmGfVAHuIOgXh7rOkyUqJU
CcNYD9cLP08WexXlSNCaKjqYdY2smTxzjPNxPaePNZE8yOORf8JRgX+MrgsWUVXfzVb4NEocZnw3
9NOSbLBKeEZ+LEALbuFoesbSd5L4I3dJ2F+v1pnOAkPotjUe6Ar5xQZJt0aZ6jZZBN5l7GDndbKX
1awx6FN/KFzyn1ty5fgjadnx1yFLMK9mb3tQgzKdt++pg/bXXLpL+nKCVte0+Ms5LkrhfBHnrzL9
um9JCyPWZL3IrSuMS5rZ+7Wh1T5DAugPZbA3suwjb7DpgKpFmPnwNyBDuBX4zdXvQV3gPRn73qeZ
j61lOVl9AevRetnoYPtJUraCBMCREu+Q9qTRXm1tScGSvE2zRAshAvfVqN1014Ql1pblVc4ZqZgS
6PKvT7KDkFw4o7Jd/SBI3z3sxQOBaqLydGvWkCOYZGcTPUDt1my3VFv0LQkC+EXCAqqWAr2GfhF4
+dXZwk6Fgk2APlOnar1EKbWxkR3wAu5U2gEyr/as1eF8KjaA47h9MpYWc+U4404v8kc74EMndYgl
pzJAqggA7ANhztGIQ6C0Wygrg8SRoU+GuxUNbfYwP0OgjXaWVH7kRu+ypwN9nMPNBBbbL002mFRM
FevhahppFufIejTg6jQciZurUFRYZNmYHdcvwGRZfxw1RXEP9QV9oEZyjlykMLYlma5W+n4AFHID
zbrA2h7TaSaD3pOL6kVZ9C+IQiFrpfXorWx8vdffdRp2PrwoKndzc7eaqauhMdiobqaGIOafoUaA
CiQUiBAzy9+jAPjDLzV3WfGOWkTuqGN/ADkh8mS5JSRkqsCli+R6uXViI0zCYtlsgrjzRRbjpxt0
4kkNYO/TVZVPzpXEQ5giAATQNE14KGfzq57eD9XYX/323tezvVyyXQkLv0wNDrD1Y6CkuNVVFtXr
ufVkTSSwRhvb9vQ2LB6HObaNo9kTG2mVOqw9NMpHPZP02oDZpirfjmT5gibYuOZpFggicfQGFXuM
VRU+X4/CKA62ou2axZvh5PV5WDxR+MKjTWeP1NvcGCo2O6tf7qA63AhJ/zjWanxzxF+OljxOS0tY
7aMHtWWAAFAY+hh9ScgZRXcgPMz7dIqRucsAVuSqSZs3RTqxxQ9RXkU9oEF+HMcMOkOcSDjnNnNB
WZdeuWg4bQnY//NkvayZuzs1rFsCUDCbrCdrFtnnWXUZ8jIJAD0MRe1FRcjc2pWH9dcfqgtUdz1c
TxzXcrEWCKD4ZntmA+CQy4Ya1B6D4bietMis93qDQ2KxsIFgvNhRCxold+Wm0fsbpUQc15rqy/q8
63i7vpbfzs4Yu/a5neE6QkQOPVkLoK4GCenfzP+TiVkr/dpYuFuRu6nH9QTwNHrHjE+kUEPzrAnc
MnprfWSsv3zCeKKTbirenJP2quePCjIsCp3LNxONNVLZnt/S+tt0m2gpK9o13R6W44gF+A0OAYxT
HHxxTxwOuIPvaQU1hDtKh8jtRugMzJWRnLqiIQVqQfSunstsnnis9XD11q3XfF6tZYem62B1LOa7
z4vXIyq55ZXoX5D/8QmgL8ABzli3nFtTeNY8ns+zv44MO7ky8CR1lR1qeBi5cZGEWBzXz7G07KI/
xUCVzFygbeEd57T5j2acqucY/c/CDbzqS8XZhwI7v6zznzLrtaOmGNoRqBRwJdcl7hdo8ureWY/i
RSWYyxpLyHq4Xvh5m//pMmwlOOSJcyVRkcf6PMGXXB80hOSfF/12//WKNQpkPepGKImKYpi/fnol
SZSk5C0evaq2c23rjDTdSJ0isoABHaHYDuB0elhto59T6OfZ9aifTbbR69Xr+XWa/TyboceFC4LG
hHjfTa6po79OOasvtu4nkpvW88PyO7JMnMMA/ylDaBCR1xNHHWmUOxTsD301bAej7M7ryShE4U3M
yHilZeOVWknbVBeo+NZMxjW5JZiLoDlIwt/2U9j4XXUwJ+SYRESOMxGFHCJNYypETFYcf7/qL7eS
XTyo/pih51xvlaNLLcqrJWFp9tc07WaZtNaj9aTLkMj+uoZkgLk+rZeya6moRS+rFWIjsiP0rSKj
G8zhRCxngn3kz0fRGyvalmLs0xO0t8QrKvYCG418ZVou64P/9ZLPhwwkXtb1EdfLRtj1V53Yrhf/
disY1s7065pfh+uz/3oh603X87IS3Go9/+sZPx9Kjanm667d5ichcEn+9vifr+LXy/68+vPR/z8u
g28di0qtCa1MiHMNpqlhP7r47nTbQ3ZXGvNBHabHMScwZEbgQIO1ujZjFdYkHB3KsflzLME5FW75
nCARYjE7W7u8Vs29FojbJhnLb2yFP1iiv7YiIi4LlDTVfwXShc7NtQJ/RqZbQI+a6AkJGjlAcULE
mAslK+qAf5DIRl/InvxUwnpoi/YRDhYzjQOnY2ZGQSbQP86DM3hdpX6lBkfuMP4s0YsTFN2TEgGi
gmSAKHd5m+bILmDoml2qMPERYdYO5MRUrE+3Yxvj2W5b4kQbnFN9Xab7Mm9/BjaZks44oHtT++96
O0rfJqYR9xCqeHJbkIhtzbreTaP2YijI3/pdX2Bk1iuMfTAPjCuxOIz5uRySJjlGCp9b2pgn+lUd
Q5/8HjngJ6PoxzC94RJC8I2pBplcvwvz6GvbI3UTRnRlVmxIc5B+oWHsjba80cqw5U9VYVYNux82
7bkSAO1eD6hIxHa+C2t2boiQvyrC/mEpXm0vBYxsYm7lrgsD7z6BwmYkRGtjY2rKDDNXavvA1t+S
IL1zKU0899kbsmu/Y8l1M3Xpa4ZtX8XX7hlSva0mMW0KfEdYLkSNKDhfguM7Mkjsl9l1VNREbnNV
kLtHdAz+odjAycwuez/WFX9ZcBA08JFopKa7d532VZ2byBvr8Bk0T3xKcIZsKZy0Xsn20UetBpcm
wRCXWf5Ym+lOEoq1BRD9GvNNP8bM1Jho+nmnRvCZRu0pIOmXFQmZnzYL0IzVKlYhonxINhlUbLxR
ORqHIdQenKE291AwrqKsMu+l6Tw4ZXo9uAhY43BJmdBCTHSAAatxQI+r+C7lDC/gI99L290rA3yu
MOvOGOWDH0rfnPlXbWuyJ4CR1ksrkAEOrXYDj4phUlYzfpPCiwuosJaZHq1ZvXFlrV4lYUvYuYjP
aj9NNy6V+ytSXa/LavF+8n3VtID0Vxx8PZRUrUCiYA4YU5xuJjZdhxbZucOtju+BdBWsm237pi/L
LQdvzNVQflVwN8+CQNXUwAMWIwK2MrpQed5aF0hq+ibtkTvpBKaeTL3HdtiLezSh8QTsNkUblVvJ
t8qw3qzGujcdVYXzWHwtGaJgiyXqxkHyuR3Gud7rmNovqnqRDWoiMbKLNPWi5lakaYHyD4J6vIbK
QRcU5V6i3dlF19xO+QdEUERcjX1iZN0gq2fsexTnSnWTe/JFrqpwNClgKT9mTXvOZbBLIzgW5eJy
jqFHZaHdYtsHvzAljdzmffMjiFLLC0z3wRJVc6hOXdyYe8RaKJPtCg99N5pM/+mwwbvEz806zlS1
WOY59JDKeJP1wblJsW8OQfeTRW6MGQ04asDgVGR947cpFq1OqNiX3WPmROOusGKSJLTWh6/7UiQq
cwDgpCZK660Bz8ATFYvQlrqPXhLqkUTBV5S5Maa6OMEKeiAA+qEUSnCEnraLBOqLtjJJyRPVnQI+
bxNrQ4LFqvkxtEh6AsYoEMBZ5y8k09JEkynbhujX4ZbSOHm39n5AzT10SNNd/Oqeo6s/pK2fLOwW
W32Qr/OQwreNVLIJF5IW369d7vYXgBTPRm3h9kDisAMEzRb3ue/Tj1I2wC3cWhwI9Mstha9v+UqZ
gvfUk42FHeG7G5CjbhePWoR3rymSH10hyBefyUmNzUVMbhrZQwZsEr22h06uu03FuTEye49/9R6I
COoJRC7+ANzIb6G4kGJjeCUsED/S5tKXI/7c4WV0KpBTw1MbprApWFiOTfrgyv5JQS+CMzvxxyY6
TUSB57r91uc75MzkvJHt4Pb48ivkOIUYHG9UP4aIwBKsjR8OWG5orRCqXDLL85mvnyxRHDclmVfL
B4RRgt5zSEdshFTgwEn0FS1DhpuU5H8Z2BZd1kfe2Mm3cvDJOKv8uOuRMnctK+EaCTBbT4epCtq5
211Adjq+gbQAqzvoETXXfoByLVFkf4ODjGOvwBJfNP1b10DyVN2S3wW6eRlpAINhTegvvaj0bVCC
c6AOVRZgruzOvA4b6QdqiE96mhxSXbZ2W4dbN7MB4inRd9O6zFlwPZYO5esBx50ZdN9NI8HGjcS/
HqxTZ9v2tZZHl1otcoLnzH6XpM419WZnFy+62zCEeAWcByTKVN5VxB0xC1e+25q7WMD51uP5K4ok
jF5Isv3eJrQuYtGIXwPzFxzqO1sWFugxaiTR+GpiaPRi/iJNkz7X0TyyZtR/6sVtSFd+a4Ix9EaT
iDjlGS7pqXkto/jJnJXX1pUV4IKOSOm5T67Yrl5PQa6zLIhuDBJklqSovVXeZLl268x1CzI/rna9
Mvqz2xbbEE7/FTpHQmECYih74wlzEnm0EfMyBYR7UzGeRMAACT9cvSvDvNvXeWxQ5lHuzQLVaNa5
+EVIHu1aotaiArP5CMZdj1xaXm1zmyBI1oVcvhDzWarZ7VgAWCWsfJsJQTAXbmBUMnjLhTgpxLFe
FRhBD2ad4gPDM4hmgJVfuw2FeCqT+tTl0a2QxNkTUPNm5tFGK3ENmpKOP6121ADUAiMcQHaHNDDQ
1Pwg2+Bdi8ZHOuYYA2LckGmA/Z95LKIu2WSeW7GC7fV7zTJw98TXM9YLXTFaX41E55covzwNz6UJ
vSwlEHqHTmEgurvfUPztN4blYG7ugTjqC9HTbW7UifDDsSR0kMxOUFJ+aBXhT/YcVPFR1rtfgWLe
uyWRZJopJ0rCJS107F7FfshFetRjyfJJVYlc1Y1d2Q337HKZqPnV1diXS9MiwnLCEDaaoQpjanpk
s/cAuSg5DxKaRSqpkiEXt033QoDvvJ2ze/TQKTay3tOcZL5MRnlHvKx2UlroK7lyauIWbFtNIrxK
PhWy06q8c/uaWrOj+XNogKELSeaqq+JESTyqgoTVrWCnqHxTBBW4hr3XNgHMuC0SZ0e1iQQA6Yob
lBtjW7gvDEeY4ljM78pWA/Hdjdp1XyenWlWPrssMLjUSCKs+xxyTSjow4J0ny7gqIKiVC3ReGGrm
q4qGuCq25QLqBJG2iJBMYnh3WnfQESgAuSlOU5N8CAtTQsec5Kld/g7s4IdUWGulgryEkKXVZkhV
bFpI2JMBjTVIVR0Qu2+n3VU5qBE6b43OMEMDA6Kr3g2w+aKkAp3qWFeYCwnCGlyfZZKCLjepMZ4y
91nNdWJGNXuvcdgU/ZIAKkC3Kmoj92hGPERs9dWg1fHesOt02y7cVQxFdmqY21aX9q6gc8Pc8dbZ
Ga3xlFFZIpv1rCY4x+QMsNCKPmRziWH/ZsyvLCNhi2VE1toPoF20x6DWvCEcmp3riHJrJJ5VVd+b
nsI5IulnU2dx7wrjLgutr6XReBTw7jT0s+z78tYftRlUB4RmTy1mbPVKv8VWhOiIT3yKlJaKT0jW
Wtkd0vHUdwmyfYF01hzvcT9BDSgGAh8JvO+iGD2WftvS6Ny26vhu5c7k9Q7hZWnHRUqgBBu1np8d
sewLAh34CsGuZgAIZ1CaF5BS0tPKufVESXTzRF9MYirvxmibT8w2Q5s+Tlk9boXMfhi5AMibCZv9
GL4pTeLLKCr9WFU/aby3CKICcI1Jd5STeyhqG9GIoOSbREV50ALM/7Eg7y11Y59dDiSEDumAkV1S
m2dOC6vcug2RiINxoyJWZdWVYBiZYy9Z+vux7F46xv4t6tEZwKb9vW7jjgHP8YPCJIIK5IE9to9J
596RSuGP1UyNQaujbTD7mKWBg0zj65RnvDvd/dpn4ABUoW7msiK/ay7ZrkUTXJRu8CmknVAGoxTD
5bVpKABljnuV1MryLvVNaMU3OJ9Fj5S1ycCQnHop3ywJG7evcQda+vMQDx/wX3axNVp4avuf5jRf
Z8nyB7TLK/5mbNtMDBoZ6X8DgC2kQKhPMvdrMmv7UvQ/u2x80qMQhK65Z1n/GiTRBOaOxXLu2vcq
+nsQSI9JDN0hVVrU790+L6zJy+edlRAQbjn8IAtk+15vjJcCO00RBBVFoFcoohlG5JA4mFIP8bjS
aCZgotlQJ9POnaqTN2tX46k1r2kNhZ49w4GI5uxJTQiunFGi8icD1ZpON+xdqARZyqllTcoo7FKu
UdvueYaGfM0uRU/w+DczH1k5BcRN1uYOF+Y7fduPqJuXqyg8hjpfbdt8YpT4UdE82xEYv9f6sOKH
ESHgcxm1AwvY4TyG517pmURDx4vprG/CltaCa/WEaVXPdgiNAkxU6Nzz6xmAw7JLCTDUOzT0UvlD
naN5IzLrezFtgY+CiUoAK7pysctT9OM72QhlpLeiAxHoBfWRWSI/pZjY1MUHLO9kG0XTIZLTm5a3
+hYywFUQLC8AWv1BixCrAH/Aw/yNbNcOyKnAudd9NVoDxXd/CyfxDs3djRvzV8piQuPjbHg3XOig
LfMTG/mqAycrZfQUikADeePujDBxjhghQBAoETtksmpdvdD2UYaCnF0oKwBcF37vYq6XLfmJeIB2
E1FyY068YOqSLqKzeu/GnA8kYIo01dYbCgtzUUjvJppw8KoT3lGJWOqcUGGQFolqqRhe0TNj4QTL
NNu4m8om2qRD/Dxpr5GufcdujtcQlCN6ZmbnlnzJXmuu8RmJVKFRMtoXWA/WaTFU4SyCoGiiFq7V
E9UnOBuoBg9po1bXfYqWtOueJKlBlxr0Neq7TY+4CBsFMX5dT3gD23iOhvupJACkVVW/T5IP4IA0
JisV9k0e7hojCv0IfMPWNQaIDBPyRoD+VBLhk6YYmHaddQ/E56kbPtyIqretPQ1W1W0h4bwo1pMQ
NrOc0YMBKcQhSNkt0ifaiI4RQIQ8f53Gckvz6yoqxbVVqsD4ilA751iMIePlrDZNVg4gfceilGuo
qaK2Yps5zW2k0BSsEpPhIb51o9LDYvGmhbCZJ17CttQY+XjNkeEUfkXPXGM5WrvqZdmjIuwjAzjQ
CGElzBMOAIGwXa0s8UXIM3UiNUJo7aUNq6x0bmVLYKYypF7nhuS8zGC3mvqjzYqPRVNiZfKmzwsA
GE/MCCx5K/kcDS5ZGdLB3ZqyOle+GTICq9lY00XIdzPNbq1stq7QzJqbjHVnPxvTRq+Mi9ooTw0M
yc1oEwjVkwmqPWdBh9Kt6BmMSSzV2uhd6UO5q5LDyO4eTlP5yKR5Mcr5TgBL2Ga+sfydtCR2YTsb
vMeUD7CvdJABId8WXJrAyCRp4cQ99Kp7b2CEhtjp7pDbeQbI4xg2a2SIB8zJI0ikS2IhMUgxy8ow
uqUeh/5xSG6FRfsUmUXVDEB940fZz/fjKO9CcuZlW16jdSZj89pK9O8FbyHAMSeq9zJiszEAx7Nm
vl7KeZQlepuZcFw2pjPsG364LGhD7Qa+7KseGE+zDl3EmLt9F1cfpM+QM8kuAbcgsEblyXGnQ2mp
lx6x4Kb+hbrg7eLRfDHn/k7nr2UEpg+1AjPBgzPPj5U5xgcN3g+NSxaI7Eq3Iu6zXZvxjanNnBxr
q4Y47mIKrF9mIV6wLVNC0C4IRj+6xn0xuu4tz9+GJiA8gAZHhnmcNtJdRapvZucfOi82ncsPyCQP
KXkgeW/A/s9d6Cq5eHP5Pu+bpPues8CGVsOQhBE62WDGe03j+qquxUMuaRGZKYWC8YpwcETR5YNl
ARMDJyu05mEQ2S4aaRUXTnDnjDOV5b7+SJzkzg2fB4BceqOcoza+6tT0HXUwYAyhnFKl2yEZAXAQ
Yqyo+yrbWoR5eLpWfVXkbTnL70nb/MzCawO+yL4ssbqHsOILfYT4Fd2QL+JjREYkb0GIwoQQmkux
SjfwJejFlh4aVSRW2hHpqEJiPP1qmM0hCr/VY6hcZe10pxCglAoM06m8n+X+P4K+VZb3LwR9rmZg
ofnfY/vAi7e1fG//UXz8Y1ukXfYm/6bt+3X/P7P77C+u6qI9I7zPIBxPRz3/h7RPiC9o/hxXqAhs
sXCp6Pf+lPY5X1zXBO0PKu13aZ/zxUGNhxbvjzRA+9+S9v2TeF9VLRXxoaWbFi6G5Z3/VbxPNSnR
lvQS6KksfkrEqR8W2ekhuKmG3xd+ZNXEzu0QTaX9tJhdm/6hUxdn+w8I+ptGBX8xQnPO4sMw3A7l
QZU3bfVNIzK4lbd/+Zhv/9k1qDv/06s1bFszDD4e3dV+kyEWlm2XjhPyakeVBtaKRGWHLBiGA/Pb
5JYoOxI/xGRuCcyL6r2gtEpxanL6Q6VQ7WX12Jv6Yc5Iax1Yd6XBRRbObmCYnkxzMwzZRrKjopKw
cW+E8RPN/yYZqWcFNzwMebUgL+Ek5OXt8nDgFbf40tdbJPWwM6vifbkNaslNW8be8nSF5R4GnH/q
jKCZp2oxMZbG2ekZQbloucnykFWp7ZdX4JTDbnkoloUIGTtfLd9Nnv/PF1URdr68puUFri+Ynnah
ggKBqLXcRvJwIfvZYLC9gJpbU0A6Q3mmS327HFccN3RqIALx1AkiH7Tvjnqz3CbKbIRsxKVyV642
AcnB5tpUy01DLot1fL85tPIbMxnxQWasLPlXo8Hg3qZ0D8imX+ymSv3lMSQF7AovcQA7FBD6FmAf
PPF9xasCsnFZHk6PT13fHEyj3y23SCSRPty6aMlTWJ52aNUP3alBAXSEUN9Yzcksdg33SAgkCHiO
9XXx5BWha3++1eX5GtbHzDD7VsVC0h+Wq0wjWv8fAbu+NTHkiarz1zfA45iYzQNFwmerN8t7X558
eQ9kPS+VUHJPeC4+wmA55rqmALJHgyJ5VHlpk5E/m0zteh0RuZWyxdOhWGYGPSS4kyGjvc1xX9zG
+mPAtprQPPRQR6IH6fZTSuLscuOGqPQChN+k1hsVFXiVss4jH6wjL6Lr8tNyeQCgqe+Btc8vkudY
HpdkF5zMZHLzcMtD6By79N7yDhocrwprCkvCX3d1dORYMQW7IfalhKvE8XIdK6dN75cm74xHAyzR
kgPfPqhpv8u4+/IKlrsRSW673zVD8RM7oCOOHssFSB/3xWsWk6dtG1vTZjlZgcYpz3oIaAH2/msP
5bzukvtRCR7dkMg02isvSZP5qWajBjVugyx9Hkpk+NIiPcaxMLaIEyDES1WTnBR225bqP8Ftl27E
IJ87LGCmaj+0SF50x3lM8m96k8aLAJDAh9iBo6cO77kZemw/2JKE/GAULbpNNcOnLMz3DCLD0N4h
ulgsqRACSYJOyKxit/PLHfUfUfy/mEOxoWr/5yT6UHT/S/btH3f9c/50vlg8FOJ2NguW/Zfp0zG+
GAjbbRNluuMsU+vn9Gl90VVLs1gqGbaJjJV5ArlfG/33fxn6F5XWmyUsWpno7U3z35o+mXd/dwAK
a5lBMbOrtsHK4bcJtFtsTnUsi0NdEDZGkoY4y6p7zEzdobMHT6Nv7ul20u5EnOlFpmad4+nU02DY
dJbt7G8E7hfAckF2TRMroLfluTOb7ULRjkYRjp4ZBYEfTNdTXWI9Vt33OCbZXpmT2LNHRTIwxoz7
cKawqIwAzq+dLI0f3ET1ITgaTxNQZY8APmWnzR3mZ7slKikxGBrDAhaGA3G5dsKdSf+Q4YMWuiqy
EPZDHh/0gk1MObo79q7WybV06sbAsnRN89EuKBvSjQvfJfDqqiD9wRnJt6/VAbcO/L19Xko/AXyx
C0B9skWB506XhPCa9AEKGfkcNOAOVTITZNAXXiU1jPojJfNqcK4y9tl7PRqfXLhubAni+qxY+250
yPoBrr+d3KH5rhjjSMXD2OOEdOm/SpPcoEWrzvflaA/5jzqZyO1hMiF4TdeWLYK1YJPIErItHKay
+ZYW8jz1SvTcpvn/Y+9Nehtn2i7Nv9KoPT9wDJKL3kjULFmWPHtD2Gkng/M8/vq+Il98aHQBjULt
a/Nsnkxnpi0G7zj3OdfZJ0mM7TyurZ1PC6LJpwqPmGscofp9NwpW5xEPPoDFcWPDecZ4a29KSsEK
E7GoyGV+jlBde/aER8y70Trc5CW4joVtd269OPjxThacvQ3MwruFeWW/ZDAfccd7zP+raHDjwBf5
nVpSZ51qrX3FvpwfWj9CVZDEH2hW009Or53I8WRHsujxQzL4oCj96mXAure1+rkOllg656wquahL
tHTWs2EL+3FE1EImHLdNYeOQLo23olrqs964r1PJWtxywLLOoe7eR3g02aCV8Dn7+SBKAFZ+P8Cf
G/FgkojD5BI6VOt2q47LJFuA6M6lxdrWWQLPv6LQE06hjiJNPoqqWDSqFJVYLKc5xWA9dc6tcS22
1S2SlS/gfHDbrWAkr1tf79Azkb6yAb7AUmG0T1Ma1LU0svBq/Bj8c9kWCffR5iq+Kq2PKjeqL+LP
yZku+uKmDVIJRy0IVnMQbzLGiJfMzr6oyAyXbnZ12T5sMNxEfO4Fvvl6pp3S5e480BqkVydQW3ev
MDdx3z0B7luOM3lID5zLqTLE2W9D6xhr5Ihr1yLBAEaiooziYBRgBahpPMcT8r7V2dYB0B+VIswX
nUeTwsR1An9o3546bbnV5QCDw0/r0/JD+ctydGMdbG6eP6EJk3aL51sZhT95T7DLdDGlQksi+x71
xVaq5lSKpOOVEbPqrkdWzTYsc60qxr1GOvlkhidD+yS5+VzHTX1NQwQ8sr/8oOTYe8GceGfNb+kF
UPE6j7v3MW3SFz23oWL5/nnOius/UKBn9deJxq9rsYseUJ1OpZiS0wRuF0MN0padmMeeqib0zHbY
oRaNW6csj+FU9buU3qsNNOrmSrEHk0i99a1CPjfmK+sUpCaWqkAaiUdHJEUTHw3Q0NzHsBTPHEFE
+sae2IsFOIlWDGbanB7XfBZnZUjJhwpifM9gI3Vb7JIaHRPSJSYXUT9MILLPZYdBKIMKvAZQAW+u
67WL7QGMq2o4gzH91944E2aNehqukxp1uPJhS1nmp+Ha9hqvqL/TZf/TApqKcE7utChL9yAmi1Vn
N79uP2ebCUdG0FFMuBkTL3+kC4zu4LHRXijBMbexlXbrvKIfohBI+eVcLjCUNQBDybxZJqkM+t5f
2w9fG0vm6GqFtYo1Ye+oB9f6mKsK+dKkDkP+3tOVby3umDm/18VvnnX9S8Psg1qOOcV39lzN+o2a
0w1mvskb112UgEYyzBwOPlrM6OhTgC1hYnJDl/a6LHDnX+4FCCa1S8ewIZdt19ZviUNbSTw0IsD0
HPhF8d6kTb3yXHbk6DsvBVH8YJ6YKlsnPLNeh6WkF38Wrz5Cve8CrRj/wI7O12baHRSChB0d6x4Q
IxvLIOSbZ8bO0E0UXgxg67jGLGlQX9NF85a8PA8l7Q/VjPmptNJhRXuRBO9rsoomFTH58kABrnu2
bW169AypyhAOUyP0Y+9y5SkWDg7MGA3xhDHnmMeystiYYlvtzY6jl7lFLoZ7ax1mv11X8/jtAO1b
C8ubdr6AzWwt9Qe8+m9PZuGtaQ5isoc7fGdcMg78ATtmYWkYgd8NLWbjxAlmHDFEX+JbI9ktTzOP
ZsMAH/TwGorUvlghPR+kcP2tkdKoSI5jrREyAVvO1YFrf7tZ6HENdP3iDc5CYTIQuKgq9L1XJN8L
+RV2i8j1i73ROOl2pQ6aya1n0mJO8ZDjfECkzBdyDAlRWMHm2C1YtFIZ5WxmRPijWOoNqYh576c2
jgarQdsXcGy62EAxi0HZj8UX+w0cfX5yoJ3ZWXVicQLToaRP8gHLapMD1m39Q1k9CqrxXqZc2+eT
cidGC6W89s/suvKyJNJimCc5YXR/aY0xngHh6GX+bhCivudD9FbWy5/CCqMN6362+jPZupJ8MVWQ
/8rJ2Iyr9B/1Cx8e7Tz7OouoxavGIQidJCGu4Yqd7y75k2F2hzTUcCRxfqvtHelu/gFW4xk3wASb
pNDid3JfydSGew+27wbsELHZYgqPjoi6t3RArYynG3Fx+T5wpykcdgp0jDvP8I1eOJZY/cgONTD6
kfbQrkEltQ9uDJCRptgIL0Sp79NalEHa9dmTHY/0dmVYJmqdM4/SXYBzsg3f6YD6NGeKb424sGlY
O4vItL8GnU3QCB/w1AnjgcoB/SSxMtHa1blfhN/fwyr8Ig01HnQ7t58pcOcWHOH7kezmnge3eRts
ko/47IYtGfbo7gjQRY2UGHjnzNh0NGgow2567J3pbufDcLEGSOemYmmJCPMLbC3kVJRmxdvCvdjv
BsXgCntoXInicjmK0OWD/NlbQLugSNl/SzBedMyfCTz9SvBeruJ8YY2gwQJhHyNAtBsVDYytZ7hr
FCFMQ3x3FTNMFPdUMcSUAOArqpiv+GKOIo1NIMdYBdxjxSBjP94e2LltMvBkfKt0fOYQy/oOdplQ
FDPCMBF1GslXrAhniWKduUDPygb6maM4aCJ5VHPWAB7NVJw0VxHTaFZ84d27FYql5iqqWg/3pK9a
womHUFHXvJB9U6tIbItisklFZ4sZVzmrieJlbN1oUGSLCsvNVlS3SvHdNPXBSRXzLVX0N01x4ByA
cEkLGU52MOJyYHEe0LilfbNHGHIWMLnQhCqnK77cwG7ocQQ5ly6w5ywgdAIY3aSodNiaMI4qUl2r
mHWToteFj7RbXkLFtKOC5iQV5W5urSfNdb5bxb8jvYRs1V84jzhBPBh5GbA8MULNM/hYgs2BpCfG
d0eR9XLF2CvXfkVfH9y9UBH43BYWnweUb1F0Pl37aylaX624fYki+GkCI8REtg8LDny/WZH+MsX8
KxT9DxJ4rmiAHlhA5jjSaR6kQGD48oAN76dSFMF2VDxBwII1gMFakQZ9xRxMgQ+G/yiErqvvHXxA
U2y/hopU6IIsHJWHirmHXb9iIFqKbMg1gbU+tYsC5mGh6Ie6WtuZABH/pUG4erCM+UdLVL/n32/8
V+EhFVWx/MdXnMKnCi9BsCj2InesJFtOrS5fC8VmtIE0kjElC4rlgzMQeu0IylEQtFwxeAz/aa/6
V2HF+XyQenXTFAuyVFRIGR/wLdAQnYiHUnEjGcAukyJJQgjA+Kfyf//+M6p4UQx60lAMSht3y9rS
HbpBfdtdzw1eMIiVaQS7EnAOQf6I9VChyJa6qyCXjeJdkp4tApChtP8AwzTI+m77rn7QWjiZhiJm
0urJqlNRNEdwmpHbt2tH2i03Tlib/9KPpuJvjorEaeWInojT37ieNCxb8Dp9Re4cwu65nuYkaBXV
0wLvGZlZCWUT4mcH+rN2YIA6Ue8dGE+W2r2XQEJd+S3SIT13PxIkEPcHCKRO76y7mNqP0MCaRY3s
AQ6efZ6G46xIpGknKJ2voJMailMKao9QAuRSTzFME2CmyDLuylN80wHQaamIp5Nin6ZAUA1gqKyq
GJAVH5WKhl0FMNVX5FRNMVRHRVPNCiERWROSdrBDtFFjTwNHjvCn916YOKrKbrR3vkNRH49km7Ty
SMEfqGCre1oS36dwz/ugKm4/K9KrDvK1B/1qKwRsZZzdUX5DeGCjnttvWnOREPTYlHMRrWmDMBNe
WkO4XPtu/ujAqy16u9JHoFseq58gEiFlLpxsUofOoDC1YjilYGvt7CEDYhtiWwJlEtgOdNuRW3Gj
eLeFIt/2mrlrFQs35J21Yv/JuMsdcNWAZ9v30GYyRdGNJv1qK65u6Jz/FeZYAHcHRd7tQfBqisXr
61B5KSqiMlK+puB6xWQ98uw+Fn36FlqVOPodcZFJf0Dcw7bfXP99oVIxgGtgwDVQYLuteHFUFkQx
5ERHgYMjCMKhYgnLBqpwrfjCoyINOyp82yv6MESnDdn97BQqMnEIorhUrOIZaDH9G+JIEBmOcapd
h3GimAHCsa9Yx66iHqOqukcsTMvKUEzk+B8dGUwyB88t7okQJoqgTD4aX0nDdWRDRVII3fka2zgF
o4SOsWulOMwVW1OKjWAzN4rSrHU/mqI2N4rfnPeQnGeWrp5iO8eK8jwr3vO/f3+uGNDOP/uwokIr
PjQxe9ooFTPa4etV/6FIU4pLtUiOaYbvhd+PT4BoPjLRXU1Foe5HeNSlIlMzyzwbNZEckptEX0nf
rmho+sM01DDX44G1pbPTTedlVNRrH/w13cQJMGzDM9JN2o0E7gBlk7d70BU5O1pgaPN6fdUVVVsT
8kKW4Cf3MmPlDZSPaPpO05mVcX/hO80oO3RtGs5TamPsoRIrnS2sq1jePVDvsfgA4ps/meavWPxX
AHfR1mTLQUVLhOsBLrg1eybYtiv0fHbvwsWSqsEXzNoglJNBiqb7NmpjT+Uv6RbT3XWm95hExmdv
BG3R0+XT6x8dGuCx9AjGq3hn1/fJnrTsEkI1lwT1A8v48lEk6FFWBagQ0PE8cIuZ64kyql8oov7l
oQfySy3HfsDwXvc5G1qUscijMUMx1n1FW6/BrmNBojB2jmySthCUU4tKmknKNeBac+uE3m6K8+Rs
Muqvu6aNNjoNnPHQktKzN1gUViSxcA47xs84wXanxYY7AMoIn0txYgOBKVq5O0uKg64jvypxyhe9
6hJgM3h+c2cJWmL9ePsBume4qenqwJPrtjiQPGtMg6E3e+iB8I/gtlprLZ4hHHADrvlY75ts2lRL
9pgWcBOn8hcKFqYLSVbaHTwqmaZr9SLdbjdO7M9l8+prmFQymT22yk/Zxp+mJMCsOxk+cHqmnNx9
oaLiwy6RQhbzged6CzjoSLb5t+r4OJhWfbJD4OLwCnBzDRPPVRpMJkw2MnQruyq+dPzTNVS+Wk+y
NcigIA0t4nxq/+DYPWa2aT/APVn5FmAs3iUUImgrgKYbrVsuLg4cmkCZWSxyA9w/YvvHS+QPuqEv
k6eJ6MgmBeOEk/Q9FenHKNSG9WDTV7Uy6moLJ3DnhM4NRysy65B9UcJ1GSYoRAWrs4wacUogD24X
7iO9+PGa+jCVFJ1knXNke7fWE0nREpPySrWar4dOP9hdWJ25VJ30RHuk/Q8kKtDDRpkyqidPVrE6
4bfwLjFGijvPSBdVtyIefoWZ05ppiLdoIMEB0shGooA9e0dggm6qfcehJVZ4mmnESY66B8bU5pjH
ab0PicAYtJJxqGkUdFiPTUcRvD9x4g62ZGp9W/zmzzLav8nSvuS2wH07bRJvfG1hgfjF9AeuGamX
Zr5osfWtTfXTMuZ0dsU/g27cXWoiddrjMcl9DJlBBKpEP6I6KeiJLU20rQLUnn4MWpVCs+Px4efA
ReXBNpFNuSYc/FiUKycyXizhUMOYHiIqp/BIr5qq+ygBEo3cAkYYSxmHeVam+3awsYJbsL60HVbM
QLolqquzhy2rWfxA8XWmlZGsNd36AUsfoI4STSOQjWyTvZKA5e8YtneXW4gOSmTVeRrt9mYbzF71
jQz8KA92/lNiKqLR52I1Iy9WPSXXPs48VPZ8Kbv6uzPtU+jMBNUdZJWpeJ3wO3ORwiqSMpd1Orpn
mf3O9qHQQj7hmbrdePl+tnc4R3+acPywB4fArMGsWULDFVVxrZfqpFmPONM7/HwF//Yy7R59VZ6D
X6iOA9ph2KmN/GBT6MEOcAPlFAJJx3FLI4PTEgEQREgxnWVyRfABWF/PbC0d7amQ3IJYzL2m1kuK
rc530D9KfvuCBg3M0UAMnf5WJL2g7fgvjYbDLPcWUnI5cLXQWg4WYMgEgzg/UPm3LawHSo1mHk//
0LNRNrue9h1Z6Je6/J3RwURBaMSS1q7oPW0v+juQdvuANZOSepw/FMlubMy1r05/bxUxOPOG8ND5
8hKmreRWnm2zJSw2WhxfyQMxmCLmFMCPt7Hq1jAABpKyHXfNoFsHQ0IrXsLpO0rlZwFqtYnlyZXK
nhMiquA3WHtzcyQl2NNKxgizt6t62A16CCc/jIIkxzNNv49KefHUafT7mnpC0NHnjee13DEbiekp
nnukqrCczxqPlZlRyBbnNZqs4VBaU9kH2yCUN1EnFVVszGnS+xIyGg+Tjnky92O8xTUPx4QFzwPg
zvrcEecp3Vng+ci3aQjmOQK/Sx7fYwbqsZQPzktk8F0eH4RjfBXZHwA51osn2RDAeVyZqrsQKxr7
TNcZD9DDC4IyesZx3WDlHdjPxiYzBitKMtIbWTBpFUNibVsTa0/Sl8jldneIasRPGoi4qUfAQUNI
OY1T7Zuh6R+c69L/oSMNVNJSUj7O+Ww7khC8NpfBSAh0NnV/pWn3pcLF1rpIErrry43EI8lCXS12
FA65xGoLxmnHe9Hem1OvBTD52sB3lHU8LF6JDD02UfQM/9RZUVX2lnYUazmjfR04tHyjNneE/h71
2ibihA/L9KgUFw0O2TjKrHU3OHdyE81hljbXlnT4bmT03GFhpzY04tyJ0FVLs9nobfvk0TvGaeC7
Af5IOnW4TB46IkBYyniuQHrTroZQv20Wnk7PpwaptXVmEUv6j3bRbh2DaW3GodvxOTg3/kLgojP3
aQc4hs3x3yLx83XBWSUWo9gMtdjLuiROn7w1s1Y92pHArc3HsCsilT6AcZiTsiIgGPs6XmSzWbsA
Eo8mmoiqw/zTl5q5Ks0X2r5rgMlcwhw/xyQeLZ8tlWZ8rvEbU2qxzbP6BTxDu7UcWAHOTMKuGKtA
y8OvijoHBEAQ3AMccVQp7MnEfVbpwH27Hl5R+wHo9b9JOx8nKyfpNgStWRLN0MSHLQoQuQR3y4rM
hEU+c1jei5aGdeEXT5PLX0q/eaqvAYo6Ey8RfPvTdMcnr0DC8A1ymJWDoBDh+dOKpaa/GR8C/UXV
hBuiH/lWR5gXm1mvVjrsTbvI9sbU7g2358HXsFl0M8v5cN02TyGSToy5feUmXOB0ODr5GGJZc59a
K7wyFiD94wpExgQxSWuUyzPutybNckvCMixFUGAPcZ8bOw1o/sA0rANa4xendvQ3n3+cubm4ekgV
XsXaz4qruxlvDB8+UWTvoMI+VHnz2Ywdn9jsw2HcpQH0HMtojf67rjRMAY5wY07l4TFVdwML4+ic
Xbr8TUxsDjHuM3Pp9S/QSq4pObcU5C5rR03jzZzGN7aLm7y1ggaIvOb3fxe+JYNj/3pTBpyp4quM
0T7nsxdbX1bYbvBl/ORGMEX+rZzFtDbwr7v+eDZ1wfY17Db5IG6Ng1OyTdc+vhxXRBfKST9bSm+a
sn1lyrO3ce9Rze5eNNwSEalcnxxG9jz03XtFr4n6Wo2TXorSPjGx7jrrHUvLmo0Fl63pSGUjs9W4
C+PiFOXX2i3efXN+HHVx9/s26MKdWIZ303TP/CR9HLrmTD4MwGTrUIQUc/pYAImMnckRif+8D5rS
2WQcUk2n7ic6LpJy4apTzdhnOSrjnOzwvDzHbfE+IXR0NINM7nDORXWyxvIls5/5rgU8pYdYbzYU
pbAl96/O2F/Vz6sn3pvkyZU/8kGnLKwUt7BrP8cKVWtJhoHuXu7aEzwdFWrXwn0I0tGa4wQTDs0b
Tc6b0UZbr6yGQMFc30jxvNVew7e75Q1g3lWNkdZhcBfLI1Wfm8Yqt6yzPxLHwriV1LfWvxUGpaCz
PDTevBVkNAvG4tVYO69xb26BAx/DvsCn0mNtTjU4AATu/fGWJChVGhakVSnJ9WRZ8jpp0w9bRaIU
bbeuuujRwhKje4DPqmzYT/QA2eAlsS7Rn5VSZlsN9rU2o23Syx9ciARD64qW7fgV7VlyEjaq3xh7
PxUfV/EQ2p8IWycqUs2ggJjvU5uo+9GOPpR9yS05X4KR49HuHyMxbTo+I5oxX2Lb2NEZeOgT+Wwm
DN6atV26eZe21T4MNRIazToUbF0q+ryqia0S+BwvjFaZ0z+FiMAdRiuO3d1Ep/yKQ/FslvEmj4sn
9cHvtOSrzFA9eKeVw8NIBgz/dEDy5B0k2KnR/IcsdTZt572waH8fUxxVznTihs1xVetvxug5mOT/
FpYX8bJubzOP/MoQET+cYdTWo1FQpRae64EuA73ZUa1OkDp8NlEfKuaXMjcfpjgm71t9sb7+aCdv
byQdu3Ez37nKIVSQeKSzTlsCVQCpcaJ6nfYNfPSnz+2X2fReYJRx68rET9GJ5zkVG00zD6KrX9lj
fi7Min34qTvhjZTk37SWLwUOsdRJb+ycD2O+rNOZRSv+Cr9IrjoB/bJ+FrIPWFJtYz/7NnX2wMJ6
KiIVaej/IMPsSTjNffrVaPq9ydqPnKee5tczWZx3sxo/xo7kQgTEaSDVShr7cWEFa5XsviOTbEbK
CyjHcw0IUbpJwDvm4InoxbSMx5KfieV5PyrRWY9yLdtmVxKXYZMGDw4TXf6YTM/sl37D2XuoI/Oh
zdLPrGIZ5yb7TEbneJkePEJ2llZcFgt8nlX9xgNoxXQ4OVr/bvFQCXBCYjbyIGZnmuq3rI0/yDId
s8ZEz+OC23OY8IC9OZpzBowVEGoHQlyvAAQ+SNffWwPLFL0baeeqrqPZHLvFetByA/mZ96UXHdsw
PffG+Iy49NTwToGjGt1Lqu2iGWRRyUeb09MxdJWoOYZEzvqK+9O9cEZtRVoUuNda9N2JUD23L2p6
s6O+uFdnNsl0EPjnoj3LtfqwhGb+GEaPBgR7SRgYF2aVcs5oSCUtQb2wQLQiGhDm1ox7otqWDZ2p
0dUewKB3xTM0z81gEfAvHYrHyDp3enXNunnTu09WMh5ImWNOQOGPzHdnLixqCJCA3PnJFUqNGXuU
tOa6DPYlmc1HokPfFnUUUVORq1nOIVvUdlFhrfYz7+N7mT/7kqI9y3XfZu8z9Geacac/pVaxSTFM
8gPpndq0ZXoZjfpr7LdD057Htn2X9vzhks7JU/8V7L6zwtKX2W33Zzbji40KzloEDmfJFtNknLKa
8jB1ZhBr0T518Z1iaV8P+GJIM5xGHy2O9o0pLS+JXHZhyozEibERFj+mkWyCOwkXkK2koNYotjVj
FhD7J0Obo2BwjRe2WxefiBnugCN3nH1sZ68w7qnGXCK++nLSkR8IKe4Lo+Hjh/Dk2I/MvL8z/z80
vI3vz9vJuIo6fy5pWo2s27TEb2AmnoTjEMlgVNfpbuuIclYEZZNqq2kSgRqUgDDsv+rPTWdx0y3/
JGt5AQPkABrDqqP+wNw2nkhm0c8mfeDg/d2X4P/xbBJSfDFzc9sN5au7puHn4tADtAonm3uIHHaZ
40FaYf+sftGU12+9G3Hdi3/NVnaEvQSA+OrWyy3oTgAKWVk8eVhKbCi9ae5/w+kiJGs5d31ZeJP7
wcIFbhWWCcowwBZ6LF9VoiNxaNrV2l1LVEbYiCLgFlO28tSJr0wE5jbVLvB/ylU68zqA2de4w9UP
qQfW7UM4ttdZcy9zZB0iGCTJYh3s96FHxJ6fByJmUzyTze+vdvwRKSlzLH+T0ftGbT0Iot8qByMi
97smzyPMPf3Ov6HtYdMlqz2L+gBH/Qtq6T3M6a/u6QUqUHB6a80fYK60NgvmhSOyytMdEt66n93P
gm1a4LAhp6nkSJEu38q0tzcLb621S7144LJWXScd1ucB2wAbqGJNTJ/ZNjc/1JEZtdM7YZNizfaH
fHd7FV5nrf1EpxCj3PvgJkJcExdnlvuOeeJYaP8pHvk/9s//lf2TJhI8l///GYo3BLr/6zVuorj4
/4YnrP/8zv92f7r/5ZoOGQhf9/47IqG0vf/7f2ie+V/CsWwDv4QtTH7B/5uesPX/EpaOaZSdkKAV
RZVR/Lf9k8wFwQkdQ6mvkyAQ/v+W/dMx3P/J/unRbgihXZVf0MNj/c/lB9Fsj1mRgCYYNSfZ0mT/
mw81j/kYX1uXmW60rGyDIQ8jet9/ARLLD7N2Tkejf4ApJW1xGLHXrYoITsqSrBkfwuAfGL0do20l
3C+QOdd+gmdZgu3DBxYBaqrpgc8Sia8vIr8gTtW8iGDWj6bFk4P5Ulv3ZkOL4Li8jV9UN1Sbpa9d
/Cl7KgVGerWq/agP5rop03qrC38zdHRD1DVD7lQe8NnAFJ/xaZvF+OVGWBttb9yCTIrIepPxjrLl
PC7zalH450jWyD6LtjJ86AnsmeHDs04wjYMvW7krwuKCsFcHONnFxjCfGPLjwCIyudXt4ZIh+T5O
omTxOMM0qdsBFyqcqZUxpz7nVuVviGU1a07TfGd7rP5YvOugrlJSFOb0hKeT2FpMJybEhhnVaW32
X81MZBsP+3ylNz1GMqQnF1jNzA4WXnJFgJPYKzqjFog6JY+tTfQTgZkPorpmO9DH2xHm2lZKFeGo
oq1c5unZGrw7OUlSFHCQJqfDnee0NIxjvtrnlflcdcN41qX2bJjGZu7aVyHHm2M362EU21oYK4EP
s2jqoIzfFpXc9edNrWunsfKvolxU4O5Fd6svW8GtKtxHqdVsuxQaldZ5B/V/rSxiopKkiQsuQYlf
rp0Ci32XoxLohv3QxRgudNHxDsjKE+5YYx0btMFq0kDxEEcFjFnN7LGj0oEGrQ/AivX3GA7ieWHU
DczJKLcSebqodYZ5EydyVrKFwkVkUPiwVAyPDlsJA4pQYoPBpgpulbcmaw4+4LT/kmDTa7R82q/r
98VaN7DZOhdWpRvhNa49Mr2VsYCLZq8NQjzaZdgHIIf96fLoWTdhGxi8ESAVpBezYQIKdeteGeY5
Rds3M/9aplze6/HTxhmzaYzkHb9pc20ymqfjBQekxUomRfhz4snb9HnTbrTW38YNAuSkpfLcOgNO
NDjI0Ea5xiOpRgUUqKECpTb6O2vu56BOhdxEljbu+giFr+/fzCzLDxHvWu6nDYqay2M2gRXS3HZV
NRhsG+02gFwFXdRcJTVhOG53RjuMQWlb1GxhYMxy19tQkfWUIk+B5vaHddfSU01It7PzmhArSLSu
G1/ks21W97i5e7mp7Uq74P5T4RPtyE0XpfnjePVDSHWyX+g8i3ab73rKtmC5YfaYlwZjp2qkGx2q
L0S396dYC4YFe0sXuns5rHls3pPkXjtwQHrkpsFFMSEb9uA2Sb1lfls381thTL+zNrg7OTgPtZgO
vdGYW5dwb+lwB15S8spyGh5nOCNBX1KKOnhmh36tBcnY7w3VyS3C6IY7fOvr4a0drqEJj7DxGbmc
7MEl/s8BQFbErExsnrZbr4fFAXlbMvf7gC2Zi/Q90wJOEci87RdKAwgJ3Q3mSIeBpn5A0SIRUOyt
G/bgDeALNwnioeYVAPai5k9v6pQxYZWjbX054GYzzzQyk7i2wvuEi/ZF5tmxzp5y5D7MU7jhekmt
PfHsY1sI/jGl/K3Yihs+iId4bLnwWu7VisLhOMnx1fWt/CjxqwgquuHKrgZM63EqvRsMA5YaxKIm
HP60fTZRAIsEkoSUzmasunPuOb8i+Yvj8zVbuOfmoCsCMr2/Y6/Kh+lCmQV1t5qjP7uwDjZj+yeK
rfEBhBMFFpmOFSUvt5YpMCS636gH0AFnTwa+xYHFcEPzGxCSipOpLpfdVA6EkEDL3cQOia65dNrM
OBhX/HRppt+xGQlEB3dp0KgRsmv9nLookal1wsnrnCRKeCPtl7yCXWXJqqaa6jAvGVlUyBxemZkb
S6PbOTI0gPz47SScBt1y+ws84pda37ce689h3E1VxWIyKZjxeUvCyTdvIE3AwlRk0qt8PLaOBoDG
2TiOE7QqijiYEwk96o8cDH+bOs0ZLg0ReHPx1GQNxRs+a6El9T+F7w77/K+fde+Jh93RzZBt5mo6
GPuJtQQQqvmaYV3IBBGuieOlq3piGCZ1y53FWkBHvAa8u7NERZjPr2UQZ9EJh6H+qCpikIL47MSv
vAvqdZjq6c7VIgg10joMDa+1Ma8frbT1HkvDXsPWISKBqjZxYTgJCWd4cWPcbEUV4BUsz7GoLlxd
LKFdbfyviRQDbSQ9b8hBP9m6/xS3mnUsBy191Hqd/2RjftDwc0jc5k7iboyux7BWvzi2/5xCo2TB
9CZZS62YY98IpiqfRr0dK7z7pctavBbcKiP0jdHyD+xklv3QHjhXa3WZPsZLffVGOdwwMOO3X1u1
2zz444yEsHgV9l9+XbP4AM7822Jp8y3sa7we8/LTEytZIe56Wx61z6oZ7/hbtEMb8fn36wEDNB9M
Zg4qVtgmrpeZFhQTvGvfbfj8ovBh4SvTKugLXwblSPDUrn5LNOEtxWm/RA/EWtSzB7iF/eJgN9sY
D9u2HD0Y0DO18q38INPy3PQeHTa2fY8YQDB8D6vehwktQ8w0fenR46Ifwrk7tw13UovXUdxoxEEQ
E3kpDAQv3mMz3ocLvtec1KTIoz3icH7VqROTsRl91i4afUyd0Z4VJIvLRb4MZUhPZm5+yjDejYvP
Cx4Yld9Ob6JJq43JxdNI3Tenn7Z84bWAD66HeGMMTDBdYe6FT707zKR2T/XNsJ3iL0dbxvdGj/6w
ty52jceeybROAsw3DxDfMR2o74pk0suA8u/GHu2npJ62fjTSTefC2osAueRIaishsq+k00nY0a7h
1kRNnRq7paYN93zuXgmELEB9ZBSUtBq41EjNEUVy0QQIF+7hS+2TJ1wSTq521NJLmVh8FXehQ2hS
5rGVZ1bfOra9BxghmHxEx51wSo7L3BHZkTcyPM4prZyvaoibDe13t5ilekzfsliid5z2nIj1p2g0
cDCdzQ6SLjwWoyycJ63dzxiK6RMANpYtN7xP/aq2EucWesbfPOcubRPZYHzwDg3j07oZ3QTvDiGX
/4e9M9mtHEmz9Ks0as8EaRyMbKA2dx6lq1muDSG53DlPZpyfvj4qK5GNRgON3vciBI9QuIZ7SZrZ
+c/5jp+Omyp8y5YLVYl0J3mfj+xW8otP3ZFb8qxLYIrsCt1EwF9od/KBbq2TrJ+QHxBzGR5HIX2G
s/xKs3pYjUNe70Fy5Zn4MowRRwCyG9oHsdFIfABq9I7aSO5zVtGzVQRLFXLdrIx7TIQZGFoQfMZU
PoZNc4/1nZF5lz6mZIer+CF0smILbp8tZe7AJKGGCTIbuJMa8UYOeH618zCVSmxMmG1TY6Ksa/Ox
GvvyrmXvAx+W4mPyjeaAKOeK5eGeOs1+Xk4N3aNrDnRvVepB2u7FL1oGtDOo/n4EzWR4LC8h1QKO
oXEVuDMQ+LE3DjyRuu2sZ/WrcJo3trzs7TTZZLtH7ylrfevKCb3bMgKYI/iC8Tk9Z0ujHsPJjnYt
VHgMVMBfBK83nnAy5PoWBeNiIupeRmn1bMtRxRIflOrcFkTfDKY7jm2vstGOju0MMpQscHfKjb88
Ywi14dr5cHtsu9YptLtXRTzGSCWbVEfc9bhcCcUSQ2PGSZdRzRyxt/vNGBBn0K4KVz7PVbmM92tj
9ncY5JDeDJndgz+d2Vh3zUcD5n1V2gCr5hALgG0wcUQlcNZ9OCCuy/0sl6ZmpqJVWwxYs9Pfvc9u
NM3Ge7ScP52t7XXqeBGNce7N5LABjZsnCo1uYxHRDxB61jFaPsX1V9FuevSG5Evb/dn0uUYzboBN
nIuvOL/QccG3MqqEcqvmDXn7j2iyR50ySmLHCh18FBd9dQi/lU15LS2KVCutnY2bKsgoBhgbM2aU
3tEFnDYfhVZovRPr3o1E4kl3pKOy4MHrp9cBJchkoLcR4szs8aM1mKFEpQUIfw4Wpz4GGrLKaFEx
pTybOcr79fzo1cGjO0afCNi8wsxHKJjLBVEQFX2GRncMiOeS3txFHG+kM1yxkgmSHR3utOpU5f7J
zCXtARg9CGSBwow3nvYOjHq/AutlnOctRs9dP9a/GAivLS94ceTImG8bjMFzOAW/2X3+kj3PEAeM
mlH/EtY1YBi4VIWlLC2+mXM2KG9zy+NPhjdwLOcyrl9JFG5rA+MYWBtnoTKBtnx003lDugyPiEUm
mDEiLlIia9hddNRDgM0vaV481A7F6bQQWLgeNrgH8RdDyHQ9+kIHdUtn8V6q6pAOw9rtaceA760N
zOtudSafdEe0AejgiI7McwHjY8vl6DW7MRIPlWm92o065M6iU2fuV0bGoaqutLGYq6TJngPHvqa1
up8IpIkw32rvF/V/JECqS+SHRCHwoCvEr7pOLu8qKUHb2eYzNo5Dl/JUxspfCY+Ht3MP+/ejqepn
Uwu6r8O7jjCEYbAplNtozD6IIrLfa9yvrggu7H/J3cfM6iyn+z02UJnY4mQh+G8LKiCWv7VmI+Bh
aWVr56UlPa8dY8/4d+COD3nIGJMai7Up5I0yqo1d988JOflmyUMubw1pk2UEvisULU0c3nFiG6J5
wv6QbbBqogbLgEn8sK7pPBsrcWoD+xDbNQN+8ebP3bBOebYPrEjLa24M/rOqGHpG8XNYX/uh/pTm
PikFwIOeFqOKQpt5Cm6dGF6jnnC3ZnIbpjWPIPRQ94VtxSvqRc42itOzEYe3zIMinTKpcHrHfXqs
vRhaOsbO7dhm9aorsltGxhZSP/spFJerkZnmJXH1HhaePrY4nPoaFPYwc45i3LTyeZty0ztGZBVT
T9cclIHY2DSvsPZ3oKnbKwG6+7FDAWDhwitWF1dvMJ6SSuwWFPfBCJ1b2Wq14QRYU9LcjsRow3MZ
jZc5kzx3A7pfquZP5fEDhFOPFcXfzSPxRt3It4Dox6HiFBF7uOHHTrdcEgH+GGO+I562ypiSiq7m
+GrGn4ptHU70VZhXEBQt/2JH9R7lim1cZN+5cdrt5J3nX1XDtiCNBYf5+Mre8Uv2+MuGo1Zs49KB
1cIjSLTm6rmbJpvYAUe01Zgnh7muvuqkJ9Dr1P0agY+Cu2LYoYPf6og8aWtUb8SLziMVlKtQm1/K
gKUOQaRZZoxBCDsobN1nh0ZRlr5bb6cLU0ru5WQ8e71x39nDq9BIMJVGrTJrYsCJuJcu7moy/R9W
1iyqOWyeFtJgWHUHrsudUCY4qyIA9Vhm18T0fRrzrDNGrXjnE2DFSxKfjIz6KVos1lWDJQLi4rNr
6W4f1+LDrio20WA5FkczMTQw1bl7tE1JbsA2oVxWnxX1P6uBIO0sLxkgtDszStrnMsmOIfS2OFbt
OUfx3LhmfIrmvTnEzMp7ysKJotAAkUUbCAnn0sJxMEYO53Zr+C5SjaVbMl2PZ0WnFI8NC6mTqc1w
sYcejKCk1s/lyFGNT2ncb9huwZUo2w/Lp0ylZWMzYEwYHGM6UqYJ3dVtz1OMwNZ24TtEYWxopMmH
zIRwrIlIKNs6WGq4qyj35jyKOJnMVc2J4i/R7XpNoSknSbd/99pl5Dg85Tm++khBl0sqiIUEVLAH
59I+B2r2dqI2HroczC3/d7aNBQe/wpX70W6zg8ActSKAdmBNlavcFwgCveaUwOYsSFlsB9nmx8x1
D9OIKzwmPd4UcutQmoyOgrxRWFP/OHbflT2Mm0FX2BDaAbXKvjad45PZNkmVOfSVC2iNdTFe2hqh
Mq/13ZCqmxyrvYUUuxrGftw2INqthkEsUiDgru+ZedWaVjsS2L71W4bun0IyuBry0Fh1vkzPfW0+
wYo9mAZFrE4X3UjWP9iJcRf6PVd1wISMhkq2eEPNXhBwlgVJAIZheoMs+TvRQbrx0/6SVNF1Bi/N
wGy5Re0CImVDhLKujHWUGccSdshcbsFN8YVzjZ+BhICJfFmmkCwq+7kzKsSByfgoDWFvCmme2l7i
AWy8eB2ZxjXEYh4yDExMD4ZZwr7NtBfzLzhnucd/8lrpCD028rZ1QLDQyaD2C1vTvIIyWlJ01+lt
PKjg2zDFizejSBEMxC3n9jNO4+4Q9sUhlJw7jCSfVlJRjB3R01wvXntJNey2xJ3ejp2/JhqynsWx
CS+5pVetan5jYhRbEgjDcmR6+KnLk0vBHhh5cYrTHDSlpW/22FqHJGUOCeTjhB1E0neq//tPKqIN
YxjwSP9ECrlRFt4Ox3nXR/v8+VDEhAooBfNOYgJDg8+Tz7QBnF1hc6trnplkfJJuZyNYAeOnQivq
rDsEGXdXNYU+kdGMN0gzgBCWCh+qjKuTHUWMEdul7geXM3+0I8wxqDAcNlLrQDie4EbSNad67g/D
km/4qRyxe+e/+6+Glk2NPx1zPPdV7mHGqB4Kq0nAPJJUCAd8OKBL+e6MIhUz0XDjlVWQb9Dkfdx0
fN+fH+bnTz9VQv/bf2MXuhnTWhy0y5vYL+GJIZDhhs5Gfw2KGcKPSX1guQRJfz7EJcdWJitv9lJg
NS4FIXFRBdP654/ST+CHN0tXiL/UfSQt608p3AuhRj6hHffcV0m6586rT20SN6e47qEDJp2ztkp+
jZ8PHXfNdhDm57//k3D9E7tcfGuiQ1L79yfqidqqf/9rOuGimloe7f/+xEC1+cZu2MxVNY+3SDED
Xarp/v0hUDYkhZ9/T5J22ygAa2nAXeBr2LGF6Iy9JOxR6qjFzC2yjV80TzIPC7xw7Id7g9V0QMBu
ivBcyNI8+lAscxNehtURDjZ7SKOqpeOhK8jQZsfKIo5TkLuqSg4raYChitGmsWcleChKFv5h6sxH
aNN3Sc0eKWUtXY1iFqynQ3KRabRYdhB5PdCkOA69P9hOWzqO+yNnAvfSTcletX6xrVGljPFJRA2p
c3a3qJDeKnKA2nMbbiwDVXFKipcp1cPeocZWclGeU8f+nQgWltFFgcim9Jny+vpi1BkCvYy3PKNP
UzQuiwC+LlcMYgty8OYAtT5DJ91a1aR2dQlg0G9C1hs7PbRIQ+taRlRwgtLmMUcGkhADMoxJ53Bm
Hkpz6kC79r8aA8vJSMc7Nq3Kq07dUDxwTqSnzK3lMQ87jktKgr5eKPR6b6T0VBkVmzgRfXH2zW+1
YSVYGvKAoc26K51ho8r6uxHVvTbvIkccGnuxck37XKJ7Fu5rZsGyzpT9hwq5J8WhOm/qc57T5m3T
69EbTkivR3q1bfGSNbBIXXdVZP6RCbpieLLY8/vxGRzRCd5TL0r0FtIiYec8wj45DkF6ZybTpm6q
V8R4zvsl9nN80C8TCVN7riir6vqPuAhuy7etfUozWjzH0gOqHyfpd0ltZo+CzyBueg+bpdQRnKdh
Fk+uI98covV8mthlbL6TSJjQoNT3oOz3lt/QTRFGyCOv7E7oX/GEhl2JJ9Veqi7xVgiV2PYmoqj8
dmu6Rvxr5kG0Dub2U/YRjhI254s3BWmXxo8VL9NdGvmc3MBomu5zHbL/wVnNSpmX+7A2X5p23Pdi
5pSYwEgYWrZXnHNRwFkrxbE2HXjhLU6yMdy6WGV5nvlH+hT3CX5eno2s8k2BlSMp/mQOvYGyAf2C
FRd8jlrHER5oThW4R9W8smGX1yL47UEOPdMvUF/hHZOxo0vq3pjIAAVDw74P815rxArFYQ9gg1Cd
IV0A1wvuLU68W4mKWbkzTbPMMjBV4NhUbUd6lV+hZLK3vHQMiuzPBpN7bxsfd1gJ440IGULIzn03
vIF8kPdkdemeKaVzFYzg0r416INA8w4tBN+wuSrPXnyk015VCTmgWGGzrvTVmvy3XpmfPCvtTQmw
pCd5zFmW37nBvZf30+9MTfXKyLdYt6J9O2ADdkL17DmkKxiIsrGBSlXW9W4YGrVDr8nIFbkXC7Hu
4MnKpAYj/ZqAlFpCPySe/iszhFAS/aTNMORFLiCMJJjzdcYgwuRd3NhjtCpj+2Oufd6ewAfvEFzm
oHkMO/t7KPCh6xDNtQJ4Ubd4mxz+sHwqSXBoZRRrCE1Mz3devYSblF5YbsfqVUmLNpYeCkjWD1vl
GPu8eeWQFayZ9/vrKHeoKRhUStlvtNa4C1dF4T4zUXe4SBF/g0FycrOJBMlma6fUcSS6Z+uMO6z5
ZXYzWe8iZFVNeEt8dXZl9WYa7p2T0CuLjIDT6E33zVE4pLisaJcQKV1DY3QW1NcRZIt1AJHznMZu
s/M9tWxTGd75hrOPoom9sdHw4CQ0QYpj3AZiT8MKwoiAB+wfULPfiedFu9BnMT9n0roo5X00bMHA
MdispRmkPf+xCbwvXzK54bIp7Y52hvmhbm5SVNvJQQYcQ67F5ROpmzEIbsL35YKnzGHbJcES/zra
jnEaNYWlcec8ZJncGFP6Ca/sEHjVjh9t3nQeWlwwmLcpRIlhsyA27jS+AC1XBD6MxyLLL3X/ZUDt
JePXHmfXPE6A29bk4O2VYzE8dCnU0FQtuiSTRe1DmZPBJrSNA1ihO3SqB096NztvH8rOoPjGI91s
3/9836kFqGJmWcxpL98pWT3Gmj5hgSvBmtlyOybI5MSTIXQAClQZXe86J3+RVIEwdY0g45XTHyNo
95UvYlae5YwI5IHlZSkBedSSe6k3JdZFVWIBCx89ixalacDX6XxSilyvMHD9rnluDRNTW9W8pE26
1yo+u6Vxh1X+lMQ8Fcfg5qMmweHJuHXBpzCF/dSEnSka+IAJ8NfPv8yKrj9mZ88l3gedphsTXDxJ
O6buyjzwcCVGolBYwWLOgwINw5Nl8FOOke2+5EFrlM1nGhUABYZ7FbjrvHbmQ9vTMNUXct6yB7lg
Gz2ZgfPsms5bXfGaFfwC7C2PyUQBChXIH1OEm2GpoKuxUtSMYfALw9W0Kcwy+lPqelvGgZ8mSVmi
B/VL2o+nPnk03fa3GbHHEYSBBr3PuU9YaPd5298v/cFWzMiGLpC6QiaG+AW2qrag91lM2xVkxJQC
ELAXYq9wa6+nSlz9JNlOpvMOhX6ZXoXnKlyKQBaX4pRzSmSWYrqghutfVLW86aylWIKojx1jsW7T
5GFoydT5KEg0W737OaVorf6i+fED49VrmbMt6JKXxut/OZKqKHocHthrlDvOj6Q6moSo1pB9xq29
C5hOgPFk0FCqL5f3M/RHwc0gVyPcLHKr2cGfnqLUaB/SyrzU4wb3bLNm1mff56GVr1lpSqJX/bx2
uZUqe5PAoljV3ThShpdwJbgwbYqkhv9R405NTAZeeBcNK/tsGxwB8CZWjMXsHf7eq1kwL3Z4YbAT
AFjrB+a3IvqlDQ+0cnMuW3Y+js9KiYXkjPJ6w7EOhTsGQeJ8Dn0GFnF69uGQI5oRbBrw/hJmZL0s
fy/3d4gZd61bb43EVlPwBnRidLxnx5THPu55+lDnTSRhuriSSZuvvAKQIymuKO8OkWzde91lHEAp
Z64AFaxd45Xg/MrUTbfyih/jqPOGNeDglB5RGo/cTIxk/LPdl+238NCn2shQq4DiDJbm+5KMOlBr
Hpk0YlpZ+9tw+Cm0YX1pop2zQa9XgDU2LbceRp61UG6ArcM6Zvy9g3FqrOQlE2W3i6rM5WB1M7M0
OXdMSuxiGZvNTGQqBqQVBMjEg4bBXCAKxyuteq+t2S/h3GxrUd0Cf0LzXeo/oEZ5ZIj5oaQETAK4
XGkS6hXHIVQFRiGtD77CTnE1yU9bJ/Mqk+5GkuhGSEq3XkadcmFtHSb8dOhFBOyRQcgB2wNkPfet
oavv2OgClQ60zFomb40go88mch/6giikyB7YAuFRmOQ7xpuDmlWwZruFm9UkTl3ZzLi7aUuJTANn
7Q6wx7bvcOSOpvcxIlds54rnCm8ucDgjfmyaqAGaR5J0SHdeFd1XsX4Xc0ony7iARTAm6cBGCZUw
BO1yxavfnYKobU9Mb9aSiSvDoHOtOVVU2r1bMIN7AEYQ+FvFYnIT7jAcsf08GDJ9Gcy8RLdmqU1K
FrKGbEk6wqvBHtZs2KwB9Cz5zXlEHSmzWoUTug/NQtwq3CuQNQl/9RKT8+QFxKfTsjnUEZgg4qIR
B0JYN4znB8alVusM6ATeLaBvnER1cs3RrfbMnM19b2WPbm1/1VFGW5t7DLI7xSH7obPmM1Fl+8jI
rDVn3pK2YGfDglWkPWbeyJ+PTg3zojbdFQl2vFKoeXVXsI+MzZUKxpcWWWgQ5WNbDVj/wQEyw39t
QbJubPc9qH/D1NEbQye0iZCdK5L5sbSR6RQzy0lHw2OYPfhVdJ7RRKSBLFah3ntdPhBjNP6qeWak
lAykMuYxWNM2e3Td7q+gHGqTh9PeSc0Xx/jIM++P6czrgVrWs001EQOz5DJb0Uz3nYAzaNrbZCjv
BMQKB25tWAY1Ewz8BLPekMEHZ+LFFJDV0WHQ7V0PXWHjTAJxsG13YWwlW/RoH5Yr8anZBhnRQS2P
bdYQ3jX2NulRdxjLcSivpzyE8h/swVb5h6qUe398RZ5BI/QMufPb/qsUjGWKOnwaRvluiZHoSvPS
lSTM8MKovVF4d2PZoUVP35ZCkc07tjSKqU1Euem66PAeB8Zxrk3gbn43rKwhcum8YCExcn1LPczR
cQVtSMKObUs4/AFafeSnn3POqa0r3qGPcfF3HzoOdmVLoM6sKZQKsd4yEL9OI5MDs4m8B2az0i7/
eCUx9gzXONjbMd0MHD+jmQJeTPp+AtC5mHuQtizZxPbEPWkvNlpIna69i0mH9gPks3q0vgC9tess
pwcmSg+sfdG+sl66wCFkJNjsZXlR7myaoX36A1KXJCU4nQe850+9/NYp3U+BD/wnRMJuu3cQ/mGt
aIBxU/Y2/APqAauDzPN9GM4XmCoccwU53lI4ALiwxifetg1mtHRtHjj1Geh+FDClVzWSzitekqSD
uEzgvXYUOAdzpo+GBpiu/AtwGC5GF1kbP/G+qDiqV1mR0hKWWI+xY7bHcSh5NE/ee/flVwCbsoZp
EhJjB/IKdAJ1WmnLkausd3HIkTYbXny3ucbCS/a+763auZxoAHpJQt3QYD4/ecLITvSNUZELa3Pb
inop4I31TlHMs8UlQztzy2StPFh2O6yZbz3NEflLN7p3iUVtrDD59HyRHHt6ozUMI1JcXb/JR8p8
42QEE+C4+6Ds5aPhgjzyzEtq2MOWIgxygtD7ukp16wQURWLlB4Y54ZZGs/7gGgdR991DFi0J3LTH
odczw6UzwjbH7x/38f83av/fjNqu7Tk/L9Xv8X9Gf6rNZ/v5P/78UPLvPos///kfr/8nj/Y//9K/
PNruP4SDFRs2r/MvDu+/PNr2P0ixO9IJpOv60L3whP+LcB/8w3EXsq9p2p4nLBOu7r882t4/+Gq2
j0db+kII7/+NcP/zXep/0uSP3//5H/xUfH9SL3xNfgzT9PmF/1fGvd97VVVNkXVo5+aBKVSzckDs
bOXFbRP054iIYNCVe9k01EzIM5d45vTWHunIoZ/FDtvThLPxRPjYPgp5h6duw1N0IPiq4IHUKjv0
mdgGpuxPRU3hiGJD3RsvM1g7FH+m4QGlNDYVMp05bXKPwa81PkroCVHnnxpTcwO+MKtGkS/ZYsnq
Chd7QSndZX9Zjd7qcHwPZQ0JNGB2jC73Mehb8qpcTUPHcJ6TnnOzqD9wQH7Bx25ORRzAE/QeE+Fd
fK15jiCl9cZxoiQMB6v0qPLUJXUxUvbTgYYCzDCEWIelETESKOhh6d2zkoiT5vB08ImiZ264wCzi
EZ83E5XZYV5EeJZkGKcXjjNsYcryr2TLxMjJu29UwD6UeR9JNo5KY46nGT6TMl/z4Nt2g2c76a9p
EryMls3pkFjRKdfkxnj7HpOwV7toEd+T5UOBGGekNmeQkcFnQclr1eFrclrDX1cxaoegXpMjScZ6
ZZihg1HhhAcv3pDFct5TAxs9ceJ9O8NeyBJ+fgEzequ47F/CuHnHi8opFbi61H8xkdSXGj993vBr
/8B/BDsRWiaTG5MjXOhMJM89QTeOWX3EnCwibhqBPTDb75o56D4ecRnESRi8Ts5kvU4zfKHJoumY
o4EYCuswDSHwuDkqNuybrIOfPtiZZHEOhl3jx0ToJxUe/QRxwVZdu8uC24Q/79QZBFJne3bg0L3U
E69UgDy79mKLH8WJqPUahbVm3V2p0beOajT4e32+rwLw0RMWnAW0EwJGCFU2nPBsv7pJGe88s8EE
OKrgOHrAY3j7fQZA7E+i/ZTmf9wheB5iaz9E1ffsG1/xHFY7VtdhaxIQXOFGSDF+n5hLTqULPsIv
L8oa1ElYZbVLYv+07KSTWbsbSpW5AsqMlJ5lE0nqESeLghGdyV5gcDDUT/E5U5z9esX2tPKKJ6hp
WMyt6WscxcBoNVUnDogX+FhYMJdbzR1RfkuRkkjL/fL080EVhJKxVCxiA3XpRjQJTP0ormxH6R5b
PjjoGsWQuofgZ7qR/0pU8MsxC3zcMDfpOnSK9nfm+/APsIikilZY7fhyQ7Mcizun5q1w879FkuJY
Wi7ZREcXHi9YmuLqO5fFm6K+ZoeBI+oavR0bAvRpJc3jAByIDZk+/XwAdoESMA97Vy9ixgJ1I1lI
qotuPfRBaXguPEmGBlnvj1T4yo29vDAGZvG0UC/45w6pgsVhZq7eciCbceSmS9gxqrZDiaW1SiJg
a6Z+UJ2XkZb2yG2m3q7N8HQ3rrH3mCDR4HuTzeIkcmO9HnAjw5kaoMJBoBNOAiAnn490NO7aiF3H
5HX3cUrIo6YkCyfVErhAoWA4jtqujerA/EStPQ2eFMNmd0p7H/tab943DZCxxIsIbXXx4Z8/Z+I+
YTcfKALv5nVpOvQUVf2eSCNQiyH+9GPd7TT/k4UwflKYcQ4DELr528yIsYvlQzjbK38AAtdSGdaZ
NqeRdUlx9MmW/l0dSV5aD724SovjCHZCj3LCm86F0hg4W4pQU6LRAaccEF6lIVbIT59DYRe7brJu
EXLBquNRsFal/pqwye/qSk4b3bG3763mwbV40hgAjIBxZPIE0rpaC5FOjzR1XbxuZuxYGPO+pRbP
UzdH+PadTyI5z+V8tjiecvHu/FHJ01xHzyoeS/puEWwJsEueCLTGDZN1avCve7HmzXCzbzENYB28
iNZbgtTnVudoox6Wa6inPwsRtp+rjtIal3w5XMYxe8IVGO5DnT1kBFPvRsusHlUQ7CNLqdcJqfq+
oDvt59+iWC/GyWTe2O0bZxrrKixNrZ6bUGGZG8vOObMOXUfcpAw5QmUhJOUoMI2NyCznYjXiT9vH
p0JhPsz8y+AAjun9dv4UcXWH8LDovfCgeLHBgeEyfeOlhT894UAw6/HCiJldZdZeuxiUeDkLdLig
RhfO7YQCi9CKBAkNDNjRUok8iXrPxJwWi6zlqhvBwpSOATItx9yC3uBxHGI0zIWvd4HGua4pQbtF
8ZcTzoCmGprRJ1Vb23jsbhz3fB75TcJlh5saEGWO2TX6qsPUXztjNhwyy+cEWMmTCAzvRNX9RTmB
v5eKA3U5Zm+6dcyLG1YuJ7rSBkC9mJBBOGzo9YFxXhnONoRLisushQGh01fw7egotsap4IYc8q2c
asIYsxze8zfPLcpL1OFmqROO7dhRvQPsOXxRFZ7LsQ/aJyz7Tpjr+7Cs7+OggrEmTQ+Kougxcs0W
lMUEdlf+XdqsIky3502z8KkTpzviSntOBguJkx0Zz4muOs++5eIOJXYFxzy/mnytzc8neAnLrYRt
y0MJbTLJbhiiccB1/VNpl94et8BjZ4QUhaQtyjHM6GsN+yABoPaYd7BBQjN4xkd0NAz7NWyzEAIK
bA+SmgSwLAweafZEj9cJ7jb2u3HuNtZotSdfJi0Brn1uDsYJux7tazoPsVH5EEkKkBZwHMKdqdIz
5iuDyVntjY+DrY8S31w6VFRqDovls2/UWZ/xM6frrke+HSWZ4QoA+nruFNs4i1Yev32u/K7AkQ79
nsnip9EFj7bhFfd4NNed2zdY7+R0WcL3eOtxMoe4IOR4lW3vbZjyODuGw/ez1ANwQFJ6+Fl9p4+2
qud/mnEorWr4Ud3skyFvy30pmmDrojgyetqU4IGeeItOc+xd2J22j8ZUz/gcjPeeBPXGCsrihfb5
a55SbplRgRAOaO+sQmSg1RMmIGMdiyG/oyDVBEtoVWehnSfX9OD3FMq4hyiJX83j0ep/gMyJbmwi
OPVm1I93TrxP0xTZmSpNjLKye+mZpawhdxO01Un3gq8eUtI4iPU8I0HgjiNMXzUvhfU+d5Y6RANv
T8WYMFbyalVMTA0fGWklpDNiXkq9Q+rOT22SWJc2S7J9a1biLRF7gC7eGVYTyHY5upe6Tc6kPVh8
aYi+pOl8DcveONUaNkofB/OumzPW/YYfgZN6va+dxL4MfewewjG4mKOJi9xtbeaSWYgH3522sRd9
Kg4j9wmQ66Wcwj2kUdWutD2U0MmS6pg7hf8w9oqCy+mhh6n2PMeETYD6d9eMcMcp3qXKyM91OqXY
llL5osDD8+hb2XXSviQjVQsRc5if6gB2YSAXxwhdOU7yC54o6jlw7NgGjjawTe57xkws+qAkpL+P
2SJuJ3iz60LhM6XQwL8HwPUIIBlxebKgAFbUytYuypCb4MRm34w8o5m8kW53ThGxw7XhtOpgRfgn
52wpqYcp9VQtttWs1OHDWLVvraak24xk/WKKkR8Mety3ixsSdp3/ombpMd1eG6NUL2VqqXUxjjzV
m7n+pVNMMaVlROfCzcW6lMyXwr76koUiNEhycOVVpbsrdfNS/swV4q90UPcuylsy8aB3cKBuwqnG
d5BgtOp8nFNNTrpuJPd6Sr3uNcYJcAztMifWXVeHbAbKw9OOx5TCOGzq+Zp0f3ThEZIbJJunmOW8
zdgQ9x5XB68rWX0kpIJNcqjeptAiIh9FHOU6gwSd4dlHt5icg0HnhyBcc4b4xBSoQIAPOum/x5g3
ktxzH6aJiJbtq0tWaR93RgFnlLjMXRWkn3wV7JaNR30L4IbPHj2PYUdPEXUwRHvOfVv4ZdZ7y9mw
maPHaGS0NvdleaiKWPNLmPpoEcJZpZGzrVs53fJyCWHiLFkHYJYZw1J3lcfS2rt5+3eE3PGULcx6
Ww5vpSI2WMDIP5owPh1uf3RXm5Qp/R441LmMYSgixIa3HlZ9F7sud47xt6wRBD3jiGH4GKWklsoi
Q/9r6TXiQuvXSWsAX48GhwFKfahDbVyBgl1Slk/Nw/5epmGNZSmmlReU9BkcG0kvXlGsYsaV3dc9
tDZORoKhhvL1kUWiORldlRxL1/2Kh9na6RSqA1UkjNPpbtrjKoUf1RXVdcw9eKzt8xBAimX762/H
vg44BUeXGp7NphWi4ivP3BJRgMTHV5aN/dcNYTo2QF3w7UFO4XHDfqO29KNKkcOmmDBjkbYBAb2S
JpIwDU+lLWsmEkVPkXQTbEgg3o0FtPDwFxIEXLNAq0OBiLHSo9msyoKajnaSDwSu2sM4lqRqe2zA
uDKMtdMzRxX5dXaBwLEyia3uyD6EsXyf7HhfKJm/lKF5j0j/z+aXeG463p9s75AniMF+HdM65Xdz
x35TIdZt3YyBo1QmDqumOhtRz62OKHoaiuwSzGTFumzmRQ7lykizDhGfC5PZQFKa/8XemfTWjbzf
+asEWYc/VJGsIgkkWejO9+pqtORhQ8gT53nmp89T6gbSdv/RDWSdjdFuWxbFW+P7nvMcHHZ1/2Md
3OYy2ggtsSe+tRFxDxP9ma1X9uJsrXNPe3IKTnJMN1FKXbbtNHUzhPUytvHK1UnEqY+yvazcHEVN
NEG6AmVcQHCj2e4c6Sc7CMRHE47mA7dciockHv1djZxkL6EmoF7zv/VLUF0UKRX0D2D7KpoRfYP8
1Aune5ek8MlbA8R7+ELGKvtgES3vDPGz9qPk2rjyQVjReq7H6slqqwBaW9TpG4R/17mACJVy0Itd
AjxiHdzTp68wmOwDWIqHpXfdi+V9FyT5XOwsApdB8AfP3iABfJ6GzjlnI39E8s5u0NClC7KATr49
ce22o0sX0bGDmh5+cH0qrh7M4XmtvyDBYQTJB7Lq488jSQAtVvg5BnkzkqkpKWff2ZWgjyzaYh/A
Qdr6Zscl8JgME/Ijjv0iqk0eDWiXOkbvlIpj5JOr4QLtjLXXbuqWzmXp2sjh/P6SJs5WVpIDot99
WNBKAKIj71wjqUI8Bg3FFrDfywwTdO/kxw5ZfNqr9AtbtY0MpFzOepi2dHiHE1jGbcot8CRd/RLF
oDcyMLW0B0s0owIpn37Jrc08Qz8smzzfzwEcuKwDMh1k8SsJ8xxrcuaTzfveswXc1F+nLJrhpCh4
4+P4Xc7jh7ga3EOaqaMD62q3JO6PRgQ/VD7bh0IW35TOWmJu+n1Auu2VyzA+TiJ20RBr+9VxT2gV
gxc7KN+yCd0EeVYcXiWCG38426tuqPs7KAaKrrxAgYGbZrwqxIo88yY+YWueTlVy4SgYP5brserY
figl5J/i/q5BRfAxjEj7Zc4R39K4xVPh+KegoilO8+t2HIdXuq1o/ME1nFSMjJgpfrGsyaapD+Vv
RQTwCHEZhbJ9ihScG34hbygzXAXvGdDw1iP3zoImssO8zogfp46WQbydOS7dk7QFdGVckn1E2UlD
W8lc3ugyUTYMdftZY9uFgeAS9Oy4BpxE+8lKnueRo+fSWuFh+LR06cj1nd5aK+st/w+pZ+V2G5Al
mHT2NF2mfZQp6oM99vu+T1ZjAznG9ojGj+LKNixWk/o9oTSsiGGcNQW/Ub7B7ax2DzapY+MEDxBd
M1vhAAt5WAWN42m5GybffWDpVw95gZ1OAiPa6qF+DLvKv6CsJxXR8jmR4cZu2jr5bMfjiQtV/qVY
op3rWfJmSIDiFIFD3pcHp66bG7rDTezwbqnEdDgOwPhSf/H5sbY6Dr+rrMo3K/3rjduSTbJYRXoa
U/Ql/uo84HZ1No0Pb2J2KHuIoMOUlfJD68QShCAsHccaGR9bhlyDxkR4qLRhThV0RjcSnJV0u3Hb
UGB9cKNhwrXX9uz+6DdEkKhroCUdpWXwdr1vv+VrcNM2aJzLfD4sbOiDepeBkBBoF9UdQsvbJBfV
JfXLQ+cMxQe14q4QOtkPg/ucTH510/T2pSUhYAxAvjYr8UrnOeP9N/HTaH6JdfmlQQP9qAoGKLc+
HdX7fJr7jT8G7I0dMimwNcO5S5FXzw3aCkKNN+MSXUH8YAbPJqJY6OJ0lVMic2aSalyTiFG8TWUx
wojt/mqNuI+C5qMc3Dt60G9zYn9powENt+pu5ra8b+H6b+uVFQtveZyPzgtvGe6qwerZ9ec5dI/Z
TK27SB4hvTqcc3Bzl6jlFUoUShlfFZKLgrOiCh5qn4gNe3Ju0OYZ5xIaMzchgaqq4p0PpBy8Mp70
crHvZ42TyCambRoulK1RIDESb0o0s8zjl2hariXQS4yPuE8T66XMUYGXzRBTuq1nIMExU2747CwE
6YwKJAKHpiqh55zDG96PAeKiOS0+TjYHa9IwPipqIxbnDTUVh2YZb0lExcQ081V1tX62k4c45qRQ
558Yk1/cAhD1WKLiqnX3uY/d5GDL8BVv0LeMLIFDZgkgKsMEx8kjgJ4QTVfCJILvvNoL8aepfFIL
hVNqFDeaTIxtlntUjHitbkx5xXry4FDzKI53ofj2Gi2gkvMY13dJqvy2LWy0tzV6VT99cavuBFIC
H5qauWRWeLOJFqSjYM27ocMsBBmDeBM+PlGmnwfqgwhrNPCsEXbqxA/bF+vP3PJvMzIhbNLs4DXs
/PpW02LNaJRVLsZGr8MjQf3y6+DPX2lyUzamfJDVLLXLIo5tYakLKX6dJNfV67sAFQpL3Nz80En4
ZdUdPLwZF0qV3w2pb2xj7oUzg43+3Auao0Tjbbs099wVEBtiaZqOpdgU0nuoMqo0Y+vSb+gx6E0q
Jmuj+xJm/qMnYTSJlds77szLQjtEetnRDc4NahkSyXxqZZSNghRHWpdc2rr+FqFN02uS7NtmLK/S
uwTT+lXkhbWlmhLsAf9eFNbKyJ26U4aJjPrdQyoWeZKN790gocePwRrle86t5o8cLSNo9PDUs7r7
ETbQT9c2vSlk9G1CDf2JkwoSGsyfChMokXmvnnGFusYfKoxTtDKe0da4RzHYN18y4ygdjLe0Ny7T
xvhNfeM8DUy0lfGiLsaVygc3bm2MqvOKY1W9e1cjXKzgie7gxGa3Jf0OC6Orj+FVG98r/ldhnLCF
9dMyztjBeGRzU11Q2GYn458Vxkmbvntqjbt2MT5bNQ4vsXHeNlhwA+PFTTDl9sadaxufbmUcu7nx
7tLeaD4ojrSz8fWOxuFb8TXuiOc3M+7fxPiAEa5/5ErWfk41HuHFuIVD4xtWxkE8Gy8xemrEZMZf
bBmncYDl2Md6HJQ1uekdMpMHaw2DrW1NzeFdRNcJ1ECNcTBrrMwdlubSeJvLennSMxKwDOvPwt1z
W2KE1sYQjTEaoRq3beOVRkeKAGLyLQyNVNgbgPXwdGXHwmtDoBmG6n6d8qdV9PUunbJsk94VbQGk
0XaAamo/vnRpfB8hNTh14/olxNI9GG93O3NJ4h7zleVG9mFFMAJKXKf7Gk0SH1h8TcbBbOo4xj3j
He+Mizw3fvImhNIT6Ng7wJ7epHmU35aob04l5wN/gD7jTh/jBQJ9TobACOHJWAmTTV+2DPdyvMHs
8zNM1p8LeuhHJWjnBOn8mBkRVJKxKZiqlatRqXsJa4BYyZRS+Oe95sts7PQKX31s/PUoaudmfkRx
jP7Ott8QfKpLkVgPZdaZjID0nAty2lw0MNIY+AOc/IyIAv/NGNY1FmO0b76QoGMDThQ0lpAJr/3L
NBItsAxrTxATWvc+2E49IYBUTNdtUbWvadA/aYMY8A1soMD9QyeIEzocgtIACajMvy5YFblGNXI7
JIsNdpA0P6/ut2vvvXSNQHhJTMhOi6o7tol9cUSKRItymWMFXwMco59y8aWKx3FPMBWYgAaVGdhA
eVzXERKMCfxqTgORHTkphDbkBQcCg0fNmVjqbv44QWeYoTQk0BpWqA2TwTfUcBykATqkBu3QvkMe
DO4B2PNOGwAEGahH2pI3fBDEJrbxsUw+jRwrrylGxwUZw3bV+YUaPMwQygjkiZ9A2fukKwFjx7W+
axy6hMQHGX3Zk8Uayf1QfkjDkP0ImGoU4kSKG0lPd8ZKgd+lcflOcDugukPAKA0Ko9Lfp7qgdk44
zrbKrIoSKUf/pkCoxhsDZOrg6EFgwbGQXtJxqGwDNyZYfFxNRkNt0b0ZnnoIHQsPt0c0Rg/Xw0uo
YxjrhVge0Uo9jh3rVgM2xG0Vm5jGteFZU3uXS1wYy0XE9vC44K5YhvYcpvy9NjtpWq9oC/0TJfV1
qyf7ENF720yo1k+qq/d1OoIimYaPQZsiebdfuw45ZT97H9ABvthQTDQ0kwQIRpTpI0hOEEtgOR5q
gz5JDQRFieA5qkdx8eGjYGoZ7xTLamXQKfS+4Kig5K9uR4NWETBWPANbWWyu0ugRyk8lYuIaIgs8
Cf9hhtHCURtYC9QW3+BbsPFmh6RmryqS10w59m1B1aQ10BfmMAdgfGMrGw0pf+jZCAi4cTSMkF4t
qJsJfbPrAk6VoFau6jvQ2URdcutmYzXgGQ2BZnRgjMxu82n4lhSCxJ5VG+N1cihFsWzEkD8vtuK9
JRBIuafvrBHUzUAZ0q8oUUhI3/O6yya0As2CEtY3drsC0RLAHvuxxf+SlgloIZInN24xHnyLj6fD
WQ8Vxp2Ha0CLoWgHsZ9AbHhtXp/9zJK7AWNJkgbxufNo+6ekKdS0RxoIP3jWNmxqrBmZQ1YLRy+x
3K4WHdEmreimknxDEzI/9JKlLlbm0hFk7XXZF2ijH/ueCnuXwPsUc3NdA7vdysVmdaILQPuAMzwD
M+6/pjVWKS8u9xVeqptVskJXspvupuDrWEc0Mtflg64YKBhscL1wqXQhI+UGkZSttCdjqEkq/Tmk
zo9pbW9rD2QcPmND9AAtlNcU9fwEef+a4lefpPfoRR6IE0QcKxXagKiGlmHZO/2rV0tQTkrdwyxB
XpgAaUcJtXOm8HsGVfnGLZV1aiwPSgbqZHzg1a5RT1KyjnZT+OKv/hOaRYLGI2HfgoY92XoCOi5H
ap9t9W0dUq4OawbP3vPhaNj9oZ4cPg2OuwTdxkTMzm8jPCM51sW29t5m3CabLn8LSEubffLTpxjP
Ow4P8jsHaP1DsoLKGnBJOY6Jv7PSu7GIN8E7WGu89+Fs8QZxRYUPKrabw5j1x5G453bC6RJGEv/7
7GfbfOkfrMh0rgzKa0STOASZTTtsOkkgu8tSYa72hx9W9rGp2Zw9v95jbrlbMzI0h7UCN0Mkzeg8
QrP5BBGsgys2GMCYb1BjgYGOjQrXDRCyeW0RtY6AyXqDKBMGVuYbbFmh5n0P6jed1+/4upg2y/Sd
HwjUmTNYcKmeKlE+ARxao+mFhtdeab++6l7dKVqIS6bGje9yoVVh+JQZsFrJrde09oA6NBR9subA
8LlqaGx0a5stQXdPMokAYpHEJQ26jVjxc29YbkWa7mwwzKch6T4SPrejzzEdkoEPaOVMQqc1OPQG
DxfDiaO5tt5U4XootEchA8sTKv6Ii/+swRqzulaE60jd+DtqQPApYIv3TTsdLYz4C2zh+7EyaLZQ
75LkC/lz2IdKD+G6emxg3CEYfRoaJNxU6K4qQsYgbWpBA2S8YP5WGFBebZB5cJc2UFcmsN9jv8Vr
V2LZY76VbEeE6w29U3/K4kVdjLaJsyuJbUM3gegbw/TGwrY3MCIQ/wvSlJqh3sbeJA8zOQucyDRM
IG8Cl4GFMCTlADIuJQZue9ltGC+fOr+/VuWUX5piOM8RMMEc/yzZqMfUYAZdAxxsIA9KgyAcEgyN
GHzuoEzQNzCgwtkgC2PYhUPM5SkOIO/kNFdCfZpB5m2zhZ3FH9g1MYwIMoXMnybTfHVb776xggsX
LwKiUaXK15Qn16CmasAjA3xFF86igrc4w10UtDaJnPlQGSBjXtsfwJChHgfed5UwGrZdFpQAzzs8
l/opSIr5Q5hbO0l+3BbxU7pvmngfmSwVoIXNto6gc+oRX7rVS2tbpjygt9TX1cAkzRHYwCXp5SVb
rubLPTYjmmLRW8PlegNQECQTAMoBi2w/j88w8IebKHAJUBaEKkihSWyEWrOR5LzuahdJU5fhCloK
DENDJ9ydnBJrR1Flfcii4epNFEXDJE7AuDwrZB87auIQJWFshga2ORvsJg5QrjRoh5FqlAbMCVf9
HmtuwJZiiKHAO20onpnBeSq4ngRuELMJ6XMyyE+cE7wigwEd/epE7XubOViGnICYJauxN44sj1DB
mWegKkjl3WIvq3fR5zCbPw5hnuHecnHH+T2M7facx4Nml7tEpX+NF5AowovDg5m1G5c8ppvRgE1T
CKd9qd5Ex8egEuNf49KwNBSzW4zXY4cSXYz61O6yjJgTLUlFFcUp8du3WWYCrNGc70i6bS+2iO6H
lMquD3wYTFm6d1GKxjXzmquaYySkuRGTgikZHrV1rI3MtDKC0xTlKcaNzWikqD2a1MSIUzMjU/XQ
q0Z6gfaNgFWgZE2MpDUekpS/XY9b4csEP1V/j5gxOdlGC2tEsX17XxKqw5mkebaNbLZCP+ugox3Q
0yK2t3ejkdhy/8C0aWS3qRHgekaKS3nvmeQjMIrItI1YVyykock4pdDbXUW3vASFekmNwHdB6Yug
AJIjRSMMheiCPTLSEAWPX3sUwouRCidGNDyhHs6NjBjHGIY7lMUxlpptkkBAHKrmJ2Ki2TLN23J2
trniyN5wG/FQKhOeN6Nbtv1dY2TMfYSgeUDZnKNwLmkvc9IqV/WWpfOys9gkzikdL4Tss0v5q7wW
Zcz1kvlElGz5KcNoX5e4XnGVt1PkXRxN1yngEDizXXXUQXfciU8Vx8XXpbl27TJ+UbGaUDoJZJYn
zmIB/43HZ1bVtRHZrUtNngrzcxlUj8YGe2v3JJG3/AAuZhSSNBwun8HccUn2EMgPDCeOXe2Ns9TV
G8gLgBmtvVOsXicrCQ4Dca5+SnzGt5L76VYMljqpGuGmLrCtYTgklydFy5UROxPFqgWhQ/SKlD+T
OUxM4/ODFCHlA+19GkBwJ4WWD9Ia5APVOXkzRhSGHdrCtPbWTUhL7kB9HQfOlCOBGdUnAQqU5ocQ
EVfuuGSTmtTnQibTfW4/zsFdgmL+I/sEP3cKlSdxIlLo1oGaio9K3kNNlSUVrgysuTmRkVnF50ow
RbgFX8JtKWAhQ3e23pDa8dqPX0Jahjgh2vywzMMjo6g4jH2y9TrYDFbL4RQ7Ugr/wevqh2Rc9c5v
8VI33O9usjb5SCSQtPripZ2L+5468b6cQvwuS7uLaedtIt3vkiW98hE0zyij8C0uDemi+NSK/GnR
/nVsys+95+fAYdpNpmwUKxkxWrrhSGxr2lELiti+xvbcOQ4+SwRXxOZkW6/91qU53emFIHJxVp1S
LAyQeJbVehxnHJZRTTbWGpPQVjl7cL3TxtU5eODK3AzcjiAPAMMM73kHW91jT90S/t5y15vgDofr
dS2QawqXeK5eNgxswbq3QCDxivVUxOS5pDZcZV74goPc57m96uvIhn9efdAiFgyIIaW869rlRyKy
MmrbIQBRWBiTiJcjVQOYhGQqNCUmhrA6Z5p6hg58DvbpSVZoX4L+XnTMCWctgbs2itZaWOxRXn0t
MIgdMtvxbtoC37jL63Zayk02F/XN6lndto6BpHpx6t0FHKD8lRyuDD2VSU6jwBIzBZfAvZKLASUy
UNtoBCeaKOvaNcWPME3HPTfpWXzGnUp3DmdC2z6pYRkvrdf2JyuXx7YaOd8XK04wh8/YyVe0Wb57
zBHGGJJ/irG7UqPcqhJbmU7VXQyNBL1nuLKlcoErkeUZ9GY+MywL/FK0gLiN9ZxcVvpmy5w+1WXB
vasLX+zuTbbWn3pgfPs1UWidt+0SOqCEIhNQQPaNiZBAO2E0f2WSnMgNGHYilT/WpcgA+hqpcgqu
YqFO1eAfP1l1r05FG9+hb9N7BNx4OlrRfiC9jkAzS4KUFYyX94baiIAwmsPsLJp5i+MN2zvKlX2e
k5Stgn7TuHVzRhkFU6qhODfHr27y7Em50pEPn5whb/bvEk8CzzZ52NlH5c8k0rhkI7yLLdkJ7t0V
CVngZ2ft2ASemZRgZtiV0jPFlb7+gBG4Oo8LBJRYdMgnpnsPJgrmEwrgN10/iXOrQHLHYXR6f5xQ
e9Qk+e02S5+nVqAJWyBZFN7S3/yh/l6NfD0Z+yeK3c3eqmExWDamTjGGYjuO67RuwMfQTaWTkW0t
NTwOYQ1zgEPAQkhw0/jVRsBqwZjHp6qXONloGVASDxCgRSBB9gT23UPEQccrkm+1Xx2nicmhjUMk
jxPI0kvXENjwfexGgKQE42mpj1OaUJjEwrtmDMSuwGbLPozpxohKIYsMZ8sr3ypRQIzxY6L5Rpc8
BH8kKDhcPhslBm0a78MqBh/VIWrOjWwj9+Cp6gh7vNh1q/UFz99Ae6V87GWoCNMqvR3T9ooOPaUt
an8p1wBv/fsvzVSdEhMVH1fgfSLOMASOYTJ0yVoEiLzV9lMman+Xui0tsZy7uvmlyeIzE24+EMdK
znKWfNIlklcp7nSfXaaFuvYQzec0kftZlfTq0JxE/K8dgsd78nJfVlyNfjSi6kAynAfuwVEpnjRX
nTJp/4ysMWCbhf6VBaE09Ao+Zt9PqYE1UNSROHHMzDhIhlm/Qz5Y3bgK2XYvp1fHls6hYZGDm1uS
Qyf9c4jX6oyJY2sTqkD+KCF11KSMljZe9Nfcto2EsWw28cKQ6CM9b+y+fuOK+9GfQRwuhQe5CEiU
K4YFeARdfr9K3X3TN09Ip6ddUnigMhDScyMp4A4CSQw3eUlVc1nyC5VnYsYoMyK62shnclFf19it
CAu2Pulutrn74jUi1fNdOexx+vhD67xQRMWOFzxyceDwtLypzJgDehJNK3e4t4IAGAkwqyG6Q60N
S3HtG1zy1T3waAJnwnLe0Gh2z2UJ9pePDNnpXihmwsAWTXtLkrhHKbNWqt23Tv78PquwcHaYD+Nu
V4v4AjnkweHf3r0Py3fV8/svKxgQnYf30YwNorcesTnTFTBPXtUkfNr+8kro67jn0PFx8uAusvVE
+0XFITMQBV44iMPUFfI8hOjuFnHLso0w2TxtW6FeacxIESZR0F2ieCtSauOznszusHyOJbgcq4n4
J+Ae9DVughvPbDHgP+/VynWlqUIQBRChdJocHdYkPRZPxLoXe/yLHWtybPHzjdGPoJzY59qUMwYC
Z1SjxX7UFNVS2zr2YDTRlbtklfPIwsjtQZS6RxvTuNA0fyYAHz2RyodmdVFeOsUp4DxFYW7eiBBi
ZYDNPDgm9IeR6s7fKZCz7yvyczQb+vsEjByWBMue6GRaFKsT4vSi0SxydvY8wOiDF5F32d0g1bDp
lhlhWBI9jRkN1WDMI+Qfew+xz01Qd0w36KVAxDPuqH+xQz38YSP6b+VQPIDu6Lv/9d8lYRK/uIsC
AWEP641DVU7ie8Hj9Fd3URRMAxfzuUWhnv5YFXymVGFShMzNvSVW+MBHxq/tK/eM8MSmhELXbNFv
wDOTwz8/C1/0t4dxHekr23U8riK2Mg/77e0pKSPz6P8jj8eFTLKuOgqBfNojf2CfgwK5UPC82nXz
zI1kGxu+ioX6ilJQTNJC75TbTvoruuUqeiW0L2Nq3WK5Lom4+QrXpn+q4yy701TKyrHbpu4SU32C
8QK3DtcnacL3LsdJGK2UxZPEOfd5ASmpzbrb0PUQURLcu5EJdKTeT5ezX3JwmrLikEg3e+p70GrB
eleHYfKTzv1XMQpiumxIfGOB1IgtZ2DC048VBYHXvTW4L/C4sASQApkl4tGqE1b3aVSnnFzHg6o4
27vQJXZEOtQfIhfkypTKPcPR+kwyqHKaU2WqKFNj3dkzzcIinhPET4JchoCjpc5JAw4cHCpxdEq1
D3HJ7WFm15rkm/qT3U7FbUSA8oXMVHgBYflk1a0PxkhjK2hHeVf6jPO6hWxgq7kDK2N2zNV37oXp
L5ZzeBukVvRKESWP6Jlz63b2vkrvYKBQhenoSiC5dciMCxG0Val/EqrCJsrF52CzlO4o/PQHxA/w
sC3xKQdvg6/Sf3KbfL1WFKO3fQ1NDdj3yJhOuwPyLFOLbr8C5IwuM2pfPBIluRXESt5SOfzOViEJ
PeIxs5Qi4iQLn7xn55B403zrlSyC1dLPV5SC1qZw1b2YmurrHGfgdh7ZJco3hAZgouL4SNdSvQWI
Hre+DYc1nLNbiy4lqjaXcU9sV+yubPSUFoFl2h9sC59TvqafsZ0cvRqXMKq2HoWgu34sAphASZ3/
dGrbPghSrm7xoyzop7P2NfD6LxIqIkprSmHTkourC9fl5IbFw2B+l+pxothh/rNkQF0dG2aJX0PI
C33yLBkv3kpFkG6/mLGqhpFnz9v3r3z/GpYCKkZLGf/xF4VneVs9Lssx1FQlkJ9lZ7cnBXrAy3az
tjZHUpWA90RGd4pVMD91c9seXYnMbSb8NfJf3RT9QEkjOvY9d1NF3opmNn+ulqq5VoEWW4AJgllJ
LXXlJIUKBPwvc7J87qYL2qHiQRRedKyJTaAlv9wGwRTc5BrxWNzrk5bggWyr/dEQrMXO3rEDVFQx
cHtBAqha94nzJqrq8D5vGPrDEKL7jclPiCowhgUv9r6f4EwEU+ZfRVumnMRJrlIUC5/Qn1c3hR+k
J9gcNLxDXHtjaW9I3azvM/WziUYMxihplOwjmHVU6VBmqgtAnX0eYnzJ/J70E+LfaAum1AIXcgui
qj369ujehtHw3MEAus4jxHgt531SO9O+r1tsi8NKKa9q8y3vrN2Hrsnbo5BjoanASrTuwlnf0Oqo
zjEhx6kW0xk45y7PquGSOtjMqTH13BGhbUVV7G76eZouXoColOZ0u0cwmhw8vX6lxNtuEPvlB7FU
Rz/3k62KKMv88+Isf48KwgCqtOv6Pku9wBb720aRtdIONcicI4qCDUffduOCIj4LIsNv1WSHXFCy
Hy3jGMdMjmTATyr07zPhp0oktza8U9lwUSpLTCT0Wn5STfyXR7SNE/avTtn3Rwy0a/u4OAmR+O0R
wYxQ5EMDdZxl6uy6qJWbyaeBh9bLvgiS/KBlFemPkKUclHmz6XOb06lyrIcxnbaSsL+S0ntM+ZBI
D2A5Yzt7V41YLal8tUGXJCl006+iZljfdBzoDafK/pddUGId/u2n8IVD2q/2XRE4gSIZ6q+bYG0h
pRfLXCEbK5urG6kHDHg3msvHVkmA211xrqvxNmINpIbVHJK5dOloIshj9ZnQt9cvbgt6KpjfaCeh
mqsaC70u5Jg/4sH+sFI//P3s4Dr/xZO6tvADW3pO8Lf3jQ3RggkCUTpLoXTaDfDBrhb6CBEZ5GaD
Q6abvs1R+9j0fvup19/mhVa8p0mY6UuMHX5YXDQ8ye0cjuTFFMHHsoFGA4Hu1kfEvWuh4tOwbAIO
2DaB1yFwQuK+1Xl08ZApGqA3deE5h3GCOR8UBUnDy/gx1POPcQWz5s+PdR2hgc7dY5QEGrcsUn/R
U97JAOaPVPYTqknHFizUH8eq/2/I/zdDvmbU/mVh+Zsh/2PSfatKkHH//U+fvvG4Y6E3X/WnI9/X
/4GOaDOWbeV7f0Sj/enID+z/+L7UdgBO3MfpbebGn4581/uPYM67vuRPbM9z+Af/dOS79n848XiC
qfQ+Wvle//t//jLKu99+/8uJ+ddR7zIzlUevjkMq/5zUzm/z05YiJrcLewbROO3RC/uZNJQnJcv2
qJp52fskS90pKO3EPTinMqrnDfTIXeLBlRnc6fqX1/dfTEIpfpmEfzyOZ2toXBJ1OyGPvy4XGS+l
pqGvLhzUEHvUcb1P7W/j4tX3onwLDAVRkaZwY43EkUJjPf/z9/91tfrz27uatxuALkDH/Ou3Dwgf
7gJ8U5d2Dj9X/jg8qzk80kMrLwSH5LtJkzU2Eh1EfNW/XRje4+n+74L//s0ZKowVpZD3Cve3n73F
2hcNWDgvWTEpuNVLRjvBQYg64EFFjfMBs8AFaVBGhvDZStPvusjJTkyLS9q5/QHwUouC1Tiapm49
/vOLkb9eZv54OKmVH/goj0j4/m2cTA2CK2G17oWaWbtLu+azAqFJgy6UpHnQKBqo0AM7jShOlf7W
SopDPkRg60f7Oa/gXEOQaqbZ3//zc71v1L+9NGaDDGylpa/xcf76ic00eguCCtxLPIYgBJtw3nY9
NM8yDH6yEkYvLhImh9P1Nl3xqHf5qM45WRHnqgWInB27FEip0417lCLLZVl6bw+5YABzHaX3Qp4D
QlRRcbTPTkXhafFcNi/arJdJz99R7ujHofqsGzQcJLMdkxWoU5xE1RfdBy/oBd0nK6sfmGTZNUAr
LgC+PmqR7vPIrs9DsDwSbPazK90WBpnFhajzObOm3mdL2x+FXQa3//y2pPzb9OLC7mtNH8zTHkeL
X99WKuNwyKPQvSRVJfZRiHtBc1TcogsnuTQH67jOgK6TCuOiX7bfKrAMm//XB5GSlYfMSMmE+m2i
Rakj8nhZ3AvcZ0DPAh07LqsnOrmH2u6fFwpHql46rj7uqe+LE0K3+cM/vwzzs/46crTgZOUq5Qnl
i9+v5wnHWkvjrLiMYfzTso9IlWhkEdbkBsGDm6R7PqN/W97+vtryPfHzch4Ski3ht9EqxpRjsJ27
COvUcW4BXlid/VxF/kMVFtaeiMQVv196Z/fou7PVu9L0QCcvndeW9us///y2mbK/vwDH9qStHZcP
wv9tMPihI2lJS+cCz/K2yibn1gkQjdI+4PgdPAl/+aY8K9kWpUeNOJnGPVegq5wrQEprSXBkXMsr
4b3+Dc0YdZ5w7e4CnT85Au4U9l5Cg9oMggbSMPL/ln0GsV5JY/ZD1vovpzf77yu3Fi77mDCLp2v/
PrJBwNphqDP3MpnTVLnW4X1rQJtqJqxy5jrXhAHucquzNkTuuSda/cMuXDQRAjWlUbpwU401rR6y
kh6Nh7ZnajN0BJguhskBNGJbd0Y3GoqYAha2mx00SFpRS+TtAevTGNM0ulTdJYfU2Nv++bP69bpi
Vl9+KNcJ3MAMV0/8Nl2yPEAJmdWMm0w1x9kiHu3dSffuDm/GT9Svq90/f8vfaml/fE+tiZGUyKKc
v5Wv5tpvqxb/3yUxl+gCOutDnbQPsqbHGqg22AeFHx/i3PEv77/4Nl2971lTFv+yKf+297DRu9wd
hBe4nFC8v8/UOu6rvGlq69yHmUUCmHh28yDnugjynnrRTE4G99va8LTIV3Owb3TshF0LLscmKIJb
6TaK2ui5lGP7L/cb9euKap7N8zmNcegzH5Hzt/sNWmtbSw/lPBJgbRGGKVWfbrIRVo6OAgLOEEFs
eDbs/HZ3ITNuWxehf2/2lWgitM9uuA9F8I4vkwKTp+fkqMbIoYnckIOhAjjGDOOyVN5xnojU5lR2
k0QdWaw2X5guFDURTVxmOajbucmja5A28g5aWXNceh+hiRs+Es18U0c+XtROnfuWulKX+uIwx9hF
3q//GUGwhyKb901L/AjHo4wE6AQAelrtJP2NoxvV4oEAOVlVl38eZ3yEv1dt2YrYw5m4lG9xferf
Rnfpz6k7Fw6m6ghyaKf0C2DzdV8l2trr/8PeeSzJrWxZ9otQDcAhhx1apxbMCYxkktDSIRz4+l5A
3ld8zSqzsp73gLAIhMhkJMLFOXuvXeR3QgUDk3anb+CNwt7hdwdLAwWOFRplv4WjkyTMI7VOvzr2
bNCtZT2ecgGPI9EctFHkF8QtuEeWXR+5lR+nJB24dlBMRCBLYUqRM+S7zgNayHifpSkNFHIA0fhC
rZt5TIUnE3QEw60OE2RzIR3XpRsUWeG4bvCu4M23oDgt9I+ETd/01Xr7ooEkmdhI30Ve1wgmmcr1
kKiBfBVTFdHC7fvtUAmKmBHoana5/mlQh6DDI0aCGfiaLj+bQ1isW9NpdywPuISG9NzWShDmBwlZ
+KCC8RbsCWnzV3HxllVpf5yi4pGd/iPjGqQXlkUUMj7GWG3HLJJPCBOx+kV4Wv1aU+vKcQIKSPjR
9dy6bxlD7watLTd9DWLe0SuAlsa0r5NIXnLpEZJmh+42FXO4xCj9SxvSqyx9jMaAJdTJKrpgXU+Z
tXYRWG90shhPAg9CUpvvrp7NF3CXQWlU3yWTMGklH3Ta3wXwiwnaotG14MjBKF2kNYCuH/Q3MF8h
2af29w5K+JaEKpMUHXpWJT2gvXRhaStXhxiU9+K0K4sawDKV6KPd30hEd67keuwn8jcxBMl11vru
0xBiQCuBb9UeBVwfexjd6PEFJS+4Fky4pq1HRz13fhXKo/EZ+ZBF5wA5UeKAsYwuQTrbhvd9j2hf
7+jcZDL6SIvxzvKKA3js/tEl+EMOgoV82z06aY9uLyuIA4BbhVYNy1JaRs80Lt2HyKAC6GGZtPK8
2SNhbNFT1RlU3Oy3dEB7aD3GBN2kxm8DIO4jis+qbVnM2lSZi/A1rTADEQqxiTFe3dogH1cmLdT3
oWpmSuy1Tgb3HESzfFpiK8TaPGzRLYpNOI7NcwcIATbDHoAINnw5kncbUbmP1E2znbXIY5ugKx2N
H5f10aCTibwC/bJX3cyaEBSdoveBa01glOpYzxj8bQS981VkFh5fpWzYYEegyTBf4U2hb9s84Er1
uWXUwW8/bmAjTeWnHzIH+/5U3mPuuzGSmSgnJgg5IMjXttRHkFMoI6T8ofHVeAnEt6QYHv00Ni/T
wMpCsJPeV5GVnBHmXbUu24FFrZ+kwG5tDcF9S0JiMkoUbQmZFb7zK0Yau7XzBvUHqcz4cfvymIcT
RgIk11aSgOSakvBhTOrvllD4IaRfHWRI73MWwSWOf+stq77nP4g+MGncY2AG3y0/GM9tXv7Gjz5c
w87QyToSgLX4q66oscXPoc0VVsQnacTjqxU8NSb4nbDr3M/2gskxeixNqa+w+tWUTEVzBxwOf0Oe
YxopxNqpf/sEAIK+lN9l1tLSd8lR7qYfoV5Q0+5Gib9dlPs0bt5j/Ygqwn0jg+cjNhB0lXZEvDVC
jjBAfTB6fnpF9bQeBheJv+QHqpKAnLZmCJxqCgBph+cMp+ietDp9q+c+um090pEia8mFOtxrw3Z4
bw+EBjfwbRgIyp85SwoMzoBBDaO6x6QrES+ml7yMg6sZOWCPp+JJV1Gwc3xiW7XpI7JHsU1qZHWG
5mbHurdmbvRHgyGkyyWsSumu2Rs1mM0TUKad4VxizziMMsAAouSDoNcIJ3jntJilLLtJ+NqVEgxW
yza0NI3nwj2ErRs+o9jGmJWhkLISdYE0HbzWlvUr1NVIdX9M2Ubzm5DrKR6yCmdj7gz+K5rs8gZ2
MNskaAk2RQQKl8m6ANFmYfDMptnD86ZYoa2AvzWHBkzqJe/952jEL1/Lfi+UYd1pkbNVwE42tZJq
JQp7fA4vSkeqmlsQZd1Qv8Wln370kKgHIwlJ32ZPnSv7KGWtHfvWuK+Dmpdb3SWQ0rtq07XpUYwu
m7OCnfHObFs+sqaJqpVBuXrfoKRYD0BvWS8+TRLdgcIEcSSJKn5IgxXCSrWlu2Sfx3Qi5YyE7sZE
0prnMZDqRD5T5nLPYe6htifaN8id8jGffOJR2gQx+YApoDCVeOstYkuqBF2ixuCEzp4ZwpRIfSQN
5kH0xyIIwKmzG1oNdt1ti3I/sGfYRJE1bkvY0Fwk5kOoSWikNnsJ3wwIBa9TG7FnC7WjyJ5dTWUX
IS9j32gHv6y7DVFt4XjuJig0ZqXuJd6exqKTFckAkI2pvdDQtVaB1qsZo2bvVYc4FFUqc37jakCi
GVNQhqKynKPudFfcmQMp9ikBsyZ6jPdaju99RgIczOhuj3r3m1azzA7HWSho5M5WB/tAcgRhsumE
mLuaNxce1sfPMcFe0bqxfk5LWiSdmr1xVvE7l3gvPM0WFxpdD62DcciTxFb4baV2eefhlW+bB9bh
Ez/OD4nKs3dZBVA/k1a9AQyGIMjeVa4qThq+XdJStrRfwKOXkZZBy0W+6glifKLUOQ6jYncpsJj5
Wr+PJ8KgFVJPTRFZSf9XXfoGsX2bJA1/R7wOkUJIIa2ZWF9joMIDfkINUZ3j3szWzdQPJ8ZhvWBL
7Lujy34cMIpTEqlm+M5dU8J97+eUscSKZjKdoZ/NPrv5XUMOjBg/4nBegAG5j0btqqQFpTrpbjJA
jB0YKU6f3r8ltaDQR0TdXs0tTg9Gzcb0dehhAymyrUJ7idx2Xien3iGYhYJ9jrLSk6jtNR8EXiLy
YJej/7iOpDqaq7rW7O3yE5M66vaVg1Uitb9loTFcksDX11TyiBIyCfCIpp7o77wxL1Z2EvTacASO
9jGKCm8bdE56hePT7YUjfb7vHtjrTNsxM8Lsmvxfbuv9jsqe/D3P+ugL57OqEra7qMqLIAEr5Os/
EHwiHZN5tBm0/r7PW6RljeL6N/1d1RCPgwTgoov+VqAk2YRW+83U/GOrsBBwfedG9cuyjQ86Fny7
TMcmoDfZGypm7rB+ltUQIajO37syjZDkxgzTJfYfw3mEi0HosWc7m7qIPhznPBfDVAQzxS0RBxv2
b1VMwBjNnKiM7s2W6RHe2M6Jlb8hAjdkEWfvwNuEq2aST4qv7FbiTceZ9CG9Kt3nypi24yzNr1V7
JAI82DVWsWlG/EhAs69W3QTrPpFXzYSaqBeIfwzkj8/9YESrRolXQDqr0eDPNrTjh61SB0ylOnp2
jQTHxk8X9uV3DFrfOyM5oBz7aW+B/RUwt7OnHv7epkIZvLYq65A3r1pH0GWeknES22TUNfanmdkF
Av4mQ04OsarLsKzzxwDtwBLbN2tMtibiU2XfgK8gcKqxqY4ZoC1R4d8sEo0/Sw1TfISUH4XFQ6/X
6NDHbgt2eUtGBx3Rap3qY8zHA2emiQnSc+tLrTxUiWTVreQQ4gSBJ8cqclMCrSGL0pKbIS5vCLJw
DPY718QagN/1qatIiclq+ObwaeNgo1u+sZYGRi5ryO7Dtqe/M6mDMecQTH3F3iO0t5FdsdlpcWGa
+EoJOaIobqfbipQktsEDLvVKWisjoT9YKzTHJGdDCdiXbTywls2ideIj+3Omuzq9aSL91qX6B1Gh
3s5ylLNu0RcIu7jT3GbfBXq77n0GdHZqG9aIHiy/GEwbQpCujn+x48V/GLXbxgqKTd9Yr0wMhBVH
n9bkwMCMmLlBYG1Ydw4bS3MfPC3G9C+tnWhIgSmm+jEroIHQPKu3qRftWKHDqUqPeUnodacY5Vy4
3Vr9a8RivhZlumfYfGuCAZ8zpSRbgL4kQcFYlaH5pM9KbcSGiAHc8mzNFoRcpMQGtaeJPEI4eqDI
+UX3RShGxjHn4EOX3JBtiHdbhnTyOzffB+kngsZfg0LuHhEouZNjgi7bfY4DFMhpHTERJMGWNGyx
ccLwohvks4vWJPbP6+nv58FDXqW3GCxmxSKY8aO12FP6P3ss46u+oUxP2yfcoWF0PO2nqgls7e0n
MVjTSsfVRvDJp6hQC4mOwnlOTklTxzgQzR1mvy3kGwOyYsnKsWT6IbsCCUn3Q5C/m0VqNfiavUlh
BWjOepigpmKrLDd5b+MlLH9k2oiCE5XSITU/yQgi47fs7VVGNJGrkYwwFhIyDikrrQGNB0cMGTNw
EC1E4RnuSag9aHoql5FWRW9wNWt58wKcYMHgh+vMkg+myXtqAaEt/CJHO+B/IXXc6T3ZczOWdCLn
zKqaGyJ1duvuQ9FHEguRTTSUkZ1s55vd4KCwrVLdjf2BQGoDv4hN7Gwf4aBx+Yy5dD0+//RG7DYk
YoPtuEWxamvlFnrHqWSo+IGxSwEAwAr1PYthuWp0SHMPP6HXwTm21yjMWOfboBP0xiJPnQgUpFuP
lgMpukpFRxYDuB8ZQjtrmF1zw95DmngTYNoAdvT04w8mXWvX6YHcvWdm+6n5KcsTooiZwlAzdUgb
rLMUMcSzuBH7cjIucYMsPNKRQmgdupUhOuBufi306jcYuRfVYQdJBp/tsE2eoJfdQmY5ko8jtKXO
vdaO1U5k6XqiPH1ALRGuTd1/hI+Kpb3oL5RAh6fQJ6CFvQVsXJ8qkZjqZmt7RcnskyZkZGQHNKUp
Obijj9bS+qDiiVw5gINGuyDYRH2XHQxQi5SwlL7rtIIQXaSr67p2cdwPcAMVibe27xlXx8H0yzB8
MmIW2hvf3el946xMvcSbYKnkxvskt+VWporkFoX5vRijiRDQf52XrQWPbRoNRp0yZkelAw4x+V4s
d5cDm5JK52Nmxq0EUuTOQh2uZI+iAc33rRIC31GLU/VUB8Oxnc81y7mxjT6jIo8OpWrC24BOMtSR
fbp1FN6Wg/2ft8DM6WsVjs1Khd6LGJx3KxP9oXMURadMgvOKQu1Cz4e77lBf0gqtkZ2uK9+gT1DH
5raKs+oj25VVh5hCy/JDEZPmOyawmQuXCIVOg4po5voHu2K1cY1p2PkV+nhE+7oRIsutPmWR4PsH
J4yVs3/whgPUSRRjpZXuKujDpY+sN4104zxK5m/dAYOqHfoC35KdjoQ2y2tjE+jbo5smHSNl4Myt
jeton6hmCWwHYwBZqtjaTDOp3T0lSXjXkWS3R425423vKMqQUjKxm/MNP1ut6NKmuzgxIfX047Os
xfcxlhBJDVy/E6lSjlXzBZprjJFg9Y9NGzspOENKohTSsSccpTVFj57RX6QpontSLVIjjq6DVexV
TEVUSKe/zCMluFfBzA2rTRSJgMk22BREpH4kwgxHFuTRNUUP76yqroWiXuNX7oo7OcVIFcMMRITb
qH2MnZRg+FjDHkHWpzmYGzbR5lHqyj5n+fQ5zng/uhdX12yji4cHFYAIKW5qDPw7p4OWIJsHUlz9
Q8PSYjXBUHlCotKgSDP6jRal+Vna+R32FiZrEE6HJB/zQ5qOWCSHVu3dArb8SECciGoCp2IjOQJ7
AJPoWYzQE7lFMor3jdmX9zqlMjCo5drNfYSZybR1zeEtj7RwQ3vDvsiieHJqJMIx5qJypkJj87kO
VRztPFxpKyJgvT3z5oAt7b7QpbuNSMR9sKPHNIM6MQRx+NbL/EbeVPSjBGPmKYpuTuxuqhq6nGa2
PbiM4RuEwQx6W4sHSdUQ1casOZTuS+K2DO+DmsjYXmWpUe4axTwQYiR9ypJjZloIVqLyZ1M38s7K
StKlew+J68jsis7yw+/d18kE2VA3Rn7mvx7tq9zst9AtT+UgTixU033jWQ47FMs5K9IrXTa3KQHx
12G8Nyfh8m2EsUxL0kcz7EBBkUaAU4YhG4/m+FixvG+hep/LsHwzy1xfxyqzD66bIqOsiyd/THe+
Vs4Rc8z/LSLYS5lTP8FBSu6tH741VfBdwyR4ckrvcRys5oLg4sXIbONMaPy0cqjRAdrTXiC3lo+G
EEe2296mrAEZLJtPs6zDI+zZK5Wi8L6TIU7Pgqz2VIT1Pqd+eK10xI6ZlRhXqWP9pR/r76TUMSkt
J5fnDIXdX72nYppjhhz5QKZI9DQMqdzF9IApWLEEWEM/IzU9bx96H/UrUyFIcZVhiO1Ky76UgSJ1
2REj/hALjEmv6ASIbqA6UoDT9p6NSmtOVkIZYypHMlDLcVuz/cEA4jz7gfAPdZOPqFsbZFkkYFcD
lneP2EW05ZBHWnOAp5Gwfc4Ck1zQ1J2v48doMt519Z5go9+IbLY3i/QidfAKwG4wE1QKQGgYRBsE
zUbMgKWzD91CosIyf874bRnkzHyDD2hOZIlxmjjkF5fRZ4wvmCtpY1rFlXY+DqHYLnY5jogOTCwb
MjzJY5YT9RX9FLBRtpOmjZg3CDoFV3jwJNA9yyTtSg9fq74boRxy4Hv0OFnJT2y9jKSz4wd/KhBz
D3tMN+C9WW6Vaq7hk8gmtwV1g1XShuVZZ9O/8QUgKuU6OFikzaeSeZQ0owk4ew/fj9XYaYLVe+57
eogD+/4B9y48qU3vGaCoejSXIer3skfNKSrqJx4UpILvhs7QrIea2vkR4mcRuVDvs+woGzYh5ug8
jYPzU4bkaCbOMr4az0Ot7H1vVA8DdkxoKoQ0KlvdxUlITapf4YbjYxYYpYkdLdhOMn5JMbD775JT
JCRrPAH8Oup+wVNSR9eSZ20a6FWxVN84kNKAErNhCMvfdpNqZ0b/A1W4aiU6azykHqAOtnyjQ3RX
0TXZycPZV01u/BCTNejZ4a/Oqp1TOfIbK1tLtj2cyhVbspWeNeHVcLDPEfderRMtYZVVzGrWMhAH
drFh5gK7ZOScadvjKaqxrKK9vFJoSrcgllgcUopYAZ1/Fb1mnodMe1INAbLgvSAFO1vfpbjvhW1I
n8y/01MKVH7WfPTsJY9JTGHdIAHJ7bm4yd1DX29tO2XXq0nq6a7LQLvMQUTjAHqSUs8uH83xxLaT
2Llkuhf4UQc1J/xF+9CxHqFduCA1uhqTLcISwhyw+PvbLiGiLrEcuKQafQwb3WrCmkQfZzeNS2JE
oIlvsWHqey1rrpio8mOmjA3N24A4+2xPS4FE7rxytiacAc9GRsjWCYwjA6FPkZD9jjfVnzpFojxz
KeHWc8lH5e02qr67qRndIvUwET17mFL93ggBR6GcwSRTeLd4pqxiRg42HTQcrRy6dVk2tLFB4Fck
nm4phvSrIs430QR4ryf1ROu8iFUdlqiicn7VVt7tXD+Fie/7bHwwOGkEVDEx7EIAIahYQVIF33Jf
x4xv+ANepB5vaQoMomRcWk8V3ArlbtTIvpo3o5kCYgpoS/nQA8ffGdUPSTH84PjDoYx8CHzOY2gB
8WjN4LNxtF92KLAmEriOAan+iNHzrLB2ZjiuaKXVLvugOHJPel1ZOwaIl8jIn3TTC7ehE3wbcmfa
JL1X7FRDlWCQ6BpShv19U9CnaXP3kJES5hfg0cPwm0/q5LrClLwu4JBtxjE2NqUfMyqwW41ieHJp
QDNVBJtWq4mtLjC9T+zbpRTmzR2T1zYSs62ieUya7uekWi7F30PMaqGm7WTGQ0UIWeUyUuy8hKII
FMNJf5+amBJ+XOMWTuGkVFBBJr+PAVEDhgsJ3GMDD+/up48wfd3Qkd4MFlitps7JZA5ZpuP5S/Q9
HWFmvEwhzjLGi0GJYoeM7MVWkJ4Hmb3aTkPiIiurFXHxdFUqwLo4o+tNCh540qyP2eDPeADoHhvO
dsStQw6rIGxPSjJkAovBQsyXt/bbTkYdP2qdbZ0RMz7FaUoexrmeDQs0Xxnjx/oTiRhfD09+6rgt
Nwrh96pNompjdsYuNSgCDezHCUHX11NPIUP3dvUwvWh5+QCpdO9regs9GUtlXfX1tiKC6x4QUTIv
JCl+NUwPMT1Sqto04ohdgK2bPCm28GfIKgLtHKk32PiFn7AmdXyCOo0s2TCs2mvNqa0TqQpcQfX0
zQ3b9gW7o33nRP1dB2r6AQzkwbeH9DlbezRWG4zslyFjTAi0KtlDUkt2A3AMfBjYcQfWdvAnkIkT
j2c41UXW+8K3XwrP++5kZQXu2T3UaeveVSVkMer0uylukjkp4TJgwNj4hszu4qk/551QTzktw1VW
tM9TqAXnCLzTxeoi1lfWZhB+sJ86y99XLgulKodTDjiYfbDJ7iivTK7FeltKh3b+CE2SvgHXX2e8
ZMGAw5os1iIlj6W3wieoQL9A0VPKKSfoAKW62Z037EdT1Fu9yn8WE6A5ingSN4n3HckWGYGV0F/N
cML+ExOSCNPsUMXxuks98oGEui9YcOEBoPJi+W/l3OwIgHkJVb7lcJ9WNNdwThjRT7Pkf1P2HQQZ
8igQO01y3ybkHJRtK2jNGvcQLfV94eYz7ojlSlxpO6PfZlEak/Zj4cjAg0aSK+5JSk3EH5c6rWC6
RD0/6NkOi8/S7X5aYAn2bWBc7dLxLiLuDwRVZMfGq8ggFRne11LAn8yGrbCZoekheRsZgfjsIvIA
we4B1EzxxGNdFOsBmio1q87Yo4v5QT+6XdMefPAYi0mAzKCROTj4dNmgPyxawmbI8c3xn8MBCPjz
UL2M7YoOl7IeQtz9jmAnCqr6RCV+Y2Pc3nYWi58xyFltWTUMAZ8keUKL9l3sP3aNjdsyBBsVKg90
hCKwrc6vhQ0JfRzTE1odsHaaC+Ch6GhL0g83opzU95BJF2aMuxOx+S3o+ctFiCMyU1XoDNKjzsgJ
qommKAXd1G6xGPdc7cEqsrCKSUyYLNSRDyTyEGBpOYktCC4dvNAqAQr/Cn2R8EiWIiWdm7WOLnXb
T0jQa7cfmWpmDHwRGjtTB+bRT8ij/MmpzsSvEt/cHuEtvjduXuz7uTdo6YMHSyj5PcbQM6A0/VA2
qInOm05WNrJDr8Nw08pxX4d1dmkA++LpwRsD1DQk2yLVnoJ6T1rCpoldOoYW2hEy0Zp18YtEGVzj
lUUmiIL05JrWChLwPnVs81CVO9zt2h2pWRtDNEzeqGeAiQJV6dyY7hlxs9Hgg4AgZFdKvLdOxRUa
EQJNGRRKJdRyKPRozWq219IJDoIoiyMh0NTT2BaFJi1xDZ3Smto4GwQ3indxzuYzdK2t2aT+yaNg
fI+I6llHlYa50rxlg6XtvJYVXGLWwd6oja3zbipSVKnP5BcSOHjH5Bu7bI/Z1dd3QYP7xyuMbeIh
GTTiQx7nhF9E8TxtSJTU/nBiAr31Wbu32JZCYoZyphkgOpqmWcOAR0LbVZfeaQBBBOQqlOMZCGV2
qyeD/edEIgIaOPqGaMlXzQhN3ekh6+MBBtAE5xNvT/3ijnxVPC17qfRuTjwcqJfr8jzJCI4quoyN
3dvTreOTQ0/TniyXH11Jgs4n35uIKyCLqyCXGV3MITTbg/Brkx2uhm2cpRytB/auSQP31SUhgwvb
9UlF61pgU3RQRrJxEwP+FIb48X6wiSFixvG2XldfUC208FGmeyCZcivYhZEQVCFscFvy5qSV35rK
GPcYNqtVY7pq0yYtW1DhBfDMX5M1ViHzzgWMhblDlztXoSCJehfKZS12Jn5ukJx0cqqengm4oscQ
qeBT7pvkaPG51QZMfCJYoAl2W1j+bzEf31oPbZyEU7NJQv8MZ+nFnpIfBqlMf8z1i5V5OSznFj/z
X+e0TIelJ4SCGJlqW+AHb4qwgVM8O4ET144yxDbcXE4uh9rFmy6lM6y7Btd2iUQzqGVzWmK9tMmA
JbXc/3PS1fTmVDN3YV6eby7PlAHXWdTSZM9dsubWA6PFKkibke4975YX0zkomSZTveR3WH5ytPw6
y038o/kR78FXNtgSELYc6n5O4f5z3yXpahs7yU8tierTYvuebP2xIXZ8Z9mlvddMCUSfx/48Qa8D
gjXNCoATLZmv3/bLTL384sshMskwc8kw6yHTsqx3WoDCJN8tWWIDX/9szrlarNq0VZ/qlDAqezZu
+ynaPcehFDrfW04Nnih3MrSeYJjljKBhugrTFFIBFdaWIvyU70sxxod+9qvXAKmcyf5cXr7YtSvL
a/ZG8SwB9eJ8ZHGs+UgeFpXd/7fwPI8VyZjfP3OGwli2Tfyz/XczjqHP0vL/9S9HzH9x8Pzv7LtM
v//XV/zj3jFM/z981/SAvWBowU+ORvrLvcMU8R/IUsnKRBnrm76DIPkf845r/IfAsaeTtenZwjZm
Teg/5h2bh4Bl8qgQiN5B3f6/mHfQmf7fEm5+H8M0bIv6gsd/1PvbveMxx9Lp0q1fk2x/N2oM6Wbb
lNG7jFz7xpi+x4AqUqNNPiG1mmDlDPHQJBKqjev2+7Ip1yoa1EMY9dO262ir+8RrPTVNLx/oqOLP
zaqn5RB2rb1m5rH3UThWTyGbrGtHtLjrGkm1bkEDrmSq98TE84qQ/KFTZ4F5ghvIfFBl1ETjPrxO
FGhlVl7/HFwyKK5e1NK0GmMWSnKo882fh5dby3OWWz1R2Mhfvt5kOV2YwSvrB9yCIbHoaJiM98w1
bnbddL+MVJ1Ho+u+jY2iLals55aFKZYZXeT7kA37kwWcFYASlUl3QptX6GVzzc0An2IbVOgMgpc/
p5bzy+HPudrLthIaEGMHL9JiR14GEkMEwsI17hhFdA0HMHKKGEtucaVlB7/J/8t5D1LiChUbILrl
2cvh636pUh5b3ohm4rHJhu4A3Yxz9terikKR/UK/ivpHv2pKKR8onYZra9SwAoEfOWt9R4AByOT8
jFOfesnfN4M4z89WBV3GXws33TYFcdBOkavrcgt9Hdp20kuT8/zo8kBbl+G+sFsP8jf5DZgb62/x
FMwhRT3aAT/03klxCKn1fPODKqRpROSg3ykqFMgTBwxd38CUQJ0naPLsJZ31apiUw4eq/qZMpzgg
fcP9Pj8NQNhDSfbpo5ugv/3zcrzO1loTIbVlt7NdaBZGfKKqf/91N4hT6+YEkGhzjOJ7p9AJFrS8
OwxYAV8Q9EAsXzQEVb535xqlf2fPB1IKWAbhwfpzvouK4OSa4cNyajl00+RT9077TZwP/7wHUTMg
KUOV7+jjDCDwOfS63cMjJgBDU1xffz2wPOXPORnncPEiOtSVm7j0DQkGM2T9ttzrJotw+eXm3/fR
//BQl7XuOctyYk46S4Ax5S2WQ9HASmPdZf5zfzkZt+M2qJmoAIy1j8tBZ2GINsq95UXXPnaV0aLW
jB/q3E8+UbneRj3Kv5O6xRau8sOXUeZiE5eueQcdYto7imJmkFDYcONQIR/1u3OoV9rwErUY3Oce
pnaLpE6Zux6NgyKz4/7rkBVQ1zPj9G+n5gc1r7bXpHWhc//P58aQmO4/TaWif147P5InEmRggdY4
oQ+wqlugn4nhP/f8hx6Xg2Xyd+6AQW7/nIvJCYf8IK55p9rHBkDVRfe0rxcF1FKPbgzldyxN6+KD
/btAyFjuUHWiyPpvN6NRWpfRBzoUUnX9emSYXwaXJepJ6Q0QXAsDPBhZYzePFS5WFOuaAKi6wqJC
rjuft9kOzjgENjTFSAbC1/O6Kfjn8VzqnwIGDVqVdq+1lv6Imnt8dDfL7a/DYFb7UI4zDCo1Hpdz
k8voSD0XsSanFOFbl9ZN3/+8CPKqvf7rTVFuz88uw/6uDnEHhQgq7oGSsso3u2uA1Pf+61TayV0y
uP16uZsZsrj3RzP/89w/58kkoIOuaYB4+U6fcuxDq8nqg+tAgRn9mZ3/9MqNpmVECqCNozmep1f8
RDzB/mdW+J+fYCf4dezwf3AWkYL91yTrY1ynYuPxz7aE+fckSyHFKFs52b8c3+0OLZ/+hcW+cTFt
v3d2LnzGfZ23Lxo2P7DrVpVuSYkp9/hkjMfO0zajMu079BP6o9HbJdXggg3U/OByLgoN9jOqiFCn
xPbVIJIlt5rUOxZJ8iOb7GjNkntfTeH31OQKzXrQ8tVYgOfn3nIY+mPmEJHydaeKL3o0xfdtNGjP
dkuvCLNrd1kerNAFrYuiaY7LXZ2ChHTIf3KJWbnLMls7iWnUtlWmJ29TVpPTmSefhh6/pynlo9KZ
A0GJWN2NhncBfAceHePNfYypbd8QD3oKZI/wKwdC6gR68UKaEBEBUqX7MUMulHRmejKp9q2ivscZ
2XHAekSZK3eDI5S5+S7KQQDRl+Xe8jRPoqEiNUsQHOVaj19PwwtABklkClBBnrT2ykk0NEGx+4LZ
7w7gfv8jCFNjxdU13aOAmM4dArWNl6vyRwDcBWCRkYOtm+DUq4c2dW7/toj8b3zM5t9+NC4F1zds
17JR2ME/+Nsv6yZs1kvZhJ+DqxubrG/Sxz40pgcRbtPE7KmP9Eh/wGDdO96Y78ZAtuBaFQkLVQ5V
gHITeNhEnUWNUkubrODMeKKdWYtSmsmRn9VQhGnd/OuB5dZybnnecvevc39e+9cD/92T/5xjhQny
S7kwRs0CnYNlXysr1Y6G7YGP7a3+Ptdq2haWZr2Pbvfko2H6DU50RZk6/AnmzSAUIxT2BW0qOnOX
jDAQeHhIlvtoQoAPA/0Xp6+by1kI03Jvku/69fT5hct53xzUKo277EK/MDnUpi6PVZBX5EcKiD+p
8N+9sr0bjTL4FWvF3ujr6pj7BB7RkNBvmdlN2yHp5Vr2OXeJbyHFbb6psvouqZz0tDxvOTUGaNeQ
BzHNpW7O1GD/UCihCfHguzYRMEhQVC+2QaKnDyEM+we9anXOsSporJI2Cfj8B8/CfpjGs0J+Prc8
D6yHdsi9Hvbf/LLlMKBGOHXJ+P7nlKX6/Opiuhd85BtQR+aBp89l7FS8pE21zhWqzuVAhAgyocxo
0Jow7/95YLm1nEOvR/P1v3u4a4iyU4CjNn+9rjXx0AFBEt8ncqUvjh/+smhX3ZTX2a8u6NdQhPGz
ARr8KaLznwPQeKx0jQhBX4Rro42MH/S8D0HomW/ulNv/h7DzWnIcR9bwEzGC3txKKnmvsn3DaDf0
3vPpz0doptVdu3vmBkEkQEpVkkgg8zdAU7x400FRh/HafhcT1Cj+mRtGdUOPv9jogw6PT9Kkt7Kx
V3reKd8cF9dYTXW6kxnZ+Z6nDx4900C88tJo5Y1qMk8RN5ijBu4dImSCDoOpIg9o+Oqmq1QPpfLG
v5HROgeZL2N+Z/o3ND2ddWi1/lwMiqaVyvMA7uwgeo8ZBXKV6M1x1q9riBnkKNz7NWrcJWedigYi
EH0K+fYk4Xc/FJJ+kmYT/e2wP4/oO68sLABQsm+kV7f1xwXbOGOt+bb0CksOtX2bp4EYNUELS5Yt
3fwola5d0qzAyUuvLfiPf2Ezqn8y8XRL5kFnwG+GZAl2m30tj8LfJMtcH215KYrTn5HqoFiltvms
Q/34Wx75u5bcjj+LjkqAUifiuS2elZb6YgNC2NahtMc2GZl8UDhQXvI4W4qnmx3F2rYa/BhxyxT3
clh6VLUsquxoKnX/QlnV/iRj8vYNzYSvaiAIAGYfZZ8/376keJKVwcb97kGnNMsshvYYRO06SkjD
3vtO4PvnCoMPHKyw3LwH7QJVe0Tyn6x6iOyZD0r6PMoUxAe8TRbilDoCf1Jmoz7nlxieqF9CBinV
YaFJZngSMdFgImiuqkCmYj4NGFNjlYjFt/boDt2/LE4ER/s3DjcfmMbfqTuw9G0eM/anv5g6Z0E+
vXd/UIw6QKrKXvshZaNua++VljebtPNQmdE0/T2U2aO3bcEWihTBc5FBgnRz/V2ztWAdwFHCSpWu
22Q/Yq0qz5otIZZoeLf72XlqLfUaII+4doG+c4XOFzpbafcl6JGn9JK82sn8R0h4T4f3fm39fQRv
OSeFNnH68UGRnrIhxY8zy0KseB0kA5Egge9DRtbVm01kG+SEe8D+WMRa1r0J+6orZ6LfhXaBSyC4
0DZBaF8873UXFB3pyHddAa3Zq1mPD2Fe3rhr/BATSu5nM1iC9nUcY9hawKqWFQjRjxispR440deq
8qNl1HNTN8ZafUFyFMnKKteeKIj+3tUH5BFCTbollu4dRClSHInGR7sVMSC7WX4aCEbv35jR5qQX
8OnjZ5evyTxrNQsG8ic9AQXzY9npQxPVVvSijuieAZsng98n8qlCDugKo58GajWyFKq/RCB3uIqB
WKpRTTaH+zQPIw0gjjGqrx3KYwrMsZlUq/YlBLZ4iUrf2clN8op7pnvRx869DAoUAMMDpt7GmQWE
FqoPYMYQ9vt0hpg4et4bjyhjJ84QcSTCpquKQOrptriq6IkzxFUTfFLBh/xzFX8otXloQKYS8wIk
KgtUbDWtMLZKVEeY9YrDqRFHoukAb287kx3PTBw2IR5upWasmwiC//+/2FM+SXVNt01SfSjIaToZ
HI2E4Z/3HRWmZpQHhvojzlESAyEenZIyvmKTFW+t3ItOomkHJTrhPQpvObfzpYiJueKorC3tqUOJ
dP5poC+6etPi+fApPvRldMy726dwNL266oX7Ohv83eP6YlolhdRsY026v7qI3RsN37eqqSlZ/Xq/
f5+B66dao/z9aQAP5ejgsaN7xB8vJik5BiOKtBODIh7odbL17TJeJWnRstnxaeoIoOm9//lQTHDN
CYn6+fC303xkWUDCf77Y1K+lXFpgITwBxyblMzm2D+IIjqOqN/3BCJtb0Hs3zSvtfZGhy213TbY0
/HrADCzzKRdPIyaJ173oDmTklnWHSn0UUoBzJL97qVQFqUpIuuTc+qM1iZtZ0ih/xAA750obKfvR
s9PnPFZ3Ik76ANRAbedrTMqVD9W8Dio1UJO8HBTrEkPK6ez/clXk08bF///FvWua/Xn/QCtVRREG
KRJS2GLr+9vzPswyJeqgAP0gzcMnbLo9VJlGtQ9RVy5riPU70ctCFV97X03iJ3LM9VwEfxvpwjU8
t+IgQpjxBvICMLnDohvJncfkfvSc+5wqj5L9EFJNRJBmJXfct9QIgX749keg0fYFPTlWfJYFMCR1
LiKU1mm1pdQWzgBD2Bdw1PYlH81ymYTYZIiYmBfVNq5bptmsRKzDQyphBbKxy9TYpUpn7MTRoxEx
E77Xkls0FeVpnqUWuDZ+mvPo/jaMlvOwlvBxAgCkf77+/3y5x6WKikfiYIKb+c935tS1tY35H2EL
0Ev7zEqlvTgKguq1jcCHfYr307RHDCX6cuZk+rQYI3P+OP/TvA55BxQBTWPxaSDLCqBy4oJIAgMT
4d0CG/sVFFc0SQquHTKHfmPoOzfq9B1JuXA3OjsPBla1lGriYtDuISbP4OkZ93mPM8g3XlxXHlaP
0OM0cU1fXwXujXw2Esy8lyfK7t1rrRof2pTsjyjr12RWviIKCtbM8IuVS6723HvxU2naxRd7oMIc
DyV7qqaw9n5lQVbXXfPDITUlEh1mTIFfmvhlPWzQNRL29ToNoe2h03lS3RGcqpW/YrjonfK4/kjc
rHgNvSjfN1QtyTLTbUCgbfB7V1H8mOYmDbxHnAafsNUrXrtyg5t4EmRACNKmO2t9WG4G2QRza2BL
3GUk8VMrxl7b+UCpFakC3IgAGwXj1S5Ge4P0aEOmXZue6M14zXXLmpkhnFgRM0KcaYbAvp8gQpQ3
GgBrEGY9D+9jcSUQJBcnz/yDmNH2GX8gST0E2wuMjByAvi2V9HJxv+MBLW1nFgbw60EpSF5wPxSN
GH3cGR8DEc8WQyUT/wjBoeIijxvq45UeMTFb+XV5d61sxHMbUQCe47WDAKt4rt/708N9UAyqOIp7
eIQej3/IWP+xGhDzHouDT5d7nMu/IP771XSl8/9lsaD9xxZr0poCw2+CPTSoLH5SXdJgypdOGFXf
9dLbqGaQ44vkqsumCH8CTRzlpVFU+f5+6DlvdS5ZyJO48ndwYM9APcxXxQf16faGs6tQlz2wwMVK
oISAg206lnsQ5GcqzIrD2GvOM04p8Cpl+x2CXbpuLR0eOn5P77XefM3dyjzHmRdf8CL5IK1/+f+f
L1MN9M/lqWErhoNCDosjdK8+Z04Ri7DVXpXT7+bk51OGvXlF3342YiF4Fj1ZttVVSuYCLClmknNI
5iCj2IyJ0aSbbIvUBFyBY+nLCPkRxCtGxG6GwkUchyP0aU/4CZGImnpUPM0SC0sORTN5VpvjIG87
ZDcoSpjutpDacldHtbxqAZqd/KDnkUsW4hmuiDdvnFyfAYvwYZLbEq9rBB6GQzRkUiVcATgSsVFX
w01juaCB/wk9pom5TdR6aN1Ow1I5XSsI2qM3BMULizBjadlBuhxDRBTqAfRErLvVVnR1TXmTcP0+
iZ6sohgw1q9OL8OoLMZLJaXhv4hLKZ/LyOybHb6QLA9k1raq8jlZ6UqK3OelIX0LJAMhkFT6osVt
ehGNa0C+xxPpzNuE38fuXz4EGLDgjpleAiNML2XjJWjHJHNHKlzI765nnqHntUEbDFSVvxqdhN3K
dEFER1JSYhPaVS+Pj9dA+GjX2yy4xPVEXArKF6zyFjXePpcm9xo+ftfZNS4EjSysR+SMTRU9ZABV
KJNhmIUZRxJn+l92DDQ9Nu2vamc6yK043m0Ix3rZKqm7g91TP7VlaS+glh0f5SDUjHmrmhL9XiIq
zSvqmRp2lJSIBifFsFcp/utJQVPL8TzgBBxcNMp+lJ4kG+/H6VVqP0bVKB9QC3u8giEV58DoQBkX
SLonSdEcyqA8BpFcX0WIHwU0DV+D0DvNUFonW5JGASqOC6Vl7nW3/AmME7UULXAuIJVuHb+q9xK/
6GXT8/RLoUq8w30/tK0DIjbxY7zIbSjPU7xNwGLrgLVQZxiGWRjF2BijUr3ThxghjU7C4++fxpfN
v7tl3b+4UUuOHfmgFm/KX43q6toOazUUQlxIj5vYiBciJqYMdaLt8ERTVpHMzrkMs+ZN/V5arfYm
18VwSAqZwvXUlSTUEEptgIdeBtpbyQNy1rWpd/z7nMwr9Kvi+eYKscziaGt4Qsf8Gd8r8zDKufwl
AFbemRK4nrLJbubAZl8O8YEfcIk1AknfWl09vAB+WKMamX4BgKk8QX5ONrAlgvcQGIKYn/iKxa8z
11lgcbpjICku6R8pDOU1idzmjs75Q5X1DxVWIP6fc1f86ixDZK1wh7LvVajfluKGh1pP0pTZN/ht
CiQR2zwpU4MAUz+vE0QjRaxrwPxhjqOuS5vnxGOeb+fdzo3dfdFp9c4mFTJrrF5ZeUPjvLU4hoet
On4NnQQOOuL3ex2B0a02pBsPo5lzapg8kFIT79agOotQjZ/Hqp2Msh4xMWBgPYUha3twXc4sSvTm
yyRTloassjWCa93vKBd0O8W3cUhuwZGIruflSByb5YAFnTgUUdNECX3+2wRxmOfUfMKw34hePV3t
Pns6G+z0OAvdyNy1OgZSOkzjm977AdaCNrm+IZWvHso0eCZb9dwADLgMq8zfi8Zl4n7IMVChkAG4
choQMXFkT6P/M6ZFqG655vNjlphKjWyY23ILDTKvZEqQjfUkSYWMJXtsoQBiuioQWDYr7rSVMfN6
WbkKEJUpNFhxdpKSEZYUPRGq2jTeUpgAt6e64Vm1Oh77bMu0rBo+ijL21roH1bzJTexFAn+nspzC
NTHSKftp0HqnaXwwxizFkeHYpa52hZF/FXHQMMj045S5EV2VHU44Jh9GiITjBEoPM0RwjAof6sH3
n+upaZWnHnTP7R7xQWp7UAu2vlkapyhN8p1v1Du1b0o+AhpJ57OJ/S6ED2WWt8r3IBeHiGSJUaQ2
QDfIQ76RWDgshtALjsBUym0FnQ0V7ai5qqMMndI23W9IMsyDWnd/mmbxRkm6fOuqzsBghZMKXFEQ
QTAnJVVEr7DujtgoiUMrZc90byAlo0A29fG6cld5WPYgV/1CW6iGblOFctbIbUTyKvdQp7WlZC1q
Oyn0EsoH3rAShR+git0GAMzWBpXzxiICc77RiXF5tMcbCc0jjBDlw3NT4ymqpX6hjzCiDYhZZ1+v
nb2Cea3oFXlmncWRLWdzB5L00Y4DqhJ2v0RIwoVzON1z7QDOe60GH+K+a6Bj+/eA6E8GYOOQq7tP
9+fA0K4dfCaMibFzbeXEffKdrLvgWZEtPGg1L7FDobeOEv9Dx8vawifpe58N29ZOXA+vgQuu8S0o
fjoIKblYI9HYhZkgl4LcjdUa2n1Akgz3mKXKezBqFLPFgNQ46jEv0JJPHXnvDiONnSiYz9O163gE
gD71y8qs1oWVn+/zptB9VPT5ecj3U8Q8vmJncal+4kWUMY7bPoofYyi3N9HgX+wA+7qaGRUoN0Qx
rTOjEh8cJuAxkB1ypX0RvQa/yFtRht8M+M5zRSMFmNuGexKNU4TVwgaG8vSIIfsinTrXWXpJZe4f
cSuC1SxZ7U9eSTqpcsEOjHt5MkdxB1uTKSgmy2kbbsowPUZWVm8AgsTvA0TL2kiofZFiPTdN+E2E
w0CPVlFSN0vRbfmig6v3g5OJqNWzU0sQjzm7tq1sSxU9WqAZEr9HPYplQxTgGKp4bPvMTPmSSVAh
spwbQdoPzhnHNiBlilN+dbGbw7XT9y5gn4AtYKzM+227JbQVDNJcqd6JJkIoFuv6X/1eGgHNdwUW
clMsEcNemDf4lar1TsGDetPEqvRUhFJ6thwJi248HH/UI7J/df+dGm+P0EbQnDLsXamsNjzDkFB4
RZrmImYGqvyK3IH9YijDsJRiN946vvzpWp4Nyyky87PVjegu44SOl9B0qPeRBgB9Ouz1YJXnjbeR
kVTfme33xuKTqRyz3VieWbwUCSLHZtwBwqXM8yK7QQ1JGskZlq3lSzZM1qs+xEkx6uDttBpdQ0Y2
g1HLxmO9MlMdT0S6VcItTVd6CT0hun4rp/umZZ0iuikfmBXrMNdGvGOgvfk/HQd0ltsh5oJLFLRz
2/oSYv4yDxQ7RZcLo1XDVVx+Gy0ST9jVrDtlrjaYIEbWsUAB/alzMvVZTzHuqK18+FrV8q4pNelL
pOpI9mjes1n59nlEEYpMNV66mRR9YG6RHFQw0c/YvbVPBj5aMH/1dEMJdthlqIDCXd+LRqHedz8S
3Uaxkj1+3X+PipiEC8ETVHhSQbU3LHHKeJKBd+5EQx643uk+VOVZbZuUdxJbWklIaiA00fkn0WRO
EmzatP76CImjUSpRfggyZS0l2BQFOnpRiQob39CjZ1S0ip2Ie1M8lKFoRMOtb0tt1wHZWZQemgo+
/Owj6dXsKI5kq8yOmK/+PTpMXRETo04MFKZDcOldh+QzVwfZOGpmXx1KCkBzCfezb2iMQVU0k4/B
a5AGVJN2Y+SFess176s6sgIGLrrGELI8InGMPch0pJL9WrDJNudkjvicJJugGLHNkOKWh6uo6D4G
xMlDBQFVs4Z0JQZE7H4FQw1uFku0lY6JqsNjDIRucAq7nJp1YWv3Lmo13b0L0QKCuZTvO4Trt9lY
IkIIj5v8iBWdxxy9Ll2Veetsl2dm0zfnqrYgjSmBQYE01CCpGQUZOjRryz+7Uml2S8Qk8n3y1bUz
vsRFoj3LahZ8tJrew78CUazXsbnsi1rfZbFc7ZxmQEPVlvMLcA0kSgscdfTAz1b8cuMTHPbXNEjl
jTb1RAjZlfgUWw08C4QUl6lBKZx/C8OJHxVPNsLv874sDnZu+lela9GcQRBoCaS5+fDRwMf6snlW
gtba5xDt52pStBiZxtKsb4L+EKjmeKtV/YBecfOhplmy7AMV8Mh0OvgdZJPS8FJIIcwhCvfCgE8U
60Vj+Snufr+c+TJR4X/MgRTvL1ID1Ry8sG6qHi7buK3fYn6fuwS41dxFFO0thIC97HzJvo/yUSoo
OnQWS09G5bSap1piP+t14Z7TAlwfvMpDJrswc+PMPVOkDA+ZSTV36omQaNL0Y+hN7aQDFDyPkpNv
kCE8y3huLgo1yTYQMapXNUEhuE5KFECnLrSvr/XQGUfRS111LctFeBU9W3ryrL65oVgVoNVaLDRk
YfcVZMn9VLHCa3Y6FH3RYAjuIvFQxU+PiWLgU7exMg1sWP7b9R4X+TT3v12zLqgIyh3mpDJoO5zk
vWCtlYhXBSRWoieUvux5gNDTkxy9DWZj/qhbfla6hnYZybRTEeA2VjkIWIya5l276dvadjJq/3FO
HjrrlKUyyBEcLrK+vZImmLFQnEYud/jiGeGp9KT8WcQDHwkmEU+V+GSwRLqq7dc6Cfxz0ZN2y/O+
/FYbxdEKe+/VcCsW6yl7sGrAZbAk/yAmSGY83f11SPtDqOzNEQN1HUnnbymm0z3YtC+JZOpPZWhj
P+jH3dXsQyQGp2vbuD54eNHfeq/SNnqD8UvFd/xjzNq5mKCVqLj29ZhTmtMtxHEAVafTmR22MX4W
dDMKfZjPh2DBBQpcNAL/LaDi4ugx8Gnep66YXAR4/Nlm7y0elxJHn673eA2VBT3IvBEWsgn33siG
fl0VQ/1hl0sIodGXCsH6lR3zMYWKHX0hyTNvXWsgF6qNIBoKyK3TtCSr9w5JlGcXM2FElyR5FtRD
ues7q9wFclTtHt12ikW2hDqPGBb9+8RfpzxieQZJOYtKd/HfJvuwUNalEQAqy/BsiDS+BaqjPONm
/d3P8TTSp1454LIUdYjj1pKrzaSAR5Y/y6Caz0VCiX+PgdhL4P6WcrL7YFcEpn9PMtkOmbewCt7u
GaTHCfc+vnW7aposI88Lo9nw4fTCw4o9nO4DFe06cTTFJD0s/tK1fA4kwNlryHHvyUY4e9F9NJkH
8L1Wfj4in2aNem/Mxxqy7LRdzMusukYTNm4ASwScr262oqvUks7iEpd7p0vTZ7O00SDWpY+wA5BT
aCMqfVmsHCQM41FoddKPGKtmHzflHwisvWqm172mnmk86SVOV2FiyYcmKGS8OwZAkXkibVVEszZY
jQcIX5rSydTx4xJNr+s4DLJrWZlK7J1FrJY63JubpegMoe7CF8VZeknSboswNDpgHqoknhz9VOpt
7jvxX23g/wxkm/qNFLEr8Mfx4FOa2pZjl2Ai2+VXoIk+7s46YmpQ/8VJrJHOdY4vk1zp4cJB4fXU
mADJtV5HjquEDOlUC18a62+oSwjEc1CgstUnRXA0J1SfAi1nQLvsoktxN0P+RP1Wj9LJryP3Ranx
VTRknfVrpJQvuu1eq9TMv/SW8TLKSXa1oja9ypbNQqHQkMafumJAKiv0qNv2KEKwg6llUxartTd2
y6AAlPyHElVvZeJCdrEqeJ8OXrjyGI0ntob9PMSQ6ztyP/YYFT8SmKEIlCjRJXalYsNbR5+X8vGz
XyNqJ6ZUg7nSaqX7gMphLjxkGfajo9r7jsfdomnH+sNok7V4XRLifFFZo15zozSfqtTtjr05/t1k
gJ12CK1Dp/gn7tg9TNo2BOFfsG2aPyY/5gwd5YJsUNxZExmXAF/WlaAps9STFzlmEOt7165suN/8
EaI7KiHCtm48bkUXCWV0/CrZ2ZFM81+Nmmp/oUTlQYwGtftOQto6cisNXtkGH/Peas73C1F29hIv
uooTFZwr3a5OLs2AxLp4eCeAzroIqULx0BaxpgupIZbm4REScUByXUE2uTa9DRu+sL7qZeOvgGt+
VeoW+GgxxPhnxuN3gMPjupGr5IQYqww0WKMUOSjobUWV82Og5KoOSHry26uODZnkL0GKOqY8Fs3V
daeNIJqRe9Pt0h2SC+EqV9L6QlZdxmQiQkxsRBfOdAeQLQVY69wxwqtonCbeyOCCjvdeUJGnNaWN
OcbRfQJ6t+NKC9FltuoMkWsVDduoP4jGxQVymInDwXlvx3A5Vp77mrmWv+sqSGV6NDqvgTo4SzW1
/KU6dZ3OteZ8vZyNGMUK+Eee6vZRnGrEqLqgnfhM4iO/arFxn2TaubrPtWiciXMyz4zXaZJi2otF
oquzNBkn+acuGxxlOeSTng53JxQHK1thVxhUeznMYKWJoQx1vZmYr4mPIBly9FviRIWLjxaW0tjt
FimGi+hlhlef/ozLajcYrP2Yq8ZxJ+Zqvlrdp4FZ/e0aIi5CfTB0e1JVLzhtP4nNEFUs9altqChb
ahK89WN8jydyrz6ZCLts0IsN3v6cL+JtmWXPpceWA9G7XdM2oMinI0QGpZ0aw9WRIpLl/SCN66wY
uTH9WnQa2Mggtl7sRMjG7ewsvrKlu62p8G2KvJBKyivd2/9c3okBtTZ+5pXisy76Yz35WAo2UaeQ
e27iWWW+kzTpPsiAIwVphM6TNXX9oDuRH2UhFIfqwaso9Yg42jR8scuRZxuKk88t63zkSJFL014k
PC4guaGmLCWy9BGp0pfSbQ30wzV0Oh2saUXcxLINAe00J6HltE9q1prbTnZcLJsRKHrwNirFQj0C
e961ALqy3pDOLrqyoie4H3kol0sEjPuFiCWWgTJH2FRPStE+Ac1Qz2VfGje8APKF4ZTFin+vcSNp
Lu8KU4NEnEv6TUz5dUIPuJGtcghg0ZGT5x6hqlFFfQmtZPgfJffELAmfQ6kbZ1VlbVuYxniH1L17
TKzEhWaUnHtjYoNn/jaN43rXIs7M+qE+DBM4TTTqtPHCCuLd7dpqI0LhtEHzp8YkqTUH/xhRoKGE
J41Ylo6Sh4d6mjXKFpWsw70r8od6lB+C3FS3oleOKjdU2y7ggLkrFkHuTTQAHN+03iygFTjubYyQ
oWDxbqEmS7dxWbHoufRFRzoFCTrk9VhdDWcxNwscZ478knS/mhZMeWcrNOCSFtJNU1v1Nn7vO9ks
57hF4NylB+0WNZ5JgdkxN3r4moJW+Ut24ao4Rv3uofmxsFBxNgOcsdQwYXsdRDVFDN08IpRUXcrJ
q0vxm3soTVv249OMuq+toxgU06aQ7SpbuB35mj0egDLowDZukZlfLgIluMklzp4saJC0UifYgxi+
zyyUcVz0moam2uNMMcnwvB9RhzIvpi7Btay0S6Lrw/sos9UnfYRq1dSFL/Al5uZ1roLxPkupyanZ
NbDzgI3i1LCm4cs4tsBof8VSL8XzIqJmkXm1LqHxMc5aGaRrH7Is7ZA3w+PV34muaMYMm3DQEtms
yHKWwiKoxJLvL8VhBCLFnItDcWa9pL6Zr+sKbxrcsaurh4wubDir/QFQiAO1/SbHMmCAUqtONTYP
W0/h8eRivPJStdIXShPtD9Q02KQrlySW5W3iJY23alqDEnpAtd9OS/9Aro4FVdug29UhRqWWqfbS
wmBIYkM+G6msvfT0oqknxjoYN2JMnmZOY3kZKfex/zxPjCkTIvjXeboTg632Ix/F6Rwb5T6loja4
zQbMdbfiMZDfMg0t2mwC95gSss7kBEOzfmqSQP/WgRKaDU2iniXM6ncokGG6A4L9S8HaLB8RmvGm
j1wml9G2QXQEdDk5/jKgaP7cVNgKlR0/mrLytW1gTDLyiK/gDsu147A79Z4UvPp4feGTpGRrpUYj
EUhPxKJXN7bhZIZXTbZ44qg3s7UroUuLDN8Eg5mmPEbF0eM0LEVwg0Dp/MhyfdYXmvnuWeqwyqOo
X/VO7L73iTLzUz35ymOqflKVJNqa3J6f+TedTW58GBZidVyEY/vslj5QraiRl84gtZgdRj2Z8yqd
i9FWruAjko7QUkwqyYFV867RoqsBvfYZnjyJYFkfd48rVRbo7Wy6MPMRbdfKXelGzT7B+XGSgZTm
uehWFh/+1LS2iW6vOLxPnIKRFL4qfJNWIv5oitG7gD2Dap+Xr9z2q7/KKecAs+EHS15EGAMnfs5N
ywNOiqpK1WMIgGhviExrf4xKq7+0VjJc+rhkSQRQQIREY0zahH7VnESPDHZ/uY+KE/ySFUKLHPfj
GqXD7Tsu+u3jGoFuD0jslK8ilHArOSp5B0hoogID17Z2yMBYu3pqHt1E8t4CGVdETzCKxQAod7le
6hN7WPRFU0VuBFlpshzmAp+v+ls/DLxroeo2hHQjWStAapHekeRXLE/rJ7NW2pXr1coruu4F0Jve
2KI1E2+GKbnuqSCV/BTb5Tj1EXOznHEVNxjA+GYa49ODsCv2i5iOdHL8gu65j56iVs7uXR+Wkupk
L6JXSGBZnaKs56MTFbsy1IqdOHo0UmBTIhH9kFqWfZ9ZTfqiYY2OU5A36O9IzbPrIFKdeHX3EqCH
tC17G9HKqRuaRrxL1dSYFXLSv2T+AFBIR1ZajFq9hMFDj7JJbBrdS4dF1QFJie/p1EtJdxzDcHgV
Y3URaycnyM/ixMhztfPg4QIxzYz1wLgUlrQUY1meW1fXQ2lgGnNSnnh1+lMM9bofvSjcjbwwGOZh
hGh3oj+LeenQzFAUHG/ita0OhcKwx42jqdBoaMz0xe0G5IEpVYKdz15Gn/xk5lRHMWaHgGLVECd5
McjPPJknThluxahkBdkCV4JsLbpZS54g7RGRRkeUun9u71I3Dw54uP7eDFikyZ2yF+GxKXMy1Pr4
94xQUewtEg6LxgvUaiHmyKHEnLEex3Wslpe/u+JEMS7ODpFiXGJ5lODvhT5DbnbyluUAOSce2UB6
jBi3w8bu0SjVikWNCiof1RTssC0AhSkmIYq10OWR5CI2KodHM/aefFBD7CJA+G2UqScGRRw54GaA
B+6gOInoMoaaDKcKLPbZYxL58+CpKptpQSP91eag2yj5glvtFEwHezPei8b3gEm3d7aSaO2mRsh2
Gk+K9Bogs4kex6854lCSwmRv8c/OrKE/RRbKXGrg5WjnhNVrUPB07x3DIx9Dt1SLK0qR4Vn09CZe
jFo73Fi9sNXI9pFXINVQFtnCVSmQB6OkTXcs/eIX0bAcEJhahE7oox7mgtTS2ixD153v3DyxqLR7
MnWze18pnRPOAiPGGKp+Edexcx7gqYZePdfDPaQ+GoMLAJuXECHoR+N2iOq/ROgeH2M0S3zUDcWb
ELHWzqD1tl7z5LfIFCtOhyfEtIuKRq86eSNsUcQID/W04SqnRsQlJCh8RdYOYioy1gig8p+6xx7T
xFm/5op4Yg8FOut87/EMGL64k+uCksnvfWDV675xalxMunvcc83x3S7Hem3IRbN0dHQWWaj4ex0/
rnldFPqqSdr2OlhJd/WVtW/X+kVEWKGoa/Kc0swaHTeehyk+fZJtVBvJs9or/ib6WWH/fx8FEAQV
J/CduTjZT6KfLcDahdkM0WvTF5s+TdSLhgMGxEITGgc3CiUJ7Bf/qwhWgd3cytai+MIJaU+6IjNr
fAc4wWS9f3Kk4U2MeaRrD6papbOmDtSr3Rqv3lj+UN2sfQ4Lz7zlJl5atVPPudyL5LjSQZ/GzBg9
IzvK6rWY2trauEKspOJmwWgyus7+13XUoRLXCSPWq10AdbhS1JM27YyKabeUp9pNCTvtIHqeXJML
QlISkUw2S3hnlMdpvhhE9t24oaj2eT752+5JDLraWKLXqZ+sxAe0FCMhOtq9vTVzJL7zLtevPKR0
bI+4r4eDk23q0jeuqaJ6pyFHqXQaFNN8pdcX6PTGy8dZRnfLoG5dxDlqrjWrMRoMzBT+OalXyqvt
qiE6lrySK2U2crq8sD7N+PTCouuF4T4qgxfTbJVTaZTVQo589xW5lL9QLB1/+tpzJmkxzGuYx4qt
jh81mu6gVTTARzxmlkVpjPgSuSTWJDZBGQhJhHuHet5ZtvHq5snaQ6i1KPrkVk1N6XUwMCQQMmkW
JzfHZiGhBsZe9MQMq6isGQbn9Uac5bRJuC8H55ulWwbC1VbGljkqGpBaVreBDYzKbuRHx9bu1U1i
tScQEagulqINXOS/FflDzLiHICLi8TCdUVBlAhkn75QpJOLmyOYkDYt+IWdNe8o0/PnCOCo+xkor
F4WsDFsEWd031CDt/+PsvJYj15V0/USMoAPNbXlfKnn1DaMtvfd8+vmI6tVa02efiYm5YRAJEGWk
IoHM36R68TFh4b3ru6ZdizAuyUEmUERiZCfR9leXpVsUj/l8ML1GXQRTUOxlzNA0Er5sg1rHx87Z
yx89krCgO/JuIfvkqAKhB2gK5Vn0nXE15oNA23vZ4wa6kbFai40rYhLG1Q7sGxsX/fAZKtFXvoTa
Ta9ZFyzk5QVQcX7wSN+nMQSTH5MVi5M8KI5Lqkue5l3JaY4LJeL7db38HFQPyIDLJvVeFOX/NDEZ
3w9UZvemF33nvvETOXSHvOc0nTQPacIa48snCL9IUTuq9zWz7C2ODIi9du5G8dXy2zhbvKVNKp7G
AP+mSbGxyDBq7RCipzTDqv0bkguHSPjgtMQK7zz7I0gwltEiMWBdRFOheIdKknhzDM/eRx0OCHlM
kT0PkKRIJhShRaIYb0hXvkC4Ew869hHP6HdvZLiOUY9UgmxYyqZveO4q7VLzf7zIKOIMyWbUXgeS
07MuvhUIPAZRG+XXMPpXP0PsvDGKd/aVH5iyTQ+dKcQj8rUnGa40mMRjVdXrNkzK9yy2BvyDeosC
8xC+Uom5Xz3oOmlEO20fEgdvMYoxH6RiUPAAJ4Sj1+h/YIHx4PVg8hRuo1fS+Aj+znHUbnAVGvQ5
uekHH+W06SNRvAeZZrHQmKJVkKP5ieoRAt9pflI9EigdO8Zzp+nhUpmr29WsCDx2RnQGORs/83g5
yjJ3FQa4NzuN2MriOGyvZU+V57UB9X4ci8rHJIpquAEXBhZYlV1NlDxu4yje5bRljrUbEkhAmeZX
adFU9MqPOkGPyraaaC0r6wiLflDZ7sl91jV3VFTQ5aRTgdayAB2wr8dvolOjcaEZ41MUB8auoDaZ
bwPdCXYZDKDTJKgjxG3jbtUmMKE1NF1zaTooDEPUH0muahr/eTKWh+cGleR8bgmz6zash+O9Yo3K
sSpydLT61H0Oy1G5Cjc5yVZsmNPzrHkydzld3x7zPJ1lTCO4NRDWcFqgTh+i5f/oaabKf1cevKeO
+73ohPLD8+olxYowwGwk3zh9NX5HZwSb7rAXr2jHhDPAqASaO2DnGg7V06Tgs1VB27s3O3i6D64a
rEZNa0hvG6A1MwgL68DwvEuhO6DWgFZxI38Mh55Gn6LJbCByIPuUoBjOgVlCWaQzqGNGxNqPGKeD
UwylYMPrUtSKDRRjO/YXU5ma16JVtTsIDGHBX5k6pugHUFSzWeBi5AE4TOuGTcam/02r6mJnmALM
22BYH1VOyrWuv/IrHtDchVzNrfUX3nyoZDolyo8Y4GBwiutAFuGWq2iDfZAH6BsAMuUpAznNR5xK
yvnwd/+/hn5ebzRt9/t6GZSX37urhnxBmek3pyVvNGBy+9VWgYXYSEwuYtCKaEsA1A6uoasEX3U/
wweuM93nqoT/DBJGvZIe1xCgbWIU2CqU76M6WBiqlRyqVHg3JKe6beAGrJiHxrvJWN9mypL/ZWPT
ZSqJ4aTj/zBBfycrpnLbAnl+Hyvrq4PC0kMFheEpS41twA2C3SpWP/FkgUTmvmehNk+SCBQDBo56
3TvnsQDG4Ab9SowUIDOwH48NIImdGuj5DtyN8hj0/IYK1k0vRoxTmGbUKbU1r3qbCuw8dEvEZzE3
FVdZlE4eviD5A8S0sx9luMkGdx8XGM95rBXeeMZ7gPKxtZG9jit+QVJ1L7JThmSzyfujCf/9ZRj6
aef2sbM2+1b7ICN2bjtPPOmZ5p/toH6OB8de5HjazyAHXlzHC6fFc2mtz00wdrhheriXyl6ICcpB
8aiEI3AVvhhh4V+0gLy+Ij6yPHhTxSie6zrTN2DF8nXNF/BseDOS1q6CZVcr4tmhOHExi+gl6fHi
05t+2CiVcWqF3T5hf9Y9ZQjUAPCN4uM4Y0BRk/L3U6LGoAfoleOiJlxWLABvstWPOuoIKDDj/uTe
AAkXuN411kMAFID/23r4rrUl24ss/eKZUbBmbc/yRnfUS1sIfSlHFKjKKXn0vSFrtawd6vHeBKrD
rmx9NbnINtUtQu/KdLHK8ORVdfZuR1oAWixuD8Lw0vfedFC2ZcfVYiV16YuAGgJfxHuXCG/NSlTf
GtVYLQKf/AiiX/5i0oC45F2wTpBj/hrqCFPYpqFcIpCdh6HgMcPvXzzrPj4VRlkUNzMJol1qKMpZ
esfKg5qUjwJNDkwn/ok3IC8Tc8DDMet1GAjD8KFM+bUF4/zLS+NVZanJdwwC5s08YCc4iPGma9kn
qoPaH63ZZlLVU+uxKXRvoSPc8s0u9E2ki/GX4XuHkWzMl1rPq6U6+u5JiMhfKHHVYunQV68hzj8H
pHnGpWxWgWVtwaxQpZt79Rh9iiDFExN8WvVK4TZf2XjF78a519JJGFlmSXJn7mUxBIu34S+hkJzA
iEZD/6yIb3KmArlqK6/7Z2A64zOWQDPijRcw9GznFbl1bfELA9DV/vKcvak29U+KweliiLXiBQsO
9HtHjElSjeS+CNCtHsnz3lTgkssxEPnX2Kl2cPSaX2kp9j2Jli+4wyBAHVbTLdZDKM5KikFYEYxn
U41z5C5a/cWYS7UO1M2fGN2w/mt+cQv4gQK8+tokiQ2YwM35j4Mhjp+vtx3QMXgQGIYs9cjeiJrv
ERh/d1CyZ0CjWrgv7aY6olaDbcc02hElEqxPj/Iguz6blh4CqnLQLfvXNVkCq0IrXWXH4yO/VPOh
BnOy0qq+W6E8mV/ILwFhk91a7cT/6gnZ07FiZ4zshdXy4rKTaIZ97vAsvh9E7rM66ptN2eMbLGN9
6QHMyGr9A8Esb9/KJjalDiqEAFbna1WB4wO5x47iixYeqYhXGAvMp6OvzadTVm9zr7vce8rOCzFk
8cpgI0//NT5wriNZlJtr4rNDduRtUo3sTE0RSNncDBvM8QyDm4Pmdf6b2uIRQdJk2slentTYhuQ4
7MheiuoodynqkxjL8mmecmg05VVOGbZTs5BNOWVP9Wslmz7Lm/uUsolWwlaYpb3jN6gepN2BDx0L
kTI1XHzG5Flve9NB9NWQ3ntk8K8x/ynGgmVXu82ZCo8Jtf6lwYjlYTA656H1befBgdCVWPl0+oyb
w6Av0gTMhBzB/tZ5SGZUYkMmlgrVP5fiHoJGhIXfmRyH/7tBUZb7c7ztg9Y5V/OZ5kS/z2SMrdLv
3r/G/adeQAnOfb488c8eaq5xrNuHZoBPiBIRDFnHNU1zKU9NE3Owe/Q+QI6lmKcvAqer75fKWCWv
l6f/uohyiX0o0PZfjYGdQhRQKox1AOqmWNg8TKnvw9nQWFZWwHTKzKX4+KdjjG3/Apl8KYd9xt0Y
jVnuF8DtSVU7C9ndmPoZVHF//BynRDhS1eH4Pghh7xuMajd2rQ4HPXaHQycQtF/I9uQkeBqpuWeu
P/vNIqNfDpXB+/h7Wzd9HVwgIFBUnxaRes2cbPrq51a1VnGZOARh2D/pWvMu415VLMQ4DjWGTxnL
vET3/VuKXfFD5qCgxj97s6pqC1O6MjDqHaVHFbW6AdHZqWysIyjL+2h5CYtL9xoXz7JB7Y+reqFs
XEpcZxmTBwPF9AUQXu4qauAtOqeek6czS3bR15lJkid2+WVlyqHrY6ip/ogFPJZYhaqX2HXHr2ZR
jO8oCKBOuCmDQn1pXirP7l7w0jM41+Oue5FY59/nloHwJH7vV2jaDvZKub7pDaxV/Q7ZJCBLPyuj
tU96mAzPmDYWPLDZPYWRNzyz1PV3LSvwlexV6jw515P7TXYmpaGxRDqCS0hwLZuqjWb4V2PsQDSa
pXuWh7SlyL0Q3oiHoeJGGLjP7c9+eWaX7U41E/3Q4tDYbhsFg5kiI7vqRkV3FB25ioXnKe1Rtu05
KM/+ijmJjvgVmUkWYgaCGroJ3scxwlPT2RgAOv3vg7CRCx6iqdz81QFhANWn0pnNMf65gvyef8Vt
LDrz/7L8Ky7n9IL8CQNG7uTzKwyW3p8qj0TyzA2SbJ9J6/M9Hp9wtf6h/ci4YJMGFe2TSMSYvcG4
z9D9zIE99DmdjMk5/4yVob9m1wP/qFllvTOHCX8GLUS6Qnjtzo3TqICJ0I6U6fo8n03r51Pa8ixD
KXWBz9lJDwruPrZnXBC0Mi+mPvko6owrrVOKizV6CBFrYaatIiXKAN3PvSbrh75z8VDgHwWs8uz+
MoZvI24xuwzz5rVsZp7AojUCkQZuOMJmNPqpz9Am2RmLR34l9gtjvAcKjA+lpoRvYBndg9UhZygH
+UNZcbvCIlY2+VnjbGM69VEOHgLvXFGOvjmWRT2N/wkZrlNRIUtrhfc3pZvs5ZQvd+hDkX2UsRU/
SEgDa5T6RgQGT/LwiXQAg/5XJNc+oriLHwAL13e8xP9/nvvr1OL9c45+gCwGXfnQZiOYAhLNwbFS
vREn20ABGjYfYDY2q2xKuE9kRQtdUWmjUwph9STPGhmcJovNOVaP7NzmQbI/rPXm9/j7KHlBnFJR
R/gLaO5fk8ju+0WRHcSnFv9CVMlit623Xes+k+BVcOfBBOssT8M+82FYERz5QXLTgNQA2s/GXVWB
6Mj/QeiRDYk85RiSHcGq5TK4PxrHi1ZzGhHv0LnoKCuR/7koKbsABJRHOVIxcEvuq+xgugNyIRBU
S31Gk1bsz89Sj+ze/tNdq73SX/40hxCd6oVUKtNQA6pXSTws+1LExwHnaH8rp5CHBss++QKRoMpy
+dO8z4Cez4B4TIpBFJukm/ZhCWHc5AH7svYcmQFw+4C7F16/yj60q5S/XWvcsjoxb3HpwxhRsID6
jLncg1d1bFN4naeSHbldeYtRp8L4GVNV692Np+YoZ5Jx7qurGvw4NCKuNLQ8elDs6v56MoT1ZEZ5
tn2U10Q2hNuu0fe4yAyQ94vhZDTcrzrP7VihltEiQ7Cj5YX7iKNaCYpd84DR81c4QQ0Hf76wkIPk
qedTeNQip15/LsSqeWX32fxfLNj+5yF1XOMxCPxlM3RsfCbwDfi3VlcPODNqw/PB6h/8UQyHlse8
AJhGrMztVzKw5l627LiqrpmhlVfbLX8MWK/vP0NyBE5QCUgS/FhGgRRx3BXKGZVVTKWCbnxLJuiU
Q+s1jwMGa+ukULyz23S4r+JlddARcD7VzuRvjbypHhRT9KsIW5qXaSrZNHfCeU3aoTsqLfZBCwok
DjBNDn46pKeiPGpZ6J50z6cTqeDfnXKEro/RydSDhcrGWE1E9JDPhcUojOyLY3Vr2ZIHhbvAITGa
H93oxxEw1LDfFm6JUaDlWavaSsxD7UM298NA2Zrj5Dx3SsWmNdOPDRa/NiXtBze82ELEiCFyiHka
3xqke1PHbq6ydY/77oG9oHKiAIEvc57VXzwrFAc5Qk2S5OYgvrygdC12pu2r/hKCBpCEugq2n7Or
KUKgfUbh/DOW14mynowkXclp5IRt2Y5byup8ovlNifkwZHGzLwLMN+9vwVUN1gaW9mzW0+gvLZQp
zkHTbT/fc2thGJ6TPv3vnw5/TQRkUkDz89uWw9Fhv3+6z9CfT/j5DiLToSQS+dbu/pIZ2w2AKiwf
Pl8zsvH2NDIqcJ+v2oWKt4YK9/sTygmrMPv9Ce/fVhg4SP3On+4+ty581jt8Ojlazi8/YY2M2Oeb
7OdPmDb3v9/9a+kLSODx8PvTyatVWxwU3wEVNX8R8mrMYr9EeiUOn9PblB0XQ4UHEDC88gnc0cx3
VYtzYbXOI6Wyp1q33Q/INyjO4QR7yDSvfMu1bFlYSnrJdddcuxNWAo2dX7kxiadMGm5PHneZMKbq
mZj6SdGMr7JTHkrAGIZwx/v4qoM035AA3ch6aB8F7ckp4h+f412N/CHPfBacjrpqDYW1XjnLtKfD
7ODlaI+Bn+uPKEqdnKFRztHcGku7PwQRX63slMMsD8l6VtsBqpAM8ZoAOQoHyeN5DnnQm2JYp51d
/Cvm4VvrWnZ9vb/KGNXk/D19IV9GXtWYIa4gVpEeZHPQxvoCuPneklcNDXJGpVUizvnn/QZ6D/pA
cx5kKELwYYeCRL78fL9ohv/K1aQ+yhEJBoNnW6/v71SG0HYnDzrEAdU+PpCMGR+x37X3rwSwf7FV
oxQYv/FlcM+Gl2WXWtEgsI5+eJVnIkmhTuEWu5NNWyQouZc6CITQxHT7r9FurA77Crbj5wRyhDzw
Cl42/n6Fz7AVFxFk/H9e4bMjKdvfr5JDQpkNuKyl2qGRrAZYDukKqW0WHRtdKAaUej/es5xHzHpy
hyNVZ4dye1VeXBerhEENmpsBumBFPcd6VgLHX3ZGNryLug8W2mCM36K8OVdO5/1y8SrWsmBgTYiV
J1LpqJInjs76RA2+26b2s7F95T1IXQd1rjZ70eH1YAflmjeoS2xNDUO98Ha1LZaK9tFWOmfvZk61
HxT+c43cljYsrLw07zs/rvEEVKtoF7U8aiz5G6NL97JnMNyZcZRRS17oXTqe7lHbcBcDD4I1iAoM
91YNf+UMr+iGfL+iJZtWY3myLLO5nK3d8Co0H0v0h7ZhXezDSgvJmbr+VXXBg4AvVpBj7JJlrKfN
eaot9TFS6xcZd/wY57Gpag7c3TU4lcYK/07lAzyrtnF1z6KQzOVDf871Fgna3gz2/DS0tQyzQzxi
26s+RzcxBQ40MCtpkEJ14VluWCaShKTim2ACZibHui4aOMrz6aSjWuEI7dBrfk5+MViFTlesJ7yg
X1yL8lk7YI7g2BZ+awq2ClYOvkM2uxbKVZSrv2RrUhoHhXT3LK9E80U8opK+RCmYZ/F8cLIdyBK8
JudGHxdblNubm7w2jaYX0w/Vi2zxSdDl9YLoJIcmPSDAllT9nvSB8pyy/9zzUyjUhVnUIbl6Dsag
hUvVzgxcKcPfsSmFz4XCdQ1QWJD2kwOjQf+nex5otVNx8MYcvPGfeCHmREOnxtxIp9cYtxVg1WXy
1imjjvw/T37ZxGEZH5vI9A8+IK031gCvqiijB+jq02srVnKQlrnJ1Sg6/o+ZwdEj+EyWxkpgviRx
BOV8xQMlMPeOGjfH3p6cs+ydqH+DQ/JfRtBVN2E0lwqD8TdTc8Lj1IQV6Xguyrspx5y4tzbyIlFg
yDi2IZsHHFaOqPd7Gz+GhikPkfTlcWcfnmS27JFBAywh2VGkYCa/qp4i0lpj3Oq3NjYqtIfDeJ3z
DW9kZz863pWy470lQ1Xb+8ssGfkJzZe7lLSPWiOoeA0FBUhkQV+U1o/YJjATiWB3H0EuAMH8SxP1
N5QdgP2EM03ctIuH2CzF1vKmmTM3IAKo8Mh2W6uemdXuAmnv4mttQ5/S5jK61mIWBXTpu+WVxSJO
c/WlCCxKLaauk8g23V2PQtTeVaYZT1KEa5RV85c6YWvGP2X/nfza6j5TmcX7ou/Mr3g9YkrbquZT
25D1apIwPRtqTuUuHvxdiInlNbCNfOVocfoWWsoPXOnEz2S43efB9OqmYLXy0Yq+AXzVKTcX1YeV
N024NA3Jy4St1XOIH8RzV+MEFdvw5+ZQVJvTAtYGyOq5s2zTcpOTTl/LXu6N8akzeyCic2+BuvBz
c/yci3rcnNWKm5Pst900Xbc2/2TKR+a23fPYpasSOeM3vLQ04Bc4qsqmUQh7YwVtiZB1U7+xE8PK
KR6gT8yDjdTbUPjonjQvrR6hVt3Dg5UGxyyf0dHzqCTnNwd9ZNiOaiuOvYJ9nymU/jzrU6zUOuiX
pjUNZxmTB6AIwzmZD1PUWCssnRgyX9EjZItr/dwj27qKYOlnt4zJXuTgQE9l1lGtcUNt+8m71JZv
n5vcxv3SmJyvpOAO/uBNr8WEgUPu4ZILJzN8980Jb4nE+apAaF5l+mSewk6LHjLKN9B6dftrFo1v
GuYTmMLjIOJlPbjGPnz4PNiNd65Z6BwhM5bOInbceD8pFh6D87gktH8P9kM0iE01O8f48noLi1Td
ohRNze9fttldbMqUrwfj+fGhRtDsMPVAeSQ7AH/C79WEspJkDjS0gPQEqDnBKhjd8LtqteFFsgPm
vmYe+X+4Ts5iimHvaFV4VSeoAkpNId4TsfsYiN59dGrgI451k5FRJemDTE6zkn0yZjnNZnCb6Spb
iYjjXd2jXBZgApctLa9+QLR2OEfzZLmnO5sJF6lQF9ZjgMcKovcpGxOjsR71fHJuiQ3MhT4ZqS2h
rD347Kskr1FtjOJobUAAOWugsp2qipZRFFevWo7bvTyTMWhW7dM44P1OsvmL2/8yrLx6twsr29sQ
3NYy7Pnh0bVbk2IvdyusY5AySPvwSzSp36Hsd7cgbvPLaIz2Qo6vMwOpiNzuL66hpjdPN3/KuHAL
j3VAaSFbw+/MdcqTjHNvbdDOTLFnFan/HpkU5+e3o/RKsk2QYNvKJu9O/Hl3fe8M63x+FyjMHMvW
/v3uOpZSy173NjVSKlHZ5z9LW7uSkc3fpygXKyse1LPXuOWxxEh70/dh/DJ1QBRIo+Q/YYMv42Yw
r62hp6vWNDykLn1MQOazz0PaKuPW6uKTa7X/jsuxpmq++qYTvHSdedQSS3/3hhIdsiwOzqXWQo9X
vXytp579NujJ1Qsd7Udk5I+g4tI3w+dj9VWuHCNj6s+oU8AcNYP6A6z83mft/UPzii9Yc5kvaqVk
G6cg+W6EjXrp/SmcRTO9L7GCvfo8FOUjHJ3con7OYX9vOrP1cWIPrSvqUcNS10Z+xKPZIcU9eqDa
JtPeG5G7Y4MRS7GgtymrGvzQx+SLKMJveFp738gkXHIEOn6W+rRWue0HC7c7I3qSR4vWQv4GxsgC
6sfGzNPqpxuoD5iptd+MLvw5dYHYKZbbb1ScR548wHt58YRcRP7UVSUb0NHTNjLWTWZ1hTi2y/I+
v49ArtBfuolJGgOHuTEPH4Mscq9FKEAxz2cw8etVm+ThunGQE1kHKIzxF3CPlU5Rmscr+0ZRxo/3
3saDlxTh5buObcSLKHe3zPPPJfcY3+r9Ejl/oOX4+A5hs0mcTllECubEntPrR7zHsQ/y8+prF72C
P7a/JVXrLZHe1s78Fayziezwspo72vF7Cg/5a2T10dqv2AdYIxCVQu2RV4sj+9tkFjAy2uC96ONu
EzqRulcKoT46EXatcsTQWc8GHMyXMDPx7K6EA3jPql7aVHuSA5AkSheI+gE5q+sKQ/RQ5yugXgQU
E3hd/W6Dyd4pSVpsKoxg7DYOXtG/1/eJ6fZrZ1DFFwuD9tDOxjevGsydo+MbIuOV+q0ZwuSjxc5t
2wI/2mpuaH1J0lR8MRwyCkOi2tuy7ZOPMfkm+2I4zhu21cYOy5bpbTTqlYxrgo1qVKc6Oa8heCWh
vJMvQX7HXoWYQBtWoiwrEWB1xl7iKM+KufkZkx04Qv8/Q3rTNeFTtObqr2sHkPYHVN1xtETiTx6q
CJxyGRbGv2JZ2udX3kS0pVKAF9GfwcncgVq/g+q0+PFXXG+g3AZ+c/4r7vl5dm5B/HexNS5rWMvL
vu/fMlFXt3JmLjpo+Bz/hGC91zfMae4hqmwVSSRYsQrb2sDE0rnAUe/m58JYN+aA4EnnupvCMIuz
y05vByt2OKoNf0/K4t7et9zimOZBt6tR+TwLD0WdJi6oYCi4+MVoIT8EUY0mgFf5T6nWoRAbsRiN
dPUCDCC/Vpahbiyt8xZZJjw21vfvQh13aCSwM7Ws7Cpj8sxLXHGAGXSRLcONfKSM0qA81xSkwqTP
rvdYVKVYCKZqsgrGUX2CDO4fmqkCwOqZY8leL1gCgO5vslckTbmyQ+xBZdOInf5UjPm3vErVp9qs
2gtii6fE91Dt1aOQiq6Id7Jpmlq/yIrIu/eG/bQ13dh7pHrqPzd6u5KjnIn1S2WyjldhKwL8Qmtm
FBN1wt6LTkFlNq+hWS3j0UCO2SZTOJldu5bNtol/wI0fH7CXjm8Ze0/RJIBEXVyDC6ts0L3kohS3
qpyKyU7N8Xe1LVE/Vg5ZYDMJz+2sShs3Ijx3PPxlnzz4fVOtWz2o1palTQlA6PbBFJa69UGQ7DOc
66/yoJllvFJLC0M7I8/usbCZUthKfoALqAWccR4sY/IMBme1U1sKnJ8xTwm8FWov2gLkYTGtu2Sg
NjJr8KRumx4iSE3bhPYD1yFn17UtNyj3xdUN71eYHHhgOD+j0vult4P6mlbKBCypDq5NXjs79NFD
tBYt89Jr8HcLoyhftagIqW+U3U+wvMIw3F9GFT1Hz1mlmjyhRut+aFIbhbouvZVxjqXpf493c+df
MXIb+I+0i0QEv0rh1/rFBc8MJUOd1ibAgnM+GRrYyOgnlkQjqi7jeJRnnwdbaOlWi1tY1Li4ufMh
YB0C63E+jYzqudOpEH8avcm4rsDTl7H74D/jZO/n4KHSynWimt5OgY22xWx1BG1khW+6pihoB6pi
H9V++BbE6dfQcusrD+7wzZyr4En96nv2QGo4fZKXTGWtHygZ9ks5KGEHC/ILtgdZWJ4pI4+NqYdZ
JAbbeLEiU1ul8VhfE01PdppapuAXDOtURkmyCapBe7QhiS176CQf/WQ/kmSfgfwsvyhaLTyY7KHH
MiQwjWoJ3bF5NGueIGmpqScNrdpD5ij+birV6VoE2bgaMTJ97Xt2ycU795z0ZIqCEkBU9wsSXGq8
At6anPyZJuW2UCEXsi0PQPIiEA7thEdj/E+PnEMOl2Pu18i2rqDY2ncfY22mt2CWvtaGPj8NWXmV
oWgOgUAQ56hvtjIkD72pt1dyBQt5zWdcnumzJvY9xoj70D/zIw22vU+opuTp0ri+OkGWn+R4dQqV
jSemGiCW4W4Fia3jVEblocl7lxR8G5yd2jA24NviB5ysnBUbl/EpH0VDwdgo52dugVWR4a+cFt6Z
GZvaEcUWRAzSWS1Eq5p4I4ORljn4rc/9jo9Cs0c2bTyqow4ETWM/nftt/dT1CUhw0yNZnarpVm17
hBGHwtyPaVXuszkzGaHIuJncKnkoFJnK1v1nU83TpaXW5Ts+wgE6oaQWO4RJYXNmLJXHrTdvohYA
C9ddXyI15uX21nbGhZgBH12phAc24Pi9zU07aL0FfAnlFCVp9/pnWGuDLnQGGDN5YPwe5tWWh2kZ
w1xmk3E5mzUPA9fy72GsQixwAlNyipum2iqJQ3E/HvWn0LKqW8Ad3GoCUS49HVJAhyLBoXIT/cm2
Mn2X+wIm/zzYwerlKYPaMw81izRfamDddnKopjbJoVWAa8umaTcYXrqlvuttSkLIBqlPaYCypnBF
/Fr47HraSbfem4jFMH9+7Ws8ISURNNoPJetYcyUIbZOrWDikuaKFX23ZZmC6Cp5mXcdpeVOU2lzW
LVTzKurQaGpTUocUAb5CIj/nQUveInJ2fpU7v6jPvXhDVH4UqSiWtlKajwYouU2DjurZimJj346p
scM0rbvIGZH6yRDl8lDN7obga5WzOuXZNeeO7zOWKeideUazc4vlOIsUmsCi9nKP8592QX/FqIiV
hyAltT2JXQBJMcrNIcNvZkzXKfpDqHQrRpHewqbIX8q2fMl7Q7+MXpe98C5zwI2CjMzcOSk5UneO
UR1kr93WEfqdotvJXqoeJepOnoU/J9eShhWbmlz3ULcXMDQl+Hcj+XBC9SRmDxLLZnvie+57Zlqz
3GjYXtyoBpjZaR7b8wZCWFx2i9qwm5/TxvOV4meVJAMAESSx1KL/gNrhnjyl+n1o2npcJ3liLP7q
+KtpVTW7LciRMj6FOdohLhaC6WS6p6AhDY34OpvWSLDDL8PhBysyBJmH/hfKh68YigfvbopOMLyi
/holg9jV8HLgujjFNaUgvEJm29pa5uguebzxtc+HFoLB0dIcdOQGA3txGcxxRcVYeoypTAuP59cU
LkLTN099XXvPnt/PPxS9wZiRZtq51bpqBZYX82BcAqztZJjIbczNoHXRccYM+T6VXbjtJVDaF3np
xK74EcGjpT0PtZq2X7L0CTcJ+wl4kf4Ur4qEjWduKIPx1qbcfuoV+4YhWABJHnB+CBEdEKsiHvuf
aqE9ZVQZv3qdVS9023Jf8fMal3jupk9qq4ZrhKePbmqjExiMaLZGU74fQOKgfKIp+bKpugNLDQc8
O72abSZbRTjJKo+97CmdDyOVBSoNNxlRPf/k2tNepescBJZ71rVcTPh2Q59WLS9dARHq1ZXsr0Yy
wnmHXnHdeueIvPyyNAdnkQXqc2zDvrKQZNiOlJ82lpdVS6ksJIWDopkA2+TFbB0PrFWdahwRE/3V
Nvl4TqxfZUslhQ7y+hlP1fpBQ3P4UOVZtfIzW3yMXf7DTkV6K9xauSAPTdFb9PyO8HmYs5E3qsn1
tzRofwi+sw8eLi3el8ACIqMNlyg2P+A2319ySEzr0HFAErs2lplaX+8rH7q1h97kiHcOdjvqdOLX
8kWbuEHiA4L/W9P5G8sFYYneW/jD5Q9jVIq2i7VI2ZEA/DZWCJv/F2vn1eS2rmzhX8Qq5vCqHEea
bPuFZXuPmXPmr78fIducPbV9Qp37ggIaDVCjkUSie/VaiQ4BeQEf+s9aFhgiUzW3XvVBd7dInaRb
s8ibe9/Mz7E7qIhyaRz9y+S7XMPsQtDZv1phcd9Jfrjv+8A8QuINI+TUGPHFy79mhV97C6+jXjQL
2h+dupE1edsHhfPJz9xuXWtyebQ5QFw8XuIybHjI0mBw2KC6rV/KsfGWHbFIqoWKEKZox48WdRNZ
lH3KF01pxq/KJLEKeUq6cK085xM1bDLZfvXh2v1m2wHMKh0FZ9xQwq1Zwoziykb36pjAtUrdb797
xrAtvYLEXaM9tanuUKUn3Xtmuqt1yBYGC9KRIVKXdY3IdJf49jaCk/yY9VW/M23p4I5ZulYG5zjG
VbuQCXoQiGn6TRto5iZzm0++ldYovNvBokqH4Bu8TFfbKKy3nC8PVM5owEKDvnGkuj5A/XpwqG++
w2ESM6dC4S4dwKVHwEB6zw/vRQNBmXKUIljpJ1MkSdCKJbaxJrejnDtrUM5yl3/q7fxamCnR+Kx8
onw8vkDsLD9nkvICS6F1p4Z5dR6M8tqFQHnyJAyPgfMWyk16kiGdcMJ+2HsWDCjA+zP9JN25DZWK
vpl87kBlbMGmQ800DaXBvEyRrQdTbbu7xqwpXJcAtelSGKxKufGPqtOclbqx4ayfEIcTMNF36PGI
8FeU+2CkBugLhF00FGOBpxcuYuz41Rce+lNYtIfnHm2hSxGHz7WSVXcEWvkmjR0Zvq5qX2Q7DRcU
WSTbMmj/ssmE3CMTrJ373qK0UfeDJU8b2YnevZiENL67RxcBuPIYfSOsj0enGMPeCaJ8cRsHqtUv
hkqNAdWl7Trv7eKl0MJmjShkvhVDUzO5/TgK/LLeSP2bkw/LrqYMlCiblh5vXYtT69HVqfRbTqCK
Y+TpD6SCpaXfIULoO4e0Gq7FEBoXOwHV2tVr3dH+4lxXLOSw/tbpRnsd64S0UwbNZxl8Hku+h6Gk
LocmrH50+mNnW7D8RL5zKkgzLWChald9RPFMEyJFHkiNu0MojoATX+drApPnNZ16pKGviRoXFHFi
EpNtRqFU1/FbKYayqid3klJ+i0D1ZOh+PZWR3HIPghZKDK3AG8+DTbCM+9wTmM/uIWmyJWUQ5lOe
yckiACZA4rx/r602TsM40rjr+ubXf5JWEx5iwuH2sNcGrv5bwc2CKXsI4h+Fm9uHvoD70W7Qt6Hq
JtkFOhVW1GdSmVzCTcaRe9houVZcRru0KLaUG2I43tWpi2yX8ah+TG3ycj5f/x33EJJzGVQKEB6O
F0iZs7UbBPJDM0YWKkOd/JTH92XJA+gk13vftmG4a3UU4UPPqS9DMCVfnLj8rLrpWS74pkdxj9o6
cCaiXNrStJBc1xpD3zXuKO/ASqNknqnxWjGsYq+Y7Aa4e7pldAWZaZ5LqVpeq3Jpvtl58qgMyARV
mSwjWyOtOyPMf3DKu/P5LfzstbzCzo8yKJqCZlcO9Z3NV2kbqXa37Q17uMqW7a3ggFZfZRKUqpmE
P1LzTCYL6Dhf5qvZ19Zny4fntGiV6oEEU7Mp4joD61KCjSaMxTNXdc0qvVmmlRV9K7J+6Wdl/Cb7
JSIIaRA/m0ADNy3UJ8dx1GBpMcDy+k6nkNMfzmqt20+24yj8ZG+IchVfA9+gvNOWi4OrdxZ4wu5N
8SJ+KG0LKL5RmQDhm/AIFXG4JnIz3CWOmS9aw/gWKrn3RCnisFMgTt1Ceuo8c0aHKjL1vkNjAYAw
TYaHIdE7yn5KeVOmbfMKL+pBeARmDWK8ID6ndlW2bfpqJ1tevIcTwtwr5B9O/C8jUn+1eYF6wlkF
EPmvm56g+6AGwykl7LvoA8d9MnSdcFDZHybsSafBEFz0oAX7Oj4HAPWoqCnrdWkgU+3xXq5M9C/3
3FyklyYc/YXd2qS/p9mqsVGcMfQnWYZ8lMQDD0U1N9ISSIWmt92+aYhej7aSfnZi660DaXotnFC/
Zpr/F2LtKQXQziIHR72kjg+GBUc294hIDdu+jdIHT50i11lTfTchz0qCRnnjlPNWyIH1XED9tFaU
6LM9lPmKvKdzTaYGzDJMquSOdq4pqRL8HpWyGkswS75bOlfh6Dgm0PyQJPZsy6XeJPrLD8u0i3CL
iStd7dvet81iE3Gd5tK3HcFmyfPXdpanZ8mrECAYY4ifWi0+gbr4YgGYPAeasc786hEK6mCpjupp
rJyjnhDHtRxbOeeIui/HwVdWRl33Oyeu1D06JMMln5pglw6EXEAZBLvcc4KVbjbqqznAp1/2/Q+K
4Ua/48QOrdVzSbx9UdVOtu4gSOLnMvbGAxmEpa9LBkJRubaTB0BscWEqxGo8a+dGUrrkI8/3VYk/
+Y4KDYyNCIwm58NppFh1mWiko0NT61edERGhlweLkrqmaRdR3TxCFpTshG1uqAr75VLZarfurE5b
8DRy1kkVvNpVRxjG0oOXiY1y1SaGdo0c39n4FGe7ibElIzWeKDBKd56B4k2nFjD+BPW5K7XkEUYF
nqtR2QN7pfd7YVMSoC+wywIHlewrRwHrTVEJQ42THJn94Gk8JaM28VWWpOHg69l4AI/Nu+OSwQgo
6j81YI94EIw+SRVph44i3HULAfMuKXr7XkbeU7bUlkMPSvPUvRIrDTjj+EGzjL0kOIEZTvfBSMDC
BuaxKqxRXWm+40Lu0j14RMMdwySFP4aSea5BKLrUq91LmZfd8yw9VTsjGzGaPDV5oHefTYQAkCP3
eciL6/IZlS+C6JH+xOfHBKOzhOE9vdrNpCvcPFsUI1+JfCa3piAvvSpgCFsPk5eYCIvKvavz72KA
0Km8JmEarSyrHK8wTDkLTal7sizaeL3ZZMPcqrGtg3/FRUxwWtAvBhDJyZJ3YbSUDQTca6kpT71j
FaemiX/2YqgWYOiGhhHSa0DKwufW5ZeIz1Ust5uYO+G5NFD3lWQj3yaK41JVScPHwNk3tUX8Ph3P
RmlyA0jC+7qQIr7+/CzyBGuhCAtDN8ImlJCUhnUvbLWdEWisoC0NbZVjUuWSpCOqC+pvO8ppusqK
4a6BDugqw2yw1Fzfu/d51VtCczHZwg7WfG+82oCJTnzpqk5ZwSuoc5t29aOTq8m2DvXPrd9GZ7/9
iyB4eRc3Q75xbBe2mAAFosqFdFP04FSGJkd056a27vqiHwidIj/Sm7KJ0IQFX7UUf3bhOPliIG+x
MHSpfuH3XlnWoes9FnaJUltYuhdT5kMRRJD2BNHRbNDmVRuDW8s0FE0HqQdVkE7WZwsxpfbErdNu
JXWxetWqh0CQM8lmjDwPb/CNu0kmHLenKoz0xUhRCadedQr1IeAmCJZEU/gKjwW+2WwUT9ZuBE5l
3SBG2qvwC00UTsKvQ9cKvmjzFGXwCOShF68aS9EPdUC9vgOY60nxzeqB4/RC7pPsCebHNTBJ6X56
UHebSnnVYqc4lUng3oZGniTLcOjCDQQuaKykbS+tES+VtjEw3YdKz75TOgFGLO26A9+1YNGRqbo3
sgi8nBOPW8NxAVyV0ouPttVDNyRLvSmrJ28Yyqcssa85ZMJ3uSeVT47WGct2GBp+YRnatuJuSVGE
K7d274ws785tPrh3KWLr8HOGr14SlvtA9nMKN7zo1YyITRKHDHZiNqKOGow8qTIx60oIV6WR9Cjb
uvzA/WMnzL3VpqfYz0A2cdAEIDn6kDeQwTS0Kl5RD2E+G3EEgbcKdzgVVeZzUhH7Bmgmr+xpaAyy
ss0zbu9SZBnPCVVKQEKVeC3Wqk7rbWH4bta3tQ3IYe72Ggy/OPOEV22y0fXgSWOrqO0DSNup/xJD
FZHKNcz88kY4px2YdB3a0dus7EUpoRs/397W9r27gvBH3gpnjWKKVenb7m02NqtmZVFmvxPOctAB
emqnNKy47uhLS72uoy240Z1hOe2l9QZrkwRjfrKjY0aE7gm1r1aRu6epkuYpKfsX8nPOOYNZYAfD
A+z6Wt9dmjreU9LuHC1Ngo1F2GrlazFSmXUztVoX3ekgFVw5VwOoS1P9SHbkYHeoTQv/tAziFefn
APly1E2stOMRLyBPLIcxsnXkLhKl/57mRvs1z30VVVvNuFCXHu4CeKNq0mHXxoieGxmpMNNJ1QMx
83YZOr33WhI63mjwHGzErFIh+1EXMeoi02ymA+mrsvbqBbb20nytisTbqX4GaXlH2C5MzHJVSUW5
BbnMfcv2xuHgIFNhrEPD+tWNp66uJIW6fOfwrqsnSr6Jpmovz3hwh857MfnzKFoeVhI0QC8an7Z7
N0aIaBpJRqdfQm94EKNwTLO7AnSeGIGxMk4aCj2LoC/8l7GE5Mnue/jOp10R6NQ2E7vWKjQl7TK4
8s9Gl/aWREHgbOaBPz/ELmDKyWm2xzqci/4QmMsPE5kXyovCTYbt7CxciEdw1jHhmv99ObflwGiU
ivKMMMGG+u7hsz2a7mqsne40KKl8llXCXY0KcDDkjOwPkE0Ek6KQaIpJVkj0Ys2YeDAQhh0tFIWE
Tfndi7MpydwiT/thQjiLWVh7Ef2YdhbL0Pz14FGAyGI9AqK+7VoRWwb2RFKqWYBkXkXDmB6yKvjZ
UBuYHoh8pwfRmydmv3nig99/4DJvD9wMwnux/7xODGef+Ur/gcuHrea1f3yVf7za/Apmlw/bV570
6+X/8UrzNrPLh21ml//u/fjjNv/6SmKZeD+UdkDf0Q8ehGl+GfPwj5f4o8s88eEt/++3mv+MD1v9
0yv94PJPV/tg+398pX/c6l+/UtvzS54OtQzR3oFHu2D6GormX4zfTUWVz6qUHOFt1W3c6FH2fnxb
8G7ZP15BGMVWt13+nf981flVyx0qNOt55v1O/26/f3d9DjMcvTs95Ol8vuJt14/vw3vr/3rd2xXf
/yXi6vUwXo2iazfzXzu/qg+2efjxhf5xiZh499LnLcRMPP3LP9jExH9g+w9c/vutbKeEOrfUvg6S
ERwbqZ0YEgGbHePfjZiJhqE4qNpVmIVF9CqxYPY13TI8iumSBNLeiZFl0zrvIdMafelVBrVVtSHd
Z0EMgVrdP3EKhsh2GsU5lYQt+JZpXqwZA908kH3/IeaF3YU2ajOWMGIJm2iqHrYMUwcEVkO2f4Iu
+gKpR3wpbCned7aD4HNHna9tRrcGhsr4nKcwkE5eWhShJCdmA0sCzubJp5tNTKuR/tYCoCJy1kAt
I7bK/Z4651yV1zdHF1bJVWUENjzJBvUl2YjEDid7cJiIqW78CC1XG74bg/r5rrjoBA3I24dU90zD
IbCKS6HExUVRGm3r6QXQdbG61aph5xYgG96ttnoHYHLafIZckB3FwsrMkSUy6vt5L7G132kVQU3v
eNsvSIrmFKYxtLy/Linc0r7rzyoPFjc3feSIZqk7Ry57ipjRC/ImhfqbWD30yJSovxOub2Tqr8ah
2xr8346Acr2TX01a9q7BImEUy+fpApyIIzn6IekaUBV2XlB0msL0kVn7vLD828BRAgc0zGTPgeNC
cEXw6rZCGOdlkjVGS5Ie9frdmptnNZTrLk7S48eFozL4+yaU7j/sJYZGZp6JdBt7pTLQqo8RWhvl
zrsLmsS7Ez3AXh66raW3dYHMktdmdp4Qfp0zRueRytLJdV5520hrH2w7iombBvpBNCOhswPKyPpB
9BBMG/aJlCzEZPLbTQxdXfdSCk5YkVEcjdistGgdGXgZamM+xGNNod61kqTcCWuLmNwaTK22FBO3
2cld9LpRJuSteifhO3uQcTI3Ug6lB3iNn77zbKT4j4gMqQRs/zapjZm+01X762w3wROq8GmlGVke
V96KmfliDhqGoOo6KEymV/37dd2GKaV6lBraa/EiDMtTeUfKBIYt2z2IxsgyFOtv7WztIhNrRk0I
0cLJNwHZgvD1gPLdGHfSuw30IidgEHexdNvwtujdhmUP16sEQ8NKhRn9qE9NGObNUQxFb24+2KjT
gzaWg9hynvivNpiX3a6h9s4mg9ou5eBT9qeEIyIKyGpy9WU/vYZGyukqRFBCTBBvi9CgRqR2EqeE
l9Y+UAowpgsxBnv602gZ/hNCC/JG2EGPOYd5xexbCmFLsY1YO/t8GOZeTzWGU+9HOfosNSmZjNyA
yU0Po8cAgNretggayHzCXotW2wkPCrgcztyOf7UmGHuaUV2Xm3EJpMqCwn+Ck7QTnKQZAPXkY26S
epy6wlhPM6I3+4glVb+xeuSbZldh/qdhICAq806xPN65bT3cj45x1eukeyo4cB9yXS3XQxmnXz3d
IKUEwIrQ2QDJ25SCkiP3U2EAXI0K6NfCunYXUj3sBdhYoJBFU1e2uzQMJ1nPNgFbTqmqWyfgt5Zi
4gZPdh033Go2H/13oGevbqM9zIvfbo4NVdxVAGMuAlfuwSkc58DJVU8XoisauNgNIAQVmvY3a0mZ
dl+oxkabPSE7dZHhnHzIGyETOzViuV3UAQBLwgK5WfUwhqYQqsujVyObE1R3ZQ7vs+iJJh8Sqm1T
HVSHW/2ciH73Yg+QA0zO+lY4y5qGHHTkw4laW9WlT+OX0HUsyIdjIKdSPKAb8ssWksq6iAl/6v3J
nvTpS/x7j6h9ImyZn2onj85w/0fnprRWlUPoE1KvnyYxORbdCJ6kUvI9JLQnebSHbiF8qg4ENXlP
lOFTJ6I+cNoraesq2Ipu3BhvdqBm23c2canwRw4v+En0JUKmfa8lEN3pziGZmt5UYKScx6KHTjC6
JGa1+2iXWufwT7be8N2DhOgTmu6Tz21XYRVjsUY07UDpyVLMFMUg78gqt4apXHXdz19q4s2+DJDd
jH39mahHbTb5i+elMgrqHbh+OXtRkJC/GJ35KFaEuR2fy5yHxlwnWms2/NDolFwf/dR3j6KXdPmX
wbPNjRh1Q+EevQpIMjf3Xy7h795s64CZoobjoj4xzc4Tt8ViH7Hjh8vVVOus0jqZOPH/tm52/rk2
kFGhsIKN7AfZthh1716SS1joCyf+RPTus9Hryg/EtR1DJ/Vre+FjbEX1Z6eNSOmErf/ghza/mUYo
Hc3ajI8f9mkg/Tr6XQnfDR/ikyJX1r6TcuJP0A4sasRzTgHyEsO5gRVw04ZAL8EimOVrGEnOOoat
a2ERKCdhmkRreMeaUzM1JOveN7NNuCiyso5KW9rPdrFgHgo3YUtzzdyNkYNW29+2NPLx/RXm9VpI
OqJOkqtrGBRCxYg7WLCSb8UwlvPkzkniOwC2Ub5sUtQsPB+1LV+r4fnqUeBStKBfQKrVkTj/W5Oh
14veqwG390JMhZ0Cj7Xo5l6CCmxBWO2d0S0yc611ISg3p2o2gRIpU8mB/yiaRodAAq37ezHyCghw
Zo9ucuvwCKzxlwdPTeAfFeS9lSKtVqQdvXMpSJKKOuax3c36tTBCnemfB0GIFE9Owvhnn3nN7FNN
tEtiIgw1byeD1YNBKNee4QqJXCV/biuU6H4Nfs0UUiFtUqqjKIaZfvc0L1uHUDksxc/g/KuYDTDj
+tPEbLv9jk4T+uASSJ9+VkUzbzVPzMvmrWbnDMEm4rVJyu96PT5S698vbDLuhzFCL0ZNLI9cKyVF
seU2xbKCq8Rv1Id+moQYw142Cshs4dtLpnEMqknvNtPagrRKcLRLNbiI2SDnP5Im0JiLoUVm/k73
+klISH4sh3VLfUwFkg7IwiR3bmfaym1Mf58idHFKLFi4OBPl0Up0IRYfqoWdgeykDLXc1EPaV4tC
k3+63ubnpaLXBRMHw8BZRQyJslPN1APCi6Tswaba+M6tNeVpIOm51CJL34OaUp780rJhu/dcFKdz
qMJkvVuaU/bVQPJ1b2jF92KUbY6rkw1MowcIrCn345SHFY3uKfo+qOvvYtRMOVvhG1C684++057z
ctET+yqZVO5h6YqPfdQV1K/zPKXwPlz0EsCMsLUK1Zq14zrbsciku5w63fVQt6jN9V6+7KtEOYyi
iSsATtkkJ7gQhndT03wG18fBS9qfPeHyzluLgk9pJpc70DvlQZUhlvytNigkB8UwC7IjaRH/KEy1
UCWsElJnppxOFPy/9AmFc2lSOSf1KtBjJAvfreiV/GiYlne8bSBm5l3GFLrr1e+XMbQVifLRi5dG
kL+RSs0fyUAVj5IUfyHX3570aaTIRr8DMomU1eSRF2rxmAXNCurz8Sr8lWJEiLinREpMSoZZ3as1
oftpuVjkurEC4Ait79sF7Dg5J6lBbb+W58uOUMnCjJzsKJxBEYx7daBSSFwfhQh5P9ikJSGutlrt
talK7WxJwGPF0PIgVR5rqnLEsHCsaiHrkXVOPUl+/bmmbRXtLCXwjLuFo73Oa3iIDa+qitqfD6dl
YMXfEjA4l2xqSGEqF19NjHU/qZfONjGR6Bk6CREqP2IoGuHi68FjDzrxMJtEj5rR3iQ4M+9D7tA+
uCmUv78vd/NUqTV3ewes6/QSRNNbOgzqqb/tXKk+Gpw9c9gG1Pqo9uXO7LxhZyt1DT0tplg1NapW
xFh0hfW2Riw3K5KIQHGLau2P4J+bOvuHBZlMzWcUSDul4Qghmrj1XFBX07iSJfVmpNzl5/Ts+ME2
Tisas3F+LhbTuharWwVc/setjdixE7Q9/7ZtTunLThvgb4QXJF5FKM58Uhqn406rI9JpetknxX6G
FNl6geisPFchkoFWH6efUnfI17ZHeTlHbIieS3lhZbKyciZkPlLQ6dGYkJuiJ2wjQHRgxdOMaLLf
PTGEJo1px4ih5emmG2/W7WWemU/wUjdXxU/aq6oY7qrrULyZbaZceOcqd7fC1FF0CcvsROmqDXa/
F0bRhBBDbE0AHRPPdXOdG/MxrN3sCjrT4qhoUMSZVaUD4J4LFqEpnxMDNBslpqsQes1dTrb6pal4
h6rQQHJ4UmKm/pfqarepj/o07GoQrFQIuycxa9r+125whjuxFATsJSnV4irmbD3fNroZP4i5QKoX
IHDiJ8VRnOcO+WEYXhxTegpgyrsC2KyOmQsidRolUBvceo0TI0KgtNVeTPSGV16d0m52MGnxPDI5
zxONL+1lRW8QvMBN+IJj8zaNBzBl9hW7IyJXRL5/W32b80vgGJKmrCXPczdO58NDEHvZRTSygTTU
WCOgK4YIGv+cqPIKahpZ9jazczrNIjnRrfwoh3ru9y5Rr2QXz1edddfkCAT9nhArjI6oXShZkDHp
0saEaXvPdcx9qqAaM5FTypPUHrJcaAULWst5PE8jXAjhpRgPdV3sKp3iZT8atxn5f1ievPbqaiqf
t6mnRecQDcALOeWfltDNuinqwz9IOEwTbV6XVDAAJiVavHalmDr90IEnEALafefU1nWYGqpyUQEu
iY7FSmBd/cSwrobiWtu6j6zFbNMVSTlR4XQUJrFU+EJjs6hT1QejyG5iUvG84HaZ2TZfxmmpOG7h
pjk6vtXuKcymOD3Ox1eTR+5VojfEI6ehDRsVZfv6fd9K1WOkW1tPVkewJq13jEGYLgMx1K1oHTde
tROzQdF/Dd0pVQ8657ng0yu84FaB+J4DIaIVbF1USrqBliPYiuEYFqAoFd85i6FSgviU0tdU85s7
7lTxbRH6LDAPw9SwFl65ZkiLsgTPL4apBWGniuC2XvCxNfMMpQXogPZVbqVbfnS1R5IN/JJDJPBX
YEK/DSH+NzgC+6WF1Pflg68OTwBaLPimMSrvPD6uKN51VrU8asd2akRPNAFSVEer8N0CDnRmJOBW
i1aLagg3GUZl9aA5dfjaRbUTPuVpU7/mcvOmNMHGtoriPu9k9YmydOCRZcWTYuBrTz1oj5VndO5W
zAY6531USzQAGDgPKH8fIxeYVDQ5l8QQr5SAH8SkWB8W32Ob05Cw+Hn42SslGK4nbymH2H+EWF42
DHkV81V7EA3FV7LhP3RGmz9QzDkSS5IhuxzdKF7aMcfVVNchRv3tX7fZVvMN40611Dc3QZCs75T4
0mX8UvI4CTs+aMRLMzViok9Tc+/1yXNtFr9M04I0tfNzaYbLm39jeofQH8+NoCitkUoUvbmp/8E2
JMa/85uXhSGf/0yq+5UeexFYaRfGnUGnYniqKVUrX4UxiEb02pw8yUKMP0yDBQ12fuCehP22g1jy
wW+2vfPJ4erY8H14U+RC5SGDC7+70rxE9D6+mlQnNtTzWLf4o6PYcd5b+Gm+ZKwLflVg6kYjYNnZ
sErzqY3yjTFxS4sx1CYB4GEAjbOt6zU0jN6Np4WNMIo1c1PaVnjI8066BzhoPLZV+l3KjO4kRoRc
1Q1nM2PV8rl5RDhkF0RZf0obW0Elh0qNwQxV9E1T9SJsomlTA5JLW83WYphLI9jdoh33xGz5/Del
/wIaOqBCTWnQCszSje4MzTmKKoc6lcA7SBPzK5sSuAYg5I+lBwbd8y+iZ6jcbTKlgR357xOojBE9
do1XYTfHJISGYnJR4h9VRyJJ7JFktg85RK/yMyeZKMhSG3rbWPiWAwkD93uMMMkxqePsaPXhfaAb
yTb8bRL2wiz9fPGx21PRjpU3+rZazL9z+r2bsP15y9x1fu1e594WkJO9VjonPVdx0EK0QKVBTo3J
IjBb/y0F5kkR0Q/+M580uLFeRyWrV65ix5csg0kQcj91N5iFcjF5RluZbZMvKd13SD7U48nXgWdv
Sp9SIquy+tU7o+iKRvMAqLe15gLXArMNtlsdT/P0AMV9s2hc3iZ0k7/OEwH0sCixoXkpJ9kDd1t+
jqEjFSMqJfRjlY2fxUg0Xa5PH5quXKvVkD0ImxxABFOONl9uTC6i2aRqg7WY0ycT9CfqdpS0Zjnb
kqS2F0MLWH3eqI++uQra5bddKQc7UCYXLsQewpY6cMu6cR9uhI2Ho2BZqEG9g2fkkuUDEh/ILD20
jtmf4c08h9OIMvniYYCFfwNp2rgSQ9EQw38DKB8SncQtrgzn4pLxFouEqabaeguzQbssIYamTrgf
QJK5SDP2uXqJQcfr+Rjc1dNI2FXf1I88OxzEyJZHHZSiOhRbC8mthTDemkpWL66KVJjWwDQnbH4n
a3f6EC6qpAzXpiMVd0FukJ2FmncXW4p2x99tA3i2lOfWJIEit7r/15ArywQyFIq5W/2Q6kH21S8o
XLVhpYLsSJLW0VhYJx2GkoNTyfrWIihybamHXEHBIr8aWfCNDFf5wwq3iGt4G35nyq1F9dy1cVRz
mRUeNrNpnEXGs/mpqZ2DmDWlCMb7eOAjjtaouZPBQu5jJG5WmlqaJ8rm36BU8CmgUJD0nkxzM9tM
ONp3mdxQb46HsEv9kLdwWf9aRu3m/7LdP11V2KZXyLlLXXsg5cspfVlPTTNlXkVDsdEqBPB7mk3C
w1MHZdOoMv/QyVfYxHoxpBD0Aby7sRejeV+qZFK4QLYZ5VKHBlj5JLOcPBVtTLGo9QUqe+dSkWEb
qrTYZaoc3KVdTfWvoZn3RINQnnJcyJXQIV0gi2F86Y3msYv4BEt9tTQ6cpyc8o83ftV3VKuiOziJ
ui4LnVKZiVlV1Qwa0Zsa4TJO7KzNFLUOxuTHqObDhV80aK57v/1GscqhoKzy1YPcaEt9ebsrAjdE
xkb+ZvAZ26W2Bf1OZmUvPQVIW8ceh7UYVn3drhFqSrdi6I5duJINLdyLoaNO5FcIXRwHfipfPJis
KDeCequQZemM/jO45hT6tUK21edeSX8OyyneKoZO5LhQkbU/Z8Uwueb6evDkt3YcHZhfTRnVoVgH
61unEejojhOMqaBYwh+zSqRWPouRaBI/mYgs1Lew09Jk3Vt71STQT9hAoxxG1m696WGdwpiiIwlE
oZmY0JFyuM3yVdMpUZq849JQ17nawT37e9opDC1fiR1v21JZuxhSV1rXSMUs27jNDkaUoBOIXOxq
BH/+TTYgYVCdL9LYGetR8YNDU9rpoxZp3xDxTLa554HTabzsLBrb7etTZ1/EYKiKolnNk5rkKUuj
RGKpb4puB6Hhi5sWFBM6pbpwVEu6qyc5D7IB3iWNYVsyFO2dPS9ST190NuSTQd0QN8BNrIKBtt2P
LUqXpC/Cz40KR6Vp2F/rzuNGF+XwxLfUZTRd3cIZkTlfoQn6quRt+ahrQ3TgUUlZQ/HcfY14PI41
56tOpI5MbS6DhVWVB32038Q6zgHcvik7ue+peCQf0ejcdwPjRkkm94+6YipfqChFuxOIyF4cHUWT
cBTyrZzb1HSaFE1QUPYp1wUC4allwzScj9Y5d8yVOITa4STXlnpLxa3lSxWF8iWr3M9l4Cl7MRKN
mAwjd9FRG3ee7Zqq6qcm18YCqUq5cl7MURvPphsMi1ZGVHCEZG7tqL29FcNEMp5RdV6ixoomxkRb
oyuhz7um+ifRi0Y/qRai63l2VC3mKdmuObSUCshwlrxz/NlF9m+h16YDm+PYn8Kp8YjCpKtS6z5Z
mdlsxQTqWy7SJ0H2auopFYd56Vf8rzvQQ6LrT7Q74SRqMd1wTrdmYvK5jW9ODSk3Ba0vCLEmzLRA
RVfwuSkcP30LjVF4qSVCxei5juqunrR7KuDy3NVDbVcnqvost+7PWajvwsPQoQzHc4K9oJbO+zZa
0bYMdf0HDPv7KmwI8kHSwPHR3ZuVlV1FID9Wi3Ehe6l/FENP8f11IUNNZkfWc9WP6CNF4xfTtfNN
XPcEHx2r/DTZs0IdvlAyCy0rH2HSO8sChNQhk/vgk25HkBk71VMzwAKZ/B9h57XdNrK26VvZax8P
1iCHWfPPAUmRFEVRWZZ8gmU5IMcCCuHq50HRbdq9e/7pg2pUJE2KQNX3vSGR31WzXwzxrrbGlVPs
Xc5oB5S7UWperuw/q5M2Dot9Id3ny/PwGLiV3fDgvMz52zrn0Qb2AuXqsmYUeA8ePIhdW3rDUYuq
AcN7rKycwbjr8TK3MfOlTfVm+jgcVVG15bM2Rt4uE6kb3qo2pEHA0Jh1u1IzAJkkhKeXVZtyzvYG
+Z8a81e8vuEk1fmwzX6RufgCvXmlep0kfa+E3u/nzjBhNSwzkrgjE1S7CSy9XwMVCwxJHxeA2ReO
sVmGtKVkQ1OzCWk7khg7rc3cbY2eGWrXpqFvoqj7UdeE8rW8wScQ3gvMir/M3vm3YvveDz87lAH8
uW1RyPhbh196kF8vy6jRyiX+bBz/5/r/tMyl7Wwf/2tG6aCswm+Xd5Ms7yZZ7KHV6Mt7dWLzMbJL
a2VootkQY6jucRgr773lCnwBBCb3TrWoYo5xkWsH1/ttaJB3E+eh/XnKrxXGZiq4jYX9lZqplrZ9
XZ4mYlmqyS5kjOOFYxNGTuJ0O6dOFKwMnqu3tT9cGaqq5hV1XpHO1O2tHkEbh+Yn+2MCIvTyztSr
w/f1uOHPcnfpCLpe3giCjue3YeuLCZi2wcjZeygIO/UBgVLTafyHXAT2LbiXg+rTl6Zq8BDqsCZ2
R0tVdXR1P1y1RhBszJR9+JoTXLgS9C9u0N55DF/qnYt4z1Gtwl2hf8DN5tIP9q+7RtXl1vOzvZ/0
zqlzqpzna0EK1BA6EB2UDU7pbDsndeVHrXUddd3TeZyaEg35tzIs533BfxaBb2Z4/CT2nbCSlbus
qsZdllpwoZNXV4fzSxpoZSSwsjbDkm0cZB9BwavrvaridY4RsAMVSVX9AqmPtn/CMMC/wV/COxd/
q6oO1SaDNNnWU5yiPAj2z0qHfIW/TfuAx1z7kKTkvOzahPE1TC0fMwU8k9/b1GCegt0mH1DrUFU1
Ts3tUvYeNgHm89y/rSdE3O1qARfbwPX8xq7kzyLovZuBTQMUeJSWIFP91bFYljcYISDH6aSiardo
l6M5gcxgYzTRRq3w26VaVo1WPSEKIvzQsEaadcyjMN/EErMu8ITv0uAIZZog2+Dgll4Phb4512Gh
+sfzqCmIULBw44/fehw1qVrmo3rO8RueINvwnP2K3YbazQyrkP0VhZPVGjbMZP0Q9DGNQzbWyTGB
54r6vHVIi3wbEePcpx60qrlunAM5W3cf2cOjZg2wrFFFXlmz7LYcoKbPGVEE+KfTmxmhicBfSLdt
c3luL912PrcPhflbuxo/Ayc5j7fzXrvFVRFJlhH5pKFpTu3irptnHI+7ekoO8+K9O3hYCxgY6G3F
YrZrcXDZ84uKN6o3Qpr1GLoZD6hlblNO7r2uJft+GYv1gX/wo/AVCdP5QbjSWokW1R604FYodltf
LKPHHiOSCXLmNhRXU5irPA2yk0zq/AnHpbsGNfF3YFbl1o2EhsBaUL8HMJmJH9WQ/fBoJ+GPa2Jx
C0WzvUW6GgOhBhOgwW/PTZEbI1BEJr+9NVqNWFoBPFsNVmNUh6qqovbgsYcRjjxRvGi+XAaqK22R
dK6Gr5flVbNa5NI2xMnn3nvPx2retpaIjG0zu5AWNY5rG4xImzX3UcE2auly0qw5jr3FXbwI0nxL
AKlY/ccssFTpwQqszXkRtd55kJ3JT4ZmtfvUSpPTpXArUNTDtL60II+UnNCxxCthTpxnQpLRtWq7
DFFXovbndWgY2ubSYUw+04iaRjtHFvAOlxc7N6rLqgXZgXrTxsrt39+F5RGK6+v+i99mwyEKJ3kI
dO9nodpUVXVcqr8NSRstX/1W/7WMNof2OsRWa616L5P/n2t5ywtrXR3v8Wy+Rtpj3iWjF6/aRUKr
Q9kfKQC/3tRaYN2UcYD0lpLayhCNus3I76wnJyHYG7aTjsslc/SKL2WazRs1BPmBBGUlDJiiqHb2
Y+557B5b7X0YjGuYc6hx6/FI8mvRLl/am7n5bmUodSRpbJ7qzj6IuN8Omjykwqk+4sIXPCUt7SVJ
7WYzCm24d3Un2Xloa9z4WE+s+3yqsbYzEb/vui+F8NIXq9a8+woicYnc20tIPua5ig6qSxVIPwBp
1gW+gYxmX/EghL3Cc/drg1fwc4a5Lc4V2lrVHMyMnr2RH5mf9ZuJvfbGs1aulmRPUdzLp2ws0o1f
hN0uL1z5pFdVessd8FV1qmKMws8+u8WjqiHH4e2EDXcz1QkLrVnMXxYLvPjnYrPI+x2B4Nup70j4
zRV7mEXER6KQDeZkqaJ8cuV15q7JUQNKEm3gIfyXE48yxjFygbCzA7700tGI+gs2Lx4Sy0QBtCIm
yzRm9wppBcrwrumK7F6BsJY+sdRUX5Smd0LP9dXUsevwnK4mXZjpK7D69aNX2dUje2nIEuVc7lRV
dVgVPOE09U6qSTiyPZqd93wev0yKtMUuNeLQk08yzdeD3X2kQdTfqCFkMvy7bnbXlwmG3q11bpJH
YdirzGMTnNWJdJAKzsProNDu0jbSOCwB/DxhWSZPxSDI/+s5pJUQKc+d5cFZwKOo3YWhYfEhhmLd
ODEpsuVhmpsZ2sYptj9LTRWqs1pGXIb9922TxIVvFJB7M+2qcn3UCTlT+8iNXE1p4d+MY9zc4VHS
rHFpLb7+/0cUrDH+uUZvNHiSWFW0b7K8exKT9hbyHo/VUmvLPt7Pw2isNc0WT1Y1dk9Z/mbaefao
Whw8RnAydIat6kumwDvZIzpJkege8tQE1tzYJ86mOHMXUn4MPLJjR0vfOi+wtiKwkusq091Tz83A
HfzwpuUx10LX5XKcA+3KrwFA4vruI4c5Y7Y0d+bLhPTSuWpK13zpZej9Vr30qsH/NLck9rdH87aY
ze6oikBH+YCHboWU419t6krvUbwgFBySBSkXgOdUYKuroyy5OTf2C5o07b194VrzYa5Rx1ai7D0O
SDyTvGdpzNp+kj1Q/dJM3vXGWiP6GX8AnAQOlvgvppdikViDwckkwq5WcnIGzTxlKMhAbuJnciyi
+urc6aadd+1G+qcYSgOpnvC1EtwiAnfudxIDm00VzNZzE9vihvSHXKmqiTj4fSIyTHparV9b1ifD
rPsn1dcisJBpTXxSNaOe6rV/mhNu5fdo4Pg3U6ZlawAA2ItM7nQrm9laY7cUf3iWt2Wn5HySXY2q
iIlCljtp8Wu9GIItA9TMbDEmaUcUndRMttbJx9w423LynE/DMNQ7mV3FEdLfM4jh9lvS4HM4dYb2
6srho3Xa7E7VdPNV9J3+AqSufyC5dpvnFc7ffUgm08yjtaqa5VDsgAK7V+D03gr48ddN65YzKHtt
3tegrs2c0JC+FE48ojn162osUMrgMDBsVYcqjDp3z+M8BD9uEA1bX+bngiQK9ke9QAEijLdeiYvW
6PecjNspOwW9bnLHzI1HlJqHdVYLnw99jlbCa23kuKxxXftRdeP2TeOfL4uwrm4M3yEE7dUoMmpf
ewt1bgJuFVZDIzDwiadUZQ3Y4vTd8GSGi2d4Yadf8zBcE3rsfxSpvLcRo3qfJ34wttXU912Q1Xs5
uMQIjcI8WWmjb2KDhD2a3V/UpMm/rlEh+u45Q7GK9bJ9KSVG660XylUb4QBOflCiKMpvTkx2u+8y
t38mJrF4jYFtV71tFUckeeyvqtOrouCJD0Z1qQK781f8u4NbVbNc4a8tfwBxtiyNdPE/rqU6G232
/1wrwfDEtozg1l4mq7VS8znKC3ujwm7S6XPcjZLuZ7zut7ocNX9d9CgOiWVv3Zlof8zowezRinCe
cyP1to0ss6tu2WvLtEX6VuMOLJeqPlrziag1eV9qmlGbT2P2oCaqxTynvsbBY+CZRz8GQQ1srSK4
UWvp1vjPrxS91FHCo8eKwnMRmZ0DdDTOkm0vRb9SPYFsfnar6nmMXgjjGpzH9WVyWnOyiNAPWhmT
xW20BeN2Y7p4mwFjJReYc39dmsJF9lyPjSnBlonL8+giAVyrGelhRiJP9413R4+BGXd9uB2iavps
zWhP/dXcNyjtqmbd+8fmP0arRcolpvfHaNUcp+m3oELbeNR9uefk5Owy1Oif7Sn6Kt12+opIyKOG
ANGrbaYO5CpHh7nZcvzp53mlRiCzuB1kAJszjGsA7f0nKzXGtUUG/pbdJMqrutZVt6regxsfFl2o
YPjK1hrbrsr+UUb1CV8Z/30wW9yOGqLaHvHUXYvOzsETvXaUMjCv5moQzwibD+jKifFr1VrLjcf+
QWBoh+rwqi+D+VkCbEGfRAfjtXxqTgvc4x/a8VC77exaf458tGAHx/k5PsEo6jL+0r6Ml8v40GO8
Wl99oH+Ov7xuxDp/G6/ez5/j/2F99f7b5f17U3U1kkB5tgLne2z1w9ceFeg5y/GH8Vcw6RIE/51y
T8jA/Ip/+rcxtb0DIreSDafj7FEPSrehH06f0WtDiq3VPnkmmsfN0o558fQZRZ61/au9hGh3bl/G
z74t90RPulWB4cqNsLO2XeWF5t40g+Vh4CHNjepRheq4VNVVKyym/K27SvtDH4/j/tI+GYNDpCzW
n7B1RpepyMz3WooXn6zqD/R2C81Db6yfh/2IR816RIZlm9dBi7QfBX5a7VFV1ZUqtIF0eWR3AiUU
HkkaFK167m5VkdVBd5sshaqGzuiskXjpNpe21u6JY6t6pM3p1rKjeaXmqSmqY6pRlYXT2SLv7+nv
crawemujl8p3kqMcPOPcPqVInIy5i52mjiMJZwP7JAfkX7K8ODRej4t6DpprF5QYd6Pdrh0J9MKb
86Aiz9aif1fOT2PC8SaoOG550xPuIPOTj3cBlFKJ+eLSBu1mwtiVDUfiQvNzzXvIbdNTNwZI4ALL
QPk4aJt1NPowCnLzpHrdZOFZgRK7Mqx4fuoR4lpOw2wmu7WlW8FbGk+fDHQJf+TZvYeSYbRyXfAR
88ITRFb/qs/Zt5gVsAOp959NGG7DDue5+IQE1HLEtAasfFHiGve6F4MMMBB205v6oGojoZE7ddXc
CdmM52uNZ+zGMXM+sxEgEBx+WENFBPW8gZl425b1WO1aObFlRlBvTXJyvHWgbZVoQaH0Y8mPUFTr
sZ5s9G5r7SrSi+SQGcP8KJwUyVmE5faj7gRXfheLrT/iGGto0fjaZYvgY1fG12baj6+TnxorDoAl
Pgz0zk3GEwUDPLtIRlxKGp4YvwpMIH9WOR+lBy1o0KNHC+gEDUq+CK9fsxcha5Ia3DayCE+cpQrP
HtE7WW7S0eKfZHmLumYFlpgQ/JVbC/Ot1hYPcZEFdyTc2hsbdAneUJqELxnHWxbvVk0HO6L0ffNB
FWzu7yzdQMowQrvs3I7sgK3V9wLk9kOVQ0xJzBnZ7b+m2EkzEDeM3y5NMyKde90ioH1ZhjwpxjY8
Gc9TBcKU63zuy40RYoTcAsa5zWbT+oQUfxPp3afKMaOTj5jnSjXrmYmDhu2+Gahaku/3t1iwg5vK
CChuNHOBK+vldZu1gbbp05YzUlXa21kaxZ2fReW5KLA6wRgaCWwXKMqpAlm50y182BzRT3dFJF3Y
N4b3GYnmbW1H1fdq6N6q1hhfbU8frjQzFUcc3oZj1VXNZjD77lk2RbghRZ7shZHMr8QXgNFELeSL
wZheY7//rIE1gSZITY8c9jfF8GSXnf2sg53i651fS5x57uM5eFSDmuVPBs6DsfISlJbNst9p+pht
Gxv9Prgv44slg6PGc/eL66ODaY2Ac5IE10komejSjUP3pZmg0FVe7j+MKIvdDAY4gAmk9peG4JsV
ePUnlPfzfeRFyU50Tve+pIzUAFx60cCdSnlopWk+mUnz2hN33UXEAvbtIvzaBYbxvCCOtlnrJQdM
fyFBIma1xuzL/Bi1H42pTd8AlHL3gy/+GAdesrfqxNr7ItQfughtb4TH5m/ghxDQ0r62kZ+DuxHm
feRhWy2kh+UsUIeyEulNsChIqyKcZv0I9qfYTgu04tJ2vvIRmfY7/qDOPc4yMDb4iD3LptH7tQ6f
jYsRKvZqTV2Oh2j2CC3+/VLVVWHa9njQoZH85yC903TSztEwHpy0YRUAjDEYIaQSdEBmVmLIU9Qm
zkPdjvI+Db6ktoWtel7E5TGawkfV5wWd8xDXUt+3JZjUAUpBus6c2L6SlWuQw1rqESqza27NFbJv
DA9sNB5rf1c0qPxNtWns55aUNGR2j32wQcZHzOC/MbCU/b0QCbB/fTipGoK3/X3t+kSYy8y8Um2q
WPQU8CowThiZsJRq60LzrTC07nAe4byZRXQgQjGjJSrhblVgLfCOWfCPjek9kL1P73I9wGQm9h8K
q/EeysLpDnhqJytVjbzRvMNNkRCe9OcvwhgOownSRQuyed9ptr1l06G/A0BE/lS7FqP2QORJPoxe
kx18xwxWURj9sOts2fItHtbOk9uwN+nIm61GFJRfzCzNNyJsBK+fYwQASvDWE2xYPA/Kul60/k0f
64KMbSXvwsWuAInY6anvQQlOtla8RRG2zZ6HUJ3roi4Az/uhDkX2gYtftJKFjbHHgKRa5gsTM4gU
aIYni2fkYvHC6lPvoSfwdzWNwA+hjRvbrhGwMQAe7N3StG4km97rSPIx+vpyj9Ddbm/PQ3YL/Ztb
kTtmd1gt8ljkFPAwLWYmTVTPT9ib6YRHMGQbPd9Be2U03vBPyGAc8qP2ELLtYq/5ZuvTdV0uIvyh
A2O4n7E4KOJp5UrDe5ld7HGTvuVQHbUwpM1sE4iofQOBhDOEVSE+bHntW52vOAtFb5PuVkekRPK1
GpV7cL6t3Md2ZJmE5MvGz0tkUU0hT44IW37TbosVaqO9+nEAKTIgOlGZ8smJtLU+HWPnJPM6wbNm
LA8mFkpfrbr85uhO+q4bwBeT1MdX1nDJu+b5DFDWReqiiNqTsusxEe33XL+prZU+CHnnLzQyxaRV
jFuwmBI5fPnoL3Rc1TRkEeosuTQPgZ/XTzPcxQMm03LVtJncj2Dittgj6XdZlyToVxgnVQMpCzBl
KVAu7HYZ+sQ8ISM7vWqswVxpdeE+IsdirqbRDT/LvrnDBcKPVjxq3UXQlle9TcoM5khTJtvSqnhS
DlamAY7K8XQ1Uw9iRufdEqay5k0E4Yp9Yn88VxsZmtvOQZDJJy3N15CmWz8zdP2gZwKfLWRGV7kZ
NreqKJbkTcsnP54bs3KPeo19VJ16YaM+QozsqnEw88h9UCGdHaWn3Cq2rob0/QQOjJ9xZd+nMrDu
40o2JwiGqLr+1SSWqw6FyXCcvJtL+5hp9toVst4aSRahE41h5/68HHdEsDuTc15KLYzlaH8U7fDD
EDPa+mNcfS9OYvC771rm9Cvbb6Ynv50D/qX2cOBkG2yGrvpgB+DiokEKWeplTCYMip2qXjrOVZJX
WSDK27+1j3avb1J0tTdq2KWoKkIYdnmvWmy/qP3NOBn92rSD8moMD7oZyUdVxD4fbWhK/VpVUSo3
UPxFiWcU8lHjr/ARmctyF/k+7vLLLNWGmibsdSMNDmrc0EF8yeZwe56wDKvMuNyKOZw2atbQ2vKx
bfVXLEmro2oafbxmpUhPahLYvQq3kXhfk6E4GQOBuMnAudJqB4KxyPJz9zTftaiItrZrRQfCysaj
MSPvqkaMnvgguqU/Cd1vr1tHDNuwwytYr9JrUdWOhcmLGZ6aDr5/HzhHVEmQcMVLYOPYi0gV1oQb
ZGDba+KW/pvLwyWpPfs1Toz0OIBBW9eh679ZseBWqLcpp+zKeXVC7E8KP153FYh5w/Cza1FYxhF8
WrJL03S4q7quvkJtVH8kWu+ubSHS16ZJDPRlCnTp3emzhiHEVyHT6zqzLJ5t/rRLwjmEV0LRx9yc
g3IyOd0QjXdDhPXz6T10cn/dzcF802TSe0ly9yquZ9rRX9kZM7qpTmmN76VJVFoi6xoSicCF3CIF
skyfKmBhcT3Wd309tw9hPHxR02vfdDeFgyy7SfY6S4pbgs3WdRAANe/rUZ4szyuvYtx2n53GcKCw
lskX4eIerY487XCdyMH9gcjBi+Nm1XtSVc1aF4b5WI5TtFUrDhw9zit66LaetGLAfGp0q+dmHB2g
/UbyxYnlrZmZHKJYsQRV8c0g4zV9XbxnLDP2393E4vsYXOtoFbH9FA/AMIbcex8soCwa6gPXNirS
T3qUc4pEoGCu9RJDr/KMootKu7/hztGvFYoOVGu/nsqP0G8SDKhCf90arbmPAqqDzBFLGgZck4nX
gKHu7F2iYRGueseME1oMJHuteq0GUrsHtRBvP+dGC0x/g2Zx9JHHVzz8jY+mNzpMuwr96CQiv5s0
u1yoauPzgjCrK/O6Fe70wlm/PkRmGl8pYNmf7cnSroBof7bX7Bf+qV2N18a6JSNZOHs9T6NtERgx
FvRW+hJLS9v1GfoHXphmL4Op1QfXxPxS9VZGrnHumHgiLb1BYOKmPua3s7EkcTrxoeAetibzwzAg
U3BBf6g28p2k43+hP7TRzg+qTQFEVIdwyAsIwKGehdBxgEPbrT9bpJG11HxvfO7swnSxPKnfOxyv
X9tFQJ8gIApny9D8u5Nt+wpUo4oU2FNvn9SVuVwh6H83anN+UE2X9qp0u93wa5bqICH+c2rYOb/N
MuP5WzsLe28aRnrXF5m3qaD7bJwalXXVpooIasPerANcrSDx3IlW9mxw4f7B87LXcs4k/8JfU3AH
2wVN79+cx6m1whDSZLcQV35r1PTQ3XgzeIfeEYm2kXbV7luEbld5IGIMN5dXyHgFtbZa5zx7eQW7
lt6mCA3iTlYfPLizAdPOGNtvgfW9rtLxw6lLa83HUNyRWnYOMQZhWxO73bvYyBw80oR3pRUBJ0tD
lq+uLmHnNGa/H5dq6bRIL2d+e1C9iDlIoEzxcJz0pHx1+uJzkA7uCU53+WqnHOX5VR26mD8bPedV
xazX72D4kDeK7fSUakHxBHPoTrU7flWB0IA0POOo9O4N9WYK3PIV23f7ph6Sn9PDAomxBBX1k+Xm
/zg9AtTy7s7VeToi7PZN5AXm2iss0BhWEq6zgGhPZk2cBfw+/ST6twBRo5euFdp9lJNIL/z0U2/F
/oEQT4enTZ19Gjm1bnVPgJbiO1kFmit25hTiMGe18WnscGcf0YfeiwmLJC2a5KaLa+d1TtwfdY47
RZM/QE1mi72QMOBrrFK3OvmWPR6V067y412a+HvHjsP5y6L3V1Pb4Fk4FGkIhLXtr9u8eUxRp9Z3
cAK636p4x/TXWEU9Nr1eneKshWEYBsXGsm0UEJeiKPrPOXIp15NsMA6curS4M1AcX6ee129VVY3T
l45iMkkitlZ5XqAd201g5aDwpDU9jyFRhNQSbzgQNmTIJ2cDGmkJKCC4jSZ3fjvyUHt1unyVOVn3
ZluufghHX1urWVFk9uvCwSZa9epvE/J+bwRakmOR46QGx7tj954Wm0mE9UEkurshrBlvZc4THI0B
6cJj5ATm2efLCqFuASD3CH6IKIkk+5/Fori2FpmcDXtvf9UNLc93NMrWRB/TF7/LQGbhlfq9ECD1
QvdbCgyBsLE3P1klNrTjaEc3tgOfDamI5Erz4Nw7bYVf0Uy4mWw6+ojOx8BdmNRghLQltgm7May9
a7jb7kkkQbMJptx8a03nTr2QncT7DC4k1nA8SGt9BmpQhemdunJF803TYo9E4B/tTdsFGNjjLl4Q
+tyPGgdOqTvyKF0xHNVVX6Y/r7zB0W70BKg4Ay7NfxuKO/pw7u3loqvi1gQmM9JmWR8X+wArq3Pa
bOALum3M9E111gtcpEpWU+7nzyr55Wn2F7ZK5a3qwj+g3Jj4W+xUJ1uQ/LxWkwTaoRhJJ8eZGd1j
YudsMGoC2pTAZldt4XJF3P1K003SxbgUntub0BR7SfZ2pUZcJuQJ0lKBNzagNP9aJCl4K36CyM/y
Mqpdzcqkb2+CDDty1fHb6rygfZekev3AUaJ/EaV/m0wSJMhS843iRdOT4KRqnqi+hcWiyTEV8sXD
0R2vyXo+Oku1Bs+8amx/ADrBTB3RmrUZBfLQi1m+ZDKe1gU+eddqLhFvrCVTe96ruaPODXsaYnt3
fg8GCiOhxDVBzfVJcm17S8+3qnfIQgfo4+Kv12DB2RYuFopyqF9DN93Puul9dm3N3eSAHyAPxfUz
/MH7czuqHJuM8/xRH8vu0bfNL6pdrZNMAnXOoJvv3RLutexm//PY2wZ32669i5MsOLmm4xKGMNAQ
7IpxI0ZsJRs/Hu5hYQ732kLPb3lMznoA5OxXu2M68YbEpcMOjRGqI3IMzCpKFFiWpqjWtQBh1+mu
xKzkRrUVdpauuGM6m+a6SwF/G+zir5rAnK4zEpvPQzU/dO2AT1BHLHDyhHx2PciIOAQch6V2bopR
M2nRnFW1FL4aXub5cKOqU5iWV1EeT9swA4Po9727LRVzR4/DflUvl5jHb+1WxssWhrZ+YfcY4Hrr
TZfGgHAWHK4xZ7simA9l7WnvHbdUp2BHztF6j8gof10gIt+7Ithjola98JAQNyjELg67tKMR9HXC
9UY3npyhrOLNdB83jXGTsM2+seDJ+D0RcpOb9soZxvax1MpgH0/puBvTfHouzPEroX/3a+pyH0Ev
4VNV2/nWB3lxIJie3COBi5yMm7lf/fLR1cf+ozOx+PVCNz8FBqAAIUC9al5h36CNIFYh+x5uc1RV
EWaDfbMEZoD7L42/XQaq1eqbYkt+GM3Hpb9zjGwdLEdNtvdrDAnCI/Fr298Mnp5sEk3zNn3ReScc
vHvOPCm/lrhu9tKyPPA1dESOADAqnRGSIjfrvWoko+Wfu504hmwSuHI1otS16Q30TnTLnR/xznV2
i7EUFl5TV3A3Hr9j7tJi05DOj1HAgRORlZOqqQlkD/XNuBxVda3uCza2/brJRXuvhoQ8w67nynBX
FmrAj85SRCbiG1GZBdeqaskoP8X6HsbzPZR7wvrtq4P6QrSCOP+o85bf4yjLsEtKqicd7sqVXmAx
UKPKcu2Fc3zNaSk65UGCHxKxl6c4arQVP/zus2zynyua5ED+WlGgm7UL5lK/wirU3NtGhqZF24Zv
CDF/b12rvY9hEmD3GLyq5snSCa8Uc7Dzl1G1Z+0cMzGeOW3PmL6bDt817RJ93M0IlvuAM5V4K4uN
+n+SH4fRtTjyQqfzqhoudj7+XsXdUluRhHLXxTRjtDTY7THVIJxup+VSLlZAqhBG4+EdwpgaAZRu
pRovYyyUe3dOXejrpCTsqJyBDXPalx2JqpTf5MoBo/kyeblJHmiGBxxV0dXQdv5r5y5/QdUnjMWC
UzQkP841QJt7wW5vE9t99Wlqio5ba1heR6GWbPwwlFutAXdtBjh1FZInVTjIHX+y1VuJ6Em/BG5t
KDCbrM6w/0SI9sGJvGyFtdn8pQdJyhOsyB/MLMtJn0awFX9JNaorJbh4VmU893DQZpcbbi/jZDoU
68QtrHWJN9/Ql8P9tBR54xNHj+rvfYEGiKqpditKYJE2E3tR9JfPw4K8be5q502NujR3Exscx6yK
/aWjqQlgpR4ARrWaej2hSwO8q1VmX+ohurK5NZxyMeJz1U/JYwmWZ226oFCnFgDDEFfNZ8PoXjG9
TL6XFtlQs+euGxi7sjdqjoB2dDB9gamU5ny3pth6C5opJoJTjM/mkI2bsm7se4kEzNYUqbjtTRgl
5mAvhM5Bbi54eRmP/dqvAyh6JMzIsAyxuFXdAj4ozjDDd8EBcdcQDkaKp8qwiase5t7FR8cAxlVq
NbH3zMT8DaNJvu2kO/Tg8d5g5qnhKXGW60yKeN2Kodpzl0J2UaT2Jl5uuKrourSOz/XMact2ZQmY
5P/+1//8P//76/i/ou/VPaGUqCr/VfbFfZWUnfivf9v6v/9Vn5uvv1H1DHabPnKSvm8bpu95Jv1f
vzwmgA7/69/G/5hqVDcIAXYfHQotYLeqh3pq5cOgVS/KfNwqwa6Us+NulZV5KvVXNYpda86hjZ1n
ZJTf64WboQpHGj3eMdl3IGDtw7AUdZr1h1+jnOVE/qtJj1wb9Ve9X9dROr7m6CPMIWFpVQODCukh
eY27vH8sZx/SKGMiLRSn1LE5fd//9x+G6/3Hh+EZvmkGlm+Yhm/p/p8fhgm4bpYcST7mVnRbw+6L
rc0e5JpwWf6SDtWdb6f6l9IvCOT3TkLcNE7v4iDXVqqj9u0XNFzDJ2it6UEWwXSVjQ12bm33hMkl
1ohzHj/KLs2vz9V4CVGrOLVO4G/XaykGJ3Hew/X71aNi2RO64dmAJdYlsq2uTM3ybi9z1azLor8N
Zr56XTXi0h6OwCaRqIOyBmTgpi6n6MaD0Vyd67GFXeL/5ey8duNWsjX8RASYiuG2c25FS/IN4cic
M5/+fKz2jGztgTdwfEFUItvqJotVa/2Bb2sre615yPs4hNiC2xmuPOO9O4nSzFpibu7/291qfPyB
DENXNdPVVMPUIOSZf/5AQ+Wljd/b4svgeWtjlsXW5gMbqZZVHCWBVpEH1OA/jaUzBKuKbMdvbXJ0
S7L/GOeKCXl8PlvWZSkYUAlWp5RY4mSgFNW0G4IZCSsCK75UQZLcDt2QRcifywZYsqqKrgKjZN2v
XEDifneU58j22xAyws/Ik/gIJNSaushFBj3BwLf07zeyfGr/eKoNyzZcR1iOq+mmY324kUUZYVap
WMUXxYyypc0if5uXBVZx5KXfOoEgETJFn3LHaY+EB6Cjzu1OhPCVWojpmkyKd+cL83tfWCO2g7yO
eGrrg9AH9SUqi4VsDzwj3LG5LTayqmU4vpGQe2ITZpzMYKhuly21gvm1UdPLJIJ0k+haj452Em50
x3d2WRbbLz1qFfGMcfrQnvpLs2jzz/4YO+sen4d9gozWS6jmN7xYhPTcrR1z2vYlITwgcVsfxme0
S/yXGyoRtNxjWDn54xxmXhVZaG5kVRmb/ArJaBezfSnQ0dQh7AVdvo/avHjE75SAWVP/GEdFW//9
13L+Me0YRJqJawp+L6ETlfrzrq7KGq1tYQRfuqDF2FPLXyar9u6jtLQvfV71i0a0/dvQBqSDcPSG
fOZoz0gebHA47d9ENyRbp9XDrTDTZl0HJC4N0oVHbT44BEqPsipLsi0QOqE3DJojPc7umFZg6Ks8
NiXWlndoP+H+N6Ri0ZdqcfK0sT8VaJ8/N6O4BlU0XdGYyJ9dXfwgfNWcZS2Y95xNEdRHWU3bsF9W
rt3vq/nM0ufN60+GvZW9ITDAtZFW9cZ39fQQzAgCIC3tqZvh4dYsBdwum7qvT4AwQM7IFtn3Pqrs
dVRhneLVz2qEQ9qo/+4BeZrDtaluEe5kq/rQoDC5i6OatXGisiKNVYYacTcPrRt/Z3twbWp3tM82
yjwTJoe5fc4r81Ll2FWXc4fsle1aY9n/8sPLH/b3x1Rnyyk01TZU0xaa9vF906Ms2vWub3wedb9a
5VYBQEoo/e0Qc8NDLnc/5VVkbXhzR2erdKz7dEJH0UYvS9ZIayRX0Zmge1jRzB4h3Tr3zHCR1aRJ
xx5lGnlA+iO7OLZPGr4xFeZ8LGQdRERYOQ+XjjfP/u83tflxqtaFoXI7GyrEJsMwNOvPmzo2RekY
WqR9tjXvBXPl/Nwwy/x2GHrElqCvaMsYYs4iRSv0TBKwX5mZ596VqZ5vYlZr+GIgKSey3DuUTmgd
VDKiuy6ZprPXDdWmwGnzDjZBv+iNsTkWoUZoxSzqHRg6kr7JtHa81NubwDEOslSoUXcrZf8t/a/e
97b3ccRJ4+Xfv6d/PPy6cC3d0UzHEC5rsY+vtCZyptxh+fQ5StMfWXYl2uKdhyiyLuGcmpXpVqGn
8QoBC7F6b5OluHX0k4Zfyu2EEsmBhSxG04wJM8pxIy8gB8sOhAnmxax3HMlBjL+Qex2E0TIYA6jz
To+x+4zmk0V1qGfljTHBTKnrSSPB/9HJzwL11+urLWnpc5uN8fH5NoQk/q1qzEN8KPQLpANHVP3q
7K6q0yfdEeZBekdgLJnd+apodgJNRPD0VOVBjs3T+DY2Bb7pLEQZtDtfGTZ9pNewt5xWW7RDeQb4
6HwO1AS3YQdsBQtem7WieDUb3/1s9XazBIgKWVzrnbsqQVtPnzvQjmB3nwfZlUSpfy0mDw21uSMb
8YxqvBFvVxHk53ZQ59U+HdFUvJjgW/7+89vyOfhjDrBY07jglGzbAVNifFyAo0CWaEgTfrYGgIBl
HbKXQSx6HSm9/ak0vX4FJ9jaBXNV6YHkqUaTnWUvr27MGNnkj4UQTxk8Mdk8WqTCebl9RdzN/tRq
pPOc3FSXstPVUdX3eFQ4zL1Ofh/0/RNmE+VFlMI+Cz/Uly1CmV9BLQKQN8bXqS4AcSCCv89Cv3iq
lOpFDuiUrF5Y7djco94VHwN/StaJNyhfmnAhB+R65q4KNxiPXpG52P56vPrnS2OP9JS7o/XEKsbY
DYaCuYzk0TipxS7O7/l9Ua3YqlpU3+OXXd+D5v7VVmVmdS8PMN9/b5OD389Voq6+jXtv0yOEL1hT
/HGtj9cvbZK8WbPQSYY82rZ6CYD4viUGbhFxiaNyXiv2ax8hA1zbb10DJSLp1ArxDc96s0vcXWGg
PAN7Ik2IXjyaNbTDlgFpWmfWXZcNSJgmMH1ct9x3BXFceN8Jj4nh4/4JezOCDVGN/ZGFRx98cvPm
0dFJZep5/ckF73mezMZ5BJ1grHsXrZ4Qc8nH0a86XIuwsYhgIi9ZuAAYHNqrHItpM9mXSvEgITHW
14htVvmULGTv7ZA3S9ONpvtE9M5JDJqx1f/Le5f09Q9s9nfOPL6o0xZnzbv3JnnCh/M/VD9croWg
sSqFbi3kuZI1/369FAeZg1rgUJHbzbrrc+NOFFpDvIqPNebSMLfJXrVw9Vvp7+NyJGA3rkrI1Jsh
i5ZEL8qin3vPRov/uqwRatBOrgQ8yrozj5alYvDJNTIuJuQ3GWBaJ9ZigOLU6F4ecq+Bm+qF6XJO
jt7aGmFOezub0V/zuHY+qE0LXDnWr++nRnarXPSpXfbRqK8Rq3g2HXe8t9WpXmp9V29lVR6GTGsX
feek+64ppnvZpqWgvRQw7LIm24vRxQOkGM/vTRg1I4fcRneZIZo7kf3wNCL/dYJBhVkU4ysuLT8I
H/t3rqKZD4MWXJrRHl5FaRkkRxHjQPD+91F9zEwDU+YypgUwSwgguCQbaYkb+cVDqebBVZXhsfaj
eNURAd763TQ86uVonGY6ieN2WUkYAEsP0pYAPxjb5YoDtpiXkxY/6rwjkFke770ZaIZVc7u2tF5f
y+roxuF9NpZLWbuNGEttafo6tsz1vJP3EVRHp8WuNoZnGsdQ71j99dkO1y97J0yrr/eyQx6SHhTP
xhXGLE3SVws5WvY0tnoOkqJ80Fy0UEtwZOfYdrSL15JfBhNUfk3Qk0lR6XrJ0zTbZshj7YSaF884
udzLAZ9D3bcPgV0rIeJCwHTdxjwPjjNc82gcrjCa0gvYzsVthMZK5qjE5ul9hBzmFxmmOFYD0MxU
HRbLlQNoOsBpdhDD/J0l1VHDw6cJUqqJ1Xj7LOuNNeTbEqG0GnLi4KVfDfQQytgavuM7AU4Mh7SH
bvJRO0gba+dF6sjc69i3IQnPnGvZ3yxyBBIse5dl6bjnfZxCQH5pAe7juTSg51Tnvw7uXH1vK1KT
n3HmzWwALLiLgND8K85LS0kETSsbGSUVXE1U5vY1UHktSwLoNCYPdlrqp6LnW56KHgFPRLg+T86M
QNeU4ZKq8JFNtOF1k00qQL5l0WjlZ2DgJJMDNwca3bZvMK2sJCs/T2A2t149FVtZTfRDMXhk+4ex
3E2jWW/kySh8LXNoCy+9Ani/9OJxLdsDDLWbSBPPxaR2h6Q3xUpeRqvsi5pU8ZOX9TBBW2TEEmGZ
kD+84c3ElXJR2tJvYhrv8eX9LNs1vO5XwPWkTvXwGg/HYB6uA3reufgvreWoQhVXs7aI4ANoOxtW
oSDA1g9vo2hgdJaLGPucZR874tlSW3sxNPX02vh1jHlHOH4RkQ8NsdK/G1G2AwDog6lRfuZQXaJF
H11LduzBgqzFps/T6kfsp/fK0Bn3kx9mEODEcJeBglyCf/U2cazPUo1K6+1GvclZ6w1BvfaiZFEh
h3V1hZJ5C0OD8FHxlW7izEf0OHrTA9Vlh1VWytnrNeU82Mi6xHp5lE3v7bKk9l7PH8WC80OHGRjK
euLDthWmziQQ4quThKgwmIr3PGZGAkDNVe7cvPDv2eE4CwNELoF12iy/zy5CD+6JOJ8i1eiPxqCZ
V7XxxRX593hW2VnLJnlIyZuiuj+0ByLL5t5oWTK4qhY89zH4KTKZMUnBNnyGeG1f465kvqLT8uLh
0Td+5GUYPheqXq1wUcDCwh2a8zAfCj2CrZtVO9XLmrPq2BzmkuyUw0rTKJYCTsZatn0YVyYDLmbW
Exhs7VTp6nTs3bTED6GOnqaBrIZPLu1HiAx6Y3o/OhHgKo6SCOFzf1r7AABuJ8HHKDdRoi0EyLej
PQv9aRAMOvTHjG6nmM3drYpIsHkaa8j+C3ttQp94bjL0qKuCxyQSafVcwvtY4/MSbB3fKp8zA3Uy
ZnUb8X+qemniC+fkaJjN1dC27V2ANOhSVp22Kw8sMKNbFYEs9wjNhHTyPDidLPWsF/73RH/y4kn9
ArLvWwTi5m2oS2/hV8J+Siq9XuWOFdxD5sg3UT+o50Eph100jeohGfmREquAMY89w9JS9fYOwhTI
ff7tLW1sLnAsxMqvRo1Ndvdd04L+J4+GUiXJz4iV3SJG6fpTiUH2uipAfP10Mj1dxVbCE6BGlnvq
S32HaxYPQGFan7IyMw6FN453c61sCr4pP8ieAXUlC0UzJjTp1PTZ9k0Qbr5SHWSvq2VIaCFTDMKR
Xr0bekSL3GkjqyQBom1PQG89jVn6jLyIuUhbJT65eR1cdV37yWTYvYRBmu8KYNNrC52xFz93NcJ+
hQrJnl63C0560OQPTcYMInx0CuZmuzSrI+Q0OaF2Lw3yhetiqNWt7OVmQbQ4qRLS7Vyy71cVWedP
JqpIV7s3f/tcOB7pWp5jtMNGx20LvFb9gIFMDtKsxIEltsKLj3LWyqnS+gX12xeA5tyfUb8kgeF+
dSaPvPt8kgBKvB0CgfPrfFLgkHg3cKl8mYLkdpLl9EunKpyvfp/CN7aj+sGfPynVg98/CUxD/ZJV
/oul+MqPtOx++yRIWrtJsRbMpQLQz5xbkRkXeajSZvMvm7w51pHL3MstyaLbpm6qFoEz8sn/jPO0
mVcEigo81o4CAx23Nj7qVaZ/SvXobfKj+oqOk/4pMGIASXX1NJQsffrRW8lBbMZxqQQ5dzslaMZD
ZJIkltUZ/7JFVMjgh+MSzqD0K6jmxk5eEcUvkmZF3J1k7xhG1xhHgTuNXfmB6E94yXMv2wUJstms
1uBxiyk8+W6SL4KILWUeDpCF0gGjk8R6kiP84QUJn+5R9geoyPPZzUXWQo1XUTqqyWF0g09O7Vrw
3w1246q19SpDmXEhzgmqEGjvuVorWbSL4ygifUzVTcoBtTTX3smq2VgQfYpGPwbO+MhE/El3rOzB
jrvsIWbLAbBG8wnm8iws/YiHN8zSo+wlAdie//4LasY/wlm2abiuKojVWIC+xYdwVmQzm5S107PD
G8YtAcLJIEkyMTF6KVonDd6o0bkVqnm0qoybir8V3gSO27k1ijsv+6qrTvRQVHn8UOJJundi0Sy0
IYIn6CINp6Izua3VUFmPedG9qh0v5jY1mqtfO5Dni2mfKHr3OnX9tJsEqJwArZ/X0oBIPRECu1gm
hgfA/W6ng/Zt9k7No9PPVytaCE+uY5XnHrX5TyNoO3l6XUz5oSBZhZ8Kw8pJS9D2T6tTCpjoxfn1
ma5bx0fHzcylHOUL9Jk0ZsejvAYSF54NxF5xomE5EAm80xEMuivQ0vaZ3i7vTe7sFGoMaPDINnnw
cFbYmIgl3k5FnVM7maX1ouKJePKxy9rlRop8z1x6b/tfpb+PsyP31/Xc/5Y+XCUOXbEFCdd0vnpf
d4q3jYIwXLJBm+Zd2nSvpUGyEW2Xr97bfK2dVl2rGWt5muzoTL1cmqndbd/bbOGgfzPq5Ub003dg
faid1ZrgyfPVvTAIY02iR3i0Dp0H5HzzpZUF7ZveiSfgAAF8KGVNA3h01SkvRtnVn/9+f+sf08CG
wR6BtJoFqZCwrez/LQ2cWWxyQr0J3tAdCOODZe9qI3sCr9/8sJx2K8Za+6z6jlgGum1cSySS91Uw
WVu4m/kpR8x4kYMDWZAw5yafDwoqzSsrBtgjq3rdXP7+XzY+Zk0M2xW2QXDTMhzTMcWHwJmlqX4Y
kJX6PI3DKnKnmkwsBzMpsPC07WbHNjle9Kr3q00dbBxbsSda6KnZvdlZfYSpAXpQAzFPGgEsfJr2
bz7wy0UqUvXcIwHzqIzp1UrV/q2o+IF0HAJ2abCCBVf4mX4em4rQ5mBil5onvOQt19FwwaJHluRB
DjSypseGJMz/JSNqOB8mJv5wx7bQxLRsk6woecY/4+yQItUkyWY1aYsJUyRlfiI/48++rBTt+ZDq
fn7yCiiEBLD3H9plVY54HyvbEpEjvZeYWDfNF/kw7r36fm7ugsMGpB4h8Wf2DwZatcdAuG/gQImB
1OaI3rbti41j1vTOQyD2LAeIkHeyyfSKYc9MOiE1SKe8SK/iylE7oblDXWh4UIuyhxt9J6KcSyod
96ZftZDw5xPkRRSvDBZpoflHeREIA+MlxglIdoq6jdde0ZsyUYLhfNSx5Gy6YzwfZKmpzXyBama7
/tCRpUjvLuRAi0dlqWvoAlZtYaOOFE/LwAi7JzuxxgtfyEObdoi1zIdyeAMAHz/e+i1CoyyS65Ps
QzpZz7LmlCdYGFhlgzSfH2hIcBvqKdHKXyXZJg/x3PthsGyTvXVj2nvhIzbQT35xVN2W4MOY3Aut
KIiL/+cgOycH/eJNbo7FUdbfu9UIhUqSBgNJWhf7RGVSNsb85tXmg+pN+0hr04szv4fVWuA43mTX
/vYaBvO4wXuvRbJ47p3NGVBUy8gkutlBXqQrU/VetBvZJ0eF6VTtEdEbWajM7/L/9alah6GxZ/76
1Cgd1KUziOyQp9OEICJ+WwkKSm+1mwCK0gr3Cg/Hucpqr4/Km94TxTfg0566Qc+uadZ8wS7SuCAS
bF5kyfJMdoCInltlYbJNnHxjITsi9vmogtflWlbfD/KMCpm+9yaV5MOi1WJY702vnE2tQVtHz5xN
oFrKWba9HwLLD5Z+ESYHosfxEUkWDJ3mkjzUijfmC1kka5VskLq7Rm2QnCI/Q9DEKbK1w8+wqqKi
WqewpiEJI+9JkGuAx9D+9MscOnTfZY91M7scj7q6vlXrtr13cYHQDdPLlyKrCL2URYe9EIMDt28v
WTSdCP4kZ58cHip2wll4jWm8DINurVtRT1tZzfF6WpjTGF/LoPY/VaxYNDcxX5Jp7OCf/XGW1d2l
YJ5ZbjYRcQG9/srTfBjB0Lx4Vl5t857tT54HBQJl4YMcgHDPuLADz7obQrc7iiJHEXJwi6/Z7QJO
oTirzISBhk6EfteO5rSQJ3pecU+kpHnuPL9ALAB9wDgDjBg6+kEOECUSowpBl87BHq9Yxqlndk+9
y6bVQ3KHnXO1mTHVX4YVOljxlzGGj8CS2dh5oW5+MmttK7sjJwacZ7FfSfvKWjuBGA4zVgwYP0pC
SqAcSykgNKirzEYLReJs/SLeB3WRQrNym+OQ+7/wt/rQfSefUNxjaTNeqrIkPQXS6a02p7UWNsoV
+uz4MOK/TVxLaXZxpg8POqJZ9615kn2ypdLsYps0gbWUVWIX96ZpWgcssoJ9HRrGJla1/HXM6o38
Lqyh7ZZBM9WXNClJ4Y1C3L5edDVXWZZnb5rBQ43JgrofgqF8FPh3yDMzLUbRphBATGsXKQ3Td9fu
MAafgd7efgjdQzOpd5BcM5Bev6pJmS2tCp6r0qFglplI1dUltAe4SqV7K4yygDHErfDfrlH9/4z5
50dwnaxuq3lZ8P4Riq+Lf3kt6/98K2M0YqhgyUzbsNyPb2Uh/MZNrXZ4xsnbucZJe0WNvXzTWuzO
Oij3W1nNYGFblU7ArCIzuOxbQpBjv/JyX+livh67WGboG8H5UCIQjv8pKabtssoYo60s3XpL619S
k7DO/9y2zisr0pKWjd8hECLj456HvUNdFpqJk1rVo6OGiKJaGdrONtFWk6X3Nvd/tMlxbn7FBG4x
KilZKSQAkn1IcPrQTSWRx8T1Dp1e7Mdsiowt/sv2Zmx589zqmA3gUZ1AcR+St65tkpVRV/ahdNGH
E/VjZCsJqzIr24dBmDI9U43G7jtmWtodyHQDDkf4XY4iApCuDQdjGlmtvCcbSMtL0bEY6WqnsrCp
yUqkg8LiRW9Zf9RBg53XXA2LfOUbXvXkp5N5z/PHmm8G6Iw2Rhq5i4FawE7Pib1kGyDMce3J8p5s
b9jI2hi37lWWqtZREY3BHim2URPFiZzBipW+IYji7d8Hy/OJUm3U+dTbWHlu0vI2lo3dgIls6BuQ
ngzN2/qhWrJW6YsXQsA2SIAiOci/JHLdBzKXJsHbsHvumowIL3+Rhfz0EorggIBKZou3Ig2/BNGU
fgun6M2scpNl/+BxgzrxzsTr62keEPKeeA5FyVTXu0Dm5uXSrSjXUPoY88tqY1svTYP/xPvCqtLa
wlu+L6UQnENCG7LDdmrNdOOEU7lnPe48kSa+N4zQ+FIIL0YAyzcuhhEUF7+seQnNHW0wXQoerGdX
zfy9HVbdpuyZcOrom+wn9RyspwSHYbNRZ6ltr18bLP8vScK6otfc4ovuRi+A9jtUmnRxIJGrrGQ7
3/oywu3xdZbG2/atXW/twlVeA7QI5IAEO5C13hvVAbnc6CkLCdDMF1R9s1o64+ScIYMZ17roSMnM
Ha1HwhdhEuVe92rvOKVpubJS4d5FPYBlZOY+1VVeo0ZT+M+CvUHha+NLZ9vFaaxM5DDGbHxxkfzc
NKGRAXylNyzQyVNw8rjI3goIu21mL4hmDJcKFWy2JIyKw2najr6CtkUbTi9N1MZLFTeDozzJdv11
ixLPk1L3yp2dYQwoPxgY8952g24lT8JDK1k1nmPtUaipz1UE1X4aJ4Ad9bxrCiPj+b2K7cevall4
1ZHQ0u9V2RtWhBzkuc1slhGWPiHdlNyja5L4F4F3CP1O/Cry6utmu9HSO2iw8pT1P/rkGYon1kZs
qWBC9nHmeeK1HOoKBjb6QUmQELKPSdB0urVP8llpyCtUbELs6FiMnniMJ+fh1p64FlG3aETUZvDu
WU3/kO01S5JlWsPvBIOe3KVN0SyCGWqijKjvp4FjXq2p7C8ZLla5GqGS2LUAa9BaXNtZYx9uRewH
7IOseyRjtrioIXnASxZtA/OcjaiS1SXOC7e2srTOoToph9/ANXObr92PNc4GTBYsX0G5dVH4ter9
Bzvywh9dX24xnsyDRZF+TfF7jRZFe2VnLPA5jyMIyv70ox69q1U5/VfMFL5PVa696ZM5IPKCXtFA
2HuB6C+qiZ5toxCVsIOAj+DyHlI95NE6hyDXXJSDZKk2Gqw/HCddyjalyjlRCbhGKq9BBiHcIsf2
U3a/n+f0OMkEGCCvOy8dFi6qtVCHYn+tWKV5YY+rQk7StH3mRu0Z3BaqPyKoH5WAtbKDlepnhH+u
ng9acaGs/KzrzkMGoybMq+HszwdZ9f1UOwYTyJ+5sxlRGreMNF901WADQONAsA80doEFketHLETg
Julc/g5BnO7gB/WrNtvtyIM7E8NaPz3j96scZZMcagVofHnI1q3ex9oBRlKaCHZJVImVro/+VU+b
CTMSa8RoKDHPTaR2a6yOsydsTnSoVIb/1RiAwNSsoRddXKxiVBq+5UM8Cypp5rMbomUlr1T52q8r
5bPfnmEp+tZSKnEmtJWLMDg7cyVhGXpO+ylBp6cvw01tK7PMNT12YkbQSrBbW4KEJGoSNTsK6WmY
S5FWpie/qJpdjqHUrRT8t+1Db+7X/VqFmQk6QD24xEYBuc/FwFLVgyI4yKo8CMPJrPVtEEJVQkc3
naFObGnLXCvCuw4ltcQxkhcgP/rBMdt6pVsw16A/I/QSEB0QhpneOYmBrd7cgbxNserd1jmUfuB+
qpJ2mVjmgOQ9xPOs78aNrIL72mMMJJ6waohIF7d8DGKqLfZ8fNWsvvOw9j7jwRsu03zWm1GMapMl
YXZCZREsMyqK23Lyu3vNncZlEEBGVBOSD8YcYfLnWFPTh+beyaqX9yZZcsreXIWzOZWKf4MWp84J
g1mHTT8iqggHiaU+V2WbPEwFK5cFFBIcvxy0lhCAuK8IgC018mHoIhYwY2V9mutD7YNiknXe4v+p
+2n1YqoZEi6Z+qqCH04rNfvJBhENtkx8dQqABkFsWg9gha1N4BTh0bJT/9w6c8JJaarnNs8gMyPU
+KP9miRx/jPTwZBWle48K0x7AAeS5uz3lX7I7TTeJmVbPrDrhLGdlsnXDv80eZbWFVd/ZLYCuOct
mVq3f4/86eLPaCVZQtO1dZWwsCuEoXI7/RnzIkYZdI5aeN9EPrNZJ8M/psT6fLX8qdd+/TWNp/Wr
wKn8W4Rf7jIOz6OO05FWwxJThBZifDjsMbbAwan0DFZk+SWMqnrfuivDLsJtWuTBQ5A9JHFzzQ3f
PKiKwG/dgm1Z5EWyDLsWBIyp+mt2TeYqV0dEXIZEZergchCikGzbtC+aqZirZkSOh7hds4UHSzjZ
qPZEVQNUyrWDNYNvbBUHNfRBX3UNrZTMeI1+gJw17qb8GW8hF6QPgpQ6+U2MQJzspGqetk2r9llx
J3wnfBKYUCfFjmxquuxrXD/s6JGgByKtel9fxYixitfBegsRBT0qqk3KHcG7RYbt3iYFmbrqPexG
nCBZekLLNzBK1E3vJcZmEt9aU8/2HaGWtU18fCnQpdsQAccquSpYe4t2701hsoNaBVZmAjcUC9zN
rZPjeljiKCH/5TonxxMLJDnTcjGo4fTYowEaKZhxjQHvfNhaUMT12F6DY1LWAO+KzWigmRQHPan7
uClXKvo6CHkjDaD0+pc4R4Gps7JynfletlCUEq9qXy8eItCAQAr0M5qk+rlpmEu1sEVgGx/yNBoO
AI7dI4ZU6NjWZbcmZxg8xnCTlsmgE3LEpgcQYlntkVVaIW9GMj9q9hOyxHBvi4U1EDGIpvZbqpbG
CfjMVz8wtnbAmskq8yhbeN1YHoiG+42fnlLD/DRElnHwG9VexQI1RlYt/jLS3AYrMKsmx/LEri49
wc1MTyWT9Big4dfCyKgir3gMzOJJiCY9iJBUtWceCV9fUTmxXpl794GDVy82sk6QnXPDil4qJdlq
dt/jURLWy5x05L0JmK6rzEUS2KAfigA/HwyR1LiLFl3XNefWOkzAINazONsGj8ZzmzjTOcgBqCg2
WXGTn6nwMA1UMe3Y2IMpDkUZfcpTrz97I0HZGAq0o1Xerh31e4f96IIp2dmjQofGpz48alHVXuRB
txHCGsoMR6WgAnQFoflojDVQOcM+FWRjrz1IlNVoBagx27gKArZd9t6EjfbZLx3xCTbUwgmCIzb3
3kFJlWE/ut1bCh3wbOoD2GiDnxErY/SIDXwi2dEDbgQ/ueoq+K7e5OjbgZXsKtXtZagY39S+XOuh
zutlHIazmqV3Tc3fnbXga+E8wnYejWYVZy2+tmmwJmDhbhPfzldoYq6swf9i6Ub3L9Oa9mfMgFkN
KoAhNAEYHIqCY3xIMRJZc/PYrNLvKWopBwSdrCP4kRUmtRGODwliGyjBe4sMMtiC4KGHrWqCX6ru
YMwlnOXfJ1lX+2PzL/83mL6iv+e6GqlPSRz8LSM0ADnXO27v7y5rYkjVbYU7aP6jc4KZQjM2q8l0
44UVQQN3BuenocTf2qYZTm3vTvvcdLalarOCJoi1Y6UyHPBOBP7UhPZGC0pEayekqtoueAWRpF7q
Kbjgj6EBNejCc9rqybZF5lus5WYcH6wXJQ+9hV5ET2FbPjKnumu/6FPsUhKxrVTjJUxwkYpMJGFM
K0aSZg53R63b8nWhcNCWlrrW/G6fprW+DITaLUdfqzACsSG1zNXKspJ13dtHHyISotLpIh2wmkIF
7KfbhMFWhM2bnk3oNhX5Q+6Y7kH3tUMfKo8Ij0SfYu6hhea4X9McJSJjbNUjKBFzl/lMZ7mSRFvh
6dUx8tfVjLJt258YjV+5O+FkVcl67BGnq7y4Pelq04DwdFGEVotjU7bNOUnxerT8vF0ihhgvYtUJ
iVpodygzK2QTQmzQ6nH6+fffX/vHO5Y7cb4fQaebum07H96xOTJsdin87Htmq8NdV7kF3h2e2S/J
MjzWgc4ivSDGq893Z1Hmwb1won/hx2h/BqDkPShs1CaxnXTxuPiIjUdqKbPdys2+A8TTX/IRhCHm
GHanQFFrbIUwRMCOg88tPL5ZsxPFT4wB7G3AGg8jiBh/6Dg+xOBO2rAboavytvv716T/4zGZk6WA
OnhWDHKQHxOnmmLXg0kA4LuWJ99wtWlOwB0S1HVSH1gnTHmZzdXj6gwyYsuWxd8HozasiQGDF+5z
ZxMK/SvCzO15wCwQavyoHBO4rtH/MXZePY5baRr+KwPfc5bxkAR29oJUliqHDjeEurrEnOPhr9+H
au+Mu2y0F7AFVZdKTCd84Q2yUFfjOOinecQW7denrX2o7XFrUV5VYVI6uuYuzcMPi42Wkn8BBLK/
47GNvW1qnd1+1LH31iBJB2G9L2wBpmTuXq1oTTF8j3is8bV0pj17HRam+DCxa1fjrTJUHuVK99Da
MvMSB21mxJx9jWFF7Ohoz3GtqWsZlTv0MdRV14YYNwwrAoT4VrT5Cv14sZ/CuV1RanS2o0NxbOwy
eOY5fmmYUywyp9mnQJmKjT2iRhnR3D3W4C3XdRDARA/j4WQLSQOEvutGUbBk68uk9epEfitMmoER
FEI/VWS/luFkb0rLiUjcymHVJkMNfVC6m7A3NlFpNQ/G2OVwXzN7PeFbsglMM2ELdwnvrHCkHDZ3
EMSMetWYYecHFZGem5xh0kVt/U0xTeumzgjIFAX7Qs3BOK3ORtwLk1hSPAqe4Za5+9GMLz2BEjSf
a7A5yT0ShNWuanFApwWqbtlitQMagjGiiW+qga1hkGAQN+ArUnbRXizNKZP8FPevGIetyNy3Yzit
RyRcfFdYxZOLKu3OHfp3CympnCgA5VoNBtl91RLa3YHYISFSAZoeAnly9SrdRfWo4WxuxjPlhcK3
6syXWL/eG7aCrV6NlteoulHhUepXHuLic2HS8UeJW8uP+I0RTBXaKhwviK3mT21pip05tLPfUbNV
Le0egd/F5gH6XTl37d/sVB8YND+Gsglt26Ze7SI79IEU3KuBy7y0g++iiSPCj6HwUltxNymQnY2m
xj1d2mG4FcIabs1Qw98sCY9lhtova8tmMoenYTFcgur3nPNQfj3T9GUi/Qf7dT07CugwfDSd5r1t
fiB3aqqeNXldJe8T3liImuO6OKrlA+OkxLVXjjvdxkemonXiV5RbN5nWesYIOPkqpFzN6JIkEll1
I9sYmmg3YBSo9MVd/lCqhbtW50jfzEt6UqRjzOPPjLWZW7ggldGnjiXnby7nT+udTXPBcgEcaEK3
tY9hgaGP85xOY/o+xv0dsGHtSXOBuzcgjP2AnXIl+ya77xC3AScx+JouYaRpjuZ3Fgu2YmDS2rZa
+XVyehC0qW0AgkyGJ3t8dkvnmwxl9RzS8/87sIj756fgGDqdGMNwXJOF5OeMUWhxm7coUL8r4bjS
ZhSyxtJ+6bKEUAE1uo2Y9MmLlKDcw9mhPQQs9gnxyHs7cw+FJqz9NZkaVONGaSfwesVeHzE/KXvy
HQ25cS8EXWl3Y3tjaNU+oXC41Zxw0QWAWIMAjntoxln1jKDd4vTwJkGKfTFSB+BK19wkedBsqQ2n
z/nQUDZjMe366dOvn9wHBNt1IDomyZujWjpYV/cDXmbO+5HMLU3enVxv124qQnbwANp36zwYcZUe
xaSJNVypd6ng+9FPB0W21jGfmjXsJfQkx+jGmNTmZOVRhVyp9tnGh/jecJQ9BlSD0pmvkH0x94Ks
sQK9GHt1mw0+RRUkBpKwvp2L4Guv9qzRAUkVPNeXAF7PsemRlv31tTJ+/vS8wf8QtOgOg1Ro4sOa
0Iy51TphUbxnlqWuQNKOt7CBXXxTh9Dex4SZmCGnK3AyxY07h09mF12Cetb9VNWtTWa64c31pXQp
7SKQoXutBbISulXS9+kDK2+wr5z2C46a00mh3Ot0+TpWmlv8Mac1LCUHoc3o1uTc7s3a2caMrZ1r
hlgUZ4qJ4bNl3KbFl9jes09nmJMhy42qQeEanlU50F1V46UWeMfTozdSUzviMQuWvxswrydKSHtw
MwX0+Mpma6TutQvCJPJ7NOC9NiyW5gcp1vxo5YUnTaGgUZ93FATT6k4pkL3vMKgE2OnWOBKj7wqW
hhOzeuVVkVm9okVxB36xvNWn566b4x0pZ0idXkDqzosK08gh8wGC6/5svBASAvFsx/de9Ee3brBm
YPNB29WjqZjeZYTR3gygdZ0gYO/li6yysBqcJ+vilpjdPTqijI80sXAQT01rp0XBdJCOvExxr9N1
KLRDsBj0BXrxHvV1fWypY3poQE+nCtH1oMZmrEOqaWJl31hEXVDkKHioaGgspVDTWipww2B7OAkc
p6FBIybJXoXZYFG2GCrqDjU3MENwY7RjG8n2xhwuNOi7u4xgyOvIaJHuGbeLj/QrQP9D0FAjLuU3
J1PCEys4ttshIq0N0DovkWhHUBtXj9byAkPaw3CvOoVB9Q0pkPcGHvhOK61bdDrNR7Pvp52NON6I
zOCdHgOpnKz8reibG1MgMtw54f2Ibco92nd+q+WPCIGXFztkaxe31PbtT4U2C0/SejgWqn47WZr+
JLVoK50qvR/JMZGwkd2OZYn69hiNOEJEMGnB6+1ETOkftTliiwrL84TI5AjiXd6EPaWq2XHb+xA7
m7+J6O0/ZRW20CzDYjO0XQ284Yd1eMBojFFn9u8CNwA/jSRRXA4vy3F71lAioDvHqRmQ7UbHmrfy
klBzTpgkryJ8trYint/yKba2WYp+cGKhI/uVqoftoUbj7tNkqVCRObGdnzD8ggyCshFLXHgDN8NL
RTEi5h8ITzegSYejdFZaKFFjzkd5UtuvaVbsDECfj0gElPhBYTGNBom1SUrtYlqjc4A1skWK3thb
Ez0gferSL3k7ZCuoY+wifUQawrHGPLY2cGL0LeQBuKFhXB5HtGvSxb6taJv+qU90zZ+H55zO134q
pmStFk6IplLxPjkgjcQ0dNswoKGULkM4aOLbIRnkzeIX081V8yOH+a+fRIDaqyjQW4l6D2Cw7sOP
//Nc5vz338vf/PszP//F/9zEb3Qky0v3y09t38vbc/7efvzQT9/M0X8/u9W5O//0w7ro4k4+9O+N
fHxv+6z7PzGj5ZP/31/+4/36Lc+yev/Xb+fveVys4rZr4rfut99/teDyddVaVAv+LZe0HOH3Xy+X
8K/fbs5te36L+va969q/+Mv3c9v96zdFuP8E7OFoSCjZwkJ78Ld/oP60/MY2/mmpQmAIYy9ZNJ/4
7R9F2XQRykv6Px0HvSWAFewahmnwqxYvuuVX2j8JFQGb29SAKL6o4rf/uwm/Kzr9eHp/rfD0cw5t
IeyE5JxLHUfjPRXzD9u+a0iBIZhS7dRmvIUGvgqoCdpRZWzghwZe7Kh/t/v+1RF1nDqQfhCGTqL3
c6yVFWZhzpOGRfiaAt/gzU71oovTIg/gjUHU/038/3OA/eMCOZC7iGhgEuJw+/+oYBUihT/Dzql2
WrYxs7LwFVu+VnN6FvX8+ofH//u9/aNa1l8cyqH0bCKBArjnT5nGAHLDLZu52sk2vaRZekHJ7RIb
a4xvvv36SMtJ/ydruF4UR7IQ5brChz4+tU5EcwuerNoFCrBj16lrMCkCaX52xb+5fx/qjj+OJTRC
+gVQ7SAI9uEGwjoyS4AIO/RpdX8w1FfcJVeVI44TKD0QkSremM4emC5sBrY7e7BvjbBez3rxN8nS
z1H672dCrUfnaRKzOR+iNgRBHaVzx2rnugoAmOAGcYFHkvZXTZGvUzU9tqb9HsTh392Bv3quwhBC
2OjLu6jC/nwHFM0qDVsrGUJKuk/Ubq/Tzk7K8RH+2yPxKVW28JQU82viQD0rlfjcgBGsUPOjq9IQ
ezjiORHp86/HwIfE9vfbYVKCc6nWCPFxEAi0jvQsKqpdZ7a1F2bWTtgcrVsyFNXpvvfqTd8AFOyS
IPNxOMEEIHuQKX2Wqh+eHEt6csbSWYTnX5/YXz4my6awTENeZXn5+XbNfYI2X5lXO6Wvm1016CXU
sGEl5cgEp7oRI7ph692XSi/rv4vsfw7sf78nfzj28vs/lKUdsjuEG7NqN1nG3aguNJkwZTefEIFs
ptdJdbkVybQbhfgGB7NoKBH9+ur/crD84Qw+LG9jStthKDgDMu/U0+3pVUzJeabI6ycsCb8+GOpm
f77bLvwGh3Fpu0tF/sPgLFEadyDk5EtBeGPX9lGU6WVEuMCTaCduzDrf1sVqyOKXvoMuLSOl82lT
P1qNscNVJPV6VR4d/kZm8ugGjB1DcWmGuZuqVV+RTPXdFP8ktX80jf6xTDaTVX6aWODcODkLrTW8
dsBWLdtARTlV4bYXee7j7ph6y+d7gTvOYBBelttSGk8kRj7WALPfOpAqsIcQDNA05UNW15MAAy+e
m9qjF8JYsXz86NvrhEII6RGg6h7Ajh9pICi0GIlmdMF4osUN/SPQ/qZWrmp5Jjm/j2vTV0LjgPjq
vnQ5R6qu/oyaVWdPo4eQjILIMcquIkr3eR3uZICDcjK/khftzPZ72icgwNVjauDxNrgbeqOdBwIa
aEZyya3sUurJZRlPQDVqTyu4hrh4MKz2jfAU/Bp3Rk1HOgk6THHKlNgtvSn2AI9riC4gQ7ZU1G/a
FmmqkevSJrEbpwGx4n5t4RLTcD+vi0cnqME13YLqomQ6yfyscUyz4Qbh7fU6uhiqjlLihIPcqNqf
R4WLc+YemhwGmgtBNUCqnHKp2wGlmFIvt3ks5VQslNwDELTH6+0PrOQCwRT2ivIMXZw7WeYXiJgb
t4kunR3e6IaNVYLMFT+J1GMwVG8IjXjmxKXijFJ71qy+4i14m7gEqMTOljO+RiP7hI7uUueyLlbu
gbT/rir70QtMzoTU/mEyHAbsjPHF8Oi68y7PUbZMydWQdnHXD2gEsLtU4dm1uAVFUK+K+Hs9TNjn
ZeflEMU8PiJOw0CjhrccL5Y1aL8Q1fvsbMwkWcudIvi5Rcbw1k5VBHKylWIqF3rEZy3JzwO6354x
YXgiR2/AibMMH/AKGj3ZaI+J06xMlXp1HVoUc8P+Ic1LvnxRKpYu49Ns0dXPytNQkJy6TnQ0Bdlx
QHgxc0Y+BlCbuooVv62Tc5JGAOklPkXh8O7EHE43eFhkhXJbp7eY8Whr7d6yu4DMWRyYV6fr2dsp
1zdpw+Oy7yY1rdP4rFcOKXN9HnPmiDRRH7EXmkxW+KYOLSFSX5ehPC6bMxnmrdJrjTcHORgenk1M
oLo1a2RGg+HVAP6xWYCGJEfyBYpkczInzg05bjSkkcNnwUK2t9rUajAxPgzdC43k7jocaf5ckmXi
zvSfPBrMnxF0fLC7AgCPzaGvS4kTZ5dRTK9uxlwpdyy3ZHHjq0Gb19MU1uI6qJdSCDpUiMt7wo3O
3UAcYaYlk9NNt1I+0fzD/2RZtoZlq4+g84wTQ6iiUz9hx0nZQ75qy4Pyy1B9oy08xPaDOsPk6u3+
Een76IIycO1lKt/RNeHartIXu0nPSm3u6rj7asWHQTIHBoYLfa2zo4DmU9VpK3q2LBd2yKImnoMx
V4AhLx9w4RXVI5PMHl6dZc3sFE5rEpy6YXAojaME7EOrBvPI1qkVQKDHSXanaqbWAhOBss5mbqaj
2uCckVJWRqUzAPCm9NtR3VnusJ4aW18VRoyiVca6rbhhvLGAsDkWfWs56a8iW2aXKCu+CEmgDjEK
CytUH6vBHIuYLvAQo8ABrAuwxgiyVQCJMLROqcKNQTFrWKPqhfDTeIBvUfhqNB4MA5RnxyraVss2
WU6Bp8Ci2whVeWZu4RgklI1UMH7Wu/amlkpL173IoangcTOI2FOmyl1nVYK3+ADZDLLo2s24cRkt
nkRhXmUR90qMWDBmo7O6Dshr8CL65LJsB2qeXaxQ7HBaPKoscV1X1Fg/qN/rQH1KogJHHG1RjT3S
td1kFCxXmB51/o9HJLtPvZtvJ1zdroOfDlG5cg5GrzhYsDCgiqQ4axoqHVpWIrAj042sESpBdMuL
pqFE/blHlxZ7TKsUT3Xhyv0ITkVzjWIDDUn1MokcKnpN7QYxlZe6546EbbxxgMZ1LpLhTa19Ez0y
bMGMiLHmpt2q7WB7iqTWV+rImDcQTqkpaPEAIVZYi/0RCtBI11NarCa0rRqMo+xxqX0rzEMz6FbI
dxsefe5ywRatdDmjXqDhwqy2clVrDgTfwt3HCPZR2YIhnduRz0TW6ViXN+B6AUbS32H4gRrqbvWe
dUuyZwJHeRcIfa/zmps0ID1SoWDlA/aqNobFwQYW8zoxag9YyNpK6+7HsyuzZR7O3aUwQSj3d9PE
cOnQZVkZLtgbELCrFJqyB4AfejqGklHGY7dt7cwf3uomhW/8zncmajvocxATgc94cxOLJAnq7UrC
unfpP/lVNideCSTGsyLyi2hEtS/vFL9fYtmgjxK/f5/UfPJHBwkWLioxy8eiQ2RhYgoggY/T3Pig
L2u5JW5nlQoZ5D7dD0fjM4DbDo9IHofV55BUkKiIqoC5rIPcqt6q1lrs/d4zePZYq6svVJDU1Vwk
6GbOlYp5nzv42cg7ngo4aGc61aQHG7PKIRDxzA1Ehfw0HDcdXfvQgT3ShZBlRYWaT9D1FEDzZm2y
L65mKcrdHJ5aW9eY4QQG6M6wz9WThecFJn3Fk945w1NR48yll+0N7fQ3mY8Pmg1YNwkdP0rFIQRN
93XBbdubtlPG56Q0cf8yEH/TcB1Oxviz0yLplWN6c1IcyOdxFmyNEoWyetgCmYkB0UBCckVc+Z0e
4v2O14BvROUb0kc1W02SbgtlrcbaK3BYT0igXvqUvcRspSvAQfYESF9S2gXPmG3VeoZvUM2x102L
0Qn6Hnj9KepKxLVcSV2i6yJgBxs3aqs/FaOAQPr1mpObDPula9L19haPUm2DtADetMapiAVLpqXf
WxO2HVpZ3qUQJbeW4uyqqMK4ZMD0K4uosEvnVYvBdXYgZeu0m/0w7+9VjI+3ll1TXaa7bOb1kQpj
vemFBiO3kzicug4y/nX3XcEVCCeS3p/0bhMbsbudqvxIuwvyh5U+uhmjKH91xjAH08D8bCZ21FRt
cYoJlMxDpAcQJK7HGmGeZb91E9uH2o/YT44Ljqy8gx9zCkDlgzJCAUejs+4Qbw2T+dmkM41mPCu5
EqYEWiGJSW10TH1adp50zaVsubjpRlvb4IBubbkLt7+HPMEWMOj95I2xU2CPw7iUa8ttWsaX62xt
GYNMhXUZNim9jg6Bv1FYS5tThWGORuZoy/oUaS1V6xAASzNtemrGW8dt7tJxSH2IvnKFU+5K64Dh
0ce3iGOHL5jGdP48j2hHDQ1hlJNRP47TrasXO9sBTm/bUQPLOlm3aurXLaJ9btjE0CcArygBDkHs
MNgPoQ4gKhWUtYKHByoga00JvsHNZjhxU33q43wApbTOquO1JaKLAcuHOZhtrzsd5o4kmaCWO4EY
ZYA68x7Xm3QbUidgOXPplBaPem3q2zmPaMSExq53Ed1nV9hOSrgKJz26Qf6T5lv4kgXYRMih/ZbV
yOHJEC43+POvZda5ayP7XItC8VR92KRaS1DU4RVqKqHndOLZAQG5IXsDTRkPN0K2L66TlD7K/UhR
xVGJlcW0UnVig7l3gESFBIgFYbrWo66PlJ0/LyElwuPDdgCHaJE+eKg3vxZ6ipySJMNQCJOt2GD9
rrLzsmH+qC4BVA8XDCvxT1IyfJjrpqeanwZLP8hy4QMsQUFqI5OmzcqxVGr2d3yaO6EuZgGFp44L
Uy+OXCCrhK1pZICdkpxZ+wn7S3ZYshn0HKpNk4/3kytaX7XdLfKBnKnBAxoVLyXG86/3ZDac57Io
caeQn0p8I66hbpeQZjo6zC24Ieh0ELylYfcID7DU3zvJdTdqfQZBtETKZaC/LlqVpl6F6ByowzZW
m8KLlS9gX4hBSZqmICzWs2Htlv9dnYtOm+QyNz16L9HVKyW4UzJaGTixEwWBolnlNZL+RG5NQaCR
42qioRa7UwC2Ns0pctYmiemmioF8oUfmD2bP9xNdOD35XR4o6wDQewBFBZ0eqL4KjzFZkq1+qbX0
y13ApdIBRmS/BG3ybS7VVyuBOhsa6Vk3uf8jwnx5Tp5GuTgBl176yLzjlEZGsr1iWsvs3h6m29m2
nnJH3LpUDisT/68EQUNEHcpgmWLW/GqxT/tVXK/KpGp9CdrNWtKQcUqfMRGsd3hGZBvNwdRZtOUR
xWbajxCpgElO6yAuvsiFvkx+aVveAvK5VkNDh9TUWO6sgukkilBLSNUVD3bCOleQfMlalV7VBr6L
GwIx53QUnftV75CCinmmmO9cR2jYgz9roNwmebZyqmDyGpzWr6fdY9zkARrzB41sYVABBRvqnRgN
+oEO6YuI4V7qwn6KM3eXVuzUWj48Grk7QqbRdqGBIsAoUeYmOO5tbjyRPQnaJo/ji+LSU0364TGt
iXvyLDyEeXkjyp7MtB2Os66/Xp9BH+eLKvy8W/qEWHGxrqKeQW6x5MdqJD+ZQp6Bd5Y4gIDIcQI6
drYhGxDLTD8jm3eTrdyqOFcuWkQjq2921oaMwbWchN6WK8TsIKyK/GYJprhPBOJLsorl1LG3XkBr
Y09TykOh6ydRMydaSz7USnGybXlcwOQ6ZQipzXTW+cu04BPLVy8FRSscvo3li4nNaIUKOtrW4hZR
NqTMsgdDF7uyd75Wg7VYnk4nbSbYlXZ8Rjmk9ka8lNTg07X8dj15kAc5YBLGq55TqEjYpLRYv3QC
efSSv8T5kzqv2+8hri75bumh8Moci8UtYjYkbtMR0cuHSVvs04zpxsAlCtw8vN18xZ1/WRaMvqg+
ZyrtclYbG+CAhwcWg5Tbo9QkOk7Wngg0CILJ9fpFkbx+ulaT65Bb3VhfFZrDHrwWVgpTgi3ArQ87
5Y4WGNRE6igk9UNJyI74GtFl6Z4AV7EDdDidBiWChaGzJsRwF6jwKyOYvwiNGJjMVlMn/zpr56U6
VqvZ96rrLP865p1Fz//HRNs4E8puNP0gfnrLQlt9KuLhe1MPj8tSsjzVaO4x1aErn0XnRHsD9uaH
rUh95DZYZpQ7aeg3qotywxxz2UsJYmiZPeE0PaJNhn3ZW61t5oKqSiP0kF19H/QsGfNyT4bgYZqn
z8tlCmWpKbMoVsg9WzjNI83Hs18Klz1uUCVRKxvJi87sqAWFitE00/WUs3NdewNGV9vw8yeuIkAa
UdHm11ppL1OVPdZuuZnHaQWvjzWVQN1DjWw/1aXiLw2MRJN4BbU6fU2KXkPxWYpk9pFnlKul4AM6
8CJNqhpi5KyjVtnT6tlqBIlQ1FPv+hLTxdOwncxLsL1qjDixxIA7E7fTxBBsaxpMNCzWYpzubZHJ
9bWwgGuXJSscf53Wr0cGHs3/pYyEq0bFANfkptSzjLA+uvS9phGZUWdPqXrkSCteKx6Gm58LwOVD
pm8GaicACsitGZX6lG9bRWzjluLcdC2fJbDjjNSLnOBm7PAeb1nVXW5OonOZXOLUjN8oHq7rBt5g
H+RerxH45Vr+uRs0OGjMhy4weYQNmX1MQiXRHRC5+A4WkFyoBglPHrgJUbi3nE+G0Hf48zDEr9Ov
tZ+NYCA3XFLtIIYAYWQHjRrjUJKzySnLfJ0BvaT37PdDHV5EyMJtIVvej6RFApB0M/aP2ThtZaUb
a4Xivyc1k27xMHnVElFbVGGvmVa4lMrAgkCfRl6263Jn5Sz7Iw0X71ojzRV23ZiiW2GdcCAzvCRi
NRAh0VvhYhSKiauPpjSrasaQBA3DQkrlbnE2j2IAiiVFykAbSyqD0RacHTmo27leLeOnVtTuNtmP
Bj5WTZopK40EWTUQl0b+yiu6QfEg4upIG4P7QNogeenCEh3QliUG4ZzvRTNot9fcs5jFGo9ynNpa
blFn5y9NJ09jguKnDHrFz7ocaTvLPttaTsRwGxrmrTnll2uVRlG46CaLV3UFCFeojgNwWwUVwNZW
UJq8bnaEiukaC2QvtkiNXUsH/rCQAKX93Y6clsfJfYR7yKBJnHfk1/hK1Om9KoIqtBTEqopqdGNw
72A9U3YiRvaQty6T3N4sS4lc8t7KpYcUaQWi4eLST4sAl1tS6rZXsRFdkuo+l2whCVbJ5Mmf27m7
qxRS7wBV9pVENdQD6E45QeLFZcTHa85cGIzq696WCsLozhbvdQt4ailWz0tpSreYmIWR2kSMaPT1
Hs3q3BNtjw6hu1FaAhLdStiz+vzcDDFFA8ygHCgy171K0clRq/nuGs1dL5TQS64qy2RtJsmjMpu7
y0M3wMhi7bcdEKx+CLX6sXWqby4NRihhN5pUcYcm3K5oAgRh9tWOsf42IiOg5KD9qAkIk+h6rPdl
EWb+Muqn9LFOU4IvJ2NW1sW2LeQXfH4I7uz4dnYfRjvUeABBdzSwAGHn1YtDf9Oyl7KUYpaM+Nsh
4dIO5rRXnYqkoJHfA8P+hMdxtSE931phz+LmStzV3PxzVXeHsMKNBDzQ5DC0rCLb5AVaGPVblSnw
46y7APMPRa1Q6MMEXNrkukHXnlozrPaYlqC/KpJhZcnsOEIluZnUoX+SCDjm6GApuTXt0ox6HThU
9FPRxMLe0aZ858eqUiGtg/NnXyrNaztv5gkqetA6KzTp65NmoKIalOYxp/bQTzpaOTjGD2k2IhyI
FzysDGcjegfFv7C3/BqvODCjhA1JP921McpBSAohqxvNG9WhM1dhNLYLk/G56Q2xz2EHjYTbpEdn
tIDNVeC8oJoLcKqFoF0pXztEnKiRhjg4Vo67rtT0Uw5WaTv2FnD6YATVYhX3xeiEmu8g/iFgKGxg
+3SHHM2VQ7q8WLNV7xN4RqE+2VhJ8xJovPRfymLQDowFBEmuL1ZpH7pEEv6rONkewsKwF+/dh6zO
xOH6AkVOHCxmzhiG5b4NK74+K+6yWIRriSxa6mDuEmkj9YOIerGIWGm0OuyoELLaBamrr0Sptps2
y95aVdEPfa5+KSoaClkSa+s8guFYjlp+uL7EafDFbSRCX0ZtHbCH/+PL9d+SisgjqtNvcQm0Dt2m
PXfTPKCfD0tweffhRyOCKhha6AaUdXE0zX5aC7eiklokMGX//YL3WUZBsYJbUweUcOopbvcJupRl
UK0tZeh3EGxKZn891rlnswoY8SkNjSf07J0NXNjNZEwTnFw8azupH64v2DACr22XeUXBf/2fX0Aw
S9ZZSkUDzqt2uL5Q7td/vOvT1ECzdvkNgHsKFKpuMlvj+t5VVJp7lfrYppr6WNaYeacFpUFUepCw
KOxTqscvhmjqk9l1DYljnO+UTA0PPKXHclGHnNTqSRXNiV9Pt0Lr8WZLs2Tv4r9CIbKIfRyNCh9K
rYFslaI/xJFarQWgrLWLFvKq06x2YxIRsOhIt6X563QMqOVHCu31/cgxrj9No6WtqfCj7+AWzrbv
OR0QX9XjbOTVozRN+GSAd3fXf7NJw8D4i3tTuZtSwNkzYFXoAxt7jr+YapndxauJ1FAYlIAGqvuz
maIgttzntkfDw7u+tYrouzaF+lrYLWhsanOH67theQp/+DcVEPcQmp+dcY58TF761ajbXyBm4vGO
N8IRzgt0Vsub3Hg6DMvL9d00RE8UztAmqdjB7VadDqFAppZG+zqlbXi4/tP1RU3d33+Ez50g31Zl
axa9bK/TZ9CpSaIw8JUTfADOaB30EitBKzNv5YOLeAPdJl4cKd/YjkxP2HPwJHUUmponC4u4oCnl
DpzxWl8msL3Mzk666rY3sTvO25DhF6wdpeg2VNwxpNX4Fx0RcuaTuu6mWxv1naNlUA43GrfxY5Ya
LO6W+LRZo6wSAgdnirdxA8etq5C0jlVtb8YPeZz0hyEVjurny2qTLQtNifZSjE4Khps1Ml0hcoOr
So8QdiWn3ELrRD82WdNK1HeLRbSNQFZgtEc+KwjoBtdLl68SqgXIL3fu+qSLjmmmzX48TyVVcEUl
iCje6ppjy60JePkwmE1/KJeTCRGozQgJeas65oBIXZig8AKctAhi82DPqnm4vru+BGbz+4+xVemb
3HXYOfu9tCu5RZB8gDpvcpAR44bru+u/WeELls74BUDiYZ+bKI9H8QwLo4pLTw+cbq0rlum1WvtV
atzW2GaLlsN9FcWfs6hufQOf7Khq5E4Luxc4tjx5YO5SquuUwUzhYQxPQewc9N6YfATiKwCtFkU6
sOEmKU+RIdUfV+q3AKvDxD626OZG5fTVratXVEg/pRMRoyaN3UhcSuarJwepE8Kjx/tiJbCW+hii
yYxmg1pQw0BuhbqH+VXVG+oEQ/u9JiiH/tbDrdSr9cVA1DzWLObs6FjQpJAbQ85qN2rpyhF2tSrT
YPFZbj8nVv6tFc43EhPP0uyWOn/4baqDszQblERbfCMX9YvZoh8ybUIl2i8XgMrGlrjMYUpMUHdn
2HQAdglue6ciMNLt5w6ILEUWH2GgTcyC3CQTa1sNDR9b2CxitWvE1zgzvjQzX9LM0cWZ2OZGHJYB
eIcrzco/hTgY0NNwnnUXaQe7+2YUGnWvhzgVk5eFRHCWRfo9583nERnn2TjMtU4zTqffK/JmYwGT
J43qdBjC8WdWoZtUjZq9otGesutqq/f9vY6XGwp4vdzNWefljYKf1hC01IfZ4GakxujFIeTxMBXW
uCaabU6zoAJOK+qS6MP0o8pjKv2qKHEC4TJws6WxnDwPdpN7ABKJqLNrvw5Kh458/Q6GwoOmDvve
Jn26VvQSN7wspaDpmlCpVFicvPA7HX7ukOZ+Yo2vDUI9noUUD/5zZxX7AWR3fYtER1fIW8wEza/W
bu7TGp0ekZ5jV32CiOBQOyRndvLOj2344QN1ATQwKSEBJegpC2VxdtZrR/F2Zu0efo23MReI2U/A
O7S6wGWqSAvAF9HMD/iidp5DBCgoXxmltSuQlKfgov4ve+e13Diybdsvwo5EIuFe6Y1IealKLwiV
g/ceX38GoLq3qqt3dMd5Py8MiqRAEgQSmWvNOWaw1THQD/RIbCArzPQ8ljEJl7OU+sRcanJpqLUy
XbmAkLc1s24KFKG+Ak9Ij2/elWipV8rZJEZ/9HGCoT/I5rJwfcUkTpfZZHHZeqy3C2LXuvGHZXAQ
tBFzQmEfQFiQuEe1B0ewvqvLz1gS3wcz0rDDz6WDZDcxXDPljzaQwW8sZCz/vFP0v6q2EV3NOwUN
qW4raB1y2Wm/ia6InvVHh5LIoUr1lxY5URWzZJ0/Ujg4F90+T/0BM9VmGFpn88/vLf/Le+uCcDyl
dARQ7p+K8RpXZ0qpPzkUc8cb/TgVSJg1wYtJmUGT5jWX4wNM8Jdx0F9whx3dvsdsHP6gLfrgubjS
KxCmzCNoKTcXEqCOg6Lk88+f0vqbKAx/l7BN13EEFiOahn+VpWXVkIHWiDlsHD5l0LBAdOq6XzEM
s5iEoI/AhUTqAuDgynfRVSEZK/v4xyzmCEN+xTSjO4IDf5ezIkZr8G7MazkH++DWzrP3qErfE0qF
HBM7JZmUYfd4y+uQye3dIkH0xbxun8uBDSSd8lM02qRA+CwKF50Gy4QfNIKtjZ2QJNSxkJdxUuwj
Lrj+NJxhLfBmBiHldUcrbqgSIsjUAVIRKCCzexhTQgWy/vYz/rKHecFGnefdqvqHpKq7tRpe5Vxk
DK3yCCpiFnnkE63HyhgfkyE4/PO+1o2/iWPZ2VgZANLZtrD+JlgthpBYGEofh9CKTVIZ1BaNKqvf
WW9SzSOZqmdVFMGt1Gi6VZyN6SZKLHnVO7WzBpFzOaCi7MwYDA2Yyxk1eX+A+TyH9SguwtRzgM/Z
czYh9ROQhQ/KowFc6PnNVLvpDnfJj3TSILagStlZpKwtxWY/oGJhgCpKg3cfgue60KlXh/x0c0Mx
CymSRT1jf8UaRaBRWRkpsy45154jeQD2Ma0pM+QV5TYicIxt1Nz1AY2pWO/DVZonn+yJFTE97fdU
FgiFJlJzR0aeyrPf8EMzK5yfDxJuln5rq31Por7YUXPQ9KbYRlnzNXWXcn2aSmYKxjbpw30gsvdW
Um5MDbF3goaWl0iBa3REhuH/pDUS+rs+E89M9KhXUfFRlOZiWRHrQvoKxhiuaW7zsNTaCy2/KhvG
ZaF9z+FTUrv09U3umZ/1jumep3CFRjELLIGuDFYLQpYcXEQNuSKVFqbdstiBACFGJiqOANuMaDz1
yKbWcWK+mDxJh+AEO+mLggzE5AyLbnsxCvtIGE6/skKuE2Sgg+TV3vyU83z+qOXRz4PvWj88tHHe
3Y5W4qz0lqBvIHgvhmci1iArMO6b6pTk9fO/HK7/5Yqi47jTBU4A0zVnD8DvilW/RWOitDo+GPNX
nq8GNo8xh3O/ac05syMWrQHVJZrPYLbm5t3cMMtnJZ2aNQxlk/yLfvfvim/XAOkoTc4jPJF/Cxxt
Rqu3ilAPD4npfy7S6I7p83EufSf9iBZxPHqz4izvu5dZepU6ybsnylfDMf9l3/yXwR2oPhU2LBIz
ZOBP6Xkbtp1nZaSCN8FQoLzhrGpJ1qjhXhbomVGKf8UyhdjE/GpV9F98JOf1XN+wZv0Yeoo15INs
A5n5SbThE5bzcUslDOBgMfyLEtc1/jYzUIIxB4U8jHQghn/ocJlgK9rgfXDAQ+ltNLroKCs2ZFaA
f/Tk3MxmWT8lpIQukJNMnAPp9SdbqGor+UcK1DeEDfbbNnTSLfoJey3nalSYJgy9KtxQZzVWokaY
l7fuC/lgCB5En7J4zHJtVXRufezj4Tkdo3wjJlSxMq18Shxq42qmS1DcPpTiQcIsj5Nqu9TEfS3k
6lNNBwmUmEqfS3gahbXktTAbrEll1m6LNgx2nBYkrkb+s5XKnZW6VysYp4vbTatwpG8BKgkeTGGd
oorTxsDODf1an3ahq71WBUyrEPkuR7D4NCaIdTXjMNccF6loRk3NgfJGcuwPwTUikMFdZzEgTxk+
9QBtlG9Aik8N7egK8y5r/R9mLtq9haUxSqpDXjsUtPMh2pVWRWzKVN6UblE8JCN0VytmtErHZjhU
YfgdGtdPvPr/WaP+xRplQn35bZj7mzNqzWTjR15lISPPh9dqNlR9/NdPV5Suq//oBKkzKbLwMJgK
m9BPW5Qu1X/w0NDcci1dSU6p321Rggh2mDNCYn+SgrPwpy3KkP8BRoLHymGCbhClov9vbFHyD1m9
4GPpksBVgrKFoaSaJxm/zWnp0SAZxYB5pQyKJCUXu2IOO+pEMez9Iuiec0XWY6tCZ1OGJhrWyqxW
ehMW+xDxWedhqEtF8pV+KFBxN6CwkF1DK9iUwSYyZ8g4Fc2Tp8a3UHOwS1dJdxwQ+RCV9tzPSW9Z
RNKb2zjW7rcf4r94lMw/rjfzFyPKgdHUVkI5XHj++sVUNhaxS+Pm6ksj3fduxCVbfZ1UhRiIQvgN
+IxgQyoaRGEiIdcgj5ybqh/0axGo7w0+oLM7dLe5RRixRHN8QF7Z7BzZWZcKBioqx/bODgkbc1Uf
Hyh4sdB0vOTiOd63DgTBQQzZQ263+pOd5hUAgLojHazozmiXmr0Fkq7Jg/5ccX3CmtxstaxkTdRl
0dlo++gcNzXqLLu2UQbDhcST7p2NoL/zUKXCi+qM53Yg18u1VXAmHizTcLHD0Xy0psI4ZGok5gcN
0r/sU+sPS9uyT2GkEN+DRYqy+R/TexXSGELJ3Vz9CaZERxVm53ZoSHzU808EhlDon8bTAv42Qg0J
ZBFRSe+/OQrqZ+iW8lyjrwEiK2472HGHJscKkFnEZpQRUWaV+RhZSfyg+xWTc0s+uzi+yFMz4dE2
wJITC/V60WVnfxBbX+GaX/VQiuGp9E9xzkUgsKJH2tQErCSxH+6ToEDZIFOmYqyU9qXpAZKSqB20
3ElIGPY2AvdAhLyUSJFR9vqTwVUrc6c7J7DSlxHkZGen/aYxi+AS6/nt2LUnuwjjdThOzSGQ5kMc
OghVgyZ9kc21NNvyxjCSxzC1+tOvm6V6OY5R+C8WnD89MfweEDpRIeGG4RzGW/nXY9wewThoRVJf
ARvG/gQIDbo8uy7SDlXAlD3yZHjulGldBpgm+7gKtpaH1VgGIJWq6AQQ8do2StyETbY1Am3vNhuS
qsTLP5+L85Tgt2KCINbd1h0bZSxjDDfzYfXbGGOKgasmfvyrkFp9imLzgnbEZH7Qh5t2tNx/ebs/
8sTN5f1cAesEJiCr5YWK8Nv7FRz/U8kK6LqBohrcavr3siHKGRyNudUrncVGE2fb0Jjcx5ITChUZ
NDO3zc+uIDmuVeLBfjBG139pDJEeBd3cTWl/icqWCneoveRBAgm28op97olsu2Sj5xSydoWc69LC
s/7FD7iMVX/dgTNdyZTKwP82X03+ugNt2yDcD3z1FSfvG0vX4Gzjkl4h1q8Yrvxy7Vux2EJW67Y1
i9obg5GIghaMicgqH0JiNjcd1ZtG55+MkdGwLvS75SZW7ncdUO/RCDkF6SMCkROTfx6mrCE+t9rJ
tmJk1/l2Nj6UXd8qjqqyP5VOla7DlD7W0iEROJFwWNjJFQINGgzIO68ueXjwQk8jWXwA8FobjEDi
tBsqWgs2tOvg8IAvI1fBjIcLErG13rgCACKcNCqexlojwqGpRXDVKkFPmAsq0rNQv3EcjzboGE8H
av/12cszpl2qyf4Fl2LOa5I/9jtGfVoUmA4VF5L54vnbgSQsAFqm6WmX0UGeMAAz0sz+3jGpWULg
PQddhEcDnvBGBuO3WHei70aq40rK+/cytvV1RTHkNtAIDYh7jSAkaXsP0agNlHd5bVevB0Mbv0HS
uKrYOA7SisjCdAgJd8bgFpH5eFcmKYUeM2Ekyiz1rnTPRrbxAEvD3FB0cGn+TUygy/EuKtL+Zopx
RZnK1Y5+pj/2MlY7FtbqAPKrW0+lyA5QactdpgZFr9jaalrWHwZwj1tlZckVA9DcR/7cxUNxmxhF
9aLs+0rWw6tTmw34gO0/Dwzgy+ZD9y+7GM83IwK2Pizec5LRX3cxNGZkj0FjXJrUC9elnuhn12n1
s6gHMUti6F9QtD0sTyw3g+N5lPzm11TgWMvdr//RPe1rARjgt4d+e4lpRzqetfkff22tq9No3dlj
wTR93u7yNAGe/+/uxysnS9PWEOYUuGHQJMuDWl+lR02SSfLrH5cnPt5y+YABrKedq9TLx2PG8gl+
vfnoohvb4SISR0j788Lk79/p16t/blf/lvrOePr4DP//y/zxtT4+0/Kajzdti/Q20jc6qrK9OTM5
8nlPLy+gJeNoH3t+eWa5QR/E7l/uKk7ZuLwGXOP3eqdPW4/2lmZ451CX7sHchDk5c53O0AfzhWqN
Vni7pmvJbGYe+0KU3g+q81hQmudR61H8KP3YxiTbqumHGBpr043hUxMH78nQTJsgHr4Uc4YtOsdo
3RNGivfp3LqiePZa+xrVeE3pefn7qcpeZch0lQi6S9aKbVjpmDLn8DsJobjVk24XUak20BquAi+3
cAnRX/dLpgmxJ68SpybKo3uas+jZaM+E6MKa3qIN6ZF3NjUecl9brXxHJTtJu2/lCGD3GcNo27GN
0LFzHLbfmZ1N61KbyBMOT/Qs10iurNfakVcLF1/UIVmwo0vIuo6frdnFVnWnd/K29d1xG0e9vRJN
VqxT9Pkbsq73KafBBp0+1kkjfwiMlguS1VHZ7t5U8uakcGUQjZE80Dn4eWq1L1VQIOZFSpfDjw5p
4bAxZ11oVYXftLjJ49La1qieV67SP03DBIzJOMU0cny/Ds5aI+jb5qhATRd8lVVt66ySN2TDIOjJ
40+xJ1ZBjTheT4ZvkVk8Shp/m9ySD5FfXdwS7dfkpg90C9jBdbEnlSLYJ6SuZ96T5xYesvNwncOi
z9ruqz0MqJKyeN/oJCgP8LtvDfUWI0fz8sLYNzMwD6El0m7aV5qVzWGq+jknckVSO0vG8Fhhti7h
gQYW3kG3PcetVm3IA4LciovRjHX2g82vFw1fwzJ5SO1Mu0j0G2OuDCqLNMF0TdBtLOuNRstqnTlV
v/aaG8SwIDI7k3AXvyDNh2ql3xz0iDJuHbDUNse9NXbesS0jgnvijD3dTCMK0UiuZA0BHDM4s5uU
oTi2n/WS5MhJ+tmKmKs0wdyBarbd2lNOu91AmFl18ljZmlylvTauJzn8wLB6wjuozOgbgt4d4R24
kVREBy+vbhzTPuUiJoS5L51d2bdb2lc01YKbRKO0qIUPDdd5sOn6TVbGj51YOYimN6GCUKiTebSC
QuZp+plk65chCsrbno5yEbQVP1l3V1FRwJ7QPU8ifwyMQqLIsSxiC4urZsp2m0ekO4a13l9s1FNd
qfyT6+nbLsqejK7Yg+H0N3VeVAgkFB6pECnYSMdt1SiGVpxD3yZCUWCWNv12wEhRwHkuCNxg1t1d
25TKvOoF0YZw6DFX7sWI+lOKamfZ7kp3AuDhsYPRDTlkFtlfOs2/ZcBKTiBAX0aCsljZFeMhk8Zp
JKQBB5c4QUE218pOOEkt/16RIs2pFW0D7z21NGxLTDbQKTrIJ8zmJMZi51BmvnZPdpTcGoQtU6nC
Z9xnHq4Ph96c0/Zbc4iuba2QXbcgkyKzfipBfe30SUd3nuObxDxFZww3PPNLHJ35M5OtXRS5z3AH
ol2GfVYXdXrEJveZYwhJW+Y4kCaAFJgpuouyn2DhlOZnpF/II2l6bIsiljs1817TFp/AEN+AiKq2
dpLqq7xVwK1dn7puBgVawG6XWkkylOt879Gb0ness40W2meWQ19MGEP5vKdD05q2ytFetNBg9LP8
V6Iz9izFhnUxNe5aTegEo8tQgncHECZmaSZuCxi7YhzVmZQspPysiqZIRfcJ2ZadHOu7WkQbwEnH
loAMfgCj2ltWEaO4orvpNS7KL8ztQ4NLpG3it7ijRsaOrK1ZQ9y8BnV8hN7uzF5R1EtDXG3ctrmS
FpqXmjwOXk17urDqbQ9MZRNY980kna0xsmhs4KdVY9GuYAasCVwlgjCBTaT0FlluqZ27W0IbKPAX
a9ttzMcQ15bPeLgOqpiobC+dYCWkj5lHHZwoL2qQMjh4iZeRXfDWut2NbAkujTPjyZQOYTb8whPc
SacLnPXoufGmhuItSzvnyw3lWmI933XGOydYt0/IxI4ZONcjymL0FeU+YFY9xSFd9V7pmyH29yk6
xIHe8Gas2oImO39WdvFSxuJhVeTT58zFWxrnUDdcVB2aYX2qyuEaMHQW6bRvPTRxBKXsypwc5RY6
wkxHjnc9WhrkrdqeUFXiCLRhvMupOWBrg7lJp3fTGsajjm2EAk7OCCC1YDPmzVOrGRozG63cAKKy
dyhayTCBsUZh4s6Ohseom+Zosgtd3+9tFn/X2zoAIzcczGlK17qOijvTs5UeoKUPFTJVclrMVTS0
l7LxcZj3+A1m7WFjZq9WVTBIz529DiL4LCmG8lIe8Z7UbkV42yksDPW1D90DdhX9k0T5taW/1Z87
39WuWZ3TtJhfsdwsf8bTHK1lBcPZMyc4nPO/zf+vs2O+Oj7v3U2T9tAMoMaKLrH3fuwDUW7Ej2Ub
dT9etLxrX0uupzuVCnkiCA1tu4bbfJq3kTn3XZo0X6woJiQY5NaVeMn6JmkRdBpupX3uMDsu27Kn
lMQ2ruH3UhtyoIBJup8tumd8vWIFfPHd1gpijAnnsMK6+QTPgRQ7qeUgSMlV0kSAVF206ZsG/Gx5
KbseDUnsUx4JupHVW09jaZqq+0px6H5srbtEY518lTbw70QIgdTEaU5OoHU7nVLLs1e4n8z5fbHL
XzpQcp+AM9fgXf3gpm8b8+LHXDIKlKFvk59se90qvw12ma+w3oDq6qrZ1h1vR2zDh67T9XvReiSW
zS/DhGWoQn0Za3RxBub6W1g1+smsm3KHyDJ8AaHysrzSJGcwSgP52vrYdJDpIO/Uav86xwAoHI9u
p71lKXjx0qy+OX5YrYRlRI8urcC9HEd5sBtLu1el1PEN810UsGvSHeovQ45wu5qc4LbFJHGyRi+m
O1k1rOCdp2UH6Ul5x+WqfE3M2thyHvTnMi6rq2n3EckFsnrPZ57/vNXCgs6p8tx8KMizwvsAJy5r
w/IhMeYsvvklLrNdGHLeu2ZiEnV0TV1dtBtnTUu0benk5ovnBo/LS/3Wf+ijuWxQCswahZmfU467
a2Wg7kitVr03iftzRzqomLMp6x50b6oPjh+A4ukb8eDlHcnz8xv3pBsUreOCe2EbZp1aG4T6xU0t
aHc3I/TUQKT51169alMi3zsvEJuyq8Qcl4kvmergxwsy7VwZKvkShRh1Na0i4EbTgisGKGftjUb2
1c1ZX/b6l9TCeapUn19G1RuXLteDzfIW6XroOOBoTEebBK3/xUPcd+nBomxQ69hfHJocy0fBrsbA
T1SbA5rsoheg41PkYRu7NpIbRLnLq5jyzb4Wgq7yQTPQ/PAC4UbO+6g9LJ/H8mqxzsZQXONENTdu
bRobGKz1e9dR95vfKA2mbp3nrncdCz26EaXt4uY0nTebH2t5BXUIUqqctLxl8ITBMcpo2+Rj8wbL
9ONbm26PzT/U9duE5fS5ce1iGzDifSZX/uNr1xWkGHZQcEcMcIpAkaFpXtx/tsKcl/I58EO4K+l6
9R3CVOc0JUJuR6zGn0Gw75bv4tFCXMncOoSRFrI2KKdTFwKx5WAaP0WDohXNdhoiOlalbcX35liV
JwJ6op1ladGnzs8IpOI3AnyOjC2qhvtaaj60yIlg5YjTi+kBSGNegf2QOCZOCbSchSJhTAxw/Kx1
SzT2y2xTM7HfvIdO7G5MMYbn0szlg1mKr2iyhndOHkE9wPJunYDZvggoaWCCHt6B+d5QlzSfE2l4
B4GPbucFsn/T6/Pyj6jrhy2u8PjE9TzZGiKod5aTPS9PFrkTUEDFJ9SbWPWHwkw/thrF00MP0eAp
qmBhoyxSWKjD8R2soGQsfG+GKt21IgBOm4jyWVLgWz4+yCfSaMbUIAzQG271JDQh0fAxu24ghtGO
H9vaMFAeI4JcHs+CgkVkQ5jxmDM7wZ4Kl8aUL5ON1mP+4rkx+pveH/WbiNyxO/wxzccWrdgJmesl
zn0YWfLcjYzVyyYtUjFk0gafnKHRcZFX0164VvxJhGqzbLIbgpG85FAne6Ty7puR+DPXYpGmkRB/
R9e+gRNb6ncF2vWbqemhqMzffSiCI2We6SXPTNZnyMd3pH9OnxGk07sfpzvaHPgblIcXqiCRhtDx
9LF1tM8fn0pyoHlh3t+K0FQXR6MvsDxRkyEX+3b23E1WcWzcmDXu0MbvDQGT8w5op97cliSnH4ME
FkwuPWrEMn/42Dt1S/ioX9SM5Z59xVUSfGy10tvnnsLoo633yQmPT//xAybamQzv7s3xsZQZaLpo
juTWs1OFLE/5kpquoaKfD7HWh8u9HHYjveA3GaFWDL4OSFAffD0eTpChqq3BtZ1UNntFBk27aqBg
HavIetP0qDikhlleiApnapIZ3d5SuX0pYouwZXucGAk7rqrtAy3WnAxEo4FBzWIV+Rs0kpnT7rbJ
mpmfcxs108PYVOqCY2i7OCkyVrBcYr5YROwS7k4eqdFb5rqryThyBwu3iqO92Q4mjxpzGCs7J3/O
HZAVUU9Qmlcap6FzDlXGGhAwGNlbBqtqX+EAdUMab5PsHrVEvVHGIDbLMV9aSU6KlF13aK1G7gKb
c7Q2C5D5HdJb/DLl2Svt4uPGTyUCZ+pJ84+WnWwnRAaz3B2QWZ7wKJ2roQz2Tuilp1+P//m65cXL
jaGn2enjz1YFAPtBWM1bXjawPD51Fe+x3P31IMO4u85txLgIoTXWTgBuTjFoj5Uq7HWnoeSbnHq8
sK0cjIyG9jbOXjIblG0YsgKCfjPtc6d5CYNPKR0uJsRYbNEoF6e6VcWpnG/iVjDXLTrm/MC+T7pX
96e+Cdm5gmQVZzIRSxIPlVjvdiPGo+bqSKQrFKITHvtt15KTRecx2jrdra1a6+MF3Rhj28gbDBzz
zXIvPguKUwdjkI/4TgBrBPWpEd9zTeMLYQXLT8vNiFVkMl3SQZC17ty+2QZtOm7DsvsU1n5+tkMW
AB4gFpu4MLKEb1PbuLH9qt4vu4ezrN7KmNidPMa/Z2ksGKKye16+HNXR4pSSwiEKRo4+n06N+hJj
GjtrrFR2mR0+kzPFtuvmSUTBsK5j/qHpK/YVUpyJOEf9JtRzbbc8tjyb1UzRLaPA/DLGmwwfeGCj
Y8S4sGGi4BeNQUg5v1tgQCrJC1ZxeZLyjadI8/nR9kzHnuqYh+Ez3AWAILa57K4qQroxo5NJsNjq
WVqfHKetT8VoAFxAEga+hHwRz2q9kxcH8YbqlflxfHxs3aya/LS8bxrq7joazHYVqOaoe9GhpmV4
mPQ22/oMVbRYRMJiuQUxYlJyiMIE/fNkIxfropp4+eq+VVm7B/UTEX6SDHtZ2zeWNiLqDWMbaViV
0BApgCtOVf8SKtAeeekcct8lzLRYqwZQUiCiCouiqE5VN1CE7EJrbToDbOO5t1fM5gMd7+RWn/X/
2uB97eualFUPweMs7W9K46rIENtXuXWbTKW/kUP/gs8vOyGzT0+1Vv68V9E5o8Sv9dkOXDy0otia
AEgZL1PoWhcvubGc1r7T8jLA4Y18JosK59iykUvddwBaalftqlJjnR6ZahvZYbRB0tTuPbs6EPQF
sdqDJSe7eNybOswfo9Pbq0bI6dGfupfGbKdzExnJOasVtpCxROk++tbFhGG+i2bH/9gS1EYTElNf
7hmnrsXR4Q3NyoXtswoHj6Uxl4a1OwKNQk2Q3TqtuQMV55Ehw8y6wGEoxidf9d5dDEccvkSSb02R
TA+EX+H4zI3iVLXUbOMgCk/6SIcjMksCxXtdPxRpIk+Bci9jU9g7a/IYTmwzYDlU5sm+NuJzxBIZ
zxs36WDcubXQWc7KGzhW2SmIGO5+3cSanq37HL+FsLWvfhw+CxcEABMw1Np5+2JhTiNFlGYDBRFb
lPVJaJzydveGH1nfAaO6CwxZYjExWYI70SEwWOhsS2b+nNcdiQazx6WTerXH8P+bA2mxHOUg0VZT
BWBfS/MvqJpcbPljtg4skMrz5+9rzoChm61GBN1titlSsdxQcmpPof3i5t3w4f1qmug2zBIQ7RLn
xmIHW8xny73OjdBh2OYLlK2aquJAIImvcxqG8w1JBDBu7OGTH9MTp1pzl+qh4Ez0iw3GX1AISR0k
pJLOx7mNPYXRUAM9czI1Y934kzj2eEHPZjrcxFHuggnxmBzZXEbLxG0/bpY/cYPYCQoFnhGUz628
z4/9/E2WG5RO8KMypInDHHxKKph3Kvwu2aakTZElgMk0m/Jr3oknt2KUB5+CJWS+cYT98x4x5T/v
sTEgByW9/Dhq+lNj6f1puacGtGe//lzuicLepJFVHHwQVaflxnBDritl+uwrGe0C3a1Oy02KlwcV
NaPAr8ecWKOzPrvstLKuTp7RcTEg6mAVOHYBKMB6bn3Ew95kjCRO8q+xZCgJjImY+bQc4DfaAymY
rCTncCZiaRIkf6mfbui6URp1GNul6ClD0wIl06LPX1Q3UahR4t5rEOKnZPucex0BczMyXvhzD1Zr
4AQl1dwoZV8tNxaz9VUuwvRjl7RpjH8jAYw/zEfF8nXiinPIY7kutENmOJjnwvhdtGZ0NjsfxKTe
H9p5nFqGLVhUFD6oGdII8e4or7UkvGOe8YN+OJlKYbVKc49uQJ9hOXHFKYpS/xjX9ZolEoN2anOq
kcmY/vzbbTFGei1urD7K4AMR7ajglKfI2k5tlW0Tw+NaHMiGEAiJ4yyx/WwH8OoJk0x+GudzZRkO
lnt/POZbHIhuU9Jx5bgABYSDE7XBhXhnDH8BAro5PQ9IXeHWFJnzlRY4sAaFP+ztVDR0d1mMSSKg
4ywud2KInFvyMXe47KZ3ejAE7bnKnP3uE7+G1x/7UrvBxEN2HDZ/SsA+jxv+AdNYfGOg4jl5Zb0L
h6B8c1N5CWmxAj2Hiud0JJjGj4HpDg9ZPbnXDI1BbmjdKYI8iVuY3hIALYE5Xa/3Y+iPt31ZjFiU
tAzLqoXVAhlUua1lT5sm6QJqsdK8geO7T2MruCMjJSUQSKbNJiAHaltg5LEH27yieIEaRoV3i+tX
QE3t+3vbNFlG6cI7BNa4k5OW3aVVRpXYMu48h9B66dK6IVsGaqlWfIKkjOemnEfraED5HHcYY9GJ
AS4wEIPLJL7BUEjSauDITZf67lPSRd8q4RWX5S9q8UwBcwaVJHLjde2a6nXI1HrUbP2tVZq1NZSO
+kKm4eugSngDPG4XHV0EGegk2cbVS5VW+zyPzAe3zz9Xoy83GMSpKZWNdUBUiud/MsHFmNUrOlb9
iNYXL7Gf1a+5PpmbAZ/tYXnWicW6NBMCKgs329WpP5IXqAfaUeSznLwbq1fb8k5M590vpcKCZBnT
FkpmvBeiCSjlwM1DVt1cYyuqgXZxY2BOQzwxuEf8PSglilx/b7QK8UBqPiGnb1kYMPGozWS8a2m3
s/Z4KRvNeSEQMDxkfXyhkdJutTyQd/58bwwn+G3hkB8qlXHqoFw91UBD7oMEobw0rZGoIjBGaL8a
djVp4UMSjSAGBDK3YvJw4jECJe1YHUVgykOdJd/JzxQrECbFC4BcehthTbFNTdpGGojOHEd1O+YN
MCK5Vn7p/EcIuQe/gNA5OOGpHubIU/Ion2woacdsQNiOgot6MkF2tWbyIWwuIzrIJBcnArK/obkE
SYLzN048bFa4DlduU99XZdqe4et5342Y+JC6Rkq0JaT02FcY7CoaHK2P+VRNEaKvwbhabvZAZ0o+
hYHRPIFjTOwIcNLYIN4e2vo241tY9pgeGqPJiKjkTA8txziHJGeNtLpG/odfjUtdRpREgm5eVpfl
L91GtKdBdttFNoCy2cNgeFNwe4AlqV7tIdlXU55+6eeUIq+LfMgbw+dyKMYb2qLUvk3DPtqOKe/N
+Wbqphszoo6eCgXSjFXfWpYcZG6UNHdon9Yt0oqVXlX9JvSs8R7sUXHsiJFaeQaRrDliEZxX6Vl6
zD29ORJVUqwE4SjWdqEHX5yaqQRWQPra7Wd0Vxbu3No8YfbJn8hMvzOt0nnz51ICpcrihgZRu7ZT
yF1FbAIhqvC2Oom1daZg+uy6sOUID4Rs4xgt7j+iJzQ1No9Nii+jLafw6+CHwI6ALWhROcQ7rev9
PdMz55QXsJsMClwIIP0dacXpqW+Fe9+OmB7N4VV3feO5NEVIA5ELgQyEfDa98uefy7N0OGmSAj5b
QWcqH62BwXkY1Sdl1BPoPh/JyvxnWQ2fuor850j2P2pTTNcOcqLfucntiBjg7EQuE1xFBdi00viW
qmW6tiqfXmk4UjehvCusr+4iF0+i4El5NALokowHXzj2w6Tj0aui2aJmTP0TrATTVz9E033JaSa/
ZtkI3Fsb0tvEZ5YUujDSUlImUF7HEc2Gaoc2MXpW4fCZqNBoxfnhvEtShUpHlt97K6c143kB6IcD
xR9ygWoAFaTYMCznCSVSEwBaPPr1abT/h73zWJIbWc/2rSi0xwS8WWhTKF9d7ZtNcoMgh0N4m/BX
/z+ZPWdqDnX0K6S1Fo3IhGsUTJrve43rvkbrFO8yRgQHzVvNbexpxs4CXv6QFsaXIo3Xk72K/mqv
3tZws+ZTQ8teZvbb6LrTS8k3X1l2/5BqMUYAi2/AeU5tnoZf7zo9L7eDGPozljjOpRn7l7otXg1U
+HaZtX4tzDrBKxvGxFn06bPQhLHthlE7xmszvnPM57zDNL1v+TA6UsVhCzcacSniW0vQMEXDnOB9
rWcoMdi1C8v9bJHhL6Xijm48WK2A5pro+9aOBgKmCRyVuDkSZkJz0J2wikRmWPavNSIvubNLIDMg
WVdg4YuRxUaM5hzaedTv6sr0XrrFDjairlBJQMM6tJWQQj7EJ6JH68EqnGsGbfRLEuMatBba98TQ
yNFl6BRJSZHtQov8u5h/2PNEDnaymqul2XWoVFhENnyaNRMNp7p07jI0krrO6F6KuGnOKEnTivmd
883/MteIgYveMV4nA6+VAF2W54rOE0krUTDyray3dfW+ZY2x1ZK637iua+7WyIxPhulWociy7CBW
AnN+3fanEeLhJsMc8xT3fnEgLUInpsfLHVAZ4gpp7R3IftVXewjWjWNr1wyQ9o58cfPcdPh2+z3q
CH8+wd7EHj02cZwT89YPcvENWbo9aGTt4ExJcfJreVd066XNU+ukQ4STqlD2yTDE1hqd+TlZZ+3e
6MeDqjmupKcXmbiKqgcCgvfQhuTWFhtl60e+1j86x7D3JU9/h1osJF/hfZuAxK7Iw/Rt6FVJe9/3
JDLadn0TM8ALw0/tL8H4ViXZAl/TXwBUCu1q6XZ5WRYhoUT6RaBI++eiqw+eNvxBJuNxyiKAhZrF
0AKS+gW1sbsiMbK3FPmaiwZ8bpNUWfCwwIp/4KtcAH8bCO2A2fpjdhDsyhJ7PZKmyl6K8tR1wj93
i4tIh669CCvmLRSCCKlrrvd1lV8rh6mYmKskXKMemshQrHszaaHzy8m0KIf+EhXmaZpE8FIY8OfG
NH0cSmAPsxuIe5oor/bvi4lpVSN/Ifgn7dpGDLDg/GbTW4lz9pXghX8vUPphXjE6n7okOZTBAgsx
wkqNpHGzXdHF3qUVx6IRGZw53VuuT+8QH4dP5owbYjRVuzlqmy8y8/gtTRDEt7PJ3S1iYYRWkkDg
1xRXu5lGNMbS4KxNS39wmup3IrwPfZGaT1Me+3sc2bJtA839gGYZtGNsidGaEWd8JMUnVyeWjmJk
WHaIFY2igoOftvNTvjjf9aZ05RR+egJiX15shvZhlBjpFpWjQz8S4M2t6C1Gr41Ou0h+j+SIUpuP
LmSIXZ3aYY0Jm4WSVzeOI17t/Q6maLIjXlQADzLSx3WU+fsIPVZzHd60KNuVok7p6iIiSmuN7AXt
3z6p8uzOEdaL7ZFlcVOMUk0tLbaIyGcwdOcIqRjp08cnUU4kgYau/EmMhqya4ZV3k89oyXTT5xZz
+C02W/XR8ccpVIpCq+sUF7tEew1nXg9hnKI+Ct8wuPcDcLFVmyALmbN1tBN723h18e5UOiEW4vVV
n9Pnoyj4Xaez0JO4fGm87KFDrGJrj27wkJpWf2i8ZLwsdYr4hRG7B6Mmn2oO5LJcnJ7rNiZ5WxaX
2YNNH/T0YWn82Ym9iQuOQH1r29poxDXN4DTqME42LdKIj2aGfiqXQP4JpeyGn81FWW9xv/bgG+Kn
JsuNHZdeINxL81W2mf7MB9zNm7wnM2rj7Y6kwJ2CipdV0u20VORbdx0N2pUkOiQN8pX0H8CiBux9
rbbvLk1KL19DoosB4B8YcUQbIzALPJ6KLsQfvbt0/txdmCvfay6YrKif3iThts0H68TYpNpirkmY
L0usC8MsejfxBeXn7HEenPai59q1wHji3s+Lnh7OTq5EvkqU3PXkLi+KAyrK4mKkkO31UnuM4tXY
zCOfckE07L3LyVFWw6cefYMiLe973yrutXY1Tr2TPKpVJWzTuxWWqtkUy31j5q/Is3mvo96jpmcE
72PauU9p+z7Oh5nQyXOW1gSA3dY8jHMtdg3idJhNLBfPgNRX88E063a0ugpfQ4Y6pXMwSVd8tVwy
vlntfEUpqn3OGlp7UZbud701QquO45d8QffO6qHRxOnXbMCjoXXc6tjH/fzeg0vK0IGGf28XJ02z
xUvu8MKS/jj6QSwwXXNiQn8lenh2VL1wNwhKYct0AQmDOMX3fpDTXesrnnEIcM5RdJxWJFPSNL9b
RsY5dYfiE2OZ7lsPrHjU8wqInWdecFxeIX5wJ7IFg0aIJ7jMgacgweTNUg0DIGXUPQ+2tUXcNH9i
DoHkYtUFO7d2u6NDAEPGDuKrWqQz0kVOZWCGi5lsZ/feq1rkhHYXs0PNoZzfJ2y49wjtIGOHfHcc
u1h+Tpp+xkepuIqI7tiuQMAYmJEdiz7RzzkaTVtsrpuvRKoeeyv6rDkawpZiZGhFU5ANTF/9wS/u
q6/mQnOXDXEKnMqv94J0DoCUQgO2hfouTm3QcEn7vPbYbRsBM4Gx1RDgs437qIGp7Go2c/W0fNWC
vL7oRGuzGOh2z4QmwG/3nA5iCv2may6mhghRGutgyCfbOvWA9qreMK6LYJpZo2vB2ETLDoBsHd5J
5m3zVDwNrt1fszG4i905YUqJP89aknDWALV4HtjsvmnLs07gOxB8aBhLnO08ZXTtk6MiiBk8+wKd
0yL+Kiwv+DTUXnMuGI6AEa2jT6huVftPTPIr2C0oSgEw2Y2eOd0lSEjW8UOMyNObk6Tb0dCna2vK
bGApjIcutr1T61efjQ7DC3Askj3enqzBrd48zAqruc1IyLQxYtVzQ7AiS7/Py7nPDpNvRq/ttEyv
JvR0s8t/kMfqr5oTiydmwCX5vSDazhEqO2VZ15B9svbqTSRedTHhS+AMpCD03gsr4aXHvEa4lMaj
OPZ90DHAYOEKzMd7a77ADCrvHERzj4yBDOwlUQUsa4f08KQ7r0nfP8SVXX4LTN8C/AUgpYtfGmtF
jG3Ia+SxYhI4nvOHRZrdrYKGgajDKN4JcJrxs3Pp1MaVMJV+LUm1XIHjIbfVaXd91e4qwlJfvBFg
bdsn6aWOo/eemPCRDB7hPqbvxJwf0w4aU2uVr1FvDk8W8v0YVZKlZxxa6p3+DelmKZ1LzngwEKad
yZqepAQIcOzS+qT7VrpPF43wf+4g/eoCF5gXr3iZSoNQvS9+pGvx5jXAdMYhXZm+SrU5Qht74nqd
YUZ3whj9l9Jrrkle7ghaofJVEyRbEMpJHVq6DUEPRm9Iiu5NojoP84iGlejFO5K79oNalSTC31X1
2BydpiZmSK9ZpHq0o1vNw77Bmn4EZnmHHM7vNiGtsB40hNTW+RwN7YRkQzw/Gk4T7wMogGRuBkBE
ZJMzx5e6RXrxiRnfPVQlnKZThA7Ix3gbRBT7I9l3i8hH7N5lZvvgAYHofRPTQehazz3xDBiN2puH
JtsqHBudKT3bW5rl4aSVXgA4N2hl8jFVWr01NRRVzaAgKbIQnKwIqh59A5VouI3mVivqN3Mt+PjW
8rGFmbKz7YA21jfeXAQrjnGcM2AwarAMS3MkKwYYsUujXS0tEG/+qSkWy+e8WlFKQYjvW1lq7kUt
NIGUawovkJBLgGlLj1SMUbcvgP2NJ2+o86OeIgLaxAX6Wh3zUAAQcJnX2beflozcQdc/ZXKBHFqr
2SCQvNbd9mRVt4ZxwSwm/2JUQBuXxRh37rIa557RCqFuKwPFqWVgboZ4Y5VZdSQXbewKv3XCbm7M
h7SzihC2X38cNcKGy6RNB7HM3q4jkgqBp/LPlRRdM9L2ZXA9/0JI278EcZJtsWVpd5pbo56Guc1d
qlXri8hebdnuxpj4HMZy6l6BhjCRF70Zar34UbrATOwlWbfNNDeI2wHWcH1RHkGpn4NGomCqbyhA
x9dlVGDQZXiYUj7MSH+zxqG/Rsht7vLW1NAIip+XVfPu53pwX5ee7z2FKPYxrx5hdIdkpIlRg4Hr
O0ScxvXL7DIHdSIr26sqAJE7t17BiBMi2Oh1lZzN2bAfGmtpgZeudlg5zWdL9NbjNP2YJmN4XEUM
laEGDTQQgr0yl0Q83auhUy1Swy9otz7oEsdOovfMnlFWn3T9ZKbDIx8amXxTH7fRAF7URcXigBKd
d03qRpprrudpbMUuGmUCG+GIy6wW8z1Rn/bck1qtYZN79RG87dnNTf2+nNJ+203Vp9Kc2hCgsfUF
zaBjuVruU+tCHKjrU11b7g87jsEVD9n8PHntHaOD4IjOGHBbTFXfSAcG96mEk/tWd3Y6xta+HdjP
VRSA1Caml1vJuSQc1WXRxosysJBWMxyqZSbHb1Y/UrSJ74tU3KO9gepnnIwng4DK2RvGjWWbwTO4
6Sw08sQ+qipgr3HrQc19XH3jbm4qMGtjh9Soz7diafoVNHO9I1LqhuNS6NdaH/VrMZm06Jm0rLNi
8TIPX0rNTJ9NT4iXmiGyFptfKlfX31KXWxFrqHeoklqnjT6GQaV18HoN+CSkqxerCK6EUcYv60KI
q1lGgE1GF1YzYhooC9FkGGCQIKMOpBDj5SuB0Rdr6uaXFN1/wug5BAAXwPIwld2DI0wE54vVClcx
Om+2D1hzqd3+Mz+JxFia1d+G3n/r4vgp5VPHS3olvqj3j8MK/YQ0C9P2PnJXdFtn/7tkyZqZB0I7
iYtToYN50ivAO0TjoldbgJ02E5TokmK+t3TIZkkqJHOgLk6QbLuzqRvROd8Xlj3dZcVYbf1+iL71
TgY2vnE/j5nj7eve/TF5RH6NoQD5YgLAajETeiaE3IT6WuVfAC6i7DUml2rlFBOz8ZPbA0+oAy1+
ov0Ebp9D4yuAGxGjJFVQtHPyohbaglJkvAbe2ZzKdrt6+IJMyJreqUU6kOBoE+ubiuAm4CwNDUm8
Zhj+MGkiT2382NN6HXH1GY4Z8Vfy6aO/i1zSzJam7WoybcCr8d/x0jYDzW5gkNPD92qjkqTu2I/k
s3KNCZ5NYLv3+oOeacSfbM05uOS+jg5h3zDvSOO1ScAUiMzk0Ufjqg2eUJbGx63wywPpALGjSbPC
2iGgbFgXR4aHW3syP5SU/k9x4b9RXPBcC/bwf+1FG4JT7b79qP+ut/BxzD/0FnTzN92WvrGOBVXW
lFzZf+gt6MFvOh+7B7ySvF+AoexfNrTGbzosT5cjdbS1zL/rLbi/QU00A98lAYa/jR78T/QWuIxf
CI++h64abEePCKpDg/mLDo6Oa7weaThUkK4F+BjTiE+iaM8I8/5Z+ljXzHg3ZXiaFJtJldVe/2nb
HMGaY7qMDpk8y+18qqoWtQFmwfQx6omn4LHPB+YFgokFGp5o1hZ+hVxtAtNBCIEHeOynoVoJx706
q0UDnB4ihNoJY4kcepTcpvYq5PG3Xf92uts+t82qNIN/2HTD9AUBAXBff/2bX/7rpBBkt82q9Ms+
H1cmNE/flMGcAl35x3UhKveuM2vaaUV/arxuPIio6s5wmLuzjkSZHhKN78ESybVq4bnin+p5jVyt
2rImuFwxPzmpo9WqAkr02XhV5duOqqoWtz0/dpf/9m//4F9t/mVdXNX+XuTuVRIqBldvTrczqRJ2
qVdAKmg0SyTabOXtGt5Aadlf8DS1ziQsSC6ZRNoHZm2wdHezBsL7eJS3p/jLQ1XVSj1/PzbXLUHS
hlBgQ6/U2X5DHp6XLrN9ZCZnL90Bi+CtVS8hxqhJ2BnYR6kd1TpV+jhOvdIQO6y90Rv36j1d1Dq1
uWTw2loJwUH5T4oJRuOQ9i4advJ/3vYzJ/vRxSdjrzbcXn5V/TipvEAUxmdDu1fAEzs10Su9AVHS
yUDPsfhWSbgNxkQmUAUpqprLxU3R2ZbwBQLONVqtoGgI7CXdURV7EqR13BLPT0qkef2KqBlqzFLs
F3FuAUhK5+lvjWhI8QuC9SnXp3/tgb/vwaw6/QAyqD5HDZAU8uEZqpt/1a2uJpznVl/MGVyfWrgO
N0KVrALAnyEXqlqsy/u6ND6ETvZAizUkpW0fpU4ibCxNZ+mnyQiIzzsqJJoCd8ReD9Ptb0UrfZrR
9MY8bm63eV2wVeGokF+jqMBVUzuPJ6d8dOPAISqlX9UPq9aAf6GKPnKk4DbKcgpB5UO2ND2zfNC8
OPSyzD1mNoK5u9vlY17vbU2cKpAv44Vu5M/vR15YVVULW25QJYhzV18w/XAkcqf3GiZJJnrEjNbl
PSIixtRvEaTbuQtgANuzKqn/pg/acpxtL8wM9IIXKS2cQR8iY7C0uxk5R7Q/h3k6xymiVBtIgnDZ
cgiNRW56ZzD2Hr40DbrnzF1WDF24JKYEqQQB8YbWcOCRgeOi1DOxtS7ESM88qlXqCd2eVbQno1ad
iwiHFSKX5adGVDHyKLJayGtG4grXDFTQgTxCFk2j+KSAXBLcFcwtcnT2Cr6gHg8K6qW2qZLNRNW0
C0n7BICk6eCZVCmYIT9tFG6pTTSxM6zhhw8yFJ+ExOM7ybHVQUGcoqpXa/Zi+Hmzd0Zwt9poVfhR
yGIEye2sSkzRUl6m+E5BcIyqAkfVxzM3RmL1iKSDsALZuXEnXmkniD8rSN0icXWqdKv6a9DsbFRY
1aphiL/44+zuknrglfA0UDR+UUZYEq7XwQCsq1YlcW8eUtzlSLa+N3ZBe//Xj/WZ+PJj/6rPOlkp
c9aa7e0XfvxMKxG8dWJpz01vmCeCRnHOD7z9SlVVv7exm/ZsjyO0/y46kIxdQt3GQ0D9cvVzPQV3
+gA9qRV124SuN5nHTCKXhhmxmcHM8t3f3lf1dtS5CBAYQNnTErLz//iC5QscSGZ4YhmH2yrbLu8Z
qTp7s9NogSUs8baIVxzcPCddQ/VUar+d9q0+Pt5ghhDHqg/UYaajZwJDmDr5OzkvxskMFjc9/iDB
X2qh++AztbYd98zoUCcfrQCF6b7ZevKddyXIrvRyaKcleZKuqeazWhdVy1ev7jOiloDK1AJ9n3XT
16A0p6RETwH9ZAbl9I4zTOezKnk+OMBNlXfzqfNeIDDDcat8N6zbFTxxWeLrqcCZgURojlis4Mc3
l7tYN+i/FdhOveAfdbtFBq8KgAkkCDC6RGH/fME7+SDVYl18VuJzB0u5DZwwXj20r00P0Lkl3+de
09GmI6Mf9HX6K/LsBkTrO9fYQXUfdr6RAsYn1qIWcWy8Aw5Ff6PmY9clLlUtPInFv61T1RqTSwBH
covaR22+VdU6K4sT2HDuRdVsemhpncGpP4pq7d/O81H0jUmixpYjNHZt34kWewSgjfNCy2CK2Tnp
4qk23XE7kMXa2gY6eVCtY+Y5oM+mqsyJ5POeFXIo2ashk1HRathypVBFtZ1G5QFebbbRi85FzhK4
8yThzl2scZWqqFaqBVQXBpFyoQG/oNOQr9vtGFUdn6wBNPbtSLVWVRdX9lm5ieFbI9yGoYmsp/Ik
tzMlEVxrM3UQiGGAAjNVbq7VeEYViQbRGcuVmSypal5OPIRb/V9uBvjC/1F7qoMAzfLF3M6pDr9V
Pzb/8t+y2zFOkNWHfmg+rkAd97er/Njx4xye9JWKIx/9VAn1r2fZ6QkJ+Ff1yLTHLaaK4mOd2jDI
raqkFqtP76R2VqXbsao6rG1yLpyNqtixR8eqijrccabB8lSaLbtbVfxYezvP7V/RI+phXBTkzP/6
f7d/r0q3nf92xtu5frnEXw657TentBS43CGISa8rP1u1WP8q/VKFKhaEdPA4w8ldTNmhtXK0cVvY
DmzeyFl+qFVoatK9E4T8+y6/VNWO/+U6iNPg6gfMgNR+lhov3P6dOu7jv/zL7QNaZWHrtvafV/zX
D1XXrn4F3FsaKVX8+FVyH7W5s7J/bLntrvZxjNg5je0xaCa061Mo7OoguVA3Dzl7HjlkrnKv5e5L
01RYFRXDiEOLHOSV43gliY0bqxylOXIg5Kkhn6rfFh8ru8rAIqptTTomOS68bbfkkR+nVCdRdbX5
Y6Wq6wvAQaNaN5OP50wCUxYivU5oZyKy3hdLvdE1p8e+CksAv8tiAPkdIM228bzQBh7O4BbEMLpH
6/RizGKLF6g4jjbSBYPR4dEkB9BE9sEeq7HkqkbaCSzrEOfEFK8pvd5FQ2CfA2looEpJW4K2k+vs
dPQOTPWRhAPqLeT4KVCjqowIXRiALwyXgvxxqF0Mk/a/VEM8sMLtOanwd8E1jnY1lgu1Eg6QFo6m
sDcEMZ/NBFI89iHg/tLEP4MEWg4jwIzzLBcDpKYT5tcb5RiRyVmLKpUjzikZYwYI0jq0JRaTF61n
gTfrLq6d7zcfhxEAyVkt1Dp3EuQzDeDrky+waFkBqdTC0ugosOrAFcgJjTb7vHa+vytVd+zLnlgt
BKx+gsvv5Of5WepOOHJcpW6MKqmF2lCA9w/7McIl9qaXZxbJUawYVKi2sVct8yrDD5NsnzNVVGv1
Kr1f7CzYK7MIVC4DBs0pvzcmffXrzoZsrdVhaosqYY3QWDyMuoPhcFuQIP97VW1Q69LWIG0dzM6W
2OAIzBIugpvhcRsgzIi+M+tuG1RplrcqmNHlATH05/NVpdtilO+AeuZqnar2hgz63OofpXV4SlYY
xPnHbEGeUG1QB6vj0ti7710bsz3F+ZMdK2PDCm6FpACqflZ1kYma7Am5olXkI7VN7ZqkyMlG+hJA
CZO9qdqpsNJDmoI+G5mqIvEfieO8DBAxJLUDbUKfwZHRMOtFzmDLBCNBt8nDWZt0wJ1akOoLvR47
WE+fYXHHkl6hFkNJHGoDYmw76kPz0YC3RPf/bMhUc0Rudd41ZDABKvvLubDaLYlUTNzlFA2iDty/
v6rDaiMhfaurktpH7a2qTaQXRxWC/L9g7X8XrPUCopf/v2BtVf3xe5/+PvT/FK9Vh/0Zr/WM39Cw
1Q3XA1Aqw7XmX/Faz/rNMx08KCygCgYiucjvVXxvyX/8u02Q13GwG3HJDSF/aKN8KepBbdJ/w0KO
+Ad5Zc9A3Ol/pI/re7/Ea23fs8BO66btG56joyr5zwJ1DiPtACf78dgVuL70URwOMcZOKTJTaDAG
odP3n3vtZ95Zz76OCwrKLT1qV8By8swVm8ovbIaFguy2X7035M313n/1Rz/H5quJLmP7cx6Ku9G3
cR7D8DKt4fjpKQkeIKQeAUz4d6BtAxKuGw/vG1S5bJJsMkjrgv2u1rdUMmlQbryHsPAEqTENG8v7
Bvr4DeHQp8Kw6N3i6UokAsesR33nRFMvcTn4g3kzxDAusitJYk9o9xrfMgM5soW8pT6/Rf6Kam5q
PwXL81gEr93kbLW1elVWKZ177zrZ92EKHoSbXCckJOaeIbHe3ecGSgxNj77OQOASG5nu85o0r6iw
PY9R+0UU3WHhoxY62hMwyD/ZVvI4ePnPsePiXTKrgIF/1jFeOnPNbfZc88ltnAv4UmYt3Kc85ppj
r/sMSJgk094qzUMUgRedqnvwHzvdsJkp2/cQ4T4XY3SIDexm8hWYXVz9sNps13X+KdW5bZFgWod8
yy6LnAb9uggpW7S4vSLfMRG/mqSbAOzyVO386Ns2FMWyDZHaEHiBY4muZ8VRR7gELxO8dFx/1+j+
CaPDr5HX/x51HJeOK1oDeJTUUwkBoXTCJAL076o3RUMI312/Gu66zeyOhHGCzhPwqZMLjiIcc/sJ
tZiVx4krAifO7AgWgXzaYEh/2M17vHAfGlRJdu3sv2eDuWxERvqVGOyTiAnQEKELEeEi5QmMo6mc
kzPReuKYKWy0gXAHxQUe8rK1VruhxUfdIs+Opnr8RiSCzLqHjUlQVz8FSqm7AogAqMT7VNqE8Xfo
fQi8g4cZeV97713vjxdARr9HBQ4efRe8Zh7+eml8jTHWFQXg+2RA7l9HQC0ps3Vv91CuDG951Ebj
d7P73chT7dkU0RaSWoJSEMbqUnc1cKPQic72quf7zgPwA0Bt8lG5tQTXiiXCCTGbUzJWBBX5WCI8
kvE4Hndra9jhqv9svFHfAl55Ao2bYsUevLZz/A4y5j5Peb4GN0h3nkDzgfQzYgBIVbrPF2DNNqnA
DAvG3m/2aG8kSD4188ksUCPA0aKp0C2qzOeg77tN/MysH2tlXGzNmminz9BnKII/QKknafncYFhq
VMuhsPWfboT90WrKD6/NT0VC8KJ0nPt5yX/ieoZ2r8ld6cz63ZkkJn4T2Tlfgv5uyLBwhGvVaED9
AotpT7wiAIxA1pP52MQVFEsoA59BOfvbvnZHXlMRhJ1AqxS/nI3SH6wYvvOJaXx0oa8f2gazb4vX
IbVevQBtr7HJjzG+zGv+PSe6mPtlaLbc64Gr0I34p90Z22HaA+R4BXW9N3IDpWRyw77HR9ONjAGS
EtnBujy19swovYwuveXlUO7Y7vrZd6x1SI5L5Wosez5XXbIcBx6hZ3uvZmdBVEFMmi0VIvopYFJ4
JtvCpT1FMyINYRqilgZIVXpfeTn/1/Ugp9DWHhKx3Pm0nrmLj8TUPFYNLVAJ0mXfAjXZNHn5HVyA
DRu+PZUNDUsFESZEnrYwJZc3buHD6Hgc6Ym77wrjeQAQGmbIVRxLkTVgQOHdTB0g/cCU3+yAycyS
AjDJaCwxKvlm1sFPSFA5irXFFsXAeRu1C3z+JjrUtnbxhTYf+th6zJP1jF+zuQP+lYZB8klgBb/L
PUD7y2TdpeCl+T212LZiSIg3ge3K0orOIL9a3AjwYf41ji56irBgkFovIA93c6/Zob/aG6I2OCJk
+U+rLiOkFKp6PybO/SQtbkfbEWEFL3IzwvPH+8x/g+h5rEE6hQY2TVe97AiRDBnzqBKFnsCrad5K
5sgkVeB46tVhQiMtnPNxNxowNMbcr8PJDh7Jwe5t60GTPCEtqu7MJvqdQDmjPPzKkib7MVQFGAme
Vu58nvoJUJCXr/u66YDRLc33JgfyVAnndaTzDV0r4dMr0MDVTMDcNq+LbEtiYT4tXZ5t46B/Bjj+
onfDD7S83joX2U6/72ks3PjRy6U4KsLIwRFFUWxlO3Du7mHCJIW3YcE13KsfUmBzfokfTF7Z3am1
fEaussOCgYwomcaF1ho+uaNoq00UWCNotPQ70lEPCGB984bqZ2KXh2wdvhDXxSPUKH7oGt9iCfw5
BOt8KJH636WjfYoEggeYPpA50BPc9oIWl7Do4MzOoaW1x8b3pMXpIvn59+vkXadJD6NMpwXGKzls
kwiLDGfH4IgGf9X/QObmk78CUk2K5Qn/xmWzVu2XdFg94GF0RpqR05TPsBM9l28ZfY6Ozglcswj4
XRUub/jcf9On/L1r9LOUgk6RGvJBpDa6/gfIJGnggWAO1JRNbmPrheSObdtjODZ3zgT2ukaJo3PE
JjJg53dzTwrVpbEJcvcUkMlliN9Xe0OAJCtTHQCSCDUmvaS4jX43NDwW8CKvYpSu0L4kKwzm0zh0
YTvM836VDaQ7uwnzdHpi3ULhoRjx/8SAOUbjHdmxNJwAicC8hne22B4EzXskMMMSKMy+9KQXlOwO
+XisDcChz4UcfZEFhe9sHFBvGEMt1l7Rrf8M7iwH6TiA4kLosXPsJ7JiiCboyT4Y6CkT6+pAGWb8
xrBBc5oXDWJHmARXSxDCIBmmY9WoV8AnmUcjmiWHLmljXj1Yj8jNG/fLqn9Wb05g1TVvAKJTwICT
Ck6rN2s18e4i2NsVqgH5ippkpwmECqN38OvHAn2QTXwfeFbOi8Tk0pm9fjsn0aO5Tsm2zxATSYDS
Zwa0nxqYTJdWf/iT0Z7RdkQLUAfTMzjObhwTVEgiRGE2det9KmuGSrnGMMvF5DYAsEVUfuPCjNn3
hv3MLa+Opuv2l96c/1y0iAJeumnEVRCXNoZMO3ceg7MFTsfvG+PICPxL0iJRh8bUVohSDY6nc9cF
BvaPxXuhYxoIvJFTPjuJ9y32nGzvNw2c5agjNh4LFh91XeDxW42Zi0oo1IsEsmcGSA6lQv3lJiKi
NEVqb99Lg0nwQuNHEteRdpRKJuGW01WCCdEeMh2QOPs7zol/povctq9Dd5lW0smI4MOOfrBx5t6r
ZG/gdwjOQFgNNUtcMH3290h8utI2cyW3PQv73pCGmnrqOptEmmzadosyYyatN0sTt2a7h6iuEskq
cTyXxZvTBcW+VRtgNthhn2LWqJx5V2nzuQxSJ0Y+T9BOAXP7UyoCcOlIiCTVPZo0yKFL31BXOoh6
bn/XDMkQdgUa62CVcK3sizsMJ/WDhfAACbLBRSPJ2uGdCakGBDXs2ZfI+QNCZfQiVkzTRTD+Xtfd
eJd4+ni3PhWJe9+0OMNbBcEk/subm3xFhABrYlxSUzIxp6LPME7teGF8gd0qERsp1ySLkAEY4mC/
qmpELcgZSW9Wg7xhJmM6KsOqSgVcR+no6gEguGQ1xsMzdq+VBrEAVSaCxIP7GZczsa9N9EWUkAZE
IxQwb3UoTrjKYi+r5DRI5kEv/ihKH9rFyxk7wujEuakxz4YWSUfaBPbthD8cwxyi87OPulBp3pEx
Rf8uI+4bO1WoauaUMp0KYih5sz8229FHtUothNz5ozo1n6w0ivZu3Xs7JirQVcteysT1xs6cCNro
njtC9yUfSAxw3uZVOt25UeJtLBNNpKWL72GzORfDD5xLW1buRwlBW29r9xrK4nKd2mVAkwRJgDPk
Tnun1oB5ci7IvfLxds0cDkK/GpZzjaZs/AOv7ksz690XFISA9jk64mpRVDKjGcbL1E7uddG0u2xl
FL7a00vaC+2+L51LNcHBbq2puLTSqkQTFTJmCJUcVNVZk3sLvNLOmxibEW41X4s0M+7EOiebaSyQ
kDVK/DwCP0b315q+Nmt8QF8gfwKQnpOfmL+Ug0daewicHU6uGMVXDsNzF1r1wN1OPPf1b/GFxw/d
+H+rhhLJ0qoX//Hvxn+ySSQW4Fo+UC5eFp/I6j/P1otAI6tad8OxL0V1MKOdnKum0rseHOzrAJAC
4gbTkpGAsZ3Se/1v/r9t+LqJBa9n6b9EC4LFRpa3b4aj8OY3Z23vO4/BJBNBK/1/7J3XcsRWlmW/
CB3wCbzCpSeZSc8XBC289/j6WYBURZWmajp6nlsKQUgPwlzcs882yReTfblZ0pr1kCTwefv//u2/
hRUsQIWqY2Ogy0REYlzzt59m8i+o0Zx3u3SiTlwKxqYzH8Z0kqxAxWVaFXf48AV/ZJD8L/b132Bf
kk4uxF8O0P+VDXV8zxHU/hX3+vMjfwJfpvpfmmFuwJSAIlRTXsJd/klUXOAtVeYMBnVSVY1QhH8A
X+J/ics/YB6mgsmIwjb8CXwpC1FRNJZzT9ENCaD3f0JURKEChobSfAqKfE2xIsHTVETSpyQd0TF3
/7+dUJWPAjkORgYp398rcSqeBvoDp02L4ctszHbAjRAoqtxKU1cRbLRA0urKXNgspIVuY4SoCunH
NHqU7tfnVsR6XVsR69+HeJQg/yCbaX0x998guZf7Faxfsft1jVsUkHaHPpCm1e/Tv6+tz8GAol3w
+zI2vcm2xCmq3sigKeFChkB44mIw6WZChHFvITGGYXRZCfsVK0/EpEVISsAJFKOFB7FA5bmM0pgM
4JBkvarcEepLfzMTH/JgHHeSSlrzEgmSyhHKcF3/QctSbTdSH6onbtQ77uiqM2eaeFgXjU+k72Sk
z1Imcl9QRj2xRPb3vgxoE7IfN37O5MMQttLaiFq6U2uL6m8Px1J5Q3kgugzJtziex0Qut7Cu5+5M
SkJ7kBpclfSFWr1wMtZFqqnUWwa+MKranlKoRNbG1DBcW1pX60KYFyLFuqotsDyCQrfIgsbxYTH8
0SlbN2NdrI2y34dsR+s1CNz+Yyu0LSoHWVu7yyGu7yosdNamX6xNWESl1d4AAUxDVxUU1VIMA+dj
feH+rAuRAD6piPsdsgh8LzBOd+cWnd5MKPyaDl+MkAVm0YsWZpce0Yejy7M2iHwfN2G5QoXfLa5F
ZJ6g9sOBemuYzUmMBwy2MsUbNmi0xttAYKZrVvAYFCnuQXMV7uCkrDti01dWIs6HqKJuzqINACxW
R2qJ/WJRmbm7hpwPaNTsspI+zMI4xQvTDwPfPxdyx0wZtyMiD3gqKiB5Gl14jldeXbD4la0Lf6GA
rGvFREdNSq/+jAPJhGmBzlUVzSFdl4pct72i7/Hd8gyq112+4cw04841/YLiR0+xZFjcnobSLChc
0GMKIuRF0uBrt5XNHxMdmR0T8W0T0Swd4FAs7y7xv1l4U7xTbb7H5hXUOWpEZdeDQLJ3u4uK97NH
6JPokmXxKTTKdJBRC6M93pDtujhwVYsDV5fNk7N2jbMyLoF6gRjCZXfo4NekZixt43U3ENxQemJZ
Xv/2t+cDLNsAs+pt69cUToNkWGvvbm1WrWvrtamtPIx11dfIc+pybddtKMl7c48V+lfdV6EnZCe9
mbFTaA3TRqlfL0x/PDUr+ET+RJDT7EOSSYWl1usrjBrwvUOTUz4QUjxxipEaD434kf7nhAMAUXdh
XiG3jHZ1MTKZ9bMdlrJ/Nll1vOmg5u7XDtbaS9dXVpgcgPQYkGaXk5zsoFElLzzHZduffAgHnSJZ
URzWTInB/zZi5tQLNUpVZcFOc0aKdnlYZpjOTVlA/C3mb2uzV16qDGEMPoKJE7QgiNtNWz3a9bhi
JhS/OIcuIb/U1tsWP0SJ/XdQlsXaeF7X1ueoJLEz1uPP9eo3Fn+zqkoYDZDWZ26voxMOF286nxkm
50SfM3mUVsC9d426iq0/NilJMdHrW2cdg9anMIVsLVWQakQy79LStVs7colBCxESjxpns52XTbHb
VBpC/oUFtZ4Lf6yqcC7RcvU7c2FPAXO9mXmkuHgJwNM17yacn/adPEPdHU3sWFuMdCw5ASmOg/4m
ZHLsyWI3HRIYYJFi3JlSKbvrrlxyU5iyHYdoJgFOo/jBtgfBSIR0m/ElNB2ITJMlrxzbZSTOQ/E4
qnr8x7iMvTqxVJkGIY06fCdKpbBNguEiwBulhMnhR5XnqJAaGKPUfiQcJTZTgglXvaXDMpOcUY+b
ytFiQoRlfdjqftTBhqIdv64pMfTCDXLHrDOJJSk4HKsl5WpOuT4kBOCrEguULGG59G34qRbfhwNB
S99TQqe/IFf1OIRiciy9YqF/rzqDMV5YB+vquliZ03+syU2MrIZhs4YkgN0nov5wWhrSquLD51GL
PXlO2XEWU0w6pC47doTouoWAuidrtYECjaD6fGLwGKsu3vvZ0rxaBpTWD+NDJdpAV+ZBFBlhA84i
T00yvM+oAlulcCvDuORDvasxL9+uRqxK3BR7/AQtRLrcC9bnJr3E6QsPaFx2Gefxi5oQK2v7TU5N
qlW9SUuCK35LAM1tng6bfaSn5x757G4YxhlGI9DBBC+s91XfiYnOxXBJQxaUSHsD5HL2VQog3nWM
S5mmRmVa1egmpowem2wjHdBHtNfjk9VgD+vaugiZCG2VzQiRxM7aGb1k0F3HaRmJMWeP+mDXES+Q
WS0wwcFsHHRRw2Fd5EaJQLXMn0DaMQtYqA4rJX9drBx8g3xiUsVpAvoLh/uPF0ydYcFus/S7Hgds
ZcvhJEsR41cb2Iks51ZTS1fSyGRr3PTvcojPaIf0rEz75ygo3rEFKbfKUCf2IHTAvZOIl4HkGtPm
PitNaSsNiug00+YQ+aXr41+aaiFGF3oX28nwPCVp42qdf6qFEgoerhCGyd9Dy2yLKSpeFFr1nPX6
Q+KPkMcFjJyMcCKLpHSbksuDi9Gap+jc+lq6lTHY7gxV3qZlVNt46j9hSnlqhxnCoqIgxFN+GlDS
Ypq1Pd7t7tgbRM1I0fxUo7qmvuk9ZY7xOKurJ71HfBalT5t2zG4y5njKJADKgE3gjY5acN7cNIl4
EqOi96IgXAiq+PfGGEcxf3L7OaHxkGc7pHa0eEYRg06jIiNYQfcHwukURKIUTbHcB97LgnpKKCtt
j+0OeufKlSAit/JdFeqPWT7hUGNtwqy89aMBHK1d7j5kJoHNQo704fOgqNQBghPCgZIeUtIwoFRQ
s4dIJl6kjIbZw8dcemq4Jxk93SOVnqqZCp+tqOhenyKLrkHN/FkHDPaZ/Y36l9Tz/8hsH0CmK9yx
+4AcV+yacsw64iXPxhxnHUQhcoui3QZ9w0UnBcex3PsxHWIk1QDDYvY2NsrLNA3SpQ/xeill2jZG
aeHrFxyn8Q2j+PAoa/XenKKBMa0pLG2zuZUbJd+rw8TuNf13o9AOahtjGLjBaajIkP8qdzqRq8Rm
0l3D1bH0uozsQWNK7VET6WXooJL4OJQjKTQ66lKfiYMnaEDCUxs8ylXVWJwEqd3keIW1RrzHWpI4
O/ByTKAULx1VJwSs20Zh/ooa14uimFteHLr5ppZwk9ZS8qVFWgwCduT4mXhmKD6h6MfAQr8OWpnt
1MJ4Taasw+VQvclD4t6asy4j+FSVZPGPRyHf6ZWDG7izKamtRQX3e2k2X1NjOAvm0kZ+6IILZJhj
qIM2MtJpUOprzIKm8FHFaSAtG3FHvmKE53Vx1ypSgte7OZGDxNvHMVYdLWreNvw3xCWik9olf5Su
Ybx5hFRfOuUcn1oNoAuPQWxiEXErg0I4i9xfpkV+vZlyOh+yhrOq+dUENQMhRjw2VujJFg8ncSuI
o+4Uw2709dseD1euYlqzaaYatoAJWbupom3ZjYDpGDP6kraFXhdSn2wmJwz8u2AorBhf4SHr7/HG
+hKEclui4sefgVClFJc+s3gOxvwjCDs2ezBI1pkFzHU4MJa8CT+KzUiTou9eJfoTH1Krv/dV7w6U
y54hdS8gyNRQwMV2m8eAuBoWZ2YaTmW2lwom2mY2Zoey0qmZpoXa1I9xDJw+1JRYWgk8t77hd7G+
6fdhvn6yWKaW65N/e/n/87ksIg5NKKNxCu12EVcFC6tRWe640qq9Wh+vi2h55ffhsCq31sc6c0YP
AckZFA/f2EU0tq61OvKvAB1YjR4M9ZzhrU+vi2x51+9bf59b13R9EbX9x5d/vwYTmj9/bLpPFnHb
7xdBrAz2Exq49anfN/7lB36/B47YMl1cFXbrpq0vFcyctz5KvHmR5M1l9fzLj0YeEzlYyomL8fA/
ONS/nOt17XfxF1b0v3sPFBnykoT2NdVpZf5+7G/v/QvF+/c9Kzv7d7vyroyxClhLi3+7ZZ2pRMjT
8/HPN60fTQ3aUZi5X0p14Z8Ww+ZOWqSXWEdUGOlS2v8u9EXyuT6sVgHnIuWM1rkWrXQEIL+v//H4
37+m/vNb1vcT8pvZ7YhPCUR+nzk5W6eLEFHEQqLJHPaHFAnncLuuziqeVYRXCfa40GO1Ra6zrv0u
okW08vtQrHonZTDd/T61rpFAndh6Mw528q8fWD//757jioFV/fv1v+8RTfOCw/rsiYIiHcLF4Dis
829Bx1W/KwXjD+D0fyHM/w7CVDcSyOJ/5u/tv97Df1FaS3984h9SawnVtKrwr4RsWl8Ax38imNLm
v2RFkQAxTX3l1P0Dv0SCLSKxhvO3Mf9EPf9B3JPAL7ErBr7UtCVfXPmf4JdQ/Ras/6/45fIVIttl
AmGqElk1/9oLSCS/glzi6zfSBGSU5PAVwij4s1Aso3QxlV78pddFGbU9U/vwugJNKbNoek3/BJ5i
rJPgVsHi64imOqwLqALUOMtifViMMVzWPA09TCkIjfhnic0toP5Lnb2+0Al5tg38+pgni2B2xUFX
3G9dQ5DDk6QQEoxJmrK9wmtlvEgx1lW/Ai0d+oXZXjzPxDcyva4ztwrq9Ah+SmJVeOer5ujiu3hD
RYxAL8RtHj9f4klXevvKdNdNxqXWyM5hg+/NyCxdMjPKkLYTnQ6HDEg4m30zJR9mrlOsLARn+oqI
ZJdBBNYW5Bq5uRM0nqrbvDuoAtMreE3ldQqU3sPnDFFWbDx2k7nfyOAFFKoUjzixJcARjraAxCPp
oRSiy2pTN6yupbYi0TuLhHq3bqewCC/WNeZLm73felUazDjNs5BQq2zFIcKbCPAggvq9wgYJ4A5E
ukMVgIqNcu+mJSmqkr432vc4oreaAGS2zWYPs8cu/YG7azBY7J9xrwbqfZZFqF7b7A/K+IorUQth
+D6iEVtR6N9FsFj3/z6cltrNybkBjMxlaI4zeq4LcZFVrGvYpf75nAzsTssfXcSCa6xbvi42y8P1
OWGmKT5mqm7FKC/+AL/aOO69INnKwi69Z+IqkfwJy4J4vdiuLsoJ+05wMgKStPsNyRVfNfaCowWn
u0DuL3ptbyEBk5y+tVIP7z6bGDIoXNN72+4q4b6ibOy6K2tmtzUxZH8C5cGBtqFQEW9bwhuHxvP1
Y7M5JtIZFCF/SX4kB0bIc3EOkYBDWSFAJMHJmFqJnMf5Vhnv1fKrIIQn2dVLzE7SOdNEyeiQzBJS
jNswYwa7wYs6s2Rb2k39fv4QH4lpIjAQjCa6Yp+46S2gCCL0ss0Rw0C8FEEPKMpJgMVmfaOegtzp
OQtzV/+O7yDd0yOXMQDhBkdR1Vr5fX6PwY/+RMYvXU92GzQWLaExhhiIsFRk5lssocl4dENzV8G0
paKDqEaDdEPc0U1pfpRfgGDsvtv+IbroT8xpzcBtT+09QRzsiY0TNNbcbVWUNKabyEtsOO5b2H9d
ShzOSe22y9fR2rjvyR6i8FG4yTCzVa3ytStcWJIpjJTeIvkMImes2iL0EBAXSz1g5Tf22ym6KyFx
AWh/dzp0tM8Y/wjT4jf1ZF9U9vxJeFvSXplDsXdbmb4Lrgi2+L4kZBIvlbrNzRgiqbdH2QrkAwVI
d11c0u7kR+U5qyGCMYYgY7ZiEl0v8IYRAJb3QL77Howvd7GmTQJP59q8lsYOE7+SSpOmd+YMopve
6yfgifY5/9g85k8QRm/jAdmvu+mOZv1qIoncTYUN9mJ2QCzbAnbwBlMkuyEYmBCk5NHYRucUOe3d
RAZl69CKNh6Uk/BCu5g/htOW/PPv8YF0r+CoH4it2tOE6iOc+p1edtIvLKsDLgd/G38SqwqdjyiU
7EwybJXu1KeEPjgJPVZ3SYr7/lQ9jXcygcq7+gV5z4DggcLtZJQ3S6Hyo6cwTm2SPUl/4oTSiMeC
MgLivjm2pYUWNXirj260F3W3wE3cijgSNsxbVApS5kpue1FDZ/4xD1jJUeh6RuNu7OSg/5if4YNy
bL7VL+WgvUdf5oVxB6tb/T4g8NXSUHnPj4QOjr0lD45YHMu7RsHJxpaeffAiG2frySWjTjct9Tbf
+fv+ltTbktuBboFjNe/ye1a4RbozOB8yr4zc8IvsgYUD6Xz15w5Z55kMKf1ZPYXErWdef8ZZ1JUz
p3ExHQdn819InCUl4Tws/EqrOuIl9VCd2/kYmYwZaNt3xk8+e9OTOLs51Mz2pVFeGTt84i4AYLGV
ypx0A+fHZaWmt7KX3/HcAtbikuKWy9eNxErObk39Zym7+KsNtrqNZjbZFVfiBdnnzfv8EHvSR/Ft
MoSSkbabdG8Y+f1dVdvxy/SonYIl/dYatki99oOHZSP0TO0xep0re/AKElit4Q1+07wv7wh4gy6E
XptjGdLH8m8w3yoffLKjtnm7S++Ez6paju8guBx6rr38YQwdfpBgXX5nPHVPUHPG2sGGbxockoMM
/g64kjXUZksYjzR85GSXc6Nj3JEO6UPMSVk7geAG72AuIVnGNVJ2C4NXMd4lvqtfuLwv2Tn+gDln
fgbX1j9o5FExgCjfhpx41O8hWUXjS9E/xtU5kbbmPeGso+DxNT6Z35i6CaeN8NZQ7pM8SxgpJOr7
9sU/mxLy4zsQbFI8gqdBBEl90qiWy3pXQM9VvSLbttLThKmTeGloHIo/kIo6zNlCeynAMhebMR3k
jISAeIczGW0J+TK+wHchuo8/e3M/3/v9m9x849YO5c2u8GPaAGDCIKaKMy14sZaONUTqqrjqwvXH
epbBYoPkCu9DYtfwG8W42+TIOKn/FvbPqFazmFwhq/iBcbRPe2v0fBR/IwCxJW6Zmx3Cz2CyJetB
cNVLkL4k6lm+IeE6IlT6POxt/6UmLwSrN85ZsfLIhCry3Rh89ngEphRBe1yroR3l7NpsR49QLghv
usOHVohcqT33w5bNI/CimZxoQRrO2LPPt2ys1O1bpyJx03qscDEvSFC0BUdtLptktKTymLxCizvE
V/047dQb5Xa+9R+NA2d0ZklH4WWzqhIXjqmFFuKFTYB7Xze3QuSEkpcrNyWcYVATyaddc5PL97Lp
qNqBqCL/ShDrQ+FpjuLRwEv3Uu5FpZtHTxFREyPt+DMegNMxdxPvCY8FjqD2JYWfRNj68g4CtgIV
kkQI+IeosSNygQMCaKOjTl4G3ZujT+rFRwtcKGAST3QN/qgaySi7ON5WwMCwVartED/MhddpZ6nf
9apjpGcI+bxfLt0gveSJG3QIt+H6WOWVgehx+arBym7D2jKY3Vrmvvym41s/CndqtYVbRwBCrNsc
JehJ8XeUXOSYFgqpBjQNtiTMlvJRbuyhApRyEn0rqLhdulWFNf3RTJ42w05esD50K1b0qT6XZ/OV
VnZ+4dmp3vrH8IhnOT3VxDaeq9Jhk67kNM7WdBq3xof6TA/3lF6nxpmW4bT9EQg9uwnMPbzvLXKU
fktnYau4+Vt7Ebb9ZXaDO0E6dHsomkfltdpdCMDJv+s3bCln17gt+Y7ZDY84hm91IkI7Jx7ORO68
iLvIf6iB/6DKHdlHkIknQC/Biu77wkbmIDNdNakV9rlBCN6TcgcuXCMukt0cXUNu1Vvxw3wVn7vm
mcyT+rFPnP4CBk3s9P10ZK7EVmyZsxNNjyGqSNP/kJ5z3Y4v6jG9TM/Dc/3I/ufHou5YXgTMc264
cfSjaxf75mF4AOfljMVVvPTa0UYQQW7gk/Q4f4ejq0S7LD/Pj/WBMmAoHbLDRdkNPru78h1OesOt
FSiYc8jBlwTIcJPswmu3D+6Fhw3BvWy89Ci2z3B2tScJz9aR2TbogKOLz8Z8D1Eap83+XaKeeUr5
stKq2l3dX4dwS3SNZivVcYMxEBTcxPN761TbnKRizwhv+flbfGlVfN28pnPTXSfS1nLF5Brpbkfg
Y281mYdgudU95Z0IeAhf0rvbVLfFF/dpM7WmzFOeoAKE2+JrdoVte9Nhu2/asv9IVVXdto/iR0aM
0YvhRSIccVQOZH/aTXNG9+LPXjYwu73rr/W1ls8SMp2rUmzNZI853mBB2jeO1R1u6x1OzffJJ398
pbjD7aLj0rliCHs8VHcyulf0Tzo+2naPaEQkqv3QGVZzO6OwZqKuuzBs8yvxdyk+t6lrIF0ieu5t
Iqf2Jrn1n9mibhq4mCH13/bFFje+GBh6dMwfjek5Wl1ygtVLMhDYc78pP8ZsR6Mw94rhZbHfVpxu
P+HhjOXH7bBf4oJoL56GWWmIzFWYc4ZGDjFZmVWHssw4aF1sHJRhMUjp9nEhkVi2LDZhjoe8ADHU
qN98hV5uH5IBNneoQ9e19bl1EaiLWFRcIsGMOrDStmiOZafjbe3HTt0sAqoVB/21qFrXBgld/rqW
CUvq4mprlapNvE2gh5OeHonu+vKoEfay+4+fphHbOeRLMI+EYxQbdpUILxXRIC6RVIqlNUXpCAV1
Zrf8oLw4FkQKu9qMmm0mTYcc+82dCp1htd4y84rb/h8uXIsDxpSi+pHvdIbbFvHNc/BdfEfyEUMU
LCrv54bh0Y4Cu623Wr3NcNXoHagjXWPhjCxwJdNGJ0v729jnxxo3zH2Pz1Bp5R/odowTFU/cWsIN
7X8iPMRXjTsF7iSnQvaa2CFmmWLy3Iv4W9gC/qX6li9V9ZvuTGS0Ld/r98p5krwiJhbB04j/Quqy
cbPv/BnpldsyF4Vky28w/3zGxss/Ya997l7lVwqk+chffxMj+rMEu93plnmZQqfz1FdS3d+W/NLB
NZaOixNhB2C4zMdKNEbPVezor8FBvJPe9Pv2Q5ic4LslRkix1FcyHAZPThyOPaZ1qUb0pSV/91/x
HUVqmV61D8PRLvi5kDefhFfthqCz8SP38j0TDym1y1N7Uml3cRX+CLKNm+Zu+saX8y1m3ve6uaiY
vMBvsqab+ItJMZXeQHrOa/NdvFU06xo0QJBzt9KRnVd9M7lErvwagH0QjUtu81N93+M+zQ2pdApG
15PyIXP/u8B6x/iM+fA5c4eJWWzocbjL1pruptjKd9qlPeA/PFjKDU0heuiobBTkn5Mlfg1QPmlb
JEzZ23g3koto0eeqWsR17pR7fIivmq+V07z4Xumjp3NaGaNjlCiokJDhe8GJs7LEQuuDbho1Vf9M
w1Qc2NWC+znaI+NYdPIfcHOzk72+n5ERnn2vnlxixw7Kru4shap+237IHIIvvrXClHSyMZI/mo1t
fuQIxO7b0M34/I4nrsK1gpZxVksL4CsRrtTPyhEcRTpKDCz38W2Aq7Rka7NTYEIPl+wV2cXmKg42
5wq8bPUL3thzDSN74aBbvAP/9pQb+SNmVpKjHoKj6gaX3CfrnTl8dUWtQ2AWp5GB6QESK6LItgrm
74ptnjHKpbW56x7jW61wNs/VQToa4za9Ld7C+wTRC0bxXxtbuRBFiv4reMTyJxhsjovp9h9keysc
5ecJw9Q7PXLlL9Jm6atJcGqWBF6I9NAKLP9e3oNqP3M0qq3p0bMFEHqV0Xw+lpKbnaleumUSuIve
1NIzKQQSxuDCE5S9dGVyfimJrgocDntJdHpDnpjt75IIbAsro50qgXdZbeON0NzUKx64y42TLDyq
B+nSdbZ/D8sufsf2N7Yz42dUbWI+6K8Ss2cSxs7paOnbcr+AZZKldXQUXY0KpVoRAzACQsmfxB88
SvsTdaQY2MPbTLr6e0jcqWpH3CcaNmKrVza2zBRDU+N179pHtiNvBCnQDB8o9jay6wf3efqgPXuE
fO3L2wiYCcY2bW0SVUQysUnBsEaucXCw5/wVY71g3nb0qkXSSdzxQyod6Uh62oK3NHbztpxFb8Y3
KIIKAMOJkZBLDDmhczjg3QVUQHih+NY+OEnCF+IoRsGu3pTZ0T6a6ZKlN2HspQASL903Q1z4WlYO
sk9iC9vu2N81N4LMnMrpn0vctcjSvmG7ACf2+mXAjVnw4rvhDTYIUIYe2OBYk/aMm5kAba9yxe+0
dpu3iR40Ow3fc/YCt290T5Ft/DTgX6lHwzJ7w3IjJJtwKwD7BHgRnTFAdjZO8+EbnsipflY6K3si
6W4b325aK+6s+Tl7M6+TdpMl7tDhxG2n6SVNHnxGpuegsMPE7ustouxmXGAWhlA9vhl97r2AQ4g6
4Cvdi5oNn+paMOhROAA6gBNUYKin+bm/Kw79zr+fHHJ1eMN8AdayR8JSKrv+wim7cALlfkPzvTvP
yk4xvGzCP+xgRh4jtOI0j7JL9QKStqOfPj1mFylkYCuHJ1Av7kS+dheaTBVcbjn1x8bFVoK66qg8
c+2SED6dy1v9broj/BO9lsmodGqYLODxdlA8xeFsWr7uEpVXjmM17KfHZaRA9nvPkV80ks+wU5cE
9SXx2ELdhggQqsq0jWOGG5pUHSPvsXhMzsPd5k11OhMbM0f8HtUduawdHucfneYkChEquwkP6tIz
QEIjb0TrxDTCvPOZxWzgXjFf3BfC97q/OTCqK156BgHj1RFFODJbxCUaJAbL35a3eONrkh2NuIyR
WYo+ChnSLivsWobj6OkqkszpIE5bICzjm1utMeCcuRXSFz0+codiFOXEiobzRqLUtNqH4Sp/txxm
OuQoyO1scIHEwe5iwvVkz9cceXD5QaJVpI0F/QBOT0Lu82SFNwUsZCskgqLjsrbydxhDcLv8F7xY
spfpbThzpTFgi2BdHd9qRaQQxI/ISlK4Bft6rzjlhESb06nYU6GyrwTlkdnCsHHnHVetgMpwqwrX
fhnoFepbtp39rd43w47rQi9OWI2XR+VNG91N7qSZW857suMSY1uNSCdvO87Gr8ilPPa0xJMCohBd
XXrQJ5e+4KRx33NrDLIHhxHkfvmbGVkqF6yT0xEqlRXyYKd9pMxT4PhKZNudQ9JYN3cJ9motpwJV
JbdtEnPgLPo2UeEqxEzyGXR7OVFU4BSvTS8tA0zDbW04c9uoKzeiTvZtPffMG4ZfCyraU8+oxRxK
PiK447obvqXm3sRWtae6vME4Hk0iYzpV0leBYn5fbGMv0u44KMqz+hhcgkf1S2P6f9Mf+xZoE+E8
uhsr2Jm30oL9OtJnfBccsc3ti30Gl3iAJbeceMUWXMTXLfGRfLQxBorj08M3c68KTg7NIbsF9bmq
gV3fSh9T7wJMzh8ju4Lp3KV90DAxeiJCfHDmwPEvDQPJAkcnVIsE15eON1ybR/2QvSdX0dXfqgJW
sEdxX6+AfjfssZzzhh+zJrTNljwSFTyIOcL4WRJBsSUe5p3hV+W0fOQmOaueeM+O9bvl2m2+mYv3
cC+o4hCXl2fhnVs6WZO2ejDO5YuEnORHJ3u99mbjsW3Jr1EWMTmIDeLxje0fEoAwnlIXYBVTbZNI
05/shpr/bYNqM2S2J3dOXTpV5wyPgxs8ZVwBTPAGbnxelu8kzc6OOZq3n5AR2MTVx1qS31xwYHBM
fDDkw3iSfxh1RfrHsy3cBkfOsvY+/1IhYFt57YycCVZ5mi7otPzvkC8IbZyYSnCg+DDT/Bi+FWc6
xHfVNdhxtn6ykX7lNe0JsLQsbznI2D/uVaZuWy05y5Ttb8ZTdaO645GgXS/vrGZG1MXpCajT/XBb
NhGsPsiPTL20Y0JRckhP0q02Q05FosqbFIfJ+ZUxqlZ2MoIDGmSFM2rLNMOXjoFxCjF/i5Bj2mJx
orTrP8wPLk7yZfpnThb5S24d9h9spOEJadgtV2/zOD5PscMF5bD7vt7Sh/lU3zePDIox+An4DRGZ
LjPsvfo6f5jPMxmyj0lgZ2/clzT1lsyLcPrkRsP03z8pb37lhPrR+GR2IoQ4Gm3reB9eM6YPD9ql
BNC5T2Q2GQsSRz/JD1j2pc/9jkA26p5Depucx4v4otVWsU8JwD3lR3VDHBm9E6uArAUDtKbfYsn7
0jXPwR2s53A3uuptQSg3VU38JHuKy7VzilxlZ3r5nXkcd2QTvOB7eaoZkiiWbiaibDnWt0DiNCpC
b4k9RkHNRMpldhFiKfGhMT25Z4xslnHDgmCE+1a/Y/oeQA1fMGejsuDtUZBIzCZLt662nOFobaOT
tjW3wATDgxhB9nQWRhrKMcMxZlj6ttzZxXicvJqgCRSfxr5IPeO+66z8aOBvkBMwYCUKrgxOiozu
FuuwXbc5TMpjycCagEWBNhw6psjyLpVcJoilO3xKh/rQvg0PfeNpgyO/jLbucNCZMXeyR05nfkvV
x8T0iuu89Ka5+r54pOI70hDYU1hsHqGnmuf0pgyxCbDB+VBGUGo0ryJIK4N+sCsocltHeCfe6WX8
Efnz8LE6Vy+IW7vP9smXLXPYpVhf2F2Ow4mlPRlH8QPgSutd9Vk41NI2vI5PAzy01gO6KL5iZkhs
FWi+TkEmErRKFrOHTJvAA4B48KEicksdOMQNSquhjYfIfLTlE5pxFWbd+KaFtngC95nup/mkuJut
cV+9oHONaEExGd9MOIshELDbq5q89fxF0X54iYZ7wlxMgm45dcDmTyDpn7tGAPNqrxy2yrfsPgV4
s4j+NciBByJnGNmh4xC+WnvzozzR9PADNwu2Gi02aRfdKfOZUOCG08IO4KkZj023LRtv5synDE5t
Kd7Bfd7gR5A4wlbdDYkt5laaOxOt1a3xSUy3HbxALhWxGwGZlpf9H9V4JlvjVYIwhxMDs1qfspMS
b7pNsehaQKnizviE6MybqQtSwsBTNzkzaqdUO9R7X5OnclHTW7yrblDNBlbpyh7Gxlw8TJW5kQRn
jCs8IiSetI/2FPeEJTnBO9TGtF6GX2xDJiv7aV+NhX+NPJPyoTk0x/BMjzX4UR7irfmAMsRGCWxP
b+rPCDcPn4Bo6Y2GdhfuNMPjSuv3ydUX7mbK/mrpcaLPrsW7eYbPbIXdYXzx8+MIOVTnYrIYrONu
K/gH3I0KcivUkwrcM9sKGb29LRGaOFnRcs96lD5ECP8GiT5bmpZKsPU3DmFBcHvm5kVN9tVM082m
TVT/H7rOa7dxYEnDT0SAOdxKJBWtYDnfEE7TzDk//X7UnMUsFrvAYGBZwZJIdlfVnwgo2eQCi2zq
CDBRez12EIRX1SOWLIRw81edN63fg5pmwi9GtyHdntnM6NqfFMfBCWosLhDGDp8wD9dyECygby6A
7/w9Y7ZGCGi4z52rYWDm+2Js65uCpZxNAbOKv0Po1mxZbrLNPnHYE/UK7T8ZH3V6BuAYHIbSoJ9b
GpfKW7T2p9ivab4exIfKOkZ176kNCBdHjwo4uUaJOyvLO5jtVXYlSoj5p4pLis925nUP4Tk2Hpp+
R8QOG6K17pnEbFiyT3xcKuP4jWo5K485xEwyZKnRnE/rGQFP/pL8CEIewQ6P6As8+51JgLWCe5x8
MGbKruNRnIBP26cYPwrLdcg2eqKHB1B03uuBM4MXf62SE5f0UPAJPOl3+Lbf2eRUA5b1WkZ4QbHx
AX2Z7ZsdLjNdFtf+Npz034xMmfW4s74Lc1WR1OhP6i4IjsgGzI3xprmcEzk7LFdS4oP1j5Mf5V5b
uzmJvBwX1moOPmXvk1vVpPGtwMssPCdX7TcbKOqkn+m5sD0U55RpxQNGtPB1vfEssRypIFM4EsbV
sHI00kJXloY1pdtxpXFe4z/zTMD2LbFXskJqx8HOt+FHWq6rS/lcoDSRtoALIA5KzMyOPLudEl+m
4cVB/1BQO7NQUGzwVvzuK2HOszEZ72DFwOSKVqJ5mB7ynbGStoyOOBeo7BCNPzOXnSIYuqvkZl0Q
URhnFcu6lf6i+bXfvJKMXkrbgqy2Z1VZ10S9kU3N0DhhLNV7KOznm3iZbwqWO9pHZPstbxAYAihr
azMnzzyrxY5kHaGFAqmyzJ0I/bn2hhyL+w8Mubxmn/BNxev6DTvPMn6ulvcafY7pOlgH/NO2k77p
pwuAOYDR0Pmm5TKypNzQAX31I+Dp/MLkwgPGeuuAKZ+VC9ZB5+opfWRTRzRlHiQ33mg/AEZIKKJ6
pe0AHKI1a/FN1s/xfjib7Yq/lf4Gr/LrRO9L4b2r3vNNvFfd2WOqo30y7G4/mP9jYCutO2WtHuqP
3As8adc+Rzc+DtxFBYcwXj3cRRAMWK7xznoQ5/EBXTdhVwyVFoQuIj6Lbaik+KqfuDTHJ04yFjy1
8o2b9rYYyZyx4Fd2DpJO9dgX7zIjjBccHNp2M4zemEMaB5PFvcQF7i5/c+1Qk93ITAisjC2a755y
B3HXtA3pr1owFxj7nsHyMrhW4hfJPrZ3hKgpwg2tXVduQsvr9M08gmX4sMjwLDcTzv4VzFTwh1Hd
2B2yDc9JXlMi5Vrr0JOy+8DGUiOja9Z8e9Ydj4sNF8pvYoFHr7T3+je6ZV9jvs5/AYSvvDxnzHIQ
8BtdWQNL3Tp6bQ71b026rcGWvrKO8XOpr2x86ZZPpyFkBFlitFWtgADRpPdM/Z44OnzGhv6DMuyV
cEeXlLQzNKG1fLAfwQ7H2rN+jNhzyYKTa2J9GCghpTiYh/5z+k4UrsFV/AecY9ee6nGFmGIk5G94
Ed1J0TyNIi3x8qt4W4RpTHatB2sjg40QL8flpxsbHCBIHKfcyMDsWrrZ1fQVvdJUBNmmDl2YEPhY
Qfzck1XEi6tf9qEU6/BaPhOnG/nSjtVB9rV4UxdHp/DnYVuFK8XjMqhcLAfUJ/0ifpXHCbyZvPN1
u4YW8Zz+4rZQFowlXPWVv9f7fHZmVg+khmy1ZyBFklRv0rv5OL6LeEt+NjKCtfrdUKL8dC47BYO4
Z0nsSFbcgC0+I0FiyWhu9T4cV/qruLEomMRQsr/rXtktTcrJfhi24AwkWDnxiuu/8qOLshm+k0sL
+CZdOnnFGV8+a+86IE90S0mQfba/yJcwGP4cuifAk7lavs96Qxzi9MRrtNf6Kn/ph+SMUgGf2QaA
885HGV/mj3pDKDZQa8OggbnoDZDZWBmBB/tNfSMe8xZ+cNqJm8yweW2fgXzKyc2On5+01QkThu24
SajBfq1h1T5XDIXWeKaceY/RTWfBu8XP8w1uQE5VywpeYF21k/r1xNX55fAc5/iHcM5X55huBO5d
bgd3AWz0lgUusDLALbwpL/2dbmSYXJvDUiGPbLwQAVZQSJ4ZWB7aU3YmINblkMYfJRfWIfLrx/Lq
7IwLIa6XcaN/aQCGwwpayIGYhYvteO1b9MqlG+4jN7+mpwFt2XYacc3y4L0wlqfsvLrKLt9gyq76
EpQOawsPjzELg/lHjcUDKV226l7bj/5k8mmBb3+WkS3GQ0dQytkND7g64ScV0a6Hq/xZ36aPpvCO
xp8qPHB9mchImNXtOM4/zGJC4UnNpjNW0DsgunH6Qrxh6gCIaO3nq6buzDMlZlI9oYw7ZCyfbD3V
kfOS8JPnInKtT/OL33XKSiMPa82JorzH0Gmo7F/rB4RpVGwRFZFbqZeBGHeQmglpMny6NUs2nxBF
m0Zni3mhijJxOUXkp/oK71OCYEdHnTEt/6R6L7WnniJp9hR1Q2ysY6zk7+rIK0GWRboi4z3zMtxM
mC9cCPmCBNsH/YAVjvHZPWVP8YHzE/C66FYSk+1sn9xI9twnT90OFpV5R/npGh/VI2nxw45KvWTp
4y2yY9Ighlv7FQi7Stb5g/LOXPd3pKo6ipf8uFDEhGuPH8G0c87VZ7jj0pqZp77BCQG3KcnsXOGF
w3YPfc4rHXzoUTatk5f6raEFH3AVc1m3x7cKdJfp1F68wOiQjuaVqUDLAP6Dne4pSfb2FWLZFZrr
tX2vXjGyoo5O/fKTFVsigW3da5w+2nnxAOoZecIa0itoaAzC1xSaSvUgqvV0pcqG+T+tx3BdUB7X
1+mpuRmX4VBv0mSHFZ1FZftSb1hgzp3uSwfnKcX48SRDIGFnZvwxf0vRRriQYg7xiLZsJflwHhmz
UPUiMtHszbRxXFaCN9xjxhew7volfnGeaUrJ0kTe7jwL2iDKL0+43f4tDR7ykLQ34v1I/lnlDl4B
KyDV6U/krJ23+ImGoeVAig2WaqZXXepTTM1BW1OtMdckDHMCIPppP+lUo34Tn5yP4EYGAEuiXO/a
zA3lLaIs6slgOOTlKZa35rf5nagrFp2QL/FoWa6RbIHRozd6qu5Nn4BDPBPgSj7j5CWydXIZfuR2
W9zibX7SuDC7tfUpXdjpMu2cifcKDovGyaXTTw1beUIiuHXyxyi94mAehH4F1Eph+luB/71SQ5BA
R5lRMMZyK2Yrz+J7JHcjYMyx5vJhpU6xsC62Q+kRuDwmm65+RbXLNsnWVDFOU2DLbjnL6oLpMrgr
wyuwJqxTIUQ9FId2s04/eK2Jsorfs7QQsolM/D1TvHIzfGHd16Dc25oHw1yH49JQazlQwrIgz9JS
0aCqztisw2UDFrdp2/6OGxWjUDTcC7ZgPDWvCRRVsQ2Lo40TJtMPwri1bZE+RDAzxIqVTwLWh8Rn
0bStlW+Mxo4ls4x5KWHpbphbinVTeSF7FXHD15ih+fAytmdrZwOb9ltNg4Z6ZJ8GlvYFC47APvtR
zK6GYwQkCHOvdj4VCW84S9+UAMooWSAIn2NykwpXYVMBjKC2JqCZuavqJedy2GV4Jo3XtniMkrOa
PWTllugkZVxDMpylF2nYDf0FgaQN2gUGWQBM7Mcek8OvydzrNmSxl8lmXJMjlFtoiNRCFAk6h5dh
CCU7Zbfq2ZHPWsnhmGO4ekdH2gSQ6qa1Om0DtJumC+0ufdMfnQv0JAw6cfVoAayLrSStKIzy0leK
T6HvmvFojHA4XliYI3PXP5tf/UVbgP1u0WH9w/nvNxWNVd3MFOkvF+D+uNAWy3Skhg/HE0gTJV8s
q4NhY6jh39yuKTB132qtC/Htzs62ZS/rGIzFDVdCKTGUQ9rXEhOOEcX9J6uEUT9MirGraqwtdXrF
+6/ud6pzDmGzZbR9/x1eftztLM+433Zq3berytm0S1xWFquNJ4/RjzIsXPv77+rljmrJj7j/d0/x
uv/074774/4+BVdOgn+kqG/dXgfeuj+IAAztPyFg94e2i1w8itVk3xtpfRb9bizpxnEe6qYu2Gq8
WcUk+xVfwMIPRIsFMO6icduux8GcMFP1ouekmx5qMV3HAAd6YXPUikwzzmYenQmS+HS07FHTpU/C
UltfT3Udc/VVh7vTLpJir+Z67YLzmI/aJiwUgq/St0ByFtvDdPRT+HSJ6MfN3DbCJzKUJo8JgpMD
NabQYictll1LUmhpbIs2uYMnmmrxSYqSt6wvhl0fUZ+iOGHrM9k3CRIGuGq6cZuZINvR8FnIhXrQ
A2hRjdhOtu5xVHZxzndkyL3fKDZuuS2j0eGStapyIL8QdMMyfmwZLN5G5LxYwiSNa9fTB6oQLIZn
Co6ux8YsgJImCQqjNAKyjOB3YgTq4UUivKmD1tgMbIRJw7B5kMcdfi1vfazuC9ipi5AkAB7AP6Ak
74ukMmLOfL4QnAULkUP5Rs+VOVWHCwskr1mPIdOR6yBM9bchkQKED4Z/g6f8DF5eEii8VmfrJ86M
z9xhnpFGJFMURuIaFsyE0Yb7UjO+iWFTkJhGi6EpiqsQ06CsJbm08XIZcjrWcxZCtoMQOOU/9pjH
HgLnaIweF6FyA1us7mkD4km4S16Da1TL00MnPUThS1T3+WNQEHAch+pVkdk4DM2YjlZY5Js8I1Jc
btJs3xhf47Q1cmk/S6yBUxFHLl+51xCbtVKidPairHsLSDbdldkfOYb5ENQQ1q0xHYgtNghwOFY9
oodIYeZQt1F8itvM69plrUnzT+JtSa89xWUFSaGwIS3MLR15Yn2EFumiamB+OeH8MKkpQynSrPVc
Nvwpgl6LGNMVOrNN8lrHU2bgIZoWwdYIbYpeLrWdpXVe0eMqROIpbG5MKKQMTFEzi5eKM9FTBoU5
ZLVDEQU5MmExi+30Tz2E9aG0p/M8MxOxo4kFOuf6CDB/gKehA/Kk1K7WB0tg+UfPxA+50YzWUvY2
kooBCzhlW2ZoaiVhDIjVvjXjyBDEVAN63LxLNnvBkvtXtQBEtW5KntrhJ0tg3qdRZYy66vjNilQK
OSJzPau8yQktQS/lzJV7UFWZuaHAzRa8yLl1umDsVyaGW7OUxWVmnBW6f3W4BJxIOA0xjFCF7Val
gJ2bwv7O/wxS0h2VhJVbVzXX6Soq8oj0MdMB6u4oaeJAjJtgLpI1gfIULNgwyBjXjm0qb+Y1niUA
vrjW+ZNhHky+gH5JdMg6TrN+ZgouBrKIMYA4YC4UH7uIQgUTOc/Jy+Q6iM+oGfeKDu9LhmTAEiu2
umGvJ3xTV1Ey/GQpGvEkEm9hAaRcWKmCdWGywQijW0d1Mm/UTs/9xp64TGCqij5n+F/PekQDjCXr
PL/oyWXEn2howRDHZIL83HEGh3iUphJDrALgM3IkN0sm+WrpWXsu8JyMkvFbtuT3ceRYk9Y0edKU
eNCyv5qC3n4fhNi5qoS32zojR0l/yU2FvfpOAZoAXGIZsm2Ww8E16scxk/T3hHGjqoFVWsyCRUjk
ly7tB4oIdTTZcBobz5U++kg7EroR0R20JrRgRc6g1ouz+CiQJQSwRKKpujpKi5llnB4KDZg4rqgc
WgVTib4qatLXp7PaTp5qWsJN7IC2p9ZuBN/lkN+ZGaK1tygZotnv5hr5jRWec0WoJ1lFI652z9j8
eUU3F147EuOiEm5Co9WEp6ykATUA7WdDXukyrtoF3Zw1lCWvy/qmSsGjFAhwikrChX+VVq1xCA3q
C9JEBss5BiyRhf2GC1jtBlkMgI9CQYmndou+1ZPM9NkZF7mC2X20+C7tZItyeDC/yGj/nVrTweJ3
IMlbZgafYY9pqS7GnpSOaha6yN+Uc1dANXcUPGBsnX6pGxhpqcLczKK7RmUTek7ovOgFHrh1ypyC
ywymXDNCFLFnwp3EwvRbNwJ9D4jzkMdYQNmE3MM3zOUmX7Mbvcjd4zQ0L03xuLzFPR5KnFShKW20
KVgpsWZwnqQvEdkl+BgZyp4ocjjH+TQA48DxUBwmIzbGCW5aTC2+uBTTOcBHb0odFGh53SiTtJ6x
A/D73jgnAdUohgmF59TzrlPwjDSb9Eo6zLTNgXkGu9lYOvmhcjhDbJgHnFyyKYBonzJjtHBgzZIG
gQgvMtLhdLGrEKCdC055K256d1rG1A2FuB5xTB25zZAlwF2RSmVl1gyX8fvGvGBi9qUGMiBEa2BA
y9Ags49zK82eXsGeKAi2gbk0b0uMb0nOIsfQEKlX5JSQToa0LxZM+UsjwCU7sIUf0IUlUhSBoNHC
QDwZoCwIm6mhhhm1b9VXDccfL8Tij2KZxj7WmXo0Jr1fzw67sgCeQsshbFJNwTAluNgwR6qp71eV
2ZQbkUPhs0zjNBFdiycAiTJgsR34fmTpa5Wl3w9rhDKJhCO4wBBhGwG0K2PqRwEE+TpUXxWb6bLE
+e21DNQK8oJpEqVnJ21sN8C+HXzeYPyhZzc1j1+kSmyVkQVZdA0meDnNiJyrbicQveRNjG6JzSSr
rdcmMdSXTD9NWm2wkZdbichFCOwJiq22+OEbp2W3nVfTNoa3qbNx/c9uo9rOp6zrm8MgdtoIHqCa
0XAwVAHT3KGp7zOmULVjH508+zSCIFz3Mih+EV/G0Lb22tw9T5yBnKyUNVR35dBsULYyegVpjAMZ
Ry9qL3hcJB4X4E+Zqb9lGUCWBIkttgIa34gZFt7RKWw05UdLjJeirhRCaWRvHCYi7iF99vQvrtG3
qVuSE5EnUBfC5nG2FpugylUiSA2qUm3sSjAqFGh+NGF+aM1QLVEfXhqNDLGk/FRixm/WM4IxwIMy
U31HUqRzx/vHf0rUeNXUp0AK36fRDrfmwDTGneJMv+qtvBXE52CV5cz4rOKnXsP/kRuQbV1ON+PY
4JoUzXivDZeKJIxNroWkuTO9IuAD7DCukCFFHWLFpQWS6tQLqQWanm06ck5iUKadtbj81HHhJhjZ
+XIJSJ9iDJLrD6ZEHoQpgFcNEyGjrPwxhvYbzwIeJi7QoKcD9R1fWPlMjp+9q47O2Oq3WTXR3Sqr
MkOSNlOcbOaXMI50HwX4jCvXYsDMYCLgrFVm4ziEBmBKJZHvAFfIUutdZDClHxu1os+5lCJDcDsh
JW2IibeJs8LdCAvg2YJ3NTyMeF21A9hPg4vc2plgQw7di6Zp8S5NswtEhFGtEVxCqK8UDnXUjpon
S7WXo/Zd9VZl7SarOuijLh7LOCGdI1yTegW3DwNVX6/aD4vEs2PmOIfJoV3Bs2XTjx+58aCW0bFB
KuxJFv5C+RTRR1uvoWLccE3L1jhatnxNMWzCLEgoIJOnSdhfkdEbW23SHL/J20eFzNpjprOU5VPy
biTSb9LyheLkuXJw8guN8r3G8ZmarnnL1AhcQy5OUVAZkICJtuDKdTOzxu6m5VuIDImmJEXSpN3k
TMYSqD+LktmesqmELft2QSRBS+VU5fNxMMIfa8gCVI5fQcJkJ0gmw6MY8/O2nDBLV05ZKOkrqYWl
4OtKCeW4ZKjW0fWy+DvVVXZAVNqoaDblwuyNq27nWJW0Fhr8LwSbxtwzxBDUng0KkcqYXnQ8rrej
HeHBFOOH7hjVoZIzjxCK90JlHx5SHNFwbXGLPIEp1DB8w8PwUiMteJIBzYaoec/GGMsqbYA3OSTW
xoCYnxzMXqWFxn7LJP6NuZSKyCTP+GmCOycLrXatCH6aodVeFEHVqCOdBeZbnomskdqcT3ptKzTQ
A5IyfLmEZxqIQ4c+gqY4idgPcLGHRJ7cgtCM3LQDq+VoFOvOSLw+lRtPyUCM6KKZ59u4w9N27DTJ
vChWxbyr8RN52kvwJsYMeMgGpNDoUqEwZ2SrQ1Cjkd9xJTuPTXmsUz+cumXiBleQiweOU5m5Tjjs
tELdhEENrDyF7ZWZwrOUKug2MmmrBRxA/PKYgYzdR9LluGvotkc1L62bVj4GE2itbOBZKTNunCBL
G+bVpBvaK8Z1kAHE4uklFt32niVthUrqZ0LiC+NiV22icl4NhdyIMFCg1TqLXrZ5Qdw9HtQSvtVZ
z3PnYBTztkr1DkasEW40c7z2vULnjacyjmkEufSVfdJMZq9CEg9zsBTLCicndSmEnOaB8zxzbeGA
7zpfdt3VTKPigyL1F5JwH/jgM47iNGxYLqJh76uTJccfiZYkGwzpM7fLWPyKHJaglTySrlF5vdZC
LZn4fuXluAfwSTUlOKiBk77KJn7l+PEd4nbRKWaktKRTiildJW3S1gDrk8FdRofZNIdSbwE2jKRO
H8ZlzteU0qkOv7rR2NdTmxwcu+HssHVgnVqg8oHSatNWiEkDtJ5R2w4aoTPxI1kASLTD9puQ9j9a
zXCgaml6HHB1rB1d2ULbnw98u7hgdr7oIOwsPnAbqaC5MCtUW9M01lt2AQTQtQZPFz4i6T/DQ4jT
fekYwzLKQOOtQoqL1KDzzFGDsDqr+a5bcgk7fc7ptvU1LkLZWg5Ke9PBcakhPhqFbiKqqv9MLL2G
E07HrMP/Np5qExIj7KPBMQJXD4IBP7Rw2/fzwyyrySG34f2Nc3lwurZxyzqAOxhEnhEH16SGfC3N
6oHs+QFgi4WJmJwXM7WA4GTXHF5nIWSC4YyXXtcgc/WNhW8UTCCOZ7jVpRlWzAjknhvZQcs7hFIt
3Olp4rzOJF8z0DVMLySdIEWVMSuPS5hVDduB4Kwf5kL2xzwMXLrgV6gZpVyr33N1C9VI8ZZV3+KA
IjBdN9FJjSK0wVp0LSB2lCoMw3Kqtk2SuhXO8MSHoBCZwYX5YKlCWAHeYf280xq0FZIWHSgLcbAt
Z8gWwyaX1T8slD/hXFVrK6e7y7sBHzwtc4NGl1Z1qwGvqenayO3CMyOHhtZ2nvLJ4CI0OVEtwMKB
Hv6sstggzrK+cZ+FEwLxvWtkuh1zeEdB1XIQ6/o4GXzYEEZ1hWevL1UxOIfUhtfJ/LLFIxKHkpnU
Sjid4xEq/SG3gCnDgh5Nb9ZA55KazYcq09aVfhPob0GBthQJ1l5u4XmkXfjZygyFYjwD4iJ2I3Wg
rIoBKZuqeuOSY8AUKOhFZP291rphpWgQT2WyjqC5y1+aOdzmGkyjJWynLqACNDZ0PgUC2ZD8hFaU
X2ao+moBVIbfLBZktHAKNVw5iCMpr749MAIZU+UYzJF9M2oAkQHwamL4JbRIOVmF4hYGMqqmh6qZ
lGN+mzX5yy6V8Ive5scgHChTzKfcMZhqas0P+9t7ZjJ7MVpBlXUuqq7Grm9vjGL0RRW967IOL2vX
DWyokY6Yt+kYq7E0HDMYLtPi99+q+IJm1cYQFDEWXg21NvhsXUATOqGmQ2qvc6X/CtQlCwimeBFQ
neDYGqC67rehnirEgbO85ZPymQbOM7np6FfS+2IF+BSMp2hM322lGTazmTXHatRt8C6JQOpILiDk
VJ/9oG+WNoM4IWP2JlOfD47TQ+WgbinmOvd7JXhgoYsPturoK1ESPSfbylNJpCrWbaME1RNRnNG9
sXlF14SQ0DWGajfbEo4XzAGs/6p5tvPcNadKd8eiQpZaaDe9Zf3LFb12U1FuLEmWNnBU1RL5U2Cn
GfscM56RtS8nXgDXkd70s1rf19jtbS2YB1pqdZtAogi1UXJqQc4qlMnoEaiSsFhEJ0+r1xOqw7es
7yS9I35KkAWUx85Wo7bYi0L/jjLJOUdxeZllRJ2Dqo14uNHtzTaKl4zMtkQ3PTM2/KCS/X5qwSyd
vD1pXwPEk4yFf01HWMHtTdzMakAdgleSuz171iDpY7s5hPFnXRbWxWYcTdcwrczeenEg32VI/dC8
6BMee9IfAuM3g2mbdG7S2erqH8HgzSMtg/SnUps3DkyMuWRYXwWU3cvUvpCzwhcW+RlDKKztEEwn
exwJt7HASI1gopAjhA2NCoziQIKDMKmsGArzKzHXKlTWUVpbXfcuhPQSF5ZB3BVdcljmb+o0Z1vV
SA4k28kYdyE/1LqFZNm2bjah45cGFlIMX8VWay61ZGPFIDLmHCI0/Oajk7pD3UygSfOAqMOs8Sto
uobNSmrcXkHLI+dzg9MgydjtzDhiZIdbxxjtbWNVtrxK5VuVRvnb7IxHrcmMd0eCY2XH5Udsjp9y
K53U2jyy114GjuxLGZBHK5OaFeYNjJWGazBLdT/O3zA0tLZBjY+MBJshPyYDQv4Y6ns2sPi3yLLY
SMYV/Qj7s1l9pyKnIL0HkxaL8fr//WM41dehXQRViwXg6BhFfL4/XFSWPQFUL01EP0wujX++//ug
5ZH/bmZ3H8D77b8/3p/+f97/7+mkKkF7/ncbj3t6lY0iDX/4kyEaCeyto+W/+0/3/6TF6btezK7/
3bz/dP/d/d5/D/5fv/tfN++PC3CbKftvpQ68KUEqfHcsDBKy+/76If798Z+P4Xy3lyegK8NbsLjR
nxSEuPAfZ1c1r//dlubgv2/ri0chOprozcpmY5vM0tqR5EZd64wy92nSYoFuS+1OD7AMLSd7G4wa
bjlLmlTWV8Y+lENjP4eB7To2Jc39ZlvN/7kjWR5imTrIg6Rt/z3h/rD7TYmh0MYcwsP9V5Gh6/tR
tVGydXKio1/Gt+f+uPs99/+KrOaP03Q+xpGGcNvMEXTFy9u4392qhrEr1G/cng0Iw06PutWEKxDh
InagcMBla3ErsirA/CBlL65K0F89bm9tDEDT11O9Nguz3d//U8cWQkRY1DP8xhmGCK4z+Mj+jBJc
i9w2mH7GSnRI2MD1GsQsJBoKZqq0TjAb2/4zI7yn3f9zIMz++phbJHfVpCoVyhI5cL+7F7kye0GZ
/6YDU/l/z/vrTDh15j7AHG3zP4wNSyEtziPYGPNxos3dnfD+vL9/5f6yfx9zv2tsQVKUIUcVer/q
luTgZPnv39u733F/8N/n/b93/3uF0o6bjdM1u3+P/R9/s8CePErqQ6pQAOOZxfJnZxgpGE6M06hz
G3SIi6qCzs6a2mPC6Bk7KdwziFIFDJMiRpefia5UuIYHoAJFuLOSKd+Z4eKn3Q2gSgk4fiu2PYmQ
cZuStwZvpSqw8sJixQ0c6bOvF1vdEBdR0rxXdUqpX1O50HEadNk4FUimyUwMzFIN6DydXBtxgMGD
qHeaTQD2IZmMApq2ZvDmPFGAFadkYElzKhnqrCwTKEouEUnXFWIlwPo+ryF+2vQi+oipQYOHR579
9iKSvLqEA0Ut4HbJdOkY0bnI5WEXmcVTawIgVCHOIApMip4pmUvRDd5NGBb8R13sqlG5qVZ+prxt
1mMqQ0SI4m3KFrztTYWwhBwPHoW+TA4i6FQ2eq6iu6RKwWYWBd1pVACWOhBMRQOm6xY2eCqcfV+M
kxskiLZiCS6xMZczlxamOBZcZXw/JoiSdinVlwJsMYjPYYA5bzY7UGiU9scQie3NcWW5qqMcinDo
oJ8GkNGJpRA2AhDZcl4TaJUtOIgrRISCqIPRkzcM76XPrsPct86bL9nykzRtARoNEP0kuZDNByfa
wMZdD9HrBrBBVcC1g258WIb2qSYd4tmGYZo+KVuDzCiuVYgBxblPoBtaafWKyiBbOTY+J3UrxKqy
mZMSQWqwBTYzhhysD5JejLvKoncQYLAJyV0Ha5BO4AR13z5VMnWxQmfa5niYTE20Bgw+DYlyHDTb
gD/WxV5rFw9Sq1X+YARnSdW/8mqZ2/J2JE5hhiOqtJLiDsvAHGFMEuR/rDQ6pAFm0bmopIcwZ4bG
doanEBHCPlmHJ4HLiCb39bpuGAdUUGCmUqjrPFHe5Fb7NRNpmwvEFTz1gXEAF0w4XzLJvPVmPV6Y
PaqCYi0xYICZhuVsLfxoKoYhe0mXJ1RTSbJTbLqg3JEOVnBL9N64tqn6x1BR8Ufps6BAQVFPbDpQ
Ud/I2KW082u4lQQ2xvKsxls9WXi9ZvsNGLg0foPk2RW9Xlsg4tO61CtjVjUtU2bAFWpWLQfShgLb
5JbsAmOpXpFY36Kvw5eC8VaAi7sbDpFfDRi3Bcx1/SAL9nIS7RhmYgmtB7uKb0hyNIlRZ2E8KwW5
JpkDB85mEdWzAVmdbmx7LbS3bRk8NGFU78nWYx0p8AAeEZgjwhqb/r1K6w+55B1kJSTYLLiWhXJp
wpHWj++7l7zeoBTUuulHSUzpoY7QCagNIzwpxDo+hIeVRNDAYyN4CyNI1XMu46kTZhSdaIDbMHgo
ZlI8Za4P3COkb9o1GBXyLncQ+IruoMOwGxD2NDWWSiznvjbgxldKmYBTm1VfmcnYoCGMwNVMzPd0
+G0Koz3IL0nj35O9sraGZRhDlOG7hcDchtKJmh4DPwXS7ZQfWisSF6tjTxbAQroeCX/UlA87dmTY
MDn8SzV5nvSo2zQJbbgSWsapD4PvlhFapxhYYqjQu8aO91V18SVqS+wDZw31bNBxdY99Dy1mWjk9
kylDQJrqh8A35lH1SoKDnrpiALYcnqqmkeGWhr+q1mnrimGB3xpwfkdFVajheVFQYjgu3aJEHByC
bNFMp03W4ncS/xd7Z9IcN7Je0b/ieGvjBYDEuPCGNc8kRVKkNghSlDAl5hm/3iehdqvdjvAL771o
RBUZVBdZKCDzfveea260/sZLNNf0Bbc4RpE+rLGpdjmMSsb4OGHHqTjl4dCCzsNNipFjN2uavaEr
jaED4bQUp7HT2NnBFICFbC26QRYd8GgpEgLTu22QeO2hDfVbNeMLY1j13M2SUFP/MDTNvDI9tI+p
NIgX6qFFI3H3PYGUegcR5XNMQBIOdZSzStNfNL1q+KvTyKnZkDKrdjrptkewrXO3fdIh4RcCgUe4
CgOaE7aoxi9ja+IHt2LUYm09U4p4ajHXSDvMLspkxpnrFn18Tss529R0d6OT3jQKejGgx9amSBzq
aSu33nUt/n8qD9LjVPNG+3NztcIYOE3ZB8gI45ub4gGR43hL0e2piWGwknnEuMaEqhhR+Ad9TN8G
DK/uOIJUZpiuO8mlmzX80RNRC8ckwqTXYhXaWOGnfjp3dSKP1XYasgdZGlxTc/+9zBvE/JaIr1O/
pJ4e45kpvzgMtfI5hiLqcGfONPfTUR9Vx2SEk2bneuADhGbHam8ePwK9ug76RHeAw2+fkHg3dCLZ
XkYEuYqeDL+xDay6fnXAl5NVGBHoz+Gfy46DA9yOMTMxKPW15Ru0V2XbyrWeiqYNT35kv1IPEG4T
VefQKYLNoA7GkBKmCPNnip0iMMS1f5ys8TWC8o3ST+eNwWoPewmHGkT2xs6wEyT4oE5plRuHyp/X
plIPg8bcjWoPoLvsCyr2kV5TUCOpIJ/Lwfzz0fL010tUP9DEMYO5zfKFvjVZztFgmKGhGE9aKoH8
uIO+9siW44v8mtHcWeZTvmP5SFPGQHnk0VtKMxikF3eFkws46hoAktrf5TARs/pNhHj/DR+f57Kk
Xw5Uks0QcDgsTyPNQ0Fnw0ZDIb0kafAttLpx/vWiRNMM86admodIneGpxf2gTdKZ8hwqPZdip8oE
XVKow/Lob1/r6eJpOoeAUW1C217KkuDJoxGFosN9mdrXsOvY0C1VQL8PjVqjUo8brnQmziurYtj5
qxJsaQUK05A9S06fhcJa9+qQuDZWpuV5rKCsc4Ua40ux/9XMs5T0LGTWrH7sW884OC7EIk8dZomR
V2sruRr0QZGqgMUeu5LUWV3Yl8gtuEA4pkmZZyGOy6Na18xjOTgFYgZSbKgYsZUQai1ms+Xg2fIa
lkcOW921Y2HhiuJzaVfGsaW4+oiPvY+c4GBX0EzMFNNvWEaE4KVhTYdIPDIWKY654VW7KPGAsjVv
88A6j71etmJsUPEWFvo6CDUiO24jjqVpiGMjkpoCrIp4lYP7wKVk7k6hk2Fd+m4OLQDijQygKZQY
SkumdVNjmSvRs5dhjnkPXD/eGZnL6eSz5d20sfZzaV9bDp1C3xpDgJl+pmZRlbUtBzePvXUtEUTq
2stPFFEQX9K4oUH1KikeG5MYhzMH9NVD0c7GbmQ+epzVYfn7L08FkqLMEHP4c4cA9NR7wMrtj4M/
wlDx8AqsZl/DgauKUM2ISlT026LD8VKx4PUVSPj3Cbg8nRIy5VRKBOuu8b4IMbyVJZm6flZeyWRO
mm2kjx9Us4C9bdzDMJanf8+svono6xyvJjDC2T8g7gDfDLnzolkDn0x3Bd2+G6pI9/q3+TNiA5Eg
E26wV8Nz3NBB/6E9FSdGUzomVZzaai0IczlhQbwi0eSeo+f5DbzY53hjYhE8R08ZXo+dO0E4XWU/
gSiqD+W4Q/ZkgliSS2IUMN0Ja8MQhBqkBHAk0/DXXAHHQJBsuajPX+BJ1wOg122n76A6Rv1ef5xv
7feCpxO2wTsLMwSII2aAbyYfX2ONMad95X/lMIvD/lXf6Y+E0RgSZqTBMd445/jDYBdDPNXnh2bs
DOSNNSpQ79pkw8q5HnckQkxrG9nfMcOAty0BjT4Zbw8ArDbxfcc47o6YMUaLJw2lVNsSO08UaMo7
T9/De/OMOw1wwYZ8LEQCyej1s+R2RoHWF+fTvppftG/iGHxBj2et1xDHErB374LozJqBy4r5lnyd
bsHnSDb86wADm8qTsxEfLAL83Wrgou2wkdxa1VpjioWd/Ax8di7ZdN8Vr5wHJOBnphNMjc7ylHyQ
uCxXebAxrG1YkyggEYvfgmAvgIdOu6tiRlgr7HGAooZ7VmJcN7DE+w9n3Ba78SOkv/7xh99u2wmr
/Hki5023TEZapNr77hdN/otKUNOD5/7fGOiebussJ2zXw5pq2LbD97+/P8ZYZ2hP/feShqFECoOg
pn4sNSwrm/Sndir26Ud3DB+hnEp8C1s9uI/d9ZTtkBXds3eZv3OGsK7FoycV22Vy1gaVEyybDppU
nNQk3EXeIcjvYXYOJQzVtdB2mm8yY2fdsDOx/L2qlqJ3+2X+Cd1vm22zNygcFzKg+/Klf0ges6fy
pUVxWJnr+kdyhFj7Kt8tAi67/iqP3PvxYeqcsATr92I3MZHYuQ9czPAa7LHNEKfGPk1uXxBsmnbm
sLLWfDpWYN5wls4W6aj2xb2AYR5Rs89Ov6Ek70fdfzpP2Rkcb/STYAKBBvcnCSh7XjkndmlrgGlv
yQdmSP0T3Rr76/CFwcJTxZtO1AZWMd/hUw2vQcPWj5XsQGA2ONsPnLIt48dHzGa0HtGkfi22V4IS
ZHXRhiV/vyOWqDc3ZpG9lx949bfag3iBgrn1N+GP+cMh2C128ZNUnEbz1ROb+NwdKNXeWVdyoda3
plwRn9oQvW8fwABieM6+FpBFSL3gbNpgdyYcyefUJQ3wkWxW8SG3wbVSiH433RQC4Enoqx+AyWJ3
w+pg3a7i9R6YJbBPJtgRAcJTp4IXJ3IK4NQ3xiPDSiNipXNGIocurugNnLbY+K7TmlXGWqv2EBkO
/IrhVtwbn1l2qPbjO1twXio38J19rN6mk//GvnLHym3L2nyvkRhaK9DC9c3+hpMQh+jmmOy8zV+K
Cu7/ZxGwqeD+f4X/Lye+Y+qG5biO75uq3PQvJz4g+wZHlzlcTa+/klmirJtrDKfXs+u/msphSvXE
Ov9GbAZnE0GjZxJJjSJ+K6/yv3gxFCH8jxdjWBaOZ92i++Dvn0I7aUen9vvhGptohfzX6oco30z8
iUC0kbDh/rEmZ0dLEvuq8Fa2t5ABLjHLZ/Ij8W15Of/fd/Ev+i5My3b+18reW/2D8tu/Vvb+8SN/
Fl44/7Tok9Dp13VsU1icVP9V2WtS5+twfXV1g6ZcQ73F/1V54fzTdPieL4Rpoj75vyt7LVV54Vuu
KzyHphX2J/+XygvDd/5e2Wtb2Dxc27R1U9gYOf5eedF0czp0fnxPg67HxvOYV3NzdCSz9GaY9pPE
1Fh0L5GgXXz2kVOR8589siEh1dCK6ZGvltqB3wccRjSXJuI8OqwH5Cjufy1f1Rq2plS3rVCdf62t
f7XHtKULh1S7yLAj+q4OhQv9cCaGQuS83vh9XR0cw2D1gOfnLpGOs3PGGSJCiI+4SXvs6U2W7jvR
nwJhfU+kFtxXneSmKfyX3EvIwIJGcwL33iH+Fg5opVXFxNPLsKhZV2P0vLPZZBe7S+tD3ouPmLrt
Mpi1U2gNMApUAqFaxktL2S9L5fy4POrUnsIxx5dyAJxdFc5N9Hm5s6V9TXsKFLUoycG5M3Ieg+/6
sriU3rQpSrgMsWq7t7zRUBYjZ1UHgKaNwT6V6uD3o2Ap/D5kYX2qgpBMoUV8n1ijpyW/FqTLar5R
Q5llfbo8MnLuz2kLAle9B3noaPvWHe9IfYSndCYhM3cTuY/eoG6Cje7yO/h0D+8nbn9t6qlAovrl
dP5vd1pdSrSYVl3K5dMgknNCD9ppmmAxTYVnkh0maU7sxV53uglzpia2YZEMoGDR0CY8TyFLwqyJ
iMn2et/AEITnO2gGSETVb9LCIghw+eZ2TibQaMk5251j3o2DW5+CWZhk5YEBZqEHfjskAu72xkH4
f/3T/+2d+P3uFHFqbbS6+yksBIhyCsCGsNs0vBEYimoeWQ7jaNWIKfYP3S0mbt5DcwydBBFENbbQ
rNX86mlZni6HpbvFJHuxszAgL70sy2H5hf72dOlJrWmGBAiHHwcNgCTEUtby6yEC1/0gU8ng0nxb
ukqWYuTl0e+nxkiF6OzWxAwy7CJqB7fsjJdHvw/LybA8nacRS6rdgDRQGsHyYXSXdtSlR3f54nJ2
MDt5FRmdqMvGePnT/T78/pqIXJozWLOprdqyK/3Vlr3s035XZst5CNZeyQJg2aYurSXLYdk+L5/z
X+1NGIcgXLrUfpi9VXJBSNg1Mcwpj395LtOtM7UP1qIVeEqEiRYFoZbv5OQ6ZpEFSU0lM2RqriiU
9GCrw/J0OZhKorCUWMEgOjHY6kPuL3vAmmHZCvx3ake6aB3jInssCkilxJAcVaRGHfGKccN4g4xX
3GlHT4inSUkpw6KqLC+K7ZmSW3T1YVu+YKg/+XIQfz5anvpKvvFrrNhK0JnUD5hK5MmS+MINArA4
8k+qhCAsfWx1dY38tyhmfm8OuhKM/ApFe0ZNipWsFCuByZqf+csqxUmhkn/TlCc+8NsAjapUYlWN
auUllFEuL3GZVkeZPoJdQuZa5tLLN/pfKpgSxLCUOcbVIHE/4ZzgE41wls4PDeXPOOKtEmx2c03Q
2NoaQ6DQBtbd/TkOsSWqO93KNINPImfyMFclYh3NHGZQf6HnLN6Hafeiq72LB6fVROnLlOQ3o/35
286v5THOKI2n93HL4AOZN27h0SlCy5BAY5jkpfTcfIdh4m1EYzTQGkML0VEo+bFRQuSIIimVNJmh
UQoGvCuj09+CCcdrYWQmLKCONVUB+CcBOWTmoFniHmRzyG9H7rW0NvXksMxDH02j/CyVYMqHKD4r
9R+7caYk1Q5tVVciq3Lbjkp2ndBfDXRYL2ItyOxGdZy4/h1yvYkznfubEnArezjh8+mOpVckbHSj
BkD99DIq4XdSErCHFpwqURhv0HdNycSzEoyFko5HJSJX/UPgadHG9PvneK5oqU+mm6aE53BCgo6V
GF0qWdpBn8b+LE6ukqxzJV4nguw2Qa88y5yNHSyWSTipptUeJ7RvTYnghZLDbSWMN0oiF0ost5Vs
HiLCKxndtoB+CYyzYx0HK2/EO9vjCFl3ogOOm4DQspG0yNwizwsl1HtZ+mMyZn0X+tNTJ6ebrJ3h
SVrC3MyMX9pCuJuxaDGloodMDiKDb5jd3kyCcluV/KMkTe/bGeoPbzxe0zzVriO7sFmEn9Eknasn
NSx6QUkwLciexxJMeuomBrsm61uRlOF2mLVjLqAMUK4Z3k8STmWLEXoGna9ptXbtnBQ21uABSch6
prR2On4Zkhq4mtWBoaYPx/U64+KVNoXkmGe4i+gVyR0GK7PB64qZUG3NaKCm2xNfB28VdadCjWfm
3DwUUb/W9fgzDSPaRTIVOHK1S0f7qDFVE8EEQKTtyAeoz6O3JutLOp4Hd93TBX/Q8gGBRvrwrhkd
8WI+XWsiIGmSjlRed2v+NHJx7zJ1ypk+pZK/qaMX31q/efMgHAXMqQbmVZbL5zY1K0AjSXgd1FDL
lO6exaUBV5ZPZxRFDGqD7txkhv08u2gqU0HxrB1qBycvn9MpOXS2duzq0QBsqkEzwa9lJkm1HtQ2
sLMYvDn+d2km3E50OrPZa2nXud3gDkzQoBw+kwZ93YRBJRDiEbPN1N37s8l8zAfyYPTD91AlklMZ
JPtZ4tVoD5FjfB3UuLBkbjg6+ZGgFZiB8bkli0mrifUzrV37Ia+f6okAux8i+TA6P9Qp4WDWpeYx
xzntWEmwbwQ8scDGmVV6+1ozKfJJ/S+80Htcld2q0Ybqgm0OZSw8NBllUJN4ndWQFMPtWegBnHI1
QA0FOZvIunYGa8veQTVqMzScOtO1S6ZGsB6zWF1UP8sC4b3u9WhbSLwAiaHldwJb3pyZDHNr92Nk
uptofrUd9eoSB3NCfBMqwMgsuGUmLNRwGAP3g8m0uFZj44b5sQX2poluUo2VI+bL9TJothk5D2r4
nKoxtKkG0rXHaJpLf3gXqHE1vhRWYGPzdVCjbAjNarDtqBH3pIbdxK52Qo2/MaG82/Y3ocbitRqQ
20zKNZ1PfauG5xlT9MFlKaNb5FwMVt7M2Xs1cMf79j4zgY+YxEdqJN+p4bxkSm8wracMmaIRNcCf
meQTCO72XamftJFoEIV/LmGl6jNXBgD+EBKZ4lbiDPCVRWDGKyCxtirrgMRD4CxmAmUr0JTBYFBW
A7GYDpT7QNkQTGVImHAmcHnqrtxLlb5zXyvzgqFsDMpnTuJmXg3K4pAps4OL62FS9oeUopYgoQo9
GgTpdVutT5bny6Mw5TvL06HBMDxpLMlULdtyYG1a/nq0POWWCKS9yV9Gi3xyT1hywwEyypAQQlYb
oeVAuOyPR7+fFjjKD+F4zE3We4K7ybqaJ1TmWgexiqZMGD4+ueRK1mUVQ/hQS4myJ5Pm95iZSJLV
u8gKn8dcPotCn7bE2adNlWLorowSHVdipTMEyTl1mDEZ/jok48gKGEsxKEDeJZxfzdG1FOuoiaHE
RZQe5gLcgFQHw+5T+pLjc22V1TGf+vc01KaNMLNDPPT9bvlyTdNF6Jr9PtMhSBewkJ1wBt+gDjG5
8rUtMnV6+fXR88zPSc7NxsNOyWowLu1Dr1OsMFCc+OehVatyM8xcta27OGopvBxKNSnKytzDCwh9
JqyQ7IUPB6e17Ak3jXruy2Dappl782zFN1gqFJeHgtH4Melw/y5PjYS1ZoADi2nIgH8DaVY95NpF
JFpnYUiISo7FfJ0a/RTgDf5ii+IlkGm/5y5CJGHUwwvOnctsZdaTFQIdEd49/buc3AVhr8SFBRWJ
dFcNhXuaGmjwXklIMmiT8Up4crwGUftjxs6+lbZLXmTI9I1BeA7QeOcPa8kkhPyH/i0G2Ggazvc4
ZMJpTT3c3di1gVNxikRxQUx+yJyb0cO1yFkv5JHz3hWWTUA9OEqyJtcc+APxOqHyimQeHIeOPkwE
7yNbLhfgwuOZW0NJfxQoFK3+arRJ+OR4GkJ/CTWZ3bgGVSa3n/vAoaUMDpBh9T8nGRSX1mgBGsgS
yLPaL+rCtDYW6TkAhUZ9i7qwvg0OUbhRL7pdndgnzjwEvohLphMbjHIzLA/rmPTN2tKi8WL64B0k
ZSpOceWN8PeFtKl+MH6Ipk6vVqWICQIzbemsRY71feAWT1Gfg4DcuPDU/IlKvzKebskcDTQ6Bqs+
NTpwhOP4kHWCcouxosspY//PCQM4C1BJWTHJ6txxo+tzdtLCrKbKi3xkbtVX+suba1eMwJFijAHR
GCeXxokguw/1D3tCNPBDvH0rzIvtpW3o2R4n676JveIk5MAoWmMWmjW8dBvWluVzCab++uiwvl+V
jU6DBsyHpvf0p0nFQW1pAnsqms/KnOU2MWlb0jBIaD3ToaKK4vUEikzzjel+8N1X17Puo2406GoZ
8fva6MxjFFFuNL7XfvhNyydx305Vf80tFGo3x/SkiwC/nfUZt7PcFXjfYUro3YPQUXUnG0gmq5Yd
y4drb+TylNs96znc7XpLFYVLJdAgBhpzUq5UCR+uVSeM6sagznHjWxu3Z5tg5jUxtZOOSW1P+ut7
KwTsSR9If+QlCXKrpCOgk+NDWpEE77lJDxzYNYNoGM2jzopi0+ewu+faMA61fJ28hO1Jwfsq7RHf
X0ckuhsCzNFN0pCl1AWM+Mbl5Cr7XRR5PpEeXk3MCj7nMrNr5gnbTIoBcKop1EiZ7ZJpqPddlXwt
HDayc9qeKSah2vzBCvXHCpVmzz+bbyqak7nL55yZtQu+jSoJ3reNwRj0ZsbMCGJAlh7O1s2UWUfX
aB5SfRzOde4O5+URWxRzlWqQQxynzneSHfVdzjKVfQ+k+2HC4l7MFy0KQU9JiHv0KhqBnpx6Hw1I
K5IQIpBlHIup31pF3F38RKHrHApSEoZOydBv9AqrkOn4RwuP8pc07aJHIxzvoHWCKm6L79KDbZCq
PY4WJrfOh4s86Bfd6J+jMdAf9fyNKHRyXxAlJoylX3unwPmRU4+V1x+GPkP1dmpqQVGtIxLH82Fo
MmhafceabDDkrZFhdvPKKL3K5mPQKTDC+VofotYNn8o5PGqyIiRa80/IpPgcjLPsPdoR84hQSU2j
rgzrguYaG1jhZNxFddWeirZ9h44gzn7HxN/vaG1PDHx9RMHLDVpHt7cL7bMrGXZ2litJKDsvRE36
vW0lX7rWr69GZBeHzjKelgstjtBH7Cc65k57uBpJxvZ+SkkxBPOxzWtw2tl0JFnLidDRVMNo/96K
B+C+NviDosnuI6FfuRu9kXupj7k3PlBebFxiQotRSxS8KxXHs8VlMcHBYJ2WaneTHMut6/rPXGio
ZQN5yhb4e2nX8jKF/rhuHZf6Otm6u8NMWdAmcUtvXQwmQ/mIhI7XlKxWPHIWXCM5Y+iyY7OLq/AS
N6ZB6YZvkO7tBbYAl8RvphlbzUmXzGC9Ls36Ns5D96jU1HEvu8T93jrDrqVPis9Us48dOL1DEatz
uCBk/mENus7Hod+HRWQcR+ODJcZAIfJUgISxmU1H+WF2PGh55MIoyKtWoxaPeESKvS/dHwnL9meL
1X1XsYuMNM25GBi5y6zaY0R9p5cYYKhCFDj9RJ9pw8SzLanTSi+Zbx+S2JHXPi2wEZINh+CeMoIa
8DRo+kiXgun/bOaETjUHElDtkV1z8SUSKAyYjRUssBneP1UiZMA+MXOL1LQOJ/i2JcaxGeO4WTUm
C9jZYTXvqOVANZCjG2rzuqzC9Nad73Ib1ndXNC+t9Ji314VxBAUDOJtqqbbL13bRuUgNIU7SLkzX
3MrOGHLDs00cMiVAcgxYrLcturUdkAuGK3GZTcVMCDQMfzNNzp38PtaTTzCjf3Rb8wWTZHsSmnXy
QREcsW1U9HoyW3VlefBI0j11ejcydHu3hjkCK4BNq5xg5uBqzG79TIlK6FsXP4OAZpkea86IzLeB
8971T7le1BejuZY9eIzBCfqt7fXTFxxku7SBioYUZd2ZPsHyogniVRTL6Cpt1t6uNacU18SfFbCG
mjA5PrDsZ60n+JA9f3i36xJaV5lt7ApAZOwA5PDG4GmeYJrHBi1fqZVEF991ERx8HUDKHGx0V4sO
M8sfgHM+u1YTn6n5s5/18ew2KqJfYMkoCvOn35rIJqY4DHO+0SfKD8M0I8jpFcaG5i5kZBM6T2nF
46mDE+nXTHeF4eXPta5DyBPBzbHeaT7uvlrwRGiPhUDQehA9cdTT5Ou35PAjlKjctk95M23Jr/UP
Va1j3CGWxxXGCnbEA+ltLGvkz8Z4zLnRhVXmn8OeciDps0asQJ8MGgc3KCpMDGDZekuL1X1Gv7A5
4n44ymITmRFI+05q5xC0E02WpF0yInDwBFQ1ACesINuTWuMmd8rxYvkNIei8fNUrrz4XQxKdXF79
qLnEjZ2MolBks72cg/csJHc/8UGMe4+LrO2Pj1pFZqzUYHeCWBsam3MsZ/5hJAYb0MajLQ+afewz
8x6ywVpLtrabTA/tVcuNZkPGlm6KxgIjO/RiP/h5f4pqYELc5rV10ArzEqv/S4NySwqMvJSOkXvt
CeKEGdS9urWNJxHD7nTGZlh5DGvYPlTdMSb76uT+Jud/uvL6xtxHMSvUtCquXngdZW1D0cUxgGlK
HtpUPhhaPGz9gTfA9VubIiGNLVDncwNgi037tNYdYpM8chjJC8LEbrB8bd9XZnMSQ07muOnlXR+N
NDZ0rnHAvfTdxFWK1oCjI9DwpTokxlayMsI9qyKMs+CyhrmJN/HsIR2bfUnNncd+rajpiy7mfo2X
W6yjXMt3yx/awGAKrGq6amDkHRGQCiFHjPHJ7bkTzTndOUmFgdjJzkEM+sPQzRVIGS63AzxG55tm
+ZQxecWTLpN5b4dCOyahj1ffbC9FNrz1cja4yoZIF6OFoph1s7llrYxA2qSvVjXOOxsj7TnIMn9X
TdlHm6X4bSbf3fu9LtEjCYpmAl406KJVgLxKq3ednAocCIZWAnwYmVgeUrfUDzZlMD6BKO7J4clr
A4mZ2QJfmRZXMCFbwW+2K2GOZJVNohRt85KDl4gh7OfxcPZSkpJOIKqN5bXOUWINQ9nTHu0kcU/L
wSMRxz9XJytdWNnNLst0aw205XghS8gq8+pdPLjuxYwdWiSxRnexdrMS5822O/8QqGetm7yNnA8n
NvU9Aj7XgkE4XzMXtEbVgURIhPlYgt84JXELU5Y964a+1U1pTsNjrg4jPcEy7x79np1qPib1rSKG
5vrYqG0aR9k8mGfNbSX8ysJGi0qqE27T5FD46bDOpXFvRtr4RZ8JVKQTVK94nGmqtAzzTvLGraKm
dGnfSkBp6ta2tBlY9nMd72KPtavPtWtVdQEJ1Wy+jQ2f36IYP6y+ivcmb+oV+/5Ky6b44oedt7Ii
gJEy6b4Po209JJyGPrdkiubw/En9qoUFaIaSmzDegXMFLdrqZxbn8mAVdnPzgbxAZXfJaTbdDYGw
ArCC7asNLTgJOctGG+FWTn538ep1pQluBmxNyWVB1E3tGsAZF+FMau3FxweVoDjde5C+8PWBUgxA
XdWEBVykw9geKNKGATvY5qmsK2+nJWF8CD1SXmbVMjyp/PSWTv1tdsP+KJEDmxTStOUXsQpqotP0
091AEOcuISYHI4j6tDYl9cjFczVmjHhaMwFkUuQC5xWulDzz+Vz3zs84qX/oGJd3fu59RJN7HJo+
uxathI+UYNUi49Ft7Hq+ErIHFeILzNqI08S9IUxMhMp3luRWn7Btov5TKMGtopBJKwG5uMY6MsPu
JbPrc6c54iBc5s3z5Ja7KQPkpEuCZrZsH3WvgyNb0Ns0gpSCptY9lQG8GgTcp9DgXiIDVTgcG/7G
6cibYxJrKtrGJlsc2HNzcnTs3ia722U22q4xVzX3tYzuxMp7aEfkqcGmYEPTwItODQUteYeiVBnN
DxGOGNYr2r90m2LYhLJ1nZtM0zUAcWGWT0W7CqZBRWJ2ozcmm+X36LzK3onZ/TpEOSdwHMr9YHTP
kdd3lE0TXZra2xy8OJBQtr1WzVwCHQRin8mty+DpWLTWU0mViKWPr8DMYlzrVrbV7O74a5avFK2/
zf2WCeDytTDonqIqz6neVmJvprSkUk1ju6bYdAEiTEFeb/Zw3DN8ytea30muBHiZtD5FF8rhP0qI
KqtfzxPldEmy8IB4qB8nH4qwcFoKBIeI5btljcek9eUmtuL+ztPDh7DzQ1JaYP2Wuf1i+2UNNewN
oOGQC7Em6Nl7JrwOWVbDX3xLaqwKIaPj46CUMl36LqBlHKiNYwzH0AREV4kA7mDSDsflEMnkGrSE
5zSkmmMzWTgVR07ujCnWKQDYcMeS5oEPS33XO9WLPQ8me5Y4ImdPGu+USIMevizM1rrvIWM4Rlme
MMmTEoBZSRZmRISeSd2aSX0kel0f/Zk7rznDA0IHfTYS+O5hkjXUG3D7C6qGQXsUwg5O6R1afpPl
QDKzPkol8v3+mibMZJtOxfPf5tCBYJWUshuxx2AgHcFvvjwqgA385enyDbekXagWTJLYHrIKrtOB
ClceeX8+Wp5G6g9WmObT3FbXqMI2mZWjvOPCLjfQDIIjZJrg6JPOIImh2UReMJIvB5u712GmOu6X
z9pjv4dbmfFnKTHgL4fl6WyyGE2SgtZ7WLW9l9KAHM466wD+GOoVzUrTRM9XNox0MSmkXJ1R1Rka
M61gwZuImn2fF+2aUn81JgG3S4mmGgyBY7ropaxBmqMPu6Lzk2hbM1k+ZgQ9j8ujVD2Kckm2uk1u
y5cYJI6HyH1p1a+juJq/Dm3ZU8zYw+VafOeLXSZ0vGNWwBrINIyys1N99B6iWe4AHJDthFHmz0Mv
inNnGvWuj1JcIzZkaWdRhBkOAtgRSbrXegcZESUzHq17y0uN7f8bxHLUqelfGMQMy9O9v1j71u/t
+7/9WH7y+p79+I9/wJeK8yJu/moR++OH/rCIee4/Ld8RAolAd0z7T3+Yb/zT1nGB8WXP8bmg/sUf
Zqpv8XULZYdXYLn/+Lem6NroP/4hnH/6jut6/IhjLv/i/8Ufhkfib3ZgohumK3wswZjObMHC7b+7
ImMntrgoNZgNuuem8P3DFKhWTHbgq9fJqmGrZZYJlIKUEfkhpufw1kjv6d7WSuNPZyx/zlWrKSgl
y5sJGG1Ih/wQ+/cTd+sjBAifzBGMPY2oTGlhtDWb4S7DcbGSIV6oxH7RAUEY30MxuF/Gyj7P2kij
j+3Oj0PDPbnIcAATVQvu7W6C1kNLd1YxnnMqyiLregIzMqMqiQa6pnwdirLCkY8BvjfPo0z1Dd6j
HTebr/7kswHzQkre1SoIMmHFnZWwLrRSTK0xBJ7Sts9NIl+8KZyRtQ9unpvbEVYEKxT2bVP4OjhH
rUPMmPK8vjczpvqY+4CYz4cswJ8MFoTuGYG9NxwpF5KdqrdqEGRzL6CNi0bfAOCfPfX5LqQnIPWT
+qs+wq8uRngwQN30nShBUXS2IOhF8dXsJhsPcud1ObSOeQA/NW1SHc4PLXK+NIft1OEfTgk30m/D
eDZL8F1T1U2/Q6w9WkAbrzb/v6Yu2U0YA2s4yqLiiYCQwWbdd+wCMGvIfgio6R3mCWAy1IRN+Wzs
U2v6UQ/TQWdptZENXnFPFjunGG+WYolIk5QNC/D7WvYuyyxtNbJQwsKgMbtOqDtJAVXi2/CPMwHA
OETxtdwN+6OnbFANwiNtcDkkiph82DZi6wi5vFAmxBtZF7POBc15sD+ygpAdPs59UmRQEtvZ4x1U
rp8k+8qt7+ZJRvBFWJ7YPb/qFOelQ2M9II0zKLFalegMxL1j4u7NXe9bwMxzmwuN5jaMAggU8aYq
yCZk6mIt/IGuNaeU9AVozSXFxNECs0IEE2vWahTLdi0ldqMjfx341ewpkl/6WJK8IzHV1AXB7vLG
yuHtP7k6r+XU0TUNX5GqhLJOFYkGjDE2JypjYyWUI7r6eeSuPT2zq7q9DCYo/OELb0CkwynGAENf
qcLM00D4YwjKZVYZ8dKIUc6QKRpYOQ3NQ9GDFNcbNCNVbNkaZKTHNMU1QFy86lqNKvDU7g1schey
FO9SlNqaUF6gtQvxvBVgTurP8IWO3kpIU5zD5MK4peDvkTvYZqXWvD4bCKEoeoUAvR25klao3CZ3
zYh2ebC4KVGBJFwAZ0NA5nlf1ZgeVHSBYX4+nUnEiqiFAEtZIg4ccURNkNJznsVHkBKJO3YQC/t2
8W3MMY2ALImYqnBax8dSMMlHUTmhg2vGOArjJBRuRko/SgGCJnj0cxJS2LRYUndqQZIoSU14oqlb
Y5G21H4jLNnxy3mGYOgiBLbMfg2S0p0m6Vut0zfWS4pCYs67axF2Y2lckh4Yf1UEqR0pxspIIjz8
qglM/CLHzA96xrMsDvRoPTj7FYI3sWkXlG5BktBWfOq6jwohohJuhWLjIs68YKQlrWTc91TYRxri
KOVzOPdFDnsW8CTW4ZyiFtfULAeIj9Qb9cVwk+gYSjAdaUq0S8hbhGlK0VmaMM6K/1XzAgHrRcaD
q3pQMsUXUgVjO6QIQiJDQDXVuNXRJ9Dg0btTCqKkIP3kSEUhfm0ph7bN91SaBzttKvokAAseRo8H
xJQWHu3KkgppREe6yeHXQDdXc7jeYv74rcLhREmxQjaHHB9sXAW/iUYGnvYdJc0KVksnR7fHqOCi
qKS3+lGtwhKdGqkdfqGnx46YFt/tA5ds9L8oFgICRVYsdGTgxwBQQQxNce53pk4fIcMCtYDKlEQL
dImCUxY+fvueTlwNrNKJF3gET0V9yKfJB5lxeJhvkQGVJ1Kni6mAHy2pzD9raVkx3uihvmhlc44f
1TUf40PzCBAr1YQQlh6mhuXUwO0xumuG/N26xObIUKUneSw9zx6Wm2tIuCDpSCKMuU7WPYlO3q9b
nM4zqDddXf7k92gID4/oMa6lp/iitSoTeZQ3SWbsJJ1wLkMsUkFOL4lUyTEePRr1JTLsugibWgMR
JAWP6+NBXVUPnz9lLK7K4fn5LCFAV738EaalRM0rvozi4iWKOtVffJTikLpVHUoOYvgRnV2EWquY
bF7VmktcJJugCwaoSHQHK5GSk9xMpynvf5FkrNArteUgOKoLGnmCBHhC+i0mUjs40caybJNibzah
7oLwhnkH7gfZYumhJdtCBy/CXDe9McJtELHBvWjSk8YZhPYubOFn7vZl/YPG3WjnSVK7Ld9ltZ0b
Syjj9bHxFcfxrl/Anl4EiKCytpyFujlJAztrkLR3Ra03Rp2gh6AL3miG+1BdB1Sx6C6xcifowm8i
YVoOeY2fjmQEOJ6KG4TM+Bvzo0yzfpU+Ocj4N27UL6WjNhDFyrmSWlpqReNm1HWA7wDUMT8SUXl9
hpWy6yJ8nPtnsaaAfGLpMRo+vdEqfK3YNxDp3OTmdH7qBW4xWIs0T21vDsaXKvTvYKmQQVPuBjuQ
Jz0w5oY8ijgAsnpPfEVkwSnTZ+0I0mL10ODPNrDiCSNoNCUXQCXcMyjULil6itGH9JkFffkyQ7ws
UX46ps7GoavpVqfRuooXBuJD8xo+dM8zRXNEvSu7DbMfpuq0EqKBvVjBe41b/MwkQplKB0865MsR
+yaipQ0CKFDD+vw+yI+VWcF+6mLQbIEmfjSB+kqbAFfVUvmuxmNQyZozaUBcugzGCOVOK2zUaEOZ
FOE4Td+W3RRaam0voj3AcLgnoYiPn8zSlSzuXcZWWmqU302qn5FbxpTDlE63SeNukvnYt6q8Qy3v
JrXqNWzexx65xXjh51jFI/2aWJ3xFqRL1FLOPSrtLqmTnWs0U6mhMNC9lPhjSrOdXudrmJZf0xM0
QTUezIfyuqjCHSTVH6nSVg2IEqmF9fpMkOAsL4snDCiNISZWwhPM/pLR6JUU63wkg3sfKn6OS4px
y7vfNmo6v2ggzmQD0KjwUXyPwfqZfiOX5UcpDZtFqH80OcIPofqDGjcetoF+j7FMHXph1049xfyE
wthDNT8hIAeOLHLFKAeXdalSsRFCZE5ysIatbguBDlqj3OQyYhQECLuwVKHwp6Zhc5UKaLTSPsIX
oyH0Y8DaUn+b8JFH9eGo1+Et7NuzltCgnONKsZLXWBbL6O4uGNZxAyc9gnpl0D9D/w9ZMTZSEJ32
ohFWBSt4IeA3KERenH0IZYoJZ4eEHar5xrLon84CV/AAlWugtBu0T07ArPCOD8Vzu5jJ7xlLy5iJ
b92zXlWGtkqHBFeh8TJlWF0SnAZLA/sGWlQSihUQNif4Hnbcmj708MmTqMfgy2RyV8kEcE7TiG8N
EUUZbJuDaHF51AI6nz34NFPBZKf3W0W6mmm7S0LhpkfGq0o1jBaDhsX1zN6d0PqhXN2XdEKawlhO
6UlKhYGaj/q2qPPSHpIWklazk5pk4bcPbj8KJsCZciCBLHRKjIFkjOSchgY3tpjJAFYRJlzShD5D
hip7Pm8yIpUVSmWgwOgLMkXmX1WjM6mdz/ze+c9GKNAv/fvL3+O4qiLH6Mjf/5779w8S1x6z5/kj
/v3x95Z/H+pS5AWLZ7z8r+f/z9f/vfjvwP7rNWmabGSpy310INrFXOGrKEcAxfjnV9Z9zAf+/apK
XSwNeYgI1oM1LcxToWNB//fBfz8WJlWhfx/+/Qby5P8+16GKvK6whwiCJ/xI4wtkFN/x9yrl/7/0
n+eUtUicSpoMt7tRQL51848p65Bhj2cXsECE+ff35N9r/n6oNWVECHAZhba3IpqARvz/9//7ECzP
0+5asAjVgzgCh+H/fNGi0MBZcYX+VNr+gO5RBV19MZPL/57T+zG1hwdinOkYB16DKMEozwJn0Qwu
i7IR+v/fr50QHnL8qrIO4Fa0FXaN8sJuRVeXfCJJzqjjangFWXQ3W2uNQ9H4ORzlE0zFfWFXOItu
iFyozZ4zQMp2eZkuRKRSYhXfCI4hQm0TSa/jt0VFqTM7GVtE9xMo6WRBNo5x92RvvmAWO1263Vjq
x8ebcZDHyfqGyCrhvvrc4plAZdRZ0CDDLHDwujvzl1wFA1QJ/NYVcbJ4g7q6oC/jLxDK6C2Lma/5
GcoBSCplfvudq3b6RFgVRXqn6K/YD8OUjdhaHPnW7AKMCu3Gly8sJcjTeg/I0DZOIe/lW7pBnH5B
/SpDpQkmuSOcKiuhN7fYPXzUrxdvirKOYOgjuay4GtxK+giHx9444GwLgjH1284TkVYOSWajfbYu
XsPWK15nw1Lc2dBE3OYI5GJRspKkD+zmR4SIjCfN0B0/F7pl4EV5x2Bj0iCt8zGU2Mh7tHXsZz7s
74ZKrq2RsiK2j11jna5ZR1uDBHMpSyDeCes6kWanHdvKW4AJzdv4mohn4euAghfVZDpzjS1vHqfs
ygL9ONDhWxb245SfqmNkCxYSk4D9DQeZAUsiyLXgCHyZ3odu7vFywx8qeCLZBOrOyzoHU9xWtOmO
gsdGiszqMSTCNAPp4uQLe6ll7T4/lH3pfpOYhltz1w7O8wNko3AFG73F7Vo9XnDF3uNiv21pCEMR
RhVKkR3SQyrI9gHYd700nAPK1jxtKfgfcI6JI9jKIfgxVlTCHXQh8fs1VnQTfO0Q77SV9pPf+Hdg
rNUXrCFu8Rk9++BH6Lz2ogACTazgELooAliEX1wA3NbpD10BAAXrBW4Xzl085Bc8jg7sisVgaSvB
xVyEZNSJr8Hnt3k2DsaBRvOswueOyioI1yZi85DI1ANFJB2tbg8B0Yflw7OHTR26xbm6p9dWsD0x
dWTnWrzsw9cPFdVJlCHsjY451F4vcJavHHWpjTaG8WDWoewamBvaow1k0l+80lOJz9CtX+7y62vc
rwT73kIBu5VYphZOso+xWbR1nD/Pb4nTIT6zmazZYpWJdxwj/4GirZMxl6jD5hAi8UpOsYKuhHt4
zPdPt92WyMda0zI9zxj+TcyK40MLGblSxe7hjBsk57BfbykmXZGv+s+zFDS8cI0jE7DIZ/4KDFSE
KCMnDvZ5VrieJqc687nJvvKrO2LQjGW7XQLtzgdntMv3ZkuGIpnvik+dhVqPPX0z2L53yXb0aqf3
UByOX7pdvUeMEOg74EdjNyqM8fd4iUKZHXl3ZVUvMTvFdz5uHd39Z6TcU9s37Qc5qqU/nfrynfr1
EhDNGzUf9u8cEaqEQ8mwXXWeWAnthBcEoQULvQeqdvN05mYyyja4jYTr+WI299WCPw9n5C0CE7Xd
Mt8F4UqnxrEOs424Vr/RNBjtdDUdUX8PlhByJm05Vqv4JTqEGITrdrEbrfBKkQTy+gU6ooWEwjV2
0zUY8HhNnlMcCZi4coUPBLzPjh5iVfoNFcXUFXfTKoo2XqF5ICyyl2tRHqRj95vjsfPc14LX0e1d
apGtATk0uWqFaVdfzUv8Ch8FnXuMR+ur9JNCcVq8E+lSyqp6l/4OObWzKDHplrxS88dpi+G0qXz1
PyoiRe2uAoEwOqZ1xcFkso3fWNxDwLkhOqEhbuEIL2rlpefAGS9V50CjdQB04m29gmJEJaq1on1E
cdNmTmT3wq8Fm9hKvg33XF1NWH+jpGJYNOAtoMbo7vtcFTdcg5t/nqOP7jj4vb7n6kwbHM3tFAe8
m+HQ7CQ3knJbNjyk8fh8Rjoi30r/WeygoZ6xlP5IeyfHYRc1ZytbMwsRrMXzcNoyR2JXzF/lZeN3
54UD8VUxti3CWq8J9ZrF7Pw+4ieCSKuPwc7IrR/udBitZN4xTvKNzZItEKDYBqluFgccP4przTqs
8pBrUPnhMWaj98bbk0gVYbfSofzDAm3P955STfEFZdUal3iZiT8yPlYMlF3k9UtlHnslCgc0bP0e
AB5OC4R4ifRK4fLxdm3YBb/C4+NEt3f/yiGKd0zbrWE+6R1Lzxis4mjJfFslQMhWjTeEDnb1SwzQ
//4Ph9V0g/ezCV2vOY8iZisW3hxu+oIwoA375lCci3OIxbCyRBeOK5EDiy1sbJVGzX98i11nGfdJ
2asEu37icQSIMwLTJADHFR1fAEwoUjsRfMzfh3N2Z2dgGbkAkJst1BCWhsWwZ5yzvQXryhJdYO1L
hlXyY/xqEJVQqKzZozyGUMNcqXw2KI+dlBOEInlc3LCRoq/uLm7SHUErlvOH+a1nNvKlAfU5dDOS
E34ek7qP1yuFjchDPdFSaXM9rDUddiejl2ZDXtL0lyTEOAZmyXFaxXcIuzaGhGjAvJQ04hAvi95M
JGYYAy/pG4n3rb2IZybqPQJuysomb6pr4gB72ROhUBuMkP2/6ZsB+/PQ8sJN96WtyxXT4CP8Cq7C
BhuJTejhrMwVtHuPLXZdNIeqIR+3HgfpK9yAvxqpgNhYwPwtTA6LkzPqHpLjj/cDgDQUmy0cGFBT
eOHmNGcDJwwLfWR3vokyWwY+5s7bPEwrHxg/Ro8bY1ZjdVkdZ7Fgq6Xz+oV+5sRaRwPea3wjcZj5
qBttkLKzSRqAW2JCFLxPxRVJHgKeWZgnWz6zg9I/Ngr7l5Ci5OpowbbHFFr2IKTq3Uk3/HI4IUyM
KTnIHXEVcmu1ZKUqYFi8xSv2gfbdBx4rLDeO6CMXgl2taQJb9pDGaU0Llz1uuYy0jNVdAdd7iXko
l7rrBx7VLCfw0KyzGeWvshMjWuQOx3EfDPsQ/hpw2+9KeKsBX48/MtmkBKtCQA9MpGlpCzEN//Cw
6GAfV5mL1PRUvGg2YzlbGl84d6AWhFAP9PKvx8wt7Fal0y5QrJ7eFGjj4grOD9sVZapRP1HiVIMt
/BcFro8v5N8SlC27BRhGmgjh0ID1PQS7ANjSVUFRhQkUrll2gLh5+T5Bm2Up31jb2E8IpBc6Zl2j
xfTvuHPZEV3+2vQIV6ozPhDVSGFsRaDKxNuz8kQwA9bdvbKrM24kWGWULBzOjIfCjLFn8XhtFEd9
rRBuZ91W108gfr37PW36gHYM/llWk8Kn9vvGTiklS2c8GImsU1djjjltfpTwSrXr01QuS0+5K3eh
XOLIfh982SCM+Cz3zHP9krrtSmysfkXFRMIDjuOZLKorVva6mCGEdtS6FIlrDD0XflpTgbbgcY8h
2uusFXaBgS6rGDMeygxCRkhXEe9IWCXRi6AShJpLvpKYrdK4HpU9JZUJUFzsCa9B8hIi5bBLr/pH
oOAe9jL2Hpev/0FL/p/rwdqHSliXugrH7LMnlMWKq/2AWLo3N3gLlSdCF8qP4rCqFJiKXDg4oNxL
l+nfpe/42Sce8xkGEY0n9t43ZQDPtlXhY9na7rkWXeAleCMU6WHcgF6I5jvWVuvsgVrzXVC2IHyy
3LnCtxEWrkhYJLkBDkYW4Hj25w+Ev7qX+vA842UIYEIsXvsKUpPfpQ5FFfHcxEsBvC5HoBGkrWRt
Jzenp/AejJ9GbBdgGYkZsAi/tqJFRHhpqTATgqOT39gSglawx0xPNz0MQwgwnqBz9wSo0wZ5I8a8
uqfQqK87dgGRECNxgK1Vu2C+egyl4vw4CekbTZ01hARjWKm3hp1gODwgUdI/YPzASoPR6SyWfbms
syPiEiPmtsHbI8FnhxTOzp2RpptVyKxmAH9biFzFbebjwp8B2v+QD91iTzjD/tiWaxa74W7cB7xS
KcnWTvL0TN2vkF7ARuxRvEW4Z0UCADQgULYIPYhLs6dJG+I5p7O22UNhyVj8pHjNL/VsU4X4pztj
90ueMLDOnqiF4EJCqRHdGXp0MsYfKsVvAHKOWPqQ8wPTfQpbDPdGTCB0Jw/9/Tz8luYeb7Dc9GnH
gD1Xv8voNVnl+hLWKGpGyfb5xPzRydhH4CfaxfMYVt4j2lKOzk3y1u1MU0O7HnObVzhakL4tpKSx
xetBxuENjvQHSv3E2tyA6UY0GFsot6Up+3KVHjKsE2GmRvSSaZdsItZB5cvQD7XoVeKaLXsh2aVy
G64Kta1biTw5ucydXUlS7buE3yx8lm4pHlRXo/m1xa2R1SvkVq2pfD/vLDYiOr6JN8ge2zStY6y3
lHj5JF4Wzirwci8ylxryGpd64WbRT4C6150tCYG3YhWPbxw0aw5Mbrlch9RC2IoImFjrpsdxxLn8
je2B/clq98wbYy3Twvb2M2Z3FVXUw8EkOe0pW1K/siE0vYRf6Ve7vZarwrqWP/JyvHwjKaYhum+3
P6XCCm4tSErjr5iF6bnjJlx0YhqG6DtlAVgJB3LZZbzLjgnmzNTYqcyS3n0JJzgn40njIn3JTr8f
NTf5JuzSbZltTN++lV4pOFBSq7Oxqm/9hbU0d6pjzNhbMIjH2m96UiO6SXSRiVL5me+zXbrmhKz2
pMI/sBq/Hrx546XqfksEj+WGTC9d5/u8XALU/Olqm5AmlnorFKEnWCrFCEZ1BXHqOjIqS8x4PVOi
7mG4I7LAjMxmvqBUJXiEnJqyio1tSj/3gMX9sJs3kvHE3OKbyNz96swyVhw7nwmHucweXyCDNWub
n5i8zEiYVngXtBZrOqCbzpIIn4ZlZNc0wVeLLQ6ejLLnHXnXH6R2EYfSXR3aJObIcyJrV7/ieXFk
uvMtGUnDoUWi+wfpquweH7Ojvil8HXKEpe3+jifs98m36E5bE+tXEkeC/LJcPvZBt8+Tz0lfN5LH
SSG9xcdhkJS8FJQQCIvnhml3lgmozEvyQU6O0kBvqUvpToFJuIHVzL710umOkkukwwKZQwVzuA/5
eGBotXsyVVjWeEnb7Scum0iiy95eXHHHoU/tqZWkUKmsKUaOwRWJaLk4+GfE9uKbwlHcNMSiFKvp
6D8CEhfMPQxvlkJHs+qqfTYl2DYrZP1DAXBH0KSab3cdy3BXOo+DR9Ley3gpOjh/+XDG0cNfkWaI
qSun+1rbx9kvDmgXvrwFCM6IZjuuZlhI0rqzGGHoim+CVyBgxlatbttDqFvd6/DyiDxpFdSRRTSr
yAeccsVPjdqHdjCYX3cG0CrwOQfJhmXNktVhULzqnfSr3taSVb7hXCV8BzjxgEoDuNC7oWceepo4
ih1QeamccKvl3qX6Vv1hO7xFm+BSnwc2TJJOzDVxzDCs6GjDMTnV+gVJTezkvwAjYtrFrpN5TvF0
cEUDams/UofNHsxn+hX89qfC3MLmXpRYmFtpfBpSq9LA0aPE+habjo7Nfb8t+48Bvi31t/CaAQAH
8vB5KX+zluYH9SZyNkX4LRuaqnZ6fZzeClsOt82RaKS7amzXhS1JG2QleWdeLEFcUGZsiWOpDjT3
Z2NFCJpZ8McnvHLv8sY3X4nNN5lLhklf1OmoYUqfaN553EgxfQlfnsOqA5cubdDNS6btDJ33SCbY
nvMTsUB2lZ7+m043jJFa2VRAKGBQ6WGdtmKqz/hEO9Ud1R0or06zg4fFs6K0Ae0fjyuBhkazEydq
zW6ybdKGwZ3p5zJwB+WAv1x5oeYL7JpYAbsYzME22bvR7sf6lbu+E2kAd5u051T3Zk0k8LgVbATg
ku0kLBGW3GT6Vnx+UKHLtbWob4Mc5ekb/1GRMYHgzP+8yMEGT3H8XM6mfhybjTbHoVp8wMFtWRbL
N9hPRvTzyJxe2PAdHRV/P/jN94z6b2ojpuKPy6ZfGbpbBw4L2pYcf66PgNJbBh7aT7IDL75YNq96
sEEIHupSgB/MJ3U6QvicmgcRL9kSBctyLQQ2oqu0e6zqHECiDuz20l74Z664LdWL+VrlrwUVZ8xY
tM9OWJJ4vTDuW4IVv0cqxm0vPcvPVLqEYawaezINI/8SB/wlR9vIOQFnfOxYUfkaytdkbUzmiFWd
8Df26mXiJcAmMTYY3vmwG8klag1AeLp9SL5OQVcC8m9nZJvWeBFe2IYKh0UVGLFG44cgqnSlcAl6
v/Cl9AVH8Lr3xuV8Qa4cUTOwkNIIwxpgzqLZEUGH4bKHLcDfCpjtWG5P5OrlCWt3R0texhtXq78Q
a7GsIScJrXQefSx6xKXBJ+Dmb1IX4mJquSyQsceypCMwsiGx2NzxZw0+Y+VEiJlQ9KMn1NB/vLG6
jR/Zwu95jYbN4AbNVyjICLefKGowtV6I2h+rJtxhRdYBIWaXviwQXb8taGLjU01pJlh4qb8itbfG
GKyILypOfxEHZtoRSAXqMMkbMOM4dYV43xiu8MJFjis7oVaooN7kdrvhrLjPNXZNxNUek0y+tSew
ZFsKHhXVGgJQ45Po/kFdeGFT/ScVIqRYULMiRtC4B++w4LAFYx8AxiIvFxA+QU1ZmdX8PkyPiCrV
bEruyJEPSMJQgyEsARmBM2dPVek+qBeEH0Bahetk9SGcqImyZPhptKakxGFxgxS/H+4h5Zzf2da6
Qlez8IoJxyZA+DASOQYGBNdrTZIUfD6HnXzJ96nL3vbJZROTS0CcRf5tUKFJsTFyBPE2WsZnfE3D
FUvD7Md3Hm98EssKFpPUpdjhh27/AD31ppHU2gYk+mIr3xRpI7HAXaMTsonjPALT9yAhSXCDXZLu
ddXnwx7NiVVL4sqQW5zkZX/K3ukkYwdf2cN7xCDk9WW4xdKrvWHXZJ4QnWES02V3wdntGOBUmgw2
n6Kkooh2zZK1KyPESl0S9TkdAbsxuKYBy4uWki+m72p9yZ4+rTaaoeSv6RuvpbAD20BJXUnFstfn
bvQqzSV3pCREWl2BxTpERHyVy/sGjKadcYlEMJnEwGWqfT7KzFchxVH1QnfGwBHgsxB+W9Ax2DVT
YYrX1NpH7ZqbnhYuS2VF5NzIm0y9CCz9HLMQOHntP8Plo/ZH8TkPnnjOPFiySa0BvwCRYFTm9H5d
7oOCY9Z+6knb3EjA0s9ha3+cCEzwZZL/REo5eo6VT+YXecF4pp7O3a0okFbzteF8W/nMF7KScT1K
lpTxjb9mtd2oKC65VBP5nZSrOEM+h62bqA+ILUsa6wXTO/opxx8uajd88na+Z05XcAuy8GokzpI3
XFbOiPPC5UPuuSMOXkEc0oJ+PS0w/jwBr5n7OXp/YC/kinO9FPwvTC9BFh1NV/IrLGYdHZvCjmIP
eXHJXaREeWV08pk4WrLvoXddiB+c9YNiY5W+U/bnAYdPZb2dwxGVP0nUrVkp2flIqReI29HNVB1S
lGIeJdwzzpVsEC8YIkduKvs8VxWTGYGCBrKjzHg63kBbMCGHTIqDk+QytjB6MAPY4zbHyC1iVWAo
BSor3FFoTmhC+9XVzGzO6DvywCf0UHaFX4Wy/c4IlwtqaL1HnYRSZWfgBuUahqstPhgrPKTkKiHu
wCT6+2a+AVUWDkEhrQbpBsmR/rhDelLKWKG7rNUcKOcKiZdElk8dyxWXn69n489Pz2nNZeX9dMbn
GxravIlzh4HBbeR0GPSyy1ExifgLL+F2DP4Y0RqeT5uzlXCPnW0cHC4dl4BjxEiH85/w+Axtzpw3
cbwMgvkm4bXXOTnINixQLGwASBqjuX0jPpttsCbZQCeFxYjTZDgYyBjuhitf3J/oEghkTB7fy+nw
39Sc+ECNMo/6wu2hLpySNSvKSVf3zApVWTHlM3nTqquOroCKbTxNYNEB/8ZN5MPmiQGVlsmAPGJF
s+5N3yBT0BoeN5YJwnfwQm47Z8hpzi5xTq/51TGUlrg+VZM7ZUck93mRCB9ZIvp1cGbWOGlzmZX2
FHgjXV3TWbxpjw3FEyGlmHBizPPlAahnASin+9QPSWs/RKfQD5zPwFAiHlzq05bbwGsxHJjHIsAU
ys94WZGcAn2l4k64w1gF1nke7mqNSyAKITZHweu4DQsDiywcQrAYh92+i0BMymfeEEFNNLf06xgf
3MoR+d7MrxY+30TPPXoQcK8TgalOE9DcQEBf4HP3N8A57GlLY4NpAWe27TYMsvbQvdIgDWt7nou4
erxB86DqUbb4VxO2gNLxabEZFLO9MHfk6Au3CY6OeaxGLpHj2HmoF4umXWYLVI5Xr5PpsJyY3bFv
PxNgYg0mBxhJKDsgbaLkYePXSDssu6PJQwiwEFe0xk3ZBTGWLtxQ9UT1wj3mMHv42IDEmxMPOd0Z
wVXaYDiIy4PFUu8tWKuQsx8Nba75wmIZAURHckmeQDhOEMDmy29lLhWcXLYYk0Z1VsbVP1cYwLbQ
Qo+lomqlaKvVdlrbA+6E7+MKrBtn9hQw5JnnItdHxS4rw4KLrpNdH5R3anhcDbSginS5kBxGIZgC
HecTVMNCP2+WUeZx67hQdK1l9KEn7wHgkwvLCsTjWnXnRCqHOIncPjBxrBfRNrKxjGUq/zMhG+xp
LY+a3A/nx31lWAb07ZS5Pjk8NuatOgacE4kTgzFec2FJ82Z5KhIuoiwdcJEdaW5AMd8Kizk3BR8Z
YxKZnadpw9fPg6CnlGnjXGeMiEODOPEVqpxkZRadCyl3R9NHs6MvrQ5+1GBWts/qaVcN9X6wQK+x
9sFkNDfRNyjV7HUer9hSk6Qaq6eGy+B1dqdmy4OdN1oKWVsxvKUmrjBbccQdW7iIYDz/pp2heFo/
X2lMwFjJqPLhVFL7hBZyAxTOKRljOX7lPrJ52cKdL7iGiZBdmrb6HpE7sJYD76LDCHrKeTIpnpte
PgLpr96os4HkMI0NEmFAo6gQHfVH4DMN5vkDYxR1dBTQgN8dZspQt+UJbnVVbWrMaRHLo3EOhuUl
eOeKitIOZBcSKNxtZkDBGiJZZrPU0CptljUsSca1fOReUmgVaYjS9qxQB6dQD+hFeHjMrK7xAFxS
yWUFyimTAudCAY/r9nwaa9ZhSTJZ/UnxqxcdfD9mTqaNVWg2i234EELT0GV5LpQ1w5CzwLmYBBra
tMYErd2EpORKulslKzN6aUMA4F4oMnncNvGhUjDTQGQaUG6HL+EbxArLmHKv8M3GMvw1K9yGa0p4
Y37Apy4bBwziPJJwaBURy0L/2hZ3Jr55XJ5pI0MrD1ZhtemjzRPNhv4DEbW560UpIUKqhRjBftRr
1iqJklM7bzTMxVS0lS/KCCZtGr+slgxMbgVDFsQ/Jak89iF8g9qn1keQpcO2w2DozGZkFBgezk28
wdjwJ5b2OeaIVs1RuPHYiFZ8VBi9aZxCie2czU6eI+pirIX09UHP7DmfBa8sSnt+qDllx+rq51ga
ArZGb8JczpE0814A+/lJRYSv1xuHmccn03Fi336wndqFxGik6f+cF5B5z0ZkVlqxkgBQntDsyD2G
TacemZaA04PmvWKhR86oX0t8FO4sMfZ03wx4eiCBfGTqtjGLncOAwsF65IQAOzAr8AWdKkdD1bRd
wy2xpp4bBgam28jqEr0Q4emJlM5DFPyO3J0BI69+o0xLCjlcbiE/BkRcLCx/ixGTtTw8PhkzTCmO
jJVoQouSI/hbzlmMWDm4RSHWE48VN42VJwO0otnsj7yM5bL5AhDCAsV+J6grXo43K3kz8TIOc2DW
MrtY7FnGunhXG+CMic2dULQJG/gyvpW9j2IZD7mGBGfMFnEkRz3QwVFNyvZzk4HbyruyEGIOmPGd
uWCzg5KTjDgJK+9Yt9HPnOM9PooQJPVZQpAcgt8BQDhJqQ73jP5wQAFxxZyhnvaQv17BBNCSIRLj
7PVvFvkDtVGSdfLVefsGeUL5E2QRCsAzzKBF4kBagbSgmMzmXFNhCojIa7sVFoZnjLOuQYNdGSRM
Fg911kIL/1TRqnbkYs6PhTqnW9SrGjRwBGzsalb97upKAiWMyNCoDS+T8UBlP2/1tYo5WCgnvYME
IGCTQUQLQFOOcYlINQ6AMtq0iNaKCSCqXMlWENau8DsTL5spiqnAmBKrdCXOtNxYgNQSI32EOjPc
0GBmYoZdEKIvIUnMpEEW7V5kER9NCmf1TDZ91um+jDXBW0zckWZQzoM2POwwaHSIFePsP6rION+8
VYpBIjU79fyJ8OmT+lNn4dcQsMmUMrtzhPBKp7sJcU0YGpjXAJq2hpkjnOqL02jIBSaC/5H0CzTt
6QWpsf97qk4R0DVl8fT30VmGlNVI5SafaUG5BNEza7QWOZCYS9ahhTvzc9P//SGFEyDJv8dtpAMG
lUp82Com7p9U3p+04D8/5MZX1YKtZHhWhBvi678vSLTk23hqnYtRMU2g+UfdPzGd+Pfx3289Hsuo
D2er50zGjv9MjP5+fYgFgEaM5BNsz6aNMJODhbR+OiOyELCfdOZIDN7faYNZinM+emPmCddV2qIN
OP/69+Q/b5zfDbKTv/z7ZJkGq74mB2sbaj21DhLy75v/fiTznUn/Dufv178n1bK6mCKdxFGGrRRm
Il6WMzm2nC/s349hfvhfz/394e85qYuWcqLFvqwP2wyRKC/vwwqoS1W6KFw7ehQKrADVey1KDV6v
ke6gZOdIYTM4Yq+qtqSBMje3qDZorvrQC7/BcxjlY3ECLKYac3k7oTKQj7+46NVkfsEtVNG81HrY
6oHZukOl0hiZwLShvvU/7J3ZcuNYdkX/xe8oYx4cth9IguA8aJZeEFJKiXme8fVegKqa6exuh/3u
igomQIIgRRLAvefsvTYQgxYBQZt651RAKKOoI1O/yUgHHAJOghkyJK9wNhFePpAHCUeimYLRukte
c0FuRQ0KAb5vRYe0VMansp/chKYaEW5ujhurNz+S6r7UKAhqJdQYkVZIwHRdDJJuTT5m6GhyTiOE
Iola6tdBli4EPmaOoiJ8LTroKj3DEwghgaOVxCsRgqQzJaA+lwHAwbyOW55LWtY2dxW6ypyqFbgc
95gnzVZrtyLUSJpwZbFy+4auoclcy9LaTRV31KFgJ1uY++yk55P2BvigBE+XJNStSuMQeVLJjLz4
7BuBC7THMEin2ublNNNDIaJbz0UI76GxpKvgr6SQWaFAV2aM82pNahsfamuuOkzQE/9lnXcoQhKJ
GUaSBU+ZWIPTWgZ6R4M2ZP6cGUawlUY0SBlVZpMCod4RquqGzVub8aGVRadSeX1SLOYOac9oUyT9
EbMiZB0cbf0b/kDSn4wWxb+y8BX/pRig4vqN7xG+nakOIIsPiwqQJkXaplcmZGDM4NFPacA0FKt0
l34UyKe1GIwdmjZ4VWPWpMekkO/ladaFFWJrUkJE6oWD1kB5BInNIge2bAVY9373mjW8Y0GIEAUK
5qGpew0sGlDCxt+lvTcysEfsCWftFWJJ6YjahxVa2sFruMAlGkbTPPCeJZ2ZITrmZivIw77x235V
iGm6hw6AUUIEQmBoGW73aXgvwXnzujQ+Ygfrsq4lxqdVjqmcX0GHoZCi0YsFZdxLhvZSyCDU1VZw
8iYAYdqZBOs5sex51y49V4puPcNcaEfNtjrF3Cd9CtQLBiZgNDJL4RxoQnk0DA2kWFG/6Z4mrbuu
QKvCwbssBOPaSAHXvWCAIuuZwfQjYp4TGC3VHOMzzcduMXZ420JV/SwEhnMe2ZG1znhEaNOUVAoD
MUNSpUT7iXvfkLRth5I2HAei2Y0O817YvEaBQBdoJCwhlLj+Duqn4Rndpisx9mH7OCltJO8UAFqk
HzD6H9x3TdGxc0TdkawFzxkegAquW1WyDmVeHPDT1Ht8K2SxSj/h92KgySmccRKl14Agqdb2miaF
4FFakhFwHiVSsRPHu1rHPFtVJbRixBHY/LZma6BikwcmSaBKlmWsVzscUg05vNqnSAitk2S640ox
V4KyeuzK9K3TYcW2jeSMSnyafuk4dS3R1oRYPhj+8GFGebCSA982fSxvHRYVCCJOz/hbtTaCIm26
AJi5qGO1SS20HuXYEbDGdcSq22A1widedsyKJ9EiMhCjwAFbaBPrhvGWJmfiWvYMEKwtFxbDHVYw
B4slpuGtJArwAZV0uKq+vwlzbc9PJPmIXflopojX66x/lIAXGQ02N72js9ZVlA398lWt+g0sIQEA
z4Q/mQySeT+SGmRWj4MY91tFVA4FXw0lR9Tfnm8th0b50jrmNziuyIKyGBVNcKae/m4HupwwR208
E4fyXFpSReVjDLZloDAmzChElUPNnBATlp4T6yiUbb/NJB3doE8XmYgxV1JWmYJNRwSqOOB/3Q1k
gziBS4L7IKeEUjCQ0WNADEGuXAFJPrgSeGdOxtFWDh91LxNPtZsfLG9U9jL9LD0K5Id6aGnqIMWq
ShKiOuOtH6xPsuuCTdIFPwc/WSBR9x+zlYfldJuZb0Iwtgcrz45uMRCigukY94D4Ts4ms3mXfpaZ
lwcxz0n6lPynVG+Z59HJGGLpKAkjp02z7dZCZPi2lORP/EohnQo5rKea6XnbMW62NIgplUAX0NPu
oVza8ajpNpbSr7B3D2EFj833QROPOcPOrAPwGTPbjSPaLoVKGwi2hL5v3PahDuVq6+HQofEwlUjw
DnslcQdBVKxVI/lZGRL+AOmHi0kdE2jXbSsliGD8yM914nW2r2q907W5vk6MdltoA5daVdbXWsf0
yCjVdSLGT1IL1cerhqtgeDTFlBayqgn1MMtSjI9WfZB7QgQKTi2N2srrTpSbg5wnFwJKX/usPpdJ
RY0g6hUySdsDEfaeUwd+Sw26uyfduALYu+TDyxxBTkDT1Z6xAjaYUuockLgICs5o2d3KfRsztRDK
Xa1hSKp0igpFLccP2H/O3dAfwNechFC3bGNMcEEwoC9ykgs1zJILiXwuPxTSzzTM7DjUbMbv6jso
Ngp1ZnWXqhKlcsPcBozQN4mHrEP3m4MwWHcSNmQvLS1aJmaKgBs+aBVu8rZ6tCa4dUt8NGhQJluj
Z/4AvUcRxmyQyujUqUrZ2+oiJc0oNbRtDanSWkc9k0OpRWpSw+xeZDW1ObPgmBGlxlGNDJV52B5x
PfZR+hPj/qLhs3jPx5eibM2lF7gpsxv+fh3HyzhawXHw4S0naBuaV2JQEbMOzAbAc48hIUBlfyiF
XkQ3/OlpOgNzr6yffOGu09CjRxZYSTdsPwPSv+8tOksitFNwAqZ59Lz2h1cZriNsFS3fFDmtW7nu
KQOM2RY6H9RBKYFZl6hXLap+SDVAapnhRmFSBC/N8SVwEWIQY+Dlw8Bh/GZUla16I0kHUku7WXK5
BI0RsUDHQQn8Q5PTQjVDZd1JFg1Cg0kO0/A605jwTknkJInAK/KN1zKwtp3cvHLBudNJi1/AA43M
3Ok4Tm2CMDUg9fG+l8Yat/lUYxKz+94Ksi0RKHv4oPyRMgZfjQK9AhgdY5qC/1mHGF8ctEAezwSR
FEfABJT1BwYsVAhMv61sqc/PilTrh8ii9dpjxIl8csG6cHQ5N0UfZgaxi3wh1EFh5Oi6Rsm11yA8
dCJ4KQPS1Yo5krYng4lM6EF6Jir6PDYd0M64fMK2znXSRL0ZYkiXZU45/UBxb0itS6TzVQKKQNUk
KwtYB/Q5xQ6spnSlYlbHCYCmukjABKTHVK1CKuA1tTo91+zYq3Zh2xZPFbLFdU5/HbrDHVBcyhcq
2N4yZkDXinTpCymlNFyqKea97L4OG6bDJPiucHRtgwY4smpZxLsTLtKQ4DYNvqmcGVX7wNQ0dyps
2MiBWU3MuLbjSHsbiHpb+Wq57zAZU7SU3kq1OCdTqHIzjvVyOnj0aCAn2ePD1aCGosllSCok61Tv
h7Vak9NYBAwjBM5McUN0c0YdxA0JnGDsayuJ+JWUwIZ7sYOhSa7zPig2hsVBmkMetTuFH7hLuzbu
Gmnrtom5VLIEvxunybTDaaGYeGXd6kERY/NYtFR2MznbZMFkQ0DwmUqatO/d8SSKrbSRgUNsmE8r
3TiNCpCuR5647tUROSOCMCbUOykqo2sTWKHjNzTXo8kWmWXw3kZ9UA4iUSBS0upUzYj0sLR+q3fY
j0wDFLsJDWEXx63P9YoolYSUXVUCetfKjqnEA9bvwXsyiThfjsBhEbpJL95LbGDBDxnUr3RjjA4V
oeqY4FKuebLongYjmvwCtE9cLX6Er417UJWkS25ihlUZ2pDak4x2X5k45RVYEKrhQWVjakMiV7rx
62yPj/GrGIwA+FUWUDmp3ho9344CEQRJHXfrMZNAT6Hctowq3ZWU0VIgiqNoeuda4cutRs7P4sjE
UCMXsjNFZGQD2gywzNo6S6sXQQCWp8itxZglLLflgBydWQQlpwDVfz3WuxH/SwVBVG69oymGZ1nt
BFJ26IRWwo+xrAqotvtWD6jYmPQaG+EuSw3iL5koGA1dTdHl8h3XdNFT48RkCOye8qOLfB1d84Se
Uic0njei36pfWrd/ouygMX0yOctp1SYzygIDhZUf3EbpaEjE24jJ/c7IS84thb+r6PQLpeg6JGjB
iyKBy8TS7Ahjki7qTptmoWK7GyoF4SSo6aZh6JzGKEMlBfeJ1CVb4H7KRe3abUt5pPXc4OgPAF1B
VhYnfp+cTkNlhPgtcu40a4bbuvAp4yzYm1Lw0gdcVsmHS6ZfCwc0Q1jsQ326LiWA7MheK4nTKAxq
ILaearJB+ZqBEbfroXwTO43cyCDgEM1zOjnjCzCuRz+kVTi2tOUBz7rI/2n1u8Mw0qAu3vyAmAul
92hSojWvcuT/fkH3w/dbpl1JdOoD5V4wutYRrcGg7zEuzI/OmxJn/ByphkCaRq2UsV36V+KtnsZx
wEJmUQBusuSUVtXj6KcbIfa8+1h7rtr2Rx9aiGh9ppI5ZQ5yq4McNDPquErcVX2COwQFiZT16BXM
HfSxo18eFEl8K0eQDIli7Q1oAwtL0020t+1dZSUtqPDuCwoppWINV0gbWNqiMqLoXgviF717yrNM
+xzV+zSIrkkPWrhJR9pAYT81nekEAbqnY6oeey5IhJ7XP9vCaje1RS8Pbk3LlX60HAhKZFdKKBrh
t7wLI50FSe/sdsB7JqDhs6XomRNWu25C+GmUiWAatsGPIIs/c8MrqOoWl1IiKiZFS9lyVYWL+GlV
omSDDKQfWY9P740p9SexEWwr4UOCW5E5UPLQAdhlHMgXqWw3RpQwp+nAiHMGXzYShLbWU7aypzDg
949jAujRag1aFzn4fOgay34YsB3A+aXstk0g/66UyZjYQYKzhjqnIN4U4JFHBlNyfsbjS+ui4Nj1
C/UltawvJRGyddhUHwB2ESAFLiTHkby+WKIiHRJmIjAqMpjb5SZWGlXADQgPEos+gvFehQRi4dvi
W+fwUf1V1RtoPSIw333ry5ywsQoI0eCeWiv/DGhT1nXyU3NJC250PKglAmbONK4lvgsJciKJEAwb
6CddYJpxgkp6cVV+pBIuKNdcD1WRbUs14/SqMpVzgQ03VfXSt+N4jrWLRb7ZgryW2IH5kaJdBKok
CIyYK2rpFvsQ4upaR6W/9ruqWfw/6O1/A3pTVF0GwPav//nvP/p/876yvwO9Pdbv/q+Qtz+f8Cfk
TRKtP6jWmqYp6hOzWv0lB1RS/xB1UbYmIov1DXP7KwdU/kOUZF03dapPEgy4Ww6oYvwh8p8iapRb
DCBt2v+F8yZr5m+cN1hypI2KCpg5RZXh0fHH/pp+mxVZ4GeDORx1SfAX8ZyQYmjQ0X9Z1A2Kk4uW
Uejue/H3DVSShBjxNOuuikZm1sZ4CXyarJWV1ZQGGppanfXUZhoW9Uw9eEMROOkgXBgxd5uyMQ9l
KRCK6aKlEKTxZ58J5JIONDakYQhQC0V450oBO5SK7UnvUT8pDO1xNcC3oki16/zwFYTMiy+FBnbo
Dum7Cl0g6mjjJA2Z0gZNM0ul9hHDzMXOT/JXBY2ZMPvpTzUTK83QibEoSJk5IvZgUU3GuN2bY9at
WrdGICtMSY7zQ8EUHPP9Ufyym/mhXz6leav5TlE3naAaJacJ/VZkNkizAQK23r7Mi27Txaji/YeZ
pTrfNd/M8FTKdvnuH92ndnUYL+ZHYtX9a/EbkTo/c35ofvptdb7v9jJk/vDEef3vFv/nV593dNuv
N2X3gPmjh9WRXCmaUw7PtNRON/PS7YEqInzntjoveVpOS2NevD3ltpv5KfOqH1PjFINYhGz03/Y/
P8qwfaQxND3yyx6/75030DyD15kX6aK2I4OmeeW393R7vXlfv73UvOpPPwrm2i1h0H/9PXmv0l6b
133XpM+b00plusn4OZ1vgylOs1MZJNOnZXHGVuhJsZviL5z5ru8N04lncdvkex/z1t8bTQ/fVn95
GKYprzaDNb4X561+2928+s8fnl/il3fp1S7qW6as3cKKYbOGU1gsKOw/32HhCYT4WJ0w6avwIXyv
z6iNeaN583l1JBl3193N98533PY06nCQvvccT7ufH7k9E3y8xcx6Ct6d7zQFDONNgqW19IWzkgvF
riZEiB/zbbFx03KXSHKxmx/v04SmLYEEi05gtEUJH59LY6hk0wrYANRrojG1lFLouJDDql0aVAeD
St3aqIVhMyItzedAVXMKJv1enEM+NT5NWjFTItf34nwvwSd7NfR8Z16bb+YnztvdVn/Z5Xzn/PC8
4e15833uRNvKwpR4Fo8WLd2D7KMdmA+Pbrkfp24sPDeVqQ3zO/JE3uZcq/lGqfoMxu58ap+DL6Sk
zCl/IlNQmwlIaQX9TjVcfZOO4ioaitOoFg+ZFg8ruS2hc1tJn+wA8FE1G7b+FJVlTjGn89LtZr4v
ndI1Mnls6TfyeYylko7LpAg5sZfKM1x8piSGpG/8slAcz+/6netxE+tSsQ5G6SFIqGMsTI/htIvY
Cg7ltSLRDcBSXe/AkWPQpdm6mlcTJkPMyXHStQ0Nx56afShPU9jAxHkRtWFDqwmgyxwUxszJIosS
sAXtk63UPGlK+w7yWSItCqlIAF97z2AMda1Vc4UgHGlNxebejcGg5Y24mRvlFh3qnSYYwH+npcok
n9eQm+XcfwUX5lPGrGjcTQ3YuSHNqBJr27x4uzNoxTM0nnHdT0fQfONP2XC31XmpHHAXK4l6aqcf
/XwT+WXlGETGWkY8JAtfF8Wd4J0LsRYcvdSpBOYTu2hICCPVvQpnPH6ZtGwu5IZ23z9E5W8Btbcf
2XxfEZfgpls1XsUGKX0ZBGxzOgryAeyxVlrdFBP31/q8VMgN7OaBGjp0IfgvYHV29Gmmb1jJOeGl
Pm3FeR3MODr8ApVD1MktYgGjxkDoMnIfxBTcgkk6NHIOyN3fizXxHE0lb/1xxP9UqjuPJL+Fl4v6
wkO/TVyqtYsy1IjzTdFsVdrmO51m7q4uK3NH+BY5wdBOKWYqGEXg9U+2ZirgK79nwrjM+0WJFzbY
SMO1wsN6TxabgmTnvn+D+9ww42cCgwPjCSHmz8x3PKxWk85qwU8x+gwoNV6C1sm9lwa5V78qxc3Q
vNg/lPxUwF+pNjJgcd9ue3lpG7Ap5crWPBoGxgamSzCePPEi4ZRTPxv3vYUljgeByYeFEIyK+6p+
6vxVKdiiD5ScxgKhIjuz3zfmhlB2n2AKa6VnL/6wTcYvWUZbNbUDd4RmaN62RRZDmQ8nDyQYs12j
mtDVjaptFWXfes/GFwWTQXvULDtrEPFuyvCY6aS8O0V8cOkTkfk37NUI9M6xpA4jbsgJqGpSKulx
OvRVx6ZG5OlUk9YM/g4nHJW3FZA5sSSvQaCihaDsZ08v2gCz1jUvZb+SRps9uvmZvkZC5xizb3MY
zLs0drrmOREqeBv0wT91qn87c29EqyIHaedoiEaHpdFTodj6gkbM6kYlAxo8RXRnwLfCliWePNov
5qZKlq65Ud5hI+JucoiKzum/RIekAmq6zMQTfaKqxUpox8pDoDxRfEouA808mTGqQ6uk/ilTnHkp
n0xh14sb5WdIOinjtbN0TOguxhsXe6hvB5MGzYnHZfsU7nvLxlJP6fyRNKaVYto4vyJ3naElq9Ea
bnt0ZP4WLKJWftUGHe29lx3NaCkFm8xFcQLz+CMcGUdymsQaOR5E65qBPNAd9Cz+uCuNS9QABNi1
I8cFzFyszGH0M/Oe1OqIBm3cozTk8w5HItcdggBiSE8/U9gpaKaRk/Mz7cmz99Dw2DpfIDC8fK/9
5JhVtU8fTRdNYciV9U76mZXXNNrm41IRpw+Mz4nCG+mEO36dsrEpzG0o2AnBwLhyW/xLy/otQ6s7
SaEonK0HZqJYLC3EaMegwdS7JOvFMPdivYH+JB7yOw0RqvpgxbtR3Ezz6G1Sb9xyRZieke3j0e5K
hg4HAx5ERW4VcjLsZIcRMpXdv/WPQBJCktztWLvW8rbzBYIgDlq9HsJ17/Bnejpt13jT1GQGkXOx
kL7CNx2/fIs/pXJkcdXJd11yMPS1+CCjLBReKUwHxjl40ZC+jo7e7iSdEfgyebWUXcWh4KHovOQl
pfngbuxJgFYzHKkXcKgiil9SbiR1PRGLwPAkq66jv7maqIvSAs4Uy7DJqF00De7WQ1h+1IkT4e0J
pYfGPNcxbuIN2WmgfPTPPFkASUKEaCsnZJeuvzC4NlsLF/oa+WvqunuNaK0YDpjXJl3nEDawSrwI
2HQ5cU6KkRXaGfZCclDoLy3YBBvpxI/ZOOJgw8mebkBkCvWa67jZLGA6gvJZeBRWSCqMCVNf4H+G
NcjECf9Zvm9eNOWlaDZGbNeb5k7+dBUbuzhvzcB15+L9ME9l7vCeXHgYyYH6P4AghFWP+XOloRp2
KHKR/tjYrrjO5Hu4Z7juLE7FUndou4NO5+ejCU5IshvUCbQwYZ5M9nzBqYIT6fVYMQ0c3o9gpY7A
+M7qg2DX4x0thhEKSPGmKGffXTU0hvWUMZwthqu2cBRib+i3qcfS3WMiS/LHIUM+YhvC3oqvGFQh
viWTV1lSNzgMsfMO8aa+WM8Jn/+P7MnYx+qG1rNd3uMlwzXjXcc9ZqdRsvtn/LUmhp4U2b4NcCzh
WBZW4Yuo7PTRDlJ5QcG4on2ao3leWj6Z6ZOxuuDoO+TCA22XBjrGSNr2tWNSWr0TiVWXXBjo/2Gy
50tesrkWQvNYUppUs/uHxn/ARGGaQEgoroU79J2G7qQNcS0/oci2KtMHtIGB/5zgxW3ro+ydyTxa
iqyIa/SteNRj8w6FZEyGg3vQ+03LmQUSLhCb4r3LD5Kwr6BmmKTfLkpzMnUhh8YKhD8TJxDKR+ig
+LrbT/Odd3n2XwJ1z96hviG5RNlMXVFfIGpdFk53h9AOMSedNMSouLxT5tmTCwFtIz5BULMOfoio
WT1gTqZ8tkNdDR5o6n6vfmAZzJ/hUOsXLC5b9apE63EdrtL9cNFLW3lzN3WI12lp2PzSyAxGQfmZ
czp48h5ooIr3xqkDN03tmoiyhf/cWysXngjq8kf1Yn7mG2JZj1/lcwOw7YSvG6teSXcM0Am/WFYE
G9v8QrurwGu5G7qAONnp6i2w0Nz9WHwRef+jWuurLUxf+aKc0o18GTgpMAB4xIzHEZM+hyjGEd4t
ymftrnWXChw4FYiR7T4ABeBfYqrYlOwlvKCYIbEMZSv3Qsm1lR9jPJghqjn0rshUFxoarH7pY6SZ
KGXg66nubRF7Jj79j2X2VjmkOAPXBhlDcP0d06VskaKT9ZBY2ZieVwib+SZIglbXbXoadwq0F2n1
YWHCHTchsA9cQ89bbBXdG6085TDAE0LLUZ2EH+ITWs42WFTvHocBEKErjturiAUwOsIVwYWfUHkP
Ty2wp0doGLwrJ7iarzj+eEx6xnZHZuz4QReTBFjeGrb9bIuPFCiGybCN3jmfLSbKK2AM3O/4o7Rn
2Eb8zrhDfJQe6K629/JTdUrx8rQX7YAhqL0QXIRRlh/7GtG3yoeGFlY5VKf2UmLnfgMUSJfwQHMC
CODS24DgPli+feTwhjeBb3g8UAMvH2qXa8ZiPTJAGFI6y3a2gNNwGg/Y8F5rWvL84YNt7tzdW/Xe
H5JTT9jfwnQYfRzQ6Byo9iJC5XOMloIdryy8lM0iPLpL2n2rdAX0bW2t5WV4qbe6uQSPeMofhJfg
rl817+EDTd0HYyH+LJ46m3ixBa3SaFG/es86GuaV9UCmmk4Ue0jnDLXBolxJa64az5zJ+OnwCasc
VyJn2clp6k3n8O4y3pUHE7XXFonBBsHjQXvAdLZyl6ljXdJlsDZe6ckLhPgc9XI5vuJ2h9wogDu0
kERjQn7FJIeBkIvLK5qGpeMBD4IBuOfn8BQ+1IfuZ3QynfZQvMeMeqh8vYg/X5IJkGa7P/3X9DPZ
iHwSkwp7r+0b9PdL7OucP+8b1GPLdfMmPgZXcDk65xZs6xMk4kH8ItFqdm8Nj9Ki6hcP1kfzhrkF
rMy+uE6QIfWxfB1OnAg5Qarv5Wv4Q8XoMMMpon20lx8x8F2KqwpZDgTAQnTkI7fLcSXwAh80ijj7
rCvYFNQKtYOxwVa481+mH91GeIa3wukNEAZnuOJtyo89BgvIw7wTeFkbIOqrYAeAkFLDI67R7bin
afWINYVzTP2METM7cnWKvubffY2LGo4H//ccRat+D7GP5gTGZTCUCnzxbJmL4GXxKkAcQSSDZZs4
ZK5uDa3yvckchY9GBQhP+uESAhVO5v5j/AjvcXsjJsT4jG+PhrE6ODjNapPDRPgQj5yX9aW2xiXv
cuimF32HaHLb84Uge/osX6HeVwtlze89fYD6qfyg3zYssyfhPK6ltbfJuCKF0qYCPfXUKS+RA4Bq
G2x7m2txW6xHW9kJR+VYZ4Ft3CVfGF9g2/nWZzQsCw+bDZfM/hI9m8ZCt9b+dbgTHeM8HprhGh3L
PUMKrY84VsRXnBE2XvfLV3DFGEiIEZJVZGYY6TAWn4Pr+IxDmhPgfJbA+M1JBdBQ9Zh9YcHkpAL5
/GNypM5onIzzB5fBj+6Ik0J9qrfQc7YSU7X3+gz+9iOJbQx03R36f/OdpfLVf9EO7RncBO96PGDY
qO6gcGGr4ntv7w0IZaAucjhLDtR9xgdv0kfxxlsMZ5978dUOh/F5AhZ84J3m7eGJ5WTMiW2iSx2h
g8KCExZEOiEnsT/aDSM85pp3ygkqKO55xtHY7kt81lhbi7cxOXaDUz3GZ0558bk78rlGG3FZ2MK+
gTJ3lnc+RyhDoKX0Jm6hHesHyza3HPhAGjGz2UTVbXpON7pjnXFDnLINQlvtwXsu1/lqoF61oO9Z
PXmbD3+V2xqGSq5p/VU/tLilsaiced/4jCVOkoSrrJmNPRdccT6Mz/G17pbap/SqndFzrvD1ndLn
fK9v671Pht0dQScd4JLQ5pImXxgOUofhR/vYbxROz+UW+epK2Ev3JhhMRqjs2bnQHb1jTAGyaPrr
vd1MH9g0XwBUxg08m2WxlCaoAO7y6EoU57q7w1i9lJ6RL3G0gsaRJ1gLbF5y0p+oLfIFql8KPhaA
hE/D+/CeX8qH6C451Qc0/Sfjh3X2H6COneGEjlt3B+f2ZF5FO1yFrx+0Oe/6fcvhrEAxVSCHLnww
Q+VSf5Lf44ug2eBwuniDBQGHnPAixhsAmhFDqImo80IoBlca8alyD7BtGRfvABCBg8RQk2+ZL1zD
tXRimMmvVn604LQTEAMQdds/eDt1i/A3BSWPn9r4EocAn8k10ge+ReQExkP9YFkrb4enHc9++pDd
Wc+8iQ/PYYAfhrRk52pry8BKlw2FuRHzo7nsJkyFyAxNxffN932VS1tS1qkV/GWImJfAb9PTme77
rkaZUrMmYPTKLIQilDqVk+ebuRJ1W52XvKGD6NVhg5urUPP7McWYoAcrX3VYKKJuJBDBg07gdvlW
IYZCqitjK0GVSttgXwlvEPp9CRc5LRW7aOVgM4iZtzNh8UxvPxAgKRgknIuid5apySMD8pgATzdM
XXRR0PFz6dmulPvs29NSVUq5GRFByD21/opoYUY+8VSHLyt43fNiVIuoWP2O02VcZdsUlYUcmFQw
zUfPLBN79HB2dyncjLGYg3aY8I4h/aRBodutUhsMdCoO0nRX3/ntzvdRkNZD9CHVNKNHMFkhSR0I
4zwaVD1Se8jsyz4i2jnXGQZN75iqFh0BMRQNTEwBbWSXRM0eqJ6M8cHWCwGpnIn/rYw5cfKeFE9B
BZE9961hwFhDbjj7dmpjao/Mi02vU9IIyHGHlUVhd67xznXdecmYm3UdTsEEe41DOGaxm2+GqX8n
T2Fgt/tyAc1p6Xv4aAdy4xqpQ8tIwvWunW7m1flGJAh82XbMwOY66HyTCwKt/XlRJ3iibpJ2Pddl
v2u1MuoU5msBt52P8z/I8TeIhkLFc6oMD39b0hqP2ud033zz2+q83fy0SMhpbCTp8CaZsIb06isS
qy+RVCiCsjgBRA2Hqsh1ppayvVTL8o4A8LjO+buQ15YEBWJkKSSld8JsPCXutms8lAQNWDUcRDkV
I349fUVnb16KTGs/pn6EfLy/ZKKeSjbiW9h1xMq2e0lpzg2ZOOt2Yq+Pcl7sCqrqfBv6kyGbDYLE
aW1+gEAvA3YINftf7pyf970+L7a9baVGvldGaqwaJ3y5pIhceyX140rTfHpj8/J893yT0qvcxdPN
bfX2aAHqvS/a2Jk3u93/vRelKctxeXtI79Kr2RjwtwtDQX4XSMt2ELVjYNEFXcgVRm6RyiZ5tDof
L8egm/HbFtDW2pbUv2YxdrTMgjXxt8fmJS9nKxPFNXi36QmKXlSiPT803xSywJemVjF+bJK5gCOw
0fwkqtc13oS5jTjtszditvze1e3e7/X5CfNT552SJ8pleF687e97y/nO29Nvz/ne/e+b95qHdKls
7397yvyCnVFizi6pad92c9vu93f2y/o/fGe3l0aoEzuyhaBq/tzmXf7y7n/5674X52e6t8/4l1f6
Xpw3+P4DrYZ5ph5Ttb2953/6mcyvbFTBX1/eL698+zt/+2Pm3f7dO7i9xPg21uojbbrXampqpNPJ
f9S0P29+u++31Xm73+6jB0Bd67fdSHPT6rb5vHTbZt5FVujMwG7b3B7+R/f9/jLzLn7b7fc2hoK1
g37beo4aNederBfixCqqcDcnjzbT9XZ+9LdVY+5wcn5OvzckbYK24rz59+K8fUatSTbJjf1Hu5i3
mG9uu/l+lenT/n43//R5v72xf7qbebvbK837u93XT12w/9ce/W+0R+RFmvL/pD3app/Be/r+q/zo
z+f8lTGp/oGyRdEM2ZoURrpJZmX3VdX/8S+Caf4hWqKhqqJkatr3Q3/Jj6Q/DM0yRBEnlqTqqolo
6a+YSeMPgwcshEKWackokP4v8iPU6+wqz+LBy9Lt53/8i0bMpCKZ7M7SFBltvMwb/FV+1MiVH4x+
LxAvaY9q48Q69TMhDJKzO/gR80txGSNePlUh+nM9xK+qDpifBwkUgxrKK6VXiXOGju+LAdW8Gk8A
YhonwXlHefG9rhIKQpH8oRvUGNVUupa6rO7aKHgvDN/HfeZDbkPIus8yjI1x0sCyS6AodTpME7SB
9pgBaCiQgm7r/qVuCG4SmS/mjdLuh87bBaZcrqKEIHisnc1CSbIDCgkkeEN7aAcrglkLQYzs9qNG
cCdMB6BpRRF+DHJNLqYKxrHqXWp4CIfzurkTSndRWirdswBhtpuA92oGBo2KYi5duRmoNRCBphlv
mdD7ayKpca0zcsQLt2AT+N9e5wgeU9WmlaCAV3ZZ0v8O1fRT07XXME6WmH1zOxrzny3+W2mNxTve
NxlONTSH1kr2se6FieGg+Q2pSIBscD2Vj7gHGdFKGMhgnMaY+2xXIw8hy5Ot2L77jfUVMfkpZOOQ
xODmUukserHsFAimRrUrnrQiXeV5tGni2ic7pa9PatgcyqaFxh/4l6RUAfRk6oen+vXZV3ViDyO9
2GSe+F/sncdy62qWpd+lx40MeDPoCUkA9FYSJU0Qko4E7z2evj7wZqcyM6orquYdceNciZJoYH6z
91rfugm3NJBQgtek4Slpsajm4GgzkGzsV9bR8gbxUrY/UXOyZNm/9wMpTmkPn1cx5K9WNYxtr9Og
LwHn4bmYjipZLulkXMcQssCYqvqpTC4x+XBGJ1F+ixP0lBME7JoMJ5pUwlVQqC2XefxHn/cI3UT5
wNKgjkRC77uhkV7zDtAwse0T5BbMMRFRbCvJUC61Sf2HhDUkukXy5eU0vyJyxMnfEumF9IS8GUK9
Dk3hOSSaiQ6JcgkCNnltl5JXNPoZOnLedAaQo37Jh1zfyPBx8TpJKyXv641nsBmRdUr5Q2VbtYef
WCnbxQDvR9bGfjeKvX/E1mcRsT22wNv1Wx/nxZ3O9gjb2kz8dlUkuYp1AzVS56ssCJukYcMEZQgT
AEbPEVhf268bIXyJi/xWT0WGAxgsvlzXjpAYUJRFEjh1a2TfHmdIOIKFqKlgFxWh3QapCk41mI66
9m706vDUwuOyPJS7ky+PdBRZLbeCuBplej8IjIn0LE8G9tLlkBVArlKwG7Jh7KU8doip0oivSfpV
L6bBPhTrj3DS0ceOdJP7iDSt9l2OsByNMGXMEKht3BRXwfS1fVJejD4yj3EEHyqKEgqB3dw0Mr5j
P4w2fdqtvAljg6Qa4Nob/1MAJBrXY+BaU/pFduYxUITRzYZqLXO+QbERty6QNaZo+EFEGvokvcdx
QcSKBP5BkSIdp4yK17cfcby2+nnMRGIG1FwjdLTRnT5c9o1hLgjIfY3Gche1JiRumEStOX2hJaIs
2OoHPyoAtQ0FFDi/ubRay3bHt5aC3ECjCUcy5ARaFgbungbrdkJg8LU8KBwutSEPpctaMt0Un6C+
vSzXRzLpwTWPx6bsfDwH+JNTwksMDzpTTtCmUczOBc03bSzB666JDqSCB0tFLwiN6tgCi1TqC4nC
oZCyk237vcTVsRmyYQ1QExyzr+OzzUjGyWiJdiYaEOLbBwJrD2rC0B5airBoMNN0knIVC+NNI8oQ
23+664V7IrchITnxXVAp/SCN7pZjT4tmQpIlWNTuGoWM3bhBLT0LC8QmY4zQ4V2L1isKIs3OJCjb
k9xRra/KD7+Uj10YIG6PczJ7C2Ndd5qwCmJidvrwW8rz/mJZGeGNk/mUdoLnqEJj3nKwnz52etoz
/tmb2usQsvXxdcIApYrUcotxXEIaDh4zQheOmcsyf3wphGUkt89Fk2I7C7/NZmhcPUWR0WulHQmD
5kZq+zrRZqwn/RVn7yEXkysGuGsjln9Us+V27FLas7259xKmvHBsm+04nCSxdkyJLalPeWEpC0UH
sm0gGaR1/UnEvYwVuxCPfR0Wp1YynjPqKwdTqkeIYoHgKuVbJqq4eSVhr8SW4MT59DGUUeFOUvBN
lvywj4wfXBqU/K1NJowl8BVlMxYSTTypvRhKAu18OileNF1VjzFUjj27HVqZoxCN6wop3KKsQ0SL
vXaKrFGjezWCXEtIlZgqAldrrF2+2i4HkgB84oJlQRRPOn0YZdCwqiUtcqWW2PpAnMp9bU4fnppF
CIjiF90Q+6OFoNQvcF9qxVBc0wGZfmxC3lYZDXDZY/b2tUNVZpdeDkBe1ujsWxyyi6wSErsWi+/C
ysR9Fc/yrFD2cGmQMVHp1AFoOZoIBw9wONA4mHLrai2ep4Q8rohsS0fXlHEpeVa+U8T+c1Lw30el
8KLQj2xV67PDcmo3pam5RiRDAkhpzmR5RglR30qoOLehNf2Ju/YzGlsVsGZE16jJxh2D0jai8e7J
abDLTO02RtawEjwRpB1ueprEEqlPTfkkxixx8AuQmqQQkinB9Bmgh6zkbHoqi5m+3yTnImUuFMZ6
xjiI5FNIT0FhwcoZGc6aYogO1ZyfqVM4Gypkj0EUjMsirlW8nASaDdLPXDdzzUI/GI249rF0rkYg
D0QKF4s4ZYJGgjVJ4zpWfIyPhc7qSxFRIZBGvvCDmJCNxoR1gbpPGl/ripTfhg1VFPrxQYPjkLJ+
2mE2Ovt4KQkw6NRjQ+zjxujkD6/EJY962jj4nRgglxIkVzNgcIlq80fytWFfYoNeaUlKA4dPEj3l
pVUspbz6MwBhcHIpR9RUvjeFAhigZhrxVUW3G7zZeZPcwqZSVoyGpgSeoBDSOy4hFfoh1acxATzc
ZSoOPYp1cTEItixMn2Ed5Espyo5VrsEU1GDmSqH6IjeSjJObAI3E6azqpTiLnuDmZgo+idjFlVQg
AjEbiphRl9itT06KmE9fQY/pXGalB5Mf+Y4M0L4w6OAmBcrfIi7dYoRPnE7Sm9A2NYu4ioEtpnhq
JgBdR7qgVogypPHKpQc+cpJKDLwCopAW3WAyQM7PgTozRbSbTgv7pY4AYWhFgsPQzq/zKXoxlZLU
ofQQCNYtjBv8smHT0XEabbVExjfVuzQyp20zhmBuJ/A+A4YWC/sTA/1A1xMGT++Yiel0kgTkXYhk
pwKvAW2VVaBBRFNTlfKm8Q5BnhbHWBUxYqGzHFnlLzR2sWTJ6eG48wKtdAdBBP6S3ahc586QzXJI
Za5sGSMaeEsWCTouijlRAHJ+Ohez9KQCBdV6TyGC+NCjeTt2VQcPIvYRhqpVbjc5HTfTC9utPv+j
5RB4HCg1f//+8SBrbGkTV1elt6gGV3N9r3yotHNEiT4wGvSpIdopTR1AZ/UU6x8/zsJGdLRWPJWt
inY9DCjrzV/9Z9/+Z48NnWzgK5+V5fPfJlVSASHUi+X/81kev+eVEhkf+tAm0CkFPHb/eE0tTrFe
/H6P5D9dBWZC0/X3J//05e+b8nVlWpRmBbLhH88mEAxMKz6XscKxmPrref+7n1Ly6eNrBYhhboH3
sdQJNfrHUfrrEzyeKi5or6aKYP31wo/H8iqDBmXEJnwqlK4WVvqyyZW19rgUqlmj+fhBPl8Bj6+o
w6YrWE/jP/2gqhhujPkqw/CQ0mNAHKNLc3UxsOaa36M78PjHizJyDymkPfoAjxbB7z+PxyxlCHDR
xwges2hymzZZy3MT5K9mSwJOuQkwpNeGjNpPzMrASdLkWZ5PaJByhTZzReUhjBbn+tXjq397TEUa
KUZd644G65adXGqZq1r0WcaEFaBWjKAOKX0/NMqyNudPihW73yBDwBHQEO7CkACC3O/oHyPA/v1n
nF/x0Tj5fSynFZuAvsIKjDT7Ib72J7TrXh/vQ5Oq++/jXTdYzpjLpBnQP2qNgh03zrrl44+sQL8G
Ugb/XFMR3Pt+SdH98RPFIBMSQfj6V1T9+OrfvpXHsXUmdccVvX/0K+Z3kNRN6D74Ub/QqF+wVEDt
F1EvZE+9psJezaisB//q8e1fj3HdwStduPHmPDrT9kwMzjmquNBA0KnOXbQWboJyvA6uld07CFgX
xuE+bLOFvxmdclWvYAUT82ys+3YZac552t57x8UYvtBpD9jU6sdob3k2QG/v5nbxNt0j/Xa9W2Vr
Fzojzp448yV5Lkuc7O60rVdAvOy3+cX2DM7EHp3janWPzOV+DrW7Z8bqbgqOfhq/eKBd8YIUwW8a
ZY78j0SyUnzjxnbT/d27NQgsWOgAOiDbnkDQDavgC+8NDDkv7vLcXNs/OHXJIJC207JfAQ/qV2j/
c8SS1i2dSLbnWCA55NP1r2F5ULMTh2VK3Xo659oXh2ckuWSaNpb2mrCOhjhyyqwesjvAUXlb1qR6
27CgRMGp22UHpnU8ldNZx7uM9GHaQChgkXPktb1D0vh2wkq9P/cOp0SCyQ9sI9on8RrIXfdDq4ia
hUEuKUYd8h16koPdeN+aLm8D0WQ14kxekAPBpAA8i4814c1GLmkh/Lf5gm8t1SmmDQpJetghCNXU
Vk8B4L5+BwIhRa+LibZY6tYBTWP7BUVABtZCM1BfS++dZ/OoViyLHg71qopvfUNyikKjYRsmjpEd
WfzPLzYcJVz1WCNeJ9Vh/IjbJa8+yyX1VbjRfaDNC4Tt4mliXjuA0LBCIOwsN9plNtK7Y3xqFrAC
zJt5KjemeUq8MzOWzf/Ue27LLuOdfKH9p0EJSNDHufHLOC7DF+UEGBm14LLAWX3NDjLtlkOwFfik
WxXt9hM7TBTVvfkpEiIHYROzuht8iuekWXDAuu8yWGbvHJ10fPGujIoLSyb+4qO1Jyd46lZhvBw/
1/WT6Niofes9OTTVoZmNud9FDhB2g5KXkLHkM0sPUQ9pJX6B0lWBUonLg3htF4RDrtAb/XgEkq40
zte0PBaHgACJY/acFHth80MHDrLYW7cZCOeR1wbJZBuNEaPwCC8buKLRI2JrbexUUVYscbRkq/wM
PwrvfJHvow8ugVYTHNHY4BVfRXZ7IyH2T0Fc+YsUbczGTZVlMRITjtZPLy7WDNIrnqTU9ctLnb3x
5021IBmV46GeamvhVyvOusQem6BRQF7JqhhPXI+csnZ5n7bil8sPEaTb1rsUrUmuZ/OeLOPa5kJK
pnX2g3Z2AL14leisklc5AgzkglwlP5z+AnEF902xpISoFgcuLjTAgTG/JGSGybxl0yF44cPxlNwQ
ASfWqK/NLPKfr+hYAd1LYi9xtgAxUFATLaCxVQFruFMFfAm3Uf4ROvby7QdXcl1tZAmd1D7wD1yU
ibFScMSrDg8Sys2b2Zn1NnkcpTnNyXwuiyer+GqVPwCYoALbZbXJq42IQJnCVuXwlGG0F6pPmoIq
T6CZN4KgUnnfsbjv0Fpnkiv141pqPxTv3CksAYkbKC94gZaMFWX2JopwufKzXBzM2yRtSwCjAmek
p3PH/S1lI5WVTcdenMRfniLI/9zBUOYvIFb8ioXYinuPWqC2qLgnYwclk7Fp6TQu1S9TWoykv2/a
6Wy9myfOsFytOa7d8gOlxKlZHMPgqrnjF3ewjmZsLhmyIaL3tobfYKCkPvWq/aFckNuj6gXItoj3
U8royVecDsPttp09j92MsW9cSryGK23bL8bVgU3R7Mhm1M1+NL6xeSv77IU60whrYAnKk0/qWx8F
kbc34buiUPfOrTKbfL5Ep7ChxldrNWZNfgQQctNPULEfQ1PYujTyGeiVLRch72TYjq/EPh05BtTd
qGK4k/raSivdt73T6PTywn9i5Az3nDhkWBwto33mLaj8smYsOxuW0as5OKOTjLw4ow9D6cC91gKb
YVr01tJWcueZQ0WLbofLYh41sxcGS+zl84VKlS9CAsFnMFwz3OsnE63tlqteeFax6f4I7zmTu+B0
W04WZRz5pEvQ1u0UuxHr0kUavb+pN+HwDcNG/OLQoWLDwSPNyndux/npozuVFIZdLdwAP+QO5qcM
1Y+XV1JXMJb5Hn37h/GOWHQhPBsXyKqv4ObfjQvTH+fRcDlAwUf/xRcunCOkkMES+iiwGLgEzMNM
7CInep4JVTjAC2krPHcBZ4prQ8nOhcwVCb6JsB1nukycUS4t3is5a8t0z8aey6FamJwOGKYuS8l4
M3/kpfj1wZXHdGEsoSVuyz3zl3niLFkX7vqJmbh2pmW8Ny4pz8d84N6Nd7Zh+4InDnoCQVcMCoor
noSD8CxtOUn8d49ehuUXB0G/zRz8FYdJO3DE+ZLPz8fi4mcK7bbzfartZrEwH1K6ML1oOgLUl+RF
vnEa8z3Ts3czDiQggXxjjHKtiCGLY2UcmP20C3dZSnYZedJBtpM5f0vZt7Et8or4G/wV7H5w9W5v
cc1wsbAn5S8ZKqmzOoyi9esbf8waJeWSttIdQ6W/yaZ1uOfEM/gkLwyD0pY7j37Jnk/GGPDK5K4d
AOotlHc+DagV5lCOLKJ1uxYcXsp4f6vqfciE+s4/VDxHpE8r/4nLPt2Mvg3wT+CCLmzOCwYs1Qk+
Mm1XM09uGlsFUT9frPR8eAOGyxFOq5VCdtz8VzgW660+OFxmyQ9vi8mfl2ArPq3bal145/qL29oz
XM5KNm2YskfoT3CuGVcPkKnDDasoYc9fjqQOm7f5KlXtRHJlLvS9IhIrCZvxOLBYwINxTn6oxZus
9vwrDecJhsRwo36A4Etvn5k3ETOb5Ttd14Wm9WcOQb4Pz9FIKqHbwqokfxtAdrbz2s1c0+eqb0DS
y5zJRUFmjoH0qz0IV6TYIQq/EF/DtrDqPcWPjlpJUCPyL6rWUTt9lwQhuie28JvGcGhqlSIRuGe0
CI3+VNA+SJCZRdJSO3yYNzbpiwJbCi6ceZCTidVa9sPRN57PY/makZO+UMP3OfVWpBqw9AWsSwJh
PmTCN83G8NBOc/Al9Ngs0Zywv92TlMqiw7KpsJlWzW4H1lLa6+mJIcqgLNF/DVvML1Y4FwGKJR2R
N6bTnqfpQ+R7EVJsZjVEiPikrEORv2ioObfEOiU0RCTX85wsO1qDrXbzZWDmh4IEHF7p2a8lpOLH
AKX7eGZlLvaunB8CLldWxCpRqyKRYgz+rFw5P1f/oIGXBweWfpvs9V+YWo3niB0lF7BvK9ynRGye
StY08wW2LxlHWOt/cc0ynbPO5tpN15gJenRgTv3WjUsi4hsNSaqbaE75OrYbcYNFlMG8XUcq3CWH
ORDCZmAeG769DOZRErE74g1Z6Yrtui6DXFNdheeK4C/Vzl8Zr7gCBsTY1LQH1O2HlOWQvwqLgxqu
CBx3c3hqjAIMKyDYKIDJ2PuIpJhXKwM2CBOvjWgL4lPf7XjD7Di4ttwAqiv7HaZX1m4LGSfdE8hF
6o4s0pkx6hZ7ENpS1gYJ6xQWwj0T1FI5DCOU8VW6r7+G+ofQc1240N3LwOdfG20rP0nv5Yqb0nCx
KMUJ+40dNBKTpTEDMtR3gLceVfZEHM4lFWlQwmvj06okNvzBWykTJvjhY41kKxNatyQisvoldvlD
ny2qE6bXqdpxKMxN+k4K6WBsVW0VVXbQLjA+EDCewNhEMCzYrC1tjYtrzcK2srkAmwovX7gXWZAo
h/qt4XbH9GQuWbU2V33WOifw0ZGcL4ojVoMvbrk8srmJI0CbIs+N7wJjCJp67FC4krJZ5Otgr7pT
bxqpx+OToDr01fwwTRk7K7NBHwsHBhNObqC6TXzIo5UvrBNpicL3QPGRZmd9EcPllL7T3EUetsZJ
VASOSAGRpUuKANZfiB3sJBtTaGXrtMR6yrX6hkCytkekP1Q0ao+mchbfSsxu1mrgVk4XXfvHtILF
uRTcABAiji8eCM4YrLL2pafTrWGOf8Ujg0dsUA5CueMRCBrCC8597ThmjqesVEZ+4uaH10Ej1qFZ
1ivMWrX1DYNtMb612lIqUMht8aRhFMN8g+sMg4vaXprgBMiGhjofBfJyka19Vs/6yshtXF2orp+u
uCyd4PhYmMjs2ogqtI7cOMbV0tz0238ez0x4GNfMcKeKu4jKLjih2F93EKaZdVOktm22jxSWIS45
i398ivTXVl3Fu4xpcJHdhdZBTO89eWs23eR8tAFumlxPtmJkkHzY9DR7Lth5KAyrqwgxcsOd1ED7
KN/R7VM07mCANT47p4D8VNawGM6W2tW76DA3/0DCSl+8dxUSChlZ2KKiG5ivbKFdLRTaxSec0C7b
FFieaEbe4N8p3YphTHr39ta1KaVlPjMMKjTvEYEYyjunWe02oWvKe69hfBm2jD9cCsaCZ+JcJ8q6
xLjRHCsa7dVu7C6hdvb7pyl5VTs7D0Y3CN4U3gAV3YfgWi0Xio7oYC8Rq3VKviZl1V6yt/69TNjK
z6nrjJI72PercD+uRm9hbes9szLh7/h2qk/+H5ySk/zcnGnEEKoQpwuK0Xp3IiUb2YOnrsgDHBgv
Ils4pPIqbGzcyRLCgw9GjJrAcHHOZsPpg3SB6CacS3tSTdxxO1PE4G167/ja99o+YHSzm70vMRLi
QWd58GG6B389PRHP1bO3xGPqc0S6DXxhX39HvUC6hR0aW9hrrJXZ7y2n4AME8lk0uKeKjYoBysK/
wJjJZG6XL765Mg/6M0UWG0sCEgtVY4exBQmBz4KwJpjgdNop3NFHtRw8W7gkqXY4EmsUkpSERZVA
JaW4T5AsC3rrJOx2Y7qhjaFf/B259M9yuy7Jw3NhMWPNCk6MpupbfBh2uDGUNY4nlOSr9IqwlITu
gOEMwvBC2GknaUXFm1Eh5teGfZ7R6/xAMi9y+Syr12xDRlJE/lzpithsVXfmdm0LV923Gzhm5fnm
HQnV2RsngZLCwjjldr4Tx8Vwg3Uo2AGrUHmf/gxs707lsBqeQhswOUDU6VV/89/bZ7BgYrAlb518
ijWjz4GTRUQjQZ5JMycOMK3epSsmoJzcxWMu73LTruobJxqnI6PHAkM6LofQobXVC+sKCCH69MHN
D8hr5zERYwdj/rEgPXxj2PVrdGcUJW2zsn0XK1yjbEJU99UuJwIdzXBH5ul7ET7p4Yq7WLqW6nks
FjgDJ3VjSj+susxqzRpBrOBFE47B5j8ldroi9O2NrRPTHysEGB2sRdMc0UdFMgwt4fn/OVYygUXR
KtqbNsAJ2ydua0PCVsyYuQsGDI1kVKwif5NiWjAxgpD1tWz3/auBBIE1rXlP96GbaibxEKNb3dEo
5GRpJqhgF75dCDuaWeyqaOnQajMRBs3mmvaimqvxION7pTED7k5fiCTT4Elp1zKGSsNFdE5j8Jnl
Jjv08TXGHolvCpqxbVjnSbpQ6hc32bxnR0lih7wIIbGCQzVDOIzOB1eBTNots4BL22aM3jFCJEtY
zMdg3f+h9ceuiaxQg74JVsekY+9p2M3dwgq0sBbhS2sg6V6rh5w8yXn09p8JEWW8cobX+Ce8t58x
VRjK7yvpS6N6srLWeK09Il1G4sr38fhOUCBRPwqKCcZxAuL5OHi/L/4PSD/GONQFrDj2UrmiLU4D
Sq73lANkyiiBXS6SDW0m9EGUD1AAsUJglEfRQX5w9FrciHWrXZze2trcsMi/TSUhgST1zExcxys+
8gsZrgRy6PFujjecVtYRGzBeqGyd3E3mqh5SHpD2hfcnQpUdb1Kz3deKpiw5jBkpltvwDRoalSJl
3r0ELx1GfvIwcMpfARyTGjRa5VvxQkn1q4kurLQEN1XPkA189WhBZqopCZNMk09rho54ayF8Jqay
2/RH6W6+tcIClwvbexJEZ5fVrbnrbwGjKC1xJ/ch+RPgNqz9CPc+6jXNRSrQfnME2AX+pEc5/9bI
kGzUvXIdWE88G9iau0P8IbPv9e2JSwSCoAN1eOlVNk2CnPbyvfgsPvMv66BtK3b21DVOyAVQCyjl
LeGGxlpF2qTNUuU7AlZLGHt4nu3fXB3hGuyk6Wqnobj41Be2zVaUfrx98xli2S7seVV28p4yZe03
J5/8TcysAwhP77uscWdiUEyXTEk4VTP52QybxXezUOB+rn1McSm2XMMWbJXBbcEKgAF4HbrdJ/Zh
jEzseJR1gCVjN6yb9YAWYTkfR7w3LgYYRhPriO+YYOn8GBuvxKeZDlmZ0O0WiDduV+vov9OvCjCe
i2/ijRrbywcNIH0ebV+CO0soTD1EWS7x3pXP5hmkPwY63JIM+x2h1xDuqYufFEZy/H4UPzEdy+zj
3fSg3Yc/GBPyd+WaP3ubloi7e7gdnrgSv8vo3EEALKMX1d8a1yd19hV+lVjSCdU54skjnUU4xluA
5ViguBS8M6Z7wmzdjtzYOZ0XyeLiFAdr1PGy+AqRAM8zizOqG7F8aXpvHfebxnoycmHfCP4Zdhaq
d2j9VJbnL3tl7gVVI2tIkXB6v88VMhg74p7mvs/YCgYCr47WR496+vGYVYa7Ah2PG88trGBWGCOR
oCAjV5Qko6kfl78/Seff+f1W9WHvR+JTI2bkVM3ducffP/55/GrzoFWNQA9RW5aMA//697FcSRu/
34YiuSHN7IZ4/OPP3z4e8x5MmsDUPiw0QzOJIp2zDH5/9d/+8vEDLSdm5PdXcnT2ThLXN00zEf8h
MaZRu374MR7/+OXMvXl8qdGw/7tVA214LdkGCDS3Hohrnu0bj38ejovHs/8+ZvlC+fen+P2dNKlC
4ox85/f3Hn/7++1fXwVpQH7N/OF/fxKr+OTLmqnp9wem0vAij+8xX2FTKgoM6/P7+qeX/+uN1Qif
KmHktqp9FpDc02lhdTbKKIpfcw03zEanK4ivqMp0E3XlWtOMwKGzjyNWKQ8+3BItjKhdTcqTFOMF
VvpbTYhgW7D9ixV1I0AQXsGTXFQkSDcNU7semNfQF8gNaA61Kr9bRuOOGTrKRqSMJhAJ1ir3QKn6
pULLwhIsBCPqHA0kqIQuyXUGnZpYuTDCN5xKEhXjDiM6sGKxQlYQe4a1VjRkskF8T/qIBMda24B+
RYMnPhUPrU/c4ctTh2fFkmaOanTrIXqkHsszsbSzblzhW5UjywY6uvfL+Bylr77POoUqR8/mTTOB
0NQEfeXk+gZ9UjnEP7NfCU9BnTqqhOlcUfzz9AEXcWu0hKxokQDpr3ouQuFD1KdLpsWO53/2nUIv
KGPfzIBjyaepglKMRsWkS6rJhFk2B6OFualPFHU8AP7IRZeDmZ2RmgG+rQqCsGLUkewA6L4yi5DI
6fuI9QqVgk7ed8IhSI69Z3yPzQAuvJD/oCQ5iL7x6sdIWOV2cof4S5K2fp98ZX0F0TmbWAQENfrV
9ifIzE/ayNmuFZWOxMIpcIMwdAphPZVIEzWN7XQjI9NtsrsxRvTKJfJ8xi1ikk2a0meZvP0Qyley
Ps4jFJywr1BHYcuK6Qjhhw7Exkkbssp6XJQpw71XoWpU5efWcjvzSYedStgKQAFtciXd3PnUPBvt
ncP0WSP6k6zkJMnRp8pqKxmsAY4G4e/4uAuqHinHTImk7yJqP2tf9Gg2qKz2mOMhm7QcsVE39o0B
sFmoNELQJhMSjaTyML06q4R4UgyX0i/UrymmXeRpVwKnXtOiog5qwVzplASdUfYt+bC4g1bY9TXm
bDXPSB0x3CGlDKa17KnUuU/NwjKKBLBmZfQnT5eqbIgrP+2fC5PZdWy0ObmrHjZdHO0H9EDkkQ6r
WoAfQgxBcQxr8W0qyG4tZVNYdQr7yVR+GVop39Tp9A4nnSFFltDKwLpABiCs0Aa+sden+0SiZ4Ly
MqzmFE31myvJlqTmxesxNI/6yaMrPRlINSZxeB6GbtcloV3pBFybXQphRjyMhn8zggzCnYKZ3aL8
ocC5GV6qlIJOYmG5jOhlFnJDnmOoPiutOSxKTf4ov0TF+injtNvEOYcLmxiT7LiTNclz+pInt8aR
yavziDklz0UoB2BB2lYiCGQSPQeFr3dE/LqzouZb6i18W2wecKU+oyavEGKivh1L/zB12oeeIV8Y
ctbRdMSm1MLsXJGgZoz5n4hUltHDRxeLuYkJ+4j4+SSVMeuPilQC1fd+PKWP9kCkNIlhrhSHrZbo
ui0pdLeDUSLKrbKyZZL+VNDNG6tnFjfNS+XVLDIyFuTdj1pPN9TOIToGtoWeB8MvyqOdDm4/bNld
pHJPeDyKXjrWNDsSk8js4iWRUhKCtemIxfEl4N7k6GqvoW4RKSxQkQnFjemP9CqJjW3b6H3spXsX
IP+Sq8Z3RYEdM/hTzAmjQnmIiBOv7jdKrR80UyJAXsacP4rHNEhYqfb+Of/uquKP19Dn0WhAplsl
gMNXqqGxDAxyh2Rv2erkt8gd7mJDk+clIR0Xbwy3ltmSZ0n3UxMoewqMPaRHQWFHLnkOkvJdK+rn
MuuPHPPjVMnrkgXt0EZ0TQXx7psUvWLryYPtnE6TKxTFOVQJ7BMyJobKmE3vafijDjclH1SYQTrm
iDw4y6oSIw1OqMiLxMdaErZaFKZLQetQdOmY9tUYDHiXfAm5GSCubn5UnfJWmRBnqMaf8UyMbpTg
06ymaIM0eNgZHlt+xu+kJJG0iEkWYUwajeZWt+FPA23+LBFOWE0+anXVAlkxz4LIHnInNbuQ8iDW
9KguX+MB73HdZCflrFAJEcDQ+em3lsry8o+u0i4og7ek+dQDKLWqSABJDoBuKcGdR6i/ldOL4FVH
fyjrI+rqWVVKQV3KR3Y2XrX2esALXpO+CEH7CewX3IY8t7rmWp1akSCVJMs+z8CKjP1zqE9ww+hN
IvsEG4dwDvcq9XoE7LItJJBmB4O8p1ylDRwL4GGomBcNRRATbe9Q5Gclo/eFFJeoda+/i4M1goow
N1XuEVc5QJSDE34XK5A6nphx1bYNhZAqfhIn+SsH3J/X7ZaQmsGnWFtorJ4SxCWGFKMgGGE5KhGV
9IbdZ0BFzM5TYkc6L+k2mQp6v4dtAAOi3RuKR7tJpM3gexZakyFZE3zlHfyZ6ZQi+jSU8ctKqE6J
NSWjNKVE21HQj81j2ubeKuhaoGADfZIsG0ZWOhKF9iK7tnVZO50KO0SvKQGY8lb0AMZL4TCsQg9A
fyVByUAcZtdt8SXF+vr/W8r+e5YyyzT+S0sZAav/6id7/MHf/WSW+DdJMwxMZqpiaP/wkln633RV
1iXwA5JlyLoGRPr/esmUv2mijgtTVUxrtpL9eslU8W8EZ1lk6eFLU4mM0f8nXjIJY9u/eslEQNbE
OOlQti0ROakyo66/Pq5h5tf/539J/3tMm6bLjNDclkp8Z7JGIIKdqc6gnZRWTvQCylh5pKMpUKwI
UcEGhUZtepQ/CDENId4RrURIGc6LqdsX5nswhy8pq6iOw+cQpgUL5x/EbbAL5rQmg24O4U0qKU4t
kFjQ9gQ7KSQ8DYWp7Aqx2odYqI9t/+xVIjWKLK5IsE+eZOjel9FAQ1Mz5hU9DF0/DFHxCj3eII97
pzdvakEyW9VgSImRQ0C/3PsV9Y6KeCptDqpSZuG85qkNzDDFFnIDDKVE9F0WE9eaJPo9sCLxlMup
TI2Z+NXIn46aIa0inf2rV6jKpcz0b0Mnu64Ouu9Qa6gfV9o+tJpho5K1xZTv/wd757UjN5Nu2VcZ
zD0bNBEMcoBzU+lNeZXcDaGSSvQ+GDRPP4v592n93RgM5gHmhshMlaqYmWSY79t77b0qepq/ETJs
UXvWRYj5OIz625h61kNK/IlBer+RI7HFlTO95eztG0/cu2Io373QvwDrPcb1Mj9PUWWDXNUnMKEt
g2W+4PR2s0NEtDAxPfY+NnQ+O5LFgpaIsQJNPKPE40gScSqyTRtO6dbQxvNmmV66RpE2RWoo7rN5
uXS5dxTFadbxls1pf5jkMVzDzjxSz8I1/ixI5nd/DUSb12g0tYakkUjxINbYtIn8tIkcNdH1b7ML
uXCIUOwXCUW3SP5q1/C1ngyLc7QGso23aDZDRW5e49rq/Emv8W3DGuTmLC/DGuzW17tsTVNzJFSb
IlUXAmZdlzSucAJ6o9B7sgEQvz2PFXA06ktldddsssIrq769/znXFdSPcLovJqQSS5G8Y54z2861
z2KNpSOb60HImjwamU7HtP5Ag0NzK2bKyGkrHexs+FYpgu7SNfLOkH3nVJE8uS4hY+T/UWqPi13m
dRWyutXpJXsPxIXcGEO6Xk08iBLMiXYc/XIIaTx6q18gX4P48jWST6/hfI2lnuUa12fWar9cI/wC
33zH4TQdC6Hv83ip2RHh/ahHfSJ84SRVDEmBDuCMnKquoy/1/EhIXPzsZ0eP1paT4JnIucAOrSPo
dgZfpeUtl7kL2DiTskWs9zMmfO/esG26Zs5v0U0F2vYh2smKbXdnRbQ8Kzrkimwf3xnZkbHeofxs
X0rRDKcm7Egy1lQ9sTNtRO4L1lWlTzn8pzX13SE05bd41iOrx4IocUomZzojbqgwfrgRaVUNlfy0
jbjqZroxJYQc7Ywsd6zHcY1wLMlyDFb9aGJTirS3gyGsoxCEPjplDBDCH49V6O99tn44VzGAioDW
vRMTugO0Aj1pL49St3s8+qRUGEImhwK851jEiDzyr3q165NIGU9EU87fUxqoRGxS0WKz3o0MXEDy
yWBvIdTRVpM902cbcdVk1XdnkelxzNAnJCWNCtctdnbdPxfu8ltENplt5SVOKc6TL7pNpQ2ph3Sw
GtSqG2E+i+b2OGXlT84boFGuTk1NPE7V9vRdCcyWqq7pLy6bmqizbT30CRlq3yaq7HnUW7u+JLfT
LMFuspO3kkH7zp813daCViRUDqhbPcXNl66mp7VEQ76V/pQ/WC9xixmqqtKT2xSPoh/h30j/p0mS
ZVOQDrqL/LZCos+Gf84H9wRqGd57Qbqwnz11PaaZsMibncCcWWnkSWthf/TXeHTx6IfAojMS8jZY
Nu3NEOUE4ljJPmxJzNLl12bp8j0TVbsps5QNBN4D0S7X3kVcUtQLmTPzLxkTIDDluC3dON6XuJG3
s9999yeuHzHxLltQLeQ2qy/lB7mexSGvuuXUIaPEfkCYcz1fwxRszZBWP+spJIVJ5Q+ketCtdrS1
tQ3tdVQiacIp12akgdjV+LNKlzaKKxtgQB8Li+x9OiXtXT3ZKGLGDwJMyEGcQhJgUy/+zJy7JyLw
aelCZJza6Wh1ztcsSxiTqvKdyJ43y44uzoiHJZaswWKgzNoyX9ppQE9AHquTRZgXHAXKlSZK0cev
BNW8tKaS+2Xy4DIKCQpzaOknJIZuJhavmeRTHCL0WlRvu4+oS83n2Qui85BRGuldOL7j7KOXawi2
i3pRPthKY+l1CQUTfU8ct8IGUovlKco7vQuH9upEPZePpH9BUsv8RLwbXryZpLCUZpauB7qNsQrP
gaB1QNSVpmpPPowbotFXLURpQovcQ+Lqo1gaYrTAjc4sWe0woFjbowKrktXM22dgbqnf+oYdH47H
dmt8Op8N5p00GpkTgqnZh1bxFsxBAamzfbNtFF0wypMdyOv2rp8nsx1sFNG+C5FNL3xu3eKsPtO6
eCDPhcE30vvR74DjNtfSj8XF61DsxHRN/J7bRE519jgWOAdj72FpwvHsEsyENZ6+d1pSOUmPJlJI
1S0NjzSkDMLM3sIkwlDQ0Ddj1YI7B/vYhJqXGXkNM6uT59RWKBFEtc0tcEBKl0cKxePdlLJbCjoV
HpwBbUBhgQSsqK9gDgSEmDABp7gPSCPkQgjYHyducD80wj12r1ZKhSnxPLrXafwpUglULuBJBz9q
zGZMJsKLB9p0lE4K6TtXGbWUkrJM3hPtBtWr2beNBVxRYoEujDwNeQ1WecTew1mWj33KMiDM5dai
ZB8X1muQJvHJ1oDmLMvHMzYsxRXL74HqQow/DO9vO7VoCtdC+M3MgIUqG1418gcVN+4xXpQDq7no
UArHs9xGjd9vo0QvOIIg9gxd8MvVM4Ub93SL4b69enskViPCinZX9gRYuTevE3KoczBgcWzJkuUq
s2jZuj44SkL3kBO4+uw33vcspzabVZQxvcbDkdIUR5tStbSH+Xw7LMXg7PBW/MjLEXGsND+tJaLe
f/OC2OX6bRc2KoG1E1DKZYA8TdVowgkmkhg1axrS1BnyCmcZGYO6D+hjkMDpoXpVzAO5ZD9srfvv
2Jp3WGTeNWvwuzhHCHM7yYliIrejD080SsV5GiSbREMgite/daVP8bO3UeV0b1G+ZuSuSSc3rpSD
Hi2rYWbfnsVNcMXVR8Ny5UvN6fBPqpSLBO5vfKnbv5aCJVeTUnle8VK3Q/+vR7PrWSckWZ2JUsRT
oH7q8MWLbPIFoyg/GcaTimApmog5MfEZatla4nXTrF/3jmiebqc7Ij07JOhIbpntfyhn3i0i5c9z
P04UqgP/y/Qv6Jlp4qI6RuttD7oEedqNKBN25kQZtDv0K45FmDUF4fawF3y8OUG0sHsxz9jOF8c4
aP9X0w2FbguB4/qwkBDs2qUlU321+OSrAQdoCzanv463FxxRPy0+ek6C5L/dYGFcn//Em92e3g5e
SJTKzdQk7HLrE/uEiJyGjouj8ewZzGlyPdyednP+YWPl3v15KW8whohwYJ31LwKcvH0st8+qd+VV
koq1dz9VnV7OiezEOVroZwdLVjFLucnldujXR33wux1g/CZjTdqvjZIoj9mj1FVrzpOZILT7/jGy
lTn/OYRdPp5tEtb3ebi8lVZjnZsksc7FuF5zKfdnS9V0scBe3Q6BUd3Ohu5V2MsI1nNsl0OCb+fm
HorWMPrb4eYe+utRJXDvUvYQu8nS3/TqHrodlFMxXAZ+C+jOMPZRdGBUR32UtbxTPx0eoq6LD0Qm
UpenQPsSqnHe3/7RrDe716Iy1+0EnDRe6G4PqyvMrjHY/jEndetfuzmUnDmgL3t7bnT8OQ3GeH/7
Um7fxe2LMrlX7v1KvfYe0Z8QJRPshfi2VOqQg76y+f7j+u1H0AYN7BPa6Nglbz+iqBOxbD65Q0sz
9HYhT4waKDnntj92LAiC2wfCPP7Pj+r2KWGdB4RWZkNyYjvx10dwe5e39yuIGT3/eecM29U+6IDX
k1DYmI7YTNv7VRcBheKpQtmnnWeHHbEShO5Kt2Pt7dElh3X3rYf0G7gGO64mV2Gu36xqSEnCJpzT
XRZkdYH+IDUuCJC0TsU4f+0ImNwVQYycoCrodnUhdpEZVd2fw7TqCJUDSBBRXygIwPYXyp3IUmxV
Txs3BbycUGlEQtla7YMbR0+dz97NSpjoAfjFmQOiwPVPohcvta5f8QMzY9JpFwu0cWzlCPXRwofV
/WTus6r66Sjnsx07RChalM/GMf1S2p+zBI1EETRfY1N9dclL2WQet4BTZg9dUhUQHqZnGzVZ3Wb7
cUJVAtOCNgE+fd94oCrYeUJzY2gHnjEoTUtrodkUF8NxjGaWPsp8yhq3uRCIe6+9MTjGRfLWOjNQ
XxaqtsjJyMBaSro282tsE6seqOrgeLA35ol4uOBTRgQpXar0Erxb1Al2cwkSlkiNFzkErL4Cc+6F
uC+6n5P7HCwvIAUJbk0s9K5lfk3k9M6GhNq1ZT1YAz1zVxBeABdkGwUUJvMSTq0fEaMRE05RBN1r
FsvHqniag/wXxWjw8DP8UaCNP/qBxYo1U+i3h/wayCnYTMocZda8BN0JFsShdcHiOgF0YFnrp1yR
T5lMGFYFFNdoLO+HGpTJGjtsT58jRdtOxz5URZapXcct4dAXpdWQsGbeqqZ5C8gkdTycinSdu02Q
Yz/QNTb3taH9o5fmU+8H3w0fwpKgOBhGmwvRl69dkRP+Zb+0hUZYN3u7plt+5i57apOFaMnH/llE
Chs9wlqCabFoFEhrJm+Lz/dtjiJUbWEPGFt+dJ3XbQePcEY3USiEhidi0XdJTYdpumgSWLnhf/ep
xhSjIcSDscjdSV7bDFaBrGl7JWLjtKkizQO5Q2P3L2VjITWi2UldlNLf++LmL2AWAPfn/n0xo7EM
8upK4fxIzvpZE9uR09DKTR7fGTH9rAbnAaPq29Kp19wJv4X+EG1o1W+WepEn20O/Sk79U0GgQGXT
iczH8Y416aHzh691Xb5wlneOoegcO3RzK5QpkSigmnoVGZf07KiUrGIs5jaVgl7ma4jRvReChSNc
5qNjoC97xleoxpGQCwTUUqAR98rwKZ36r8sc4XmIkFWTcNjFSXRHdNxJuz5KIMJlELDG6k5POQLz
dA2LW6xvXQWgKHJqpgKsQ+OHqnu1jwKaEklrftho9TrbGnbSpd2oF4YDf3AAKRX6aegD8EkrAgSR
QBKzVraKlJwI51MfVGYTYIoHkFBuM7eDltzRPeNTA8VMWY5e2ngZ+n7e0iw5zuQP40fWE31Ruz0E
BjxTVv0uWplujN98DYSL69AQruI4HxoNI3QV89CwxLqjcdbjkgkLOPXYaWKDckok6DLgaefJfIGe
SZfKHLwcL3pTJuHRzsExK2Wds7G1rrYbXxMbgG882tkTFmtE9h1BLBJtbQLwtqZfRzUe1WVBCiol
/t+sLFC6D8R5cI8qN3bOU/mZXtgz++Ll6gicRmHJytoffntDiNGrpSDReT8m2dmETNjfqpRk8gVx
/aDo9oPAuJsCsAeD90sUndotgDF3QTxuYd9sJoHBxgswxsFDjwCn0Pl1kQ8SJZDxuxubtoiKqjeC
dJ/6impsmdO3trVwzixgPzNrIKqLKATO1RUWEFs1NV7rwX5BT/Du2x4eScQvcIks/0EX8tEO0VCR
E4acv8RUps3R5AaNX0JZQJcerb7gN6wftOK+IzeAvIZtptJiA1GLVmbztadifWVY26YT36aMu9+U
PeZ9NzVbT+TN0Y6i15Yx6FyF7e+kGOlXRUyfZfeRUEXB+Pg7gOq3taorIFy9i0XxDLcm35KxjMWn
XAMehkfRkp4qKCAwkO3Lm9Vbfx1M8MGUbjbeRGcQl/XZKe1Tlv3KpT/vRvK3r/7I3JixJhuER7Js
AHNW77NewChhSuNG6n38wxMFrwwtfr3aZY0Vn8toWwfhk2MG4BkWowyrWrw59ugyDAYp61HrXQ2d
xBgZoChakS5d+tLlsnzwqxH5eenTaRxGteEvOYV6KthYb3TQAGoRI1lppGMM93U0bRwhvneTqlhn
DuOhLuXRXj6IWE/uSifchzX8Gw85wCbg1GqN4M6lfk5XaTi3dfKttlvgPgizW3zuZqRZt/TzcyQJ
qo/LFPr4FGNVTifMd96jGJb0zrSIzHJEvrXtwOJw/Zc+Q0Q9Bnl2bOXR89rxavnBexLKe4td2NYX
SCQr8anKCYatslxRLGVAiwfzFKHsGLrmOKZRtnHL6WGOjbj3uKrTZTyA/52vwhsl05c77JNzjgSI
mBrovIwSG8tHROkUNMyXOv6Syl2pe8wnpEDFzXAnpPMSc+kX5HYVai/V+DP38k/1cN/De7kzdBK2
BdDkjRlc9kwhbJwStHzqu3cVhlcaX+nTbA7kjtlnymS4AG28Z/AFsON2/nNKiG5SzsO2EF9y6tt3
/bq3uB2UgbGdVxh9quYTmLtPtBnpsROygMA/ozjUANndUQtODxmWqjnNmfzj3+UUNZdoFPDbIxd0
+OCvg+F0tIhTYZrb5MkQPtBnhDk9Va+ZeU/1JXJbudMsiZBoRnITed5bp+m8N6hMtMp/hBHCT3oR
3XEuzLfFmd5ZN+2cuPhuY5gYEZ49R1m99Qzrli599grOp1fjrykRJyqVV6sMiJ9Qq3BC/JByRj4I
foaN8mmx2V6luvgA6/ZSt8gEdQ//3MveG1e8L1Q8to0maHsSbDUHrrogsO7d1GRIOYGpTAMCd74T
huEcqZuK23NnDcQ8FYlANVhvRiQF4Onliwc9ZIOqaidLD1pteIp8gChukcHGX9ZS0lh+7hy33g2q
byhmeiffK0tKHsNlniAQJr54VE4C0CzIgPqXIRnraY0ppoAHmKOuYTdAAIYB5TF1eXtN/PAut8tm
S0Gl36fyR2VMtbXtn22jI8QYKIObxN0PPjauxg6Jb6kQrWBKWSPJwLZxi6N/XwvmgzNfVfsAjrva
hV39qSxUx/5qhizgEOOm58IuiN5u9Pn23G5jTamJrdfnooei0t3qCGWaDefb8z+HtEkYLiQjvVUp
kurwiCTO6JEmbSfbef0Nls0fSG97toDrDefXuVv/UDVVz/REpj0LHv7C+tKfg0HehUmPAPV6/aPZ
JIv+aAQoFxvuz1J+CyhlAGcIQf4p4pWneTDnSlf0qKtgkZssNcwrRBtSEYgRIQ50HdBPcuAEroiO
qsPtddv/lrliPqUE0Z69NfQwGFgILrN0tmNcd6CS8RV3ms7I7anyNai1GtA6xbL2nK5FjsRuy+aI
mPEubuHG0e7CRVMtWD9lwCZ8PVC5+fuhuPHH3QVr0rqxF+tOfoq8F0cXrNTS4pMc3W4vp2g83w5t
U03nBaFnlgLMjtaNc5aBHkvWw+3Rn9dqe3zSI36qTuHOqNYdeBzNCDAIFMZDuj7/82LVgYqQBTq8
FWVeENTT5X5ztCSbo2VqEmb3iGZRJzPywdekxWItZ7VVgHKhzTA/FBmit4HulpXx//w1AbFpFwyY
6yOxHm6P1p9ACaWPXogXoteig6LyFHhq9XsNaHK8NaLPdh3eot+JDQs291z6rksuEY9M1sYnRefT
9IFzjvJREIkzwi5TXf54ey2LGTlvjxzEaHf24FPgrIYPxwOmXsmW1YSVYAyODPSf9v325PayABp3
yvnGkLnidVwP3b8e/cdTFrz9Lm9wfd3Oz6onj0t26/S8YfsWtLkebi/PWkenqX4e+gUDBNuEHNN5
9uCIhKcAFl2IXxxyFgmAazwHJQbnKObFOfvr4fb0dvBbjV+je8kbZmI4h8NZEaayfip/O4n1qR9I
hTFtPYXbv4B5BDrBkjkZc7mLgk+i7XDzzM1mSJqYPRepIvaXMmazsijEp2kCjCEDJCdnhWthIqEd
V4TXNeIBfRbqvJqStmWoZveRvjoutLQpyH7kU/HOGmhTePMIpKr0t06domSv3mrNVZLD60tqmBVL
bpNTMA822FU+rqkCgRjN7CUsmocm7Uty4OZ2783iotnR6KmSh9zw6zor2f62txP7zcMSiZTFSXyh
6NvxyqlLnbfaMR9WwTvwTUC+U4b0e0Y7T6eUK9eoc7wCyJSBGGrhwml9hPL/XzTy/yIacR3kdf83
0ch9+jNJ4x/V34Uj//xP/w0idv8hHDqmjmBbHbi2R6L5+HEDEaMpEXbgsNBlHYF00A//iEeCfwAH
toklDz3W+NLhLHraOsl//U/h/APOk+2BA0UJ4geoUf47ov3pL75w/x/P/0c1lFCBKr2KQdY/8ncO
sRt4DBGIWpCo2DCRvf+IQW8na0KZ3TsXK3JewZvV9zBB5bn2JMXD8H2Csbre+wk+f7TQNevZx66d
kwuMPPxTPEPyGZzLInyei048l0n5ta0XIKzrMzkhHLOcpNw7TfxTlIQguT1Rj5a4JmBfN4uD6oHV
W3p2R383zAlt2dyXmBZXPwOa67tZls7Ra6v2BSUolqjcvyjfoN7tycvoKu8NSqN3B1WypxAcTCdW
KI981k+9tqaXSvnp3vcjUtpwqlHJGEqUndl0lInbPwpX+w+RfSjpZz47kvbNPCPRTmWvwb6MyQ+f
NNZyMuPeI7t8O09O9drCUr2bQSfuUsqBJ51EOA2VJ54Xm2IflbEnE7mAezP5w5O9/TwxpV9SaXHS
7U8fSPErirl1sV2wLcP4VLfu/D22QeKEA448lUk6r6Xf7YVL9cRNcEqyFMEGZZvXMibUrQ1CrD2r
/T7Jy1NkrOXI1wcSxvPUQzAbvaV3SBqhkyXXQJjHBmtgV+n5RI8Vo+Mw7RsRVx+zM6jrMPbha4BQ
eXDd+mBMroifualnIh93U0JBzOT5Lk57c/W1/+rbSXRYS2MbxMzVY4XrnPqVjzx4JmoRb+aIsKdK
PIxA0gT7mh9/gEfBDq17St3f1cJQuAkzDM6uRfYE7+5kB7H/5C98LYmMn4PRzu9LZV4WqugvFOsP
s+9CTG7hTrIyD7YWpo/nENeckVl2n2jrezEvrHJ12F7Q1NB8wxxZalIwDGHoid28jG1Ivo+qNTC9
PLhMuaLHPykM5bQxj4FLQTZzESbMtvPUo1XZjIaqj6qoqM0e13Yznv82QPzzDvy3O24VY/0N/O0G
gvssYEiwA3bu7n/ecEGPFirqlu4y+sraGYIDtmVkrp6e2D0M6X1vU6mWXvqqk9g5EcX9jah66ikC
Y60Tl9FfjPmf0/+KP+r/w/m4jrve4v9+RrDQHSUkVHI/ZCT4d/mYlRakhLNHuITkUp+KvMz2UjbY
x5vxZchLcbINbtm+7fE5Df730rGt56iRl8446IO97kudtSTktQ4G8TJ4aotw2aRksHwfBVt6LKCl
QPut+N6AXWXxp/BnE0qg5FY4X8yAXwHREHG6iB0PVRYgS++BC2jSkgxStr6uyXErfLAh4byHQ44i
02/MNg5D1qPuqi9uJDtQhVFPy2F5RPR/b4bySDK8OrWGJnPVPDqF8C+JQTNiswYldDieHoR9Yl4v
3y2zyC2AS3XwLcJ/Efh/igd9nZ1EIc9VwSawjSbYz/EANvn3ueXE976DANht0IgOTaLvyw7X62x9
H8N4ptDr7agkfQb4Jq41ewOa4wJJQnRIIhQYMkPxFIbASql5f7JZPOQVfIgJoVg8vkyNmx2TtQYZ
Z4U4iYSkLwsigxl/l5GnD202vDmdz82dYlltPbyhfZhgcLe5jZVdX+I4u/oZRhGv/FaWAMvSsUJn
UIR6q0sHJxLth7pafGIphy/Kn1Dn6zyHRrZmqYbFyVqlWqrRhBfqBB1vv+zmpbyIVU0YsGE4ojsz
z5XCjehWJ06pPiZzjTAmBxuVITiX7KOv0zK4u0jBjmqGFk6EognimF8qHIFsZHRkNeUcGJsCA7Oa
N7alqMJn9cV0xTFQPQrFPNhCL85PjuQCGXT3TcEEPljU9lhe+v5BJIRoa71YG2nl47YZ+KXZeo90
EiuIzZawj2bE6bT9DWm52ggs9lQm60srQrafPeLyGZ9/ETb45HufALtEiIu7zJ94T4+Lil6FT0Ez
E6m57x3/oVibmsUwAZFYq0MDAUSK7IGjTjRtnlCke6TS6cFxP5t2xlbE3bGx50ixhrc3fgdPwK1D
UsVs+1gHXohEQD0nfkanefRIqC2oSLZRiN5Rpo+dE1p3OngDvC6gFBO8iZXmhwzn9BCH8aZrnOTg
jClN7+gVlDCLU7pxSA3A35dh/gJkMvF1jfmbzOZwghFdeRTAhyGgxiLaXd30n3rtTC+BgtZlMQOg
W5rvZ4TMlZiqkyUA0CApefUmRzwuw75xFu/Ue+5Pgo8oeS68zzyNPnlCfa4lXhNQ8YfOEumuzer6
OqOXdqiV9e1EJS3oAdBUD03WWdvItcNdVKWfXaeCgbWq0piKSRrK5mmnEggF/Ww8iC84Iyk/7PAu
QW8yKWoPQlDpM1ZU5VCToylNNj2zVDt18pUIqe5IL9Xa1MUzaxJoOA52yjBtY6R3hFUHff1GgfUd
TVx3FNigsi4kVbC100PazfCuq/TQiuJ7SK4P1xojT7t03xM7ICA4sRA6yO6zqcK3Hm4b+kygflNl
ie24fg51Jy82uOttjs0mKxb3IKNPavjahSaDZgOiwgpZAk3EzQ0xQh1PB9vQ16glXTSlNrXoRFKb
LywQRRh7mrQQD95PIrZq1gzldmjHPdW132Naci32hKX2ya+0T/1duN6MVQRyzO+ofuFW9syYHoY0
gT3IGIeZgJtBsMjolXdtJqMvs06PcHTRQziyPYux+17TZz1a5cZv+vTQ2fp7A4p+2wVsrxd2wfB9
YfnNmQVeWXrUarnJqCacZ5f83wZ93V00okkrX2Tkqf1g9xjbJ/mgxwpCz3pHlh6MqDmpH5Tqzk3P
gqrrVXc03fBQL3XzbMikZd/TXZu5gUOkZ0pHUQyPo9UfpRv0iOmHvaMGigJuQ9faCZ5CYPBPAUWf
TRNT0hIjfjnjDahc8SIJvNxL6Z391v+eztTjgsjLX/wZDW8z95eC+mpdpwkmVCR4qkTg27Lj27Bs
/hQVnn+smpIK5qKuLc5aIry2Klt1GHHl3kdzxs5wSawtMdzJJQ8yNI+LfanyUe7nQf0eR+6/RKPx
peZsX0zlffiMxsd8CtqdYNu+8cOY4ujIT7AqIegykggmYrzD3hD/ysO8em7zFKdFXX+zI0EZyRue
a5WjlmUweegK6V7SYbEoqmiHvkh4KsSEj9CGztPrcFfFutlbo/9QVw+5TaWmtyk8lMW5L1xQlWKu
L1oIsfe94oe1DPNe+PgXhoXQB5Sq93NqsyBD9Xs1wA+AHWgmI5ITsS8kvYvaz6Yf1Q74NhZ6YcBm
ZugMTvMw2kl7H6B039C/+DFo4W5bzU1otHZ3MhYAwAN99RnT9oEZszsELWQZm3ncs8/ut2WQrCCh
yQZUqXhvFjejsFp5Uh3dHStrPVJCJnO1svEZdLHa3p6NudVvhLpFyg2IXJliX9FCHuVCznqLFOhA
Ux0iIgpQrjFCvAxjuRNPp2xwo+cYegdJwl4QRF9KIk02s2lLlIP2o22DU18yN9wtMvhRED63M3M8
7LqZbYlZo7mqWLzN3fcmCvWuXgfYdB1qSVRraM5LBM/cSmi+569euSRXN4hAFDTOfuwRbsdrIdxv
B6b4jhZYkrxoHXzkBfN27lp05YxzHkJWTQVLWtYt3S8HH2sQKOeh8ZxPnA7sszz9oE+gn4wvT16O
GJJcPCz/cfuGwtA/pAKTnZjAroxtv9C74GtPR5fg8XH6nI/A5xmK7HSEFyFDYhGsUz23jzibfqe2
1xwT2Cs216pAcPI8JcmD6XMmg8UhS7W4yJysFS/ByMNNxk245UQhbK0f7pxlcHgr64WpS/iz81B1
YH8YdhEh9hDMJgvxWVIoWJnlN1W03aVN/Wfa0tULSh1mwGkADlUOLetO0HIynF5SG7ePkzFYeAXA
u9yiXxAQ+eyGsfcGoJhKL4rvkD56OaF0M36W7hPq45fbYajsX3WG28e1EjZgXTxfEkgH1FwInggl
s78CA7SY06DJ27AmQZ8r4Z0cp5bwAt3TINW+rK9/bSC7VC0vVbFPU+BB+cC83KzWiHZZhm3KanBr
k2VDjqUndlFSTsdkgXiUBS6In0g/Fugk9s1IaqlqciLu4NRvytnXx6UsPqKIXFfLmJEfzelGxTQE
UoVWb3LJWkA5+e12VZYo+Z7MmFxzWz6GTds8Je3K/JgQx7pIGBJ2SJtMd3DiO9uFQsfKuxFzs29U
+8Vld7eBRNbfsbpuziS0QF6tfPGDM+P0NOjCmDX9dvDxXWSGWJOpmJM9OZNntQ79OujB1gxNC/Mi
P9Xh6LMNbbbJhAlibLz6UlfeslVVA+0nqdcrfTmGVvke2WH/QDN0UD4jWHCCAN/uvJyleW/8F89K
EWRaBS7a8CcJC6j9u/RDpPU7W1xxmfpWHR2XfYMJYLs1LeGoXVaQRg+6NUy8/Pu4ZJtiRukcu7Zi
kuNW5nX/0Gl6lH40OHcEstC1lEO4i92Th1LtSg/q3ZlZ5cToPL3Zpb7b4PhLK8gcFaa8rUojpLCJ
CO4sm7WVDJIU0hLwH1rNxa5N6OMIhT4Zwvqh7010ld8DRraHsXJePAoRlhNAAomqmAwkUmxlDeyt
xoCJGYRokk55j9P03cV44j2TihIc5xLPcz254F1YapTW0bGoH89OSaxMx/KDucI7/1TOZD8UBvoq
6l5/W9Ej9zBLn9C6MmX48be2RJmSa/dVB/NhGNriSnypIgOD0gobfHfrZkhb4qzq7hTCoAOKmN98
K6Q+NzlYwtoDC96dBGEM+3pA5u72RIfKpHweIEJEKVG+Lr556tfrXRCCNxEOA0BYtu9R3ntXuQJa
e6EuTp7ND/poqiq4L0YCUeok9I52h/nIke59jfqcBCn1I5oWHBWRWx7IFGGT6Er7nigvs89b1tax
eNJ1DtGlh3kgW25vr0zFZ1a5r0AYjXKBUVb6gTXAqrOhIZP2j+Q4EEAl8/nJppDjUPQ9w0TA6Yeb
cMO1yf6/uJdl11xGgL3bMpwusv3flJ3ZbtzItm2/iECQwS5es2+lVOdGL4SrZAf7vv/6O5h1gLvL
3sfGwQYElWqXksokI1asNeeYtnPF2df8U83lVoD3NNbXNPDg4bucHIya5kFL7b7NhIz23tSgXU/I
W47xtN6/zBg0bTt5DEJTbOvYmsmpIF/cK8TBzTnUxtbwkVg8SUNPwWhRWxE7YDwPeVech7rp983S
dovKpfE1q5RageaNqgFZUvAcjWLqz5gFEHL4CWnGBFKdozGOzvfvKjPbBH2UnpTdYg8vSrAhflFd
qND8gzTNxwjIBPo++jVOl3FCYyGAcVUwmeZnG2/sAN/GyY1nJblhWEBV33F4xNm987RVPlbJEFyC
JRBi1ZsjtagRpmdKffTZPptd7cfkm4s5ONWpCWLRahufEj3+e3ahIOKnzZ5pgJoHc0L7a7ULIWBY
R1Xm7ew8+Bp0bXZpw+XJyl2wkMuMpHM4RvReBTW0tozXIck/U+l2+yiZAtKVq2PBLYnJuwi2VRlN
j1hYYS+lATqUucrOSC1BF4zJs1EUEz17+MPIAccVcVBnP7Syx2FpehmjfIAFDz4md8my6nT0qunH
M2DjWoxIhK+s0vNlKvTHZcCO/CIqz3sJK8Bohpm7x3ByAC0xY96zjcdPxZSsI4tgNFGQ02LVrI1Q
rmjrVniUsRVHDnY7gnGLvRFl1q3zgxfkHmInHVimpLwBfBsL40jMy/H+R8cygaeDw3uqrav0a/N6
v1da0zxyGn4aqIVvZUkUwr0JiRY7Oc+0MjZ2YH0ELnIa6mQCnYP+EUgoPt/hxulrpZe5hLkkyUWD
P1Eve/GGZiBlcCOuYfU2e/V8+Ud7aLjPuDOGdeUgqykMsTMrZV+qa9t+j+cQwufAsuTZoqW5Z7Hx
1lm8rym98ARj/SqcoMZWfuwcpa89ZnO6hAu5CzVn4icB82jEJniwLSp4/qTF+woxmU8KwcdrTkFx
qMekJaWdAC2vaddhGgzXbEbGZROr+2AwjlqnuRyuUhBYLhokekwjYVVFUbOe++A562hGJrZdH1IW
dHZbMe7D2fyeZ6o8N0OK6InwNXwaprEPOonZWGVnNK4EIllMbPAjeOf7F7uwoBUPw4vTW965HzBk
9NkI6WopQHyjPs26zjZNM5onZB+8+GweCwvAQYO0bEMKMuuFRScmNokbGb4TzAP5qDoPuUEaTlR8
0xJAQ0RvfGuxQ+1UyzQLMXdD0wN+nvSPBiMvZpcjGOS5h/YhneoQxA9IKptPKq3e6lJc0ZWrN3jm
losI0cEp9JDlpnl1jGgnmBEd2DIgak2soFXS+Le5TWPqXf+p80jnVt6cXBT6FceP5Lmqy0eso8WZ
qfAXWZo832q4upEHUHaZRjn2fMKG9xogGr0fJIsm49zYZV9an4ZO03C4NbLi4DN1XKO8j/bNRCeV
cNtvUTN/L0IfLknz2Rhn+Eog9qWMroEW1W7yKXeydIRUFbuMwQrDXU8oRg4zqUK6UVs+ZBLGgOaV
jNsvhdE/tXkYXcmp/RISok3lqb4RLAEdNl2nSyk95j0ajYigLboatYupi13+lKOkHegpxJzV7cqi
3xRw02Ya+YdNO7tjVLNjoWl2Kcs4tvNWn+0IjBTwgWrPOc7aoXXmBJiSRUSl/BbXMeRBRJJuIcWr
dkqN1yMHUVgWYnv//CndsH8bs1q7dvkZ8kwO02bmKJT28c6EGzfF8tOUUYRNWfrQ0wW9KM/ndK+t
y5wyXpimyEYI0MjrlPs7sxvsvaFA89olh3w0TPRMzAZTrQ10lb0SPsR2SCwony49GyrBEdkZD7pB
6BEok3aTudOPwXKra8PK1HR+sTPpdO57bWjEzoNzypBQIG+OD/SS0D8PLIR157FUQrntsAZsDCf3
6RGgvOkDGpVlJF/dgePMWOK6iQ3QqrrzqrX2l/CpcM8xYVhVNfBPJ4nrQzRxcSg7OqFQ5QbEw5ua
LiaVTnTaSlPo49DLL34i5ofadp/zLCHuXOhPTug4fLQKY65Bd68tkCXaTfCRxCi1l2ZRKTJYetgV
0ZZBBgty2lwoXlNjnaCA29Oy4JBBZ/iHl5vVxUi18dIx3HGLCUTW0kzpguoLY4/nEvXldu7T/gAc
glTMmrxEl4Su7JNLst9R8y4xNqa0st3iQ9bRCY4MZj3J6SI3DO/kVJjezLAkR0pwGvBycQiJpqTE
MqEPI09zkcesqWb26djMK8+lbePa9Hfov3fbrFqkhtijCWN4T4ZG4q1l3RksL3/CerrTpXOi8rKh
O8b9VvTZsL5ffWza+XaoomBVfAvbfnhXrfNasHLMOYOoOLjKqc+f4PJsOh/PDKgtxTHTLL/61sIP
UfmwzVMTv3GvKaas17ZE/6PtNjqPXQNrYZjdE/fpl5F2VkQX9N65l9zXnl1VD7KNnhuXg7aaGUa2
HHNVgUc6jAL1qVf+Q03yJr8EZ1BfDwbBmw2JGsvRtJOs4V5MteXH87CyUuj2A/MvrT/HUeMePAEt
yrdHOt5zCQ/NU1jCbBkAp6PwY/mix+WGL7lGwiQrCWQ70OXKlV340kyIcodBFVsH3NTZW744kXdN
hW7396IltMYn1LTGTqWeJqcGMyQxgOQZArvYabNB386B9xyXxKHSEyjwk7gJRnQ888rKLmr5krvG
J7coEO3WISAHNYiHolLwWVmqW+wCiZmEm0b+8I1WHnKvf5eLq92gPNqElTdvh9ZCXN9o70yb9IYm
jTj4pCQYjuARMZX6NMfuuzA0GacFfly3GoOnBl0++/9fRdWql4SVi3lJ5RHz2hWHZLYBlIZj+urO
JK22CC4xtCztI2XtS+amWBa40NpDmk/o2d9Jw+GbqsiEHwou3a6zEQBTN2zViMDb7/xV1poN+7hL
FElNWh4Siux1FtkJwUt2JCKT4PmxY/4bMGIlLdN5owQ69CjEtkNPJMmciuAadzX9GSs68ZuXwBN/
fm18in6E3dtYIZEfiNy9tXH2XpfDLvSF9VrZHw0IBfTVnrjNcXVRAyEmlRVlRPrJYm0PdMHk3L65
Th7s0HHQ7DAHeUaf9iZ8bmclZyaaHY5VPc5f0srFHO98kQVQDeRAICaJmd2aAzaXbKJAwQ29zxgG
nkRTIh3Md9ISGxcV5/PMlPYyK/umXd7qFNTzZ4yNP4Jk5jhI1+3i9+NOsJR+yUvrWcf0bpKcAMl5
YGPhIzL2URk1t578C9oHF54O8xpHRrcJApxmYU5VO0cAG9MOYFGOu3nUiji2XujdnPjlLh6niYiB
8IvRYkPz+gpNTpomGGSkceoXpdt9lVQtFaabR0Ccg6r8Wnapf1YBOq37v2XPZC4q1rQx84trFMmm
YPi4LmfOEyjaB19Oj13GIS3uin3lTLegC/ujNkLr2oP1Q8k23HgOQW8z72AsJnBzO91bEH5DZteC
WA/sY7CoyjkTLQYFVYKlnehTK2r5Lg9RpAdN/NkpPqZQx8zaCprgAdBdUurCs+4I8IjjbDyPSPoK
o/KfOL7RhGUEONekuLrZbF9zt92lQwC/uIsNnkZPeAgJs8s0mQkjm4mFa44pSKq6eRyyDFAlcX+o
wu5j7SSmwldJ9xq0Uf3ig5ZxrZvbYaFtWEY2U+T/3WOH2NQR3K2wlu3L6FYKkPp4M6b5Y+jy9lnL
LQ18cGt2NaC1RxDdm/GPkYVqU1fyW26JV1cjanQECcigt5DnTcqo1pOe9LodUfU20a5NQ7GPYv0Y
O92LbWG44/CBqThAzsxt7rrGB+Y+exMaWGnpJCKPcjiTG8215WzLe9nsTOMghIseseHxCYV55nwT
8bYBkCkI5fDzrNl7w6EO+icviVskADFX0mcfpoBHFlPuMEohQWzYmbk/bhBiv7cGpTnDdxwrMTGM
WdQzPjDSjJ54h91tV0Rp+W6UkcUjQ+kC9y4uHQWQqLqILAmuIWLO6/07rY1L0gzq2LpjJzYyJa0Q
fceXQftvg14Iftgc124Vakb7fLl/d/9izFgwe8s4kDmrH3ROeODYhh+VlFjmmrQKH8pgODZFPyFQ
WX6GSTMkCbRv98AawVpKCFiuS0DbUHglLjsq8If7F8xIetehx/nnZ8E8mTvUu6AP7DF+ENqPHyj9
iUvQ2S0Z8/jh///8/p0pCpeaAAWZ7+1EZNBO6UofdZ9bXGzlc0Irqu9s5CyxlUeUCmUvxvIc7ms/
ih2/f3E+ELUmaQgTDiR7eiyJOCllv1sTzAXTTKq1EOmhN7A82X4OCW+u6i3mU7UV0YQF3y/MLViG
4SWhNXnpoxIUmnp2XWwykx3FB4sVIWjp99GLv2W8syhWBwrn9CHK6ZDJwH0fOHlBWY3eClH+yIfo
kxzCAyf/E/3klqHExOG5opXTwu+qJa4BoybPDO3pJoO05hftySsyxtPDR55/dd3+m8nwr9O1eRiq
vWXW6zj1Pqemw1gNPW+t3YuaaBZztqNqc0Hnhrl+bpijJo7XYSFCbTzTOQMQy+hIARF10WkYGOpC
vLlFIr7li7U/fO/MvzzmRZyk7FMxjLjzK8HUpteEHsTJg7TA3ts9AK68S42VFWOYUDG0u7E/EJs6
wtczBU3pr7OZnibPz6DyAYkMfe8pdeGC2GX94MyAs+t11+NVE/TWyNljHK2MYxCUIcUqnejQ6Z4C
WuJrvwXtDrTtwQDGP4afpVN66FaoD2KKRgP15xquzMUL+YVoGL7m6AzFlON5NyoiyJnNRbOz8ht+
p0iXU2FzSAxYW3nxF+ZwUOMObPd+zltCUvHaeVuuw9lIE+eDN91GBUgMpqsuFlBfURCiabqgqxQs
LGvH1Ip6OCMzxOoajr7LX1HLj3kI3qjzILX1zosqPUAp0cdorlxveS5qASw1CnHold7fM6mhqyIl
QzDEQJeWcLKz4InZcQU0HwelSIjidOvgbEmPp0BzOLP9aY38ZtpWlfPqMyZSHqAPG6H02gud7yr5
SDrwMWOjl4aeBEHYAahxCveQaTltZJDv3TJv1xPAwq0gBpj/98vQV/Bmu+psxaSqwTmpOXfZL6EV
gZlxG+IzCdVgjybU1Kk/W0UCAoeEafaO744nDpTtOyvBMT20yZEVnmZ8uLOQBm+T3My32Vw9W7VT
7bLZ2fkBgyQJ4AUjLBMFDYO5D4H49xoach5+mKO8dTXdRzvINzIPCaNxWoRX0XfPNvkgMdkwrPR3
3hjjxWz0pg2IjQq8em85+WNDgweEHEDIMINPkYh3hpJfeV+Ji5AjHuDQ5aaCoE853zKgh3TO1Jo9
pqCNUsIiTvVAVW/w+QRIImD15IwGkuYYts2BMyduFO0whClp2ie9tZrz4VAYRbobpvjWuMuZNIEn
XVZKbeigseFYxQBBualfXIuyuel3eWy32z4CRyxs4vaartjMSFOzlO1wAMfGqRyK/MhWob0KJFOU
bCtAmIlFswmFb1bBEERTt42QN21jn8gOI3kq/NheBw4RarOh4D0y1pk6w2YhzJmV5fS3lCkx4C10
T3OuVsPi2hmU+Au7wCoyK0p7fGsMhCHVGeXHFIMDzkqa9rOriJwI3gplHdKMXkptIlNm4P7SmXAX
CPgq7L9xBjNdmb6hbPqWsKIBEAQsGyKoSZva3Q2BeK8mWj50MFbVKD91gwl8+zXrzHYHzzqw/PHg
ee0VT0+wDlwacfaUrXOz2KD9pVM0OO0xcnvMvRTxwh+SfV++10he1kMb+rw9zcs0RAiMQYfgK9Qn
yEUkogh3Z2P442D3OY6Tv0wc5SuHxTivJ1L2hnAvfPU6jedKBl8tVqJNyzhq54/2s6BdH/o0l22f
k2+UfIE/EW51af1dFvoTSNd9rCxnFQNE2trF/J4Reuf1Tbkv4RL1PpnS9dfM7ci8kT2jhpm8LYAm
NIdoRtTjpstaZ9cb/c1slogII4iugs8iC+IW3w1z8zIuLvRLP1AHvGsILUe39X/0s/oeYDXbVinB
R7UvVn+Qy/0qTvM8yf/gqyklle//W5xWFZn047SEppIkm2jyP5du2a7RjJLEMmgJ8TckHKtGtZ3D
RUrScWBOeE046G86j8481CN8Lzxhe0119IeLgyD3k3LO8xwMDpaLyNezlfXvi7ODOfRCZgmnuPHl
sV7aX66KwPiEWPLjiH5+qq5KAhuhowVY3w+9Hb6szGUwi1a7XQ8zLtsmMy9thxLVmp7/cIGoi3+5
QNfj8hRKQ0uIn6R9fVi4XaM04Xcc88Dv1lQTebjDHIYTmQtfh80w4ltk4ihSUqMxAEtLFg+/v4xf
NMa253lCmHyOJjQ8+6fP0LS7xtBID0+oaRhSENpZRO4G99w7UbWIl5YPswwRkxRp+gd54/Kr/61t
9MHa8Mn4UgCwWAB9/4nGq7TyAK8I9ySXkTR+RPa5yN9iriBlY/mLtYv/t/EKf/P7v9laPvufXtl0
WD+5c4VrA/v79yubfhEXeZo5jKCi6hHZ16kdjI0KGvPQ6giUWsay1Yyv+ez/KLwZegHZEPdqL8Ou
jSMOk1qabCbV03/LR8kMvjuncd1fHaf4lrkU8Wgd/iRPlcAMf75sSQay71nS5pb5WZ46ZbR8FJUx
ZqGa/ooxn4alTVMwdNjAzu5veDmYFNQHBHr2LInqtub0ggC3RgHaTztUifFgFRedMHM3WrJX4NYc
YKU/lW3ZnjtRbrsa/Z6HF565MSLy+SMb/G4/NDEDB0YTqwzBxaWEuhEKz13TioYq0MTWntH0lcLb
fP39J/Xr3ek7LgcyX3iexZDxpw+qyO1K8E67p46+8arhAV4JWW2rvvvSSCrBqKYBbHrx59pNxO73
r/3r6sZre6ajOJM4FpLgf98kaWANqN8b92QKd5vPY7NDpNltSy/YeEvb9Pev9utyhUVGmb7juEqx
bP30am6Lmwu1JDk6lvF9KMo3NN6re3cfwtSPsQy+//71rGV5+ekZcJQthfSRFmNZ+OmtTaqMSKyo
cE4JqPBtBCeRknhvwjxaFd3S7FhGBFFB218bz2VZw6OxsNoEBako95FXVXv2Uery+S4ahQMPCkdy
qhqCjVGQC5qwYM3AAR91U52oodUflg/r1wXUdx2WL94wCJv8Ff/+gPKoD6YhdW2saIAJ6Vnk+7ip
b2bn69PoqfFgmsYXySDMVUxzEVQRIZstRvZFjjj4KETKfN8EHZ5te1KMM9yrb5SfrKjUr3P+FjhA
Xn7/pv+X21lZitEubzv7/c/vubIGvIilY51oNdDgd5h2kNCXH1AAHs2gIJZlMTrQCteZOP/+pc3/
suZxJ+PnogHt2eDh//1ueTRvee3MOo2LewBMC3GJPsqdvk7OpmSaD8hzupo4q1d23DLrWjS19QiU
Ao1f/4e73Vzurp/uPgwytm/awnFdR/50Nb2IchliCzylbsV6taiH5kXzc+P+C/dz+capnAeO+tDw
jOIPT7b366OtcOk4COo8Bja/LivMunywBeJUCvGVnmCJckROXxx/n8n0GZe3BCWe0QINlhGOiDVa
ZM2QJHTfvcg6BKlh/lWb3mHuCuexlyc69+vIrMtNPaNm0C7O+ojB5eNom7c5pMQoA0LlVGeekx4P
pAPergPACc6bBPo2ZORWoql90EsKIH0W4gA8Z5dVNbvf5KptVKRqE9vZcy/bQ1ep/MxQYhn8ORPh
TwEr2MEuUc2akw7Xbmgh/Woo0wHUsJeZ+Xss9LM1+80uVgwKBzMgVWXtc6NsIg9zs44tdz+MVbnS
pXExZT+9j4M8GDGqJCNLnmuDwo2i9tL0w8xcTDHsbDhRxR2oZNvv/UvupS+tTmBahASvhmB1fn/z
/pcNWwmMUJZi2+MAcV/M/oOim0ecHicjcAgesH1S95w9SgM83I3/1Lfi7GtkGAkUtC42Ocg0Dqms
cf7ajXBGxVwzXGZQpYFRtlaX7pU50CdAy8iwpCTit3LenBkUBA4F6w8X7vz6xCsBZhgMsFK+9O93
4n9cuE57ZCvUgKe7TNRBYzIb049Oa+cvuA3vvkFGWep412SeA6xP4MutvLu1iowrTg/mKxIaKLoM
8lA+XII0WtN9lqgHCZli2CmPCeAQIJOfNNOqbc+Ub28H8ETakllDw1jLVF9kPCCvN40MwF/KJN9F
pn4yx/J2r6xazv2X7IZjioVRjRYh6hBGAmbLZzuTT6PBLAQ2Tx0get6MacSkkCXzUNHBqweI+Ma7
L0tMKVkE4GCZls1U95J3+DELRuLqcIMdihadl2MNX39/V5i/2nWUYI9mFTElD7H10xYmqiace58t
LPUPimbPQ+O1Ff539E+hSuVKA6ChEcdIMClsSFWVZ8KYRRSRqFLv6+QPq7v5y5bqQhDmscFCxNpm
/3w9VdQwuKyn+cTHOxy9BkmFRxhWIeqHyKaT0D7B0iWxo0T3OIpyF84o1XOPwVsUFs2li8zwD5Xu
r6s+l4SrSQrXVeyWPxdQ/myhyaZ5eLLCCIrjADSBfkUwMG9IQvCKo4W8znPFdKXfPx1dotgy0Vtn
aXryH6fq/+pmMn+p95drQWtsCrkUr85Pa36GO6dsAgFyUJv4AnEnAEqt9hFjwNXQ8aEFloX0lbnn
pnUNc+N1XJsxlI/Q4nPCG7Ibc/2A/4bsRYhvOCyQKJ7ncX7/w3316+7kUlAshxLMTRwQfj6apTKM
Rrf0hpNRW2qFWxKGrhYX1LGKc1riH2jADiwxTfAYBOpABk1V8GirKAsvRvQsZ0wog+e8hbquj3Uf
ERlc+xkJxcM13I0IfZ/Lasyg+VoPrWrLF1aI7MzEEsPRUG6tjmW4SJpyM9lJvZ0L9TXIAZTNyD+L
SQY7Q7QZOqsyV5swRxDuxDbNxUVYHVZBtut9SPocrfcSpb7deM7RqST5bxPBWK1VwUXDLHR2QH5Y
KNN2NsSufdeki4rMy0ljYFnpqFJ3c5FHmy6ep0ee6ZyuJHlKs0NuIeTadWE7+Rk4FuTO5UvZTu2u
nwp7fz+AFAz0UL/K9jLjlsQdkruP84QEod9mgHvezIlyPk40DN7ya9pwxNVRujXs1jzi4PxRC/Qg
vZz9Nb2Xqw4d0KFdpx7vi2hM0/As/P5lqrqvopjxRhjbAaXVJTKN58ZqMeKMaCk8W191+ZmBf4zn
QKmTW0+H+0k6CuofY46CPVY97wY7AWnM2nww04g9LgsOje2Mf6g5fr35HZOTPn5j5Ujxy2E3ynHI
oOaCRpFITmv1+l5Dl8PWxwO8MyoGCMP0f3/6HZPH3vZshhSe/LnebLWw2n4M65OfJO3OKMCsdb06
x0aeEs5E8OHsEwbSghVeVFnAnmj7LWoLp3P9y+8fKuunAw4sfUoti50QM5gjfnmmcqwfZlVDFqqQ
Dlaen194iNiCHRq2yH732DdscqiDq2F302bxa8wed6JTeOpTnBi7kICnOveHaxTlf1GI0Di2DNAF
Yj0aGbWTYpQ/h0+S8R/xp+S2zwUYC7Jgi3G0/rTS++Yvfw5rvHShIziMpzijLnvTf2zsNoEmkY1o
+0RuNDz3BfAwZ444ZU1MX/v+z1gW/wf9kOTpGrA08d4LwjFucUKv7t/6AZIn8H1Zupuk8Wkck/l0
/xJRxSNxHyk8YSPdf+QYBc1DWhegPkBFWmPCQKEFa4EQjiFIBZY/wUDx2E3HupoZpsSuPEXOgiQI
S2gR//OtQJliaBrPOMflKQ79JdWdcGU1GaeomOFONQt1JGvg6GRjATAt6JEtpTI7wFc+xAsrs49t
UMzItQP4InNGxNSqXb6dMAsxkDjly5f7d6qJOFACteDrAu4LeDiIs2oxy9TxC4HMuKWDSh84i6aH
0bX3li+Q2YzhSwWb1mIVQzFXvWbEzTsVTEBGVvPeC9/CTDt7r8LOxiwBvbjhRgTdhK93Z+b9Hs7R
C2K5I2Md0l987CbGMmVqVzcj+ma2UChlVj3MdkgBXkfjTmLTIi+k0IcsgK44oiWxGG48x6BUX2Ey
bxq0LNsxSBgVpAxYzckmawhP0B7sXbKeAMRdPHjm9J6DXWmbu3t5Ng3lzY7hYJYEaO1A0YeHFqPY
/SqZgV9zZu/HLoIKARXZeWkTi5Bt6E47ji9M5pEIbdzUaC+GLLoLEbTog90Syf0C2Klbek1tDjwq
qMRrrIXaa7TDta2CFzz/66TiGSL3R7IvNaRchuBiUfvZV53r9LGKEcwWCQosd3CBUC52HbYtA5Qb
oyujhsuZtvnCx8cuj1vrwD2oV2MeIl6VRr4PR+KmdMNxWjm62DXN33hnDxAizdfBJi4pqbSBB5SW
/FQ42QWVy6J2guuaoDzT+Cj2LSJX0hZicxW1nJ9UBdA9CdxXBGPWNkZdA8MLP2TSFdgtI4P5j/5E
j+gRqxVtKNM++GloHq3MPmgO+2jUZ2vbBjUMqwGmxyrJK/NLnjmfgDh/8RuNsLQL8ZXiigdTWu+M
3gPSpU2sfLo4ugKLfxni6qt76zPCWWpncPnbobajA0ztgReNu3q8cZmr1sUe/0+HUiTIDv0a8hMq
dYxkz3dj6rTIcsdKvVrouxjC0Mt0KP0u+dg9FubcrXMjzrf+gLyKAK3PKGHJafS5je7u4gCF7c3u
mTAZhDn9XYffhJ7dvWrMdD+E6PsmkVoAxAA5Wjx1K1wG3K+z9QQnLH8d0Iiv4PiEiJP4x7Tqrhh5
TFZb4aIbobvgdQOillCOt6im6pcgwHZZ5MeHphIX5Rg5CQj4nuMU8+KI4W9rG1OICxtIEHoBXn6u
XyYr9TbCEdvYSDB7udBKY3ZeKJeMPIujDVT9BTKDXpd11TE8IbpWzkxY83TRH2G93bQ8+QLLKQKC
9GDrQiEa0svWS7ChagUSyDq80CwJjzb5TpzCeSByIkZ2tUxgzwFD2PQMsK6u1dDM8aifBp8N32NC
rQqJQg9nwXnYAx8uE6SiaPvKi4iiRZmC4SRFWHlR+RMnFXgyzZhuaUCqdeXFEl687a1To9BHv2+o
Ml1dvVLXrgsYtk9UTFhWVHPNW2CWUENjPBHPGHcI8qw71pimmdNN3yoaKvY4nPn7w5ObW+tI+OMt
dvLphoIq5A4gjHTwqp1jh/7N0I35WPIwVRxn1xox5inCB780cIdTD2kx9vETa4ZknfhSlCM9uXx4
TSwVsFNO06Yt9SMCYv8lSf5mY2DC2kgf/ianHk6SlbawbSLmJRgek0Uf9Aihbmo0m1fa8uZOVBA8
E2ixpzHV54wEGIiuWEvab+kEbjrKpAYll3SbGlnSuSj850aMDm/pt7DTR4VP5pQoRHAT4vddxFh7
5aamXjl1n71lyVvXwAfFbXWOUJMfegjRTBnjs+GwxdXKCfCAlOgaPZuykgyO8dkgTKY00H+YhXos
WuHtRhDCe4CzT3ZOq68FDnUsytzeGAJPWofCHIgWcS56yt7Y8lmo0KjybgsafQqAHBpCwraoiRUW
JLj4KcPgvQazNupiuE9T4xIVke035xIPLnnvam9UJU+zcB5ULH8k2t1MMmQeazGlCZzRIR25WeWa
eTfC2YKIbspl0jjc3H4nOpPc+M6xdq3vUDenySOqez6GuBRE9Tk2E+AB55ex1ylGAdxi8wMjSRpt
YoaIjZt4F2Jb3uKKyfbBXOGVUGZyrsXV6oR84NiCVg0+zeNQS5z8yFrRJhGr6NOz349tvSEDkSDe
zOnAkhfhDumW2PO+Hvo2nUijTcajI8mF75ZfzVA4WpsLrQXpDnBDb3wZWIW2Hkuozxr0Ulk6Xkvd
AeBjVXKk81KxVGZek9/mqcj3A4kuoEldDCd9gsUn6Px1FUBT5p2Mt47n4KWcmsUyEl1a8kOYvo7x
N6E+ucmDHXXeVxfeRuNUKX6twgYCNfQvqNTICqBjXCQRY5bQ+ZZ5UHmREYVHZZD+Hhj2NcvtCUJ7
feNI+QGQ9eD3aj6aYmNTSnEwGj+Qc+A+zJon0qOalShM52B33kOaaAKPu+7RaqavE2GLm1SnF6sR
6mDVsIpnidRWY08kxGYw95Ro2y6a3UODeWJhOUX04jh1hOCg3Ik2Q9v0Iadm95gllbkpKvvlPpbp
WpkcXaN2ue78XS74/LZ3L21ene1FbD1qdDtpciliuz5aScc4OdAYrfvWRpgH8FDyKmZWDkBhi32k
Q6ILevc8++lH1cbqIUAWJGnw7EkWuFWjBOMIbA2A/tydIpOYs/mcT6p8QF+GpNgujSOTZyAvoiZc
mrcjAtJAKwiCwBQ/F8oPrw72CRPe4KWq3Y0/S/L2guHb3VnekrHsV1lIhkRzqfzWJ9USgoxq2/V9
GNKW0lh1sEaryjQ3I9LW7RjRIypoRG+Z56NpFQOsszLc+Jn5VNIdibu/hbOrECPYdaCOEZqSVRgQ
jucIDPd2jvXeLbG+D4uFEYcoPuFaMqgjok9546Fs5Q1Fa76Z4rpEBNAFJw556OSxRq/Nyq8vAfbM
fWQ536JAyqszN4tRKT5aIv0SjIO9Yx5qrsIM84KH1ycSeXuuPfdFpeU6IV74FGTQ+NyCEyj8s5dc
NuLc2XrDEHVat5Od0yxuDia2X4vS/Jne3ms2WeKczuhVBmIC0iglERHb6nbyZPiAnGQ3zNibAZR4
F7NrMZ4MfXSi/2huMWWkJ9qCGQdm5+Ya0SeW8fo00Dx6nNmMJfLWo/RDFpA2eehmRz3SOnEjBJQR
E0EEloz9yA95p/tXPrlPd8AJ8Tjj7V6HIprepUqGF+p9SOYFkm6jauutwZO/MepZoC7UaAo7bs7Z
3th2+/+oO7PexpUtS/+VQr/zNBmcgep+kETNkuUhnel8IZyZTs5TBMkg+ev7k8+9feuch0IV0C+N
BAzbaVu2REbE3nutbw0HRB5qk9jB+GiE+mDia770g6FQwkNfa12vAMDsP+SmI3dGVWKaWRDewSxA
qKKyH/5YLIdJDzhWw+pJWgUbWmU8m4nT7nKbcEjfyRGfuBozeBYfwqlrn2qoqrYFYZqdM9nHLY9F
CMTX0VbPXTW9epaOn+gWoYdqC/EwYrKmPQRgZs4VYr4iqPbgzO+EoxBr3ricCEJdHuDVciiutPF9
tssHnEgDVMDfcZrz10rznXrY2EjRnzPJdLQj6LXtC+sgi5rzjcO1Ud5NVTjAVIvzaPSUPtv4Q/de
F/yADiBwjp26ninZEs8ViVEdMT9uaGPcgO70pwhYASdAPMo4FXPRyiPA7QjH5wupp1EatvUjauyG
bJ0AQnQ6PAZ25b9rbrBwwRY0lKo+Jogjn1pCzyWrCbkUAfZjAjMxqMf3PYNSa6rSY+588zqD82Ct
kCS3qrU2PZK1o2q77ACi9ZZ0S7N1nCX+5qWobSaPgMd8vCWjwz2XK/vqL+zKEun3nKXiFtvOQ+hO
eEC0XZ5nvNRhVoYvgY3HEXnfZeicU6tn+eiqVj2OI4rIsV2I06V++LxuwbGCqZcwXNSA8nfw7elp
0tK65oMdvrL7hJE7o4fH6LOdW4AEI/rYjYQGvAn1fFgM6jwq7FeyNZ2TUZkYLE1Rk13kfyUfzWVG
x2ob5+a6DVGH1rJKHu9ImVYijp/J8wTQZE/PVQ+0QBcEvJcYu2kbBs9l8BYvLgAUK3zW4Ff+5Ipw
W5NBsmRs6/dxwSCwPXG1YV5sYsaINeAW5bRRTmbeisYZmqt6OlQmyPxAEhfljJ9ZE2PUDJwHys4G
cFEWyy4sNXSDsnHObDUzfAiBAKmtf9PKCCOmKmKtZEUsgJjmg0n6Bm4u197miPQudmNvEfMUp4ph
06H3+7MgYOk4MWQJXHnjxyH+zWckzNCud32IVGMye2Mn57nfNbH5XDMDOM00pD/bW4tKf9YjM9wQ
5+uqGuL8jMWapVl4L4zgX3Q9X6WBq8vhBDfXKsfxSNSwoVK5byReT4tcHlMB1IWJoHL3Ncvw4BAm
rqL47mrCqq8e2m5UuxoCPQqKgHS+niBoqMmkTqDqzAb1LvrBBkk2LkwTUO6sxuS+htWz8cVEvpy4
VAbebJJ6K64My6a30sWCMm/JMfU42k4RYYHI25O2pt6q1VX3fXG0+vhY9WVzIir3R9J3BsEVE44O
hylYYzMP+0Qk9ehnI2Rb6aovwnVGC+oKE4fYOiUf7ZyDZJzLH3Mazhy10WUFGfDhuML7KZi7eNlU
bgCk9Kcx6e1jlbk0zBp3OHIczs5udWrJCr1MXaq3mABCyPyZgQQczInHkNVNeQ5rVFRr+hbYzSZ9
GHzp7bN4uiYILveTEL99ObuXygzOc4AvAqK7ve/mXO9TZJkb07C/OyiOI4+KgqJpvEcIOdbel686
YGkQNtv6oPXTJwiKs5HJjU+uKWS2T8wEUnPrSiAC2OpUXgx3eOlQLa5VL6uoDbyYgp2owTGxygst
5Fg301m70zGghji2IMAGlHWkPMEZG1pPnvxcPFg6UE/U51yed4NslV3HoDoGReg84Ms9NUSTILp1
khv9+w3ZBV3kJ4m56X1klSScdWfZtcO6lN2D1Q7z12GLpnzVmol8UAjR7xx6f1zU1R/cUzKmvPLg
Ibax23zXki/8tB6SKlWTHVw/FFiFyA1DfdnhqlgVQf/aDfbLiA0Zm9EM7MRZ+3kMJgwG0ZqV/0dl
pHjQStFdNI95CLX7ajThd84qq84Jyh22Wo65NDV2pawx0JT5pVPV6rPKlDWg+3ujlHxp+1D71lZZ
jF4Xl73LvHctw7G8diLlwDuUz7H9YQHjwh7eQexf4JJ3jfgaxO9QFH8kE54Zx9dxlAqiekuLsn8S
dhBhs7Q2seqTLc62fYI7plhsFTkj7Jg0TKF357+cgYOcT2Ng5VmdSwwwjiAE07jVxEth0xKzrMH7
RVh8/d1Y7OTSpDXVTmC9hKW3Uon3Zo/u+CCy8iBNvzzlXfVEjAbDXtuB+xJPj3p2DBRYRhH1hRes
VdYGh6wXJzUkc6S07b6PFsBxY3YPXlHbD9SiZy75xiOdHD2A2BgZHuPPE1zD6mplTC8yVMf8SeQq
e0AY/bFGU0JC9WL6v1OLfhSuTIzeA7IAPXOvKhSrqU/92miWnVDZ3xTX+iolHPFgL+OEs8qAK23O
EctEts16fRIzI9DR6q5/giDvAjLgT4QvxiYJgTZdiSl3ShDJdN7jmWtzHNAZw28GD0uzssqfQ+9u
r1QIB1H77oLOMTbo39q1bcSk7WRA4f04v+Aa06skXmrQO1iElmX68D3gfIuZk3xXTYS/tEDV4kn9
anPY47BEsJ6Pyw9CMdMOx0941WLQR08LvZ7sdNx84rugCsBOmpDtJ6Jvj1rQrP0UTTIoLo4ezctV
4QJ0cZNp5/iSLixlXVC3audojt1hSTnFFuSN6HlrjOWrfiwikTSEQfXF+9B72YWjfLeSns3exbnp
kDb9o+5Dmzxwny1lNj+bpnTy7p8z5Xy2KivZ2ERsbhM9vmlHkhzXl/W6KDx6nz7hSGFA/BO1NRaV
XiO0SZW5/9zxhx6SRNOMW0m11dn4wrgmsaECtZvKSn/zlDhkDq5n37xiojXdqT3UAK5ZIsCLYdUA
bjrdkHj6K18yKTVlNA3CPsQsskPgqdNimo9LUFhXgtftzSANHNtac+9QiAb3Yqfs4x9SQ00I5MDV
3AHZCFzVrMxQ50cH9Nd6CYg6ug8TTbx5lFEaOX3TQek27UOLPWi1QMzYxwvGKivuvvN/mF/EEPVZ
Zp2VJt1HTx5BfhjA6aXfwmPzsIbY4tEtaulO4XQ55IVJeJ7VBhvhqee2FOqplLlzqJyeVqJR3eTV
067z6BbJWQbNTzMog6gdHQI9ECfQqAiGLR1f66VjqzrUTD0a2dxKstmBzeHmi9kQMJgfkDTPT1kJ
3qKYCZk0quySP5Vd4J68obQ2LB8335vBBeguWQvCKFZLOntnTqLj/EAPeWNLGB45tNNHNKsM6Tpv
XrmeVtyNxfxg43LDOEyoFD5I+9EIWGwdoYJ9DGQGoD+ORmpll1HE/crtoMJg9R12wE8BdLl1wiCc
+NaGLRcftk6jahL+trAG9jVD0K4OM+9Nz7+CFHeW0caUmGIqr6as3uOw/j64NE3m8kWRGvpFjAtu
U/SPYD3ak3DHX9T8KYlieEhs1L8P7FYbxxNkdwAq2dq4tle0tWEqJM6TdN1oYeF8bliM5jQ4uhya
tunk/Gi7OXtFb/AtsNoIzK/8cOl3JsWXoA7s8zCY6cVhQbbQlJ3FwPggoN2yd+vlQ2dNirWhZHIF
S/81jt+oiF4qOkZPTVLYmywtHvqhNJlkZPN2ITw04nhZ7DnQn3VNO93I4/lZtrCqw3528Xh3A5kh
2gV5R08q9RL1iMfrVXAEutjt2RCZubNqwLjHOS0GpkHda+EOatMVsnsL7laEWLfTQ9c15qO26m/4
6drb3Kjf9QCNTOicIFBt+F8XYoZpAy/GtZnxfhR6cbYE1ox7NYSQum1DkfN6G6AgNTu/jDeg0xEF
02JbQyBhrfLuoAK374qzRD19jEld8spZEJ0We/h5kMkeUHLS6AqJWExF/azz6WvcGNM2BaF7ji19
su+tEW8eR07bFHNVI+crOrr5KljKNsY00dUd5i/FkDi3ceYHrxx+ta7TnHbLniH00I3PKZbNvTea
3Bz3D+c2Hp7N8OB4pflQNumu8RvrS5LqyBdm9SaZruxKMBVb2Vj9F7+rSDQtNqOH230VxXiVuR4h
1ICKNN6tdn7TQE9e0xAbeBAG0UjIWNkX52pBRhZW7sHvoU9RxQdef2rSAfgwj40DhMgqRtLkBszg
6wYv2j3x7+PjNq7GFf53/rFfR2gtd3CrTu5V3IKX8qv3i26wIJmUeAobgz8kF8ZGm54TRLbJ1g4W
nShkFYYOMO/BG8uzDh4y/YyOvYVVLDeoZnfOJoqu0fXtirNs9U6OxDpeTdEUia177A7ZLbuNr8E3
+zfYG069BAvgSr5DVSnAWAOeuj4aXEYfUVFtgx8T46q9eShP803fxIt6k4jW8ZngiQJ4Ltc0rmO1
wQlm9NtB7+jl415FCYKDxLymc0XYUpu+pEO7JVinwy3FoHJog3YPCHHcxfngYMWXIflls3EIdH3F
dtdcgyF90001caOSL1OX9o+CgwD5aDRIMev6+6RuzmUx6vemBQYwTEZzmZHc3QZtvi5JvVV6LL/y
To4yqUk4Y2blVzrJa1ciQSjctMNb7jhf7dGjY5Zz3MxrglDnqOaXeP4qI/Jf4LBub0QR4Mg83grA
VfHzzX/EV9m12tu491TOzzedQ35nB+7zzw/9NKeP2OL6yUUuj/5nTCBBxcfPD+P7e4Xi0hiq6mwx
Tjsy+Tob6bmic7vtBKmT4T2h4fO9v30omY7sF5c85YAQx6byIXmkScdbi3nZdiqDp8//WWKCtDNX
0iG+J0DGuX32GRBuP/8zbsb62N3jWu6/gdaC4Mz7j/v8fFv7NOHw4NSaHNPPN8k9XDLOePOvz32+
B9bmvuyzZ5e4lq37Y6qa/Tr+zBD9/NXdjORQh5nuOrFabDhDe4xV0uzmvpTqZLZi2DXg3RbX/cdP
Vyqr/3ycv30u7wA4WZI4XeakX5a6S7fSFxiZVJr1GzY0iFD3fEwqn/qosHWWdb7s0DEKlh6R4hBi
UP23TIzPzyW+LGnpNafPXIzPN8xj6Z1mYcHbiTTldWogkbBNVv3RzaBsyZ6ssfsDacb7f2oH/+df
BFN/AuF/kgov6eD2f/vwf79g12+qf79/z//9mk+E/L8+gnMvG9X87v/Tr9p9NNf36kP9/Yv+8pN5
9H/8dpv3/v0vH0SfTP7H4UPOTx88a/0/Qfb3r/yv/ue/ffzXyP6U/f9BXHJ/hH985/1P+F//45LV
9Ydq+ve/ov0/v+ufaP/wD0TtqGRdB7k1Ci4UwP9E+/t/UD7h+wg8E8wTNpB/of3DP+wATg+4bXHX
Z/uIeP6J9rf/cPA40Tm0kRyG/OT/Dtqfh/mr/tkMLRT3UO8ZKsJNEZ8KtP8gH7HTIqx6pwZRahpN
2g3r1qe7fWoc+BnRrHCxnvBS2R94WhcIMeTMBAT3Yvv3X7pcVMlv3yIP6hdXYmN8cWK6ka+6lb36
ncxO2bwvvj0av0aI3eT+Liw0i72AM5nakdlNRyKq1ZHT7cNPJU6mVM/S9WfBPFep10zUlAu5IlsH
2iKb+n1VtpptCBUn/ummw5SsS08k4tSmY/lQGIFNRpA2sE+NjdFXK8cEEHgeYAvQGa05Ia/MIJ1R
8Q14q3deGbhiJ/DyMurIRUIW+FDW380gwALW+0QMbCQxzc2azIaQ+GeQnpxy0EBYH2KemDUrcMgT
Ms6EMK20m/o76QYTEw2aQXlnwETFmD4MqD8mVGF9GSrFo+WziSUzcbFEV3npZta7n8oiOYAByu+y
j9KE8KyLIj/otNKMGlPnydEYTHJ76ahnG9/q7zzClvFzExc/YJsTgGA4YZle+mSsABWUpFXJvek4
JaiKJYWbhWwojN+w+8MVIGhvYTN37QqgaWbNRwY8dr4ZOTjc3c/+HN4GDGv6i62Dzn7mC8P2l5dO
6ZeEvPafJipHtVNFB7wll7IFVOAyi1vPrt1/J+AFe50NivBahSyOQsT2S21h084sjtyAnzHb0fmE
eAivcCL5xRHOY+2VNhYAehEk4VlNXaxVF/tfBgK09LYe2356DAf4jqx5OWk7QoDhP0rJn8oQ2kZq
tLGUoB/qLL3X3rDHuFmUeTPbvexUex+XigGqjIJnt0V5sah5lRljfQONZQS/XV/bamWEiwa5OdGP
g2dC8h8m6kz6nP3HLMmME/AnLMiV8CjZnbZdAmjZ3uj3a4y82kcG4zvBLg80vQ9iQw2SZkxVASeg
nST2IGoqsfUot8xr247WM15ykdMKdnV3KdE9JxdjSib/tSaXTuyh/wTBMWZFsR0Gf8R6F1Fmtrwq
mmRrpSnPBk5OM0NND2vtsVgS41vrVPPz6Nv2kwW9JcKYydYH3Plm+nNy5g5gUtK7Lg0uk5bV1JfZ
r9IRxYshld7pGgITsujsRzeCupsM4Z5o/xHlpZyYgrqqd6Kd+shHgx1RojbtajFrGaWEe50caXWX
DE07qhoaL0axYGDLjOmllJ7Y6SxoTpXf+ecpNYtdGOtqk1i+d4w7pzpIN9HPXpfEGyrKeQ0CLd8n
gy0OZpy4r+bcxekqDTMXT5794VR6fkceKq+OMTqPzaDjRz0uHHUtq35s6zHh+VApbf9RPQZNMvwY
S6s9DGZmP6cUvShxBj+9BOXEFwJ62alJW9+qWmVkh+RMSGduFXBixZZQaRA5QV4p2DbExqksKdDW
chaTBK2fE6LBgxVCSepZVsgHvBb193py8qgbwuTmeRIZq8zjyHf9Hv8FVsJlniSsOqGY+zJoCVEA
YHno5cXmUtyN0Oq2DmaC2+jExrvIAJ13Q9O+wm/ob8GQU3HXxgy/LIfWh4rr4OVmydpATLnrZs4N
o7mAzpY61bXAT0BcZ27+rsy8fpZDpa4WyZRAOLDAeMg2KnFw1GJ8RdoKLGT0SxoD84xJmeBccLFk
8z2GI61XqOjJRjAEYvYWIpcdmZ/kDYIvuiH0/2wCD6AocJtjhp6eFq8btl6M8c+jFMPgAKt7Hyci
WAvmDruiCtAFKBc0ekXjYMW8HVMHDYWfgyVyrhBMzJJQi2cm/d5VTq4CkJQ2Uczrs8cI5R7AyU0H
QYQdVJHc2LapbR+7zJr2RaldZrliuhi5KNmtZuhpPTjmuArvIGjX/ym1Y8BU6LKzad9b+LJF1CDs
dqcDkjXsjAxOHBPyGsieyeHcpl9iVc6XdECTKISZb5EKTLsezHdEfKN9dIOK4EBa7/DaPLFBhyd2
ZNRCjarm4BUlQw4HLndPOGpocBQYbJDPTI9xhQCf58BnSa7znJq3aXaheZ/jA2Wmr4FwLCQ3ZjdL
ekqNWNotPcBsU0sn3RqJVR86QbS45cX91Z9bPFvlPBzJeIlhw0N/6Vk3oykhc9xsRmu/eGMM+C8Z
kXTiaGJDCKArONjSkyXedW1LR9AhTKWHIPmLXhN8i1wxxPKhS9RBU+2QB2Ug4nPkLRU4xSDQ08Eo
IM3ly8AEK8cAafsDr/g8j4eUCei+rgaQSLZN+WD6aNWRgH31Ebp9KWQgHozYHzZsmP5Oh3m5rXoc
pLGBZZvbm0W0n2NaZOwWaK3mbefYwe/UMZOTlZnF1lgM+QQljr62CyY017BvUESiHKgWBKdLkNxZ
yUyT4NEdhwWrbD4O+gFucBsZQzVeLVYOorPyIip9kjyXaUx2uWOXUZ0R1VmZJBi4BlRX2gzZRCvE
HtdZneRHzPHq0oZlhofFHu5QyHIzhbG9sRtSZcIB29oKCR5JlY3HsX1JYfohAwShN96ZYt5yGHKa
6t5C2oEPVnHDjJ/OocWdUTk1ieqVVJupDrmGMym3fZ4D3ak14KbcHHapru4biEbYw37HYMF0QehZ
XKVVnmxK8vIA1y24USEN5FE+muyh0izP2TwMT4YBlN+tlnq/WI136Gdc54ZLuFncLWg/JcuMskNj
T+PejZBRTFFWe8NuKbwxXDlzod4b2cLyMkdnV5PzBmRiGghANbo2fSTKtT2UQUA4cRwo+RWU/7K1
9dJenTLX5Ra0pvA3eUI5t1WFUvFlypDVb8yMTO9tapHUtic4Si/ngCeJgWG3eP0LcfMtdVQ8yH7j
0Ji7sKmXzdomL5JGsjPTEgROMWTb3AmtjmRQvIJu3K5kMpCofR5IxPqRLKMjGMd8Hu3/X1dB/1/V
N7gA/vP6BqXTILO/ljef3/Sv8oYs4dDxhUf9Qm3xz9rG/cP3cZh+Ro/9W00q4j2VzPzDsyzLu5cb
cAbs+4P/o6qxvT/gDgis2pZlBnen0H+nqhGswX8va1BJ3i2d+JdtH0/W3yy50vLybuiS9MiUF2xn
8thadb8rEoH7KiW9cS5KrHtFvPv86PONl1oMZc18b85FexitX5+tgs83AYMQutr31gGhMYTO9su1
yIAqOymj+b709nnQfO/NmMjipJZnYlI3qV19eKpZJxm6HRxiq2wM9XaGJ02wI4OTrMrP8FI3ySRo
9Q3WAyqfDPlsAiqLIOtaAp+rwyGPZotuSjAs4IAtAhSX5TQArFx5iAgPsUGuQxdUmrzBDS60bqXw
kG9kCFFbItx5IJrL0/6xk+Hy1SR4C80HZ9YSVw/fXMc/OCB7SMxiyHUrZWds4argqAAledNgEFmL
YK43AXFRhFOSCyrcGGhmTHj7ZLCL9wnQ7vQwSouEckj993zcrTDA6dpEH2VENyD24Vw9MiCycARM
SfpuZYSrczyqWcfMD1u80PxmFZxrEVFQFZHyUmQNLiquJRiYmjsEtJR5tV/a8cv98LruY5ckITFv
8VK3dlvscMX+9nL/qeiEOPRFsskQkkS97d/KNLkF7XzoIRpvTA+9J528tdMp+H/DuIOToohlfiC3
PiL0yUc2RF7FvVZsN5Ds4ouOcQ+lIiFuqvNvvgFEHfQws9dCPXAUhDWC6mqF2hBa+sLzUcQFYhBi
QjNLjzBpwYE2CPeH5V2J7dTpjylEYgSrhhQvKKtoVsoNJZ8blU357OqQ+ppzdFOzt3X9kK5gfQJG
DpspImoI3RuHSnZNierSYCtOjfK4TI94mlLmv2UPQtl5CSuJpaBHYzcGRE4htuOpOfmcVk+Ja3+M
S0UVEbMOa4uX13CNGxHAx8q1kKpYO1QbXDglgCpfKtSqgz+uCEPI98Dsa1qIiC7oYM4H3cxZVEjr
EZixv25ykb4EBsQtxBprcfd4daXZr9jgjQdT8GQWlLiuOb5NA9Fc6L+DdYnKqLY8aKTzRgBng2wB
8ikxSkLmcF0ca1X/ysrHOS1DfgMT65d2SPE03C9jE/LbC/cIn7FaN0xRN+PUHwxhrXvblk9ekkNz
Fx0adu6zQGqecZdZVMtpeQicX2VsVd9xO6jORUZXHZ2ZkakFKNSxsN36wUuy1G9WPTC4yzJawVm8
bFXzlGCb2TaO2od2zWTeoGksPAe5w7zLU0bnblrYOw7LzB959VIDEZU5ppswbeJ7WvbWSofTmNFs
AJEHLIubpwOF2c/K2DGaHeVuWJKbPXnENHhbj2DvdTViSulrslSY4OPRhrbb+mJad/dCtjXRsDPq
RteERrmsSM3GikE36eCS+ncRVvYgpraJnHWW2fpazV96ZSw7t5XV2gj2ojKSZ5svv+RQ7UwzeAPq
d6CZ0G0scraayrlNFRcyx6nx1Ar3h4k6LSONZ+cB2Vqfs5bkooz3mWAyXUiyL5lWA/WpTLcJQtfY
GpDPgGy4TznspenXZs2AvRwM6paq4NpwCfNeFoJr1TdjTL/mThEjNWnmaCHY8SBjsgH5Ga3b/JA5
MdSmV24XJpEiWeYo4ZhCzW6+JxYTevQyVUbzItZJpPqKQPqRgJT2F7Gr8VUEC2vTCN3apcdOXiq0
kHZe0o0wjWAVzw7wTXSLK8aweAs7Tsn0ovoW3W/p60tvZKTF5GDKSuu0LN6DncXtrvHaNioG9cOp
QAI0YfgBDe0bCQjIZ2t4ChlMfGu+pxpNSwfyymzRYUoE/w4xQSxtmzkDD59jIZjn+X1GJowVd9nH
4FD3ZtVA+MrSi53YJw1ml51oOjcZIIyu1v02KKqjkEzEykzcpIgkCbWAcZtd2yf0dfAsMKWfr90q
75dXf3IgjCk00MES/NLzuG4EW4QVD+dUd7eOlO993iDjHbOfeR3kIKBSMo4Nxuvp/NXviyCSc0DC
cTDxDiI/x13eZSa5XyRBigoL/g7W9rgiCsBdyazU+8LUvwHVN5FVOBetiOPLekRU+dQRJbIYEdBG
8PxZ8Wg6z13TuL98/epl5TfC0YtnTZo6Nh52TSwYdPdM/dGHFUly+fjEQDtA8joR52yHJ7XgucPg
+z27z5uKS17HR7OZNlNP5jO58Zshto6WB0+zLQkhj5NwQ6PSXOG3bpEhjD8r92tCWMqzmda0ORSr
SnWdcf3vTKiP6yk0X231ODCDjjwGDbTeh5bSal5W4Q/ovysrnIE1BnrczbQXzKYqriIFrZ7Rpuzb
iUA3q0Q6gcgWsI8VJU333UD/FtmlANpKh2xrjm2xZkxhR6k3ffHS5VtGZ4nuYbaxtIuuJB++N/gY
o8bs33A2BBDNEjxilq/XlBEIfZotQkYSY0hjAumOc8lK0QXNGTR8QJ/fqPnykwsn1A36IipcU0WS
LuLGCfxx7YYdqpTZIMQpAeIF6Qjc0XigrrVvjaWrQ1Lzsvodg6zaU0ibfTKJWoH0SYGNIP4QXX5e
M3t3vV3FYaPsCKVJlBnv2GsfXKwmAV1gjDVNejQFiYGDrTcQa9tz68uOsAO172SCbmMovS0hGK+D
OX6zM5MthAwZ02Y+OxVMN6BC/kznceNJF6Z/66wCgdy3tUoEr6znDIcO/mA8ecF401xGa5cZjlTc
xpkyfgKCsR1tvIRm/kA9l1wW1V/BsJT90h/DLJujNENkqublW0H4AZIsJj+kcTGBrNU3dh13W88y
3kwBm5nvogaS5kJzGEb4YFtyxbKZPDRJBs6d+ThGBGzak3vX9xMSUeqtaUBhHb32ICf1HVVytpaz
nx2la31k5I8iEIMwb3T5zvWTLTpNi7ihwDy4lLSRW8Fs7NACraEHWjfUtSUW1fLLhBB/u/gFWSXC
jK9S10vUh1S//n32TWeEyBLOCms4wJb9jd9yXqsQohWW5ORVIS6I/HDn0CPYDTjrPNnUFPxmymTV
zY/cXkyZTE2weLMA+6oJtmG33qiqYgVDdeBUBBYFRcYu2CYGo7aCEymKlsemFUcXzRLjjnBbVBbE
RIQ6EhDMrmZ4S1jBXo02GR8uqtswEydzisnocR1IcWGz91S/YYoYXAb3hesTGqg289XsEZnkNNXR
GCuqZT1YBzZvrgy73+AG6SPG3zVHM2xiJmHDNiCdaug4wBjiA52DiirL++70+HCnzxq70AdSYjcJ
1P9VjjVi2xYYBh1yiycDOKJNw48KmCxLsoCZ77N0khhAvo96sFvn+wSVFdq/PC1hhSmvcL/XQdkj
qVfjS28iiBe07HafH3Yj5BHcbBWbvMkOEoa3fOBwOrsksXFzYGZnkJ6XzbMpnXpb+dly1uZ9/S5D
rEdOO+5oR9Fq1s1TZ7urXhQU1CibX6tEHSECUK530Ao5jiAVMutL3nNgd92UGMVu03WPhqmhZdR+
ivGY6OOMMkV5XY6Bw79Z1Bjr2JAZoGtOfjkrd9VmMRdh80rCmXchlOqBXLKvreEoNmEDuivBTwS2
EZG4D5CIRb7n4lXIizu0iNMw2ufzIoofU05boUzzYoWutNrAEj85Vu8hFm4fQrqykRXCi/TCeW0P
5TbA90FshFgeFLTIyYO5qeydEzrUH/64peZQXxek0ivGq6eZlizawOaZNkQcWSmOFQIET9g6vTNw
SBoZhUSDxg8HlCMC8YQq6k1l4UGk/hv8U/IOixSmeOPaNNaSda5ZRifSaBJcVdsRN8hiZym/6QXh
cYG1iT8EMNPaTRYuM6WiJfmeIio8Shp/MRUMhcM3IIf5Tgm2VYG6mKXxJ9YC57G0qpOkDQVnGqtE
D19BtrV3dNx2nxxT5ZPxmow/GfoFF1Lih/XdApDPDimd+fiLOVG3nVwmyJnxNCayf01dktuy9JcC
UbdFjTidF+TxpSGQFx4XZ+roa7+FbkVrOH3AuJVd/E6vmxH5JGdXpiASLVy3fBt51d7n3F51U1H/
TiL81xde83ntmdawC7vlAWMB93QadABghSC8Y8GYH6KhiLiU0JWYYChLKZKD9LJ9GwxAopnrrwAX
/xQeShgCXxxSplgZ0V5/SVqV711CXCxuUpK8w42YuY6W8MlPh3OdIG7B5sA+4AeHxrHmHa63J8PM
mbhNofNOPHYEHS/KgAT8EjnC59Hi1m67jhNuvebF4U6mBo4g01ynGXpQQiZqL8oXdIUs0C5/f2sR
v0IgCIxiER/gSbiRrE3OyjwvBCfhHF1McKILYtcd0WeuOaMb9/Qz+ZhskRnOX9Mcz3GBhFtVbKtz
0z/QsXqzW0A1phjOozOKbSYg2FWoycqmvh+sFEJSp+Z2tJaIEL1plar5UYy2XhP48lqhe9h6FPeT
I7ytdOc+Avh/IIDV22bgHlBhJDryPPG1tyGoprHWB6MUGuHETxWgB3b96ndedHAI8uxijchmKbY5
ZRb4nnKhDrgqX8LC8k7S6ZdNWrDHTzZNfM4F51poDmNVhwnWRoOMDuXStuqj9QwvaiDWuqX/f9g7
j+62sT9Nf5U+vUcNclj0BgAJEqKyLMna4NhlGTlnfPp+LuQqeWr+E3oxmzmzuUIgKRLp/sIbHlM4
EmBfpOKQ25DYqONXvlM17XWbJR60iWf6YunB4TlwXNAyOyrypFzbndsN4J1AnNfegA3wUliwx3Qs
0/r0pTMhlqMxk/EwVR+TwSR2nKxwlSxIj+Az0E0jxBJw7Jjvxmmb3vtU+QKpWz9joqZ18RVelynB
HCmMfECrVkr8YuJh0jijEYxq/qCv+PLqa3uc6bYdqEGg1BHh06MsVX0lY2oEzEfIEoNpw9YOz4N8
ZeYbVBdjgC9qnb5vqtCy1dDTG2EmFEvxncj3GzzvjIrDcIlnrm2KoC2wXAfDo67Rb5yYjyf+NlfL
dCuCt9aCyimjSQ8hM6rdppVfkMSdkgYS0bQ2HhZlt5L9lNL6Q9YeH59VGe8qU1XDVpbUkOeUVbr7
OoJeWrgv7UNTutEIvM42+wk86n3b1ZnvCFmHfWiNVglrMeyrPLzBiqlzgeR/oYaNGJJi1pmOuuTG
NM0sUPUEonDh4OmVR+f9v/XiK+xDo7V9OEGT//tLyIMMjRas6GERwhGTGPalf7Xaz2CkK6k/W+IL
ykKMore+1XKlnPeVffMiKBT51L3LHRZjhCCk3utG4CS+7L6kTektaGnpiHqWVn7slcC6cNnHZxr/
aoimgvpxkLSs0j1FVTBpF/5g5jBOxCLAA8MxuaPNQH1mUHUfOjy6ZV2FBPXWh7UY9iWH+tzHEuXk
Zn/FQACgHtQuSn1z1lXIPMMQUjMZQq2PR3eS4etKIzQFjDPmMdTE+5alJwHlNOmRI5+6Kfbrqp3C
jY7kx7DQX0aA/u+NEzMKVwnmtOS6d1KXzyGm9hNhJEuOGD63VUTrEEmQrl+iORzgoH0MhTR1x9xO
nxbaQrQIlYcYMEFI9a9GSnVW3GacUl8VsK7PQSnkJiTIbsLWAU9my3EPB8vEk9RpwXxKeXNamZ7D
Au380CJG54JuIMZ3UssZqlBnsavxY1XKZcV3RhiKuqgQZqUJq4w78ayYX+ERziFmAuDSk/SyaDUc
cjHs2+06p7+ep5Pk1pAR0LYG+O6t6ziFjkUKj0X8yPWcY6u+lV+V7Bq09xjmi1H0pybNxlCycMiZ
5xnEVdwM4edQqMsQ5vRzj/VS3e/b+f8ZQvpeJm+wdmIFx/VNGvuwqeSEKh7IRuwhGnQrrFAzcqw9
QJ14ZW8O6Kj8NVTinwo2TMHTno13mvgEpY0HaK58YCu+xbgWuI/v6520IrBQ4LwRdfVTbXDd0bUA
TryAxrN4TFozaFeZNKnCmR2txaU+JsOzg+SMB9SLZ7qiv01AXxAomqmLbPCOWqqzVqad51y6jqb+
bHdW4koRinMbug4uwp1Y5qAB4U1G9BV3wfs46YJJnowjinSPrea8rCWC/7R3QZkDRG2zOyyQIUUr
7XCdDPhDlab5I5MeUcttD7D54AgZ9vNqxBcNqsJxJFoHUz87x3L9UUJFCmzu43KiSkfz9aaQdONI
D01GmRMObkXScEKiRfVNO5TUMjvUWvEc2/DiUC9w8gI/3dFB0qSMJx6pxWPdwAqNy+EnId2I+BNR
qZQ/pzm0NjPjeSkHE06ePpJPNMlEuZzOgLvV2Oc6tjXeZjUfa2OCQJWyvobnWnklaJpj1iHSVcy0
uAeo9qP2Q/AligF2ZmFCrslU6asuc13Uq2lxV4Gsi5bIx0hJc03H/CYVz32J+4fRmZLrFCRcKuzG
0UQMqJ4xKXUyI7SzDhQnmIdrq+rgF0/PTjVdT129hm1Neqbzy3Dwace7foTtJGlfWoCo9UiwDCX0
BaGIJ0TINzrXIsuspkBBZRAuH9hF+E71VwA6g6tZ1rEIy6p7wW9sDKndU9uQ1LOlKF9HjVnVMlXr
UFeLeo7n52yYuycqWa6pzkHuoPbhFDQS26i4X2LobRB3jtDiM691FJzVlfF1MmzCvVZIzJvfaNgU
381p/FpZ+C4rVvJ92KzUbdBpd9eZkyHF4wLvtfrOAX9RC0xaCwvFDLDCFvz/eFJ/TOX0mM4xgIHa
jePoDiHrFZYUdU8H/4fBoQBCWUIgGtOgs6B+lThY6rQ3iGTw0qT8fotMfSQvgFsntK81jK4DrI8z
r4u7BGes+B0khYFPFXaZcSKqa9P91krbSVFzb2tHMju5sVylhjeqZ60P3/cLGQJCYAspJpxxM+3f
qBW8zRBx/Fj0RmcqjLRCmEqStL5bARJS5YBDotl0Q9bky9RVKkykjkIV9VXwpclVqdx1D5vKD8+R
hSIE/7pp9nAEiaCQkE4UQlvfXGqw8hq+HYY6IWt0za3F1WXoN9mK+mpsGF91IE2nanyoS2h0i7Y8
y0qpH+NpeIukscBRDbtAokfkh7OEykVG4FMjR5VUX2NODHm44ddxoh+zAd+LkYyxR26oq9rUrVYa
rEormlBl9ATKXoh1ClM3C9AZ+Kxrbi5XtDIKaxyQdlqRIS+F817RHIsUGIxFJ/9Bv2vALAO6xyGW
0lZCLQbF0db+Fts1mpCAeEnPjdtGbVCrz3C/GCn1raaE5kn2tuo2RPYGGqcCCzrGWTFNCuVeieRX
M8vfKGxDEohr5Kiac2Mr8RXP1kNV4xS88mO7Acz1QmqXoDrkoyLljsy9gTHgK7Wq3VNCY4XU5Ick
8TdKwJNNi2QI5xe/lzXzaBfSn4Ze4qM2yT+7GcTLtijPdYqMKNL2OQzOEnu6GYu+fKIbH+XjwcLG
64h0JGZIE/Vnh8cw8TRgegrdLrSx5naR3KJaQ8R6vsz5oN7J6NYc+porL2qwJq/rPvYQlP1W9fWX
CjpPbiGUkLcarmF2e2oNvfKqHOh0ulYnQF54UBbYEFaxfdBiptN05gmOvdLRHtYL0l83PLBAcKck
NyryMy4y6CbJ5U1SPBuTgKJ07bO6ZVEoYRzTOvFAfTbdnmeEKRF0UKmsbcYZii3cCo0SrXpsQJef
cHO76KnznDcpyHkbIIuCqQX1kDLAVPB6ymOFpAswJTgKK1m/x2CVAhh5uVtM5hOB54ucaBJlrCUA
9TCHdQL7ehgmtyhjFNK6/iA7LyPqSh5uJwr3zPyMtgLVZCuUZ41kpIHNa60WUhUKMCk5QC1LcxG7
ykn4jIZUuf5WF9NLS+fAVQSj25q+pfUMhaZTHvoFShK+7oACsFEp63i+TPJ422OYTTFQx30wWTfo
Zjp1MfqWiOKA3TpnYtu+Yx9SgdIuBXgaaNUzdc0MQUyilH1oW4LTkYeuXSaUxdYqPqWmfjPDNsEz
9qEswc/Fhte1c1hM3RiY2NOE+xDJhCv70hph9eElSoqRRKT4zXKwwfekjUprZZSmqzXS4wAAkmcr
oEVSOT6k1CRp0+nYtbZQFFBExuu43kJLRz2liPLrsmDicZzmNlmYxp1MsRWvmrslRFnsnGMnSYSf
LuHizC2P1waMUk38yiTZE6EQxJpWAXgL7+Z9OyptagDclKTevm8p3x+2kfZkmj/M0WAeZa100MZ3
CKwnWHVGGgKTp1JYwrkCD5WdLZtAyOxRBQK/g0WgVFeuKqPijkBUeYV8YnG1KWN5pcczFRHSq3hF
Zs2dzcFBE6g2BMaWe0/tcTUCnRuaYtiX9gF+ECnVvliNsATq4wSY8KpKKQwtuabQH1bem1FH983m
3kYVrSGzgkVMtexHLEN5GCQTLkQN/nhfJdXD/k8aTt0KWXA/RxYiHR9nC67vHOhZd2mxYfVt1YFH
2WW5j4QqAjhRCk2G5M9Lxb/Sl4raeVy5G4cDrMu9XGKaoOlmCWvVOJQrYeHnoGEDF/ZqSil3X9z3
rGaLjwj5Qp4nJebzMXzqKr2pkubrDuhfZZAxXp7Cla5mKGriOv3YNpg47ilbxo1K5mcicX5c1ImG
Klf3TjrYl+hHD+exep6FCt+uv1dOMXcC2mo7FcJJm1AXw8782DY9x+E+GnxHK6nN/Avyh5EteOug
DO/3c59eqZMUZBV16jSDFalRzwsliPeQKsLU6ajladhLqk2LMBcX3RRC5YBPZHVcYyLU3wcrxdhW
ja2bUqR1Q2q/1ytVUqb1s0VrHtdMwnBCOHQUImwhCMOtuLdIWxbKBgLTQcMuhRnRw4IYG5CFiglQ
DB8fcp6/B7T9i5MSk8KiHVe4HMPygMXFT5DuTShlSfsxOH8vaa1jeJrFNWpg1nKECnqTa9HwASAx
x/YAs6k5oQq0WTLcSlk9DabuTSJHLEW26BigIdeYOu5+IhDTAnyyCa/bvrPQtaF9TeVjmGniE5I3
9cKMipzEVaspVwMtIAqU5SIFO+0kzjbqqU5zSqyBzlvc1FMwrvppFOyUsokeIsep8PLh1ONph87f
jN4i/6iP9GOkzfeDvdHOsQAOlxEWWYaOM5E5IV2njnAzRSKEi/BhyuvXXvBwtB3qkmJSrGN7532y
cXaWzr6qV90QaM5wHkSSN8HX8SNNhmONlCG8R5ELOkkLHl0fyUB6EIdDQuPJRtNX18bvpro+ZNCc
jjsDxhJcGOSQcE7c1xeg7PiDpRyLqR6vrALlkIaywg7BWWBXIuMsvmItrs+/OUj7V0/a19UsuvP+
TeuC4rCHTsq11XMKp51GszNqWlB8Gxac2BRd1fKqnRPztH/kCn/o16fv63KefvxvWlXYB4hB7Re+
6Of6BB7Wq/TtXhrztwS/GZxu7aCfVi4zVVxdXCEKUtCbdMLPnoeL2NbpJtwzuhD+/ot1a6wKmkwc
h0zqXzdkN/0MQLIskvTkUgHGCS1Ye+HQ9x7OTNrHvbl/xQkBWhcuLX06kZZ3pf09WusvhSiP9C1u
kPCibvc1dBd+TEs5HawtqlGeXCpPTyLc2a2JW0V8rf1+2Vf3YRM75hHZycmh5r5/82WVWkCe6gXY
4E2sF6BLOLuZhWo4EyTwTe2Y41yIqtx4nsoSprjGLY/ftkcF/ZUZTMIosiyCJu/upeJYtM2jht3s
CdvFG6VCN92KIxctA+SbqLW4OI1cT6l8RwRBMZInl1oMKGBM6ASnLTpVmkn5ulUS7kEpVGuOqtpM
fzbUNV2A/A92o75mg/kVvsdN2yiOT0apB8jd4GdrGJci27agyTKmc3kIDeQ2YJ5/NQCh+60hP0iG
DgjcApWzJmAM+vItdtTNGye1PBTwxyrgj1RKZHfS7DxoU/3LuF5pbXRdF6STqoFRmDregId8q/uC
56x+Pc5lBWuw/pNyfP8wUauc4D53S7I+FJF8GojHbHRVPaLCs9VKgw9/B3x8YV5Tpr+zkY5wrXvF
AqzZ6PnK5J7eLgWRMVBxlBxX/aDhf+4RpBKoDPO56eo/uSM3N5IIytQUQQ9VRuINr5QOzTXgD3QL
qqu1NVDh0arzWrXj91q+M6xI/xMjDuiXq2jx1MSoEwhUGzZjrEu3DoWLQ6bk4Obn4afiENe3yXSP
EQsW7bXkHPebkaIz+g2wNlA5loPZtIOd0+d0KppL+2K+xOq5Xc/AEHiurYNyqxQbXrtJ5YQLsPDz
/xUU5/9zXDaiMxXl4P/2O1vuv+Oyvax1CZ75d6jnr/f8gnoqsv6HzIxl6wB6EDnQEJ3/hfYE1Mku
C18BgdwUlLS/IZ/GH7JCuINMhQnjyBF+Cr8gn6BBHcexFJrkTAsWGML/CuTzH6rWmBEZsqJrQtca
Mw34ceBBf6OxgdyiAei0843WviZIwSHG1UrHanEN2BGl+9uRuftwB/m3asSDOq2G/j/+ffc3+s00
5H/4b8LW47f/1saa3CCLMd9E1+tPGOHmM9ATpoTo3qDfRhnupc6v4mstqJ9SXExem0P6HgfpWT+S
6ne1Z3vJZX5WLotvnWlnU3RIXLAxQ32o/3duK6b8D+cH2VZsm/Omahqy35y8f5gTrApyrQYKPUyB
FPEbUfSuxODMGkGrLpESTHFiiWYIxqfVk9VvwPzLFXjA2BrEzsrcCW046MKxg9/h0uE6qxqK3+oV
cj9gAK72QYSiRwgFby16VKEUz0uoKdsMq4cyyb6timYyaXNt/DbDZhAYAQYPbTsdNxsO3U6W3Qe7
TwiSqm0iHVCEMKyIeVOgJBRWRRC1r08i2NtXG3m6qwTydIf3moIPWwturyaq1Z8DmQOavFZmHuMN
abi/Z/Oyi5SgMeLT5yb8SkhPmLRJNzUM+fbQeJ+JYaUxqY9jA8B0oTW1R59wyNRT1WIWLWZVXZoI
oc193Deg2IU4tT4x/xUKKkB2FwXahLmrYGl/Rp/70mf02XcXrFjU807oLrWkx6FYMLr3Yed2K4vU
+LNoMDo7o5t8NLQqfSx+W6/1At2RJXppC5zGMUQNPuPTzZCv5RRm9b5p2CQK15R0zENkp19t0RKJ
h/ynPWXtwRRr+6Z9+FxV2uzVID9zUfGrAcHy+w0xZAN22mD++OX7WbG7+GLhovgR++y/cv+90aQR
9uyLsp03wEayx89fSE+TxG9ftyhmFq6sjT+aBO2/nbRuQyP9/cfuh0HRCxx0UW5eRVgryWRg+1La
EjJP+na2lxZhXwuVJbGvSKMYST0s59Ve56wh1Eqg34aI0PKvHZWkyh7r549VaoAkX8EesH3St/er
A88w9TTjqr5v3zdxxpFOd7jm0YTnEO3JFNVXoJ3UWCQsQemxLbFEydmBOKgbQ+6jRkXIvEfP82yx
CNq2PaRbheS1Q0KPuc8SzsgC53W1nfZwcb9ssXb4FZxO23hfGrSCfrtem8ziqt2/VI9MGFWI7nr/
Nnv8/PG9RCS9R5OfXP+op9WBFLtxmkTNIBLVg1LUEfbVfVjEjs/Vf7yk0FHR7PpVAsVD7i2vXKEx
6E/ixAqSnOnUAcZ4Xbjv3cTSP1arCAVbB+12X88mA6w0GGHqByo6leIDMae2Dk0xvn5+/L40kBWd
xmL6eFVH/92bF0pQnU54PeMRHa5i2Jf2bWsjIvqqQ/8H1i7uvuKFlCxoeqIVcvjY/dsrB/ldmqTy
DHqrCnORde1Li5413eu+uMYV7f99cR8QvvkG5hKv5Vgi0Pncsb8bjfK/Nn5+2v4aCZVSyoyAMPcj
n/99+E19Vrjt1IcxacE1Mc9uHvcIGHdDPKKg2TkncjHqqeKnWaKisv/efVAR1g6cWL762KubG8+7
5KMoI46MmiAOmHbaS73iOm5m2iVaLRxk+ZCP1+6fsq/Xivrrk/fVfce+7ePjfntPBQ8LS8PiSulU
K9Bk6bjshZ1/9TGf29RZswE2d8MPq6fmQMZJYZ7Uz56pNCmF9W1fy/aEVVyvRbIhoCFWZ4VLel/6
HP65DW0sntWGlgYSR6OUJJE6i/dVW/ITBiTIFfFR//y8/W2fe+r9fZ/r/3z5v/iIeNQTLCoCuNwT
hBD1Z83T7DCJaVaDiGIt2BBIlfyqw+Q9ZGLW24dZzHotdTeLvs/SBBP9Lyxrwf5jHrp6W0qlUAZU
TkWb6uM+ANB+ANqG8JB4Gn8ONJp/X913oP8O8gJ08yr+j9xAG676bPEyUWQBflzKhwGlMFeL0cYc
xcW/D6qYoD9Xf9smZr0ubxeeVyK+z6wIiKfOQa7mXvHHFYBpb2ynbG7LI1qWZ7tANSTvBqCvWNFJ
inzJzKQIUhPOZMUDSi7pjsvTI8p+eZ5//M9J1ECs/Q5q9Tr3l7y0XHtxwA4ZHJ6uyw+r0VonJACG
gzpQpYQ204UTpVtCNrGYKDyY9gEikyEEjjbfXpEvmdfoRDK5HxsoKVV9qqtmw/DjphBHZD9Kppjv
cqu/zcBZIm8Nl66cjZ+CHnk1UkpYF/sb1Jz4OFsxOS5Gl07lj0odU+H8kmTcvL2IsFAA72h8j+g+
T9Rz0noCBya2ictBU/Xi1C3kkUBfNuc8q5dZYQrpWwuL8ii/NxXnGSb+3brGCNzOV7UQup360gyM
ODm3RqyGiqQBiRbDpo8Iqpr5aRrWk57X9k2DcQaGFk9tSSuVhC+cZuwUFQKcWrE6UmaaklFl3aMQ
3QB2W6DxGQik7IN42IYw5n+tfuygqexhlkQTTWi17MPHFbAvpmZOEJzPUCxpNpBtSDdWAkVV7uFt
dol+maPZAeAKpnjYQDTZc3w7LIbiGnNOvIwSF2KW1i20wSVoZAPFMXThfvaLTDb9N9BhxzgYorK5
b6u0SQk2MtCq1n80i3KHhM8UQpeewn2pzSD9K8hj+gmtenQ1RQCcb5yZ39YdmYcdiESxOUda7mOf
zaNjMhBt+dy0v+LjM+gAEpIBGIBhJWrdvZhbUHak4IWWxubti6MO2SJKJ9J9XRSC5NkpeZN4VZML
mMbfS4t4Pu/bPnfsr/t4y7bA7AcGdti3WW2LaqAAnDUCPSQGeUON1N3XudgVV9kqoKMbdc19Gxx/
djeI+a0KWoriHfvOJAblsi/VqOKD8+LrFSPKS5QnDnBs7HM1GndLZOqwNyumdDU5F6h2k/QDpPY+
tg3de2zH3QH5ijbcNxmlIvmyBlhyEO/63PG5OuNH4KLAoRT4ylFUOtgSgn2ijWgFKNDfFEGcHREi
UFDxtQ/zS/VuK+X17APAknDz8c2n4oa040E6RA4seX8qH6hoJILPfWBBja5ak1vCX7sHNJW79EZk
SRnM1XCdnkf120TzOskDuCc5Osn5s57dKllQ9l4pXdXZLd4hg8o9E1jKlY2LkxRxf1+q7KZdLiNY
TaxmHL+MrqBk2QJMcR9TI3WA453z8pyvtdctR0h109EMqwvd740Z2xv+3GK/PZQ/28SjzApiwJLe
YJAY/P7HwTobaMLDiUKdtMxf8JGDe4bg+BcT34bvioRvpjepTyONU8qv6Ou7oGg11YM7D0ZA1wJU
t80SzatDnB7h4rT6rY1rxJcuu+vl78W1fGzcixE2CHVlNws61C4qtd4WQnz36OReej/7iYbYN8GZ
OSCKdmfwJEIa8M0JFs8+qz+Ue3hd5/xV9ptnWij+cnI2N7nVTtMJsIub3lkHkBTmHUknKPqz7ZfX
yqn5npJYDjcYNuCDmUM2To8Rcteza160yW9GIMGnefDxGYz873hT3lZn47g9wTLSD/m9dBO/rz+S
5+ZnfWkvVE5pyh3K18pwTdLsLwOAzBvEwl51/304bVfn8Q2xb9ibwRbgO3DPPWeE9R1o0ZMVIKFE
IY0+XF0zZYFMd7WgKg9m+zqgz548QDRSMb3vjiZCi0fMdOl2BuXSuY7lmY/YboAdl3/o9X2SeOtX
XGkk+WBq/gb4gVoallsjovucNG+x3IziwBIOsZvBrcOsQEHXs3vrri7IMPCzqrPpVY8mAriTEGc7
A8WWohdtO9Uola4g6JBN9FBLOW7RJTk596pfXdMHehscr/+hYqkJVsnPoTWk9B399RG3aBD6w3LC
WgFmHHXP2nxAdq36pjVX8nb8OpR+pt5X+ampb6Aw/IlUQrMdEIUVinnAOeEJfrd+WBVXolcbVzlq
mPJVRCg8e9qtguPLM2YOV8YTsC7pCvchv34xfiTMg32GyK/rXKIHtHetr7DBVnCWb87gS5rYqSPS
fJre1idIIqp+ki/EXvfFm/IuD9BQXfm7A38snL7JXJXtRak9op+gyv0Gzu25IEah2bt4qw34ipTR
VV+qYJjgLLrWs/l9ui/v7Nf2vFyXstuADK4u3P4SjBeMSx5p8KOhMP6Ive7d4fZRoNZRnvQX5VgI
pfKAb8jHFzNJv6dca6F2j/AuwCenPM3gvN/l6/mb9Gdxpx9qjyTtSX2Nf+RPIC/Q7BlHD9qOF93k
L+0LWNR7qgPxMTmMV4Ah6MafChDIr8VZv3leH4xH6aTdZe8VvYHY01rX8OWfaeWbIWC2AxgEHjTd
lyGY7tWTfiWf89TtnhETm76RHeNE5i+ufpBekSi3jpGPHZc/AjfFNN1VsIvi3e5U+JhDDAmekGcu
eul+ekOIBcotCC4Td1VXviAsEMQvuhLSaHqsI5+fXh+QwqF+TPY7u6qL19AJGZOvue88o4fsb6f8
rQzQ323oi94iqAPZCOOnoPBjmJze7NMYi9z6wu2GT/eNdgJCYrxwHSJM7Coupa8QXip3Pro42w04
Y3s5GsFy/ycOsRcyzxMSBtyoRe7Zd8NJhn/qgnqEKbDxBNQ8GeyE3z5yTM/D1eICnVNrr+JKpQbO
b8BnRfYzbus751VU8he3jr0WyV1YzVz5qtveWAimeiC0+iCivBPEh9xrg+zrfF13X8i90FGI+UTn
aLwokOi49kpPu2AMf24vUHJD81nnOweom5ywxrq1Ss+6aptjc9KYUzydWR2jnCN0Gvjc7+ttfnG+
6Xf5F2yCguR7pXjGjZCgpU3617xoVy0Fn32K1HhsALAbgGqsoYzObpBo0Y1iE9gMIlOJ8NIKdZEb
jTM4xrQ3x0Oq2sBq0EnGaARRX1drGsxQRe8cNiEFNLEUi6xkX5oRb8JrSWycHRkSVlZMVznckiAV
ryn27OZ//m4tp0Hd9kDUrcFAyGs0vXyo+ysbHeUaR153RqsSIO5fQ4bQCyAVesH70r6j75s3qQYF
KbXQD5y5w6Z4A5yT5+q5p3JlzxJIW9gO4cfiIlN77A3UKSwTIddDD0nMm1tU/2J7WuhzW5DSyipB
IwmKOA9ZsR5Z7LK0wl/zfD2ZHYJWOMKVlEIFfmFfGhKRFHyudxQdIV/IiBgj1NwU9ENUIWAINIuc
Q0gQ7kuf2xRnmoOyGzGDAdmjcPGbKyeY9IRyUkt3Cy6dIgVRfBubshyip0YMYgKNzpKuD/Z27j4M
uXHTrpLyq6e7N3bFsHeRP/q8YlWdE47SJN/uVba9Ab4vdXtD/HOjbqJ/hKRVctgbfCZtX1nf9NNe
Dh5Ey3pfwpGixxhSxbcJ5KdiKo+FjFK27VCawhsciWUY91fR2LRXnawoR13jeTw+oyc+n+d0Fuoi
Dr21v8QiZdGOXHNE1PDWgCmUCr/AcqMSow0QaVTAxh/SCyMQ5YWm28eqPKc0igmV0CF6otMvh0kJ
ochNNuWp6ez2SA9gCekDLCHIRS3QUvsEBE5oHujGS7k2iKIWS/2rb40JHK1v/Ml8W+hM7vqTn8Pn
tmmSoXRHl11JUpk6XOr0EbmdVW+f5B49TrIezYrM0yQKcXuJTghfeMY08dQT5WRam5RaPorHn8Vk
VZ3eDAPkJAJ7Om6zC8D+dbgi9014srbf1x0UPo9Dcqx77WXqbYXMjQHtH7eS5/HQd6Zy2Muq+wne
h89Ve6jTEOeMXpKJyT/7t9Iqms6ox2P/AV4TgLNNkacVReePQVST4YOzMY4Vv3Tw4tDaIfKkTaFC
t1dYMxXwzMe6AFsc/n8z7v9IWBLB4P9lM+7mff638L3r39ff+3Hqx9t+9eMs7Q+yTdNydF1DDnLv
uv3qx1nGHwaiLLg/Y7eKcdpnO075g264hf2p8dHCo4f3lwKL/YfDp8kye2SI04r5X2nHoXrORyGk
v6Lefv7xH/+O3CUdOerP2L7a7FTsf7Sd1LarSm00ulO/oHiSrBJSPiQJsbNgm9MBbunjFEZNp+Gi
VSYI0ZkRIv1lGfbl4I951D7RbXoYEZbzsyHLL1VPXpTOUK3yrgAzbPeg+YsaIvSCEaU9wvQsl+gq
SuWbrl6Mo7JuGip6JkZcfX5uHRMS/ms2l5hl9jXUyVInIAGU4CsDbg46jnm+pq4Z+E5tfWy/RUr2
vbPr7L7X1fyAefFNBdztgunyM6rrdOwkp70q+iny+95pvCKTgOLOkh6MRXNnoxJyY0/Fk91s16uB
EUkHFfwcA1mQZPnZMVSJTNIRAgEr0V3nT7E3tlSbkdmLPVPSw0HvW7cdox4L4fJ2Sp3oaaz0P6U5
ewPEXwc1vsN3qNb5DX2XM/Y6touK8Aa2L7TwP3BlNc286w7/lFrVsuusk1KQsLBg4XBubr7U6LvV
sXSGfvqUoeFxbPUcZ1P8DCK93Xwnzsqgi+cv69iBSZ4DO5oRAcSjxm3MAq8BesmoGDDn1rUcTlL8
Gjewb/vOeeqAcLmog0ItQKtpTi9l0uOI1bpSlaQBpiH0QOlfIN3meE0NuzLjIW8oFpnzjGcRVQQv
U1TWOnk4JHDxJ2BPh4qDCOYDDlgBfRepGxXYtjBK1SpvXLPTgAcLh3DI3H4Qij+I2tXZ7A7WUh6t
hg8HNHlVaObXwRmrQNOA0Az1Qy0j5CeVE5CFbhoOkwA2l/JKdYR3zKYlwdLCScPOAKU4GdvwocXy
0ejhFK0nPICQQnXgxQBpwZ0HS66te5alhZOSnFccUX1Nw/IBNuNpG7dnIH0kmVtxsDNLQ43c6h7B
UrpzGl3TxzAvdj4gfgytX1/V2UfWiuexMhFGwwNS8wUAtFUhYM/hxc5QtZYHp+tMKg80r9Ic6KMD
rHBShsOG7ILXcNGlinahOArRNzqhfmf7Iylusj2rC5dapxcB1/ACAEuNCM7RNBJGjdlwiLf2rCWz
ly2OHcROuR1R4yaIoU9nYUin1vijWiPGeLMm3a5p/lpttzWsbbyG0l3j7EYzdvteC/sl/O5yp0Uh
fU655qf5u2m+NsB7H0fpBYJkJk7qFurAYP3WBEnYZfZlGThI+Za8jj3uZ2iKYTi1xnjDanV2KNU6
SDK1fm6t/EhwYAZLOlenpeYUmG0F7lrpHmlUDBc7koVUk31U8NO5V4HgYl8ET7cc7utuVINIjSZ3
IcwF3j5s10WR25R+ZfJ6qQmiDqqHRrYnKO41Mg0wZE1vbrh4MD+eoMwgOLOduhL5e7RtkylB04Ze
MXYbMKsHTPSa2jlp1AJMW31TBuMej0SEPCG5rJivXYSTkhffraWE5K5d9Y+2Ri1tRXYc3FVxwB+1
xs/VKXy5H9/NmhpSZuPcR6hOeUSdjSPIcieIrAYlu/kJ30BkRxYytKiABO6k4G+WHqqzMlUBfPL7
xSJlAmboAOwvvqdTYiKXl/3ADoDEO26f8p68BxfTAc8QTm/WIW3OWRh9qxfKHhWWcYbmTZIynvSf
4P0pzczFDfLG22ldqCgLWoKBCdxlHQAANRYqmshMPBbCfrPQKCBMna4BQrafJfBCiIgq231OkWiW
3nOZRGhbbYRnprNWoiqZ9D1dAiuI2/rdBnjURKAi0Ws52En6XVrAT9ETOA15o55NZDBctc6/d710
gGpyxMgO+UNLEm0QUjWj4Qbq1Py2HkBFgXXjPl3K2jdGG5DaclV0FnUd8SKMLUqOUEUkWWpYDBaI
VgJywDB+9elwI3p4orpXvakaPq9xMmrusrYUqeLyycb48zhr68XRuBQqhOfPVUSfCjiY7XYWxre5
4tzYJZ2HeY4ymqFNdBwrQkIYCBm04Z5+TRq/ZxLcw1E8VNMfcTJhGt9OnkS7w5eU+tDbgioMMMOf
kRh2+wUT1UnoWsbIZOkSyWX1n+yd2XLbyrZlvwgVaBLdK3uKVC/bkl8Qkm2h73t8/R2Z3HvTx3XO
jboR9VRRLwyApCg2ADJzrTnHLMO7VLcIPShse+fE3ieeWvPslOawXwrnra1051wbsKgQ51dYTAL9
borrvSUAHzS5hf6KvFTiCikp9dYAoZFuyYM5x7hcMu0QNtUjiKnq3h20+FxkrF3bHKaKCbzBX9zH
CYYHweKDJgVsN7nRpI9Ni/smYVTRSq0GO6EFj/QcSKtN6hNT4nQHHPUnKLGbEIP27dxRla1783Mx
E1vmhsLfwFeEaq1uyTyiPrykXJo6Ts/CJMfbBm20rb3+1JbTmx7CmkkXWx4GrF4IAZiSYJUP9CCE
HLd6r9j5YPXFDMkWb5W2nWuude6NphGnGpXOXeT0lEknNKwBi/J8GdaJfDnkks9T8z7oDSUQYLuk
keKHWvQ63fXNxNKujJ/8hfCvsL/tkfvumZrxgePoSwvhaUdieL8OdY1qmTwZF7BeMI3NDTXzLanm
E3CdcFulYjmIYWKlimzCmYy3zAx9GNX+HUq/eedT5GkJnGV5TmRVCPaq4VKj87IcxfAn4+muL3Rs
T07wwxNCx/HjIYAZIVbQaMtXhnAPEJ4hPbgJVqYhfuo0b+NY/bM7uXtyKSgOj1imURC9L6b3wjA0
bArpkkNRH2/6nlqXJ5BTATMd8LBo/QYakQkZwfhkYIZQMhOmNwOldvo7ML6HWUkHOvzVRt68WVYn
E+cHmWd2bo103gmvGdaQdj4IOf9WIhw7w85TQ5kVFd2NiahFq5gggUh2qfa3a3g6BCWhXyksJ7gx
IkqWIzXdgGDRFaHcuzh5a2PJxEoo2nV99OKL9s4iP3A3+jMfjC93naKKxS2ozbhOBHiLAfqNVtqr
2IPLMUmQL0Rewll3c2Te6NRuWy5yzE00eemkGumTtAP0EvqmgxN2E836ibEQs7wTuquKVe9Zmyk2
2/04rXWntnBSEVjJoNissjIu75uWyHEU4P7T7HU/vEU8O1UwPBhkKDVt4j3lxXPZkTbkEA12Sg3a
eGOFVa63zyVjc87YSDKlhcg+7fwDlE9rH8IXJuNplcdu/FARawDhbuGKGsI8bKqNDGh5aeAtntPa
+pkExfKclud5avXnfrpJ2nB4UTdjlXyZEUjcjS4wE0wNDqSacIDfW2My0s0FyRT2u6oBzhBH1cZ2
eKVOQDLWtGltl8LclA75zaMV80XUBaFIVWevZgo6R2EHLwyJ5Z0IAh03W1RvI3tyX/TQdI+pcLM1
yU85+VC0NVB22Lddvbw5k01WIVl827YfjSfmyiufNIoX3Z7tlyBNd5jJ28fLXT74jGLU0bDO1cqO
OvGShpwcUMSGAzljBJWONUhdTZu3xJ6Yuz7qpi+GxulrZAEOyJyPQN7OD6TLWG5HflyTzmpV/2gr
oKzmZBa3hV6RFV858Z2fm/B7VsngLmegAjHYcE7XlCAJGAw9RqB4kFFD9DTcctlq/G4rUmoj78lA
Crcik/1LlmXuqsR6tbYqA8OGeJzd9N6FZs3CW7tB5U7PPTTCQ2s7NPTH7gXVowylb79ik3Tpph+d
Ah7z2AeUP3tCg4Mi/pqFc3MQ5oibVJOZUDkj9DhiuAJ28G3UZYodMV5knrfEUZWvThpkWw2k+RgN
2BbMfbMg3A4bcvL6el/6pyKv9xOjFobw4guMtWlP+jhfQXSwe4hPDt+QwXThUDTIm1lwPBZhv8sN
iOi1P+ibnsFuRRFBF7Qtkqp3d5CWcCYKGncgp1/yqcggNTQwBjryrew83DWxj1XWND7g1w+bHFQs
lV06TJkjTj3nTVd4E2oomMjFWsMm6teGvZ5BobwCrGCCWGJG5cJa09PSNWTRHnVeTEwJaVErfRp+
Jt9bZ8kfmYuAGuZg9tLmbFsvju23JxcX7KaTM5RBq86oU16K3K/vawLV7Mj+YHKOKxJ9Ej81DnR/
/GjTynrkcnNqaiLEUjQqa8fDf+0bIfRPdzcZjs68x6TjpZkdnmrWlW76mUd4hiaHU8Cp02c9IX/A
no8ec5OV5yMdDS3vl+1wbuisJvMWMmhbVwcMzTstHx+nWM9J++LUxT8dR5gcxWtoC0hxcbsfHAeb
X9scjXBeNg2zuI1dJM92ZLx6Fb9ITkLaFlPnyvJCIC3AsAoQyGwQC1gOZ60JvgN29zbx1D4PRdBs
2rn7GTLuLiNBPF1eVOvBNV+9mgVqWjnhdpnokrVRRGzU4H6fq4FVLNCdYzeE0KsIW8RfRVKrLGt7
XeoAC2QVoWeefjaZSPDpwhZFXNKf44Uuzajho/Z2WRhaT/jo5TBoSpcxc9kw/qxooZntMiCwh/Vb
Z+Wmin667oiHOKMYT0TndEgcAbWSd7wBJzysgxRcPpGr+goUCcs0TClbu3Td7ehDjfT74Esaeu56
SJvjtNguK6jRP6Gw4CFyi0wGiZdhQa4OigzqnGsA8MiJuPerkx9WZ8fIu/uxFG/oJVdOHJl3AnbH
IS3De0wfNC3b7jbQ+2HtwAYhxdikpeu7+f0IQrCG7sOBUr4zPfiRInIApreKfOfgUrI8uAttOLd9
CdN4xJ1MAtIoNFzead+tQ5v+2iK0rzZJAfuRk2s11VwuYhNMaJHDJBcNDr0E4FySGlwkWxl8GBKV
WVRxujfSvN86RpSvVagrhuVbUmYJzGo+HLfvTiLqb63au8FfxbTBdKK7glDALbPD+ujHXB/6evGO
/djTT4WrtnYDptRerR1Kk1le2t06Wn2LS4LstzAGlRUZt4EGjNw1nGNvYDwooKJCL6k4R3v/C3Lu
mtaq9qtIqo9Fm9IjF2BnbXLGbqho0yXvYnzMCTKM3Ndf7PoHQga66UtfHAjE3jgLBBOt4s0hM92X
rYPNSPbaWMiIReNkWvQ3szCwEeBeQDlimbs0YigPe2aNIhDWqRDtQ2gCMK+b7K3EQT1Tqdaastw5
kO+9p7lvnYOAC7vNGhihVQTKB0j+qi8xYZAICoMK3IGzhKh3hm1Vk+88t6eMLLI1szBDf5krXNJm
A5CWvnWNkhnYvr9fqLQyT0HSWbbGbVpjg75r52nPwvUrI9fnQMYncAT/sbYcWnYQa5KWkzsIe0pU
6ELg0RVkwPsWWizUQpountEwQ4ATTMkXPTLW5vQti3R933dwdw0qaA39Hdh1v4QJmid24u8BE3Di
Kv0905H3gW4NoDcG9sekDL7bA5oArwjRoWYsJuzW46qxiB/gOvHl983WcggT1KMPgeoG2NakIQVj
iuaVU7a1yBhZ0IhtWfptyzzMd0N/b7v9cyeTIMF5HWBelQTXtx14Npu8jo6zPRXhOqqTr9hF+HqZ
GhA0lgYQ5XIIwO53DHbNW3pPlqxNW7aB/eP03W7RfkRAwPZt+B0PQrgGDFDs8Z5ujLEKt+DgHtxi
IHWWcMllYPXqmA6LA5x0O68uWJZQzsKH7IOktBHIRHwCY2HSZMHAHydN24ZZ8kHohr8GtBcymUlO
BSKeNXnFuayvUUargpfZJmkaNvs3tYoDOu3Rzr4LGMz2Szj3GxvcoOB7VksJrw14VWaMUf2la/Rp
N5UubfiQhtXyOJLPt9bKXlu3GdX6MaZzj1M0TGpoV24J3gx4BZnS1HYgvu+XOjixPLN3QcfpC6nC
kjU0fcGEmVOqyd2C/A6d3nLI0L9ta0gwDkz6Y9uJj0QbWN6P+o2IWCMXZpmvvPzoZs+aYb82c1Su
EQf666IGt06+QShLlfPQgH/Sw/Cw5M4zDSGNfD4ixcKsNg4hPZLZc8NTn+QPwUzXO4vod5VtXm3i
KrjPWDjdDiXJDKTZ/RhJ2SB1K3sW0FJOZpI8ds547oG0ngkv6df0vowtVZJlVUwUXfwUb1Ruxd/6
euBTstTI2urUEuZ8Kh2kMXOJ9r83+hvA1Nk6yo1oJarpOV5QA3GMtAl6nHDGmOEZ9sVe8X8bCv//
nJ3IND0Hn8l/thPd/fpo3tv0X5OxLn/0V//Ct/+XZdCjo1NgO7qNR+jqJ1JWI9d2LGxBruWZuH1k
K00y5C1A8Zbp6Y7lOwKz0W/JWPr/sGPxvxllMMfY0kTkgoSweWv/6urJgCrocxAN52IQ3cR4B1Pg
VnUD/13W3P/8PhVb53sxjUX1qv/xpZmsQJYJQfOTcWHluGpko7msHdRb6o8GgeBrcGMxV2g34LkE
EuySScSLC+ulhvmSSvhLNH4tvdI8FkzitoMExHiQYnKIMbwWl10JkSmgyQDBhiyT0EtYife+J8aY
JgHTFPQRDpx0wmhlkuiyH/3qJfCi10piaxr4NR0cGxbbkJIA29gScdNI2A2w4/kmgH+TwcHx4OFk
EozjJxQJOwnLqYAXkJ1MxyRgblOV+tZoAm2lzyiDwvyrC3NnHLmkCYnh6eHxMDK7iH9B9KSwenIJ
7cklvgeq7GqG52NwacyZXBT8n1VPoXUnJPxHhwLkSxxQKsFAmBP6e13Cgrp40YHcR2sxw6FPjBZr
wc6VgCFGIhYuVfHVTFiBOXZ/xM7zOYoIOsxYPKdAExH0gCwKJLzIplYpYUaVpBrxQ21dj0wrcEcl
pZfDJBFIxgHOYWVrlLJIkiwkKMmnmFJIdFIx/wwkSmmQUCUh8UoLnCWaal/9MPfXpePV1E1fCohM
kPYJm9f17naO9QnEU/bQRHXECL9bJNCpgew0QHhanNJGsFTtWzd/XCrvbShrMAUSC1WENdfAHg2l
r6BR0KMmKFIeNClLYqUs3/oxxPW8HSVyKoY9lUgIVUBxgJy1r9A6YF1LUJWQyKpewqsiKFZJn2w0
FwRCQax7o5/bbKJ+LOgGpZW/wCMloATzSgV0TfffBwfUUFFFJnnXkJqrLtgY+o9yGIpNYr9rbtTu
Ml0OGg6QIYTjZ7po+QZ/UEegJM66Pkv59crqvsp9Z4MtAhsN2SAEfol7bPQOJHvs4laO+KOzYGmM
hA+MXrkNnfJrUbrUV82q3skEWbjJsPFzi6GRgn5dJ2tzsZ+mGTFfyABoZpEgOA2MgDU1iCPApjvu
SPGtRzvEBLBmUacnW92M7nKq16hTNapvSU8bqCP7t3Y/sib/iOp+UwqGrUG4T0mX/WJlN68jGyBD
5Wwde4Y8IN4Ll3HebRH6DyZF5NE+gv/4mQwTYWrdoxiQbmoJajTYD48GMadmmH1Po3SrG9PHkg1v
EauAA6BXiINd8e5V6CsY5VeaZX3xKnRN6IJitLA1RoLupPkfk1E9y+vrCruwz49GIv1Q3OKeRBWI
eMcLTAJhR6HviymoTl0Qfzpp/sTlkaTiMNmXCIUosjJZcUAwj5FJKW4reuvFLKqXJiUwS2Oelkqv
1OXG1bB/i29xznwoAVueNM5j2mm0NIKoBtkMw8XoPf2GvDD6bahD02E/UhPEK6ifFtDb4J7EDT1L
NOHJlG6awrNXRX+bWOkL1dUfCWeX0CjBMz2wEfqWGBT6fJ2TEHKqNfDz8Td7wf1MA3pBOwgXEfvP
KcszZubIjEySf8gwXJEnMJ+TBX8+V5QlHFhZ5xMF8oBDw6wPfS3WYTc91FmIlCZs3YPLpGTtpl9Y
0lSr0K1IVvbt29D1PjCMIyW2D5OXkicStMw2He+pjL1sRxMYyFGNm6Zf4pVt3WPgQ9E4OMBCU/Km
NBtZmlhAhrJqKO6D2qaHtal0ZoGOmbwJf4D3YOXoyeYZFmUL6H2215FA1Jh7AGYItEDT/avK7YMz
9CMpZ8QbIZj5XgXTuu1vIUAndWNtcI9Xm4qlBjMm+wHdX29QjomJ8libYz+s6Pvkd1YTPxlOv65n
6Fde3xAtsmgfvfCYUleGuTYFsiKYKHQFB1rplec/FBSkaAjfZCXavM4ibc4VCOupjG4jwOzkFKAI
i/SduUQdkjRBdiCpFvLUmpZ+PBO5iKo1+Wnm+jGwxU2zmBFCpAKaVKn9qsfhlQsS9yYg33rjXEbl
z6oc7xkMzk3osVyKuOhGInv0deDMYXn2k7mk2P4Zmyauk7z5FQFvQm3O+tXsPudghumXRi9J11aH
gfiD0giXXed0n8mE2FPzvE3nueIc2xVaYmObuoCFiAXoN45DAQpfH43ZwPtcOrpGBeaRMR0wFHbD
Ickpt2toQA2fBX+f2fe0pRx6o3ZOaSoqbyNhfJCC+NTM87lDXn+Mhrk4D8EOokaLKyL7anSIMAv0
S/uugKuaxPODFxRfar1AA52QWmYnKEQXx9zNAXArB06TjC3pmH+3xNTQtIehYoM6w6sK8++XHxeI
gWuNuQNpGfoiTj7MjS2VtbcOZwVNT+s9qIM1aoh6Hbr9J3nS7gqSEFZUZzkvbfw45189M4Q2mj24
goqOq2eIJWfn086g3nsWvMnBHDZB1PA12e4TL0lLJ+WiN+rJQyyjbQwzPKdjrZ2HPjrpFYmLCEB8
jChooktzz5PjlVPX88nrnsZKUvJaaksV2uo887O1zvmENAJgEB6Zu34mXL0yjF/1QHq1LLSMTvWa
1zaNvqT49Adj3Y56ve+Y0q0X2NvgLUM6ee0MdXAYidWK1zo9upVoBpJ8zcZbG1q+STFNb7y6pYLD
hQ25wykOga3FaE9oO21NKY+z0uGBeSTw/SmKQeRGsCi4HG9bGlCdN71DfZpWXtmSR2qNv8Ibmnju
oS1Sf1Mu2hvLnpg4Nrc/MVdAIIxXksEeW3RlSLz5JKhrpaj5MznF87oDQoSUVLVcthzuZ1rA6wUs
EzVnHRy3hpcqF/5G+Mue9lB3sCasdh3K6ZYfi7ZVSxKKqDb6nFBLsjDd8P0l68Srf/UES+KppPTn
xi6EDY2yXj4b0V2N4Wk11DWKYkvD5ODm5W1HbYy0RRf4oc4BBHsK8EX+y52t9IxtlmvRAfHez4Jf
sl7MmflVPh5dABm7McM77k3BfB7dxtp5NkU+WzM5jTSsuvVs78eFkbUK3W2SEJGc8X99/ItrAgHq
HYxzaqFjkW06ka9Ke9IftdbCWl9HHT0ng9JPEj0VVUM1S6tMhHRMGITT33IMMAfJjvWip1uCJjk8
iwEnYfpzSfQPODzPQTSRIS/o0aR9/72OWDXOvWffkFDUAQkyo61tz180iKMHp8jhg5NpSloouvYS
cQrSIzsYforJ32pdhJGmX1ok1tywjAZmDizdictTYfU/sBLb9z48oxySCkIY7SXPveoR/mIc2Eev
hm4NU6fYhb53W6saicFAvoQVMhKvIF4T0925daedk+g1elt8WQgutFM2g5bJxvzeRiy4t11qzTPh
sesGsjJ9G214gZx3XzbNXUoe0oFSSXnQM7TTBeOaHsAcjUhygHEc3yUlOu0FbAl2E9C9DtKYtV4Z
nLwlycBpxMzGcsCoJwWiF8OJq7OeEC84pPUv3U/rUys9b2qrN8d7C2TD0dSgmpaErK6QIGDDjSjE
hOX4TUP5QATqfBZ2b99FLie2HXeHOZn748iwuUq8rNgTPadtmaTfTXlqgRmT03YXhT4rx+pgljBf
tJC+sUFJMhkqewf1aJUITHsMFNQS3O6Ugbw5tMHyOKMzQpwdIErRXeDFnYUMql5uaEc8ZUMF4zoW
6ZG6mP6VrMqHxBDw4em4p2aIaDZxyeGqV8OsW6e+mpLbOvBucy4kGPnOSKr0hwmrjmXMBA5LlRHo
JJofAbqbqXyp28U75VX9bPsVxPHCJX7nqdW95WHRl3hbL3m984qcqFW/LPax6TjrRA/c3egtAIwd
7VlHR0VFm+jGYoglIcn41pnbgZnbqhny8W40ixJS5jkM6C8sHpNTxRjO/wENKwTxH/d5afYjDplx
KORw5Q0Mi2EfUPa7QoeBZ+I75npWSaaDIg+TCpHmdDv/3h9y+EgO7gGCrPUMaRJ+9aIIPy+kXQXZ
VTfUAmcpUDJPYW29x51FqVbBCrQaJ7fv55jkNIkwuOx39XtYWcvWaQm1NxQHQDDWHmI7wiGIclU9
oG5i6sjaEPaHXkzRQCDtYB/sJF2j/YINrIyaiP0w4KtNIDbetjfab5E01ZKJWfx2M0rbq7qPfuFj
Lexm17cIh/qwQJcnjZ7qNdSNzoWdBYi7v951+QcNcidjiHCpSYW2ejVcptC41Ob1Tl/ElM5B9SkD
q/JNMtcK5rXabPxwOYbGOVfGWWWbhK3KiaE2ybAqbmoULPSqtXt6Lij7RaeBpm0nFFHUD9IWECF9
jpyvS1tYog6GjhoYAh20YdYbdFm6mzIAlOJKvJNyv6obTTpbHTrGdmSiwmLGGOhkekglMF1IfI9y
a8qtxdjGGr3oKbzApknNZWImMQIXS6aY3NeeKzhdVwyMjo2VsSTFuDzM+LlDSchmXAC0AK/oJlW0
BbVvSmoH85PlYGkWqhwcsFQ5//LHiibtD1ST8c/iwFS+WbWVEeG07czpTRmoA33TdXl0oTKrgw8l
HM1aT5L3hgnrjpFgJVFHW8hcx9iqD66swIgNIzxfFlIt+TlhltU3vW9P1WEEWRUlhrMPU1hx6saW
xCzkVdIAH9yQ4EG/UN61LG658VmGrtLii61IIMpCTBZVeWP8Y8MuREUSKEgL29O7HTKFx7qzQuaw
yu6teCeXTbk/RyTBEtZurJS92ld+5/YfC7a6U+0uUo8GbJqqZ5+zDI/lQox40zOLuGCnDhyNJQPJ
AvlrRGw7inX5CdQHUp9leupL3MM1pnHcywqWZ0qvuDKMJwjM9w4cMgVOd6VfgM5t1hw8kXApMZ9s
xSVQkMlEwgoUYDKVAAOY9eTnSbewuuGc/mtrdiTT7rqvHtbVnf6Qjlt/Zo38z98RCqMvW7Xf9Wbe
vP7xaktr5cdW/zUp8IEyzl42hUI5SKiDujORoAeUCVznr88cpLtWWWzVlnrigDICuCaHTShZkvQs
txWZHAe1p0tqhdryrea17juXzAee1RCeYGAh1AuIeJW9qbSCmN+SgrklyRXqOQpI+ceuYxR7n8i+
/eixSIUx+vfLW1ZLxV0CNdR3q75W3+PrV7vqhla3BJD/ffPHUyIF8ii4oitECWUm7P8lAN6tFjZ0
Hyl4sswW+X1JggtjHyEiVPsjjHvy6gJRiSNTbdazeRtLjo4/PZSom2lg46sI1MVJGSs8tUkZl/5e
zZjQlY+a+jWVs+W3TYU2BGF+cONo2INv4SLJEM5t6RfikOJjVT4Kyxm8LUFjUKa5lFzfvtpV1gu1
pW6iqn5bxt7amvJ6pEkvygX7d90PRjizXq+B6OOTKVCg2iq4fk6DGR8oEzcbiC6o7OQz1I3doo4A
WVdsxnBmhTdT+5NXFU6gqDmoTYRsRNW6XrfO5MWXSOoOkQ1bancKG1aguaRXdhksEGM4DhLSoG7g
ZtLrU5ujoZElBsySI/G3g1DuKi6qOiZt6m87YxQPvx3farOLKYWmI/IHtVtZ0rpsGKffnqdeFHXk
nWFr1u63g1895/o/aqPSSZCoorW6LwbFywp6kkRO4f31BtWftE6FCXdyXKRY+rhsEsVvUpRdxdZV
lN0/dtUDVlq66//vKfk/8pQYrvffdmRuy6J7L/61IXP5m98Bb6bluALnlmnhJLw2ZAwHwBumFR2G
GDEakjH2d0PGpyHDVQgrCio5QQ7dP5YSIXCbCJtxzmTG4jjC+J80aHC78AZ+t5To9IkcAwMLfhd6
QnR//rVBUy1lagbwwO+dWSZM0unUwSBB3lomKi36caHCu0sy65T3XrLNhvi713oEdkyOQZBcRPxK
dOph6+8Iy0s2ffHpSeQ5SrU3k1IDg3FCIRSE0zzY5HVq2drtfDhCtUtwWvkI1IMUKzNcMRh7+ks6
dx8LOvXSTZatEbP4TxvrLUqnH4XJCCkQiGTprD9GBGcS6Mrwhrw8C3pvZTsINTMxwckWFm5/bGXp
Q70sXzU7/2bNWrwvPwElA/Jt9o0nM2x6QsKiJl32NQHczJ2w5/Jn0Cpg35OG8kpga7+O3fnnJBDD
8e2tkUrQqMUVogtGkRlpVTi8TyyCH3Moc70PuAHWRnJ2TfdE/KYAQB6w6Ea/ullGtJWxH/+se+9E
w6Lc+WBXVsMGV4a+1z3MJxNJGpRlt7lAW8Izpr2JQK62UwfZZBfvI59qqzAE2lY+uZj6/pzQBQll
sqlG2G5Y5ZgRxnRr2oSvJeb8EGW7ImOZWgOjMKvUZp0feuvY8p+1GMv50ugPHa0M5j4FEvU0Kil2
PQPTbra0rKHQiezVaNppW5vZu9GTDkqaV7ijHEsIlrw4BZ63s5L2jdx5In8Wi6JXr9+YfjmeMWvs
oB4CswR3Qk243MVOgwWYb4DuOQKYyf1uZMOTswixMxMUFwBsZlTACLvQn0Xr0pvv6zFqTpR3SWbS
UJ/lntgQgRJ1WD9mqrDbJW2+ulVBW8KlaBNl5jsokOlg2SQpU7I8ZmlUbPSsDA6ZXcsfdrrTLNTf
lKM3VKBTwHwyjXDyjH3s0nhy9Nt88T+MMAE5nrrfkU8W6zIKAUTMHUyFu6gOCUexqve8I3VUgw1K
jh1QClTZG6danN1knS3TgdNH4dhv8Mp4VBPWmfnp61F1jPL+VY+JumigpZHxaqFVZv5pNSaiFyc8
dQ4KlB+p1uU3SYGEycHpuxf0S86wHiXb33z0y7TYRM1QPEXR1yDys5OoWzJ6Y6Co1Eo2WiLnsq1B
WDCywyl+mhCVODh2a7SY9b6IkI/pzb1LwsQuNCqP6EtK1ZzfrrGxiX5ZpWgXooZF++yV33xZaa5s
0g9jO1g3PmAATbjvCGN+dlzAKHYa2rohh1euAVDbxCsx27/cYrq19ILXTqR0su5BZcQjh/pAsu7Q
GnQeGa93Bo2+wa+qg1aXm5lRMCwo8BjwtI3ktSYd9Ujxf3lo6DZNfdFtmoHQapF7W6bGBmrystlC
WWHVkh341Vg9Ty7RYnXTrjyPCFPC3kqACtTYd1yB14Fr/+QbL4Cpm8YpHTEbkX1n0PMYOoLxAFXh
xhEIlsW2CQ9W4JgITkvzhGLsnVwkil/9hEwzTlaL09K20jG593FO2MZQjkeyml8rP7rTS7RlESaN
9UByFPq3St+IrLdwPOD/KvGzZ6SvYecId7oo4Oz4BAf3wbjzNR9oRPYalgZHWIH/Fp/afQ0eQku2
PbS342SgHBIEMulDh1dXe/es/Ini07tdxPe4Au17zW2Y6QUYByD4Pib9fBt9waeEZmjeGEnXITRB
pBd2+3psy52ODm5vwqrp5j44NIIyEiwLrScgJmvuMQOlhLaA1ykUaYegJCRjmUT0xJLkk0lODzjt
TAHPrnepZ7SrQCJ9Ln9zeUz+4W/7xLo2m3mBQZNIVhBdNkKO5BahQQ+L5vy0SJFPIsu4YAENyR9S
M9TrlDRtHMSHofjsQMtjlXfbaT+3/j0B9kyO0xKu8ATcqJeYoxbekSPBR4NEINWwkBYJRXIkHsmT
oKSI4q2+6KCT8OYT9Eod4DLfvnqaW+qgoMAwkqgJtrpRuoFWLqKu9xkdluYiwlepTfg3DIZRGFUA
peSVMFmaJytmMS+RUCFsqBJGFBM2724B2BW1cXaY4UjpEiilbkBomiCtomPfgp0qJICKhG2Oq/Qm
sp0HJwy/dUH+2E5hRyYgEGjC57zO848WwYIsQqswPzQgdhRvNLaNetd04fPk0HNeq/sI7ObXbKTV
vPuSE/5y45FNL4Fa1OcPjlnAPYG11cEa6WQhMoPCVc6sdDWPxDPse/dX07RyxuuYOiXOi/o2ZC/l
nHbNH/7gBKyGyl3ogAGrO3o6oeSDqRuFmOwVOexCm5Q4sSYsMbFas3vQyAuuO7S/LqLD7ShBZJVE
kjlqta6WP4pwakl4mXh07elZSKRZDmJOIs5iCTsj4vRMsiHrKnf4rht6iYfEOcYjiDQ9Mw55MZiE
oYJPyyVIbQhS4p3VisvS+2ndSeSawv9fgapq64/7TIlwayXMLR8l102RTPMW2NsisW/KZN7EoOBy
mHDqu7neKCr4dfeyJRFzhOQ+XRc1iwTRzRJJlyg6nZCgOikCqcToAK/L/XE1yIqbwrhe0K4Sd+ca
5muRThDPOBwWjdM3FFaFfsD8NCUub6ZMqReBXCLH0UeURT+0KfJmauIc3hP9tRtPCmauu3k6FEin
5SOTOzXLVj2UK0HNopz+7pyWfz1DPdZoYieGlh5JC2X/+kpDgQzYMa0JeQyvZsnTT21dXubyL9T/
kTe//Rv1SJ/3X7wR/Ogfz1Mvc3k71391fY66j1IdlXDNC/d54n7/48H/uKse+OM1L2/18u/U45c7
1Hf228f4bVM9i7zChRnIlE7nrNHKy9d5fenfnv5vP8m/f/zfPvXfvWk3F1QqvZ4kdibmtdVGp0kk
0YkmzER4sm7QvFyag3ogIMqNWHf5nDyMyYYq5abat/MvnCSc8pH97LKkpkHCIt1DQc6g/m8324op
nlYn5rowAlQoZGhtrKmDNOnKqBfNzEh/UH+q9tWNERXDAazwZjIGozlUmUcHv516+lWnYpQfQizo
nlpT3yBRAmY6DBKF4eSY9gCuzCrgQDAQgQnDbpdTJZUYvXI0OLTlIad28QMgJbvuqzs1eeSrrT/+
pBxByAwSMSurNeqmkcUNtWWmyQRilXmAAvmpFynzkqRetTkEEWVp9e9zda/a/O1esqHpjjMhUQX5
2Ueb7JX1G3xWLsYREP8+0TKsAShXaTr6mOpS8wsu1PfQdFgHyfNW3SiWILXZiK6an2zNOfsoZvPG
TwhN0pcJKE1F+JbfH1Tx3phM2jfoYb2qg9oXblVx0+p+kqiWH69VdbUVYNz2hHt04vHnMvoPoA69
lfocQeo8BzImrlAXBHXfhWdo6O6Rv7u+P4U+HMjpxND497dYkbdN9VJWWQkJsjeBjfpI1cGZKb1S
dbcAaJFjeHmKkD9wY2Wv1WTYWx2UAf1JBdvUpnqPhvY4B9bT1CR7pgTTposx6sq+h2obmH1NOzM2
QvS1dPA36l36aXfXWCmhC/ItqPcVOPF07Mz7xSrgAAsLpxR4xutPq7aKHuUMDjn44yXOzzJBI6b+
iyolD7J3oalCjtpPVXCJkYMFS2cMFTTVt0aONG+2u2K87XVXHFRapCfriqOs7HMsfFZRnl9+X9XU
UAXqP34Y6tO/sgEzC3TgjS2tXqJ26TGq+rc3BPUmYixFYveqfhl1WIc6nn2b5UUAUkV9GvWYuiFk
+69T5fpLXg5oefpcv4Tro2pLPeW/fykc/RNzj1t1yqljTb0Ztftbm+Z6Rl7uxGOBUid0s8vvFWq9
c9Bhyqk/Vv+WtSZnstqc1Kl22VTnt3pzzPz+PgEvGM3rWw6rwltPzBM1v39RHSbVM4i0gGqmOk0o
m8DCCWfxvWyKau+jkDmUOHf0rXr6ZTOQ3xpNRlXmVf0kdaSqrevN9b55IZtuBrNdGZhA/rkmqc+k
broBzc8F//lb3+ry7qtlureT26nsst3ANkCOZedMoAbWdUYolSM+PPVGBOV2z0QJJP+Br8rMcuv6
3V/vc8uelXkIivD6ZPVGrrtq63pz/Rmv911f74+/jYsvfUqmrfou1IWzd6OmOKh9debxjafdSe1f
3jwKKQopGonL/8XeeSw3rmzb9ldevD5OwJvG69AbkXIlVx2ESlUF7z2+/o5M7r2po1sn4t3+7TAA
0IgiXOZac44pP0vuU7nf5IM3vweKQuCG/OF1lXApuRh2HUMZeSD+eVG++3KpGoup2UH1WcnGo4T0
ymuJXJVLctt1VW6Tfcz/0evkiwf/Y9DqfH/59uKCQioLh+31nIEbz/rlYJZbPT3v5vX1DXLp8iq5
+HVdvunyqZ9e9fUPfH2XopEu3drftFmFiil+TnkbkUvyvX/adn2JfFaXo0C5eH2Q++O6Kpfk+/7j
p5bgeLAbiu8gH+QLv/ypP2378qlf/hJuUBzIYFZFo1aesy2VBKOvSOL7hwwtl2YXf+NSdrG/PHPd
Nl/yocQ957+1G+WHX196+YxrI5Kcun6hib6OPKLtOUeIfT1RPq1fFuV59WmrXJevl+fZX+9E2DUi
quuSWaOkx+C4+gAfaOuqeZfOic3kqd1YKE62bUXxzRuekjGH+dd06hOXE2RCY+ncUxcW+QNd9VQm
zd6s4BLMRE285Wa+w4qtPOma7931sHtWYD8ek7iMNsJEv1bjJNwjAhtV23rIxxjVqYEXnbie8mae
wNw4QRvvMzO7meGnrYlGJspvItrR7fHIDijHtH60N4qcgX39hy+XkzmfFp2YVInMejcb+NHk7VXe
WK8P3vVu++mWKxf/9PIv2+StW267/IU/ve/yF4bEu7GbraqGTP24JcoHV56713VPjCMJIcUzIDfK
9UEc2JeNf3z+y9ttq53g89EWwgrKRU2+PXOdPL6Vr0Q3RP7XWN3LJyZ5Cv55MQrSYGmlxYcW1fYS
BxkBRtMAkLPtuG3i/YqH8MOh4a2U7OiCsDuAB1H+mmSpuYmaekfBzqFBb6RL5lGklbXmc1NGd1pt
30AKPxs5oZJuXH53FRqHTWa9WZ31QPjnR6kjoI64PK8BFqW7QcNN0MwOFqMoHxZzPjdoEUIVm6XS
gCXqmmVlZeS0xi11TeHqa5XuWH+3g9Ai4Y6RYaW4UMgxHqZqsPOHNlmnU1Evoplw0IEe7SYi39rz
MaFpVnKEYkWjueQ/sfV5FRUo9BTFf7a77i0IR6iUaaavLMKqMJIrVPl6qmAUwheVKyrwPoBgz7E5
McYRx6I/nfswoEphg/rI1azY+KCcS5+ixVSyJAB8ZjDM26ABimOChIHVXvxUNO/WVEwbF53Urf3G
MT+tcZFE6zLkm6fWMyZtcMwU5qqycO76MH6HxxhgZiUzF3ICqZsvnV3du1lM7F1U4SfgV+3TaKn/
MLy8RcXZzji61Y0VWxun9u11muU/AdbtUU+UCzAZ44ZJcreekvyuKlTvlnnfh+OFykEtHHfn4AKe
Re6VNpB/mfYhWSzgTpu8BGxFeW22443u56im3RRprZKumbZROYcTWxW5vUvhTSposDfZqNaboUgY
ftJE8FxMHlqJMXJwFngJlW0SULbQzHpltFQ8ldx4HIrKPVpTZa6cPF/VVfPkzT6mVyfwBP/hERnx
tExUpLOx1SG4iLcJqX7fCg8kFhicb2RlCtS5AFwz5TlilMWZjQywC2wK2sYgg8eOeW2heehRHHeD
uXW96n3KLGzQc6IDZsQIPNlZc+NozbC1lfytc8/oJidcDC0C8UShUK45T8g635l9Mqs0U22TN/1u
9Guff3ek6JxTZuqUYplp/Q97SDHYm3TOUwVijDFs0NvBUeHqHxriqke9aUV2XJp31GTT/KbugMGY
Gu7vATsnhhIVMA2ayTdygsdNQoG16upddmuic2aeS6/C02pSkpufmWc161Szv5k+bZ4m/+mUWvhj
MtQfcTnmj3WfxIfcKtqVXWgrDjnt3E7Uyum3YHYejt4cuY9wDm6cgUmYb5abYghuxjpvdoPFfaWg
w9bpsJKn7lfgRPldMiQ/XW3YRQik13Fd0Jxr7fOEt1G3h0e9U3/Mdq6fuFJAgDU6zBaq+ZaMUweb
jct/XVWvaWyZa7ItHbzCEZPDeG+JpL+kC9/nFluVZ6SMVcnDrn3zFeN6gSgvsZvv9kArIZ5eg8GZ
8CIA5hn074rbeWvYVYyjiN1uHqbyI0d5dR+rWS1VdpsA7e5ohcqyN+r6xnFBTmr28KY7NgcJNWIU
zAGHtPOh+aG96ZUsubUtcltso147BCEtDdX5NgVmtoL8Q8KUj95VmfSl13DF0FWO2VhFIix6iWiN
q2VZej8zSm0gN7elP803aZjfO1VypBxLTDjQDpu5ppa+eBF3wx6ncM3hp9TKoxvwN7waURt1TxBE
W9NI7nU3tRdQ1bn92VZCGHnl7AP2I6Lfx0Kt9Q+sQ2VfvAxE6a3QFahIhX0ssPyQipYehxhwS82f
WwXTs271L9j3lU06TetR5+LPAPMus7LjMHIhNRQsMGaZhYiRUEGgYEGoDD2RL2099xakusp/mWfa
R6mzNrLm2WS8A/jYAZA860e3VhKKID6osGhd1LBB3K6FzIQjv05FkRx5yrEutJPbRTuzLsczJjN/
FZkNd4iJ+1IWAMKlATChhUZg19e/zcK0d1UfLtoQgLpfutveAHaCuYo67Zzv27rG5jt0+b4ymRHa
utnR0OQsDwqs/qk+DaRm2pupGoYTSBUwETSZNyVNm8gr613UkRkadxn1lYg47LADRg04qNsgteLq
4oA4REjeAjB4K1t6pnpNKyhQg99K0H4EM7kJrXHfDwbklaLPOKH0zUiuBjiUjP0XBidj1p8stazg
CSXJsQPUZEyEWZTKOdVnDpcwPQ2K0i3NLO73NOWQZpO5TJb6Nq24WHJpgK3W+8seleiirZujGzjE
clPvf+H6eLS9LEBUxYGaTya+PS5WuqaUa8NJHqjMr1q0p1uVX2yVEBGwNZLwe6wV59gttEXSDAkf
KWiGgX7Slf5ubuOjV4tgEt/+wYx521QUa73oRFNcxyphA79OuBspfnDSbZwCXeWefRVunFGjge9g
520oR91baEy35CjzbwFkQLjnHQ9aSS8YE9t4VJWnVOPXRUuuLjzyDpY4k9VmcNfpu+/T1VfmLiXZ
htJ8hCY1mp571QaegZw0TaKDbtn342RsacwlRIVuKB5BG5O2L07xyvXWDb43oG7w6TUYdLrPBxVm
RnRoCic6056SKWzvA18gu3FLuOGwxxSXrXIuLrU3xkdNrTxSCNZ1eTOMjfcQRMEA5xHWWDavdTvH
vAT4Y8gKkALesIvV6ZDQUU7hYMeBdTfZUc9l3ADtXREElMExG1LG472VrHM9An3dZuPajyAB9nP0
2OkTEeyZzWi6Arow5R5eOKUBkK/YDNKq6snX7vC3nTGLI6/4bngzFGGjp7SlV2sjnMe1ao+i8GNZ
9KKwJ1jRJA5bSA1d1B0tEm6WZXI0lddpSGDCGQNnfarUyz5qEHqpC8xM8zcySe8inHyrPMcgx0Gi
r7h3gQnDEjO41tuEUmPMyuOggCVIR4X4gDFLd1isnkmb22lOXu3buB4x+SVEFQAwciqFzn7Y7T0B
gPMCBsxR6JCMfhd2yOUZN5VesDK0cn6IQYm3ON4VczEH6tlR/PHsD9XGS2g+6bgoMQO8U2nzF70V
/izz+WYEJLwWhI/JiLRNuC+cYGYH9bdzRmaC8YhKwl1gCERD3HJDTe16ESSwe6pyRpfZ0QnuKk7B
aFr4WfPao75YEfv05iLG8zpHA7/urjwv/J1NyRtKExUYXh/c1Hn7QLq6twktJNIA736EWfLNAsG1
RhADEQDp2gb/JsMkzXoMHVDKUU47mgD5OsWvSKjeTWadiKJwgrDaQnQm3Fo5KgNgVLhv39VJsTdN
wbglaBmKcTUt8iR8iHoIO8Xs7B2fOAJcBOto4qJc6WTwTppD13fol1q3wFF7pxtGvB+G7tmd3N91
ZeOwyGxj6fVo78Pp1CMDSGqU9tB2AOFb+Alm5AtJV+4j5Q7ALaBKm3uxq9d73elKJqedQmShvQeu
YN0wuWDOkPVUlw8ju2qXuoW5UV7zQWegXnjFUY9opmcuacCW+RhxdXDcPVf0p2wGl0aZ6qjWd8mI
Hhquzcfcmb/9HKxZhAQoAs+1zMxTm4bxai7xfym9t6nwbdoiur6wvGk/+P5ZbQQ0odo7olcIapsM
alx6OZ68lRoCGwVfhEXEEFcgLn5GM9zB+zmggwWroqZbjIHQ5P2A494bGITj2lJG7HpGq+7GODPv
s3mF6IVGKGkQSviWT/W5sYL63OYTUpKwVkgC1jZ1mYO8KMtzywRac9X8LLTkZiumJkMFic39nmWQ
SxpYY8sSIzJHv/sU2tVqYgSALfQhdqZtoZkE+pHG2xljSTG2iSFz4OHL8TLSlgRvrT9PlfbTmQPg
6VbMZMHx001pGdkyzeIt04bXqiACAIAijH67WSrJ4CxBzpHvMlcEqdTbsUNJ4Dmkdk9gUOfuiWxl
55DHdx1hgIzQ4S/hnXjPM+fGgT2ztLyKhPYJlUWnWf0RPbq9wJGXdhyFg97OZ5BEj2PnfliuNbwW
rvcC/aVewKv7GcWKDR6L1EdhLxkNjq/UPNeJpT/DiXxpUPbQINXWbWCnhxlHUpiDn1XahpyMEV2S
X2GvyePnEpPSY0OE9ypLs+U4I3aKI+Upj6do06gY0YspW6suVXQy4l7ssK7W6phuQpd9aVsxRw6U
2aCe5rU/duFG+AzrCb6/izAN4O4Bd9aqhzIyGMOwqIy0hFzTY34Hvqr0oIn1VNsGjgfinvSZLsWg
DpYPIbjJQEcfxwGQkIrdq44VkLf3OvebjeIM9GFSbrkJmi8NMyzlTcQq2mKe9WBTWH7H7az1AQ41
GKRRxC660EnWAx2klLv/oR6m3ZAQFRO0ZUSOL8Xn1L1JVAx3UddCZWe6FAe08gtUaUurxh7oI2Gb
+woRjNpmOyOyyOqiLTbWuJXtuAECFqAeYxx828Yre0yZfHAlS8GuWc5kbcIs9ZkmTj6eVPQDM7lv
C9tklty7zTYjdzXNsgkQYXyf2SB8Qm/cc1IXIH0Jco5b5zb30cO7o6FAaVKXTln39zHAZMtHvBU6
Jp0T6P8r1YMNxuycE44jcKNFXP0DnKCH0DNCXOzpsxobXOa5aQ0hBFvPCemOuKF/qIuHcWie3egh
NNvnuC0gFAcEXyUEkeexvWdv1PBrcXIuFS9g55nujPEQyKLdVZzQQIINCC5LN/Sew7IJ1/S97zFP
2nCOIN04kAosDQQ0mAg0grOm3Wr4EjFVCwdwresIldeTE/5O+S2XlTJ5WyhQv6LBBmjWb8VX3Md2
992iyrXw7fSpHgeqYVO7s9pg62UxUBgymVZD96r7zaZ3vBuwsoFldFhIW+v4u6qUBOZKwH/guA86
UxBy4eJyY2IhAvNi4Exll5ZWv2FeAWO+Cc9d4QAUGvt4RWEYDV7dcRvonrBgv2ZaoJ8Lfr3bdq7P
6hiJjgDyYM3KmzUqcOidtfEYu6IHazsB2G5Rg5huu6qoN41mqKuoGstFbmjB2uni9Ohq7SX3939p
L4Cofv2///v+U1C7o6ato4/2M3geTouGrPc/014eC9IJ/s/qnfTJfxMY//XGv4kv9r9M09Vw+pDP
/JdU+C9ivQyXtk3XQC5sOrptkaj8t8DY+hcoe9UlXlrXnEvu9N8R0vq/TNeCWg+sABSAxrv+zrf+
K8W5+bL+OdVZQ1f0RWDs8Rm6ivyZuDw0y1KA/CnXGbhq3vp+pRxjmjUw5nzA4y5UkE7n1jSCkW8C
PCNK07y6lvBpTf4hHpvXOVPu0sl3IK+pE6VIaIu97Wz0XpyIu4n4wRQ3rxsMd0G3Sp1oXlGoOPiC
KTar5Mcb3P0UYms3CDixIsXudvQsSsYeBaACp6DdvRozJHiVsU7d5edwzLdV5d5pyLEWKraOvVFr
Sx/v2DLVvDfszI84CZ9Itj8P5vjhlqDGmM5sumw6mvl0cP2RIML8xkoYdWWhc0q8iYK6njxwL/5h
xHOwnHd5yWCkoiKRWJyz1NZIWu1C5q0WkWVxuk710brRelQMuP8pORMIpeS/wzTdquZ4jIpNXvbr
uekYvgC81FNi/EYUh37xewh5cZRyhW5N84l6FpeY5BmGCPdDg//ZwqOZDM09fuCCqoogQAX6x6yZ
qBGHapFU+gNTqYNrW48wrEbCbZgYx523YgL/vbX6bxBI39tV3xNl1UzxXiNuYKkbokkvmJyM5jTM
RSt1WLWzBoKhY2KCKoCLs31SHIfry8g1vYdXVVFdHrITBd11mvArNEoJqiLv72CHMBGioog+NNwl
6t6Oy4c2H3furGMg7xJy36yRgQwkN4pW79UUgtSYYIbNbvIT73yCF5iM00ezCzY2n7FhCIu6OYq4
3qIK0Q2U6YHg0ZMrcAZ4Ss3AGn/UGRbwkGlWlRKO5s0PafRQ2h/qaJ+GMh0OLT/CVBbjA8Glu3jq
k7X3w02io1LWTKI6OPvjfBeyr6lwFFtSVvaWmiAhGanJaGaiMfyiaqWBLERU9QRcx92FdXsCtF0e
KTogATSbdZh2O222Eu4IjNysptmgBYwQciUcyrH2gjLPAC1MfkHgJsCnq3ij1cJhfd+QoryzuA3g
RaRKSJbKMuzzV1zQr+BMJkrSz6aTvJQJGK+kN4mbcrRnZuwfU39SvfykZ1DFEyAPFEsEHMTpCNfc
lG3xWAz2A8OsfRECspjK4VBDEmrsrFsagX9nW81Zz5mXEYKmRdYD7rxxWRU7a2ZqRuZBtwZ+z702
ObbjoC2N1khO14fGJpeuyPkXMzcgwzGBWz6lw/TquU2DG5647PZXlyAJS9ycEY2QUU9V9lTSYfL0
3ma4GECWM98IbiDPMhQUcQe1d0lxJO+N+7TtTbxkEMsj1fhJ1Yib49SvvDoEgNHmm1rN1QP+oPkA
QpkQPrF03aZUeBuyBVGSuciTJIaVQM/LUiOWxMV4TYEYj4B8UpirKvDfpFyZ12VFWNSyDsL15blP
H4d2jpqaQJBQnDqMQwvtrQ8uaxSjWgPzQzyRnVG0DC4ZR0BzcET5D1Se2YT9gWrZh8Mcn8sHkudd
A14DXQ+DyzxckqDk7cK4AFjnCTVV6RUtRBYkWXIJ/TqJpol2UWnJTfIhrvVzBAx3c319JN4k3zlx
L1nBhsTHLJKxdBGUhTp7m80OnFtcnYTkiG2qeJAvkQ95gAs/YAQu3nR9p3wVbW3eFQl+nQqRQ267
fBKISp6RG/oofgg8YsncmqPb6ovHprP8TZJH5jdqluCJt+WQxO9MYZ0UhnwXuMbbUDwBtNQWXoXE
uSqc6k5r/GoxtKN5zPp+S45BfBz64tswTfWp00N9h0PwLFv4ndSelnlEit8SUehCD4P5HQv0Q0Tx
Rp/JhiuVckPBniFXFZ/nzDdvxqn/lkUKY6+eiZHvzMpKn1P3UDsgbvSgeGpcBTSKod4AtenWLclZ
6zSK121IZNH8OsIDBhuE29WfX2tY1J2lUMd36bYq9bwdx7g9FzRgE11FOjw3FAs1Gk650eyyqfhh
jsAYW3w4CIh794lYEzBKTrJrI8XG4AeEEIHjW0WxPg+75sEGT3Cnk5JugBF2aCJ+m/MuOsxFftf5
KIjtsS1ewC+vsyl8yOLQ3yhgQOlK2fG6cdTXvg1nWjYwTROPG26j4XP+iX2/xmB3X3N0bYaMDMhi
It0e2nS8mnIIMD6x98AwFpzGeCP6IAv2Ju7+rU1UqGyQy7Y4cV1VvpPrLj4No/f24+BC6L2qxebI
v+17jHqf5Dwts8UZljqttrLHqWA2DWek4/TaPo1x2AsNjJSTzF1kr4jTQhnNHPZirPaFm5F6Eoec
3CjXpxIqetlN23AsdJKy/wnAZS7mYtvlCK2FFkv4WsOFLTQn0uYrDb/1v1t/r6vOXD4rxD6s1X9i
oi9W4AnaWMRYAQuTA+RVgQIkvc2maHBHOpEZWRsRa2trDayNKWLmjXNRPliaiPK+qsRcw3qxhbVT
Gr8tRgW62ed7aVKfhVNd2ravq1oIutcPqH5nro3Gf1SIbbssSgO3XAdcBXI6KT/MYMb6ZCsQIRDG
cUTyM6R+nqrLdHKYrM5gjYW7uxDhWF7M1Fru14s8QgqnLGpP24q4TLmXw3he8QtDCRLSuOte7oSP
+WrElk+kU/LLmtSCgEh0MlKwIh++aIDktrnqAOmVxCJdBXxSxSeN23LbRWLo13awyezqSe57U2or
5aLGuAH5qtK8+jnp046jlns1+tEIh7+v+uYqCXLA9+IXvfIYmF4m6y73Q85cfsarTT6IG21rjYI4
g/f4+iDt8tdVuSS3zfZbVcTt3gU5iPRe/KbycJNLSQaRL8F+tbza5q9W8+s2eeQ5NG9VkYPXA7rh
P0rd2ySnJS598/JBSpnoCZOhKdcHoVBPUahL0cpl313OUalakYtR3nJpS6bVdcdd0sL/tA+Njlip
wel2ct9ctEgXoe1l2YrLDycmX1numOsuknvsyzYHTjuCNhIormerFPhedLHy7JXP6Eror6tQfZaZ
1fIMplnCLyDXm1j0sqPeyeAoclm6shLkqSQBCnJJnkZySQu0rdPo5nYU/ISGFkPS5UtLGE8aQU4g
voDLgXju8gKxrQhaXH4Yi1eeyvVQFbp755+lL9uUugpWCmP3hem6s7g3ttHGSelEjuFMxFY0byUz
wBA4BLmUe+SYz179Xe5CCUG47tELn0OulxH9+AaunzwF5Sl5USgSUseV0kqgd4DY2tVSaiV3ITW9
oYovpyT+VjyVc0wLUZyXdiNqI01KNKhcvYhvhN64NLT7XHgW5I6+6Onk2SofLvKzuvI5eDuo1FLI
48EyRaYpZIif1hvXVlBlEc5z0W1f9rCQ+Zbiwq1KMTexNvTD2phCIf4guYdlNLlclUvyQT4ht/nk
Uvh55X0S1ab+TICU1NdeFvn8t9wLMCkkjbmRihypq7GlmeGi6Pmk1skAr89r+Qq0x1m2k4vybTLJ
8roaSDmibis/+rIMwx9+m2RbmRcq40Pl0vXhT9tymRl6fU2QjZAE/vQRI3OVdTaHv+XHXLJGKW8f
LcuItp/e9qf3ftmWUAJcgX/gcBQ/v3xWTZ13QPEDsQBsKsZ2SRm/XGl1+xMDF7ejXMP/ZQboleWD
NMdftw1xCseY7CGKgXQUxyE9ktiUbQ1b7Av5jmCKWJRvkW/+08fIJz69x5uctRUbN7n458PaeNFC
3V3LV10+7vLaXoIpXH4NzegTODF/IwGkIf/ybD+LGikHimKWQvIycHyVmqrS2w2rYY83f1r3XZHX
u17EfF4SPkMo7whzttLIQ+BUeRgl56OUzI9W4D/mx0KMDZQY2EklRwmSFRJADalV01qTGpADJWkp
oZbDjYQo+CVowzqL/PxmEhASLjL54epCkquudELJjbGAmYwCa3L1/0Tysi3XS8lCIfTo3hR4lAFO
SoZH+xJgCvK9PDgCpyLNR0BauSPE+ZPrAF2ZBH7FFFeeXiBZekar8n+Rm+Q/JB8CAXMhDmvbSr5L
I25coRglROLW6AoQjPR4SeOXwo2BqZ4AFKkCHtMJjEwoiTKS/TCJm6hcagR6hvwvaVyyUvXNEhCc
TpjXGvEgl2hNrExo5zvpbBvFtVYu1fSTQTDOOxibfBHJxhl0DkF6wdVlfUC8s5voipqtpRZoADgo
JMwj09GlBIH/erEZSvTFLC43lyXVCg6hQuNXkHti8X/Ct6sPcqkSiJ8Y1k8sqT/6yRcQoKvtDcx2
t8oRh2PiZlCRSYKQKgYUBXN5FZ8iiCFXwIYk72KAPxRSAdzO6QCfzhKn3qQEd5VVEHYvr59Cxm1J
/aj0LV7oIaZ/UwnskbQoIsCixiYXpXEuF6ikvIt3hpjJyghcucQ+4r5w3agK9FJXA2FCGFAcrg+Z
gDXNUJuum6QhsBVwp1ZgnkoBfAL9fi8/TVrT5NL1IRB62xZ6FKILl+gt/kAq2VJy0R4FccoEn2LU
dFhbyaMiawO/CowqS4zB5UMlDzVIVoawdqiSbiWfUAqQVy7sK5m+Ko821xNkLLluSV5WKNBZSmm8
67C0cknVkgeffIioEZJzB3+LYl8FA0UwuSzoXHNeRftKULu8YBgPqkre4+K6jnRl2CWlu/Jr0gbj
uB0OhSSCaVUYkZwstkZRxJez8o9ccMV8b+oPgc+DXP1v2+KargbKp2y46QWeDC3GcO4EsqzR14xr
KBTBMvME1GwWeLMWzlkvgGeRQJ+FOhA0V+DQHAFGI1yy2kwCllYLbJqWPUwCo2bCU0vhqpUCsBZD
WpsFco2+ORl5UNh0gWMb6BajElHvOoFqSwPS5NwTw+341AmYG5ybhQbdLRaYt0EA34Q4J4UA5wkU
nCugcInAwzVw4mIBjBsc0HE9DLlBwORGgZWr4csRLhVhFAQ5V8KeA7bt7waigJSCrL4oUMfVbCsn
2KeYt5u42tlOGCyVAZmyNzbGHkrDOfc1RHNeg5F+4oi2Kxs9XdftSEChI19Z1jkgdSiOANcE6vQy
AGxeDgKqlwu8niZAezBrNIw/wy2VLcJphAtWLnUQ+sAi9RsL8c6NEcpBLsHpiTKGq0DA/TAroN7s
SOXKrQroKDqdpYKeBdWtGZ1T5JgLTcACM1TMAh4IKaTYxQIomEMWnHvnlsvZ8M3oIncz6bQ9NcdD
QyqQhIGAEyaCUgjbizIIDmMrBmFYwzKcBNRQF3jDvuwAHZp6TCooARGAV0+GwCE6FWDEkNoMMKBU
AhMhJ6ae0W5dSDSagCpm0BUtKIsQ6IY1pVYyWAEwmh0PvoAyEstI4Ef/E9VQjm506Qp8YwXH0RJA
R1+gHU1rehoF7LES2Efaw0DKBQoyhglZCDhkR/7lsqayPsGNtOFHFnAkSwmUFGjJydvNtKyWht2d
oH20iAAHfVMbKpXgNH5AyFBvDQGr9AW2MhcAywaSZS2QlhAB9VUmMJcud4plAg6hb4nASD2A0AKK
OQo8pgUn0xTATEegMwt1QoSXFTPJBkG3sBn6bwwB2ywFdjODvznD4exJSSRP0WAIezMr8S9VI4+k
Y5y3VAXEs4HmCSe8OBkC8NlV/GFa88oiFfjPUYBAbYEE1Q3goK3AhEbwQlsBDk0EQjRhgrkgmYK0
XiSKtQCNjgI5qsMejYy2RXSNK9MCaWoUBNEgGVobVeMhaQFemkMx9aGZegJriloZJCWg0wTiKXLW
YlkICOr/koH+v8hAhmoQAf2fu3fnX/37z3/r20H/EW/5Gwykmf9SDSZONjGBpq16cHf+7tvptND+
btTpkIBcw6ZbB68OYYz2DwnIsHjKstnqmkRHWP/DcGlLoIj+jQRki06greueAaZcd0S7sPzUqAu5
s/Z5XRqnEEly3NcUPWoiEQKmZdDbu3SJ7Qqwf0b7OSTQYI7JFAmtm1ooQme9fvILWPi9hTbZVvxt
3ur1mmihkuwf0M+kprdMbxeFjpBe0cZ3LexJKhiadQeuZDmYdHFUXGq9MjM70/JNMTpPdeZPay9m
EOFp+Z3fFNZWo6qaBM2pn2ykehZF6brkYj1HMSP2+dAYobur4/bR6MYKWLj5jQhYTcA0WhomRPip
Qy/uS/1ebRUVBaJVbACdNs9tUH+jC/9cp2rxYniIs/Px7Ll+g/YLy7DRi/hBgPEH16xu4UbQloF+
AYACxTxCg7WPZokkbUc7+rp5SNUuu6PyunAor1E2BvqDVJ+Emzi9V4iVZ+pXrxh7vXQiIkKbjx6x
b4UflG9F0QB0nk4zU8TV0NOI0PPh4DKEXkQIG9ajyl1xeLN8wMAcEg2gUyjfw6w9eEE/LOQ78PaA
l7EJCuAmEHFto4MFAyFbOg0RE+1oc9GNexHndWfNUYlIi6hSA/JZtNWyFNZJZfJjl7+5uaO3ULtl
2Daw2KN8g/fV33jmTxsZ+rJxaY2Ghn3E++KfETHa2nGeGut2QHqyzpNbs0JMjMADF7Q3/Haa4W20
smqHVHQdxBElkXxYobZ1VlCbAZBy4xN1mGY/++bGQuWysLhXLR0hHrQK1PaDziACtOSyUFtngZYk
b6AdtW5/6DuETxFBZUKyhVpjRk9Bru5dWQ90naY6Xru1d7LTCXuBkxjrNCD+r2e8dRfQlT6lCUFr
4rcp5lj5RnxCmWqESRdZuUFGx3ngTrCL0N2VK0dP07uyUo8++vkb59HVk2AXNAVImO63Vff+qdKK
H7Qnkm0jqFgoFe1FiqD04JfqS2A2HgXkweTn8Y+z6hX7csBjpRAf1/e9cTaaZjlkQX00GNsW82C8
MH5kqIPxpsa5IgZWqeMZx5g55TL3zXml0XzGNxM8eTaKP68yOGxbtVz5mUpBfmzIk9UzTNxjfyI4
lmDsztuGkY7UU0nGFS6udIcuf28PyEr8pnbv+NY71yatIBhSa43jJEEelL8UUdzcuAV6m8b4ZqRh
91Z1+SPB4U8qbbZV0afWziPoboWjfOyH4FgjOiZ9rAa5G/kEB2rD/GzTi10gnFPeFSM6aUMzoFDz
mnWpcQ1x/X6nKQr5lQZx80LA588K+HNyoHRxQ810NJMlsRZU9mNrm/qhQf6vexOaOg0CLlc5+RHI
ngP4zG9APU6t6na/KkxiN47q38wQFTdU+fEII+o/Niq/waSHxUpV2uIUKQjFcD6/6VbpQ9ONRiI7
MKRZDUYLmpEk0k22yfxzTG99L2kYa0b+PirN9ISrYWAogwIrqBFYWa3Sr+ngomTrC6Q4dshtus6d
tdIjEUYsoW3r3vNXcTYQL+b7zy0wqW9dxv25cu0lqESGK5ntHgoVmGLQ0Fw28GcY/BI66QRRj0i8
iLObEKr/5SGN41Nu+fvGMTnd2OWK6BNoQ9vekrb9i8Kc9ZgENFxlEDmytmOXk6hqteWhUu3v0Mlx
vwTZkWs/PHzTZ5KhAVjT8kx0cHgwxEMXNijCrutyKYciyUTKZZ5+eX7CcM7vxbp8/rp6eaXc6NQe
nySf+rQonxpJKtg0o3YnP0K+RG7/8okdIo2DAe7AfZdtx06jKOjNEowg2jmXRdlwDMW6XJIvkg/X
9ySyCSmfdtFc/NXFlC+6vuf68usTVI9JfKQXuZyctJvJGPvnz8q/+OkbKPJ7yRdc/pz8lE+Ll9fK
v3JZRJd/5HQHjfvPl788cV2Xn/H1L31al89fv7j862PtF8vRQbjx5XPk65q6f5ysAEnY9XeUb7v8
g9d//ctHf325fPrTfyc/44/f7PLOTx8vvwewJHxr129Ylj1uvCYl2UZX+KXl58sH067INJef/+lL
yKfkRrlUeua+TK0aAtD4FqB8v7zh8qoRA16C1phcG3hCSZuTeYo38RQXubYsgsBEJ8gkAA3cfUbS
wMGZKI7FpeBLjLnL4SK3Xp9qoZFubV85fNkuVy3xZvkJ12cvn9IENZ/16ROJcFnEJSDUsWLKCRUi
FvjbqMeWTnYhi0pF2eOyPkUooUMyv1efNuZ+0u+T4uXyEvmEfJ8fTuTjqsOtn0Qe1wHFBlKceeBS
8mnm0k9ab+p6xyoBCQsqlyqlWKpN8BNGZxB61KbxSs8OiH7ONJpBbonzXZ6ipbwUlPpZb3X9QF3g
WHszt6uEfcYYON+7RPE1Tf/LaX5xJTcXeT59T5USCdF/sXdeS3Ij2Zb9l3lHG+DQYzYvoXVqinyB
JckqaC0dX38XPOt2kuy+1TPvY2WGiggiIiMg3c/Ze23yykBoLQupCqDLwqFY92+ffqyn3sbeqFag
iNaVS4Npmqrz1LbukRxlpB/TtyLym12j+j7+DGXfMsevQe48lQRJEIjEHEs1FFR/QWEG1NOakraF
o+6AV8hkiAPMBjqzzrzq5LsIA5AQI2ALw/GkFu3yyCtTNJp5ThvFWrxxsh9YORtO+vJIPa3QRu0H
rzxq5NWe1QJbpA9Ggrt5CduBiJHGK84YtcoVQzfv3ZiuGm7YPldiDNz3TqkyJqtFH2t/Vga1+Kqs
QKj4ARV+Z3Lum7GNzxKv0VoCQQHHjNY+C7RDNlE/oUh4tCzfpVKv2egNHHBaw8xgszOTZlMLKHyu
25qADLUGK1UCbWGpmiIRyRlBE63qDPVXeEBXstprbmfsqmR6xMMJnhH/ktiaqYXzqu4CzAROcATX
YsvZOCGeN04ECLnWWDE2RlOielEKqKAejQ5pOARnvLNoJoHLKwPWtS2Yt5zysBfcsbS/HvkOGF7m
BBgYzOGk9gFHds0Uua9JNAF7h8Sd7e8ui7HzjGOdPap2mGq/I+umvB1k5oF+3Lj/AD2krk1bRfU+
FaMhmwuGBgzzVLdLLIVSm6SC/IAtD3BMbC6FTppfH40u9SiUCz7LzK3bqBUGFK9/9rlscuRnpIES
PwORJ4r/8XEAqke/vSZhE2yiCT8LucMCCnqZMGbctYwCF/z/f7cDf3pOKSzeMj+LV0W8XFx+41Oo
fqH6yX6Fvy2fx+CdrK9+njrgcgWnUQ1DdaB5AYAnVz9+cBTUo4+F2ghEWIrtQi76DUvwbuX/YJpQ
QgfH17X1Rp116hBSjz4WH1wU7iYMVxProPp5iokf1txv1eLjqaQvMIZhRrwJZNN4tOe1auy9PzTJ
E1kNnr0ki9KYUkj8RB3Vy+K3p2Sd7HJkbuARlu7C0sr9WMils6CehgITB4fFyRvNCbfqKP7odInz
zgyIBFgWUdRW2ylgf2HbCg6WRVpnSwZQnFpb1UxV2091XNWj32A+XYYMQjTGEtvk7HtYr7jtOIFn
3OmS0Jcz1HiBhy6pNolqaYS20e4l9zz1gyxOabs08Fvqi0KuZRK4QhKebQRmVc6sZjoJoGwJ3utB
F3de4FqETrnOKZaWWM2Sylga6dl5MpNLGCfPI/HB27Ctsq3RWPg7ll5Un3ohLNjlgu4JIDwLzuD9
VND0DWg3PAOk+m4gtJFkCo6vCSW+u6VVQZBVuqOF+axa/GrHq0cfB4MLL/9kPRVTUaxJ49U30zI3
srK3ySjNk98U9tldFhqTQa3u0rWiv3fqruaP8SmroNf4Pjzx2jvEerQbov5TX/naLmyycFNnJq64
IUKiJwz7Qtdn2hNOm5w7q+jp9VcPdYopzppdAn7jTFuhwIZVCtF00+iYCDTiPoh9KjHjz4h3Ij0+
GFV7NBMAgH2BjZhwOX7mIhm08ESilV2eG0sbmvxV9GR0Y5bkiGGNVrxe+x7DZn0Za0/LXdUVGLqy
Xvtk0s0rxHDLclQ4buvfewmkT69pnkdnbzLtXb9/ulXycoYuZKP+Dtk/5rrWL3nhbkK3qVe0i9dG
hw5riTXPWx3I4nJ3V93NyFiSmDrj8t7mVK+pf52TCK9w2z1HPdeaeQ5fgiALdkkXlufW+kZytjyJ
NjTOebLCK7Q0PZe2Rj2Q0dBiysqLALtMl4CVnhF4LBuA3IKWRCpxwRx211AX2Oqzi6b3T6Bm5Tmq
hy9GG8qtN3bbIKTiO+BHWk3A3FS7WS3eW+EEEqCGbE8eFfa51Z8IaYkPdN/+GZGgHil4f+Ab9Gmt
HofIcOd6U7JNoqhfF36MHL3J8A+pFTh7sWK/uUPT77pkxBOoB5uhi70lcG58/21RhXhOR5e2qh2a
vO2yGMhyPw0UWTZZz2VGzp9L2XwKtW5msj0b69k12DxO+gnnMWCIFJGz6cbymnSFtzEr7FkdKgi1
dXIpGRJZscD4qJVEIy84kQ8twU9MEfWikhporaSFrkd7tbJYTi716GOhVnM+eCQfCoU0LvDFGezA
5Q/9tJ56qAsn3cIh//P9veq1PBmPcaGTgG5/T3UAEmWW1Zux7EL4zJa2ae3kqcgJJ/ZnI32UNHIO
yfiYNCDqTIEjlmQwSmia3JmB2WKdnla29L+FY/5priTevWwEZD0NBDPPg8Yhh1h9cqrPYV/sc88A
CpoB6Y0ItW4KKvq1OWDUbKYzWSLN92AijnCs/NdSoejQxK6CoXaRBPbjikIqsBk9nU7jMGuPpOB9
N5L9hIPitV3kloAUgjt6SM2VrpGxLtJYvrlNfJnxu70Ial8HSkyQiwd7eE21s/r30cyIowKRcSI6
KHiqjf7FmebpzYpakM154N4IhWlvRYtWaCm5vEWifCxEAI40K8NF6W8fu3mkK7H8Y6sjlO/Tt9ZP
s10/O9UxCd3ipYnmm/pUthqHemxbVz8moc+mLoxgkz/XedrXKMEiN1aNONkW9tNcVj2WM8b1pZ6u
4smfv9YGeXJFYfc01fz501hFR/Uj8ABgzG1j81K1tXHP7GdJdl2uNA6W6Fbibw70Jnhw59g4449H
9rV825mawuw76Zd80am6U2fsDWKov8AZxFvGt+plNIE1csR5dMnZRGeEC01tnZBeR4ym8X4IpXEp
TBjp6iMlyLthsrE4Fkl3KGVJSk7bjV9z2irqnVEJhr5rTfPU2m761A/Tq3pdz2KiAcNguhMyN6+z
041ra/lTRlTevEwnHFyPymM7NdBHNCd8s+mXLDvYqjmc4qZ1jsOo989xOj+qDxwrMgUH2+tukayc
W1l60fsOtL3iReiEqtaEh27bvk9Php3g9Fs2id6e/UiMrzNmWvJ9zOAgdNfGjJVd1KfOkWus1SGG
oT64U4edeqNVw8WxS/Fo6TI+Rx6JdurrFwbDS+GWn+ISSE9OvrmsK+tISqz/kIQUWLGZ0D3urRPk
TvF58mYYv4KsyBDn9UM4abCcljVIWzrajpZ8Ae2T7CzZ1KeKC9JDq9kG52Befo8ni85SLL/0ceFv
aa7PMC+pjhqlc/BNDjT1OeSNwjPIoq+MtsQ2CU3vZEDWuZedR2lz+Ry6httk1IavGZrCreZCkpjM
IrpvmjAGTMAaYV5uoA0GX1vfrbZplY9nJgbGHWViCNXLt23gluMM7l5DKdjdgeBG7+X1nU4G4vtn
OFhH8s72Xufapf1VGcmlKKlDZ9E8vK/R46ccZuTSXmubmySzugvea/1mLxwg9VcmrgF+4r1lpTdt
0OWalxb/7s1tMamqL+oPBwfp00WtoFd9u3Exel27zvWv3CKC97XwHFaJdL8NvQMawXHba+p1M4eg
kVDCb7Pv2V9fqMRjOlmjeTWtsbxm/K1N2ozGN+qa79+n1r11r2nRLdCa4BLH0Npr08q+oXRX38eY
K3NdkEFzq4ZGv/QBkKRgBnw/WJ/VCsCR5LrRa+vWGbK6WG3ubLqw029lz+6BGLGmdN/8oKVDKXLs
9EdM5xX3thkp+VwMjzNC9dVgOPWPllDlzOmtt9rMtXUW8xk1x+e54DtuB6y3n7QufHz/ND96qrzS
/hRombalm5WeXUOzbhxMUHgiL3jz2Flq1dTsSELs4/rRLq3hUKYBzLWytB9Lh4aGWqXAR1JQnH3D
WZtsqrRGWG5Y4zm1WzBSQ1V/1rP6Xq3K2fPc6033idIKEcacEqd69qK7sfQtRj5F+80kusFafrHJ
pHbloId4MKQUBwZP2n52zOTJDSlJQ4dpfkBhxZg6aK+JZhWbcJNBXCBEb7LOXehN2zjn9LJm66Y2
jyM8GBRN/Mlqu3oHkMc4ibho7qZW09fCqpaR0We15twHYDgGw3iYgsE/jBKoSjc056mv+ydQZ+X7
9pYhsReWL1+1pIKOir33OuphdJl6OBF94EZf5j69qt/iV/4XfejNFzfSht1cEMeRguO/M8D6A03h
gDOGq9pANTM5ELxz8zBA9jgSCCT3HTapp3hAX6pWCdA/e7SrXgMSyTee8MerK7TyElhGgcio7b4Y
uXFWq1Kpe4ujgvtkTjI6pvN8vwgkjk7hew/OnMtVVJnW9z5HT+Y32te0N4PN2JXtBWtvdLOTNCZR
M+u+5d6D7HP7+6Rl3BR9V7szgeOcqtrC/FsO/WeMz1f1WVGn/6klYfJMfwH2yNRPh37m1u2GPS69
5TOG2IfjGhhffHvGG+dE0zmZi/Aub0uYcsv3UQv1tA997ebpHEyk9BASsbxteb9awwxP/783/n/T
GycKhVSav+mNf35ro7gI8Wb/Yoh9f9s/++POP3zDZGS5mKmYV/0UnCOsf7imYwrPEDTU/7tTvmTm
CMujaiToZBs/Z+bY/7AtfBC+aQjXsjDe/j9ZWpc+eJlJ+nvHH//nf2GO9R3P8A2L3Bzd4dKDi/fn
PvlcYi7Q2p64bd1mYtak8th24bELdSAAfY7w1rTXlkeoDQHK6d7hXCl0gPNKE91WHgyTxkfm0+tX
LUv//GlL/mXA/dlwK8x//Xa+b/iujqTAYQOJX79daHNzdunlPziAUuu5tK6Zr9Urxof2Mc6Mh9IK
Hm1u6ah2kp7cjSWRxzEMtJEtkeW5FyPAo3sUEDQdeXZywUmFMAnL+8o0xuiuD+Jdjm6pnJ1hbZbB
t//w9ZeN99vGBWTN1crz0Eaw/3/9+g02oREclPUwQ6D82swl8SpzQt69W1XrarYEMQeRfx/pK5yU
X2Wod/edIc4YniIkWIQqk+MOgtPDmVji8te41nqd8eJXzTEuNW+D8C3fxaJujsPQPgpXtOcAjU0Z
QNEzK9295Fr28B9+07LJf/1NrrCEoXu+x29bHNW/HDDCjMOCjByI0aZd7JtWd9dgGYkAGcNjD2xr
5UZUH1KOj12Vet4hgPpz4oopL5MVjHsEQi/eJOsz0eg7BHTGzfKeRRz3a5Gk1qNDug7wBHRCZHts
//6rLyfNv351zh2LM4qzyvztaCqqIujDyhcPRuURJKMlj9LYj3ndAIKIg7UbDtG5mBcehUyvA/WT
16pdd964s7nAHhLwjkC/CC+idAlssMdUOabIDMYIDwc/4awl4krMKK4w6hqgtIrobqFFduWonyOL
FGrK0Li/49Q/BaWb7Tg2GCZYEc5ST4ByMIgn6nLhb+sYPUo6RtGOwmC818aqPLgmdmDuAhjFyW2C
4PBQBQEaNeA/veZTDpbhLY4c/6oWabJxByff2w51AUofVzmh7rRjDeUIifCUWKwVZA75upgqV+BU
Pg9a2V8ZLGRbLhWYQPSFOpUYjK4hA92pRwSX36cJd3zd1NpHU4jyptfBERDZ3qsp5I6jsxqd9Jkc
pGbdTKROaAZCN5k09XFqdYzLWvVD4mA75nH7hTQO8Jhk1DxERnWwcxicf7+/xb87VB3TJVlM2EDU
rcXM/5MGyKNyiyAjEg+I4i6DS7BWxlBpH2D6AhdhkZ4hIKRYmIJl+xLFRBiluUc/OkRRN4vAuEZl
te99bW2kDZC73ngYtQ2UJQzlvpwR6/hX3y78z//ha//KGFguya5wfC7Mrsclmf//+rUdTXeTyW6M
h9nW1ly4o0eyPu4gnhF85eTeri5Ewo7Haey5XgG7jOBSLX1q/TdS2MTZ0eM/PbThh9GzzGObg/qy
ohxhHQwBGfXx/u+/rvFvtrJpeKbnovvisvD7NXrwSVKq08l4oEZR3+uyXXsyfY3H7BL1Zb/2vKLe
JIVHFIt1MeYivRBJ9RIzqTj+/Rcxl3C3365MpuGDkfd0vo2tTv+fdncg3Y5bE3sJ+cJTnRrWpfkM
asm5lLG5inSt/5QPX4mDA9s0p9dQTP66G4W4U5tStt0ulmN2A4FFHUASogbOLxFHUAHVqmkNewP8
58LOIS+sKJjW5+5RxMPjkFrlrajlaQwM4CeB0SJbpVCJi1Lijci+QA/W3iMMv0//O/yjvH//Tb/c
F//NIWKaGIlN23Bt81+uZMKillbrARLRKf5u9RR5R0+nxt2Y7gb45KNs0z+d0nvQiKXYVvAcXxPH
vBoSr7nAermrkq4nSmBumHqLs+hyfaA+R73YL7QNlLZw9ff7xvnXG7nrMrjgnsF/ri2WfffTvjGq
RI81cxAPFF89eq7xsOcijbuk/15JSDt0Mkyc5THiUze1t72rl+e8SaxjS2+gT+17I8KTYJUTUKbB
uxhRmhIdV75aOhFf3IBHLqFmekRZdjfOCFSFM5hHz/rsMNs56JFJKHFJ0QWPfnTo6QVGPvqXHGQO
5nkTcpjh5mThyvyigx3wKdy6YnpMdeFdunTwt9SojYM2ucT1Drti9oZb7YFG0AbvLplmSBGFuC/a
0GZ4Txk2rowHrXdPZtKHJyJtnww/NF9gujYrQ5TWyW5L0toWYbFj0l2PkBYuP0o05rD7++1uLdeK
384Jl5oMm8GyTZ8Lyq/bPclC8gSlbzyQWpzNa3ceHmU0l+cZ4cTBAcD3qPkD8yzGFxcp534VjfLo
lNKnAJTDYyWhfNe31gkO7d4qtFvfm93axuy8TvRwOCY14nAP6FkVvoDPWgem5+8qVErgHXrKbB1j
Q8CNT2GBR3ZIkrtUK5xnz2MOXogzwjZx9coKcJIMxqtIrd08pgdm39kT6HKgbh2NK2B6AL/pIY8J
9ZXcTv2jKJv+PxyhBoPtf9lSJvQZS7fYXrb+25bSJtET62Qxsa2Kz+QQxbhVoi8pCsozVURrg4dP
roKxqddBnOfwfEl3RSi9Si269DIAGmxW8lqYrnxXJf+PJ7vz+7DF0W2uaUwckFPpHsasX/dhjtI7
0VMCLUckTedkTNt737YLui4vkGi8S+Nql4lZ/godY7MxnKzYBzWsUM+pNFStHL6VmQ4HWzb2qhOa
eW28Jb+xH/SLDPzrLEoo0WAZ9paotJ3VpTFVyjlF0B1Jmn90oC39EfHe6HBfBOUHwaJyyN51uzet
yMajEazIxY33eWbXzPqxykwAx2Q9+6uoXjxwVKjsdjn4TdJAdBrca+BbG3IsYAPHPtmKbtkQmZja
6yj0FxwBXoiRKpdpGPKWpm9JKnv6Wdsq49LM2IMI3VJ8SnPDoJtiNissiPkO0wpSIB/SdxvCTqAi
M29JJwuBLoOO//vTCrYyeaa/HC5Ml3ROKJOrmrBcx/vtggakxXfrWIYP8OjKW67Nw87SMpfIkchd
l9rFtusfcTB1O3eWHuDI+ORTNnzugCAcR9RQ68j95k1NerMl+LqVcOd5g4eOYaOhH123oT47dhKs
PSrLdeJ8y1pawS5WEowEIxWwNt71XZre68bXrquNxzSYXrqB0Me+vE/89E4fNBAcWUezP2m+x72z
zwkImDCH2tHjOAjnKe+0U4q5YiUSMYDx3k4DgD+PUxrQSYxJQfKTBmAW9HvDde/TsOSOA386ScLN
lD26cYYzIWKUNDj+wfFArHuLs5Bq78rxFhBGQ2BgPlli3eI/uVBJmy7vj0T/MOXWyQ0mE9dlEFyM
uN3SyUjv7BpkYZkifdUad+9mQFAQQKxaWy+2lTdBFknFo0+D/wE1gtNfCodef1cnn9FcNocEs9XU
kAUzp5SpmhmOTU6/dh8Rq5nVbnwXRhQO66Qa9ghfKMHYugmqLiH4ZwyYjPUA01J7SjY6wIfVxKD3
VmdfZGMYR0Ib26UtF26dSZwGYGkXvzLybdNuW5/xQBOM00PgVYBckj65ETiZrKbAd7ZQRMFAphIX
TMTvtK3bZPUXzebbZOu8D5s7gkjrtZ4S1zaY2HQmsM2rXCeEdTK8dW4PfyQCU6k+trd8yPS9A5xp
00AEcHDkP1gjRw+7N9uDAPhhJIjVm0hq1xlGox3owy0ZfPoSXUJTaH4rvCLaJWnmPEiEttwzjCP9
yHurCb40STTf04bZWWUebxqDAyKxtJ1WteWhTp1sRzf6h5UJcZxcoIHN4OnPDbGTZavPZ3ZbTAMZ
GaMvjYNpoyLJ2vQWkxq4TbBm0S/NqnMmnfuKU+UwVX53BZnelMHeLyKUuP0fnlF61BLa5IrWBZwU
fCAk9W17wzXV3rLG38zgZ46e4eVn4cst5Qwo8QH3W7+GKDu3YJiCqr32sQvM1PKmBxcsFhQasNgF
P8uJO3nnZYLOsRdVu5ja3660S5Q7Y96sRokfcwiYhWEudHUjvY3Zn2XGCQabyj8Yen3z+c4BQ64y
bKerNINw0yNj2OCSBc5fMwLngtygW0ND3jlDvx9h7S4vkT85h+2dlc3dCqUDm3URIYBLDbelbQHF
RLY3efr0yeJdF03XUX/Nmvd5wiEZDPOhan2cNLOl32ddp9/LWY73AMULWtRxx0ZqE9RhfW6KVe5X
BczgOKSgHpy60rIveeS89cjjtiC6DjFq+TuCaut9VrbFKrA1OgPeXK1xxFdb0fjfJfiubDBfpwCS
/ZC0wYgXB3Ohy5G/JdgNuNAccq2Nuj/cLlnE2Szcigj72qMoxNzOPRNPhBF5yn7IPAxBLo/dURPB
fYnAXqtn67ks2muD/uEKf5xIS79BKB01n/I6FU9OKM6RJpHj6XuX2sNqMImO1Thsv8Xz/EMGmrsv
5xyRXecPFxxpKwZj6ADQfpwr+wW5Vkv+ZpSuc8tYWf7s3quxDAL9u3bSoLW6zQ1AW0RgQh7sw9Qt
VpQyGN8NtbXmQuBso3YoMfC569oJ3Pu+nF7rJZ69nqInC5VLYONSGMz5ix3JepfTrSF7uU43NcKJ
59G6qxKXIOnauOM6FW36Kjm0Aq+hG7XBzk2xrzl5jpHR4W3DRCj8oP0RdYZ57JvgntZBtCK6zHox
DPGiRYCPJy8oVzLGnLFSdt+fHjJ7b05yPwna48xmSYJfhEDK5queinYihlY99BL/jqvyvLMQCJzs
wpv1rbL9vj/XIzA/0O7X/iLQrRckgVqQHnEVLm5YZT5WpuSPReOf9Liyj65ynE5cZTEWiB/KkGqZ
jIscN+g2kOEk2Y0swBdLXAPuSkONf6iJhFKW8WgEYSRETmdYg9Yoh7f3l6P4EhFyuq+6oj81yyJf
BEiE1BLObMHbzGqUJUAhNuDuwZxPk0SEvTis1ULZrDUdzSmw3e9OPjY7oL8I5PxWbgXWuB22upfQ
Cl/gnjZ7Dx3Syi+AuC0gmFMmM25AUYQtbTDis1twsszNgFVolk8iWnI1RY5gZjwV/WQflQv4w6D+
29N5TAqU9rW9cv022Y5WhXmvLT6JJbVY+dPVQvnsP542UqN13CZrf3HXKzO68qarp+pROJoFTKzl
n/G17jAotKgwijtEjE+0B8Oj1nFLdjNX249c7DeC/PEmEv6md4gJR+D9jI41Al5EH3BI5b0eI5Yk
eeTc1KW2dY0/dBSR45iQFq7bDnPawQA/44yrrp5rgh5qNHZYwbZdPeqbbBxB2SXlLfOfO5qKu5DE
uy3Jh2+j3+4xGtorrpUTnSPSeoKx2rnoimmwBOs+siU9eQRXbUaM91jnbCjqFaexoVnia2++SDex
5nJ6Rsxw0y47EkW9JWngAG7R2uAT2roMcS5eKukJl9HRq7n3Z5ZRE+/yVmjxbvSKHpBfmzOMCDFG
l8NFTJmaq2fkoGpPjg0OKwo6ypnhQjkz4AdJsz1TGjoUi8YHlDOClnih+uBShQzid0c/hEKjXkoW
4ZhaTz1Sr32s+/7e//GfPz7BjigOdoMW0RP99W/mKvbn48/g2In3vpzOP312qtYR9ZDtMW6eKqW7
+fjwahkVIcT+A9uMAEW9/IqSyxMoqaFjjxCM+f5X1L98vE99FfWUXBPBmB+sKpK3jd0k/Sorpl2S
cIaUhFFz9jFB8sruR5IEEKcX3zJZxhuBiJfuHBavk1rMAqtKn+ik8+FscxBMAHsbOigbiMYmH1iU
Z6dML21XP+tOivzLH5hxWIJiWCW+A4Mg6VaP7FMx1PYpHe0ESJ7t6+QrRU+j53Emq39Wi5550Alw
aLoW6AzWfmHiR1H/wl3QPskEa0KSzHu1nnpJLdTTHDP9QYM53y4fol63M1y/6lGFBgM5VeJvPt7A
SB5gH7PldV5J72AHOVwprTvmaTef7IabJ0SkVqyzWVt7+WwfEoI+gic7t+FbLWFbQWhjFlAPi1xD
lt9WiyxfvaAWo6NXyOcXpkBZLeTm2vQ3Sn2oFgo58/FUhWe9K3U/XlSi1Y+nH+/7K2qLu8nHx0xh
m219OMA1yUiztekxjOHDWw5PfE3evIzZn8NujCGZNsSa/SYa/h2Zo9LSPtb57an6h9+0x++y479/
C8MBTFRGSuRY/89gvPcQUvXGWUVUffyxNk67vc0tx7Z6rvIiOLyjfNTKH6t9/FGF5Pp4+u/WU92w
j/f+9MPVv/z2ltGvte1sXn3ghQ3l0+6vhMqpd0kLeA/5q1AxdE9KfxrkKSgetWUqFVM86zizc9eG
i0gE18ceVU99FTP2niv5/li9/LGqeqT2e1wOiF3fVxqGJYyxcPN5j0LzgICWcf84+xWaoHJTMxFX
gnGytYkZUkfANIuk/aLU1O+pYQ6W1K1Ro8DGtIDdscCt3TJ4KgTgRbVo2iVF9+N5YIfamghRe1UZ
TrV1Z5sZBgeX+tBoAWnYwgipSwTnTCMfxNaaXax743vQrNovDQPfnajLZ1TDw1EBs8Syg+fuBZnH
9kPA+7F31Gs/7aJKhbqqf//pYZBWJJvFuPu9PsQWG9PFWhACsiQEfe49Unxqt3jop+A8BRrWv9me
HktSu5HBMePSvZ2ntbgdwSNiogl6VH/0MC3ShcCv9dG2gvO3H3yEdCVDyVUi5uZKC+I6kXrw2b7X
nMC8eMVDYNjhEfruMSQfdI3Xf8GqG99mo7VuxFw92+MQHwX5WKkOVCu3HmqvEQcKLd9iYs1seYOX
mm0tLsHc8+gStXWzLUXtXOM+ep4bzWWIYD0n0LH2Tu19K7lYoXBN9FU8DtFWi7nXT7H/WjeFgewG
9P5kmVggCHXIgorSmKO/+pGHklsk8wFbwlc7DeetBNDeC6Q2IMOqu3RRcSEhXoOam3bFyIRes+Qb
QM7XQhvKc5xQgdJ1Jk90mARjA9/ZNW3KDD910YOb5XT0jen7TAMYHKPm74OwDe9RkkTupi2sBumY
/GQ7Jcm4hfsDaLvckf3nHwJ7HFeu7j/WRRg/uu1c76sheRlyq9vSHM42qIoI6JAlFId8tN/Q42hr
05hDnIrxceRkuAtLqlVxlA27Oi6vfqJ/tqWFcbsIfPSQU7hhsxOkBQE6borvWqEXGDgmMnaK5EAd
9J4LUn22EHIcszi7JQmZ7Rk6NcvX82ckXRDQLevbJKSOVxvrKpKkEsDwDmJNiXxF7ntngKwwD8kx
8MLtCOl0RQPZP2ENr9fsj++za94Gv7LPMJVWRTCRUSySP/OSOiVqVocQRMxfdg3NFRuXFV3y3is+
eSlzMfN5wp/zloUx+ReiFwejDLO9S7xTN/WX1KGMg/y+vhct0VY2xL+sNfxLXXorr9MmxtkBKenl
cDfIvj64xiQf46g52P3iSrb7B9FNlFBM4Pt17qVn8j5aDrWEiR43Os1zb5BYwmOR0MRMitBYE2vf
dw9dv+DqB8u7ZEP1KRxc42iVYGkGQiF6IqRIzsT70wTgjr1B2udp1F77Q5ZaD3IitDCLclSieTSc
Y+ObpqEgwheD7xcF9sqa4c0GTg0L27H3JD2CvBGehtKpuvkUseFVeUvaWBjfEt/4RP+GESwz9J1h
jFvO7vI21RxYElWfmTfF2QD1gdZGXPI3yNPGp87/Jir5SCBK8GDE1qtZW9N9OBEmWEp5pYWX32w3
4SLm68OxKScwL2X7qZka+0nU6TUTTXJp9ek7YVloD/vIuUotHzeA/OXJh64701x/9gimG3X0mUiS
m0PREmRokoHH/PSIKEKHqjFdBkvSvwDdXNE3ceB6nQdj9rdCJHw7NvCK1DGsU3J+wW7WPKfTKgnE
dE8+dOiE7YOXx+BwnJMW2xmlYrqicDwZImVincxy2jexpe9p2gBIHrJwFWmhfvEgf+3LjP4BDvkQ
uJ+DnBresWBQ0KSdDfwXo1Q3+5+nAfGo1c4z3uB+3ugzNUKwPdnGDCzzzMALvVwukoNRg65BSh4Y
Rb+284RsH745s318C033BWgOyPAhC+BxF3/IrvgSVXiz+6TYmSLg6Nb76lxjbHtEevAkGkE9gafo
CyuTbotGQor7zc9m41ZU3q2PANJKF6M1Tp5bV0GtlpFYV6YTn9Jszi+0Xb8LvXyGxPPchdLbhZV7
KO35muTVl1Jrbo7dTHs9oNfqT1/1jmQT7Atym/hNsFnaj4b5h05sDSarN4OwhGK+QuneNs2xcnvj
OZavEMXMYzlYr6PonUOfDI+dnfxpp0lzmDL6JkuUX0Z2A4yk5hlnQbii09Acc/noxbW+JWDUweRX
zE/jQIXRLNgBJhGeLrPWzEm0F0PoB9e9iCwRz5HpbSbaARebaIUVnQd3nUPjW0lv0M8y1IFkN7vB
lp9nq8bOHrbdzR6KZFuWtb/13Sd9tJpLWJBwNKGyg2/k7bWAGaCE0L5PqEchbg6xao2XQs+0q00k
bddXTwJw8C4yqztSyPKNFxv9JZ+/laNsHjzKdb0YnxjKOduR7sG04LPNFt4BglWcYNGTT9rh3oiS
/6LszHYkR9Ll/CoHuueIi3MDJF0EY99zr6wbIqsqizvpXJ3k0+tjdkvq6QHOHAGDmIrsXGJhkO72
m31GirNtJPkfFb9oVjg8uDpC2Oxj/5md/mGYfhI2aH6A+a3Xsp6BCWcctKiRlJWnyiRuv5hKh0ih
AWXyAbM4eYW8pevra1KSoyb088PQgbL++kpoEdKxxvIzS2n3JHQRgCl2dvpYnj1ha/sZXHVgzjAf
2pAPDIzbXSL5OyId5CVKx34LW5DPRV9kSMNZ+jJ1tN1FVRxMXpHeurDHsTlT+6r8hpuxvI2FnR+J
uVHOZ1lBi9+8b7kwuA5WStlNvyhNvU6VgdF5Sj4gsNKWVy6n7QIteiqhlDQsKll6NXQQdSPS/YTp
oe/2M2uou+t0u6OlV/Zh9DR3ow91x6VXaE955hApEL/LqVevNPHgwnQSjCIA5NsczH6bRDu9Sud7
7GcfVjxVl3bAPYl3XT92D5rLENCpSV9xot8xdmErL9xdPZURejf1Nh2qqIkrvXLUC9IKhy9xklVj
W0FlRQJUv7OsldQH4ry+y1O28F6t/ItIfcxDsNz9MRuvjXqI5Dt/cj6QrexoF5+/xQ7AsEmnzzPT
BoANkzUFoUAyxePvBrJ0X7oqY3mh2c26aOBxGVn2FuUEZuFCEM1WZrttHHDqkJiGrQzjkm6sOJhZ
qX4TIn8ZlGDxisTqh3W3nhLlsB4YnzO7NDGXiWyrVHQbG9TPFAt0kGqWGyQePbDWBK870RBXCJTq
zgfDO+Oq0ynKC2kVhXq3ytbYOHb0GTVM5irmTA8jyGq/7uKz69/HaHDWZpk/VRGH8pB4w7o1OP2z
hOGomOabMZMng+LFoMhtb7NBTaYTja8Ju2YU5Dl5pu/hAu3PDmryqrt58gMvFHsr9X9RhEILw8DH
tcNAtEnd9qplXUNq0tqkrXDfdPGbVV2+h5flrku75HDp5SfDnEe7N/VflpYgJPvOG1cvPO/UARgC
X5XM3Zd4LuaPOHIISmFd5fggrzIOmXcSGR1l0qT1zwckQ2xX+bRlHLmE6q96Xf5w4fT6EMKOYKDm
1STgjhdm2J/nKPbP0iluhuOyrsc9skly+hXbjJ1Gw1r6zFa89zP3QWuXlRcm7D7ss11meA9zDdWy
W+QSyHBM2QxZbYn3QPUenXUciR5ZmDhWXCgMEClFB2GWOu9+lH/3YvDwdu7UZ2UMa6XG6KR3U7zK
MqXvu6z2AxVZd3qlvLtdAvdwUTBylZwYCe6RstFVBAkVv6hONSeDlnHM2uiR4SrLQBihJ+lY99Zj
imcmAH3R7WutZbXsZPmBYRU/PTKwy1nsxzm8bN03z5gS0IvFSDPRi6RAbtXpXb7pXB0jku/d5ejT
0mfq75TWgbwzuKC4DFXLcTizVOh4BNLaS3f8VdvGbZy2Ujmcq+kWJB7v33GB3kwDscWo4WDPJFS7
ol0nhe3e6Sd7l0Z2Snqp7XTDBHg0g/VOmb7tWsXDYVmV4onohkMMdS+dNBrmvD5bj5r3mwWPddKa
Nlw1vpgPo6EODte2G/6nA6glVhWDR3+2N344LQMYofUJbZLZrRDEBseQZZPT0nfc1Nkmg5LjVZbN
h150QZc715KmWeouv9tycj/LNvwQ1Xti6eOjk+q3vLfeK6ylN9eXb5SQG8fOFMXGlO3EelORlExt
e68Z/anKlNzECVa/uDSKi0NnusWFBbvlUFzxYh3j5XcWdpcHZuDUvvFMC9be0sKCSdvsHbsYDp6n
e48Z59986u0TkYaGgjS8c5gLi51OynlniNHb4Lb9jTb+GMclL1bl8vZRo+xIZ9rPkfFeqfDC8ogI
oOXsmjSar3qC26AZ70N2dqPivRbKuJuxL2kureXarqr5NvJOrKTVhBuPOpaQxrPK6KxdOHVLiqU/
ZDTZVeLJIRh0IS9pB2NkVBczHh7yFF4EUYWLH+YT5R8AfnJDHiPfoHbB8+Ldlz0zSkjACy3Ot5xf
A/SSliGH3TANspfa5UGum2Uxnmnj9cdgMb/pU9ByLpfRIqbSBgzYVU3tT4NWbMGA+jx4aq977Xwg
p18FvAoTI+CZBGGcrL+OcWyy4MgLeVCJ+o0NcRcbNT+bCab9DGtWo8m4OhlZU+riVPf5J5DReY0N
h4Auo+Ojg3vUCQvjkZLB19jTzkxpqms0ftckRk0PEfKOITpdRzXOiK+bDLPrpS4AJmZQF1j50eRe
2PvCq9mflTG1pylOpNzrglhMxZ7tzXPrVSwsvrWNwCrpGxH1WDLcCnwjG6XYg3yNnSpzOKYqtC5p
WL/+KQ3kmnWIiNtVfHFcyk+YslNgcZlt6Z9L9iOrlI3zOuNis8987xcT/z0ng/5UtxkB3sw4Rakj
tmE6wUNwecN1W7sQNSK0XJvO2iAFJNT0yf663WuT/cMc4QemWhnvqQ43VuyJTrltf2PA5x28LPYx
5Oq/qlnS6DCXMIyF3Z76njwbn5s9rbsZEzG6MJmqhGvdBN2XUkBrlQJdiIgkJbc5mf8FY5n7RX1A
AjYPdcfdWI4CH8GkHzXXT7i6ZdWmLQFfpQw+duyIQTHw4QqQbfJTWenpZirmu5MX2nox2vQNs5sy
IU9i+LAZ8Sfgvtq0Q79nEGG92dUvfWZ9NFXq3LEbO7AOf+OYaU+t9dihajxkmX/VJCpNp+vFto/1
8Q4fadURWQ04TBPaxoR4sH2NOBeLG5GWl7yztmVUWHtKJVLO0V68nSXcsTjsi8BEeT2aKU22Q96y
nsfWtY3Kolu3Inlr0RQvdgM0zY66bhG4kk0eu7CpJoKl+DDVjvo8niyu3xO/bBIhH7GpnghkObjd
wLSstEUgybv2l0zgbo0yupvRcIupP3kliohFudSNE9fdDpaK18JPS886xsBjSak2LgdR7H2MghvL
pb5U2D0pm6y+FnlVk5Gx6I+bZLHRrHRcV0AbARg8iin9rBQz1qgtx10GuvfsF5m/txmUBWVn/NZa
3bq4bbGZ+6a+KaXaNcirpdbQC0aqqfalw/g8W4bbMdWzV63YZ20VnyUjL4yQerFiPjQeK9dX9xhs
q4M+o8XqplrnRUrt4lB4uhWu0a17Xz9g7pguXeoLAjlRf3Gj/KbVlBI5y4YEtml6Leb+babt0B0y
8xfkO/Akvkmjd2++KE6Jfuckz0PTMfgdyKm2Zv3dh2faiPynafoR+3Hzqba1ZE9MS98BDqSux+qL
h36p5COvvw3Bt2wqf25ZmUuyXnl5x35J0WvDp4Em4w2LMbrSO6pDXLSHALcOPZ5b9tB4bXuCV4Tl
TAx07nAxxxpTVGVuaDAC/iqhpFqc03B8A+Uhls1ufVmUpIaRHiPJHoHxJZN22ezrGPPlTMp6Q7P7
s2VDNggZ8zMwCM3NmJLF6KjUGwlsmkTjhdmHu7Q3eiYYRBjaTiTM7/QPnxWUXTe8xpn8NmSZduxt
M32EhOLhofNEAzZ5iSR4C+1AF/RvxzIq10MU/RB2BuqFohpOF1eapGiIpRrZYkvuZSNWntgv4Khh
uCQDzHl/BlfbsNULmKNo2yFPiGq2WeCWKj17002b4pJ9I9WHTmzMO6990VLymERntQMjeAs30+yu
iER2IGeY2beFcI9ZN7FMy3pz21WJwcBJbPlElxgl+aA2zPJC7WbSZQnoDpx1qvcnPfNWdoy7Kb9H
3RjDSOI0qyZ6QTs3lrtqqJ+y3PUwgV8sRvh7fN4FA1+x/UNf09vH1GdF3Uh/uk0z24VGy1PCaOHb
JBu5gYwRrUQu25ul7lyNkrPWut++JJjcVRBwY9PYZ+9ATA2Q4xiCKuo6+NyIkSHiQM9UlPU7rfkE
e5cjpypxL4fhl104Jz8P1aZNdZz6ubIDd7Sf7Lak5rmysU3UE6sDorGDb5Dklw17VmskhZbJ3zzt
B6tOXgA5m+sWyTSwqMxcldJmcTSgoqjFwhGH+vfOSNO1F2V0hhX0nRXWyLETl86NKvsFjbEd5ybZ
SUzca2cu5y1NE5RhuBXyH+UOK8uS+aNp5C/ekDz6YyQOUQRPTgwsQBx9KLZw/8S2Kuzr2Lr9aeFX
6ldRhdPRltZnj8XibBT2ejTSjsJh3BOJ3nC4AfgL0oI8b5RxhUtYqaznBKBGTbkq1PRlgTHgcWyl
fYmzoTilWXhTpb6FJmt/KHkx59g7WwU6UpGSPrHT+Rd0iygoqCVddc1cH6g8CVlzV59fZvhw9H6U
0mnfVmhV6Sq2vXCn8yRp/Zzbm6NocDZfbKpPf89w4yZ2TJjjCHUOxg8WXAmVk9CCrGaEkOdV98FJ
EBur3NqmFfbUjE9zgNoM3qBvLpXyzqA0y0d0WzMwEsdds5p66dIaJGWu4R5IbO+M4ehdSNmc6oiM
RO8KyNV5SMN2m3ebqW5xPHgjo4/GOTvUoE16gScprU7h0OtMtn1m+xQ7PE+MJLDq4g8pKyNIa5BD
uIr7fasbcIWluITYoilrV2J6gh8gD3bcRJADCQV/SY8pjfQrrbub2YhKr03ZVnTpt3rBEqeO9jqE
zF+ADrPsyOStTRbzIjQ902J6WiojOir/Ubqpe/q6yTXBMdcWjxT/WDg3xWfMHhXjMO65FeCgjym9
skquzmXmjG9Z4uI7jTelERNvKDP/WQr/KeeDcIpaf+OADeBTnSHGjTkSF7XQN5xw7c2U3s4P9Zxz
PB25yK4aIRvXz3/X/qBvXDlzIWvlxcoK/cSQpTtMMyiRuIq7I21JhDm0c00HyksyptlD88Ns612Z
VNkLV2fC+xOUoabeAVJOn3Sc9ZvCoJ8RG+h08Wmp0+as3Y0tSdShBRPwpS0YzSNbFG2vK5ns5gSH
Ycz8Q/eaZK//GmMtPtUDZ/vM0p7Kjntmb6+nzvAvU5EdtAp4aE1bypEA3Pek7r2NUTR8ojz49MpD
5U1Gc6VY1LqC+kAyDmhYsQmZ26wDBJtkP9FJyynICPewk7ALTQXaUkGfzuCU5ZrNiLPWwvpJb61x
p4x428WW+1i6086iqQ1ys3Etyux7Ny8OmkG2j2VGOZtS0BPZq51kZXuHtEQoNKhwOdVavKtGU7/F
ZfXKSyA3YmYJPlnG3Yp5+uVCL8PcXmxrL3WCvgTCY7Ei3uHRpU8AhSUeKyx7jnmecu2HpgZnV3py
3roVKG+ZvHY0euxh6U6rrnQGhNXkEtIRHkT50J1zD6A0vLKCzuUfsN/XiWcWHyln09XC+iLxE11k
1il66K10S/ctZyMHVrg9EuLQlGF9swfE4ax7y6o8POat9mzJTl7hVE+06xrhrm4M2FT+/NDAD76H
4++SofxmiNldIPlMdycO09uYQYBxS2ouZHusiIxhzdOx0STzgEe27C59Kc3NYLN/MD3YlYN9IXRk
Xxw/+wlHPz9U3qTdGPY/+VRtB8h1zXWE6EHV54wY9MQ1B+wKLXknSPghoKOVRkpzP/iP6N7Zk6b9
zqeu2jEzBLazbHWUzM4jysgl13OcOFHC0QaG9uxk1i0VVXXzDbe45u3LH3fMgeMCS3agJRj2HFG6
J81aKFwlMNdECF5kNmfPiak4SIxoOFud3a2GfgK52szu/itwYSpWUGbLjpJRUbWjgYPRlOOd64GR
lRmRulZT+rYUAHm6od8rBlZt3DubfKy1wJVGgxJl7r92ijwFXL+ptnfbjvc35Xzv2R0GW8fdmcnc
By5FquzREe/GdLzbETvOKHxoYgNARsu2LPQm4LZmvsnCatzg+d1VvFkBaxpjjTvUvThz/TEX6bD9
ArfXkeFsRZO9R8v5xHUB2NSd9hC19HzqwzTu8THS2DO4C6Cu3rCpfshLS12YG2i7Wo0xYw7GjrLl
sq8ofPSFpFpkWbGWLIuxxECK7rk4IHZ5K438xarsoOAMbXXSNQfxietwDcjKjN2Stun2VEM13rQS
29wwkDfjOeFJ7Iad1yPIEcd/HSq2ZbX6iYCZ7ScxES1XBT2isoEdnGDnt8wO3okyTlKf0xv7ZMlW
ILFBPtrMIkpZERaFuNZ0tvGMoD9gpkdj3duump5FKtKHiFNWBJKV3oLpSbU230GhO74yIxjksjwD
zh7O5hlxgaARKI3VVE1LG0SPL4cIDUR485lmJXzS6aUQJvEaC5lXefLTAaB30FgXX0slAb5QN6Yl
zneLjKLrjIHbg+pXBlhpCsv8VeHq/V7nfdNqM2jk5LD4MzKIykmzNysX/a44Dbj5SNHGNh7pJT6Z
IBEyxKKhqk7v8GjzwBmRetsu7Y4SuwUzTecqvS6h/MeB8u2Yb6HzfYwcWrcN0mjKUwtaTq1sq8dd
QK30ytBjsY2F+TJYtBKatbqG3s4s/Jb9MxsgGfqsP5zicY4JJI/NDg6NfDddbaOK5KkwVbnReqe7
z1VxEHUaVGD4gq/JXJbzUYcR7O2hWvDumVRiNQAdrqZIT+703AsM6FOV+5wg8+lWxSMGLQdKtmfx
JGHtmpW119gpnXPxQ8OOu4v6iHaAquaySTcXE8womOBxnDq6wcGTZ+FrEXcbLyY9AguHMTGYbSAx
CWpIhIM5n0VEDa4ld2WBBNupUz8N6v4cYVY62bRjFekrS6d6jZk55YLc6JvemfdeaDEq0RzrYJbF
C1bp8eSLUZ1g3WxGICXHXmX1pRnKYud78w/XisqTblrF6etflS1LWNvGa1Q3chta1XyMBDdf/xrB
Q86jNqEl5e3F1RC2HYK2FAuzMjfofDFNbGNeQrH42FePivgQk2Te5nKIsSWmvr6q3JK8QjYbz1MT
NUHtEmNvIk8AJo3HS8P4/iteVjJefZrTnwsrqRah804DLUtC412Obv9oUUF8coG9rToQj9LR3JOV
LaGCBDGwreaLOXTqwUq/Y0u0n0Cj0ctBoVui9zSsnCrZ9mujMs0g635XSfEtZuW/Y/yAqot7nYvy
TNPMUBwZmbH+KpJjEo3fhF5wmothuPgeQDds3h9f/ogxmpCnVVJfZqGiFU5p3OUKHlnteXLnxcNz
7Kcm5b+cKZGhPnoeSIpXb4Wb4rdBoya8Nz7Gje4sfpXuNAjxWhjjI/Y8fx2l1c80mUFghNp6Mm2D
5h37IkJYLi2k+4Mv+nWa0OTie8OJcift5IfFWVJWv1aSGK+oWHVbXU9cw4cqb1svEbn3I8skiC1M
uVFPuTp0gFO+fLJDQzurpJ/iq5qo1DzJODDvKH4s2kCSo6O1w/e2bYF6kihLCyiWZJYsn/vcqzeR
x1mipAMmwBWQBGk5dUFG286qHRHMG99AVlTAOoeGruK26AdGe5X9kCROjj/VPqQXPJDhi9XWDOM5
2weQ6+pV4uZoo+X0gTW8Bvx3jDTNuSBlsew3tU3S6gCac/ezoBZYcd3cFUxeip5OjgmaGKlLNN3Z
trkOTNUeY5Xaw8JBd0N4roe9pXR9rxU/CLpUu6FKbjGC7IpkSbtvW2fTOmqX9an7U+3bqtmoWfWP
lAvcQK0368bW8rXq0T8BSzirJBusdZz5xgJDN2jN6S6pILZcVN8KJDVae4XL+UXKlSldWrFCdnku
ponJL+vN3s87ci8OxSpj5I84+or8Mpb9zzE10CXD7GBN7kttMCKp3UxbjSIlLQ4iZdNJG0GVcSUr
aXPteL5xYYPy0IRGc5R28x7BOTertrh3trm1EhVdWs+4T308I9Tm4ZoT4XSMIwL1Om3FOoEVnf3f
4nlUV02A4mzm9vErT9AJ4xmDZ3XoOtZFQqRPaVMN+7l0Xjvh5myt3YmUivbLBnGFypzVG23yfeI2
FIV7TJ0CB+L9uey6j6ipu1MyTIuB1P4j+Pzf/ymY90c9/M9KTk0Cxetvd//Xc1Xwv/+x/Mz//Z6v
Qvn/d++S/Gyqtvrd/afftfusrh/FZ/v3b/qn38xf//PRrT+6j3+6s/limTz0n830+NmCIPw/tfbL
d/5X/+N/fP5XiCimBTzhL3m55S/8+ZPLU/if/+36qf7jHXvDX3kof/7QnzwU1/iHZxsm8XRQDABI
XMKYf/aFuP4/XEcn1S58YfB/f4Wi2P8gAekRzXRcemAdlyR6W/VdDMdE/4eARmEDWSGBjtBp/39B
UXg6fwn32UTwHUsQrLZs3fYZPf8tcWkMDhs2PaoOk86ibtDz7jE0K5T5eKX6goEb/WsBXFKoyeFv
24Gm+4X5+8uLdv/XkLfxz3n2Px4FHyPKqD1eiy8GzF8z00Ora3PtGeWhzP16K+3wafCLy8zRfLVn
q9hORXNpHM6CMZmIiGYodiq/p1HGu9jGHIx00PybkKwJp+bvLwz5WNN0iciikP49TtxoFmdhTy8P
5iQHCI/4aPR+NoI8d38VXUpEaYTGV7XdzrIWKdGtgt52GEt4JiZt7TEsXZdKWdXvoOSE/IKFs+nP
wBd1E/VLZzTAWhKmHLOFjSdDe10R69NUu1emER61aHz5Ny/yPwekv15kW3c52hZEi/cv/JsaR/ZY
tU150P1ZP1nuaLBQ4hQsAYJY4Nb3Zog61iJ97g2aBTJmO60VOFUnz95YPieVa94QxN9CU/f/Da/k
b5HkPx4bB7olHDpsPHc53v96ACBdpI3yKHUF5fgYKmdNGRh7R92ZdpFOE0frM2GbrPrd9nsySnia
V6aqMRgCObXCbL4V2i3SyXL/m9fsXw5MhyCyzqMSjo8n8e8ImFTXRmliL9nTfFZ3JeXbeh8HtjYx
3zfK87JXpPbR38xGme7MCDsJiC02IbRHzfbMdQMQ9n/+kOx/zkjzUrlENR0PWgbBfd/8exx3ag19
BpfIhTY14LWkoXZymmJDgF+7+HnSPOEUA2AYPdQqT59Lw9lM9ojLQzgQgJphXOmhHK+lqIhvDRp9
K2MujlSPHSgX1t8aFlwuRMzLbOXzKsc4E9iZeHam0Tg7g34UvdiWRtpc2I+mJGwPI8ZBUtLmvE4o
yJ48cq5DOP1AK2TNjUVs21YVLjh3WGFlOthW9R53HVbXpZk0T1FltPZqqUbbVlUzgaRYe9P0O0lr
c0NYq1+PrhzWixy06vpx3Dh+w8aGtAUykRpYv3nP//nLawr6l/72yXdtUmecrgUHMmiqv+Wdy8L3
orTo+r2Jmckxi+pqRXgHSt8/manFAK6OqFOEinAfw/E6lmI+zVlZ3lkW3bWeHbPTadm6NDTcgUPz
2RRcw6eaF2jqfzGZ5LlPdXjKwjk8xaH7U9YpNqJk8nl9KUxwhFo7ribf6ZkNYkK8QT6a7a4KTUr2
THHPPPPZn2IsCK2rX4kO69evf2XshY6d07MnJC2Ka4mllmbEt6+bPPavBkvcg6qMkC0NFqu2fORt
7K/4psY90gazfhppHuLwNq7c/l52hbH72lTMbU+lbhPf/FTWKzXpGgnqakbpXzsmrCa7o8NH6nZD
NpFMMNnZehsvUC5Zpgch4I90vswupv1j6s1yPSLeXMw81rfz3OcHLnBrHfGN8rs6CXSzAcc8teLs
qGidnjODsh7H49F3EDMuLCkDinujhyJ9m7S233Npa9lhzNOpbAYMjqg02jRdHVe/e3aNIUnitDbM
0j+rGHSUsCuXjqeRXUcljQMX9nTd6cWwSMbVyUCCYHaTtOce/mGKSnjUcKGc25w6oaK3GPmFH+hv
L56sPEZ8vEdODtayji1j7SqoKpZFwSlbKgDnJPBGZdvnlNwwIMZrRLxv4xKbh70xH/DTJw9u550Y
U1jn2MiSh1AbkgdSNjF1dvXVaphmgjQxnpAVYZGGXsk+H4Ou6URnm8gTVI5yglDP0WKKibhZPp1N
1GmxikT94DtJeqisRt/1svueUOp5ppylZGHctwECfOCT/T5OLvkCivKwFGhRQTKU/LqDBfMslpt2
0q19qOIrJhnKo4wuDpiTcZr1xsdUlXgMbSO5jXocbVPU2GDuaX0unSY/DLEFu7ZM9DtWAeqHU1zN
U/8xNvV07xmEkNEuXv0sO819Z+1nY7QehV5rN/aMrDe4B9/ouYSXhE5c+bdpKjGOtLjjcqwUke/e
vm6oI0qw3wAK/roLz8X74z9kNs+jGxQmlOVrxKiWojPJNsakIvDrmy1fT4CqEPz2C5QfdJgBBa2N
HprlJi9mb/FsxJgXuTvVnEwbi720aDCrLF8SNG5EgWLbh8cFzxIOEpNCqacMJAJZW6EHnGC0x68b
PbWPMRbkq758RwyzcY+/IoShwcTZcu5fNx3NvUfErp9f94rGm688PWKHBufmFhb7gDP/6etmhL/q
zW6Jl8JiI9h3IxP1VEc078Ar50VxnMda3v1cdSuGAB1EEtw3dLOcNVke097yX42EWE2hWvVkVQP7
9uhVloVLd4M77XuyaqsKj9IGIyvar9+CQmkzwOjQM4IxrBml1mz8nV8qyZKXbuIgBlIfiNx+xZeH
8a4CF2QIZgt9LdD7zfFnXvX+vYFJ5ZrfvcIa7gNuy356RTU6CcxVboyd3knJy5TRsGde0BBftddp
7+dkL9LDyOdio7ViZfcqP9gLfKNVnQ3a0z4TJ/bZ0eL7zOgC3tAKijvXA63m10i6OTjrbaSgQQxp
Zhx0mfw2ObVtaU9gltn1HnlOzhONSYMTjJ6FqhdbJe7JMXwAuv+9s5jCM+Iz98USvmt671qRvkPQ
YCrMSBDHUypwHJgvDMvhaFJciW5ePiS6eg5HDYdv5GMhsOPwyGYdKTr34w35hktOP80fr2aO/e8w
lzBDbNM6yEyoVZK+2X3f3XXmGWktkRaX89NMEesz5QGrpv3m6ZpkTOxfKTBWmND9MjC88cldtCNs
WSOLCPqG+SpLd2fTWKM8Yuz7LlpBNBrIAA5k3LKKk4TjMVuffSpeJHZ/QbQl9rx6b1hQk/kF71E+
E12MxDlZJlVlaVW7rGxXcNT9je4TFaprrE1tE/h44k68f3c0eQV61b0znxpXGerFpp4YNHuxi+MC
goAG7KFnKbwrw7JcCY9eeZ7atJ2xIa3HBAeuFjPzbjTjh66VDetVgCgpVSuq7KHCDKipY4JzdLSM
Uxd76iyijWWU89XoBww2qfY2z/uJhNBaEQXeo7dke4voA1GmEtuPvkQ/SvwYWnyc1bRl6PqWYE4K
vDF81q0sYIC8FG9Na4GZZsXhqL2iO3oMS6qd3w/umrql+e7VD42dwgzBLrx15Sj581R86Z3HhXWY
Twvy5BBP1EuMyshveuE5R2z4lyRNl1mgOmQEgI/Sg7pKjzSqsqz8c7ysAwptO3bUVziRsI9zu1Dr
oxLZSqeqZs3kjdbnXl7qfIHS+Z+xokUlDK1vLGpsPHDM3peQUa0jV2qdfzN6yz3iiqXdwinsTZSn
ak/6bnx0BLNOhlZcjr2uXs1m5u70bmzuAJKL1VA64qNqPfmeuPHrQPr0aBGiCZSQ0GAxL1EbiI9f
gPU40obQOA3SHJOflZcM2UGvnWtN6YFE8SW6Ma20ttgzCr0bTPB2mr+WUlaH2qdWFfyvt3ZT0tee
G0J7XB48iOL2Qfb+pYqkdtTrBPlqggjY9Yl+wbqzQws2trH/PAyEvJKCYJjVjVz9PRHv7SR9rxcw
SJctgg6vrNZ0NyjbLZ6KBKh1PHprP+3DLbW11PwOFn6i+pY3AwEEIBMt/XfVIBmIj5+NXVYXVXlq
PYfNbzl7FixBLuCpLYOCybuR1tr2a+qeV5aFRTkrN4I3j+LLFmR6VNarOHPJbuE0Xvfh+GYuTKCY
aegug63EdKDSDuTJ+NDgee1oo8TIatQ7jqADxU2wu+fUYn8LIdIi9RQpIj4jNZFYcn1/q3KHlgim
NqHUSBF1QGqoH1v3LW53Jc111wVJ6nzmIsHL3sFDcwG5ITfiuFxy45N37GWPjyfxlhZGR18N+AVa
f8ife9I4Wu1tItnQY6XWbhVbz01vrLwINxtK9Fs4k22HafSML6chlRAS38G8yMOxMMiVzdZzvPSF
WunfjY14DbIufWz6ggc3WR8DdaHBbNDTaFDiF4BDVriNBrgpCX8nt/nodkQS1kaXXp3WZW1qFele
i0c6MJa7fT+MZ64svMSDd0LM0q6DnY1PfUEQU8NEVyvnAgBGnaRjD3T4OuGFZaq5dhGfvxlxeNdU
OnxabgvSQL94jRyBP5OdborSOZmeb598APFkBszjyDbu6ysJ0McTXvkJPKuVbVIU84Yjju+VXz9F
DIeCQLEShRsD/SIT0sDgXPd6RptJwazBcadohaNe24jG5K4W/iIEDhxTSX2b2MV3tD/tBFUzOn/9
6+vGjYd4rTDTY7gjfrOqvyTplL5ycxDHr2/BkkfhGPO6cfZ/u52ZrAd9ump2ah3hnpl/3JRAHVf1
AMsgGRCnXbZfE7CHdG3r/5u989pyG8my6BehBxEIuFfQu2R6oxesTEkF7z2+fjao6lFXTa/pH5gX
CmSmkCQIBCLuPWefIr06c/ShV/G01fQ7hJXFg6rAwVjWvQbSYyj88lFPpbmvqOB4Wj+Vj7fXOnOE
6g4fZ9eUhsZUWhObmehIzKEhyRhtdX975gspjpbTx97tabA3gQxTlG3zdWVl0cZyUNZzyhgPiSWN
hykhkzRJ62gVAif0aqoth8qYwsVWOt5BPz93elA9BfwNbhuPIIVBz9FC3ivF26lrUZ0dN3kR/mDT
wkP7qRD2K70E3BqE4hHHkv4YWoJoCd6g37oIEAbsZJHE0ivojsluuXycfENRec9yozg7jL8r0zUL
bLnaVTSufpxmXT+S1DITzLM8t0ulI1soq7UDo5fe83zSJoQJ0DOmVUMR7ai04NHonHqHS9s5oQ0Y
jj0Tu24YZ/pHPBSp02X/8jycEOE7AVwhyXHmljlZPyMB1cMSe8uuYPxV5kNKUvjR5iI6MS+HbJjQ
w8pKFxlATYuNSAwUHNWd9OdgKyPzXdNnLgdbz9fMGw5jjsCPuLJ00wXZWXbpO264Lx9z80lL673u
IpvOsujcF3rEFxs86EN8587RXU2+q9XKZ2Z4+1h0d2PEW0Wtzr4zwRCJk6nlLuCYAyLfCbBMCqim
kvGbBoxVzBARiI59tnKWXrVxMJij9b6lEPUVGPIy97s5q0+b7vvg9C80FlCizh+Zbs1rK1/i35/B
aUSkUMXFDvo/K0CHbsgAU0I0wz5W7QOTk7dwucOk6FFR2NHRWCxSeyniQ5AeZB3eJ7lFShTqV50U
HOIxyYDzhyJnrAjOSIoPg92sm6o/6o3+WdAfywZ/41dTQ7eOWQ2OSHGIDR+9YD/uaTAlu5Tg2n1q
cU1VcCIiHdDbkmOqNLvbWmbyCVKoRErhvEk4tAdEGhTx4dEGqXWg1LaaesTL1JTg2jBc3h7Qkll1
aO1F7P5sZj5n3DW7yrAOwmn1jVLmg0U6CBIwmA+FQPWBwQ+djL4dejR/aHC0dYnuILa0R81ARlmA
7tmAyvka3Y5J/FLeobFeJc6rLsl48S0n8qpmJANkAmhnQgjxiiip8XeRiNKzHCoy8YfPoS4HfwG9
cN/WBBMBPCKfSALjMrsv9axaBdWYbZcKcl7O7Q8GjivDUIhyX7pQggMTyY1d7Y2s+GMwR7XyY9oo
YnTN18Ay7lxcq0XUulRALQFrBEyT7obGi+WW73UXpceoZAmsaMqBwEN5KSuU0FWJDNpeZl95/S3K
i/KNrwRKt/9aV32Egrj6tDqyjDC5zFg5zGhF/Cm5z2GiezSbH1m0Jyf0uYus0qBgZhvhnZa66zaS
9V2LnnLbtCjEGH5y9HuneOqdDSqfcuv4Zb2WwqhXhMiE+zbFsj3rYNvuujIqdg1OH7pxVAwh6WYd
vjNl2TaLckvuejF5JfzqMx4LyWLpRRetftYHg0gw1eL6yysOoiQ2q2rrU4m4d22meJ2FhqnWNdtv
OYUjRAfIcuQI3LMWjF+mfjVSYd+HFKhzzSJx6kAnXv8sdSBpc2CrU5y60z7W828Vc6ld0jsP+mxd
Zl9Gq8QU5s4RofDS3jW3ydC3m/SZgGF7r0Vxv6ZKXV2LKnqyVbLWZh846bi0Xk3qSdCQ7I0DB9mJ
i2xtd7OFC4qr/2CPSUXyjt2ub/eNQJMv7mQaByYKZ5IXh3XS8O5TZBkQd/yXAlsrLapXwpKHNYLP
wSOGsaJQXRfIKeALiSF5EJrLuDViNlvEv6IkzQ9uHCGV2GE7zmnPCKorOpK7RMvKVUibLEom5rSR
7vssi6r90CC4IPnb8ahNDC2+YI3Q5jX6ZOOIjpL7ZmYXW9+eXxzTgSNF6frPTLpGRHAeG4jRUVvC
S0h9WIOAvtwtdESF+JBW4LEkjRu3F2vKEk1YWn2hHf6KKUYcZ+aAhK1L0znenhMP5o1hFB5u6YHl
AqSql4fb01+JgihFgMpEZXH8dz/2F5DV798eIC9tpyEk3zrfCawOVW992EnVrRqAdtbGIjUum/Jk
31eZi1qbX6AydZwLJ+ZuAjbJrdN1G9oVXh8e+hjxwfQDIdjB0Fcjk7WzjyHtcENUWNeupFvTRf1D
7pfnhESWY54Z6Sots88JYoCnGY3Dad9px1lewTPjjp01Z2MnteYJKxy2QRDPj34Fl972Z/J9huDB
3uGhyp4iu3+pdcfY/Y7Yo4uL+qSWJ7yQa2NXuoP91NW0VdzeedPHDM+yPxXPsw38NhgJXB5QHFrJ
Edv4RBZQVK1N9BXrBCV/4KaCQ5MeCc/Q90GrofZqUOVwaA6Y9TUq2tDJPW3UgI4gAqK4qp5GBq6y
TIDGzD/4sm2GbNj8asjBBEgkv7T53+XQuncDUtAdlsGSheIKrQF3Y5SgrAAnte4Lh7JuSmWlw2p6
NeMGLGyR4+7Jdy5n8lrTc5ffiigQjaEAarCRzpy8A1OrT35OsQF+Wb5u6JedkzS/M8h/ey1dyO02
c4RD2gb9g6u589J+aL+PSbiz53bXz616su2w2HEJ5HsfV9ZrkfunPI81oHlU75Qj+rsxC1N8YIqF
krvIpqIQiQA1ni5aFfaoPvogfMBUhDIgHNY9zi/JGHNNfQPnXRBXXq1P+0o11leWGw5LL1TNtk4h
nWwp9NQ0dPqOIi8LansNWjA5SG0w1namZmyMLrbNnKFjMlKDe0vbUJqb1wUplzu9GneUOJpjk+Mh
a1HW3QVgHqgHFmKtWZ12tmsQoBPitEVc8YdRNXsWlNbBIobQI4frmohePFNsOwYUFJijuNPJZAU3
GUX4VNPo3yzP7Ip2XJe19l1Lj9cbs1nb16prN2rKn0PWCKu4YxUc1FADYqcvdkpvV5Y/xWuAddrD
GFwmUE4XOvjchzTre+0008H8lo8tzJIIPd+ooQnR5ak08NjarlCHIQZ9WJdo9Yc6uzhxHp3xmkI/
1ccT3UkCZ/vp0oPZfJCZ9ZkopsQqzdYFFd/7WEfViGB73YpxibTrHruGm3ET6FjenflHU2X9XvmY
pDWKq4SuQIG0dBq4dQ0Ysw5Czx6jBo13MqzjAWSVNutQ/ieUTt30EYYtU/ShFne3spRr4rMrR+tR
6AQLqXKbFwW3sNZ5t7CWr6ERGsc0gsQ7leW2k5JzjNRqD0DKazRV+V5OwxPfFsBl5NyLrmPeorNV
nu1Mg+fandwlgT5vBScYQwSatthdzQnV4abg90OjfnNb9BA9baRqwgXRpy3pbpWJFPTD7rJrbjb1
QziTyZBbQXvRssZDmMdkcmjGnTl9QJK9c3OX8LakBRCJVwd4xXs6OwMCO+sUyxiT5TS8BblW3HeV
f7bDjisQxP9KH2nZJJN1BSutIUXGSbj4gGZK24FNx0ZhiNnORYUILeoeZyuhkm7+qAzAFRhR1kOg
MdmO1bRpjHxZqbdUJkEZt3226QYDYg6+6PU4tN/1YQpPs0Y2SdOPxb7fF0sCQ1aM3SWskNcDuCaM
fr4MlWPujKk21nqJVedWOWgyAqP8FqCtG0BotYf80Cc9qBanEvsp4XAope6izLE/6peJQdn02+sE
yuo49clTMEpIIFMpT0kr1lalIGBOruklYVlcfEIBXFaRrpTWXlPRNpxYeIYU9Iau03dzw/KfUnH5
xmjPLFzHTGLEOSLrw4SFqjNUdGdp9JqZJDWWRxqdfo1AhOAzasf7sGE4NOpWO8e1xk5lcD+YFAPG
er44yhf7rumSrWARsgnoSgCC5fgxsbVO5Ml1p65wXwYSJneVrP2VqHPjxVbTmoGH/1QC48DQ5vZ0
VGKJFCz+2RuphYsp1sAZPkaj0733k/7etdxh7XzOdyGmBSrZSuzKeg4PoEmmVUh/fspojYnYMnaF
3ZcrFE7ItUd6wCUTv7hVOLdL++COxasScXg2cWQh5CLeIi19A4V6E3ASaskDOnEDIfcI9NUAHUfw
YzcHq3609xHr/1PTkh9uupN1Kpgz+i2FIyhB7Y4VbnUxAX0cR6KTc5Jhl+iLVz1T3Z6x6pVWhUbx
vKia7bhMLURNw1c6DfUlydknnXKJZ0OePAIw23B30LBhBAmFE59ca269RxXJ+ViqpN+paDoLJhQo
PnmIMGiiKuxO/sCMsNQd/Oe0pY6RRbO5jMTzQC7UzkcjS4r56WZfCQwwPM2AcNuvwBl3fvlsAH2/
akmyM50P3ZzwlGq19TxT9G+H5CPS0XXh5avPZufv7QHXuJhjH5gmNwCXdWI7leZdVeGS7x1SUG9Q
8sUGeAqD1FnldUBoGG7u06ih1lpg8xqgu1WoKwPpt9WNSLSjn1ZcwdUJTXW09NQ5uO1rFhR0DkTs
ryw7AZlocWOn3CrZJGR2PkYJNn2fkoVnNQwYt9TdX1G8bkMYex/U+9SOJ7UitQ8+PHWheqj8el+i
lFv7vTmCR8XPYEbcX8jYCABltOVwhx9HbOOURnyfty+EzAx7TNrxREebFtNNfI1nc3YZkpPGvtZV
3Vzb5eE27KRcwehQkr09XmkKMFevbqE5S5tajaK5mOjEAzPcOzEj/E2pPU0iwcOAvMeOtJ9JwaI7
bwdrP6QYzqTbr/s65TU/v1hF35xVnGKDaZxTbY3mppwXn36csVIIiYypbVagrvFC9Cq3SaXrG035
MXfuAIJmO8b7IdMvCRA0t8mzkzsk4aHS037PuAej3BUWxdisAcoLOAFxLCvkzH3qRHTJ21r/8I05
X4eDlRMsK+47NPSrLOuA9nIgV01U5TtVF9qx1NNvgwA6mwzuqQTZsHTN7VcXSCjz/aOtG8Ez5shT
NIzTKYDiQJSlTeCi4SzU33o3+cWw0UL4u/SNPkY9WJM6CamEKemdKAP/giw5YDrcbxQFlGPPVA9u
u/hKhmo7RxndAyahODmohHYwzqtJUtnZwe8lyLJq3Gdsfzs3bFcDc9fzmFJP6DN5hNxbXSu9AHBT
b5JElp9jr/8E0/ndLPJiv/Ban0vK05QWnqPSiPZDS3Hpdj7czgxfL3eKKcembNMCg1vmH1JAMStO
bs74JnlRNdYsh3LGrlkk+zkrUwzevqcbqEYrSmX0ob71MHhXKCbpmsoctE2MADHDt5cSe0w8YIHW
auZvpLQ7V13UPPZJpg5VQaUC23ni9dCcXnPX/AmzkZdS7KXMM+XL3DFrzWc5726DMFYbh3GOOZ05
tt8HZCkXkC36buorcphzOpt1LLVdh7/8Mjf2a1gU7XNOMtYlNMDdVw+IoIMnKzGjZ7cWVKjzCA1o
DH1hcvX6qIay1CkLsHl7biBr+rUF+aM+3p6Gk0JmFS0qe7PllhDF7sFQrg1wYkEI3x7yfHgTdYIf
FQnGjRDc2SWdez3Vy+OvzYS2NvbKC8XmP1nB5rIUw68BsW/Z0jHfpV7RUgDnko/hYILVJeMDiiqN
UBKBf23nEYiZoDZiE4lCevAjcIa4yv58cG8Bv1Z1EtjrCALpfiRtVm2AULGDYSGYtgt59bYlABkw
hltvsb3k3fcLTvPX5rhsRgsys7IZjcLGJEYnJ+AYymt5vGF3b09/P5hL2ny1pM3fxMq3Hdx2+GtX
C5bwtlUrmOR2UOwzFmDzKk1Sf2OOw+vth8nttdsOEr3gLd3ewt92mJSIsxAzvlbUSI+FNfBF3Fi/
v54vLwahRgQwoox13htE66R5vmp6Fvn07orjbev3Uz/UmKgGmNKX3/j9+u3w/+21309//55BmyfB
TfHPPacBflX6gx1Te77A8Pe3eHuuYZgGkQjEhZNfp3EZqaOvanVMh9AyVq2ZIchwk90wOC6lw6fb
L2jqy5VNCUV+xK7vLunOt/2CH+DsuG2SmgiFdPnJbQsxPEa/uP3++6Xb687ya7etxnWa3WQXYAL/
ubvb67/2WYwU/hTAE3gyDMJU8Fok99afW7entx9g4dZIHO8gxJZPJBJPh7YMqeBiNtm4cJaggMOc
Zl7kycBISbTixApvp9vvrzVNtv1yUd2upDHqquPt4cbmVhYKfohUYBWDYTxWZU5gPeV5ino8/f1w
ey0LZ1aGED3ipPWhGKRZsbl9kGBhft4eJrsONkscFXIRJ39x4x6pE3qBFPSmh86lhgSCa4q0qqTe
Qo8qIYlT7nP1aeNk9s5wTRRbzrPmQKCi3QwNJh+5RVtgzasfWRS+iDx/NBJKsMO4mWjl4zsMiLAO
yPVqph0TNLnYtNaRSMRqYoXn0TqEuimvANwcqL7JDwf+GVKk5gU4487I2qWzCBJOy4s3ZzIOfQ4s
N/fDYAfT6aI43XC9IdSDyuFRBX2VlXltZRycIXVvQ1IfNgwRZz+xwqPNG/SgO07NF7U4euU0Rj0E
YEnp882wQzQZXtO0E3m7VP8n+O4WlbsQ9xCilsQ64JK9+ErVntFdxqW92rUAoq34qtvuCXqGv6Ja
17cVPdIOc3DTvam0vqdituv8F6EH2AQnh5Djt9YCs1i0C8wo+c5oDWNu4PME2Ps1B71WNX2fZ7r3
KuPrpjGLHYwY09J8Aa30CbJPb7J4Ndrtd4eoOW9ybdKLBP0Cv4EiRCTRXoWSxQK38UilXmhCDI26
RHmajw9HN81L4EffqqhKWXqkgoShEX5b/hDTuekz1pa+fx859BMDIjnCXPmeXdrlCrZ5CsuMbg4F
GceRWwhIBwXYcdGjzCzdRIvUwXlKYQMIgyPXsBI7+rI/aAEgPvoKIVZOGGU5Zhl4aNJdckMypvhl
7W+b3n+I2ru8wL4GUnSl3K7EBuhka1AGPWvatHHiNdMvGoEWzUFD7HzENt5YVR0dK6qSUkYXtzae
plYu1MaWmIc5eaREdeGzN145RSiKI9ZVdsTRw/ThxSaYsNLKX7k6/wAqgWOb/mlDg5sJ/kEFnFxC
yL0/K3oYRrib+6jaWJ3+xQKi4ZKVol5zbsfggQJgexS4xi1wrLepNXJq0tEXWLfJQxO9RiHpb2bT
xhyP93KyzR9QHtbmcCyJN1rVLce4q8mT9mVGyAYhjbt6VHuFyGuFEyLe6lpFwG/Yji8yBXIwQk3Z
MEuWu5w82jX8dcIGA5zKiuTL5xHTJXiq/DS7IWqALDOf51w0D3TVt/OybLi9FCSuV3eDeNTzSeMu
ZGInrOYPSdb0JcN4c7BjjCzxYp+YAwkxzhztZ60LKzrovr6lr4ig0/SfR9TFB5dFoldUOReogecy
t0yB3Ie0Sp9P0Kgyf1ALaTAk8bmo4wKlj8+MR+e0cdH4oWtBrwQxD9CK3fTPoPnju77EZdcE/fPt
oR2hOzX6U1ycwZbOT3Fl/KgWe5uw/OHZVjXVfp2soXj+mUaAw2U0RPeRgZlyyLZG6UvGqtTd2zY+
Mb/RImAVYJqUcS5ozDq92Z9AdtMjaDsNO+Gj0WJ4HkW0ndK5v9c7+QQW7HuoZy4/Ak0B9Sy/Wqol
BkSHUOWIhNBGv0ZsU4hxjRub2Cm33hWqMe4EK7u+yNsTwu9P5jvJNqaMSN1vxAOUq+Fsx69ZGTvM
/oca7+7IWTA8I/RoPdmDoxUOrJOhZFqY6peKXKGLKSd1ySVyRWzH8Rb6jcWVDOmDKnZK2R+cXBCK
syJGtOqx1mpA3iBHcl4X2psx9tbFaJ3ziO5qP89VtM4yoIw4JQAzEbmNWj0LN+jDf06pfEJZET61
lOeh3WcvFma9uXGfTAIgoC2/4XQfzr47leRAgk9aVDdVTVUyKvRjACG+t/jz/7eyWCxWit8BZQi3
HVRXmO9wcwhLl3+3WkBIiF3Yl+UeXFuyxyldbtqMbAA0gy8OosWnMWuwQM3T1lzEHaOFh/P/fgvy
f7k9eA8MqLowhU4j0Fikz/+STef6YdvFCPr3GYArx+/k1Q4YAbQBIhU3sg8yY3CQ60W5hYwe3inQ
C67MxEorwRk1JIqjjAvC0yI21XuRXXsneG5pLh9Yrup3iwr0Vo36D+96EVz/7cA5tk70goUOX6F6
/+u7xs2QGnExcuAA32xSUziHoPfvhDEjey9StTN73HtjT8KPNYU7lk3Jx2zshUq+omE6+41yP8dN
KZzwy5L6a0Exh+KP+ROBiknEd80UmGrMfVOYcHKiaP6VJ/0X89RfIgyx+Pyv9+9KXASOa/ExboLz
fznqUxPjmRFWwVCXM3Un0XAdtQ0fwqxpsk36AVVGvkLyRCh4ar/fiBtCXeLWbQFYF2qzhPMNztcN
kTpbzru7xLKBj/zgyruPxxKIaFkMqyYLzV0bqzvVpt2vHLD/t4A9TyVGrk9meSAUcHhG39u/uLmU
NLiQ/+tfTWZ/sYDBpSr+zX/40/7l6P8w4UHqutRtU1Al54r80/7lqH84gqGAE9p0pG4saaPkJ908
XuIfrm1Ki9Bh2+Ifk4zJP+1fhvMPsth04Sjjn3HZ/3xr97+umV/GvX+frqn+GlaJidJ1MSSZ5uIy
Q438dzOJP1C6CnNsHHmYrvGwTVcf8K/Xm9TPs8D8Mgjfip0vpxeP2F2J5HVp/faN8165aClNpfpV
OwT+plb9ocKBS5s6WbtGPG8T/BEprJyVGEawfNzA9jnyTtOtHyDgF14JDhFeRCZX9J6TtcFyN8Db
fpjju6KVCbZu0qxN/SNJ9HBj547jNc95sUNIHe4zIYmtbaipNJ38D5afvwVx3w6J1DnmHBVpWJBI
/jrauEh0fDG46jCDc9sHMjIAcmh3aRlNu0LTdlYuKUg0ALTwbt8hKdrLOfmmCXA0KCDW9cQnbUu0
ZJ1LM5EZvVuiLmfa5UlW7lunZ34buNb7xDrlP+TCCr6+v481OPnwdlmmhZTEIpnir+/eD2VaWl1U
HfzAf88qqs+lkT1kI+K+rHWL3TSLK1WPPILiOYH18iq7YspYO2/oZgeqN4DaRzQpq2FIK8xpcgMw
aE/+3sbCN+tRaFjLJsKCW331ZWmvMQxXXkH8ThGw/GrM9GSkRNBlJI0IOT9EokLJAA+KMEumsj5U
Fejwm7IYT1MfvCk5X2ib9x6SzHfZBy922aoVJKwDtGwSe5C6APc4Wc49jC7Ta8qu20Zou4go7v15
r/XykGm+S6lptlZ457kDgdvF7JtQPyfG4wtsJQpMq/8+5ceucsgr4f+tyEN3NFFvmgBBnbDAo1vt
DwmqF0EZBZvYn1AJBUD3ZbZPlfVWDdT6AcQDnASHAiuorFqmfFL7jkqRcB+7Na9h2u1taU9QNdwM
zFeYQTbXzyBRQdqEPXV9HSicsp5zSfJJPSJMaNmJBseBRY56UFn+HVlw7MlhiezLUyr24jOZnkdi
d71kVJ9OiPDHCD14ifeRCWVWLxVhTfSp6O+c4Hxt0fZ+zLO1gQqBWKcmLq9RcC6irLlUaja2eghG
lLXDzs7zzzmZnJVlZvqKudS66+t3vM18l0NUsnTFa1UVkHAUPOM6PGXugp9qgeyYsZWuIqqJV4i1
qFEkOHNxDqaqe0i0J8KTk31ayw1iAC+bKd1R6D5mdouqDDtCOMOEm4FNkFekWdnILtHmkd2Xswyb
HwInT+ggTh8ZzX9wJKu0yl/LSX2r2+bLTimIqe7ddmh39m3+o4mjBxnWEEKj6Ap6Xec49m9WxW0R
TKnyF2nxxCJAm/HRd2tT+adyJr9t1NU7hUGUUPJSwVZcFbEk3gh5LboExE1goGzyDjl/umRVwK/x
KvRgekjxF8pHQkT41He7ULZn3JO7VosRjg+HJqm/2/LBcPtj52YvSP7STaCPn5owN1VHLd+IN3PN
1+IMPMwTpCeU4UFRec5kfwsnO11rYXcwM5RhpKORhq3enMR+TpMI6eB8jstQp8IRZxSzA32fK4hD
2XTto+IxtprPQjYfYUr7JiC+kCuJWWX3rXX2kJf5c/gCvNzZN0J0aBl8QX8aIglLO5uM2rmgtGWn
X43j/IFM91udTqAWjU/SSsqVBPWwBt26Qhd2H/Xme8z3SY/rmvjRKSFKA2bCC4a2Y9UH97ZpfvdN
PkCuPtU01ATb0a7J/UcnZqLtkmaqg1+Ah/yYqnrTKrQbNCDw2vvUsees32WB+Jlz5UEuQ9jWw6Qm
TpKuNVEqMSlrXENR4skZDwFwOMpxOjxLu3i023QLbIJ9tGnMqDFlXpka1yK31gXrIvb8gNfpPhqT
h9ia7lxDgw/srkXpIII1u2Bjp5ATXDLvh+ZuihID5XYBx7CQh8bvDvGyAkn9L2lmZ9SIT+6E9AFH
5EuZWhJhuIldZdDvf/3dBEKrbxXbtg/2wRx/pom9Xq7vqYE6xFrmhHzg4FM/NWJ9I/CRgiT5oCxO
riN68xRmklf5PQcJrE0r7n0ClpcfxK79ngyzR6T8l2z9x8BK181QI0PyCUNznG/OaJwD5wTWwG5c
CI9V/04HFpgQckS3YuhdQgvGTeTqq7DqGhhlwOT10toV0m88GwspcjgTOY8VPvuDKfZx1B0kgnoa
oCD3GhFshRquulsfIGa+GeZGxWiFELdjtyveArc+JQhMCaFj6T4rCHufcKOidRWN5znKCTRwqaB0
AXKsEL1/3kAZ6YCUdK393NQIYUkvWFHgjg8DPnUUELaDlxBrcmm8Ar3ZpynZFGMuh62hjGta1q9+
ON5bNu4IDE6vooEWnTQ/aOlUntsZPwyEmEVLS2iJtKvpGXp91te3H01u9Qh/7ZxjzZlKp/Wy0Pgm
0SvNJSmsSCPWoTsTeqcI1UBW1HtwEj2i5DTPmvs/RqNDd+muxiD7AvqpH1HaDvvIss7uQCeAbky9
LYy+pCpoXoMW+82EKr1Iu2d01YOHS5nxhXvPhGLTTMT3rKpBevnF2kaM57F+/Egwx65h/HyWmv9W
hx0gRyp+OG9Ihw70nYGTFxjuJbOjguKRqdGVmSjqYZNzXRbYJWGCw+Q8xea41hz7PaMM53WZG66/
xWWEMmvGAWoan7A2EN2jHNQkCHk1dqsywqSY1PadgjVG8g+nIjSh+9nhA9JUs4hNZGQhtzqM2vpe
RayldUqJdoQbyimN9hpKIj1p6ZUXhLog6Zrgx+zoz9XYzx6fAd0sJ7zW4BayBZAtkl+gElB0tYqf
kU4/LRUFhhujIR4x3gXCxQ5e8fW0BshnkzgKlPG9j6QwRTec2fc6OF7PVcOPOTJaBPHTTuLECuuG
RiG1OwaXCrej/TxQeEsC5yhbNE66p8LyaBXkuPnUsBzGLX9uPxG7063ilLhszTS+DD4EVkfhkS4y
y9PkeUBBlYJittuk/VgOHdrhgAFc32HzfA+q7geC2IlTSX8fbOhKAMY8upJvgcieMhv5a9cKQMLi
3a4loYAq8lqV/uhzem8ls+02Ql2OkgFMpnY/dP03xQ0R0zZiaj9/sXLYLX1K3bmqildIpvjj0zvA
KgdE4Y+aHK4xggV0Nc9MP4+YkJ/98BZESL3bn92DgNzF/6Kgbb7cPh23xxXtYw91OuV9/qwBaVkm
7hMKhZ9NjJJ8Gu3XEpdqzye0VLMZEgUH6c6aqqvm1rxxnKdwnmw/XRTITrQdXTe97/qvuc9QxiRI
letm5+JC2lglHVSzGQ5tNtmHdqRh0g/Zg0Ey45GhXkxyU+Xly9BOH3NlE0YxiD0p3zj7U5iwEufP
Kh8gKLJ4O47w21cq0nCDWMx83LrYlpbCbTJHG1VmFKvc4Z66rtxoBfLYKpckSUhUnTWdrjpDQ9v1
aBVV+ow1oN/GkhVMogwq0rE4DdlIVZ6aNl3eFwmm2CNJNSW21nmOEypH+dzwNXbtyk/0J1jEeR4h
6THjXUdwwdmloMa8pNsjNPoZBWDK85nSngPd3EuGITpPcpbIXWtqtWWUrzIfFN7U6Y+g67kRBtFD
lSXaLnE1zStz8pl7mDurEsJa2hzIp6MeljYr5DbGGmmpWI9SEEuHkjBLB/1Q2dopVfQoUCXOCCDV
2kr97GJnFdVLG6jYnLbrpYdPuo22W+IhIe3R9rdmqyBcOEz3iJ1pqUAqRmDWoAVth7qk+c2D7hCm
+vvpbUugUqkXu+HthwOCSHodeUW89P/8B+M+reeRmRHd1N+7uG2Rg9Nv7V67rzpVHvFfuOup0rm3
G7swmK2D1tmC3BziotHRFjCdZTAxV+aEuT3I5Q3ddnR7Wo7yPo9B3lVNRKRavwT03TYxH7K+8MtV
4Dgfo2nSbg3h3ecmHHybDvShlOKQ1Rr1fNuudhFm/oMNv99jAYeppM2ROpNCFk/+szIpAd92v+zm
tnX7E4Fw+Gu3fadLjxYOzEg+CgNToCWYUiYLI5jIoLyN1XCmJmwfenvYVBlGqjIGeeLWun7y3S7w
0hDbL2wvVkyGWe4gI+BdhC5wc9/jhgyvoxMKyKW2zTjQ5KiLUCwGoonvQj9IN+Mga0LE8XIi6XlC
/KDhMG3lIzW+lIY7TlZmMMzmUpx5wTCZa2UV5VpoGAkIn4uOMiPMB/u4XE2LysnGyrGJIIlnBWa6
wnfw9UcDPdmE0IEk1DZWX3xjPlLQcXCjc0Sycbu4u6M+32BOJL0gqy56ixdcy5g8OBm4MfrzW02U
iMsFf78xx+BMIfSD+sL3uZ6TQ5YxS21q/9hpNE7S8oDFt/SUVqrHEIC0O3UEdJlzdLYaxoe85FbR
ZpBAm9BMv83ckJwY5Wla9sBml3FWOb2xqYL6IaP/daLvYW/EUD8pWkeXYWYxhSi32ULzEieLUgcJ
K8FVkALnSXJAWOOrA/2d+IFKHPBwLpn/Zu88ltxWtiz6RXgBb6YEPct71QQhlSSYhE14fH2vROl2
3Xe7Ozp63gMxSJCESBaAzDxn77WZapQ/oHMCTg7Olc0A1mpFCWuOmRhciPaZoJqOoKiA2SWunDBK
hvzN8+L7KrJIcRLZtK/SIX4alxKZKtfvkTgeY5LdKYCejxhv/AaGazqAUF+uOUR8otG6ksV4HB9J
E2aO6fmXUdHZEELS1STlqqZ4kpdvVGFY7imqs+0Od4IIHzBb8Q+n6uZTXdk/8slLgE4MYje56JMI
fspuSERJbzQLYVgUT3Lbm+55Xpr5SXNB94qSdqiTmw+ASPynWGtL1KgQ3SsTu0zTuncTEsTQFzWO
oiFjxlpmvnlFP8C8GnT7jvTEAYeGIXarQAR74Z3AYXxM++m6nTUM6kEE5dfIj77VtZd4Gp9zL6/O
zMujhTRrf1uWPZZBg15JmrvHBDdKwtLkARyAvcmkY5zH2n5LXYmokDCl/ehY/inBVbYh78OkWceo
qjdvEbORLYOYdWodWl/5UO1s2hw3dePkWPWAPLv5FKaOdYe5EnBZi29FBHl3zFuknuOTQVmYObqL
OCqJb+EFtZsY5+0B/dc5tctynxTRT8xO9YMx6TTUBu+AyEhsCKnhBzOWb4OcxDHtyInVq1Nfios1
6NXF4chFD4nfznou0uGcJHgivBH/qZeUmCsN8eCR5WtEsr2MuGQbnaj62uOAGBZLYzoXX2KqMt6G
Xxg2ShmNNw4NkpPvTvfpbAR7IrvasLGFc9QXRbR1iPvtWlLfTeK4LhERZYM/w+MH2RH3/a8s75Lb
fvK/RYX1MgTMZGBlH2gDStAH3iZp4uJs0CpY+sU6GZiJ6iFR+VALkyM7ApMp03eLlM2HJo53GuB2
nJTxPZrSm8gqCLEoiRyuaEjT699apXap/Zlvh6tzZy8vi05GcUBT/pBmyLp9k9JL500UFDZxNcMI
GEV/wYtUynsnLe5SpjRGGPkEUrgY7kO/B+iYTKV+IVD9lvl0toew658i7bCIPrjViSVhrM7BRnnz
DbQg8yyRD3LYmIRCdIF747gjVxlZzgddj2DcuOWzo41v3WDo1/IVunz61BOpJqhy3NFD2ZgTE8ZC
dx702MIRFuc2TBRj1wAqFB6z807CVerdUWwLC67tREDutp38n3FRzGRE982FGPGt5yx7U6lUqZXu
69intObazxjXuyONPZZHVOAgcQTHWofsJ7vySopnaWbXAHqQQ3RjhOgp9Lv6UlToZ5a8vYCl0++p
WW78loOT3vFIRzdoguDsqZv1XppeEatcn7WGQLmNVHcnecUSOGJ0TLRzPCDjm+mxZdizd9CnSTCS
2LPCXEMeM1s9ZRsNW3aeNL9LzUDYrGvmOaNeDEkUq366em1WG83n3VTZapjQ5GdyM/xy1KNbM1cq
f3/umH9wruHNAhVLbLAdsIDHqVvQ5iFKPWntbeLRhGeFodKD2LTeIPV/mXpKHaKrRhQvSr06eObw
567ApHTSB7TbhYNVU92s9/BRIqkbuvHP427O062eoagXKovVlshc1nsl63Bm+CR5nN0ptljvlDhS
eUmfxn5YTfgipZq4kERQn9GOB1sd3dLntmidunw97TL273A7vHOZd4EpBQAc/vO96w7Wm39s+3qo
Aw/MgRFnIGJj1qBfb2kgGm7jUod1++87NHydt6wv/Lxr1JRsnSSGxas+8d+e+XpMpg5Z4C3iin9+
g/U1//gvAp/43ikGf7M+kTSRu+nMyQu/dviPd/x3e/l6CaGat7BG9X2tZotcCEkhQPBNUmVqoRRz
ITISuJHt1qcbG1OWOQZ8yQwgeQxS0cVUyaKOG0/lb1M8Rf+0PsaP2yF7iCjdRXm1g53D4g07zbB1
h17ZCQiEK/0nlwCr0FRHAOfVR0DJZ+dUMAeIYzEwZalDoYuJqtvQLa/2vpk/BmRdF9EEp4e+83zJ
wYRhUUY2HytVWWbr71O5nOQw/kyKaiSIIHTRlvZmjUvKw0M2RAyQs4O5wFN4aY4pQBUgMIdnG0Lq
Ror6MU2930lV3wZOs42t4K4y4u804kH2DuKGSuxvIiLaIb0j71GHDwtevXbTE8vutyGtiw2tgtAo
rB9ui9iFgk+30SV+H4Pvj5qPjMv6qDXThygKILT1NG0TDUmYB3V0I7v52qq039hyY8aYR3DZz5kY
n5Jmrne96d+tHQRkblR48/HDGp1tDMAwdM36Vdq/AMYRqoDqGzbMkQDqQacCpMsRJUzS/bKJfUis
CX+yuBRafDCN+B1jfkrRCyaqFZqGf/EgmzFBTPjfxm3H/C/rAXn2lRPGcfmoCZC66EY6ostEg3DD
sW9Np38BEGUlFNPz5oXckgdgVMgwbfvQpdrPlo74NmjTW7OZHn1jeRYV3l3DBrhKZPxVJ9tjrSF9
Y+4mwIOe6y6Kj1iFHuoYOvsQ/faqmWlRI3DhjCyQoxafFNKqBoncNnU75p25haUFP4S0FyRbmHn9
IH+eLB818bjskVQz2Qpr4Qdb7FBclxcr9LgmgV1h+h9rzUPXPM9iHn+bLE1ppAnfep+1cd9M0cno
o5vGGY/BEFx3eD83naWm5ze6nz3ZBhxgrwoevWmbIVZ10Jp1wzVGkaObztugex/G1qa8qSHGxTg2
GOJQxfZLnb3UZvY6ReSNxFFvHfw6u2j4iHbBOGbMXtMH3zRVfmD9o7IKPjIMmIELCcnZhP/NvZXu
x8Z1SA+C9DyaDUmNqCq2Ec0k1fIK+5omRIHNClWiMx0hrKPDQ/8ORZfJtFrIQF9Xubk/pTZO4WIO
Vdge0WuhcNNKWg4wt0Bw8wPWIyqbYGYtyEodun4Qzg+Blurk//k/vT6/tT3C0swpEsRDFRyM0T2e
EARFpYCWwQzWt9x55znRMyDDQ6m3LyzKTqwlsLjjY9rYhHvAznIQ3/CF6wnFYCSXC3rWX1W6F4l4
hFP92x/1ZjdUNaSPPN1YiOMhFZnvLVKLjd1O20XUWUiId0t0fBkunkvctW5PW4/6vfla5ZKiZOFR
CMpTOhKtS4QvsKYNlxRxFKSeEvIGiLb3N/UCdwPqBn4e8YbI+dRPaUihqN4s/AR1qZEzUr7nDHJ7
cq8EarCCRQt4WuNG/cNPkIY5U1cKnBaBcoyvpEI+ccBzpXETDi3ZQbWEfyQrSnZNTpVBLgyOYLuY
CGEfmXQIQNBDwipZYkoMaBbGuqd7A8ZcmvFNQauA0QzIZaTHVxZyPjcot6Rlm7s8ZuTOsSCV3beW
cs+lhQexX0D88G1J/qwEmKilHXfSF28q/G1nFYR0WLJ5jHIPWZmd34pWYbe1t2LyaFCNnFeuR8HO
fTerIOLz8kPCSKH/hfKW1QpdLZih9vzeOsGHpB7CX8N49w+xnBCnFYT4LdOvjj6kFOIhDaodDikf
sV38rBrSdLtwqiBTOxAEeUCfBpMC+PHGE1CBsFtNYRQxpTfEAhuPhN5whpxk+YhmSH8g0b5TX7/z
0q3fMFOXYFumwDvkTcSK2WY9OOEp91ifhK2j33VkNe/Arn6YTdISbDDHO6X5ppGGDYND0LTp+dm/
B5/VcONcnEG7nVTBvlNnZNmDSK3irdmr3GHknkmgfZgJpLy8+oBORfDjAEmHoKbqcu0j33FAxOO8
19KD5x6DqatPkTl/NJxBkrKzZhgvQ0rpppvTbyRAACInXLS0tqCZb0ZsmhYhIBvBQadTOtXd34KS
wb6uaR1QkSGasAQatpRHVk4yLFjMIJL3KxKXkoJ0FWqwmz51vqUGXeNMfFg5sQVOvlARJCo+DOLx
fpH+h+AaWmvOsyeMC0wdYM6GeasVw7TrDft71+Kd5PyWYdfymfKKH12zCAsk1gehXx+6ZRtsfMjx
nO38+kAMQmYQWbP+KewnGmt1GAWSRKqGmFLCuuS+CLQHn9NyU9S4IToiNTDDBofJCsS2Iy9a+yVz
pe5DoLPpHZSARgH1oJiaF5Hf5uRmEcA7mtDhQiKDzOu+b1C01d5O9De6Do+n7uddidgW/TEXvoxJ
UrMwOTDz+LhKTf5flfO/qXIcQDDrT/WpwvovYOa7X2XZzvnwvUy//5s65/ONf8GZ7X+5AWuqgKKc
pWjKKMv+Uuco4U5gGDy9CnD+rs4x/8UmlzxHbMABegs0GH+pc0A644cF2uxTl3CVnub/oM4xEAn9
U87h2bZleYZuQp8w0Ej+u5wjZ/m4FDW26imvH8dsXLiYZY809SsGZ+ZKbrCPNRQdOUJjVC20YUy7
3Re+HrZl7hzhTOYPtbkpWuh1Szfah2Dp5M5NIaYVLvUsbwLa6NKjv6q89n7ErrArtK7ewsgiYwb2
RnJVDK5PA42JVtHzz2J9H0MPm0amwYHxWkZxhiWPhQmuZLUvLvW+pd2A+OzO9k2TO9Fd9SOTQ3qS
TLg2Dhi/ZQySY5rE7o48toQLjp1t2wYfsc2IhLvBVkXG+DUAZbHJNYeOAA4i3HVudunb7jlLHtIM
3BgBBIekywZEOt43nJ7yYHQk2rXxb3L30KUrS4ASEcx1cGVXjHDCxIKt5fk5XzB2rrC8YiDVrXEt
uF8TayS9jCjcpiVuWybw9KyMebskwg11baKzasof1Md/E8LSEG+rPdN+bHZLpg+bfqZoiIr8BPHX
ZjZoXtMZoT+RQeBI7fZaWNfj1HkbYQPaTYaU4KBgZABaANPbnn+aBOsDL+ib02LqjIyBSG9mAg42
Gcv2yh2u09juLob7A5W3uLIG+9oifvkaaWQRThm0Rgma4MDIx6LXbUyovp7Yq9qD7bLMIIBRyX1y
JnAdwS/U55jwQKlmGpciwnGYbU2YxCpl4k/rpN3CNRqZvrRPGG4vgxyXY1D7x4Qpg+8I1APdR2RU
3+WEYnJaAEEEXnELdpOisTt7W5yq6MLa7nrJc+3EeHVLfqt39FLk/QElqKmyv3lG0d1GcX011UF9
wSFHZJpnHKmH0Q9c/AOLj/kp6qEctVMWsvQIUPA6Ht1Hie/N91ilRs9TALMQw4W3a+2EsD4yU/dU
mvSNJhJATrRrEaQ2MB9c8s0K35yOfU4Uq89gfGiSn5JZjUzVJLFohwO5QXun1H41wm5JJUZij2Fm
w5Xfeuj8fTJq3ikj9YgCTH9VtogUonGq9+D9jSve0oRBx3ES5fxwVH77LQsn2mFMbsbJ7E8LJelt
NnjvXZKIoz4xVCHUipGuA3NbOv1tCtDdDDTcQ3uibO41P0m84C1T+xi4kHbiNnovtPGq0EnxSAyO
uDK9tkk1QSjO+kcIF5morm+NwXoD4vHYLsQ00TVZIK7Jk4wQnUpi/Q7V7F5X39MFWuUwwSKZzcc5
1YtjXI6AI/y9bjTH3jVJ2puL+JCn0VM8ar/IoUAeM9HVsJz5ZCCY8RrxOLuo6otOV10q0hOpgGDm
I6NoiSyOl0jf6N7eN2KMvT5ZLD613JDwYiK7ypZ8FB3e17T8IAqdYKnUIL4q7ne56f0gxPZQFUFz
awXBk8QX3EqsvC4rwi2r9O7SiedAyCviHg52vZCB5y7FvaqvDD+R0/Ihpp42mOuHSaprm7HuwIVW
/bTJCEzYLMuSvUWNwTqS1THsuXKBWFD62HHxShaufYl8itlFN4GAIAKbvpT9w3Lz5Ww0yZ6Q6eYw
KtFBFCE6cczgqcRPvDG81NmXwvD2up2iU6g2vcD9nDaGvqVm1IdLPuyJoqeYGg839ZQUR4pRUFBI
jh8XEr6xlMTzYdqYQfmcm21wqooGxMlF9M0hAR6k6VwfnOBAZ948SkXbjiiSAcx8czDrbsfcag4V
XM5Gt1hm1AYzOrAE/TCThssyBXWFg19uEkz3BmIV25SYyjJjItqe4DOQW9457Qtl7hC+2lPnuMg+
SRg7GguXi6VILkNj4JO2CqAB9r03YKKpRpU6VdMhz2aUMEyB0RT6D29LTgdGRP2yg6I7D6RBFR5x
IzqNp4ml80zeHi7Vs5XlOgqMjWNboElFdrPMQHF7UBrXwk3JUnE+KKeSEd9b2wBe4jYovA8tcI5E
8EQHTflNBuU8IQgUiYtyo7jjWcOcsmBSsTGr6Mq10mNN38Hq2tLdZ3KItWVRHpc+LV+7HQ1PyLke
qxblhbEwxXQwsE540Hv9h648Mx3mGU25aOraOMYV0+sAPRCxkXLjZAtXmG5rYcFpsOII5cmZlTvH
gly3QC6k5YXSqnd0AGWYeSJMPWY1cyisPh8MPxbGH1RpBT1nvECacgUhID4MyieUYhiiFELqao8f
AFXhjPi+asgMqzEZETNKen1302E+ajAh2cqNZClfkhL0YFNqlF9pUs6lOKF8qmFm6nRcTaR3wr9w
aWxgeNKV86lQHihHuaHwVZwW5Y+ylFMKCkIfsvLnfpgqL1XsVodGMPFwo/heGsupNBMM0vU9pexT
BbpsM5c9+FwsWsPq1dL0XabcW6nyceEXpyI5IYoMrJsiKGm04PmylPtrUT6wQDnCKDp8+AMRUtI/
mFn0nQIBsCg8ZBZmstjBVaZjLxPYzITym3XKeabRrjewonVY0sbAg9tcuGHjvKZY1pykMLa9fGnJ
Bx1Fd4eA6TUeFmLRm/ZWy664KECNwASHmfA24gN28HBCu7/WlFuOvCdqO/jnUuWk8zCGlVwLwp5V
F2ObctuxVmG2cQDycEqHE+rJgCLOSBMSqx4oMeXb05SDz5SgsuqG6Qjmvl65/JC03FbD8CJmWvCA
KK7jjoOLig59VqorGY3oEGjFKa6qV9nTYJZc3ZDjegcIgM+E6AEnwXRoTo2Pqcq6rbEjLsqXmCmH
InQwjIx4FuOOjgYmRl+5GZu65u8OiwASwhab80OJ8bHEAKlhhBTKERlgjYwDNCO5/2QrzyTn3CHC
RAmrKdtYCUefjcEynRBJRrta+S4L5cDslReTLDta8uVz7Osj4PC4jqk3YXBeb6A1gzZUzk6xmjxH
7J59RDxgpAyhUvlDv27WbaSajZ/bOACYcrqD4AKOc5s8yz83vmJzSZ1TVov3s/KoZsqxnK5G1fUx
JyfWUmyshfKzRsrZuiiPa6/crpHyvWb1Y6F8sINyxJJm3Z0JSPxzI5Rzdn24PuHUKpdCfREypanT
RMqBi08GV68yqs5deWptoz2s2/3V0/ufN+sr2r75cDKm2Osr1k1f+/jc59fujDpilKxnURM48IO4
QetcDY9xqgcnDEbiUGviJolLigqFMiOvL/CWGZClj0Jq9Z9r6rP5q9l43e/6OOozwNOMWSHFxfIs
lX0aLRUS0PXuuvHr5h/b1j38Yxs8qm3REpD2j+1fD/2I9glIjpbrFhdyekzLplaOb7navgUij3o1
hK+PbUziuXKLQ9SvgJ//9WfNlLE9Xw3m6585X23n6/MuVvRCedLLdZuunOqYfiBC/fXm9d4/diiV
791VDnhLmeS/bnRllzfVzbotVT56qRz160dYdyXWY2zd4eddJKyvSt8POAe3PuxcdCjqnlgt/Lly
88MS/7nSzII8MbYLsaOIWgknDWelKHGr/KSkHM7Gy2gHfP7Z4rjhD/N5f/3tM5erOYHJJNSXE1Z7
VKZ/uHDrvb+B4LprUVPgNBebGiVlN77RejduENEQLnogH4Fug9e9rqfReuMRILCEtTqjSgVN8FMW
NUZN629RrAWr5CSaFWFhfbjeI3MFHsOQgZ5YHwdw1lmJdjvyb9yjVVfftABQjxI9bCa2zIhZ7tgc
QlmWTzTxS1LudmZH5a6JDmJepgcDBsksxYOfOgdHRm8ykjmIU8g16PBNWn6N3NdelO3S7jyWdo0t
xEJQ4hf3paUCKGKiWJJqZrjsLaGulyzmqILviDdh5mFi+7cJft8kPRO0xs+zY7u4H/iQs+PQu1tL
CJCui2ednUy/afAZb4PU8kO6O9nJmJhFxEI7+VSlwtZtxWXsUZEYQ1TcmGbFCImeatt5LK1rC/Zc
5NFId+L6VkeM6Sr4Vz8N3wZT4cdrBFnwRVpIwqa1xT0jzu5Y/uYMf7IZ6E8yYF2maWhfe13P93D0
Zmj1WIm79q5rdS5grhuTM4/kM/CjMGBU2CTxkN6YFjNCQ0rokIlbEVVvKrw3FVBmFOijCnVVRrTI
JWtVSq13vzb+4zXrs4HCVXy9rmrdb1L6dSit4Hp9Lm9cV2zWu8vg93tyc+8iJddalFLLUDfrw88b
JeYKcsE4r/qWGcsZmBJL454StIb1JJgk9MFnq1IbgrtJicXWHaF4BmSh9iZVm1AoeZk73X09B1C+
2Q5KjLZua1aBGkq19Y29evfXLr4elkruZirhW7tq4ISSw80YQNaeL2V5msHr3a+b3M/aw+iOcH8o
FNsONdNJnQoc7JwjOdxvlqBovtS2rye+HroyGPONLOP6QMLH50vWZ2MxfzdbtOFfr63b2g4N5nlI
Av5qOlNAxXWPjKMmy4Ej2rWvyNv292hxi/P6d6AQyhPr3zUuqmAO17umGpJIOnoF3k4hX3Xu15tZ
US9XC8wgF/KUAw+gt6qBQ+82zyPdi6PPxGlFnjAv/wM/+cKgfG2z6d6F5mii663saIuKV55LNfwG
4/qVBdIsNBIZaKX7CrvlSaMFU6dMIsGsfKJJsPGc13uD0kvkmgqDN5uz7dbzwRnMIwvXeCc5NTYs
cmjJrp9qWS+IsFD/cFrkaJvUdfVku/7vkzs7+6q2iFaBX5XlWnvyh/c5A7M09jOZzbp5WEkapptK
dGP+/RccRGYi7i7r4ylHgYoIEwBpNsUpgkwHuasXExYDNGE6+YI2Axf/9QYHp10cezUO6IWGkifO
ZiIE9Py8klzWm7bDUiQJ5t0aSmCwvm99oncyLlX5On58gmB6IedtAjh187dXqZ1//Y/r/7W+/X/c
5rcJY8rXHtZ76/u+tn09/NrN18f72pY1nKw4zeieYAaPvva8vtgrRjgnn5/96z1J7ieEvpi7r02f
L9FMj6qJ08Emq4k0gP09nNGbA2yTAsEI53s1e+muZ+hlic+prCkID8WrpDqu8J51Y7VMKImRtdsQ
II8LMRfeElXE5dI4sCVcx09gz3rkrgft183k+Tc4Bcy9XLJa3433mZXJs48y5gwjG0DX4iGAKgtl
Kqg0GrBqHK4zj8EEbUeNeEWpUuXwOJpuufeRV8WpVRxR67Vnr8QsR3wpHb4CqSVfAStod8b2mJ4S
W2ZeqAEBO610FvRbd5jvgzRkyN50hkDJoPbBKL6gBFmc7iCN/FznyYB8qfiNp7T5TBn7/8bC/9JY
sCzDxr79P9t9n35N39u/dxT+vONPRyGw/uXomOx1cuNMjCgeO/vTUSDn9l+upQIFcdoGrKOxZv7x
+1oumY6qDWFAXDFw5+PL/9NRMJ1/+eTO0UnQYetDTHD/Lx0Fx3b+gQAwCAGxCSXwCDhDe2+bykD6
NzO6TvsRt1Gln7DvDEe3HR6bAW4jWfT4zjxkjgFRvCbA/yKmyhEs81XJWAzaczfMvAR76ZUVLRW1
KH/v+PLBcorvso1LKlTesa6WfaIPT4FtAFcKkvva8R/HziDPwNnixYT0gGwQHb39LDR05wJa2ZVj
ye+l3m81JO/NrBJgAIYbhOymBk4zDHJ9HR2ln++9vn1dSuFg4CivRO3ToYeA31jtDXhtanlg9HBx
0eHWGqTnvdvuynY5jL7YQyG7mH0Xb2NsjFL7yAIsUq4wKSeTKl6QKml6NGDHKkXDYRS7xTvJNEFS
kRr1zhfLoTf6l4JWCbrMkS9WHhh8ntqA5sXoUYHtMy5JDZC0MZ1MVtxUxvoCOHj7Tqrlvpf2FTYU
/B0moGeP3yO0qCHiSWBJh6QthbZ0QZvBByDcLOSaZ14z8OkXLyN9Wz2iJGxer/cM6VqnXCezwrMN
amb8zmWVBgdQ2mBcaP5c6Y4xXVrNcrcz0RVICgMNPGqFy8Va4ruq0Q5lNS5Xy4whUcLg3CIu0u9i
eMGwkvrq82FfRc3djGtGT4O9Zc7JLnVS+8kbWpLHPfruDn2O66GKXuOo1HCFxRRR45QSheZHt+uN
9Gfttjarx8H6UQQgLsmAJvjPz93lBvRifykL81DbBdt0Sa5txF85w9iB766gULGIttpaTmURL2Ya
CZw/D7EMh3dIuh44BOI1r+TsIBOZaprkk4f9qpLbnP1s03xI7ibppTcpWPBiJktZYYN75jvmdECZ
cAeoQbt2xdw/tnOaHOaYRSwDS/dYSse+N2BZBFyWDfmsaxU3+ntsITBYH5hQG+yxGnA7MvEfM/d5
gDielVr6plPkulj6AGPObbO3pdYhDsG12GWt9Ub2Jg0Nq3sZmGb8yMaCLPXFtu8HNzLOIGimXRLp
GM568LZYoG48LaYX4VK58skWov5qq/5StSOtlbJD2TtPpsLlu5QBXX2kKy7NRxxm80+/KU4xWo1Y
dbU3Buj9b9XIKZ4HBylQPNMsdx8SSq7vRmRQHzcq/xFycY1d1Uv27ejSTi+H5ZRnXXzEIpLcLxFB
OSmtn3d/iU/1IKIfg4m4XZtukRSMz3gwiY0i2GTvt1b7JpZql0eueetEEwIXXIqHSXMiyrhj/CKE
b+/rAqqFPwUxy3bLR1EU6/v12WA0D0ZvC8Xv8VHE9POr1xqvMzSXu9a2WENKuNF+5LDOa9vhZ4G/
to4exIJqbPKbCyDL4KadkJLFhhsc8in1idcDBGxjOHwiUPLgZPzXeUuGbEM358lHYH12B/M5MO1r
lmTx90JLIVnHNhF2hj5fJwKSo1lMNlU9Q1yamjQl8MrUyPJgeqxQLT0CBCA2DWzz2JbottR2HN8L
9eXZ2K2v8Fg9Uh9p8fQkRTh4xXyPzW66d+xuvC7B5H5t4m8pyDwlQcLFs99OZf2qY+E/LH6l7daH
84zMuE4iPhUqcDkO+asD4TNCVnPv4Fl+nlFvu2J8dxtf0YKT8olm8E1Kz+p2fTTFhCuaCWoEwTkx
zZP/xBUIVVtB9gX2V/21gInpS8d5mqexv5NO8OJgYPHodT1UJNbcd1V5KFGUhTazaoB1eXGNaCi/
1sQQVhZpjn5ssh5E95teIvMJxgY9ntT39pUXOY+17crNDB72VxIc+iYbrobGA92q1ciCclFel00r
b/n7If8eBgjmeLMJI6leYltrH7XSKC49w+WWwhdOurpOj7VrEf86pD/Rlt36ua59TPvecE+5F8+v
Gp1O1UGGXqEebiHb2FvZN+ZJksr0lnNUUZARr8QuBxdvwbaAYdN/GwMKViTakGA4oqHysAS/9TuG
fPmmw2cjqojkMyDDvweN8wlYxy32huHF1Sxtr6dGgfIzcvZBALLcjrXovjRw+AWtRee+A+xLndu+
k0Tw0I3lFG5Kn55RUJTbgUS7o0th/cVjeUR9vksvU1reRFUd3I4LDowk9mLU10b27Dk5roh8fjNR
uODPjdPHQq/6ex8ldGrryWMzor9ziGE80oHNr8DUX4kGMoctao3TPOtfpaPts7QqmWL26fOEOy20
ceeeakK3nk3ZiF2q843WZ9GGkZTOjIAErDjW8d+5nlzuHLe/N+Klv3xuUw9LUKI76k8vcF+7a1/d
rPeo1zBcoiDcdZMYLtSoh8t6T+RTHJKQYmyLJJp2VszoO5GhytjQuqoQlWxS0wSWhVh1UwRFc4cf
+Ai397eh68YhGMDE5rZVbSiIMQy65ISgTKAFg0Z44Ufg+MEMHxeocBK6xEHzzXLx64k0Pia53p8K
RH6zljGwjxiOTOlFV3XEvL4kgQpZnZB36CKKe+LoTIVOxoXl/jKQZqAb1KpDoVMXEmbbXDCCQKlO
9ccxgtYGXNg4LlbkwlaReDIo5lpW8y0OioMRDxgDBjEenVH+4CK80AbSgtt4hvnmVv0rofTZ9WBP
3+0GPhpBXUhFGR8IEfHCen5MsYPuzQHTj9V1/Lf0CNGSsKLwPrw5e6LIzxVVhKMGIriV073hIONr
ZfM7otXaA22jvoIguMVjrnVRtbHM4ac1zScWsbBfPBBineY0iDqyBpawR1qi3b4toC30rHcYSDF4
ee7U7MFFwNhKsi1t/A9k7jjqo/JF6xxqvNYOtA0tZsJFgzR4sRrzg7yY647MWk2PAMza33wyvEfD
v++rBjF3Pv7yei/B3YawK03d57hvXyiwHlqX1kTTC+Se8y+B7mXjQOruu+nVieqPAYEE0Lz4wlTD
s0Zjq8/6liQ76l/JfbxUeMb2OtS/XTRE71VAkk75EwEdB7OC7Um64nGPSkKXxqEzbfIzCJtycqel
KxB/mEIiXS6c+xqja5N/ID15W2xnS0f3UM6yZ85XXEWsx5qR1d3iGK9Vpz9GnnioQArs6UbZnv6b
rtA4zi8RfTv82bj0nGNkKq8FIohFO2Pb3XI07Rbmf4DbppYgH1nMHKzaw2Bp38XY3usxMkHRE9ZK
GdWrwIiBRUDT8OST9hxWWt0i6CTBKAGcjMAbNQdulIE2jzc+melS4LcwElD0DTKbetrgsv+gPIZa
x+SUlGRsmTimoBKE04hg0rVcZA2W8gM+V163IUkwwMaR1s1tE0NsQSB/xfwJpjc6ySSizEk6jglF
eEvmUruVaNsjtO2BHtHAJrO1DWo6owgAPHIngEPSt2DanepcYIr4DfJ3eZMHwzf8qpdqKT/KDtxx
iwRE53wEQYL20fasY2EuVyOdtI2DvY+dGyELMS8sg/kOopvOxxeQtHz86DV/Hrzzj8DvCShFE1n6
aBRnFb0QSWPPoY4l23cTQIj6i15ZNwJcAbpNizKzA0alwfXU5nxvjNNhQLlqCcyJidzw0hbWt1bt
xzCcb7HMb6w+UpmjgnJU8quxOUcsrfkY6pSM0B50hvvsFcE7kew/Mv8nI8BdJCUftcah3cDlaP3f
fjH/sF3zyqSxGOplIZEu9HeiddCV5u421ebvg+W/kLD1a3DHX2SZXNn1r7a19bCoiisk7CfExAsH
bfKROOk9WHV070793aAGS5YBwmcXuKLOWIQx4B35ZUAb1T/4aLKrJLlmwvxmjMNr3DsPreve+HVw
n5vzXYXoe0OUyzfd76/By5/tRrswNaKwJpOfiWFBL+EALGyESnnV7oc+A2hRu+BY3Eu/UABxwOXo
+K4oBvrtXVQKTkoJKzpfnH5jWTzSxjvNyO6y2n4H73EXM/66UDY21bRU+6Htr+LWPjaDlezaFGkn
0EpZ3A1DROF08UA8Uo2RRXEbQz2CNEkOEhFo4B7jbTMm29p/t3HzwaJdfvUIJXBVNJfWvdEwntGA
i0ImDT6aEJeE0DG9bf+DsDNbblTrsu4TEbHp4VYg1Flyb6d9Q9hpm76HTfP0NdD5q/KL/E9F3Tis
Dsky7GatOcfMoe1bqrzDnbZBrf2OL/dQKXYaGFJFSdZ1KECS89AgTu17Vd1ZSeSrRiP2c2NuO6X6
gDkyHAwb8UgpFPPCfj8wIkjc7VBprJbYHwP/W/fVU3w20hAIahff2W34lFTtTzZ3+oY8ymWj50Fo
GM7v6CF9xN72iLY6ecoq/TUMmdqjrlbWCNojnK4iYJXVHZAxCxAbw7RftPKW/sGrSlTIzdhqkN2T
OQM0t0XSByMh3rvKeO6aVDwo+ROtDcIIzJqYIowT3iBv2fkZfjQzmkRymv3GhT8zx26AOhHhtUxN
nIxOzNhtvcR9Um2JUb5FKJ0GknBpn7TXU8Z/7aTwlyKpPsy6jLa1yG+RPWt+Yzq3MJK7fSSKgJAP
RBJGSxqogJriMPR7ujK9W609HNgnHsw4hj7qOMWeWMs3kkEpVhfs4stOfKk93WcSORx/dCt4L7qR
siCeg1ztm19d0QZACbYzG/9HjCUE44XWh6bjvogqxr53U9EMAmlJnunXfB+Lf/6m0XFSVYl9j+wu
YFtLNFrrPFgFD0Wt/gLRkemyzdGMYDmlX3/bmeX9HDLA2wAuu0GR2zINnZOrnEamV6dwe1TW6MbL
elaeuxADu3Qhn7vJL/pPedCa43ksxU9M5A1TWVLu66wgw6sx2FhHbtCtxf529WulOTBfxpL/vn29
E/3pa6YtSN/W+0e4QUcLSez/97zrw6mg5rh6la4vbXPObpzdh78OeX1QhKwIjUncXA95vWtsJO51
G/GUw0Qb6lF5EuCIN2S5MiyvCGDzMLYVESIUksrxOy5YzPYzojaNseXQKUhgNKU/VF1/C3v0sELq
yc8ih2CwfpmJ/MRE/G2n83ejtzlSSow/LrGA4/i90IoBwRE/MYmdithr3H7C9MNawdTQZy6G9j3P
HnvK2G9r9VzNREfKLyDEdpDnzALSRJxXW76RABOnHyg8u3djj1hblZGTAmy2/pAzJdbrb0seApca
G9vTBnvYD6Pwrw9efxCJUwTLaD432aRspZZ8kJdkHUWf7+VoNGxX7U0+YY+cCFndpJAoNsKIkOSt
fdNGGyam67U9dL1ds8c/1sM+6/P7ClznrkvpEZOVO6KkAMXtxvExs/JyC6u22ixa8UpQNC4Km6Z9
s6iEUcfp++JgRpV6pJ2EJAz5+kP7n99WnCZLKYKMEd5kJ0dq2WHG6Fpq6WO+9naAvCqopTSLGpx4
7LXoJR+jU5fBLk7Us2tCju3CZzuZMEDyhU8XQmbGrLgZdbElWORoqMNOpstZV+llW4Z2g4VpawCk
0QbhJxXV6Ylu3ODnMZsezg02Kaj+tVNYlZHX1doWV34GpP+eUFx5nIkct4gqd5X3BtHgZrTLSzK5
X/XsHBJsQOsSwTRZzrYh7Kr8flDNk122x765n6LhXJfNRSGKmeYXPlTlvQ9Hn9ofS/wGJx9GvyF+
J3ryrDc918gSkfg+hFRT2p5ig7hzSrfx44cy00LilUkLmjRqmthOljxYOuMkCbStsIYr9Y0h0h0g
fAQt4BdmR4OElt5m0YRbNx1whpbjTrKhhmKN9aizOYPLJn+qBgqXFfZmdlFO/jTPJDPhFHpVFbkL
lZT9xUTGDjamdgxEDjDNof3TpqFJsFh+p60JbL0KP7r+yeq1faocndnB8dsPR9OiIuCUbH6gMVxq
Bv7NxKrFdKqDVk6r0lTW2N+L7eTUmLOHm6Ygaa+2hC+M7DZFb+lhMpyNkmRg420Ow0clj0uPqelY
pXeDGZcsg3BsxGZMIjEBd8vQ74oSN0zWYdytitdwcLaTquMRTmIqrHHyVBu7obBx2zbsAlhwcOp3
NMXbx4Xl/sZxe+ysVqSvhLrn2GTwNiTgJaV5iyk7OOjc2TFtCI34bVT2sTcy4G9J+puACsencEtl
ch59bTyjbnifkH4TTs3JWUbt1hjrfW/FsVfUqNaQU33NeJYvicHqUSd1M2Mayx33NSWHA4H38JQm
oEisYaFGNP4CT+ilff49Wt2rasy7NFt+99imib3JKvSeNiNDOB6K5THXWs13xYBgbJo9UyjPgEBc
34hB5c8D4uHBPIlkl+fJQ2GL2wiFXdnP8HRq5aD2vwyj2yv962AnRx2T44jyW+TGQ1qisBO2ivsG
hUHeYGh0pPmDcfCsIJSompQERlpRRXjOw07dLPqsU0O5dLn8Brj/FqV3utq85pUBeLkuoNiVlh6M
FiOaafaBHOMbF/f421BXv1UrO+idcoPhDCX2i8OFqEtWIY4O2twJ71V3crGd5oGldo9NJ14NMz2Z
U/kYkQrU5eCj8+y0YBjuWvuxSNuD0VcfqPMQiCcoHyvdxbWUDW+x4ca7GhpjmFrQopwZX59ZPSGE
fiyWGoOr3GlL81MrjSfC/j4XjDm2eoNnF3Fp+bkk02fIoKCqxY/jqmfCpo44B+nd1u/D4rLHbP3O
KCsPqmSykSoZJqPKsJIheyU4XHtryXPZAzB8IpvxEU89oWhbrq7nSoz3Oeg0oh0QcyTYgMYB/aZN
1cyZpr07Pw8Fyu9oro7lulQN6/KnV/qd0AZUnqGOFz/5GCL11nCRJYoBW+5MeuViB/Pqvk2X6MzU
F1Btu89VJLzmb40prA7xLGXam65eBlZv1lxeKrJ4+ym6Jzb+wQJNlCyr9J2yB7ZfIAJ3RgVOO0kw
gvXFsTMJtXONc6IKQg51+7FJLZQURM3po0/F16E6rb5B1HmAWr7By6ttbdaGIiIeFfJ6C+qPPxcY
HN82lBBPm1lB51uyyh1vqab79SseivrJzV2SdxgRUDAGWh//JiKz9GdI0NuSPyF+SxfcGeT8+P2s
zhvcns/apJ5HixslZKJ2aRk9i8U8mHlx5yS/JSqLswHjdWOayi8woG964qxbK9cn4fCljRARjs9j
Wam8LLm9Xkh9zqlf/7D4gJJhV9toIiW3J424ce7Ap0DHml2q7YqmQYxT2X+g4pvF9Gpb/FFayJqd
nNINFSmmyWw5a1ACKY3e0B7jWKQV65wxzOgNKTphu4vR/Yag3tUsvktG9TO3HQZ5t7mL1J7rHsfi
XNVclRpfIBHqW2fdblez3IgqUm+sWlAQzFwIgjV5D2WC94ByCNwPtN1oEYaMPxDKw35m7vAskHt+
CI6rsd4nk4BOW30OYwoccvxhjfsy5I/mIKsAHasfAkjzObcQWerjvKHtxLySOIo/THHEOnI+hq3B
oJBlP+ZoCXRSTpBN80NU8/75IIcA4QgTqqZ9Fg6W1G48prMZns1heB6hnxSdaC5L48KAIkt804mT
lkPqzC022qtmoxhmk5Ir69KO4pNwNrFUabrBJ0uaKohzjdYhAZBU6NS3Rf0oxvQFbxbgoCykzrCO
kE33pkzywwIPugGAib1SqjdOzjqUDOKVHsLHm9C1MY72/hQyt8qppO6uAUBbYP8z/4AWsFWsG0Zg
ERiFLgVLkyTUfEuBO6LSRuJC3cfqDl/Rna3E1jaZiQAxosw59rETjDnIuRTFazsgfOnaNmh793UR
804ne2+ADYvxFoWLY0a3du7edxpV0l5/7Jvptdbdi4zoZeSN8ouKrSkIGpziqoSjTonSihPmWSa0
JJk/k3jeJ0uD0ixrfxZrgbAh2bPS5/NmYvY2vc1EMCIfob7ukgP0Sdne5hJaKKb3Xqlrb6gomLLz
5GtySHkubP5xcZZtF+whkWo/bKyul0GsVS+xMWyrng8gY2GjhqeqvMDfUIuKyCnT8QeXU1yt1u6m
jBpM1vquMaQZ9Kr7m+XNM6IVoPnEqkUDDB8UDj9T3P8uWiPoExB2wkUfH6oWG8gwEOAHL2o/vKgu
+6ehu51wH2ThycYy5M/VeAtuX/fxu5TsU9xN3mbP9pJRjIKvsRuMC07o6SQFDiFiT9WbGMcNcsow
fhE1PKFmjEgHWpDCu92HsVhkSMsBkoM8l5OBbgO6Gw081OMLfJyrDmlkn04P6uh0ZLgp05PI6rMd
Mea5pDUivZoPtlt/GBrtpDg69MVEEUt+OzX6WIt9Ew6WDTK452mEL5o0WKBlnAYmROYyE8uWpMrL
XHXfpdKYgdLpiPX6H7V+UXv60hYsI4p+yWd9mrpC4kUXOwUAjZneWkW2ZkU63wN491bS18MgvFGU
dQQoDFrQ45aPVgRFU7QbKSELZpiV0prAN9ICX62Jb7yNcDViJ9uE/dYFW+ehGxUoZ8W26+x7NrRP
cTh+aJlj4zl20K46/a4X+hsi3nkX9hA25dS+dzn1LTUZAC5MRrZVMRCrs3pr0ig0SRLzYoeRT1ey
s1IngZxiXPqckxndlK2GLttjyV7vOxv9Tt1Ctgb4u68XlG0DOsZCKl1gWV+jIdjB2MT1DXoHxVe1
/NRSVV926VdDy8wby/TJztk2a1QCvBaSxsaiCMg7a3QEfKhMiU9++7sJaACTNAtjEYIOtrHwqu3y
EikKjpxBE97ojER2l87sD2L6PdjcZRbanTPEK3z3GNF58SmMce/00JtYT+wYmUFcnaQL1KElDhdj
R++pWDzmAnxSrZF/QMn9AZBM6JMnjNmiKfut5liFPyZiFRWwmDRfQ1u/N+Bhk7pLldBRHd+1y7cq
Sjx3eEFJTVwd0ro97Bz1pOM/LO0mMLSBte2TXWs2sCYxH4slvzA8BAltfesS5lzJdJ70fWoTNKxE
BLaHutSDAX+gV1tovNDwfyds/rwYKGdM8GJbVQzZG4W0xUM2zzfxSNB9kS/5Fjw1wFSmuLRskZ/P
99VAsycd47Oi021I8umQZC49ulzAtFYX8pNYhlgGmA9t8Sa3w0szZL6J5jgoO5YIRjvBKB8Q6ML4
9FKLDfnSKb+q1j4miJExf2PVrE4iqol4iSio6K2jEpGbakeZS0CiGY4sWa0x1P38iU5+OUMp8Ome
5b4ogLWAu2gU+xwOcKsilQsjEtuqSrMbYCKP4TCy8CBsm/IsVTvDBPuuKnhFCR+hOwlYaXhgHxsM
QrhbNaVTK0s7P0rI8Ety7LTyzixpLNTsszeKkz+MMnJfQ3TCyaaqTeWL6tx26a1dTp4qLFJ4QW53
G2qO9JVUJjve7yOWNaOmBHWAfs2bjLoKdFl+ijSG/5eSFRjbjLGK3hMTz9cVpRez1I5MoQ+1bcH2
Kwvf7IeY2aRaBd6sN2GoWB6vothmk+wlyr05FOS6xamzxSdEtwefJhhemg5rJYd+ZGSrn6USdaeh
Vm4bFJOxbT87M3nDYZhnWFcIlM+Dmj8JV1IUH9iWnBQcO/QPKIcgjThkUPyQHC1eKoq7eVhudBuS
Jc2djUA+jFWPVocOjxWZO7MDqcz4WyKaS+yYWhvrVhY/6k6pe01UDrgAa3HvhHgNTUV/btzqgRjB
gW1HzJZT6s8JoIPFAI5p0HQ8SBV5N/LW7ULNPyDzqYcBvdzB0DcUKGCcd2c9Uy6IClB+TO1FWyR1
CfZwiHeS5mguykcTp8/OLwr6p1x5GY35oFds98bItDzNZeoR3/pIgGbf5S/ZCpqhFkTHYfgQbL6s
GoUQ8oZ7Cadj45KCyyZpYuXqFPiNLYX2oD6+Ss2h/VbqxB3WDeKWZQ+r7F7OEWz/CJBFhgFwo1eW
Qx3JucSuIQNo0yVcwJgoQ8IvlcxGzmkigtIzSmvDW4J6aAdOeOI0DylUnIUSQ1MjQdjuIQVYGtnB
gD3YUZSe0cZbOh/GJSejdxw8pgtrbxeEIRQ0lxUMybLzSUFgCMccK2nSeXUnP63KUDam0RAoLH8x
toM+L9UvtXMaL7WhnRa6cMjvGc7FzgmlP7bxHsQtqVAZ699skDs3rxpWh1tks2ypKMo3eolXOKtL
nz2d67mZEW7VjBHbHCirSwrfpuUyP4fhfNHL3GbOLk5TrcoAYyJpkwAuDbv7wT9HmSv7MSoAdTX/
EUeu3NcmOQ5IYpgHoNoZn3MyQjJSjpqK+HdGnOwk8rmv0sfUWPX4Y3okT4x0Ylbjsn+fk4/e7Ott
jg5lGwtCPC27DCDu5dtqFpzqclz/TelDrxfWrkD/A938LoTeU/JfY7tfPGbG1ENSiXNyjOAd9RWO
qZguj7CqpzCc9sgm3gba75suYyBym+5jSeM9K2lhL/Y+R0sPVKf6oVH1sirQBbs7g6otitfhxVZX
jqETBgSAw/qRcPSJLyczM/+wZl1j5NROhMKQl1WyomXtz/rWeZLWLpa6FVTpeDfPzcVdwZIokBBX
Y34NKeJ6Iyj3nQPKOlPHjM0nK+AcO/D90BgnrE0uhtssaGwlJJFWe+z7vaSrQqNQpEza4SuNqTag
WMH/pgc+URFBnXXEFEOB9g0qGl4yFe+WYxMts05LTjwx7rvHlHncG/J0Vxey264B8ubEfrK2LPwm
RfdNK65i94HwCnvFRlKnK2c3P0aqDiGNzvZIs4uK5ho9xwnHoRkZ0s7YtSfLbqh0GO6jEucm4ovu
C2kXm6h8TRe05n4366Q90r6KuY6VHchvPMjqyyKUrzaajGNXV4dWuPhBbpwndYrLUxc55ESmFvVO
QkL1bytPu7sqJT9gwOaOzjcEX3AhZJlLhB0XZH70dtjWZ2vBSNngxCzkuQInsnN0ckQTJxJwQ8Bs
Nl31ajpC/LI686HVzc/KzH5FhRrujHQWAaOatB+g6+skCmbpCWkU+OmFBScpWebZAiaJv9/xKDO1
vrBBGWExPkz1KzCb6UDGFWmhZvNZdbI5FrWOk3C462u9Z2BgiVkNFHzqVmm3LQAGMtxgGyCRnDuM
dE1jbEolv4SESB9UOc+3qp3e5FHfHsOkhX62iFsKB9Swyd1oK/yNDMYCh8u+x5HGvmQU254KPVgF
stGiEWgiP26qJA2Bk9FiA0K0BWO3w0Cb70L6S77QlC1ck9GnOLIDYHhRlIg5S+c0cGR6mWfrUQVq
+mDkZFGOrbGbIvVxJf3tJ1FGLE0JfTEtdYdc+ihp7GMCcc+KDVtJTOqzSoXQNEiBz0JBqHo5qkdN
dz4IOSi9Gf5PALSP5iEx4ZUq2bX0y1Y1cHVnRQ0bYq1muyJ5UZcu9kOn/+gARu1iRprSUtbAaipk
YBp3mT51npqDXGAjDHqidLsDOhDBUPKOvbXGElEqAb33FvQ5bSB+m5nDxF0HiZldt+otQ/4hzUa9
VQe5HYvPUJjZSx7m90muf5q5te3rQqEYi2Mc3nPWuERMjw85pwKK2r71levuV/FD2/rq2/5VaQZ3
m6AOD+2YcN9Kg0PAvCzq9suKChamrt2xD6xvxx6LvSaPY0VwsmyiA+MUu6kyfh1ThdFXR9pXuOFu
WnecX6QelhcjSd7qinm5oFydAGOGG52BXOyqve4YR4Ey6aA3rK1HIuX9dgt1rkGbsbzj4wwmm7Zr
nWYEatHFSPpfoUYulgvrvAOj5YWU8DxWyN9jW+e7rCtjcAd957sJRbuGbGlvwHm/te0ANGS0Xcah
Q3RLaoJo+bBa6XpRkmBPKlPaEPapZrCxK2OhOixeBat735bySURkhDRrmdioktofyAQuErcP+g5y
Vxmaum/Gw7yxGZxwmQG/NMkQJPbwuYRr7GmVgXZW0yFlLkpJ1gkjH1oSYoX0+aNFJt9nU41Qyr6r
WmHsLHcxg5y+g4dw5SVLWAIC5X0ZRr43Qx8WP7erixSgNFxtmTynHp+ElMu+8fEUA5rgnibszMyj
RXWIXfi5MjDik1tMBVc55qrrb9RTEGv+3/dpVyfWnydeLYF/DlOzFPKsJu7Lk5qWoCbWI16fU/9j
vFpvU8d3ZrAb//2OYVajwbveTuaYh64v+I9f/xz/n0eAhXWac/hfP8U/H/Kfd2S+65btf94TEQTu
240x5CerhR12Pcz13f/5INd3066GtD9vjIuVJcT1qU1mLe0/398/B7/e++co19+EjQdiKzlJD658
jyxjODpFVx1IfdcOvYr35+o1u/529Zr9dZ+zLPiF/jwnRWRFVW11qv15TbSO1H/u68IcjnZq7K/3
/3OE66P/vPjfXnd9+M9hTGWV9agRydsWdfRtMqgq64bo9s8HaTSFDsT1WP/xawWHS8DA5PNcj1Zi
GAu0yXzOrtYamYk5cAZxy1VYHq8/0tUPFK8//rrvz83rb2Vv39hZ6QZ/3X99/fW+60H+3FxYhbL3
KXvKLbzZnwf+vNmf+65Pya92oH871vW+vw5zven2eDJVqI+Azui9/M+f8c+fe719fbtyqNPF++sw
/zzp3w57fU22wL/thnp3pYJ2Jcsy1VAA4K980Cs01FzJoX/dFFOv5zAdeeTPw6MgCtMJyGSh4iLa
//ei6yuvP/66T1QSu/5EHvmfQ/z1Nn9e+9db/dvzVDfkM/05FvpCvNTH5Xr39QVGPdID/Oug//H4
X29yvfn3w4pb1Ps5Hbb/+hX82+f618Ncn/jns16fc70vXhGro61/D8TjeOh81/hkWmibcuxpfaiF
3vZ3QI6T4J/hYtRfFLPLw+Uca/XzdTSoVidrnFYQ6PXMJjp+rT4UWy0DHI3yVQYW4DsmsQySnPrR
4zrY0f1tTzMypJO5/ka1rjXYYlv1FiamueNvvmgZpTMCfJ9E2Io9UbS7bJJPzQDD24I7uiE8izYi
wCDUC1FQh/K2U6szGDyUZQNr5q6Y7+Zafhlh6GegohCl9ew96MNSAySNLJ9nXzgAPEtNhLtCFV9u
Pj2pRMYFcYMoopgqxEUtAdFqmGy1glVSlJ2LCrpHm5B4BLAmvrFQQRGHTHmogkA9zsWlUNEC0MQ2
fZeIupNgKUwXvd4aABfu62Y4TGK2N/a4iHvDsTSscXwyi+3qZL+yNGFr04OOGDsWOprTRUECMaqF
IQ2aia0+36lfsVdhp3eLw9Py6Pko21CBnLnWYzC1IPRfnnUjP5R1fUalCzakM96akbT3aiafaZDJ
lmxpQnmGG2zPlD0BS/rs2CsftPwcDzdUJdhjpJQBFVF1fpRi1tPpAoS9sWJG+e7MHrKEE8dPET3E
pdZGTwkd6CxszDtnvs3k9NPZfDHgQd/oqdMelS7ZZDiNk5zjlKk4qnU9YQoXN5rEGkqwKPuWNn5t
5E8KAcQTghXBtJjOLlw2tlL3+16j/a1AJEkMi2/aoJxed6OxZW38wlpyCrpGkKDRd192cldENO3R
BfJai1LyTlfm+UFT8A8Po8LKPF/IZsjeO+nGW9r3xb5WKBDUQ7wmmKjjzgAq5KDR2GoGf3iErnGf
OfcEErR7p+NDQ6Vae0iVchQl/+g60GMbyirbsI0DeIO2AddSr7Gzj5WfPiwWv53O6xmkpVZ/zuPl
mxY2y+SO9kBjvPeKHV6IefvdYDz0MO7axDXSB51mpHLEhtTEkKXEfOOuoU0x+i3eEKODc5oj39IN
0kqWDJKE1c80RQp6iyhfXsMkQ8xv5Rs0a2ByC5iwDu9loSTzyx4kFxb4+dgOJjo6JSgAW93Par9Z
GueT/CWDhKToY5ZK0DuK4o0q6zJVP1NPiE9xiZXLjb+UVflaTTF17Wn55TazQH2yV5Vv2y0RnyR6
ctBVUXhuKu6XPnQ8fc59ohieZhzSsXBvBofVd6VQec1kuwGE8Dtr1CFY4Cj7FB7rQHFe4M+WlFUL
wi1zSPwGGXUm1aObhUvaG3uAx4mq3kYT1YmC7usgPszGYNlDdsZ2aB+7rHlGTE+MH5VKy63f1F5e
6KEVHnkHQd7Ll0qQzmh0KZXxUBQUaST7DUIENi7wWuRTtDtSO96bhiJYJ6sPVmq84DptDGxrec4e
qSsa4ZcpmAogW1uhDntVR3CZ5/Nr5MqPMGpausbVV7r8WrQMLBnqUJHE9O61Z6eJnyXug1OZ9Gow
nlw1EJZ0P/ppZcJG1F8R46V4VDdWqP3AF/R7Yb2lo3lBl/kqc4h6Gk8r1PGsC/R3/WKkW4mkpa+7
mxB9CKWpeZfFpOYkSxnv509L7mSYP2Xl8K4OJX2hfr4zUsUfBzyDFpVETBKM3QaNsAZuiVoOFFjb
0Y84J4inHlDHpR+SL2nTQu3cYLM4QOmFgGrQ5e3ZI8aCNbuN36erTnodtIVJMnu89NsRt7a3tpCt
qSB8AKxRqVBxyHNCM4bcV918VcZTjui64rU2oZSt8IscWpUfkbnmW62gIDPREUNlv+2U/MVKtXs5
rcXpV2nR9W2SDCslgohE+6qUjLBZ7XfXQCml4OqRXA8H1S5wzMBycgoIxYmKkMbJ6WrFc/SL/MLN
VKDrHOfqUaTNpelw65fzTT1Q6OwoWGkjHzjWArfDeid6rd1OxB9BZa1v6VttksoyfN2O2LdG06FS
mRQKkHBWHaAXoTzaW8C+1QPJc7d2Z2MeyqtLkVHY0u1D01gfXVJvq8m4ix1Q+IbI97EKOysK+94f
xhD9hzMeezrrkVUafsOsux10yMDGKDPfUujdIO6b0TeAEAp15bfT0OAL5bTTE53OwIhGybZ2dL3h
VC87uy+MXWVoO3MZz1lcPpeTCAw1R4geIw+Zm/wtMTnNlOqXK6r0KL0odjZm3TygAX4qzPxlXvrc
N9ruKW6X39UEeKVCV0NpuLCagMjw80LAXEbBVe2QsqoWwLsaGU3V0UmtaMpYRnfIQhQqibUbEwV3
CUq1N7r2726UP1n1cDNZJtzmEYFrDkgmJ5GNcyLtu0AbWBvo8gbEnUcULW68lqJWVmt3idL6esv1
SYiRme/ZdaM+zOn1JSOhr3xCj2vzfe6n96ijJ2jnSEKdijJBQse3gF1lJ896M73JZvlOadLKSN8t
QDMHo3iiv0pHTlQPNa7SIVHojmcqP/T40VgQpFRLIreZqg+AeJYdqd0fndMdogFbDtXNbekUSD96
+7szugXGGY1zokMSrzRoPwnkFooxkpQlSrjdeIT68j6LVqYdwogtpqgdUPvD24oQpUDmHKqJNj0m
NULrZ6PaxAlzs6KR6zqwXw4RtBu2tl911A0Eo01tZydQbqLAeCTGXwMf6iDq16TOmo2Y8xe3VU6M
fI/JyuoeBpuvPrqogKYrU9v15M5NVRh0+44ScsfXskLScYZgudqMtAnf45nG4GDXlwTS+p6KxFZ0
s+VP7k1WVY/5oKNm0EpMKly9oxN+5/l0rLLR9CAFvaIKudHc/m5wyDEbxvu6j97J36QN4lKGSsf8
jfxd9AeYPb1uoahFOjkxjZwbmSHgV1GMaVp1ZEUzbR1d3HBJ7gzQCQcXZ3JVXPAGoLbBDIRnhstl
eLV6ynJLDmuwi6rbHLbjBpcP36aBnlMvoqfKyr/r1bhS9JBeGnd4TijE79uYrgqCHhvXAh4DdOdl
JE9It2KIIOE7NhgycwYtsIomsDt51lv33FcEAzUw+5Q8wfNFa11X0BVgoS4y1KlOBHRNX0yK/Dpf
ss3XaNs4CApUVv6g2QTG4WGnzkJntXhET11zziFmQkO9Mbs2eeglADSrf2KCYyV5736JaRhuVCii
QJdM2N39k2LM7Obc4R3N74bYBXKwxuG97WDWSoeuRjLzKJI5gkRAgZceaM7GRzbPxcMirEET2ES0
z+j1IUgtsn0BWubgLPkrFAi3ZgYfZI0OnLXxPHJ5VpLJMLkhXn0no/F2clNOlyZ5UBl+/I6INnQM
GW3C5iZKqh+7SyiPq7TLM/057JwLgpNPdUKVsrQdS29MQmHiBLR7z0PUnCwWixFFNulGF5YgawDR
WUuyF9baL46l12CHVPTR2vSbqhTNFkdOF8dlqrFm4l2Gj6hOmM2teyVKKY9bDdLthqtj9KyW2q0p
C7pNsHPJ22UNZuVGkEbJjwxcoK9mpa4Y6pUWOY3PZjVuVc0kqK6AoZbY7IOt4Q4bKs1eJbvTqY3T
c/2kJFbuaLPdNuTZsaAFFYEuV+/ob6tA2lAQfbJTbjwTTKUfq3T8yT07Kz8asZNJlR1Ci+5gEven
2rgAIDY8N0ZMnBcsRBczQnCXOZ6LKSddzHM7uE+FMnzT2tFd4yaZAHHVsz/jlIYXR4wpEYuw2g1E
JM0baZnHoVweFp2Si6zfG4M4jslFNAba67k2kIxOdfjsjAhoG8jypF3gqzFSDOAOWg4BQgBxCu2V
ZS9hmCal+ZEORbyR4+wZkaUFhj4/aQLzUsoVGPMNZ0YSrZKzbxNBiZ8D4WWPGKsWSpDpfZkIxemI
nuIqLYoRnKnK92SMxiWaivOMlXndJGksx7pzl5mvUDrQD0p+SPlL606KGlgg/Df0tR6NygikwXaM
QQomkHDwgc4vzurdHcHlZRkDm6Kf9Lh7k7H+qVnKHISafCSkdTv3Klj5KCdbuWVFCKo6xdIFBY2F
ScQVkrGg0pkskPRVmf6j064gC3b4pql9HTdBjZrktmniPkFdT16T7WdgYDeKy1lim9qH6TjfCf0l
rILVQdfGvZw1l86D+tCYLtIpFUKQq2Ody8i74gXbJIEiiABrPzkZjXFt9lREkbYqHdYBKallLhIe
xB2/UrWBL9ufFASKTYXoj9y25zQvz7GwjrJt/KVi/TzCM6GYrzUgolfLX+pvqm65UAr4VRtfJFb9
rosl9WlY4RPrhnu7HN/sbvydkIa0/Bd359XbOJam4b/SmHsaJA/jxQywyrIl51R1Q8iWijln/vp9
6DBTcofpHRu7jTUaDdglUeTRCV94A01tQ1W+g+/UZ5lA4zgZ8onTFdD6htGRjsmTaTdNaF7VNEMn
fRBvGxhLEj1K5Entb4EO/gT8061TXdeaTCOU1H2SFPj/yijv0FTaRrq20RQ6n0j9zI2hg6ghmxcZ
WUeDsMQMKdlLnEbv1Ea6w+QoQVezv4bh1uDkYV7FDuLPTeCsSbUeLfvaotYOyCRGmJc+8rSqAgJs
AkzU5txZoKazvtVPgY1NmqJeViYioxms5+guhwF6KgcOwt3ltMg8Mcd0nUysAfAG3yCZSyrmmdYo
SgjIvYTn5/rD3MbUWU3MeZvLj6O6tVXUaBl1/TLtnEXaRJBesNUEUlU9e4gh9ziNEV/ACSfAaNEc
Jaok+8LbN1wTSetraUSeNFjcKmlj8DHGnHhfgvdhPya5AINnBfve9B69ypv3PYRkfOHENLBVQFf9
Q6ph8O6oywgZkknSYAZfwmoxAlp7Wv0YJnTYHbqdMywqgJgZGAiVKGFbhQKF01zxsmAEXxnhXddx
euv4Di6ylpCjMaqpbWGAQRMgASRkn2rpPnNMHEW87LxyvYUIdR/Sa3eWheoTQhAr7NRrkjbwyHn1
7Lf9HdYG6UJKbXuSs+LntmSSG9ospRbj56Rf2BFs1d53wXpWOZ0vJMCk1HGnSHdqER7FASS7WeRQ
C/H9fepEG9kE00QKppPW69gk+OXK69JqYhFnT4pU3bcCUkd0p9C7XgJ8+26CZjGHjvqJHa9Dke1T
ekALM432QQTVt20we1G988EFqIr4aIiOO/17ebgoPHtlXnacpizFc5jKO191Fqre/ECS5RwTEnRE
2aMUrIXjxry3le6sL7A+H3Ky+FQUF02hgSuj+2fSvQptFeVUSuFe1m8iHb2+yE/qhQ+A0aDZPMmy
9p41ChpEyQC5tLgYF26/5H24utfuLAwwo4/kOzio0syn+3evqWBH2ty5qry93T3klngAP3Nrxrio
1qiu6OAs0M1y/AmgDhBJYClxfhcEvKxNMLtpvswLYyG+yYYK/0Pcd3GNdbdfXKcMHkVBcSVFYT+r
NPHYoPuhuG2DiKIPRDKy3Q0Uglt3MFbKiHvTXCTM2Z2IAAxmFl+HCuYsr0VMHQ7WY6Ne2p57lR3Y
eB0XMF8uNp3XXOGf6k6MQgW30+ZACORHryhR9VXTcz1qbztwCove8y8Ds9kIGxyZRU9Wow07IwlE
j5rAsxc3yg4o9c6EuVzKTMxQvzc94wZJqBn8/K1nD8uwgoKCy3pZsFqQzwc0siqF/FhX+pNkAgnh
udaQqhawcSnGBJz/JhbHE1lt1nl9HubGFm9KQOB+PC0q5ZszJq+W5G6GAqyGkm5C1Rgo3JXPWd6N
WIH7qM7BMnjAtVoEdWQZ3fbYYbYQxdRJaq8GGTaVTgc5daqnRGuuMq8e0AfQyWnqGzPSzgBZYGoj
QWJxgdpbdCy5MUmaaXFwIABQaMqoFWYX6bMXe6tAxwEQbrEc6nvPKqhTFcWoKYyLeOfj0pydh0aI
/hwKsBmG8kMtZ/M81XehUp4WKp1YW/fnQQj/NqjEk+ckV4WvY1kAIsq7MFFDKId2k0io34QG0A0f
+YtWXDuVBDvD+TEk0q06ctZg7NxK4fcGjIM+qFPJldFPblWwnXE2E5XybNbVWrX9GxRx3HWahPvK
GQfbi773SvMQJlBVEgHTuBxV4/32vA/bLb7CN1AodoQQO3mEOZtps9Cz/nuduRgwyBzkUmyHyKDj
IT+oJvDm+qVS2S07tsyZ6CnNyr56CmqdaoL33YYSNPZUN3HknoGCvo6tFh8pWfo2uO1Gzu1Tz062
Kls4oijLKk2BGLQqqJpq7rf+ox8V2vRHrmfPuoienCxDuU9Nr2IJnTgzZnMxYMc4kD+M/GxI2rkD
7dWgoheFSnYmovgGMOQkMcGQJKBf+hYKk6c4D0EAKhbp5obZaJ75WFHTpgZML6Xu0siTdipPqwHj
YtP0w8XgmmdRmuwMLf8OdPyiiR1r7jNPWSEPsB3MuVTP7CTd+jXSo2oRTM22ducmst0iGM4lJzlN
omZY5rqY6zVKPxx5El4x6HWyukBRNiu9AWE+4qk7C4rd+FCZsK87k+INMk1k5UR0zOJkK6J7FGQw
p04vC6969Bqwr+MUHPpcnSSERwvXYKJQyz+H7ofV6vDomNU5ldsLp3QwfXDUlt1JmetBhqVyfFN5
6re4Q5Q7rTzC2jZbWvaAlnPFwZj4N6AXOIdlijIUj7MV2dhN1cePWRU8k/3etlZVrU34ICIZnBkK
Ao96tiky5xvhQb32PEIUh0L9RrK0eQGOagrYPkSKCZl3CZsOOegxg1dzNKN7CZeOTDon13zoYmq7
Q20uCqykZyAtWnJ6gDgQakbb8ChcJcUWlToaBFwADSvpmbwXvcTmVvMda9UN0nlGVr5245AipuWe
Nn5L0igVC9GX0jQLAN1nvb7sy1g5lSKwzPmQu3QiMGhCwU9exo6yRPI1X+uSBRwfleYpDLD4WupL
MDUocyxffn39m4ObJOuS9g32w34IFjhTOasqnTQ+Tpc4H2Nk2D1amr+l8VMvDBNOVW7369RE7ly2
zO8GdWQFAvXEFLW04nkWOKxOzFpzqPQp8ZTU5n6IinLZEKEXLWdYU1CA9KubrEt3dYUElG9w+gxS
u9aUxl6aGLqZ+Dv1Ea2hnLrxUOYNcElQBCXcFKnGnDIVhPZGqxxgA7NoiLBjx3kSAdLolIisGapK
mg1F3pOBYBUG25KVn8IcGYvnEqBNa2U65rNnq5BfMK3t2YSxrVgLDIxljYpVZasPdnheA0WAI7zN
x4/zxw6MMJQcgOh3jMvuLQ1FDCtZafBvpk0fbAbZuI6ziyxAhgFkzU3iwnCHyLQuMo2SpnkBh3FS
mNYefw6TwxAlLz26CsbWgS3FlA274kyT3RYWhGBF2Ak+sHJ1WjfgHnMXLyM8V2cE1y3LWqyTRjvY
sk72hn4KOPF8tNaQDQdPWTMrmVkCY+Me4h0SUhdF0Dx2cUk41AXQGkX8o/WHcluF1dKlvC3rZMrC
xWmNSUl/AAc725Mf/d7c2u4PUFDBmVyMXAQSzsy3ErbH4CZu7x0BLaWxyNE8F3hsCvW7q9Dh7FKQ
GXZA7mwCy0NDZhn4svIQ2uzWWIOS3VJiQQ1KXyr+mVZTfTEa7Zwc+9aQ44cytqK5VEAwaBQkKFwJ
rTBLXfojFC4AkcmX6JK0yyuNyiFFKnCalD0h/g4RvRIozRlKooNknHd6GC5BBvEu9UzQC1vIlrEb
ICTGLaVKp6G5ghMIRLlR463qyOEkgcJSElnT0DAUpFCbWyVKCVRFDrMYpZ8JfgooX+zDIL8s7KRd
Rf3ILorgjKjauoqrGugOjalyoPhkmuGupsjHaZOiYp5TMYtSb+0GzRhAq990A/4r1Up3yauLSzkG
s9SqwNvG1pPzPafCAnEJu3Gv2kAcgDQIodKNUNMjGLlykHlBZI5iZy1L9hIrRGmUoInrbG4nekHM
T9vDaFprXedU/PyhxgoeGbWFLVwsaTxMTAjvJl0R1ld5TBOo1Eu+mjbF9TzYujq6CjV1G5RVqQ9R
1iSWQvO8gUJDNrX0cg3ZgdqXtxVtdxilbGKmasKx8beJJl/YmSaWmlzni6ZP10MeQNAIcRpXNST5
XA4H19XKs5Z6e2hBaQjC7t5AJ5oq+h1dM77/BPnZgYosOubBaZRSVidvRbYefGEhmkUiiwIPuMTf
VCb907ygaJ+JTjrDM5JWi41YYAXckwTi0baTeaKP8Wda6WcDjgAhO2nkp/eJMYgVnLOALSztT7Vy
7AmhuzupFXwsWjPEekKL9AkOmg2eCkwLqdXUM/qNccVCI80y9Ps4gjZmKokztbB3VFGJ0NvRbZAl
WmbWuCQvEKelAN2zhEWEo56maQIUXb6BX/tQGYyto1QGKnshGBqW/Szu7guDJ8YLG83eEIJZ5xps
a7RkDKt50G1dAQoebyyKkmdueiVTQmFG0ejmW5l7Ie6aAkmEucNnK1m/EDlbqDJGWVgUwym0QIIH
brPSSNwnshRLc7XWkiXNYuHpycIGhul5DZ+X7zC9qK5j1Zk3Qf+AHMMma8wG1YQgBU8JtSLpaREN
CAhg08SLpB9ajIy8rrtPmTDqmWnVpy49VAqHtmoXCFhQNjeyvVpFDFEfXDYjU9dyrHtUU60VPKVm
7uKIMKnAoM7UPF/VyVmRMJN1B9YUCwlllmyr9RXbTZeoa1OF2UlYoTPntEzZd66+k9UfTTfs6yS/
srNgruv55VAa8inuKtShnR3YPd6tqQaE7lsHZalZl7FlRkQ8htQ25y09ZgP+VOA189KTvtmFZgFV
KOQp+x2QAk0y59FgPXuhRk+HttcUZCyxxkAs0hOxktcu1ZS9Mu76cMaxvQ6E058aUHEmPqmPltQE
s27aLfBrxqbCv6mkSF4U1qWqSQSGcn/fdAhUlTJV4a64qxo6IkYL785NSmSAcNk2cPfg7t2tV1bf
IoMWmfih4jhrke2TBHMqNk33oKmkA7iHsz/bEjH7qkh178JNYSWkgrYBsUpbgudNm2+IR4DpdrZh
HTYTrd63FgV9XOMjdkjptqIokKqRjQ1igpZ+IO4ah/QQd/J4NLzeSaTuhWf2KIf52joOgitJyxCh
0VG3MYcsnWB+QoWzIedDNY7if5YcZNE+VY1MxGK0K4W9ZxkmKVqf0ROMcof3Qi6RLDJj1SyueaKA
WQWvqMj0aOkJZDyHfBZKwSqW0RYqHHGZl3ZwmoJLngpseRnkCQ5jZ8yjZKrkcG28qm3PM6hZWgGQ
pUM6y6t3WLZdcMIGRMFiAqnERxMV5xkrW/RBWm5gllH1t4PsUh6yfVCCBam84EaVcbv0ckqvXqqj
0JdTOIFAV19ghurH0jO19va75K7ovo6ejNp5U9JmG7rk2TTRBzVxXwmLEhc2mDmBIg9LF1W7C3/8
n071LZZs8/TlT/BUnhudykMWGjxtad0iXNCtYgDikxAIBAWicGFJNsqCRdPPspx92MmU26D2A+aB
/FBmXjtTVNWc4pdtGXDGtMF+cH0PUZmCmnZaxu28cEhk4hZVYzSvuzRf511525jZsFQhIM0bxJQ6
HNLoHdOdQwskX7J4YBFbUJQqC+6vQieOEI491gBlT+YVpnNRlPV5k1nXUcKAJgN81Uwpzisbu5LQ
R5KS9wOAl7CJmuZtcFE4PUV+yowwCp/aWkGT1KQtH9TKvTByE3TH9yxPHBzlIVinSJcV5kVMR2wG
hR04Mch5J5MWDS1WBRXxWYpoWQBpyzEaqOEYiBcYFcdxjniYc44o2dY1yFVIy8DBZujFSiH1GAU8
tJ1lBDndgS0XMTbTulREcZXXIWUYAyWOnv6nxrnk4o9eSHAzneYycGCN+7poZlUSuwspQv4tV6wf
pt7APazuOwyBYHARbpg9CNsSKr4Qw17rrFUhUGcNfpgYVM+HOHrOO5Q0ZBMfm1oC9Z/07lkrsrsi
BExRMbnU8rYLyzO7AOEDT3MOzvxOCdE1MG3tWWsKePJCQVoOP7epo5obFa+0iP7LHMXutQ3k5zQL
ujtlgMLnZhLd9pQBMLU9ugHL2pOmMEWiRedYwawNolsUIuibmjD5gZGDwesvGkH3AHekb94lCBR2
lamD+2GN45LUFFuEx6IlsAwMppyLrKRBbFKLCBUMzajpBWz//UOc6Idi6LYa8gZEqTPP8c4gJGNE
ZhgSgKByEWrwtMIxOqOPcmEEHpTusISw2YhVrldrBcWkOu5upH5QtjVYIDXTOQb8FboUOsG7OKih
QM4YrQgprQbqXCGHAeOGG1OcA3oqLO+sopdGzW2nalW1Af/Jbm/1C6mq7FmJjrKtecwW/wpjU2Xq
stenxbLUlLXRRBzlCCTPIyX7joEF1LoOupIqHVy93oVa+FShqMzsV5dtzveC79gUHlS4MIYSuVqK
kAEOYZIU0EET8PnUFEkQzEhnVBjo2OoMcwNmGeATO+xpUAV3fP/X5lMBX3LmUi+gTEvRv7Rx02tJ
q3T30JXddamaB5wrHvA4uqELgQppgM2rZFb0nWGX5Q7pgKaM6B36qBKca0ND3kj2cHGqcXcl5Zfp
OpuOOMty5UlxWmSWEnBiYzcrqVyAL5GFWFiSrZvOwHrwtBf90mQFJaD3YjZux5AeRe3/KFSY2GhZ
d8sUoebWgT1fHBKzfLAzl2p0kl7k2kJxODnZ03FKsVex1mw7BCXgzrY0T+a15QOpk7Vs4RKo5pmJ
O+1Ic2Hz2ZvqgYamNfcGe9sBSZslivaMEcQVZGHvFA2h004fXgjl2wyBMAL3eGMgFBgmebysel2e
A5vTiS5QbEyMpdJ27qassnzhlvk1PLC5rKcs/1A7RXEeNal8dDpDegDbu4odHiJZcPBQXIO0UK1F
gnufg5yiZlDFIbwlCcM7UOpbKBCefUZlY9qV+AJYuq/MOzO59bLiUuCc1iHqwG34sxYe7cyiWj4t
qPkZCOZOctrlU79HQ88U4SYw8isXrduJ2mV0rDqaGF2MK1ofLfNKQqAku6gGWUG1uVnAmkBeLSQo
y8pVmiD1gW/bzE9Q3qm6BLepYeujX41FaZ7M5aw6da0ApycZhxAQRwoCjHP0ax58kkVcfOYI4xIC
VC46cAT9CEDsXRp6eYCwgu1K/kzq1Z1R5ReaXK1iO8J5SyHejbBbpB4kpCmOyGhtt5eVK54y7cwV
7Jqd3+JPrv6wwTikmo5iZWMfzL7aUfzScuueDsqyS1x6JeEZJr5oqhJGdK56YQbdhdcCqW5r0B7K
OnOjeKFQHjBi47JTIcNRniqWWS5jhSOQNivUh7JD7yanYKrHyKxUWObZiXGeDOLGEcG1xp6ysMx6
iV3J0s6UU4eTXLOCaZ3SIDOQTAoCqpFQ4AIoEpjTixkwSn6zXIKdDFxMiZ6xXMVrP0WqulEWZlUR
lVBstPG8mGRStNG6Yo8B1z4s6VXgcqjk11Fe1yyaHipM+gjufu93+qFuUtyn1JmQo2wpSx39sh4h
w5ys3fCeKMnSsIdARvFMuhDpcOvp5n1gditZFWtImflMqtSN30qjvCwYnZoDUS/h2m5+gKWe53LG
gVEW08bWFjruaJXcPgFZv4zCJ02MAgfhmqLuFZQwle8vfRgce1YgfQDVSbmz0wI0kv3Nq2Gd0+nc
SMgkYHuNUKAbdxs9tm7gWlHgjq07uWg2tZNevEj5/79xPXh7kNHteJ5UPmpB9aHorw9lDbz03Wh4
/NfL1E+q2/Q/e9EfX+iXw8sn/xsfBYXM8GXs/+XP/HJPLzf8R5eIdjxXvT/8/W9CO7FsALRC0RFe
5ge/BErI7ts/S7Z6oglb0fWRkTf+vPo2/DRGvzcKf/yAr8P5x6/5oyd4HZ/1/u9/U6j3fnYQ1BPT
MAhyZfv1Ibngz4NgGSc4QwihyurrIGHngHnF//4gPKd1Uo1zEexM8rM/hqrhWX3kp/E7E+HDFX6a
CDaeGkI3ZR1bjJ8f3rZPZAV5RibA68O/jvb//sPvAHQmM7+sCv+5Onp4BUuvP/f4H67x0+MzBVQq
3NbbMrD5in8eBcs+MXRDldEyeZ0ijNL/yRT48AT/Wgcq1epP7wb6iU5L1dTF23eNU/rPo2DaJ4ql
a4qpvO0Gr8P+F5oLiiKLz84F1Tqh5qYrqvg4CdgMLRM7F3o/Lz9/uaUghKx+dNb5nZ3gw0T6aSno
7HZsdDIGOy8/jOfPk4DdUGjsB9r7bvnXmwSs0T+5H/7+KKgnBjbPAAHf9vwPS8ESJ2Nh1wRg9hed
C4rNPP3stiifjH5JsqV/OBJthbhBwQb7/VR4He+/0k7A1yd/9vHNE5g6QtWMD2GRpZ+olmnKmma8
Hop/uccXCtZTn318cWLLgElVdtWXnw+TwJKZBCwARVFeR+EvdygKXRif3gmYBIrKdsij/tYomNaJ
YUN50bS30OB/ECL/ifXyz5QDNfpoPx/zAv9Q/lZO8nsveI+yf/3vbxH2GEaPEeTRC8fc4/WzX2OM
8fd/HG2XLwHwT//4HhC/fM7b298e8NcfffRZ70/1/seVfyh26B4jODAmYG+3eb6LyVj+K9o97eLd
zwHgawrwrzv5+9+O7vOnVfBvLlyGH66rsYQ+fd3CB3t7fGEKIl9x4XCXlMdGea8p4WdvebqL/B9p
kfhHd60TG3/+rhE9TYvdPn2/0jj5TEOwdXz6rtMkOTxX/nNdvV/s5eLmmNR+9uKzQ7Rrd8Xh/Urj
lS1LKO+//2aq/s+M7I/m3XtK80v64xcGp46fjofdVsQXzMIFo+7vj77Pt1j5syOzPKSFe3zLymsA
9tkrrxhx338f4XHEFUEW9v6H/3zI1/uddzQBFc1UONw+e8NrBEMxAizfr/Ryy4QhXzD/1sne333Y
RYDQEHt/+qbT9nhaYJFJsPvZy579em8yFPUL1ssZd1Y/h/37Lb4M8muw99l73qS1X/5qmF/j6M9e
e7vzk6PdQ7EpKr0/xH8+l7e7oo92yf79SuNwUKf4iq9wuyvL3bNXlweaFMfX17UvWC5b/9nz3d1x
JYtY8gtW+BariUOZVkczWyUm/oIFs/XLcvwPz7ujQXktQ316nnDptC4+XvpLbhyFtA97iKpgd/v+
FP/5JDw/PBW7D9ETuaHxJZdudsfnliooVH7FPbe/rHYxfWv/+Fjn+vYXbIDnh/aX00NRHvr3e31Z
mvTrv+ji20PnPx8dY6pQxurXZ6fgeOff0iJ8v9LbfRtfsHmfI2bg/TLdIcLhH59mb/XLT9/7ywfM
dhjJHK99Yahkgp+9/IXnH484rppfsIlfhBERyXFWo1KE+4JN9qI4uB+bBUgCfn4oLg9JUqIwv/uQ
JqjUyb/gvq+9dH/4ZV3+6mwbWzWfv/sbUJ6/PRHfKiefnSmvH/DriThe/gviwVtG/1CWh6OQ4q38
+9lb/1379d9vSv6pTOeu2nnv39y4pwjc9r7grL8/FDEn29GV6Qh9wUZ475PZfJjebyWlz47xw45z
J3Gr46UpdEv7gqX5cCirX37z5mlhfcHke/DL5zRB4/BozA3D+oKF+QAtjIE5vrKt/tsz87cqTf/s
0f66/vTegP6ttx0X18ZXPEeHXfGP/wYAAP//</cx:binary>
              </cx:geoCache>
            </cx:geography>
          </cx:layoutPr>
          <cx:valueColors>
            <cx:minColor>
              <a:schemeClr val="accent6">
                <a:lumMod val="20000"/>
                <a:lumOff val="80000"/>
              </a:schemeClr>
            </cx:minColor>
            <cx:midColor>
              <a:schemeClr val="accent1">
                <a:lumMod val="60000"/>
                <a:lumOff val="4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6" Type="http://schemas.openxmlformats.org/officeDocument/2006/relationships/chart" Target="../charts/chart18.xml"/><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chart" Target="../charts/chart15.xml"/><Relationship Id="rId5" Type="http://schemas.openxmlformats.org/officeDocument/2006/relationships/chart" Target="../charts/chart13.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5</xdr:row>
      <xdr:rowOff>68580</xdr:rowOff>
    </xdr:from>
    <xdr:to>
      <xdr:col>15</xdr:col>
      <xdr:colOff>350520</xdr:colOff>
      <xdr:row>20</xdr:row>
      <xdr:rowOff>68580</xdr:rowOff>
    </xdr:to>
    <xdr:graphicFrame macro="">
      <xdr:nvGraphicFramePr>
        <xdr:cNvPr id="2" name="Chart 1">
          <a:extLst>
            <a:ext uri="{FF2B5EF4-FFF2-40B4-BE49-F238E27FC236}">
              <a16:creationId xmlns:a16="http://schemas.microsoft.com/office/drawing/2014/main" id="{10C3388D-F9FC-61C3-6BA8-31FABD02C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137160</xdr:colOff>
      <xdr:row>5</xdr:row>
      <xdr:rowOff>148590</xdr:rowOff>
    </xdr:from>
    <xdr:to>
      <xdr:col>14</xdr:col>
      <xdr:colOff>441960</xdr:colOff>
      <xdr:row>20</xdr:row>
      <xdr:rowOff>148590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363C549-4ED5-AEB9-22FA-8F52062E3E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7820" y="10629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403860</xdr:colOff>
      <xdr:row>3</xdr:row>
      <xdr:rowOff>99060</xdr:rowOff>
    </xdr:from>
    <xdr:to>
      <xdr:col>8</xdr:col>
      <xdr:colOff>403860</xdr:colOff>
      <xdr:row>17</xdr:row>
      <xdr:rowOff>5715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1CE6DB64-4D04-B462-D1BF-8BE2200026F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647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274320</xdr:colOff>
      <xdr:row>6</xdr:row>
      <xdr:rowOff>30480</xdr:rowOff>
    </xdr:from>
    <xdr:to>
      <xdr:col>9</xdr:col>
      <xdr:colOff>274320</xdr:colOff>
      <xdr:row>19</xdr:row>
      <xdr:rowOff>120015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B7A74E91-3F94-F2F0-485F-CBDC942841B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127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144780</xdr:colOff>
      <xdr:row>8</xdr:row>
      <xdr:rowOff>144780</xdr:rowOff>
    </xdr:from>
    <xdr:to>
      <xdr:col>10</xdr:col>
      <xdr:colOff>144780</xdr:colOff>
      <xdr:row>22</xdr:row>
      <xdr:rowOff>51435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333C1D0-9C96-B5A8-B687-9CC29026BC5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607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5</xdr:row>
      <xdr:rowOff>68580</xdr:rowOff>
    </xdr:from>
    <xdr:to>
      <xdr:col>11</xdr:col>
      <xdr:colOff>327660</xdr:colOff>
      <xdr:row>20</xdr:row>
      <xdr:rowOff>68580</xdr:rowOff>
    </xdr:to>
    <xdr:graphicFrame macro="">
      <xdr:nvGraphicFramePr>
        <xdr:cNvPr id="2" name="Chart 1">
          <a:extLst>
            <a:ext uri="{FF2B5EF4-FFF2-40B4-BE49-F238E27FC236}">
              <a16:creationId xmlns:a16="http://schemas.microsoft.com/office/drawing/2014/main" id="{B395961C-C841-A233-E892-378460B05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2</xdr:row>
      <xdr:rowOff>3810</xdr:rowOff>
    </xdr:from>
    <xdr:to>
      <xdr:col>13</xdr:col>
      <xdr:colOff>76200</xdr:colOff>
      <xdr:row>17</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F0D6FF-54F7-D030-CD2C-B52435242B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1540" y="369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60960</xdr:colOff>
      <xdr:row>5</xdr:row>
      <xdr:rowOff>68580</xdr:rowOff>
    </xdr:from>
    <xdr:to>
      <xdr:col>11</xdr:col>
      <xdr:colOff>365760</xdr:colOff>
      <xdr:row>20</xdr:row>
      <xdr:rowOff>68580</xdr:rowOff>
    </xdr:to>
    <xdr:graphicFrame macro="">
      <xdr:nvGraphicFramePr>
        <xdr:cNvPr id="2" name="Chart 1">
          <a:extLst>
            <a:ext uri="{FF2B5EF4-FFF2-40B4-BE49-F238E27FC236}">
              <a16:creationId xmlns:a16="http://schemas.microsoft.com/office/drawing/2014/main" id="{16672B0D-E2EE-A038-C1DE-A392A303E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19</xdr:row>
      <xdr:rowOff>121920</xdr:rowOff>
    </xdr:from>
    <xdr:to>
      <xdr:col>1</xdr:col>
      <xdr:colOff>723900</xdr:colOff>
      <xdr:row>22</xdr:row>
      <xdr:rowOff>144780</xdr:rowOff>
    </xdr:to>
    <xdr:graphicFrame macro="">
      <xdr:nvGraphicFramePr>
        <xdr:cNvPr id="2" name="Chart 1">
          <a:extLst>
            <a:ext uri="{FF2B5EF4-FFF2-40B4-BE49-F238E27FC236}">
              <a16:creationId xmlns:a16="http://schemas.microsoft.com/office/drawing/2014/main" id="{856016AC-F5A7-D4EA-30CF-8A9D3AB36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19</xdr:row>
      <xdr:rowOff>83820</xdr:rowOff>
    </xdr:from>
    <xdr:to>
      <xdr:col>4</xdr:col>
      <xdr:colOff>807720</xdr:colOff>
      <xdr:row>22</xdr:row>
      <xdr:rowOff>129540</xdr:rowOff>
    </xdr:to>
    <xdr:graphicFrame macro="">
      <xdr:nvGraphicFramePr>
        <xdr:cNvPr id="3" name="Chart 2">
          <a:extLst>
            <a:ext uri="{FF2B5EF4-FFF2-40B4-BE49-F238E27FC236}">
              <a16:creationId xmlns:a16="http://schemas.microsoft.com/office/drawing/2014/main" id="{60A39D74-24D2-BACB-9632-07597F869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236220</xdr:colOff>
      <xdr:row>19</xdr:row>
      <xdr:rowOff>53340</xdr:rowOff>
    </xdr:from>
    <xdr:to>
      <xdr:col>7</xdr:col>
      <xdr:colOff>815340</xdr:colOff>
      <xdr:row>22</xdr:row>
      <xdr:rowOff>160020</xdr:rowOff>
    </xdr:to>
    <xdr:graphicFrame macro="">
      <xdr:nvGraphicFramePr>
        <xdr:cNvPr id="4" name="Chart 3">
          <a:extLst>
            <a:ext uri="{FF2B5EF4-FFF2-40B4-BE49-F238E27FC236}">
              <a16:creationId xmlns:a16="http://schemas.microsoft.com/office/drawing/2014/main" id="{8826E69A-710B-5167-7D80-0F6B8BA3B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19</xdr:row>
      <xdr:rowOff>30480</xdr:rowOff>
    </xdr:from>
    <xdr:to>
      <xdr:col>10</xdr:col>
      <xdr:colOff>883920</xdr:colOff>
      <xdr:row>22</xdr:row>
      <xdr:rowOff>160020</xdr:rowOff>
    </xdr:to>
    <xdr:graphicFrame macro="">
      <xdr:nvGraphicFramePr>
        <xdr:cNvPr id="5" name="Chart 4">
          <a:extLst>
            <a:ext uri="{FF2B5EF4-FFF2-40B4-BE49-F238E27FC236}">
              <a16:creationId xmlns:a16="http://schemas.microsoft.com/office/drawing/2014/main" id="{4BA01725-B16C-F26E-E4C8-70D3AE4DB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76200</xdr:rowOff>
    </xdr:from>
    <xdr:to>
      <xdr:col>13</xdr:col>
      <xdr:colOff>1249680</xdr:colOff>
      <xdr:row>22</xdr:row>
      <xdr:rowOff>152400</xdr:rowOff>
    </xdr:to>
    <xdr:graphicFrame macro="">
      <xdr:nvGraphicFramePr>
        <xdr:cNvPr id="6" name="Chart 5">
          <a:extLst>
            <a:ext uri="{FF2B5EF4-FFF2-40B4-BE49-F238E27FC236}">
              <a16:creationId xmlns:a16="http://schemas.microsoft.com/office/drawing/2014/main" id="{43669264-917A-F1C1-AF89-36AE645D0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228600</xdr:colOff>
      <xdr:row>6</xdr:row>
      <xdr:rowOff>45720</xdr:rowOff>
    </xdr:from>
    <xdr:to>
      <xdr:col>10</xdr:col>
      <xdr:colOff>533400</xdr:colOff>
      <xdr:row>21</xdr:row>
      <xdr:rowOff>45720</xdr:rowOff>
    </xdr:to>
    <xdr:graphicFrame macro="">
      <xdr:nvGraphicFramePr>
        <xdr:cNvPr id="2" name="Chart 1">
          <a:extLst>
            <a:ext uri="{FF2B5EF4-FFF2-40B4-BE49-F238E27FC236}">
              <a16:creationId xmlns:a16="http://schemas.microsoft.com/office/drawing/2014/main" id="{AF58F54C-E5ED-EA0D-E45C-A556DDEF6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2</xdr:row>
      <xdr:rowOff>76200</xdr:rowOff>
    </xdr:from>
    <xdr:ext cx="11801475" cy="1920240"/>
    <xdr:grpSp>
      <xdr:nvGrpSpPr>
        <xdr:cNvPr id="21" name="Shape 2">
          <a:extLst>
            <a:ext uri="{FF2B5EF4-FFF2-40B4-BE49-F238E27FC236}">
              <a16:creationId xmlns:a16="http://schemas.microsoft.com/office/drawing/2014/main" id="{3F51CD43-5072-4C15-BF02-456F4DB9C529}"/>
            </a:ext>
          </a:extLst>
        </xdr:cNvPr>
        <xdr:cNvGrpSpPr/>
      </xdr:nvGrpSpPr>
      <xdr:grpSpPr>
        <a:xfrm>
          <a:off x="142875" y="432881"/>
          <a:ext cx="11801475" cy="1920240"/>
          <a:chOff x="0" y="3060863"/>
          <a:chExt cx="10692000" cy="1438275"/>
        </a:xfrm>
        <a:gradFill>
          <a:gsLst>
            <a:gs pos="0">
              <a:schemeClr val="tx1">
                <a:lumMod val="85000"/>
                <a:lumOff val="15000"/>
                <a:alpha val="8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280397DA-6EB0-B24B-2E63-08AB616944AB}"/>
              </a:ext>
            </a:extLst>
          </xdr:cNvPr>
          <xdr:cNvGrpSpPr/>
        </xdr:nvGrpSpPr>
        <xdr:grpSpPr>
          <a:xfrm>
            <a:off x="0" y="3060863"/>
            <a:ext cx="10692000" cy="1438275"/>
            <a:chOff x="152398" y="453254"/>
            <a:chExt cx="12498640" cy="1383567"/>
          </a:xfrm>
          <a:grpFill/>
        </xdr:grpSpPr>
        <xdr:sp macro="" textlink="">
          <xdr:nvSpPr>
            <xdr:cNvPr id="23" name="Shape 5">
              <a:extLst>
                <a:ext uri="{FF2B5EF4-FFF2-40B4-BE49-F238E27FC236}">
                  <a16:creationId xmlns:a16="http://schemas.microsoft.com/office/drawing/2014/main" id="{4208454A-5EB5-9397-BC35-E5849BCBDEDE}"/>
                </a:ext>
              </a:extLst>
            </xdr:cNvPr>
            <xdr:cNvSpPr/>
          </xdr:nvSpPr>
          <xdr:spPr>
            <a:xfrm>
              <a:off x="152398" y="453254"/>
              <a:ext cx="12498624"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75F03550-D4E5-F8F0-A814-F8CA2353DD32}"/>
                </a:ext>
              </a:extLst>
            </xdr:cNvPr>
            <xdr:cNvGrpSpPr/>
          </xdr:nvGrpSpPr>
          <xdr:grpSpPr>
            <a:xfrm>
              <a:off x="152398" y="453254"/>
              <a:ext cx="2499729" cy="1383567"/>
              <a:chOff x="152399" y="459938"/>
              <a:chExt cx="2667001" cy="1359337"/>
            </a:xfrm>
            <a:grpFill/>
          </xdr:grpSpPr>
          <xdr:sp macro="" textlink="">
            <xdr:nvSpPr>
              <xdr:cNvPr id="37" name="Shape 23">
                <a:extLst>
                  <a:ext uri="{FF2B5EF4-FFF2-40B4-BE49-F238E27FC236}">
                    <a16:creationId xmlns:a16="http://schemas.microsoft.com/office/drawing/2014/main" id="{EA23346E-15A1-7B52-38EE-A698650B5FCA}"/>
                  </a:ext>
                </a:extLst>
              </xdr:cNvPr>
              <xdr:cNvSpPr/>
            </xdr:nvSpPr>
            <xdr:spPr>
              <a:xfrm>
                <a:off x="152399" y="714375"/>
                <a:ext cx="2636864"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3ED1DA21-4411-DD06-616B-4A4C15C85679}"/>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CC763D1F-1F49-A6E9-F397-34DBE6BC3D97}"/>
                </a:ext>
              </a:extLst>
            </xdr:cNvPr>
            <xdr:cNvGrpSpPr/>
          </xdr:nvGrpSpPr>
          <xdr:grpSpPr>
            <a:xfrm>
              <a:off x="2699752" y="453254"/>
              <a:ext cx="2490202" cy="1383567"/>
              <a:chOff x="152399" y="459938"/>
              <a:chExt cx="2667001" cy="1359337"/>
            </a:xfrm>
            <a:grpFill/>
          </xdr:grpSpPr>
          <xdr:sp macro="" textlink="">
            <xdr:nvSpPr>
              <xdr:cNvPr id="35" name="Shape 26">
                <a:extLst>
                  <a:ext uri="{FF2B5EF4-FFF2-40B4-BE49-F238E27FC236}">
                    <a16:creationId xmlns:a16="http://schemas.microsoft.com/office/drawing/2014/main" id="{335CC7FA-CC2D-F80F-7D3E-7206983BFA58}"/>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9D45609E-B2DC-AFFD-3707-834565E1F461}"/>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8AB6CB9A-E3BB-3626-436E-388506A3911C}"/>
                </a:ext>
              </a:extLst>
            </xdr:cNvPr>
            <xdr:cNvGrpSpPr/>
          </xdr:nvGrpSpPr>
          <xdr:grpSpPr>
            <a:xfrm>
              <a:off x="5256628" y="453254"/>
              <a:ext cx="2452104" cy="1383567"/>
              <a:chOff x="152399" y="459938"/>
              <a:chExt cx="2667001" cy="1359337"/>
            </a:xfrm>
            <a:grpFill/>
          </xdr:grpSpPr>
          <xdr:sp macro="" textlink="">
            <xdr:nvSpPr>
              <xdr:cNvPr id="33" name="Shape 29">
                <a:extLst>
                  <a:ext uri="{FF2B5EF4-FFF2-40B4-BE49-F238E27FC236}">
                    <a16:creationId xmlns:a16="http://schemas.microsoft.com/office/drawing/2014/main" id="{8DC6E23B-9E9E-134A-F0F7-F1BAFFF68DAC}"/>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E4CC4705-AD4F-289E-1EF0-CB51B64713F7}"/>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2438C7B6-C955-1F62-F79D-E95C8BB44563}"/>
                </a:ext>
              </a:extLst>
            </xdr:cNvPr>
            <xdr:cNvGrpSpPr/>
          </xdr:nvGrpSpPr>
          <xdr:grpSpPr>
            <a:xfrm>
              <a:off x="7756358" y="453254"/>
              <a:ext cx="2394953" cy="1383567"/>
              <a:chOff x="152399" y="459938"/>
              <a:chExt cx="2667001" cy="1359337"/>
            </a:xfrm>
            <a:grpFill/>
          </xdr:grpSpPr>
          <xdr:sp macro="" textlink="">
            <xdr:nvSpPr>
              <xdr:cNvPr id="31" name="Shape 32">
                <a:extLst>
                  <a:ext uri="{FF2B5EF4-FFF2-40B4-BE49-F238E27FC236}">
                    <a16:creationId xmlns:a16="http://schemas.microsoft.com/office/drawing/2014/main" id="{E2E7FC7D-E15E-482C-60B2-408FC42E4803}"/>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A68C2AFD-F2AD-B517-10F5-5206E6DEA10B}"/>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3A292880-FF7B-0900-D04D-A79C50AFB433}"/>
                </a:ext>
              </a:extLst>
            </xdr:cNvPr>
            <xdr:cNvGrpSpPr/>
          </xdr:nvGrpSpPr>
          <xdr:grpSpPr>
            <a:xfrm>
              <a:off x="10208461" y="453254"/>
              <a:ext cx="2442577" cy="1383567"/>
              <a:chOff x="152399" y="459938"/>
              <a:chExt cx="2667001" cy="1359337"/>
            </a:xfrm>
            <a:grpFill/>
          </xdr:grpSpPr>
          <xdr:sp macro="" textlink="">
            <xdr:nvSpPr>
              <xdr:cNvPr id="29" name="Shape 35">
                <a:extLst>
                  <a:ext uri="{FF2B5EF4-FFF2-40B4-BE49-F238E27FC236}">
                    <a16:creationId xmlns:a16="http://schemas.microsoft.com/office/drawing/2014/main" id="{8C0BB24F-7334-1E3F-599E-BDA57315581C}"/>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A42AD678-2397-5B58-90BC-C7512E02F306}"/>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142874</xdr:colOff>
      <xdr:row>0</xdr:row>
      <xdr:rowOff>76200</xdr:rowOff>
    </xdr:from>
    <xdr:ext cx="14091286" cy="314325"/>
    <xdr:sp macro="" textlink="">
      <xdr:nvSpPr>
        <xdr:cNvPr id="2" name="Shape 3">
          <a:extLst>
            <a:ext uri="{FF2B5EF4-FFF2-40B4-BE49-F238E27FC236}">
              <a16:creationId xmlns:a16="http://schemas.microsoft.com/office/drawing/2014/main" id="{9DA9CB58-BCF2-4EC3-A397-E71C4C82049D}"/>
            </a:ext>
          </a:extLst>
        </xdr:cNvPr>
        <xdr:cNvSpPr/>
      </xdr:nvSpPr>
      <xdr:spPr>
        <a:xfrm>
          <a:off x="142874" y="76200"/>
          <a:ext cx="14091286" cy="314325"/>
        </a:xfrm>
        <a:prstGeom prst="roundRect">
          <a:avLst>
            <a:gd name="adj" fmla="val 16667"/>
          </a:avLst>
        </a:prstGeom>
        <a:gradFill>
          <a:gsLst>
            <a:gs pos="0">
              <a:srgbClr val="262626">
                <a:alpha val="80000"/>
              </a:srgb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13</xdr:row>
      <xdr:rowOff>160020</xdr:rowOff>
    </xdr:from>
    <xdr:ext cx="11811000" cy="2049780"/>
    <xdr:sp macro="" textlink="">
      <xdr:nvSpPr>
        <xdr:cNvPr id="5" name="Shape 5">
          <a:extLst>
            <a:ext uri="{FF2B5EF4-FFF2-40B4-BE49-F238E27FC236}">
              <a16:creationId xmlns:a16="http://schemas.microsoft.com/office/drawing/2014/main" id="{08F14818-667D-5755-90D9-57BC80EE3856}"/>
            </a:ext>
          </a:extLst>
        </xdr:cNvPr>
        <xdr:cNvSpPr/>
      </xdr:nvSpPr>
      <xdr:spPr>
        <a:xfrm>
          <a:off x="152400" y="2476500"/>
          <a:ext cx="11811000" cy="20497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oneCellAnchor>
    <xdr:from>
      <xdr:col>0</xdr:col>
      <xdr:colOff>152400</xdr:colOff>
      <xdr:row>13</xdr:row>
      <xdr:rowOff>160020</xdr:rowOff>
    </xdr:from>
    <xdr:ext cx="4925745" cy="2041020"/>
    <xdr:grpSp>
      <xdr:nvGrpSpPr>
        <xdr:cNvPr id="6" name="Shape 6">
          <a:extLst>
            <a:ext uri="{FF2B5EF4-FFF2-40B4-BE49-F238E27FC236}">
              <a16:creationId xmlns:a16="http://schemas.microsoft.com/office/drawing/2014/main" id="{5571BF25-8FED-BEB2-21E4-D2028E1BD8D2}"/>
            </a:ext>
          </a:extLst>
        </xdr:cNvPr>
        <xdr:cNvGrpSpPr/>
      </xdr:nvGrpSpPr>
      <xdr:grpSpPr>
        <a:xfrm>
          <a:off x="152400" y="2510871"/>
          <a:ext cx="4925745" cy="2041020"/>
          <a:chOff x="152400" y="1971675"/>
          <a:chExt cx="5219701" cy="2219325"/>
        </a:xfrm>
        <a:gradFill>
          <a:gsLst>
            <a:gs pos="0">
              <a:schemeClr val="tx1">
                <a:lumMod val="85000"/>
                <a:lumOff val="15000"/>
                <a:alpha val="80000"/>
              </a:schemeClr>
            </a:gs>
            <a:gs pos="100000">
              <a:schemeClr val="tx1">
                <a:lumMod val="65000"/>
                <a:lumOff val="35000"/>
                <a:alpha val="75000"/>
              </a:schemeClr>
            </a:gs>
          </a:gsLst>
          <a:lin ang="1200000" scaled="0"/>
        </a:gradFill>
      </xdr:grpSpPr>
      <xdr:sp macro="" textlink="">
        <xdr:nvSpPr>
          <xdr:cNvPr id="13" name="Shape 7">
            <a:extLst>
              <a:ext uri="{FF2B5EF4-FFF2-40B4-BE49-F238E27FC236}">
                <a16:creationId xmlns:a16="http://schemas.microsoft.com/office/drawing/2014/main" id="{EFCDD805-ED7E-B402-6B8A-9645A630B53B}"/>
              </a:ext>
            </a:extLst>
          </xdr:cNvPr>
          <xdr:cNvSpPr/>
        </xdr:nvSpPr>
        <xdr:spPr>
          <a:xfrm>
            <a:off x="152400" y="1971675"/>
            <a:ext cx="5219701" cy="2219325"/>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BC3283B7-0C3B-B619-C3A2-43377EC1F632}"/>
              </a:ext>
            </a:extLst>
          </xdr:cNvPr>
          <xdr:cNvSpPr/>
        </xdr:nvSpPr>
        <xdr:spPr>
          <a:xfrm>
            <a:off x="228600" y="2028826"/>
            <a:ext cx="2743200" cy="266700"/>
          </a:xfrm>
          <a:prstGeom prst="roundRect">
            <a:avLst>
              <a:gd name="adj" fmla="val 16667"/>
            </a:avLst>
          </a:prstGeom>
          <a:gradFill>
            <a:gsLst>
              <a:gs pos="0">
                <a:schemeClr val="tx1">
                  <a:lumMod val="85000"/>
                  <a:lumOff val="15000"/>
                  <a:alpha val="80000"/>
                </a:schemeClr>
              </a:gs>
              <a:gs pos="100000">
                <a:schemeClr val="tx1">
                  <a:lumMod val="65000"/>
                  <a:lumOff val="35000"/>
                </a:scheme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8</xdr:col>
      <xdr:colOff>395174</xdr:colOff>
      <xdr:row>13</xdr:row>
      <xdr:rowOff>160020</xdr:rowOff>
    </xdr:from>
    <xdr:ext cx="4062840" cy="2041020"/>
    <xdr:grpSp>
      <xdr:nvGrpSpPr>
        <xdr:cNvPr id="7" name="Shape 9">
          <a:extLst>
            <a:ext uri="{FF2B5EF4-FFF2-40B4-BE49-F238E27FC236}">
              <a16:creationId xmlns:a16="http://schemas.microsoft.com/office/drawing/2014/main" id="{2B30CB27-0896-B088-F787-3BA8140A0B93}"/>
            </a:ext>
          </a:extLst>
        </xdr:cNvPr>
        <xdr:cNvGrpSpPr/>
      </xdr:nvGrpSpPr>
      <xdr:grpSpPr>
        <a:xfrm>
          <a:off x="5129302" y="2510871"/>
          <a:ext cx="4062840" cy="2041020"/>
          <a:chOff x="5448301" y="1971675"/>
          <a:chExt cx="4305300" cy="2219325"/>
        </a:xfrm>
        <a:gradFill>
          <a:gsLst>
            <a:gs pos="0">
              <a:schemeClr val="tx1">
                <a:lumMod val="85000"/>
                <a:lumOff val="15000"/>
                <a:alpha val="80000"/>
              </a:schemeClr>
            </a:gs>
            <a:gs pos="100000">
              <a:schemeClr val="tx1">
                <a:lumMod val="65000"/>
                <a:lumOff val="35000"/>
                <a:alpha val="75000"/>
              </a:schemeClr>
            </a:gs>
          </a:gsLst>
          <a:lin ang="1200000" scaled="0"/>
        </a:gradFill>
      </xdr:grpSpPr>
      <xdr:sp macro="" textlink="">
        <xdr:nvSpPr>
          <xdr:cNvPr id="11" name="Shape 10">
            <a:extLst>
              <a:ext uri="{FF2B5EF4-FFF2-40B4-BE49-F238E27FC236}">
                <a16:creationId xmlns:a16="http://schemas.microsoft.com/office/drawing/2014/main" id="{7650159A-C972-A5C9-E598-B2DCF43F650B}"/>
              </a:ext>
            </a:extLst>
          </xdr:cNvPr>
          <xdr:cNvSpPr/>
        </xdr:nvSpPr>
        <xdr:spPr>
          <a:xfrm>
            <a:off x="5448301" y="1971675"/>
            <a:ext cx="4305300" cy="2219325"/>
          </a:xfrm>
          <a:prstGeom prst="roundRect">
            <a:avLst>
              <a:gd name="adj" fmla="val 753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50A03912-DEE3-C6DD-23E2-C17CFAC7BF02}"/>
              </a:ext>
            </a:extLst>
          </xdr:cNvPr>
          <xdr:cNvSpPr/>
        </xdr:nvSpPr>
        <xdr:spPr>
          <a:xfrm>
            <a:off x="5591174" y="2000250"/>
            <a:ext cx="2014425" cy="275279"/>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10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clientData/>
  </xdr:oneCellAnchor>
  <xdr:oneCellAnchor>
    <xdr:from>
      <xdr:col>15</xdr:col>
      <xdr:colOff>387379</xdr:colOff>
      <xdr:row>13</xdr:row>
      <xdr:rowOff>160020</xdr:rowOff>
    </xdr:from>
    <xdr:ext cx="2660621" cy="2049780"/>
    <xdr:grpSp>
      <xdr:nvGrpSpPr>
        <xdr:cNvPr id="8" name="Shape 12">
          <a:extLst>
            <a:ext uri="{FF2B5EF4-FFF2-40B4-BE49-F238E27FC236}">
              <a16:creationId xmlns:a16="http://schemas.microsoft.com/office/drawing/2014/main" id="{C34E1532-46D1-30B2-AAEA-71EAE885D6C7}"/>
            </a:ext>
          </a:extLst>
        </xdr:cNvPr>
        <xdr:cNvGrpSpPr/>
      </xdr:nvGrpSpPr>
      <xdr:grpSpPr>
        <a:xfrm>
          <a:off x="9263868" y="2510871"/>
          <a:ext cx="2660621" cy="2049780"/>
          <a:chOff x="9848850" y="1866900"/>
          <a:chExt cx="2819400" cy="2219325"/>
        </a:xfrm>
        <a:gradFill>
          <a:gsLst>
            <a:gs pos="0">
              <a:schemeClr val="tx1">
                <a:lumMod val="85000"/>
                <a:lumOff val="15000"/>
                <a:alpha val="80000"/>
              </a:schemeClr>
            </a:gs>
            <a:gs pos="100000">
              <a:schemeClr val="tx1">
                <a:lumMod val="65000"/>
                <a:lumOff val="35000"/>
                <a:alpha val="75000"/>
              </a:schemeClr>
            </a:gs>
          </a:gsLst>
          <a:lin ang="1200000" scaled="0"/>
        </a:gradFill>
      </xdr:grpSpPr>
      <xdr:sp macro="" textlink="">
        <xdr:nvSpPr>
          <xdr:cNvPr id="9" name="Shape 13">
            <a:extLst>
              <a:ext uri="{FF2B5EF4-FFF2-40B4-BE49-F238E27FC236}">
                <a16:creationId xmlns:a16="http://schemas.microsoft.com/office/drawing/2014/main" id="{04BC13DF-3861-60A9-C898-998C3B3203EB}"/>
              </a:ext>
            </a:extLst>
          </xdr:cNvPr>
          <xdr:cNvSpPr/>
        </xdr:nvSpPr>
        <xdr:spPr>
          <a:xfrm>
            <a:off x="9848850" y="186690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92EAA9A1-2036-B508-058E-FD5C3F58AB2F}"/>
              </a:ext>
            </a:extLst>
          </xdr:cNvPr>
          <xdr:cNvSpPr/>
        </xdr:nvSpPr>
        <xdr:spPr>
          <a:xfrm>
            <a:off x="9905753" y="1895475"/>
            <a:ext cx="2628900" cy="266700"/>
          </a:xfrm>
          <a:prstGeom prst="roundRect">
            <a:avLst>
              <a:gd name="adj" fmla="val 16667"/>
            </a:avLst>
          </a:prstGeom>
          <a:gradFill>
            <a:gsLst>
              <a:gs pos="0">
                <a:schemeClr val="tx1">
                  <a:lumMod val="85000"/>
                  <a:lumOff val="15000"/>
                  <a:alpha val="80000"/>
                </a:schemeClr>
              </a:gs>
              <a:gs pos="100000">
                <a:schemeClr val="bg1">
                  <a:lumMod val="75000"/>
                  <a:alpha val="75000"/>
                </a:scheme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0</xdr:col>
      <xdr:colOff>152400</xdr:colOff>
      <xdr:row>26</xdr:row>
      <xdr:rowOff>66675</xdr:rowOff>
    </xdr:from>
    <xdr:ext cx="2628900" cy="257175"/>
    <xdr:sp macro="" textlink="">
      <xdr:nvSpPr>
        <xdr:cNvPr id="16" name="Shape 16">
          <a:extLst>
            <a:ext uri="{FF2B5EF4-FFF2-40B4-BE49-F238E27FC236}">
              <a16:creationId xmlns:a16="http://schemas.microsoft.com/office/drawing/2014/main" id="{2F0488B1-43E8-4998-BD0F-D08DBF8B3EBE}"/>
            </a:ext>
          </a:extLst>
        </xdr:cNvPr>
        <xdr:cNvSpPr/>
      </xdr:nvSpPr>
      <xdr:spPr>
        <a:xfrm>
          <a:off x="152400" y="4661535"/>
          <a:ext cx="2628900" cy="257175"/>
        </a:xfrm>
        <a:prstGeom prst="roundRect">
          <a:avLst>
            <a:gd name="adj" fmla="val 40910"/>
          </a:avLst>
        </a:prstGeom>
        <a:gradFill>
          <a:gsLst>
            <a:gs pos="0">
              <a:srgbClr val="262626">
                <a:alpha val="80000"/>
              </a:srgbClr>
            </a:gs>
            <a:gs pos="100000">
              <a:srgbClr val="7F7F7F">
                <a:alpha val="75000"/>
              </a:srgbClr>
            </a:gs>
          </a:gsLst>
          <a:lin ang="18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0</xdr:col>
      <xdr:colOff>152400</xdr:colOff>
      <xdr:row>26</xdr:row>
      <xdr:rowOff>38100</xdr:rowOff>
    </xdr:from>
    <xdr:to>
      <xdr:col>8</xdr:col>
      <xdr:colOff>312464</xdr:colOff>
      <xdr:row>38</xdr:row>
      <xdr:rowOff>30482</xdr:rowOff>
    </xdr:to>
    <xdr:sp macro="" textlink="">
      <xdr:nvSpPr>
        <xdr:cNvPr id="15" name="Shape 15">
          <a:extLst>
            <a:ext uri="{FF2B5EF4-FFF2-40B4-BE49-F238E27FC236}">
              <a16:creationId xmlns:a16="http://schemas.microsoft.com/office/drawing/2014/main" id="{D83B0D25-D961-41D8-B56C-0DBD5A3749C0}"/>
            </a:ext>
          </a:extLst>
        </xdr:cNvPr>
        <xdr:cNvSpPr/>
      </xdr:nvSpPr>
      <xdr:spPr>
        <a:xfrm>
          <a:off x="152400" y="4632960"/>
          <a:ext cx="4914944" cy="2095502"/>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8</xdr:col>
      <xdr:colOff>296177</xdr:colOff>
      <xdr:row>26</xdr:row>
      <xdr:rowOff>15240</xdr:rowOff>
    </xdr:from>
    <xdr:to>
      <xdr:col>15</xdr:col>
      <xdr:colOff>426720</xdr:colOff>
      <xdr:row>38</xdr:row>
      <xdr:rowOff>30480</xdr:rowOff>
    </xdr:to>
    <xdr:sp macro="" textlink="">
      <xdr:nvSpPr>
        <xdr:cNvPr id="17" name="Shape 17">
          <a:extLst>
            <a:ext uri="{FF2B5EF4-FFF2-40B4-BE49-F238E27FC236}">
              <a16:creationId xmlns:a16="http://schemas.microsoft.com/office/drawing/2014/main" id="{256DFEFD-0596-42ED-85B9-C120F983FC06}"/>
            </a:ext>
          </a:extLst>
        </xdr:cNvPr>
        <xdr:cNvSpPr/>
      </xdr:nvSpPr>
      <xdr:spPr>
        <a:xfrm>
          <a:off x="5051057" y="4610100"/>
          <a:ext cx="4291063" cy="211836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oneCellAnchor>
    <xdr:from>
      <xdr:col>8</xdr:col>
      <xdr:colOff>421005</xdr:colOff>
      <xdr:row>26</xdr:row>
      <xdr:rowOff>49530</xdr:rowOff>
    </xdr:from>
    <xdr:ext cx="2628900" cy="257175"/>
    <xdr:sp macro="" textlink="">
      <xdr:nvSpPr>
        <xdr:cNvPr id="18" name="Shape 18">
          <a:extLst>
            <a:ext uri="{FF2B5EF4-FFF2-40B4-BE49-F238E27FC236}">
              <a16:creationId xmlns:a16="http://schemas.microsoft.com/office/drawing/2014/main" id="{C76BA7A5-30B8-4B11-BA60-B1EC81A517F3}"/>
            </a:ext>
          </a:extLst>
        </xdr:cNvPr>
        <xdr:cNvSpPr/>
      </xdr:nvSpPr>
      <xdr:spPr>
        <a:xfrm>
          <a:off x="5175885" y="46443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15</xdr:col>
      <xdr:colOff>466725</xdr:colOff>
      <xdr:row>26</xdr:row>
      <xdr:rowOff>15240</xdr:rowOff>
    </xdr:from>
    <xdr:ext cx="4768215" cy="2156460"/>
    <xdr:sp macro="" textlink="">
      <xdr:nvSpPr>
        <xdr:cNvPr id="19" name="Shape 19">
          <a:extLst>
            <a:ext uri="{FF2B5EF4-FFF2-40B4-BE49-F238E27FC236}">
              <a16:creationId xmlns:a16="http://schemas.microsoft.com/office/drawing/2014/main" id="{08C6DF16-A65A-4C9C-8762-E48A87D88D6A}"/>
            </a:ext>
          </a:extLst>
        </xdr:cNvPr>
        <xdr:cNvSpPr/>
      </xdr:nvSpPr>
      <xdr:spPr>
        <a:xfrm>
          <a:off x="9382125" y="4610100"/>
          <a:ext cx="4768215" cy="215646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15</xdr:col>
      <xdr:colOff>440054</xdr:colOff>
      <xdr:row>26</xdr:row>
      <xdr:rowOff>72390</xdr:rowOff>
    </xdr:from>
    <xdr:ext cx="3217545" cy="209549"/>
    <xdr:sp macro="" textlink="">
      <xdr:nvSpPr>
        <xdr:cNvPr id="20" name="Shape 20">
          <a:extLst>
            <a:ext uri="{FF2B5EF4-FFF2-40B4-BE49-F238E27FC236}">
              <a16:creationId xmlns:a16="http://schemas.microsoft.com/office/drawing/2014/main" id="{0D292F19-0340-4F9A-9B68-42E64E0FA8BB}"/>
            </a:ext>
          </a:extLst>
        </xdr:cNvPr>
        <xdr:cNvSpPr/>
      </xdr:nvSpPr>
      <xdr:spPr>
        <a:xfrm>
          <a:off x="9355454" y="4667250"/>
          <a:ext cx="3217545" cy="209549"/>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0" i="0">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TOP</a:t>
          </a:r>
          <a:r>
            <a:rPr lang="en-US" sz="1100" b="0" i="0" baseline="0">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 7 SUBCATEGORIES BY DISCOUNTS</a:t>
          </a:r>
          <a:endParaRPr sz="11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160020</xdr:colOff>
      <xdr:row>4</xdr:row>
      <xdr:rowOff>152400</xdr:rowOff>
    </xdr:from>
    <xdr:to>
      <xdr:col>4</xdr:col>
      <xdr:colOff>53340</xdr:colOff>
      <xdr:row>7</xdr:row>
      <xdr:rowOff>30480</xdr:rowOff>
    </xdr:to>
    <xdr:sp macro="" textlink="KPI!B17">
      <xdr:nvSpPr>
        <xdr:cNvPr id="39" name="Rectangle: Rounded Corners 38">
          <a:extLst>
            <a:ext uri="{FF2B5EF4-FFF2-40B4-BE49-F238E27FC236}">
              <a16:creationId xmlns:a16="http://schemas.microsoft.com/office/drawing/2014/main" id="{42BB2700-F346-65F7-5E89-392C298CE895}"/>
            </a:ext>
          </a:extLst>
        </xdr:cNvPr>
        <xdr:cNvSpPr/>
      </xdr:nvSpPr>
      <xdr:spPr>
        <a:xfrm>
          <a:off x="160020" y="85344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E63C6E5-44D0-44E4-8939-348E6395D2F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$34,684.72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388620</xdr:colOff>
      <xdr:row>7</xdr:row>
      <xdr:rowOff>91440</xdr:rowOff>
    </xdr:from>
    <xdr:to>
      <xdr:col>3</xdr:col>
      <xdr:colOff>335280</xdr:colOff>
      <xdr:row>10</xdr:row>
      <xdr:rowOff>15240</xdr:rowOff>
    </xdr:to>
    <xdr:graphicFrame macro="">
      <xdr:nvGraphicFramePr>
        <xdr:cNvPr id="60" name="Chart 59">
          <a:extLst>
            <a:ext uri="{FF2B5EF4-FFF2-40B4-BE49-F238E27FC236}">
              <a16:creationId xmlns:a16="http://schemas.microsoft.com/office/drawing/2014/main" id="{50E7D9AB-548B-4540-B07A-623486A8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160020</xdr:colOff>
      <xdr:row>10</xdr:row>
      <xdr:rowOff>106680</xdr:rowOff>
    </xdr:from>
    <xdr:to>
      <xdr:col>4</xdr:col>
      <xdr:colOff>53340</xdr:colOff>
      <xdr:row>12</xdr:row>
      <xdr:rowOff>121920</xdr:rowOff>
    </xdr:to>
    <xdr:sp macro="" textlink="">
      <xdr:nvSpPr>
        <xdr:cNvPr id="61" name="Rectangle: Rounded Corners 60">
          <a:extLst>
            <a:ext uri="{FF2B5EF4-FFF2-40B4-BE49-F238E27FC236}">
              <a16:creationId xmlns:a16="http://schemas.microsoft.com/office/drawing/2014/main" id="{4553C263-F086-4AE5-BDF1-1F837C0A98D5}"/>
            </a:ext>
          </a:extLst>
        </xdr:cNvPr>
        <xdr:cNvSpPr/>
      </xdr:nvSpPr>
      <xdr:spPr>
        <a:xfrm>
          <a:off x="160020" y="185928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mc:AlternateContent xmlns:mc="http://schemas.openxmlformats.org/markup-compatibility/2006">
    <mc:Choice xmlns:a14="http://schemas.microsoft.com/office/drawing/2010/main" Requires="a14">
      <xdr:twoCellAnchor editAs="oneCell">
        <xdr:from>
          <xdr:col>2</xdr:col>
          <xdr:colOff>281940</xdr:colOff>
          <xdr:row>11</xdr:row>
          <xdr:rowOff>30480</xdr:rowOff>
        </xdr:from>
        <xdr:to>
          <xdr:col>3</xdr:col>
          <xdr:colOff>533400</xdr:colOff>
          <xdr:row>12</xdr:row>
          <xdr:rowOff>45720</xdr:rowOff>
        </xdr:to>
        <xdr:pic>
          <xdr:nvPicPr>
            <xdr:cNvPr id="65" name="Picture 64">
              <a:extLst>
                <a:ext uri="{FF2B5EF4-FFF2-40B4-BE49-F238E27FC236}">
                  <a16:creationId xmlns:a16="http://schemas.microsoft.com/office/drawing/2014/main" id="{41F0B06C-FF0A-B72F-6197-B011E0D98F0A}"/>
                </a:ext>
              </a:extLst>
            </xdr:cNvPr>
            <xdr:cNvPicPr>
              <a:picLocks noChangeAspect="1" noChangeArrowheads="1"/>
              <a:extLst>
                <a:ext uri="{84589F7E-364E-4C9E-8A38-B11213B215E9}">
                  <a14:cameraTool cellRange="'KPI YOY'!$H$7" spid="_x0000_s1286"/>
                </a:ext>
              </a:extLst>
            </xdr:cNvPicPr>
          </xdr:nvPicPr>
          <xdr:blipFill>
            <a:blip xmlns:r="http://schemas.openxmlformats.org/officeDocument/2006/relationships" r:embed="rId2"/>
            <a:srcRect/>
            <a:stretch>
              <a:fillRect/>
            </a:stretch>
          </xdr:blipFill>
          <xdr:spPr bwMode="auto">
            <a:xfrm>
              <a:off x="1470660" y="199644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219075</xdr:colOff>
      <xdr:row>5</xdr:row>
      <xdr:rowOff>0</xdr:rowOff>
    </xdr:from>
    <xdr:to>
      <xdr:col>8</xdr:col>
      <xdr:colOff>112395</xdr:colOff>
      <xdr:row>7</xdr:row>
      <xdr:rowOff>53340</xdr:rowOff>
    </xdr:to>
    <xdr:sp macro="" textlink="KPI!E17">
      <xdr:nvSpPr>
        <xdr:cNvPr id="69" name="Rectangle: Rounded Corners 68">
          <a:extLst>
            <a:ext uri="{FF2B5EF4-FFF2-40B4-BE49-F238E27FC236}">
              <a16:creationId xmlns:a16="http://schemas.microsoft.com/office/drawing/2014/main" id="{9D6A23CD-6209-48D8-BC47-52859440BC3E}"/>
            </a:ext>
          </a:extLst>
        </xdr:cNvPr>
        <xdr:cNvSpPr/>
      </xdr:nvSpPr>
      <xdr:spPr>
        <a:xfrm>
          <a:off x="2596515" y="87630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DE74393-2D8E-40E6-9379-8A41FF695F2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$7,702.15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219075</xdr:colOff>
      <xdr:row>4</xdr:row>
      <xdr:rowOff>160020</xdr:rowOff>
    </xdr:from>
    <xdr:to>
      <xdr:col>12</xdr:col>
      <xdr:colOff>112395</xdr:colOff>
      <xdr:row>7</xdr:row>
      <xdr:rowOff>38100</xdr:rowOff>
    </xdr:to>
    <xdr:sp macro="" textlink="KPI!H17">
      <xdr:nvSpPr>
        <xdr:cNvPr id="70" name="Rectangle: Rounded Corners 69">
          <a:extLst>
            <a:ext uri="{FF2B5EF4-FFF2-40B4-BE49-F238E27FC236}">
              <a16:creationId xmlns:a16="http://schemas.microsoft.com/office/drawing/2014/main" id="{E84A22B4-C623-4F86-B951-3E864FAA22AD}"/>
            </a:ext>
          </a:extLst>
        </xdr:cNvPr>
        <xdr:cNvSpPr/>
      </xdr:nvSpPr>
      <xdr:spPr>
        <a:xfrm>
          <a:off x="4973955" y="86106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A7B9917-F527-4343-9E23-D4FEDA91B7D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525</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234315</xdr:colOff>
      <xdr:row>4</xdr:row>
      <xdr:rowOff>137160</xdr:rowOff>
    </xdr:from>
    <xdr:to>
      <xdr:col>15</xdr:col>
      <xdr:colOff>541020</xdr:colOff>
      <xdr:row>7</xdr:row>
      <xdr:rowOff>15240</xdr:rowOff>
    </xdr:to>
    <xdr:sp macro="" textlink="KPI!K17">
      <xdr:nvSpPr>
        <xdr:cNvPr id="71" name="Rectangle: Rounded Corners 70">
          <a:extLst>
            <a:ext uri="{FF2B5EF4-FFF2-40B4-BE49-F238E27FC236}">
              <a16:creationId xmlns:a16="http://schemas.microsoft.com/office/drawing/2014/main" id="{57D6DCDE-ED58-4C3E-A39E-642AE29A3E29}"/>
            </a:ext>
          </a:extLst>
        </xdr:cNvPr>
        <xdr:cNvSpPr/>
      </xdr:nvSpPr>
      <xdr:spPr>
        <a:xfrm>
          <a:off x="7366635" y="838200"/>
          <a:ext cx="2089785"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C25C194-EF8C-41EF-A298-51811CCF1DF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141</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142875</xdr:colOff>
      <xdr:row>5</xdr:row>
      <xdr:rowOff>7620</xdr:rowOff>
    </xdr:from>
    <xdr:to>
      <xdr:col>20</xdr:col>
      <xdr:colOff>36195</xdr:colOff>
      <xdr:row>7</xdr:row>
      <xdr:rowOff>60960</xdr:rowOff>
    </xdr:to>
    <xdr:sp macro="" textlink="KPI!N17">
      <xdr:nvSpPr>
        <xdr:cNvPr id="72" name="Rectangle: Rounded Corners 71">
          <a:extLst>
            <a:ext uri="{FF2B5EF4-FFF2-40B4-BE49-F238E27FC236}">
              <a16:creationId xmlns:a16="http://schemas.microsoft.com/office/drawing/2014/main" id="{0C9226A8-E855-4B76-B47A-B7ED9547BAF9}"/>
            </a:ext>
          </a:extLst>
        </xdr:cNvPr>
        <xdr:cNvSpPr/>
      </xdr:nvSpPr>
      <xdr:spPr>
        <a:xfrm>
          <a:off x="9652635" y="88392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C0B19D-4333-49D7-B54B-3FFCF17CB0D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22.21%</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198120</xdr:colOff>
      <xdr:row>10</xdr:row>
      <xdr:rowOff>114300</xdr:rowOff>
    </xdr:from>
    <xdr:to>
      <xdr:col>8</xdr:col>
      <xdr:colOff>91440</xdr:colOff>
      <xdr:row>12</xdr:row>
      <xdr:rowOff>129540</xdr:rowOff>
    </xdr:to>
    <xdr:sp macro="" textlink="">
      <xdr:nvSpPr>
        <xdr:cNvPr id="74" name="Rectangle: Rounded Corners 73">
          <a:extLst>
            <a:ext uri="{FF2B5EF4-FFF2-40B4-BE49-F238E27FC236}">
              <a16:creationId xmlns:a16="http://schemas.microsoft.com/office/drawing/2014/main" id="{61934DD7-CD1B-46DB-8D05-23CFD1B56A5F}"/>
            </a:ext>
          </a:extLst>
        </xdr:cNvPr>
        <xdr:cNvSpPr/>
      </xdr:nvSpPr>
      <xdr:spPr>
        <a:xfrm>
          <a:off x="2575560" y="186690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213360</xdr:colOff>
      <xdr:row>10</xdr:row>
      <xdr:rowOff>106680</xdr:rowOff>
    </xdr:from>
    <xdr:to>
      <xdr:col>12</xdr:col>
      <xdr:colOff>106680</xdr:colOff>
      <xdr:row>12</xdr:row>
      <xdr:rowOff>121920</xdr:rowOff>
    </xdr:to>
    <xdr:sp macro="" textlink="">
      <xdr:nvSpPr>
        <xdr:cNvPr id="75" name="Rectangle: Rounded Corners 74">
          <a:extLst>
            <a:ext uri="{FF2B5EF4-FFF2-40B4-BE49-F238E27FC236}">
              <a16:creationId xmlns:a16="http://schemas.microsoft.com/office/drawing/2014/main" id="{EB3149FB-4FA6-42A1-A2F4-D5F87FC452D9}"/>
            </a:ext>
          </a:extLst>
        </xdr:cNvPr>
        <xdr:cNvSpPr/>
      </xdr:nvSpPr>
      <xdr:spPr>
        <a:xfrm>
          <a:off x="4968240" y="185928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200" b="0" i="0"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198120</xdr:colOff>
      <xdr:row>10</xdr:row>
      <xdr:rowOff>99060</xdr:rowOff>
    </xdr:from>
    <xdr:to>
      <xdr:col>16</xdr:col>
      <xdr:colOff>53340</xdr:colOff>
      <xdr:row>12</xdr:row>
      <xdr:rowOff>114300</xdr:rowOff>
    </xdr:to>
    <xdr:sp macro="" textlink="">
      <xdr:nvSpPr>
        <xdr:cNvPr id="76" name="Rectangle: Rounded Corners 75">
          <a:extLst>
            <a:ext uri="{FF2B5EF4-FFF2-40B4-BE49-F238E27FC236}">
              <a16:creationId xmlns:a16="http://schemas.microsoft.com/office/drawing/2014/main" id="{470B1B4F-CE6E-4641-A946-1C53A2E2F5A8}"/>
            </a:ext>
          </a:extLst>
        </xdr:cNvPr>
        <xdr:cNvSpPr/>
      </xdr:nvSpPr>
      <xdr:spPr>
        <a:xfrm>
          <a:off x="7330440" y="1851660"/>
          <a:ext cx="22326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152400</xdr:colOff>
      <xdr:row>10</xdr:row>
      <xdr:rowOff>83820</xdr:rowOff>
    </xdr:from>
    <xdr:to>
      <xdr:col>20</xdr:col>
      <xdr:colOff>45720</xdr:colOff>
      <xdr:row>12</xdr:row>
      <xdr:rowOff>99060</xdr:rowOff>
    </xdr:to>
    <xdr:sp macro="" textlink="">
      <xdr:nvSpPr>
        <xdr:cNvPr id="77" name="Rectangle: Rounded Corners 76">
          <a:extLst>
            <a:ext uri="{FF2B5EF4-FFF2-40B4-BE49-F238E27FC236}">
              <a16:creationId xmlns:a16="http://schemas.microsoft.com/office/drawing/2014/main" id="{401B4F43-0934-4342-AE6A-52DF38F05474}"/>
            </a:ext>
          </a:extLst>
        </xdr:cNvPr>
        <xdr:cNvSpPr/>
      </xdr:nvSpPr>
      <xdr:spPr>
        <a:xfrm>
          <a:off x="9662160" y="183642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342900</xdr:colOff>
      <xdr:row>7</xdr:row>
      <xdr:rowOff>76200</xdr:rowOff>
    </xdr:from>
    <xdr:to>
      <xdr:col>7</xdr:col>
      <xdr:colOff>533400</xdr:colOff>
      <xdr:row>10</xdr:row>
      <xdr:rowOff>53340</xdr:rowOff>
    </xdr:to>
    <xdr:graphicFrame macro="">
      <xdr:nvGraphicFramePr>
        <xdr:cNvPr id="78" name="Chart 77">
          <a:extLst>
            <a:ext uri="{FF2B5EF4-FFF2-40B4-BE49-F238E27FC236}">
              <a16:creationId xmlns:a16="http://schemas.microsoft.com/office/drawing/2014/main" id="{5D9F221C-82BA-43F7-B7F3-B37E555E4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281940</xdr:colOff>
      <xdr:row>7</xdr:row>
      <xdr:rowOff>99060</xdr:rowOff>
    </xdr:from>
    <xdr:to>
      <xdr:col>12</xdr:col>
      <xdr:colOff>45720</xdr:colOff>
      <xdr:row>10</xdr:row>
      <xdr:rowOff>76200</xdr:rowOff>
    </xdr:to>
    <xdr:graphicFrame macro="">
      <xdr:nvGraphicFramePr>
        <xdr:cNvPr id="80" name="Chart 79">
          <a:extLst>
            <a:ext uri="{FF2B5EF4-FFF2-40B4-BE49-F238E27FC236}">
              <a16:creationId xmlns:a16="http://schemas.microsoft.com/office/drawing/2014/main" id="{C9FC89AC-04C9-4436-AE4C-E7D08BEB7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318134</xdr:colOff>
      <xdr:row>7</xdr:row>
      <xdr:rowOff>91440</xdr:rowOff>
    </xdr:from>
    <xdr:to>
      <xdr:col>15</xdr:col>
      <xdr:colOff>480059</xdr:colOff>
      <xdr:row>10</xdr:row>
      <xdr:rowOff>45720</xdr:rowOff>
    </xdr:to>
    <xdr:graphicFrame macro="">
      <xdr:nvGraphicFramePr>
        <xdr:cNvPr id="81" name="Chart 80">
          <a:extLst>
            <a:ext uri="{FF2B5EF4-FFF2-40B4-BE49-F238E27FC236}">
              <a16:creationId xmlns:a16="http://schemas.microsoft.com/office/drawing/2014/main" id="{3A901B5A-3AB1-4AFF-A0CF-D7BF85BCD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205739</xdr:colOff>
      <xdr:row>7</xdr:row>
      <xdr:rowOff>137160</xdr:rowOff>
    </xdr:from>
    <xdr:to>
      <xdr:col>19</xdr:col>
      <xdr:colOff>541020</xdr:colOff>
      <xdr:row>10</xdr:row>
      <xdr:rowOff>53340</xdr:rowOff>
    </xdr:to>
    <xdr:graphicFrame macro="">
      <xdr:nvGraphicFramePr>
        <xdr:cNvPr id="82" name="Chart 81">
          <a:extLst>
            <a:ext uri="{FF2B5EF4-FFF2-40B4-BE49-F238E27FC236}">
              <a16:creationId xmlns:a16="http://schemas.microsoft.com/office/drawing/2014/main" id="{EA2FEFD1-C608-432D-9D33-EDC37FAB9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297180</xdr:colOff>
          <xdr:row>11</xdr:row>
          <xdr:rowOff>30480</xdr:rowOff>
        </xdr:from>
        <xdr:to>
          <xdr:col>7</xdr:col>
          <xdr:colOff>548640</xdr:colOff>
          <xdr:row>12</xdr:row>
          <xdr:rowOff>45720</xdr:rowOff>
        </xdr:to>
        <xdr:pic>
          <xdr:nvPicPr>
            <xdr:cNvPr id="84" name="Picture 83">
              <a:extLst>
                <a:ext uri="{FF2B5EF4-FFF2-40B4-BE49-F238E27FC236}">
                  <a16:creationId xmlns:a16="http://schemas.microsoft.com/office/drawing/2014/main" id="{9E4B6A9D-5DB0-936A-93F9-3CF9B9109162}"/>
                </a:ext>
              </a:extLst>
            </xdr:cNvPr>
            <xdr:cNvPicPr>
              <a:picLocks noChangeAspect="1" noChangeArrowheads="1"/>
              <a:extLst>
                <a:ext uri="{84589F7E-364E-4C9E-8A38-B11213B215E9}">
                  <a14:cameraTool cellRange="'KPI YOY'!$I$7" spid="_x0000_s1287"/>
                </a:ext>
              </a:extLst>
            </xdr:cNvPicPr>
          </xdr:nvPicPr>
          <xdr:blipFill>
            <a:blip xmlns:r="http://schemas.openxmlformats.org/officeDocument/2006/relationships" r:embed="rId7"/>
            <a:srcRect/>
            <a:stretch>
              <a:fillRect/>
            </a:stretch>
          </xdr:blipFill>
          <xdr:spPr bwMode="auto">
            <a:xfrm>
              <a:off x="3863340" y="199644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327660</xdr:colOff>
          <xdr:row>11</xdr:row>
          <xdr:rowOff>22860</xdr:rowOff>
        </xdr:from>
        <xdr:to>
          <xdr:col>11</xdr:col>
          <xdr:colOff>579120</xdr:colOff>
          <xdr:row>12</xdr:row>
          <xdr:rowOff>38100</xdr:rowOff>
        </xdr:to>
        <xdr:pic>
          <xdr:nvPicPr>
            <xdr:cNvPr id="86" name="Picture 85">
              <a:extLst>
                <a:ext uri="{FF2B5EF4-FFF2-40B4-BE49-F238E27FC236}">
                  <a16:creationId xmlns:a16="http://schemas.microsoft.com/office/drawing/2014/main" id="{77332E8E-F5C7-19A5-CA62-61DF05B826C2}"/>
                </a:ext>
              </a:extLst>
            </xdr:cNvPr>
            <xdr:cNvPicPr>
              <a:picLocks noChangeAspect="1" noChangeArrowheads="1"/>
              <a:extLst>
                <a:ext uri="{84589F7E-364E-4C9E-8A38-B11213B215E9}">
                  <a14:cameraTool cellRange="'KPI YOY'!$J$7" spid="_x0000_s1288"/>
                </a:ext>
              </a:extLst>
            </xdr:cNvPicPr>
          </xdr:nvPicPr>
          <xdr:blipFill>
            <a:blip xmlns:r="http://schemas.openxmlformats.org/officeDocument/2006/relationships" r:embed="rId8"/>
            <a:srcRect/>
            <a:stretch>
              <a:fillRect/>
            </a:stretch>
          </xdr:blipFill>
          <xdr:spPr bwMode="auto">
            <a:xfrm>
              <a:off x="6271260" y="198882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297180</xdr:colOff>
          <xdr:row>11</xdr:row>
          <xdr:rowOff>15240</xdr:rowOff>
        </xdr:from>
        <xdr:to>
          <xdr:col>15</xdr:col>
          <xdr:colOff>548640</xdr:colOff>
          <xdr:row>12</xdr:row>
          <xdr:rowOff>30480</xdr:rowOff>
        </xdr:to>
        <xdr:pic>
          <xdr:nvPicPr>
            <xdr:cNvPr id="87" name="Picture 86">
              <a:extLst>
                <a:ext uri="{FF2B5EF4-FFF2-40B4-BE49-F238E27FC236}">
                  <a16:creationId xmlns:a16="http://schemas.microsoft.com/office/drawing/2014/main" id="{903505DA-7285-86BF-DF19-7B6C96399FCC}"/>
                </a:ext>
              </a:extLst>
            </xdr:cNvPr>
            <xdr:cNvPicPr>
              <a:picLocks noChangeAspect="1" noChangeArrowheads="1"/>
              <a:extLst>
                <a:ext uri="{84589F7E-364E-4C9E-8A38-B11213B215E9}">
                  <a14:cameraTool cellRange="'KPI YOY'!$K$7" spid="_x0000_s1289"/>
                </a:ext>
              </a:extLst>
            </xdr:cNvPicPr>
          </xdr:nvPicPr>
          <xdr:blipFill>
            <a:blip xmlns:r="http://schemas.openxmlformats.org/officeDocument/2006/relationships" r:embed="rId9"/>
            <a:srcRect/>
            <a:stretch>
              <a:fillRect/>
            </a:stretch>
          </xdr:blipFill>
          <xdr:spPr bwMode="auto">
            <a:xfrm>
              <a:off x="8618220" y="198120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274320</xdr:colOff>
          <xdr:row>10</xdr:row>
          <xdr:rowOff>205740</xdr:rowOff>
        </xdr:from>
        <xdr:to>
          <xdr:col>19</xdr:col>
          <xdr:colOff>480060</xdr:colOff>
          <xdr:row>12</xdr:row>
          <xdr:rowOff>7620</xdr:rowOff>
        </xdr:to>
        <xdr:pic>
          <xdr:nvPicPr>
            <xdr:cNvPr id="88" name="Picture 87">
              <a:extLst>
                <a:ext uri="{FF2B5EF4-FFF2-40B4-BE49-F238E27FC236}">
                  <a16:creationId xmlns:a16="http://schemas.microsoft.com/office/drawing/2014/main" id="{AB24F60C-2908-67B3-083B-1ABAC1832783}"/>
                </a:ext>
              </a:extLst>
            </xdr:cNvPr>
            <xdr:cNvPicPr>
              <a:picLocks noChangeAspect="1" noChangeArrowheads="1"/>
              <a:extLst>
                <a:ext uri="{84589F7E-364E-4C9E-8A38-B11213B215E9}">
                  <a14:cameraTool cellRange="'KPI YOY'!$L$7" spid="_x0000_s1290"/>
                </a:ext>
              </a:extLst>
            </xdr:cNvPicPr>
          </xdr:nvPicPr>
          <xdr:blipFill>
            <a:blip xmlns:r="http://schemas.openxmlformats.org/officeDocument/2006/relationships" r:embed="rId10"/>
            <a:srcRect/>
            <a:stretch>
              <a:fillRect/>
            </a:stretch>
          </xdr:blipFill>
          <xdr:spPr bwMode="auto">
            <a:xfrm>
              <a:off x="10972800" y="1958340"/>
              <a:ext cx="8001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15</xdr:row>
      <xdr:rowOff>144780</xdr:rowOff>
    </xdr:from>
    <xdr:to>
      <xdr:col>8</xdr:col>
      <xdr:colOff>259080</xdr:colOff>
      <xdr:row>25</xdr:row>
      <xdr:rowOff>114300</xdr:rowOff>
    </xdr:to>
    <xdr:graphicFrame macro="">
      <xdr:nvGraphicFramePr>
        <xdr:cNvPr id="89" name="Chart 88">
          <a:extLst>
            <a:ext uri="{FF2B5EF4-FFF2-40B4-BE49-F238E27FC236}">
              <a16:creationId xmlns:a16="http://schemas.microsoft.com/office/drawing/2014/main" id="{E56D210F-F56C-4CFD-915B-94C9471FE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533400</xdr:colOff>
      <xdr:row>15</xdr:row>
      <xdr:rowOff>121920</xdr:rowOff>
    </xdr:from>
    <xdr:to>
      <xdr:col>15</xdr:col>
      <xdr:colOff>266700</xdr:colOff>
      <xdr:row>25</xdr:row>
      <xdr:rowOff>38100</xdr:rowOff>
    </xdr:to>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9919E028-808E-44B4-8803-9A219879A8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88280" y="2788920"/>
              <a:ext cx="3893820" cy="1668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411477</xdr:colOff>
      <xdr:row>14</xdr:row>
      <xdr:rowOff>144776</xdr:rowOff>
    </xdr:from>
    <xdr:to>
      <xdr:col>19</xdr:col>
      <xdr:colOff>510541</xdr:colOff>
      <xdr:row>25</xdr:row>
      <xdr:rowOff>137156</xdr:rowOff>
    </xdr:to>
    <xdr:graphicFrame macro="">
      <xdr:nvGraphicFramePr>
        <xdr:cNvPr id="92" name="Chart 91">
          <a:extLst>
            <a:ext uri="{FF2B5EF4-FFF2-40B4-BE49-F238E27FC236}">
              <a16:creationId xmlns:a16="http://schemas.microsoft.com/office/drawing/2014/main" id="{75BF7134-FC4E-4F1F-8608-4C00C0C8D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234315</xdr:colOff>
      <xdr:row>28</xdr:row>
      <xdr:rowOff>30480</xdr:rowOff>
    </xdr:from>
    <xdr:to>
      <xdr:col>7</xdr:col>
      <xdr:colOff>198120</xdr:colOff>
      <xdr:row>37</xdr:row>
      <xdr:rowOff>121920</xdr:rowOff>
    </xdr:to>
    <mc:AlternateContent xmlns:mc="http://schemas.openxmlformats.org/markup-compatibility/2006">
      <mc:Choice xmlns:cx4="http://schemas.microsoft.com/office/drawing/2016/5/10/chartex" Requires="cx4">
        <xdr:graphicFrame macro="">
          <xdr:nvGraphicFramePr>
            <xdr:cNvPr id="93" name="Chart 92">
              <a:extLst>
                <a:ext uri="{FF2B5EF4-FFF2-40B4-BE49-F238E27FC236}">
                  <a16:creationId xmlns:a16="http://schemas.microsoft.com/office/drawing/2014/main" id="{230C45C5-85B1-47B2-BA45-AF33610F49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4315" y="4975860"/>
              <a:ext cx="4124325" cy="1668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167640</xdr:colOff>
      <xdr:row>26</xdr:row>
      <xdr:rowOff>53340</xdr:rowOff>
    </xdr:from>
    <xdr:to>
      <xdr:col>4</xdr:col>
      <xdr:colOff>480060</xdr:colOff>
      <xdr:row>28</xdr:row>
      <xdr:rowOff>30480</xdr:rowOff>
    </xdr:to>
    <xdr:sp macro="" textlink="">
      <xdr:nvSpPr>
        <xdr:cNvPr id="95" name="Rectangle: Rounded Corners 94">
          <a:extLst>
            <a:ext uri="{FF2B5EF4-FFF2-40B4-BE49-F238E27FC236}">
              <a16:creationId xmlns:a16="http://schemas.microsoft.com/office/drawing/2014/main" id="{F96D3513-C7DE-A717-9E97-A9B1D61A03F2}"/>
            </a:ext>
          </a:extLst>
        </xdr:cNvPr>
        <xdr:cNvSpPr/>
      </xdr:nvSpPr>
      <xdr:spPr>
        <a:xfrm>
          <a:off x="167640" y="4648200"/>
          <a:ext cx="2689860" cy="327660"/>
        </a:xfrm>
        <a:prstGeom prst="roundRect">
          <a:avLst/>
        </a:prstGeom>
        <a:gradFill>
          <a:gsLst>
            <a:gs pos="0">
              <a:schemeClr val="tx1"/>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8</xdr:col>
      <xdr:colOff>372377</xdr:colOff>
      <xdr:row>28</xdr:row>
      <xdr:rowOff>76200</xdr:rowOff>
    </xdr:from>
    <xdr:to>
      <xdr:col>15</xdr:col>
      <xdr:colOff>335280</xdr:colOff>
      <xdr:row>37</xdr:row>
      <xdr:rowOff>83820</xdr:rowOff>
    </xdr:to>
    <xdr:graphicFrame macro="">
      <xdr:nvGraphicFramePr>
        <xdr:cNvPr id="96" name="Chart 95">
          <a:extLst>
            <a:ext uri="{FF2B5EF4-FFF2-40B4-BE49-F238E27FC236}">
              <a16:creationId xmlns:a16="http://schemas.microsoft.com/office/drawing/2014/main" id="{F02D2A91-F170-4548-AA36-4DF79F505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91440</xdr:colOff>
      <xdr:row>2</xdr:row>
      <xdr:rowOff>76200</xdr:rowOff>
    </xdr:from>
    <xdr:to>
      <xdr:col>23</xdr:col>
      <xdr:colOff>571500</xdr:colOff>
      <xdr:row>8</xdr:row>
      <xdr:rowOff>7620</xdr:rowOff>
    </xdr:to>
    <mc:AlternateContent xmlns:mc="http://schemas.openxmlformats.org/markup-compatibility/2006" xmlns:a14="http://schemas.microsoft.com/office/drawing/2010/main">
      <mc:Choice Requires="a14">
        <xdr:graphicFrame macro="">
          <xdr:nvGraphicFramePr>
            <xdr:cNvPr id="98" name="Year 1">
              <a:extLst>
                <a:ext uri="{FF2B5EF4-FFF2-40B4-BE49-F238E27FC236}">
                  <a16:creationId xmlns:a16="http://schemas.microsoft.com/office/drawing/2014/main" id="{275AE199-E96A-4EAA-B2A3-15FE90DED1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978640" y="426720"/>
              <a:ext cx="2263140" cy="982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114300</xdr:colOff>
      <xdr:row>8</xdr:row>
      <xdr:rowOff>121920</xdr:rowOff>
    </xdr:from>
    <xdr:to>
      <xdr:col>23</xdr:col>
      <xdr:colOff>510540</xdr:colOff>
      <xdr:row>16</xdr:row>
      <xdr:rowOff>30479</xdr:rowOff>
    </xdr:to>
    <mc:AlternateContent xmlns:mc="http://schemas.openxmlformats.org/markup-compatibility/2006" xmlns:a14="http://schemas.microsoft.com/office/drawing/2010/main">
      <mc:Choice Requires="a14">
        <xdr:graphicFrame macro="">
          <xdr:nvGraphicFramePr>
            <xdr:cNvPr id="99" name="Segment 1">
              <a:extLst>
                <a:ext uri="{FF2B5EF4-FFF2-40B4-BE49-F238E27FC236}">
                  <a16:creationId xmlns:a16="http://schemas.microsoft.com/office/drawing/2014/main" id="{422B3725-F5F6-435B-A89B-694818A9853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001500" y="1524000"/>
              <a:ext cx="2179320" cy="1348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129540</xdr:colOff>
      <xdr:row>16</xdr:row>
      <xdr:rowOff>137160</xdr:rowOff>
    </xdr:from>
    <xdr:to>
      <xdr:col>23</xdr:col>
      <xdr:colOff>472440</xdr:colOff>
      <xdr:row>25</xdr:row>
      <xdr:rowOff>99060</xdr:rowOff>
    </xdr:to>
    <mc:AlternateContent xmlns:mc="http://schemas.openxmlformats.org/markup-compatibility/2006" xmlns:a14="http://schemas.microsoft.com/office/drawing/2010/main">
      <mc:Choice Requires="a14">
        <xdr:graphicFrame macro="">
          <xdr:nvGraphicFramePr>
            <xdr:cNvPr id="100" name="Region 1">
              <a:extLst>
                <a:ext uri="{FF2B5EF4-FFF2-40B4-BE49-F238E27FC236}">
                  <a16:creationId xmlns:a16="http://schemas.microsoft.com/office/drawing/2014/main" id="{3923BED3-19C6-48BE-8135-8676379F7A0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016740" y="2979420"/>
              <a:ext cx="2125980" cy="1539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380999</xdr:colOff>
      <xdr:row>27</xdr:row>
      <xdr:rowOff>114300</xdr:rowOff>
    </xdr:from>
    <xdr:to>
      <xdr:col>23</xdr:col>
      <xdr:colOff>91440</xdr:colOff>
      <xdr:row>38</xdr:row>
      <xdr:rowOff>0</xdr:rowOff>
    </xdr:to>
    <xdr:graphicFrame macro="">
      <xdr:nvGraphicFramePr>
        <xdr:cNvPr id="3" name="Chart 2">
          <a:extLst>
            <a:ext uri="{FF2B5EF4-FFF2-40B4-BE49-F238E27FC236}">
              <a16:creationId xmlns:a16="http://schemas.microsoft.com/office/drawing/2014/main" id="{C627C85C-63A2-4C92-B33C-EB3BE94C9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VO" refreshedDate="45272.487640624997" createdVersion="8" refreshedVersion="8" minRefreshableVersion="3" recordCount="9994" xr:uid="{39BE0A6C-4D1A-4552-A713-445AE8801729}">
  <cacheSource type="worksheet">
    <worksheetSource name="Ecommerce_Sales_Analysis_xlsx___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954714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x v="0"/>
    <x v="0"/>
    <x v="0"/>
    <s v="Henderson"/>
    <x v="0"/>
    <n v="42420"/>
    <x v="0"/>
    <s v="FUR-BO-10001798"/>
    <x v="0"/>
    <x v="0"/>
    <x v="0"/>
    <n v="261.95999999999998"/>
    <n v="2"/>
    <x v="0"/>
    <n v="41.913600000000002"/>
  </r>
  <r>
    <n v="2"/>
    <x v="0"/>
    <x v="0"/>
    <x v="0"/>
    <d v="2013-11-12T00:00:00"/>
    <x v="0"/>
    <s v="CG-12520"/>
    <x v="0"/>
    <x v="0"/>
    <x v="0"/>
    <s v="Henderson"/>
    <x v="0"/>
    <n v="42420"/>
    <x v="0"/>
    <s v="FUR-CH-10000454"/>
    <x v="0"/>
    <x v="1"/>
    <x v="1"/>
    <n v="731.94"/>
    <n v="3"/>
    <x v="0"/>
    <n v="219.58199999999999"/>
  </r>
  <r>
    <n v="3"/>
    <x v="1"/>
    <x v="0"/>
    <x v="1"/>
    <d v="2013-06-17T00:00:00"/>
    <x v="0"/>
    <s v="DV-13045"/>
    <x v="1"/>
    <x v="1"/>
    <x v="0"/>
    <s v="Los Angeles"/>
    <x v="1"/>
    <n v="90036"/>
    <x v="1"/>
    <s v="OFF-LA-10000240"/>
    <x v="1"/>
    <x v="2"/>
    <x v="2"/>
    <n v="14.62"/>
    <n v="2"/>
    <x v="0"/>
    <n v="6.8714000000000004"/>
  </r>
  <r>
    <n v="4"/>
    <x v="2"/>
    <x v="1"/>
    <x v="2"/>
    <d v="2012-10-18T00:00:00"/>
    <x v="1"/>
    <s v="SO-20335"/>
    <x v="2"/>
    <x v="0"/>
    <x v="0"/>
    <s v="Fort Lauderdale"/>
    <x v="2"/>
    <n v="33311"/>
    <x v="0"/>
    <s v="FUR-TA-10000577"/>
    <x v="0"/>
    <x v="3"/>
    <x v="3"/>
    <n v="957.57749999999999"/>
    <n v="5"/>
    <x v="1"/>
    <n v="-383.03100000000001"/>
  </r>
  <r>
    <n v="5"/>
    <x v="2"/>
    <x v="1"/>
    <x v="2"/>
    <d v="2012-10-18T00:00:00"/>
    <x v="1"/>
    <s v="SO-20335"/>
    <x v="2"/>
    <x v="0"/>
    <x v="0"/>
    <s v="Fort Lauderdale"/>
    <x v="2"/>
    <n v="33311"/>
    <x v="0"/>
    <s v="OFF-ST-10000760"/>
    <x v="1"/>
    <x v="4"/>
    <x v="4"/>
    <n v="22.367999999999999"/>
    <n v="2"/>
    <x v="2"/>
    <n v="2.5164"/>
  </r>
  <r>
    <n v="6"/>
    <x v="3"/>
    <x v="2"/>
    <x v="3"/>
    <d v="2011-06-14T00:00:00"/>
    <x v="1"/>
    <s v="BH-11710"/>
    <x v="3"/>
    <x v="0"/>
    <x v="0"/>
    <s v="Los Angeles"/>
    <x v="1"/>
    <n v="90032"/>
    <x v="1"/>
    <s v="FUR-FU-10001487"/>
    <x v="0"/>
    <x v="5"/>
    <x v="5"/>
    <n v="48.86"/>
    <n v="7"/>
    <x v="0"/>
    <n v="14.1694"/>
  </r>
  <r>
    <n v="7"/>
    <x v="3"/>
    <x v="2"/>
    <x v="3"/>
    <d v="2011-06-14T00:00:00"/>
    <x v="1"/>
    <s v="BH-11710"/>
    <x v="3"/>
    <x v="0"/>
    <x v="0"/>
    <s v="Los Angeles"/>
    <x v="1"/>
    <n v="90032"/>
    <x v="1"/>
    <s v="OFF-AR-10002833"/>
    <x v="1"/>
    <x v="6"/>
    <x v="6"/>
    <n v="7.28"/>
    <n v="4"/>
    <x v="0"/>
    <n v="1.9656"/>
  </r>
  <r>
    <n v="8"/>
    <x v="3"/>
    <x v="2"/>
    <x v="3"/>
    <d v="2011-06-14T00:00:00"/>
    <x v="1"/>
    <s v="BH-11710"/>
    <x v="3"/>
    <x v="0"/>
    <x v="0"/>
    <s v="Los Angeles"/>
    <x v="1"/>
    <n v="90032"/>
    <x v="1"/>
    <s v="TEC-PH-10002275"/>
    <x v="2"/>
    <x v="7"/>
    <x v="7"/>
    <n v="907.15200000000004"/>
    <n v="6"/>
    <x v="2"/>
    <n v="90.715199999999996"/>
  </r>
  <r>
    <n v="9"/>
    <x v="3"/>
    <x v="2"/>
    <x v="3"/>
    <d v="2011-06-14T00:00:00"/>
    <x v="1"/>
    <s v="BH-11710"/>
    <x v="3"/>
    <x v="0"/>
    <x v="0"/>
    <s v="Los Angeles"/>
    <x v="1"/>
    <n v="90032"/>
    <x v="1"/>
    <s v="OFF-BI-10003910"/>
    <x v="1"/>
    <x v="8"/>
    <x v="8"/>
    <n v="18.504000000000001"/>
    <n v="3"/>
    <x v="2"/>
    <n v="5.7824999999999998"/>
  </r>
  <r>
    <n v="10"/>
    <x v="3"/>
    <x v="2"/>
    <x v="3"/>
    <d v="2011-06-14T00:00:00"/>
    <x v="1"/>
    <s v="BH-11710"/>
    <x v="3"/>
    <x v="0"/>
    <x v="0"/>
    <s v="Los Angeles"/>
    <x v="1"/>
    <n v="90032"/>
    <x v="1"/>
    <s v="OFF-AP-10002892"/>
    <x v="1"/>
    <x v="9"/>
    <x v="9"/>
    <n v="114.9"/>
    <n v="5"/>
    <x v="0"/>
    <n v="34.47"/>
  </r>
  <r>
    <n v="11"/>
    <x v="3"/>
    <x v="2"/>
    <x v="3"/>
    <d v="2011-06-14T00:00:00"/>
    <x v="1"/>
    <s v="BH-11710"/>
    <x v="3"/>
    <x v="0"/>
    <x v="0"/>
    <s v="Los Angeles"/>
    <x v="1"/>
    <n v="90032"/>
    <x v="1"/>
    <s v="FUR-TA-10001539"/>
    <x v="0"/>
    <x v="3"/>
    <x v="10"/>
    <n v="1706.184"/>
    <n v="9"/>
    <x v="2"/>
    <n v="85.309200000000004"/>
  </r>
  <r>
    <n v="12"/>
    <x v="3"/>
    <x v="2"/>
    <x v="3"/>
    <d v="2011-06-14T00:00:00"/>
    <x v="1"/>
    <s v="BH-11710"/>
    <x v="3"/>
    <x v="0"/>
    <x v="0"/>
    <s v="Los Angeles"/>
    <x v="1"/>
    <n v="90032"/>
    <x v="1"/>
    <s v="TEC-PH-10002033"/>
    <x v="2"/>
    <x v="7"/>
    <x v="11"/>
    <n v="911.42399999999998"/>
    <n v="4"/>
    <x v="2"/>
    <n v="68.356800000000007"/>
  </r>
  <r>
    <n v="13"/>
    <x v="4"/>
    <x v="3"/>
    <x v="4"/>
    <d v="2014-04-21T00:00:00"/>
    <x v="1"/>
    <s v="AA-10480"/>
    <x v="4"/>
    <x v="0"/>
    <x v="0"/>
    <s v="Concord"/>
    <x v="3"/>
    <n v="28027"/>
    <x v="0"/>
    <s v="OFF-PA-10002365"/>
    <x v="1"/>
    <x v="10"/>
    <x v="12"/>
    <n v="15.552"/>
    <n v="3"/>
    <x v="2"/>
    <n v="5.4432"/>
  </r>
  <r>
    <n v="14"/>
    <x v="5"/>
    <x v="0"/>
    <x v="5"/>
    <d v="2013-12-11T00:00:00"/>
    <x v="1"/>
    <s v="IM-15070"/>
    <x v="5"/>
    <x v="0"/>
    <x v="0"/>
    <s v="Seattle"/>
    <x v="4"/>
    <n v="98103"/>
    <x v="1"/>
    <s v="OFF-BI-10003656"/>
    <x v="1"/>
    <x v="8"/>
    <x v="13"/>
    <n v="407.976"/>
    <n v="3"/>
    <x v="2"/>
    <n v="132.59219999999999"/>
  </r>
  <r>
    <n v="15"/>
    <x v="6"/>
    <x v="1"/>
    <x v="6"/>
    <d v="2012-11-26T00:00:00"/>
    <x v="1"/>
    <s v="HP-14815"/>
    <x v="6"/>
    <x v="2"/>
    <x v="0"/>
    <s v="Fort Worth"/>
    <x v="5"/>
    <n v="76106"/>
    <x v="2"/>
    <s v="OFF-AP-10002311"/>
    <x v="1"/>
    <x v="9"/>
    <x v="14"/>
    <n v="68.81"/>
    <n v="5"/>
    <x v="3"/>
    <n v="-123.858"/>
  </r>
  <r>
    <n v="16"/>
    <x v="6"/>
    <x v="1"/>
    <x v="6"/>
    <d v="2012-11-26T00:00:00"/>
    <x v="1"/>
    <s v="HP-14815"/>
    <x v="6"/>
    <x v="2"/>
    <x v="0"/>
    <s v="Fort Worth"/>
    <x v="5"/>
    <n v="76106"/>
    <x v="2"/>
    <s v="OFF-BI-10000756"/>
    <x v="1"/>
    <x v="8"/>
    <x v="15"/>
    <n v="2.544"/>
    <n v="3"/>
    <x v="3"/>
    <n v="-3.8159999999999998"/>
  </r>
  <r>
    <n v="17"/>
    <x v="7"/>
    <x v="2"/>
    <x v="7"/>
    <d v="2011-11-18T00:00:00"/>
    <x v="1"/>
    <s v="PK-19075"/>
    <x v="7"/>
    <x v="0"/>
    <x v="0"/>
    <s v="Madison"/>
    <x v="6"/>
    <n v="53711"/>
    <x v="2"/>
    <s v="OFF-ST-10004186"/>
    <x v="1"/>
    <x v="4"/>
    <x v="16"/>
    <n v="665.88"/>
    <n v="6"/>
    <x v="0"/>
    <n v="13.317600000000001"/>
  </r>
  <r>
    <n v="18"/>
    <x v="8"/>
    <x v="2"/>
    <x v="8"/>
    <d v="2011-05-15T00:00:00"/>
    <x v="0"/>
    <s v="AG-10270"/>
    <x v="8"/>
    <x v="0"/>
    <x v="0"/>
    <s v="West Jordan"/>
    <x v="7"/>
    <n v="84084"/>
    <x v="1"/>
    <s v="OFF-ST-10000107"/>
    <x v="1"/>
    <x v="4"/>
    <x v="17"/>
    <n v="55.5"/>
    <n v="2"/>
    <x v="0"/>
    <n v="9.99"/>
  </r>
  <r>
    <n v="19"/>
    <x v="9"/>
    <x v="2"/>
    <x v="9"/>
    <d v="2011-09-01T00:00:00"/>
    <x v="0"/>
    <s v="ZD-21925"/>
    <x v="9"/>
    <x v="0"/>
    <x v="0"/>
    <s v="San Francisco"/>
    <x v="1"/>
    <n v="94109"/>
    <x v="1"/>
    <s v="OFF-AR-10003056"/>
    <x v="1"/>
    <x v="6"/>
    <x v="18"/>
    <n v="8.56"/>
    <n v="2"/>
    <x v="0"/>
    <n v="2.4824000000000002"/>
  </r>
  <r>
    <n v="20"/>
    <x v="9"/>
    <x v="2"/>
    <x v="9"/>
    <d v="2011-09-01T00:00:00"/>
    <x v="0"/>
    <s v="ZD-21925"/>
    <x v="9"/>
    <x v="0"/>
    <x v="0"/>
    <s v="San Francisco"/>
    <x v="1"/>
    <n v="94109"/>
    <x v="1"/>
    <s v="TEC-PH-10001949"/>
    <x v="2"/>
    <x v="7"/>
    <x v="19"/>
    <n v="213.48"/>
    <n v="3"/>
    <x v="2"/>
    <n v="16.010999999999999"/>
  </r>
  <r>
    <n v="21"/>
    <x v="9"/>
    <x v="2"/>
    <x v="9"/>
    <d v="2011-09-01T00:00:00"/>
    <x v="0"/>
    <s v="ZD-21925"/>
    <x v="9"/>
    <x v="0"/>
    <x v="0"/>
    <s v="San Francisco"/>
    <x v="1"/>
    <n v="94109"/>
    <x v="1"/>
    <s v="OFF-BI-10002215"/>
    <x v="1"/>
    <x v="8"/>
    <x v="20"/>
    <n v="22.72"/>
    <n v="4"/>
    <x v="2"/>
    <n v="7.3840000000000003"/>
  </r>
  <r>
    <n v="22"/>
    <x v="10"/>
    <x v="0"/>
    <x v="10"/>
    <d v="2013-12-14T00:00:00"/>
    <x v="1"/>
    <s v="KB-16585"/>
    <x v="10"/>
    <x v="1"/>
    <x v="0"/>
    <s v="Fremont"/>
    <x v="8"/>
    <n v="68025"/>
    <x v="2"/>
    <s v="OFF-AR-10000246"/>
    <x v="1"/>
    <x v="6"/>
    <x v="21"/>
    <n v="19.46"/>
    <n v="7"/>
    <x v="0"/>
    <n v="5.0595999999999997"/>
  </r>
  <r>
    <n v="23"/>
    <x v="10"/>
    <x v="0"/>
    <x v="10"/>
    <d v="2013-12-14T00:00:00"/>
    <x v="1"/>
    <s v="KB-16585"/>
    <x v="10"/>
    <x v="1"/>
    <x v="0"/>
    <s v="Fremont"/>
    <x v="8"/>
    <n v="68025"/>
    <x v="2"/>
    <s v="OFF-AP-10001492"/>
    <x v="1"/>
    <x v="9"/>
    <x v="22"/>
    <n v="60.34"/>
    <n v="7"/>
    <x v="0"/>
    <n v="15.6884"/>
  </r>
  <r>
    <n v="24"/>
    <x v="11"/>
    <x v="3"/>
    <x v="11"/>
    <d v="2014-07-19T00:00:00"/>
    <x v="0"/>
    <s v="SF-20065"/>
    <x v="11"/>
    <x v="0"/>
    <x v="0"/>
    <s v="Philadelphia"/>
    <x v="9"/>
    <n v="19140"/>
    <x v="3"/>
    <s v="FUR-CH-10002774"/>
    <x v="0"/>
    <x v="1"/>
    <x v="23"/>
    <n v="71.372"/>
    <n v="2"/>
    <x v="4"/>
    <n v="-1.0196000000000001"/>
  </r>
  <r>
    <n v="25"/>
    <x v="12"/>
    <x v="1"/>
    <x v="12"/>
    <d v="2012-09-30T00:00:00"/>
    <x v="1"/>
    <s v="EB-13870"/>
    <x v="12"/>
    <x v="0"/>
    <x v="0"/>
    <s v="Orem"/>
    <x v="7"/>
    <n v="84057"/>
    <x v="1"/>
    <s v="FUR-TA-10000577"/>
    <x v="0"/>
    <x v="3"/>
    <x v="3"/>
    <n v="1044.6300000000001"/>
    <n v="3"/>
    <x v="0"/>
    <n v="240.26490000000001"/>
  </r>
  <r>
    <n v="26"/>
    <x v="13"/>
    <x v="0"/>
    <x v="13"/>
    <d v="2013-01-20T00:00:00"/>
    <x v="0"/>
    <s v="EH-13945"/>
    <x v="13"/>
    <x v="0"/>
    <x v="0"/>
    <s v="Los Angeles"/>
    <x v="1"/>
    <n v="90049"/>
    <x v="1"/>
    <s v="OFF-BI-10001634"/>
    <x v="1"/>
    <x v="8"/>
    <x v="24"/>
    <n v="11.648"/>
    <n v="2"/>
    <x v="2"/>
    <n v="4.2224000000000004"/>
  </r>
  <r>
    <n v="27"/>
    <x v="13"/>
    <x v="0"/>
    <x v="13"/>
    <d v="2013-01-20T00:00:00"/>
    <x v="0"/>
    <s v="EH-13945"/>
    <x v="13"/>
    <x v="0"/>
    <x v="0"/>
    <s v="Los Angeles"/>
    <x v="1"/>
    <n v="90049"/>
    <x v="1"/>
    <s v="TEC-AC-10003027"/>
    <x v="2"/>
    <x v="11"/>
    <x v="25"/>
    <n v="90.57"/>
    <n v="3"/>
    <x v="0"/>
    <n v="11.774100000000001"/>
  </r>
  <r>
    <n v="28"/>
    <x v="14"/>
    <x v="1"/>
    <x v="14"/>
    <d v="2012-09-21T00:00:00"/>
    <x v="1"/>
    <s v="TB-21520"/>
    <x v="14"/>
    <x v="0"/>
    <x v="0"/>
    <s v="Philadelphia"/>
    <x v="9"/>
    <n v="19140"/>
    <x v="3"/>
    <s v="FUR-BO-10004834"/>
    <x v="0"/>
    <x v="0"/>
    <x v="26"/>
    <n v="3083.43"/>
    <n v="7"/>
    <x v="5"/>
    <n v="-1665.0522000000001"/>
  </r>
  <r>
    <n v="29"/>
    <x v="14"/>
    <x v="1"/>
    <x v="14"/>
    <d v="2012-09-21T00:00:00"/>
    <x v="1"/>
    <s v="TB-21520"/>
    <x v="14"/>
    <x v="0"/>
    <x v="0"/>
    <s v="Philadelphia"/>
    <x v="9"/>
    <n v="19140"/>
    <x v="3"/>
    <s v="OFF-BI-10000474"/>
    <x v="1"/>
    <x v="8"/>
    <x v="27"/>
    <n v="9.6180000000000003"/>
    <n v="2"/>
    <x v="6"/>
    <n v="-7.0532000000000004"/>
  </r>
  <r>
    <n v="30"/>
    <x v="14"/>
    <x v="1"/>
    <x v="14"/>
    <d v="2012-09-21T00:00:00"/>
    <x v="1"/>
    <s v="TB-21520"/>
    <x v="14"/>
    <x v="0"/>
    <x v="0"/>
    <s v="Philadelphia"/>
    <x v="9"/>
    <n v="19140"/>
    <x v="3"/>
    <s v="FUR-FU-10004848"/>
    <x v="0"/>
    <x v="5"/>
    <x v="28"/>
    <n v="124.2"/>
    <n v="3"/>
    <x v="2"/>
    <n v="15.525"/>
  </r>
  <r>
    <n v="31"/>
    <x v="14"/>
    <x v="1"/>
    <x v="14"/>
    <d v="2012-09-21T00:00:00"/>
    <x v="1"/>
    <s v="TB-21520"/>
    <x v="14"/>
    <x v="0"/>
    <x v="0"/>
    <s v="Philadelphia"/>
    <x v="9"/>
    <n v="19140"/>
    <x v="3"/>
    <s v="OFF-EN-10001509"/>
    <x v="1"/>
    <x v="12"/>
    <x v="29"/>
    <n v="3.2639999999999998"/>
    <n v="2"/>
    <x v="2"/>
    <n v="1.1015999999999999"/>
  </r>
  <r>
    <n v="32"/>
    <x v="14"/>
    <x v="1"/>
    <x v="14"/>
    <d v="2012-09-21T00:00:00"/>
    <x v="1"/>
    <s v="TB-21520"/>
    <x v="14"/>
    <x v="0"/>
    <x v="0"/>
    <s v="Philadelphia"/>
    <x v="9"/>
    <n v="19140"/>
    <x v="3"/>
    <s v="OFF-AR-10004042"/>
    <x v="1"/>
    <x v="6"/>
    <x v="30"/>
    <n v="86.304000000000002"/>
    <n v="6"/>
    <x v="2"/>
    <n v="9.7091999999999992"/>
  </r>
  <r>
    <n v="33"/>
    <x v="14"/>
    <x v="1"/>
    <x v="14"/>
    <d v="2012-09-21T00:00:00"/>
    <x v="1"/>
    <s v="TB-21520"/>
    <x v="14"/>
    <x v="0"/>
    <x v="0"/>
    <s v="Philadelphia"/>
    <x v="9"/>
    <n v="19140"/>
    <x v="3"/>
    <s v="OFF-BI-10001525"/>
    <x v="1"/>
    <x v="8"/>
    <x v="31"/>
    <n v="6.8579999999999997"/>
    <n v="6"/>
    <x v="6"/>
    <n v="-5.7149999999999999"/>
  </r>
  <r>
    <n v="34"/>
    <x v="14"/>
    <x v="1"/>
    <x v="14"/>
    <d v="2012-09-21T00:00:00"/>
    <x v="1"/>
    <s v="TB-21520"/>
    <x v="14"/>
    <x v="0"/>
    <x v="0"/>
    <s v="Philadelphia"/>
    <x v="9"/>
    <n v="19140"/>
    <x v="3"/>
    <s v="OFF-AR-10001683"/>
    <x v="1"/>
    <x v="6"/>
    <x v="32"/>
    <n v="15.76"/>
    <n v="2"/>
    <x v="2"/>
    <n v="3.5459999999999998"/>
  </r>
  <r>
    <n v="35"/>
    <x v="15"/>
    <x v="3"/>
    <x v="15"/>
    <d v="2014-10-24T00:00:00"/>
    <x v="0"/>
    <s v="MA-17560"/>
    <x v="15"/>
    <x v="2"/>
    <x v="0"/>
    <s v="Houston"/>
    <x v="5"/>
    <n v="77095"/>
    <x v="2"/>
    <s v="OFF-PA-10000249"/>
    <x v="1"/>
    <x v="10"/>
    <x v="33"/>
    <n v="29.472000000000001"/>
    <n v="3"/>
    <x v="2"/>
    <n v="9.9467999999999996"/>
  </r>
  <r>
    <n v="36"/>
    <x v="16"/>
    <x v="0"/>
    <x v="16"/>
    <d v="2013-12-11T00:00:00"/>
    <x v="2"/>
    <s v="GH-14485"/>
    <x v="16"/>
    <x v="1"/>
    <x v="0"/>
    <s v="Richardson"/>
    <x v="5"/>
    <n v="75080"/>
    <x v="2"/>
    <s v="TEC-PH-10004977"/>
    <x v="2"/>
    <x v="7"/>
    <x v="34"/>
    <n v="1097.5440000000001"/>
    <n v="7"/>
    <x v="2"/>
    <n v="123.47369999999999"/>
  </r>
  <r>
    <n v="37"/>
    <x v="16"/>
    <x v="0"/>
    <x v="16"/>
    <d v="2013-12-11T00:00:00"/>
    <x v="2"/>
    <s v="GH-14485"/>
    <x v="16"/>
    <x v="1"/>
    <x v="0"/>
    <s v="Richardson"/>
    <x v="5"/>
    <n v="75080"/>
    <x v="2"/>
    <s v="FUR-FU-10003664"/>
    <x v="0"/>
    <x v="5"/>
    <x v="35"/>
    <n v="190.92"/>
    <n v="5"/>
    <x v="7"/>
    <n v="-147.96299999999999"/>
  </r>
  <r>
    <n v="38"/>
    <x v="17"/>
    <x v="1"/>
    <x v="17"/>
    <d v="2012-12-31T00:00:00"/>
    <x v="1"/>
    <s v="SN-20710"/>
    <x v="17"/>
    <x v="2"/>
    <x v="0"/>
    <s v="Houston"/>
    <x v="5"/>
    <n v="77041"/>
    <x v="2"/>
    <s v="OFF-EN-10002986"/>
    <x v="1"/>
    <x v="12"/>
    <x v="36"/>
    <n v="113.328"/>
    <n v="9"/>
    <x v="2"/>
    <n v="35.414999999999999"/>
  </r>
  <r>
    <n v="39"/>
    <x v="17"/>
    <x v="1"/>
    <x v="17"/>
    <d v="2012-12-31T00:00:00"/>
    <x v="1"/>
    <s v="SN-20710"/>
    <x v="17"/>
    <x v="2"/>
    <x v="0"/>
    <s v="Houston"/>
    <x v="5"/>
    <n v="77041"/>
    <x v="2"/>
    <s v="FUR-BO-10002545"/>
    <x v="0"/>
    <x v="0"/>
    <x v="37"/>
    <n v="532.39919999999995"/>
    <n v="3"/>
    <x v="8"/>
    <n v="-46.976399999999998"/>
  </r>
  <r>
    <n v="40"/>
    <x v="17"/>
    <x v="1"/>
    <x v="17"/>
    <d v="2012-12-31T00:00:00"/>
    <x v="1"/>
    <s v="SN-20710"/>
    <x v="17"/>
    <x v="2"/>
    <x v="0"/>
    <s v="Houston"/>
    <x v="5"/>
    <n v="77041"/>
    <x v="2"/>
    <s v="FUR-CH-10004218"/>
    <x v="0"/>
    <x v="1"/>
    <x v="38"/>
    <n v="212.05799999999999"/>
    <n v="3"/>
    <x v="4"/>
    <n v="-15.147"/>
  </r>
  <r>
    <n v="41"/>
    <x v="17"/>
    <x v="1"/>
    <x v="17"/>
    <d v="2012-12-31T00:00:00"/>
    <x v="1"/>
    <s v="SN-20710"/>
    <x v="17"/>
    <x v="2"/>
    <x v="0"/>
    <s v="Houston"/>
    <x v="5"/>
    <n v="77041"/>
    <x v="2"/>
    <s v="TEC-PH-10000486"/>
    <x v="2"/>
    <x v="7"/>
    <x v="39"/>
    <n v="371.16800000000001"/>
    <n v="4"/>
    <x v="2"/>
    <n v="41.756399999999999"/>
  </r>
  <r>
    <n v="42"/>
    <x v="18"/>
    <x v="3"/>
    <x v="18"/>
    <d v="2014-09-16T00:00:00"/>
    <x v="1"/>
    <s v="LC-16930"/>
    <x v="18"/>
    <x v="1"/>
    <x v="0"/>
    <s v="Naperville"/>
    <x v="10"/>
    <n v="60540"/>
    <x v="2"/>
    <s v="TEC-PH-10004093"/>
    <x v="2"/>
    <x v="7"/>
    <x v="40"/>
    <n v="147.16800000000001"/>
    <n v="4"/>
    <x v="2"/>
    <n v="16.5564"/>
  </r>
  <r>
    <n v="43"/>
    <x v="19"/>
    <x v="0"/>
    <x v="19"/>
    <d v="2013-07-23T00:00:00"/>
    <x v="1"/>
    <s v="RA-19885"/>
    <x v="19"/>
    <x v="1"/>
    <x v="0"/>
    <s v="Los Angeles"/>
    <x v="1"/>
    <n v="90049"/>
    <x v="1"/>
    <s v="OFF-ST-10003479"/>
    <x v="1"/>
    <x v="4"/>
    <x v="41"/>
    <n v="77.88"/>
    <n v="2"/>
    <x v="0"/>
    <n v="3.8940000000000001"/>
  </r>
  <r>
    <n v="44"/>
    <x v="20"/>
    <x v="3"/>
    <x v="20"/>
    <d v="2014-09-24T00:00:00"/>
    <x v="1"/>
    <s v="ES-14080"/>
    <x v="20"/>
    <x v="1"/>
    <x v="0"/>
    <s v="Melbourne"/>
    <x v="2"/>
    <n v="32935"/>
    <x v="0"/>
    <s v="OFF-ST-10003282"/>
    <x v="1"/>
    <x v="4"/>
    <x v="42"/>
    <n v="95.616"/>
    <n v="2"/>
    <x v="2"/>
    <n v="9.5616000000000003"/>
  </r>
  <r>
    <n v="45"/>
    <x v="21"/>
    <x v="0"/>
    <x v="21"/>
    <d v="2013-03-14T00:00:00"/>
    <x v="2"/>
    <s v="ON-18715"/>
    <x v="21"/>
    <x v="1"/>
    <x v="0"/>
    <s v="Eagan"/>
    <x v="11"/>
    <n v="55122"/>
    <x v="2"/>
    <s v="TEC-AC-10000171"/>
    <x v="2"/>
    <x v="11"/>
    <x v="43"/>
    <n v="45.98"/>
    <n v="2"/>
    <x v="0"/>
    <n v="19.7714"/>
  </r>
  <r>
    <n v="46"/>
    <x v="21"/>
    <x v="0"/>
    <x v="21"/>
    <d v="2013-03-14T00:00:00"/>
    <x v="2"/>
    <s v="ON-18715"/>
    <x v="21"/>
    <x v="1"/>
    <x v="0"/>
    <s v="Eagan"/>
    <x v="11"/>
    <n v="55122"/>
    <x v="2"/>
    <s v="OFF-BI-10003291"/>
    <x v="1"/>
    <x v="8"/>
    <x v="44"/>
    <n v="17.46"/>
    <n v="2"/>
    <x v="0"/>
    <n v="8.2062000000000008"/>
  </r>
  <r>
    <n v="47"/>
    <x v="22"/>
    <x v="2"/>
    <x v="22"/>
    <d v="2011-10-25T00:00:00"/>
    <x v="0"/>
    <s v="PO-18865"/>
    <x v="22"/>
    <x v="0"/>
    <x v="0"/>
    <s v="Westland"/>
    <x v="12"/>
    <n v="48185"/>
    <x v="2"/>
    <s v="OFF-ST-10001713"/>
    <x v="1"/>
    <x v="4"/>
    <x v="45"/>
    <n v="211.96"/>
    <n v="4"/>
    <x v="0"/>
    <n v="8.4784000000000006"/>
  </r>
  <r>
    <n v="48"/>
    <x v="23"/>
    <x v="0"/>
    <x v="23"/>
    <d v="2013-06-26T00:00:00"/>
    <x v="1"/>
    <s v="LH-16900"/>
    <x v="23"/>
    <x v="0"/>
    <x v="0"/>
    <s v="Dover"/>
    <x v="13"/>
    <n v="19901"/>
    <x v="3"/>
    <s v="TEC-AC-10002167"/>
    <x v="2"/>
    <x v="11"/>
    <x v="46"/>
    <n v="45"/>
    <n v="3"/>
    <x v="0"/>
    <n v="4.95"/>
  </r>
  <r>
    <n v="49"/>
    <x v="23"/>
    <x v="0"/>
    <x v="23"/>
    <d v="2013-06-26T00:00:00"/>
    <x v="1"/>
    <s v="LH-16900"/>
    <x v="23"/>
    <x v="0"/>
    <x v="0"/>
    <s v="Dover"/>
    <x v="13"/>
    <n v="19901"/>
    <x v="3"/>
    <s v="TEC-PH-10003988"/>
    <x v="2"/>
    <x v="7"/>
    <x v="47"/>
    <n v="21.8"/>
    <n v="2"/>
    <x v="0"/>
    <n v="6.1040000000000001"/>
  </r>
  <r>
    <n v="50"/>
    <x v="24"/>
    <x v="1"/>
    <x v="24"/>
    <d v="2012-04-22T00:00:00"/>
    <x v="1"/>
    <s v="DP-13000"/>
    <x v="24"/>
    <x v="0"/>
    <x v="0"/>
    <s v="New Albany"/>
    <x v="14"/>
    <n v="47150"/>
    <x v="2"/>
    <s v="OFF-BI-10004410"/>
    <x v="1"/>
    <x v="8"/>
    <x v="48"/>
    <n v="38.22"/>
    <n v="6"/>
    <x v="0"/>
    <n v="17.9634"/>
  </r>
  <r>
    <n v="51"/>
    <x v="24"/>
    <x v="1"/>
    <x v="24"/>
    <d v="2012-04-22T00:00:00"/>
    <x v="1"/>
    <s v="DP-13000"/>
    <x v="24"/>
    <x v="0"/>
    <x v="0"/>
    <s v="New Albany"/>
    <x v="14"/>
    <n v="47150"/>
    <x v="2"/>
    <s v="OFF-LA-10002762"/>
    <x v="1"/>
    <x v="2"/>
    <x v="49"/>
    <n v="75.180000000000007"/>
    <n v="6"/>
    <x v="0"/>
    <n v="35.334600000000002"/>
  </r>
  <r>
    <n v="52"/>
    <x v="24"/>
    <x v="1"/>
    <x v="24"/>
    <d v="2012-04-22T00:00:00"/>
    <x v="1"/>
    <s v="DP-13000"/>
    <x v="24"/>
    <x v="0"/>
    <x v="0"/>
    <s v="New Albany"/>
    <x v="14"/>
    <n v="47150"/>
    <x v="2"/>
    <s v="FUR-FU-10001706"/>
    <x v="0"/>
    <x v="5"/>
    <x v="50"/>
    <n v="6.16"/>
    <n v="2"/>
    <x v="0"/>
    <n v="2.9567999999999999"/>
  </r>
  <r>
    <n v="53"/>
    <x v="24"/>
    <x v="1"/>
    <x v="24"/>
    <d v="2012-04-22T00:00:00"/>
    <x v="1"/>
    <s v="DP-13000"/>
    <x v="24"/>
    <x v="0"/>
    <x v="0"/>
    <s v="New Albany"/>
    <x v="14"/>
    <n v="47150"/>
    <x v="2"/>
    <s v="FUR-CH-10003061"/>
    <x v="0"/>
    <x v="1"/>
    <x v="51"/>
    <n v="89.99"/>
    <n v="1"/>
    <x v="0"/>
    <n v="17.098099999999999"/>
  </r>
  <r>
    <n v="54"/>
    <x v="25"/>
    <x v="0"/>
    <x v="25"/>
    <d v="2013-12-18T00:00:00"/>
    <x v="1"/>
    <s v="JM-15265"/>
    <x v="25"/>
    <x v="1"/>
    <x v="0"/>
    <s v="New York City"/>
    <x v="15"/>
    <n v="10024"/>
    <x v="3"/>
    <s v="OFF-FA-10000304"/>
    <x v="1"/>
    <x v="13"/>
    <x v="52"/>
    <n v="15.26"/>
    <n v="7"/>
    <x v="0"/>
    <n v="6.2565999999999997"/>
  </r>
  <r>
    <n v="55"/>
    <x v="25"/>
    <x v="0"/>
    <x v="25"/>
    <d v="2013-12-18T00:00:00"/>
    <x v="1"/>
    <s v="JM-15265"/>
    <x v="25"/>
    <x v="1"/>
    <x v="0"/>
    <s v="New York City"/>
    <x v="15"/>
    <n v="10024"/>
    <x v="3"/>
    <s v="TEC-PH-10002447"/>
    <x v="2"/>
    <x v="7"/>
    <x v="53"/>
    <n v="1029.95"/>
    <n v="5"/>
    <x v="0"/>
    <n v="298.68549999999999"/>
  </r>
  <r>
    <n v="56"/>
    <x v="26"/>
    <x v="0"/>
    <x v="26"/>
    <d v="2013-06-19T00:00:00"/>
    <x v="2"/>
    <s v="TB-21055"/>
    <x v="26"/>
    <x v="0"/>
    <x v="0"/>
    <s v="Troy"/>
    <x v="15"/>
    <n v="12180"/>
    <x v="3"/>
    <s v="OFF-ST-10000604"/>
    <x v="1"/>
    <x v="4"/>
    <x v="54"/>
    <n v="208.56"/>
    <n v="6"/>
    <x v="0"/>
    <n v="52.14"/>
  </r>
  <r>
    <n v="57"/>
    <x v="26"/>
    <x v="0"/>
    <x v="26"/>
    <d v="2013-06-19T00:00:00"/>
    <x v="2"/>
    <s v="TB-21055"/>
    <x v="26"/>
    <x v="0"/>
    <x v="0"/>
    <s v="Troy"/>
    <x v="15"/>
    <n v="12180"/>
    <x v="3"/>
    <s v="OFF-PA-10001569"/>
    <x v="1"/>
    <x v="10"/>
    <x v="55"/>
    <n v="32.4"/>
    <n v="5"/>
    <x v="0"/>
    <n v="15.552"/>
  </r>
  <r>
    <n v="58"/>
    <x v="26"/>
    <x v="0"/>
    <x v="26"/>
    <d v="2013-06-19T00:00:00"/>
    <x v="2"/>
    <s v="TB-21055"/>
    <x v="26"/>
    <x v="0"/>
    <x v="0"/>
    <s v="Troy"/>
    <x v="15"/>
    <n v="12180"/>
    <x v="3"/>
    <s v="FUR-CH-10003968"/>
    <x v="0"/>
    <x v="1"/>
    <x v="56"/>
    <n v="319.41000000000003"/>
    <n v="5"/>
    <x v="9"/>
    <n v="7.0979999999999999"/>
  </r>
  <r>
    <n v="59"/>
    <x v="26"/>
    <x v="0"/>
    <x v="26"/>
    <d v="2013-06-19T00:00:00"/>
    <x v="2"/>
    <s v="TB-21055"/>
    <x v="26"/>
    <x v="0"/>
    <x v="0"/>
    <s v="Troy"/>
    <x v="15"/>
    <n v="12180"/>
    <x v="3"/>
    <s v="OFF-PA-10000587"/>
    <x v="1"/>
    <x v="10"/>
    <x v="57"/>
    <n v="14.56"/>
    <n v="2"/>
    <x v="0"/>
    <n v="6.9888000000000003"/>
  </r>
  <r>
    <n v="60"/>
    <x v="26"/>
    <x v="0"/>
    <x v="26"/>
    <d v="2013-06-19T00:00:00"/>
    <x v="2"/>
    <s v="TB-21055"/>
    <x v="26"/>
    <x v="0"/>
    <x v="0"/>
    <s v="Troy"/>
    <x v="15"/>
    <n v="12180"/>
    <x v="3"/>
    <s v="TEC-AC-10002167"/>
    <x v="2"/>
    <x v="11"/>
    <x v="46"/>
    <n v="30"/>
    <n v="2"/>
    <x v="0"/>
    <n v="3.3"/>
  </r>
  <r>
    <n v="61"/>
    <x v="26"/>
    <x v="0"/>
    <x v="26"/>
    <d v="2013-06-19T00:00:00"/>
    <x v="2"/>
    <s v="TB-21055"/>
    <x v="26"/>
    <x v="0"/>
    <x v="0"/>
    <s v="Troy"/>
    <x v="15"/>
    <n v="12180"/>
    <x v="3"/>
    <s v="OFF-BI-10001460"/>
    <x v="1"/>
    <x v="8"/>
    <x v="58"/>
    <n v="48.48"/>
    <n v="4"/>
    <x v="2"/>
    <n v="16.361999999999998"/>
  </r>
  <r>
    <n v="62"/>
    <x v="26"/>
    <x v="0"/>
    <x v="26"/>
    <d v="2013-06-19T00:00:00"/>
    <x v="2"/>
    <s v="TB-21055"/>
    <x v="26"/>
    <x v="0"/>
    <x v="0"/>
    <s v="Troy"/>
    <x v="15"/>
    <n v="12180"/>
    <x v="3"/>
    <s v="OFF-AR-10001868"/>
    <x v="1"/>
    <x v="6"/>
    <x v="59"/>
    <n v="1.68"/>
    <n v="1"/>
    <x v="0"/>
    <n v="0.84"/>
  </r>
  <r>
    <n v="63"/>
    <x v="27"/>
    <x v="1"/>
    <x v="27"/>
    <d v="2012-11-30T00:00:00"/>
    <x v="1"/>
    <s v="KM-16720"/>
    <x v="27"/>
    <x v="0"/>
    <x v="0"/>
    <s v="Los Angeles"/>
    <x v="1"/>
    <n v="90004"/>
    <x v="1"/>
    <s v="TEC-AC-10004633"/>
    <x v="2"/>
    <x v="11"/>
    <x v="60"/>
    <n v="13.98"/>
    <n v="2"/>
    <x v="0"/>
    <n v="6.1512000000000002"/>
  </r>
  <r>
    <n v="64"/>
    <x v="27"/>
    <x v="1"/>
    <x v="27"/>
    <d v="2012-11-30T00:00:00"/>
    <x v="1"/>
    <s v="KM-16720"/>
    <x v="27"/>
    <x v="0"/>
    <x v="0"/>
    <s v="Los Angeles"/>
    <x v="1"/>
    <n v="90004"/>
    <x v="1"/>
    <s v="OFF-BI-10001078"/>
    <x v="1"/>
    <x v="8"/>
    <x v="61"/>
    <n v="25.824000000000002"/>
    <n v="6"/>
    <x v="2"/>
    <n v="9.3612000000000002"/>
  </r>
  <r>
    <n v="65"/>
    <x v="27"/>
    <x v="1"/>
    <x v="27"/>
    <d v="2012-11-30T00:00:00"/>
    <x v="1"/>
    <s v="KM-16720"/>
    <x v="27"/>
    <x v="0"/>
    <x v="0"/>
    <s v="Los Angeles"/>
    <x v="1"/>
    <n v="90004"/>
    <x v="1"/>
    <s v="OFF-PA-10003892"/>
    <x v="1"/>
    <x v="10"/>
    <x v="62"/>
    <n v="146.72999999999999"/>
    <n v="3"/>
    <x v="0"/>
    <n v="68.963099999999997"/>
  </r>
  <r>
    <n v="66"/>
    <x v="27"/>
    <x v="1"/>
    <x v="27"/>
    <d v="2012-11-30T00:00:00"/>
    <x v="1"/>
    <s v="KM-16720"/>
    <x v="27"/>
    <x v="0"/>
    <x v="0"/>
    <s v="Los Angeles"/>
    <x v="1"/>
    <n v="90004"/>
    <x v="1"/>
    <s v="FUR-FU-10000397"/>
    <x v="0"/>
    <x v="5"/>
    <x v="63"/>
    <n v="79.760000000000005"/>
    <n v="4"/>
    <x v="0"/>
    <n v="22.332799999999999"/>
  </r>
  <r>
    <n v="67"/>
    <x v="28"/>
    <x v="1"/>
    <x v="28"/>
    <d v="2012-05-05T00:00:00"/>
    <x v="1"/>
    <s v="PS-18970"/>
    <x v="28"/>
    <x v="2"/>
    <x v="0"/>
    <s v="Chicago"/>
    <x v="10"/>
    <n v="60610"/>
    <x v="2"/>
    <s v="FUR-CH-10001146"/>
    <x v="0"/>
    <x v="1"/>
    <x v="64"/>
    <n v="213.11500000000001"/>
    <n v="5"/>
    <x v="4"/>
    <n v="-15.2225"/>
  </r>
  <r>
    <n v="68"/>
    <x v="29"/>
    <x v="2"/>
    <x v="29"/>
    <d v="2011-12-10T00:00:00"/>
    <x v="1"/>
    <s v="BS-11590"/>
    <x v="29"/>
    <x v="1"/>
    <x v="0"/>
    <s v="Gilbert"/>
    <x v="16"/>
    <n v="85234"/>
    <x v="1"/>
    <s v="OFF-AR-10002671"/>
    <x v="1"/>
    <x v="6"/>
    <x v="65"/>
    <n v="1113.0239999999999"/>
    <n v="8"/>
    <x v="2"/>
    <n v="111.30240000000001"/>
  </r>
  <r>
    <n v="69"/>
    <x v="29"/>
    <x v="2"/>
    <x v="29"/>
    <d v="2011-12-10T00:00:00"/>
    <x v="1"/>
    <s v="BS-11590"/>
    <x v="29"/>
    <x v="1"/>
    <x v="0"/>
    <s v="Gilbert"/>
    <x v="16"/>
    <n v="85234"/>
    <x v="1"/>
    <s v="TEC-PH-10002726"/>
    <x v="2"/>
    <x v="7"/>
    <x v="66"/>
    <n v="167.96799999999999"/>
    <n v="4"/>
    <x v="2"/>
    <n v="62.988"/>
  </r>
  <r>
    <n v="70"/>
    <x v="30"/>
    <x v="0"/>
    <x v="30"/>
    <d v="2013-06-07T00:00:00"/>
    <x v="2"/>
    <s v="KD-16270"/>
    <x v="30"/>
    <x v="0"/>
    <x v="0"/>
    <s v="Springfield"/>
    <x v="17"/>
    <n v="22153"/>
    <x v="0"/>
    <s v="OFF-PA-10000482"/>
    <x v="1"/>
    <x v="10"/>
    <x v="67"/>
    <n v="75.88"/>
    <n v="2"/>
    <x v="0"/>
    <n v="35.663600000000002"/>
  </r>
  <r>
    <n v="71"/>
    <x v="31"/>
    <x v="0"/>
    <x v="31"/>
    <d v="2013-09-24T00:00:00"/>
    <x v="1"/>
    <s v="HM-14980"/>
    <x v="31"/>
    <x v="0"/>
    <x v="0"/>
    <s v="New York City"/>
    <x v="15"/>
    <n v="10009"/>
    <x v="3"/>
    <s v="OFF-BI-10004654"/>
    <x v="1"/>
    <x v="8"/>
    <x v="68"/>
    <n v="4.6159999999999997"/>
    <n v="1"/>
    <x v="2"/>
    <n v="1.7310000000000001"/>
  </r>
  <r>
    <n v="72"/>
    <x v="32"/>
    <x v="3"/>
    <x v="32"/>
    <d v="2014-09-18T00:00:00"/>
    <x v="0"/>
    <s v="TB-21520"/>
    <x v="14"/>
    <x v="0"/>
    <x v="0"/>
    <s v="Jackson"/>
    <x v="12"/>
    <n v="49201"/>
    <x v="2"/>
    <s v="OFF-PA-10004675"/>
    <x v="1"/>
    <x v="10"/>
    <x v="69"/>
    <n v="19.05"/>
    <n v="3"/>
    <x v="0"/>
    <n v="8.7629999999999999"/>
  </r>
  <r>
    <n v="73"/>
    <x v="33"/>
    <x v="1"/>
    <x v="33"/>
    <d v="2012-05-02T00:00:00"/>
    <x v="1"/>
    <s v="JE-15745"/>
    <x v="32"/>
    <x v="0"/>
    <x v="0"/>
    <s v="Memphis"/>
    <x v="18"/>
    <n v="38109"/>
    <x v="0"/>
    <s v="FUR-CH-10000513"/>
    <x v="0"/>
    <x v="1"/>
    <x v="70"/>
    <n v="831.93600000000004"/>
    <n v="8"/>
    <x v="2"/>
    <n v="-114.3912"/>
  </r>
  <r>
    <n v="74"/>
    <x v="33"/>
    <x v="1"/>
    <x v="33"/>
    <d v="2012-05-02T00:00:00"/>
    <x v="1"/>
    <s v="JE-15745"/>
    <x v="32"/>
    <x v="0"/>
    <x v="0"/>
    <s v="Memphis"/>
    <x v="18"/>
    <n v="38109"/>
    <x v="0"/>
    <s v="FUR-FU-10003708"/>
    <x v="0"/>
    <x v="5"/>
    <x v="71"/>
    <n v="97.04"/>
    <n v="2"/>
    <x v="2"/>
    <n v="1.2130000000000001"/>
  </r>
  <r>
    <n v="75"/>
    <x v="33"/>
    <x v="1"/>
    <x v="33"/>
    <d v="2012-05-02T00:00:00"/>
    <x v="1"/>
    <s v="JE-15745"/>
    <x v="32"/>
    <x v="0"/>
    <x v="0"/>
    <s v="Memphis"/>
    <x v="18"/>
    <n v="38109"/>
    <x v="0"/>
    <s v="OFF-ST-10004123"/>
    <x v="1"/>
    <x v="4"/>
    <x v="72"/>
    <n v="72.784000000000006"/>
    <n v="1"/>
    <x v="2"/>
    <n v="-18.196000000000002"/>
  </r>
  <r>
    <n v="76"/>
    <x v="34"/>
    <x v="3"/>
    <x v="34"/>
    <d v="2014-12-12T00:00:00"/>
    <x v="2"/>
    <s v="KB-16600"/>
    <x v="33"/>
    <x v="1"/>
    <x v="0"/>
    <s v="Houston"/>
    <x v="5"/>
    <n v="77041"/>
    <x v="2"/>
    <s v="OFF-BI-10004182"/>
    <x v="1"/>
    <x v="8"/>
    <x v="73"/>
    <n v="1.248"/>
    <n v="3"/>
    <x v="3"/>
    <n v="-1.9343999999999999"/>
  </r>
  <r>
    <n v="77"/>
    <x v="34"/>
    <x v="3"/>
    <x v="34"/>
    <d v="2014-12-12T00:00:00"/>
    <x v="2"/>
    <s v="KB-16600"/>
    <x v="33"/>
    <x v="1"/>
    <x v="0"/>
    <s v="Houston"/>
    <x v="5"/>
    <n v="77041"/>
    <x v="2"/>
    <s v="FUR-FU-10000260"/>
    <x v="0"/>
    <x v="5"/>
    <x v="74"/>
    <n v="9.7080000000000002"/>
    <n v="3"/>
    <x v="7"/>
    <n v="-5.8247999999999998"/>
  </r>
  <r>
    <n v="78"/>
    <x v="34"/>
    <x v="3"/>
    <x v="34"/>
    <d v="2014-12-12T00:00:00"/>
    <x v="2"/>
    <s v="KB-16600"/>
    <x v="33"/>
    <x v="1"/>
    <x v="0"/>
    <s v="Houston"/>
    <x v="5"/>
    <n v="77041"/>
    <x v="2"/>
    <s v="OFF-ST-10000615"/>
    <x v="1"/>
    <x v="4"/>
    <x v="75"/>
    <n v="27.24"/>
    <n v="3"/>
    <x v="2"/>
    <n v="2.7240000000000002"/>
  </r>
  <r>
    <n v="79"/>
    <x v="35"/>
    <x v="2"/>
    <x v="35"/>
    <d v="2011-12-01T00:00:00"/>
    <x v="0"/>
    <s v="JE-15745"/>
    <x v="32"/>
    <x v="0"/>
    <x v="0"/>
    <s v="Houston"/>
    <x v="5"/>
    <n v="77070"/>
    <x v="2"/>
    <s v="FUR-FU-10003194"/>
    <x v="0"/>
    <x v="5"/>
    <x v="76"/>
    <n v="19.3"/>
    <n v="5"/>
    <x v="7"/>
    <n v="-14.475"/>
  </r>
  <r>
    <n v="80"/>
    <x v="36"/>
    <x v="0"/>
    <x v="1"/>
    <d v="2013-06-16T00:00:00"/>
    <x v="2"/>
    <s v="SC-20770"/>
    <x v="34"/>
    <x v="1"/>
    <x v="0"/>
    <s v="Decatur"/>
    <x v="19"/>
    <n v="35601"/>
    <x v="0"/>
    <s v="OFF-AP-10002118"/>
    <x v="1"/>
    <x v="9"/>
    <x v="77"/>
    <n v="208.16"/>
    <n v="1"/>
    <x v="0"/>
    <n v="56.203200000000002"/>
  </r>
  <r>
    <n v="81"/>
    <x v="36"/>
    <x v="0"/>
    <x v="1"/>
    <d v="2013-06-16T00:00:00"/>
    <x v="2"/>
    <s v="SC-20770"/>
    <x v="34"/>
    <x v="1"/>
    <x v="0"/>
    <s v="Decatur"/>
    <x v="19"/>
    <n v="35601"/>
    <x v="0"/>
    <s v="OFF-BI-10002309"/>
    <x v="1"/>
    <x v="8"/>
    <x v="78"/>
    <n v="16.739999999999998"/>
    <n v="3"/>
    <x v="0"/>
    <n v="8.0351999999999997"/>
  </r>
  <r>
    <n v="82"/>
    <x v="37"/>
    <x v="2"/>
    <x v="36"/>
    <d v="2011-10-16T00:00:00"/>
    <x v="1"/>
    <s v="DN-13690"/>
    <x v="35"/>
    <x v="0"/>
    <x v="0"/>
    <s v="San Francisco"/>
    <x v="1"/>
    <n v="94122"/>
    <x v="1"/>
    <s v="OFF-AR-10002053"/>
    <x v="1"/>
    <x v="6"/>
    <x v="79"/>
    <n v="14.9"/>
    <n v="5"/>
    <x v="0"/>
    <n v="4.1719999999999997"/>
  </r>
  <r>
    <n v="83"/>
    <x v="37"/>
    <x v="2"/>
    <x v="36"/>
    <d v="2011-10-16T00:00:00"/>
    <x v="1"/>
    <s v="DN-13690"/>
    <x v="35"/>
    <x v="0"/>
    <x v="0"/>
    <s v="San Francisco"/>
    <x v="1"/>
    <n v="94122"/>
    <x v="1"/>
    <s v="OFF-ST-10002370"/>
    <x v="1"/>
    <x v="4"/>
    <x v="80"/>
    <n v="21.39"/>
    <n v="1"/>
    <x v="0"/>
    <n v="6.2031000000000001"/>
  </r>
  <r>
    <n v="84"/>
    <x v="38"/>
    <x v="1"/>
    <x v="37"/>
    <d v="2012-09-08T00:00:00"/>
    <x v="1"/>
    <s v="JC-16105"/>
    <x v="36"/>
    <x v="1"/>
    <x v="0"/>
    <s v="Durham"/>
    <x v="3"/>
    <n v="27707"/>
    <x v="0"/>
    <s v="OFF-EN-10000927"/>
    <x v="1"/>
    <x v="12"/>
    <x v="81"/>
    <n v="200.98400000000001"/>
    <n v="7"/>
    <x v="2"/>
    <n v="62.807499999999997"/>
  </r>
  <r>
    <n v="85"/>
    <x v="39"/>
    <x v="3"/>
    <x v="38"/>
    <d v="2014-11-17T00:00:00"/>
    <x v="2"/>
    <s v="CS-12400"/>
    <x v="37"/>
    <x v="2"/>
    <x v="0"/>
    <s v="Chicago"/>
    <x v="10"/>
    <n v="60623"/>
    <x v="2"/>
    <s v="OFF-ST-10003656"/>
    <x v="1"/>
    <x v="4"/>
    <x v="82"/>
    <n v="230.376"/>
    <n v="3"/>
    <x v="2"/>
    <n v="-48.954900000000002"/>
  </r>
  <r>
    <n v="86"/>
    <x v="40"/>
    <x v="3"/>
    <x v="39"/>
    <d v="2014-05-31T00:00:00"/>
    <x v="0"/>
    <s v="PO-18865"/>
    <x v="22"/>
    <x v="0"/>
    <x v="0"/>
    <s v="Columbia"/>
    <x v="20"/>
    <n v="29203"/>
    <x v="0"/>
    <s v="FUR-CH-10000863"/>
    <x v="0"/>
    <x v="1"/>
    <x v="83"/>
    <n v="301.95999999999998"/>
    <n v="2"/>
    <x v="0"/>
    <n v="33.215600000000002"/>
  </r>
  <r>
    <n v="87"/>
    <x v="41"/>
    <x v="3"/>
    <x v="40"/>
    <d v="2014-11-03T00:00:00"/>
    <x v="1"/>
    <s v="PG-18895"/>
    <x v="38"/>
    <x v="0"/>
    <x v="0"/>
    <s v="Rochester"/>
    <x v="11"/>
    <n v="55901"/>
    <x v="2"/>
    <s v="TEC-AC-10001998"/>
    <x v="2"/>
    <x v="11"/>
    <x v="84"/>
    <n v="19.989999999999998"/>
    <n v="1"/>
    <x v="0"/>
    <n v="6.7965999999999998"/>
  </r>
  <r>
    <n v="88"/>
    <x v="41"/>
    <x v="3"/>
    <x v="40"/>
    <d v="2014-11-03T00:00:00"/>
    <x v="1"/>
    <s v="PG-18895"/>
    <x v="38"/>
    <x v="0"/>
    <x v="0"/>
    <s v="Rochester"/>
    <x v="11"/>
    <n v="55901"/>
    <x v="2"/>
    <s v="OFF-LA-10000134"/>
    <x v="1"/>
    <x v="2"/>
    <x v="85"/>
    <n v="6.16"/>
    <n v="2"/>
    <x v="0"/>
    <n v="2.9567999999999999"/>
  </r>
  <r>
    <n v="89"/>
    <x v="42"/>
    <x v="0"/>
    <x v="41"/>
    <d v="2013-04-11T00:00:00"/>
    <x v="0"/>
    <s v="GM-14455"/>
    <x v="39"/>
    <x v="2"/>
    <x v="0"/>
    <s v="Houston"/>
    <x v="5"/>
    <n v="77095"/>
    <x v="2"/>
    <s v="OFF-ST-10003442"/>
    <x v="1"/>
    <x v="4"/>
    <x v="86"/>
    <n v="158.36799999999999"/>
    <n v="7"/>
    <x v="2"/>
    <n v="13.857200000000001"/>
  </r>
  <r>
    <n v="90"/>
    <x v="43"/>
    <x v="0"/>
    <x v="42"/>
    <d v="2013-09-23T00:00:00"/>
    <x v="1"/>
    <s v="JS-15685"/>
    <x v="40"/>
    <x v="1"/>
    <x v="0"/>
    <s v="Los Angeles"/>
    <x v="1"/>
    <n v="90036"/>
    <x v="1"/>
    <s v="OFF-AR-10004930"/>
    <x v="1"/>
    <x v="6"/>
    <x v="87"/>
    <n v="20.100000000000001"/>
    <n v="3"/>
    <x v="0"/>
    <n v="6.633"/>
  </r>
  <r>
    <n v="91"/>
    <x v="43"/>
    <x v="0"/>
    <x v="42"/>
    <d v="2013-09-23T00:00:00"/>
    <x v="1"/>
    <s v="JS-15685"/>
    <x v="40"/>
    <x v="1"/>
    <x v="0"/>
    <s v="Los Angeles"/>
    <x v="1"/>
    <n v="90036"/>
    <x v="1"/>
    <s v="TEC-PH-10004093"/>
    <x v="2"/>
    <x v="7"/>
    <x v="40"/>
    <n v="73.584000000000003"/>
    <n v="2"/>
    <x v="2"/>
    <n v="8.2782"/>
  </r>
  <r>
    <n v="92"/>
    <x v="43"/>
    <x v="0"/>
    <x v="42"/>
    <d v="2013-09-23T00:00:00"/>
    <x v="1"/>
    <s v="JS-15685"/>
    <x v="40"/>
    <x v="1"/>
    <x v="0"/>
    <s v="Los Angeles"/>
    <x v="1"/>
    <n v="90036"/>
    <x v="1"/>
    <s v="OFF-PA-10000304"/>
    <x v="1"/>
    <x v="10"/>
    <x v="88"/>
    <n v="6.48"/>
    <n v="1"/>
    <x v="0"/>
    <n v="3.1103999999999998"/>
  </r>
  <r>
    <n v="93"/>
    <x v="44"/>
    <x v="1"/>
    <x v="43"/>
    <d v="2012-02-05T00:00:00"/>
    <x v="0"/>
    <s v="KB-16315"/>
    <x v="41"/>
    <x v="0"/>
    <x v="0"/>
    <s v="Minneapolis"/>
    <x v="11"/>
    <n v="55407"/>
    <x v="2"/>
    <s v="OFF-PA-10003177"/>
    <x v="1"/>
    <x v="10"/>
    <x v="89"/>
    <n v="12.96"/>
    <n v="2"/>
    <x v="0"/>
    <n v="6.2207999999999997"/>
  </r>
  <r>
    <n v="94"/>
    <x v="44"/>
    <x v="1"/>
    <x v="43"/>
    <d v="2012-02-05T00:00:00"/>
    <x v="0"/>
    <s v="KB-16315"/>
    <x v="41"/>
    <x v="0"/>
    <x v="0"/>
    <s v="Minneapolis"/>
    <x v="11"/>
    <n v="55407"/>
    <x v="2"/>
    <s v="FUR-FU-10003799"/>
    <x v="0"/>
    <x v="5"/>
    <x v="90"/>
    <n v="53.34"/>
    <n v="3"/>
    <x v="0"/>
    <n v="16.535399999999999"/>
  </r>
  <r>
    <n v="95"/>
    <x v="44"/>
    <x v="1"/>
    <x v="43"/>
    <d v="2012-02-05T00:00:00"/>
    <x v="0"/>
    <s v="KB-16315"/>
    <x v="41"/>
    <x v="0"/>
    <x v="0"/>
    <s v="Minneapolis"/>
    <x v="11"/>
    <n v="55407"/>
    <x v="2"/>
    <s v="OFF-BI-10002852"/>
    <x v="1"/>
    <x v="8"/>
    <x v="91"/>
    <n v="32.96"/>
    <n v="2"/>
    <x v="0"/>
    <n v="16.150400000000001"/>
  </r>
  <r>
    <n v="96"/>
    <x v="45"/>
    <x v="3"/>
    <x v="44"/>
    <d v="2014-11-13T00:00:00"/>
    <x v="1"/>
    <s v="RB-19705"/>
    <x v="42"/>
    <x v="2"/>
    <x v="0"/>
    <s v="Portland"/>
    <x v="21"/>
    <n v="97206"/>
    <x v="1"/>
    <s v="OFF-BI-10004738"/>
    <x v="1"/>
    <x v="8"/>
    <x v="92"/>
    <n v="5.6820000000000004"/>
    <n v="1"/>
    <x v="6"/>
    <n v="-3.7879999999999998"/>
  </r>
  <r>
    <n v="97"/>
    <x v="46"/>
    <x v="3"/>
    <x v="45"/>
    <d v="2014-11-12T00:00:00"/>
    <x v="0"/>
    <s v="PN-18775"/>
    <x v="43"/>
    <x v="2"/>
    <x v="0"/>
    <s v="New York City"/>
    <x v="15"/>
    <n v="10009"/>
    <x v="3"/>
    <s v="FUR-FU-10000629"/>
    <x v="0"/>
    <x v="5"/>
    <x v="93"/>
    <n v="96.53"/>
    <n v="7"/>
    <x v="0"/>
    <n v="40.5426"/>
  </r>
  <r>
    <n v="98"/>
    <x v="47"/>
    <x v="3"/>
    <x v="46"/>
    <d v="2014-06-21T00:00:00"/>
    <x v="2"/>
    <s v="KD-16345"/>
    <x v="44"/>
    <x v="0"/>
    <x v="0"/>
    <s v="San Francisco"/>
    <x v="1"/>
    <n v="94122"/>
    <x v="1"/>
    <s v="OFF-BI-10001721"/>
    <x v="1"/>
    <x v="8"/>
    <x v="94"/>
    <n v="51.311999999999998"/>
    <n v="3"/>
    <x v="2"/>
    <n v="17.959199999999999"/>
  </r>
  <r>
    <n v="99"/>
    <x v="48"/>
    <x v="0"/>
    <x v="47"/>
    <d v="2013-09-12T00:00:00"/>
    <x v="1"/>
    <s v="ER-13855"/>
    <x v="45"/>
    <x v="1"/>
    <x v="0"/>
    <s v="Saint Paul"/>
    <x v="11"/>
    <n v="55106"/>
    <x v="2"/>
    <s v="OFF-AP-10000358"/>
    <x v="1"/>
    <x v="9"/>
    <x v="95"/>
    <n v="77.88"/>
    <n v="6"/>
    <x v="0"/>
    <n v="22.5852"/>
  </r>
  <r>
    <n v="100"/>
    <x v="49"/>
    <x v="0"/>
    <x v="48"/>
    <d v="2013-09-03T00:00:00"/>
    <x v="1"/>
    <s v="RB-19465"/>
    <x v="46"/>
    <x v="2"/>
    <x v="0"/>
    <s v="Chicago"/>
    <x v="10"/>
    <n v="60610"/>
    <x v="2"/>
    <s v="OFF-PA-10003256"/>
    <x v="1"/>
    <x v="10"/>
    <x v="96"/>
    <n v="64.623999999999995"/>
    <n v="7"/>
    <x v="2"/>
    <n v="22.618400000000001"/>
  </r>
  <r>
    <n v="101"/>
    <x v="49"/>
    <x v="0"/>
    <x v="48"/>
    <d v="2013-09-03T00:00:00"/>
    <x v="1"/>
    <s v="RB-19465"/>
    <x v="46"/>
    <x v="2"/>
    <x v="0"/>
    <s v="Chicago"/>
    <x v="10"/>
    <n v="60610"/>
    <x v="2"/>
    <s v="TEC-AC-10001767"/>
    <x v="2"/>
    <x v="11"/>
    <x v="97"/>
    <n v="95.975999999999999"/>
    <n v="3"/>
    <x v="2"/>
    <n v="-10.7973"/>
  </r>
  <r>
    <n v="102"/>
    <x v="49"/>
    <x v="0"/>
    <x v="48"/>
    <d v="2013-09-03T00:00:00"/>
    <x v="1"/>
    <s v="RB-19465"/>
    <x v="46"/>
    <x v="2"/>
    <x v="0"/>
    <s v="Chicago"/>
    <x v="10"/>
    <n v="60610"/>
    <x v="2"/>
    <s v="OFF-BI-10002609"/>
    <x v="1"/>
    <x v="8"/>
    <x v="98"/>
    <n v="1.788"/>
    <n v="3"/>
    <x v="3"/>
    <n v="-3.0396000000000001"/>
  </r>
  <r>
    <n v="103"/>
    <x v="50"/>
    <x v="0"/>
    <x v="49"/>
    <d v="2013-12-05T00:00:00"/>
    <x v="0"/>
    <s v="GZ-14470"/>
    <x v="47"/>
    <x v="0"/>
    <x v="0"/>
    <s v="Rochester"/>
    <x v="11"/>
    <n v="55901"/>
    <x v="2"/>
    <s v="OFF-PA-10004040"/>
    <x v="1"/>
    <x v="10"/>
    <x v="99"/>
    <n v="23.92"/>
    <n v="4"/>
    <x v="0"/>
    <n v="11.720800000000001"/>
  </r>
  <r>
    <n v="104"/>
    <x v="51"/>
    <x v="1"/>
    <x v="50"/>
    <d v="2012-11-17T00:00:00"/>
    <x v="1"/>
    <s v="LC-16870"/>
    <x v="48"/>
    <x v="0"/>
    <x v="0"/>
    <s v="Aurora"/>
    <x v="22"/>
    <n v="80013"/>
    <x v="1"/>
    <s v="TEC-AC-10001552"/>
    <x v="2"/>
    <x v="11"/>
    <x v="100"/>
    <n v="238.89599999999999"/>
    <n v="6"/>
    <x v="2"/>
    <n v="-26.875800000000002"/>
  </r>
  <r>
    <n v="105"/>
    <x v="51"/>
    <x v="1"/>
    <x v="50"/>
    <d v="2012-11-17T00:00:00"/>
    <x v="1"/>
    <s v="LC-16870"/>
    <x v="48"/>
    <x v="0"/>
    <x v="0"/>
    <s v="Aurora"/>
    <x v="22"/>
    <n v="80013"/>
    <x v="1"/>
    <s v="FUR-FU-10004006"/>
    <x v="0"/>
    <x v="5"/>
    <x v="101"/>
    <n v="102.36"/>
    <n v="3"/>
    <x v="2"/>
    <n v="-3.8384999999999998"/>
  </r>
  <r>
    <n v="106"/>
    <x v="51"/>
    <x v="1"/>
    <x v="50"/>
    <d v="2012-11-17T00:00:00"/>
    <x v="1"/>
    <s v="LC-16870"/>
    <x v="48"/>
    <x v="0"/>
    <x v="0"/>
    <s v="Aurora"/>
    <x v="22"/>
    <n v="80013"/>
    <x v="1"/>
    <s v="OFF-BI-10002794"/>
    <x v="1"/>
    <x v="8"/>
    <x v="102"/>
    <n v="36.881999999999998"/>
    <n v="3"/>
    <x v="6"/>
    <n v="-25.817399999999999"/>
  </r>
  <r>
    <n v="107"/>
    <x v="52"/>
    <x v="3"/>
    <x v="51"/>
    <d v="2014-11-29T00:00:00"/>
    <x v="1"/>
    <s v="JM-15250"/>
    <x v="49"/>
    <x v="0"/>
    <x v="0"/>
    <s v="Charlotte"/>
    <x v="3"/>
    <n v="28205"/>
    <x v="0"/>
    <s v="TEC-AC-10003499"/>
    <x v="2"/>
    <x v="11"/>
    <x v="103"/>
    <n v="74.111999999999995"/>
    <n v="8"/>
    <x v="2"/>
    <n v="17.601600000000001"/>
  </r>
  <r>
    <n v="108"/>
    <x v="52"/>
    <x v="3"/>
    <x v="51"/>
    <d v="2014-11-29T00:00:00"/>
    <x v="1"/>
    <s v="JM-15250"/>
    <x v="49"/>
    <x v="0"/>
    <x v="0"/>
    <s v="Charlotte"/>
    <x v="3"/>
    <n v="28205"/>
    <x v="0"/>
    <s v="TEC-PH-10002844"/>
    <x v="2"/>
    <x v="7"/>
    <x v="104"/>
    <n v="27.992000000000001"/>
    <n v="1"/>
    <x v="2"/>
    <n v="2.0994000000000002"/>
  </r>
  <r>
    <n v="109"/>
    <x v="52"/>
    <x v="3"/>
    <x v="51"/>
    <d v="2014-11-29T00:00:00"/>
    <x v="1"/>
    <s v="JM-15250"/>
    <x v="49"/>
    <x v="0"/>
    <x v="0"/>
    <s v="Charlotte"/>
    <x v="3"/>
    <n v="28205"/>
    <x v="0"/>
    <s v="OFF-AR-10000390"/>
    <x v="1"/>
    <x v="6"/>
    <x v="105"/>
    <n v="3.3039999999999998"/>
    <n v="1"/>
    <x v="2"/>
    <n v="1.0738000000000001"/>
  </r>
  <r>
    <n v="110"/>
    <x v="53"/>
    <x v="1"/>
    <x v="52"/>
    <d v="2012-10-20T00:00:00"/>
    <x v="1"/>
    <s v="PA-19060"/>
    <x v="50"/>
    <x v="2"/>
    <x v="0"/>
    <s v="Orland Park"/>
    <x v="10"/>
    <n v="60462"/>
    <x v="2"/>
    <s v="TEC-AC-10000844"/>
    <x v="2"/>
    <x v="11"/>
    <x v="106"/>
    <n v="339.96"/>
    <n v="5"/>
    <x v="2"/>
    <n v="67.992000000000004"/>
  </r>
  <r>
    <n v="111"/>
    <x v="54"/>
    <x v="3"/>
    <x v="53"/>
    <d v="2014-12-31T00:00:00"/>
    <x v="1"/>
    <s v="CV-12805"/>
    <x v="51"/>
    <x v="1"/>
    <x v="0"/>
    <s v="New York City"/>
    <x v="15"/>
    <n v="10035"/>
    <x v="3"/>
    <s v="FUR-FU-10001934"/>
    <x v="0"/>
    <x v="5"/>
    <x v="107"/>
    <n v="41.96"/>
    <n v="2"/>
    <x v="0"/>
    <n v="10.909599999999999"/>
  </r>
  <r>
    <n v="112"/>
    <x v="55"/>
    <x v="0"/>
    <x v="54"/>
    <d v="2013-11-11T00:00:00"/>
    <x v="1"/>
    <s v="CL-12565"/>
    <x v="52"/>
    <x v="0"/>
    <x v="0"/>
    <s v="Urbandale"/>
    <x v="23"/>
    <n v="50322"/>
    <x v="2"/>
    <s v="OFF-AR-10000380"/>
    <x v="1"/>
    <x v="6"/>
    <x v="108"/>
    <n v="75.959999999999994"/>
    <n v="2"/>
    <x v="0"/>
    <n v="22.788"/>
  </r>
  <r>
    <n v="113"/>
    <x v="55"/>
    <x v="0"/>
    <x v="54"/>
    <d v="2013-11-11T00:00:00"/>
    <x v="1"/>
    <s v="CL-12565"/>
    <x v="52"/>
    <x v="0"/>
    <x v="0"/>
    <s v="Urbandale"/>
    <x v="23"/>
    <n v="50322"/>
    <x v="2"/>
    <s v="OFF-BI-10003981"/>
    <x v="1"/>
    <x v="8"/>
    <x v="109"/>
    <n v="27.24"/>
    <n v="6"/>
    <x v="0"/>
    <n v="13.3476"/>
  </r>
  <r>
    <n v="114"/>
    <x v="56"/>
    <x v="2"/>
    <x v="55"/>
    <d v="2011-08-27T00:00:00"/>
    <x v="0"/>
    <s v="RC-19960"/>
    <x v="53"/>
    <x v="0"/>
    <x v="0"/>
    <s v="Columbus"/>
    <x v="24"/>
    <n v="43229"/>
    <x v="3"/>
    <s v="OFF-FA-10000621"/>
    <x v="1"/>
    <x v="13"/>
    <x v="110"/>
    <n v="40.095999999999997"/>
    <n v="14"/>
    <x v="2"/>
    <n v="14.534800000000001"/>
  </r>
  <r>
    <n v="115"/>
    <x v="56"/>
    <x v="2"/>
    <x v="55"/>
    <d v="2011-08-27T00:00:00"/>
    <x v="0"/>
    <s v="RC-19960"/>
    <x v="53"/>
    <x v="0"/>
    <x v="0"/>
    <s v="Columbus"/>
    <x v="24"/>
    <n v="43229"/>
    <x v="3"/>
    <s v="OFF-EN-10002600"/>
    <x v="1"/>
    <x v="12"/>
    <x v="111"/>
    <n v="4.72"/>
    <n v="2"/>
    <x v="2"/>
    <n v="1.6519999999999999"/>
  </r>
  <r>
    <n v="116"/>
    <x v="56"/>
    <x v="2"/>
    <x v="55"/>
    <d v="2011-08-27T00:00:00"/>
    <x v="0"/>
    <s v="RC-19960"/>
    <x v="53"/>
    <x v="0"/>
    <x v="0"/>
    <s v="Columbus"/>
    <x v="24"/>
    <n v="43229"/>
    <x v="3"/>
    <s v="OFF-PA-10004965"/>
    <x v="1"/>
    <x v="10"/>
    <x v="112"/>
    <n v="23.975999999999999"/>
    <n v="3"/>
    <x v="2"/>
    <n v="7.4924999999999997"/>
  </r>
  <r>
    <n v="117"/>
    <x v="56"/>
    <x v="2"/>
    <x v="55"/>
    <d v="2011-08-27T00:00:00"/>
    <x v="0"/>
    <s v="RC-19960"/>
    <x v="53"/>
    <x v="0"/>
    <x v="0"/>
    <s v="Columbus"/>
    <x v="24"/>
    <n v="43229"/>
    <x v="3"/>
    <s v="OFF-EN-10002504"/>
    <x v="1"/>
    <x v="12"/>
    <x v="113"/>
    <n v="130.464"/>
    <n v="6"/>
    <x v="2"/>
    <n v="44.031599999999997"/>
  </r>
  <r>
    <n v="118"/>
    <x v="57"/>
    <x v="1"/>
    <x v="56"/>
    <d v="2012-03-06T00:00:00"/>
    <x v="1"/>
    <s v="DK-13090"/>
    <x v="54"/>
    <x v="0"/>
    <x v="0"/>
    <s v="Seattle"/>
    <x v="4"/>
    <n v="98103"/>
    <x v="1"/>
    <s v="FUR-TA-10001768"/>
    <x v="0"/>
    <x v="3"/>
    <x v="114"/>
    <n v="787.53"/>
    <n v="3"/>
    <x v="0"/>
    <n v="165.38130000000001"/>
  </r>
  <r>
    <n v="119"/>
    <x v="58"/>
    <x v="1"/>
    <x v="57"/>
    <d v="2012-04-10T00:00:00"/>
    <x v="1"/>
    <s v="GG-14650"/>
    <x v="55"/>
    <x v="1"/>
    <x v="0"/>
    <s v="Bristol"/>
    <x v="18"/>
    <n v="37620"/>
    <x v="0"/>
    <s v="OFF-BI-10003650"/>
    <x v="1"/>
    <x v="8"/>
    <x v="115"/>
    <n v="157.79400000000001"/>
    <n v="1"/>
    <x v="6"/>
    <n v="-115.71559999999999"/>
  </r>
  <r>
    <n v="120"/>
    <x v="59"/>
    <x v="0"/>
    <x v="1"/>
    <d v="2013-06-16T00:00:00"/>
    <x v="2"/>
    <s v="SC-20725"/>
    <x v="56"/>
    <x v="0"/>
    <x v="0"/>
    <s v="Wilmington"/>
    <x v="13"/>
    <n v="19805"/>
    <x v="3"/>
    <s v="FUR-FU-10002157"/>
    <x v="0"/>
    <x v="5"/>
    <x v="116"/>
    <n v="47.04"/>
    <n v="3"/>
    <x v="0"/>
    <n v="18.345600000000001"/>
  </r>
  <r>
    <n v="121"/>
    <x v="59"/>
    <x v="0"/>
    <x v="1"/>
    <d v="2013-06-16T00:00:00"/>
    <x v="2"/>
    <s v="SC-20725"/>
    <x v="56"/>
    <x v="0"/>
    <x v="0"/>
    <s v="Wilmington"/>
    <x v="13"/>
    <n v="19805"/>
    <x v="3"/>
    <s v="OFF-BI-10003910"/>
    <x v="1"/>
    <x v="8"/>
    <x v="8"/>
    <n v="30.84"/>
    <n v="4"/>
    <x v="0"/>
    <n v="13.878"/>
  </r>
  <r>
    <n v="122"/>
    <x v="59"/>
    <x v="0"/>
    <x v="1"/>
    <d v="2013-06-16T00:00:00"/>
    <x v="2"/>
    <s v="SC-20725"/>
    <x v="56"/>
    <x v="0"/>
    <x v="0"/>
    <s v="Wilmington"/>
    <x v="13"/>
    <n v="19805"/>
    <x v="3"/>
    <s v="OFF-ST-10000777"/>
    <x v="1"/>
    <x v="4"/>
    <x v="117"/>
    <n v="226.56"/>
    <n v="6"/>
    <x v="0"/>
    <n v="63.436799999999998"/>
  </r>
  <r>
    <n v="123"/>
    <x v="59"/>
    <x v="0"/>
    <x v="1"/>
    <d v="2013-06-16T00:00:00"/>
    <x v="2"/>
    <s v="SC-20725"/>
    <x v="56"/>
    <x v="0"/>
    <x v="0"/>
    <s v="Wilmington"/>
    <x v="13"/>
    <n v="19805"/>
    <x v="3"/>
    <s v="OFF-EN-10002500"/>
    <x v="1"/>
    <x v="12"/>
    <x v="118"/>
    <n v="115.02"/>
    <n v="9"/>
    <x v="0"/>
    <n v="51.759"/>
  </r>
  <r>
    <n v="124"/>
    <x v="59"/>
    <x v="0"/>
    <x v="1"/>
    <d v="2013-06-16T00:00:00"/>
    <x v="2"/>
    <s v="SC-20725"/>
    <x v="56"/>
    <x v="0"/>
    <x v="0"/>
    <s v="Wilmington"/>
    <x v="13"/>
    <n v="19805"/>
    <x v="3"/>
    <s v="TEC-PH-10003875"/>
    <x v="2"/>
    <x v="7"/>
    <x v="119"/>
    <n v="68.040000000000006"/>
    <n v="7"/>
    <x v="0"/>
    <n v="19.7316"/>
  </r>
  <r>
    <n v="125"/>
    <x v="60"/>
    <x v="2"/>
    <x v="58"/>
    <d v="2011-12-28T00:00:00"/>
    <x v="0"/>
    <s v="AD-10180"/>
    <x v="57"/>
    <x v="2"/>
    <x v="0"/>
    <s v="Houston"/>
    <x v="5"/>
    <n v="77041"/>
    <x v="2"/>
    <s v="FUR-CH-10004063"/>
    <x v="0"/>
    <x v="1"/>
    <x v="120"/>
    <n v="600.55799999999999"/>
    <n v="3"/>
    <x v="4"/>
    <n v="-8.5793999999999997"/>
  </r>
  <r>
    <n v="126"/>
    <x v="61"/>
    <x v="2"/>
    <x v="59"/>
    <d v="2011-09-25T00:00:00"/>
    <x v="1"/>
    <s v="PF-19165"/>
    <x v="58"/>
    <x v="0"/>
    <x v="0"/>
    <s v="Bloomington"/>
    <x v="10"/>
    <n v="61701"/>
    <x v="2"/>
    <s v="FUR-TA-10004534"/>
    <x v="0"/>
    <x v="3"/>
    <x v="121"/>
    <n v="617.70000000000005"/>
    <n v="6"/>
    <x v="5"/>
    <n v="-407.68200000000002"/>
  </r>
  <r>
    <n v="127"/>
    <x v="62"/>
    <x v="3"/>
    <x v="60"/>
    <d v="2014-11-13T00:00:00"/>
    <x v="1"/>
    <s v="TS-21610"/>
    <x v="59"/>
    <x v="0"/>
    <x v="0"/>
    <s v="Phoenix"/>
    <x v="16"/>
    <n v="85023"/>
    <x v="1"/>
    <s v="OFF-BI-10003274"/>
    <x v="1"/>
    <x v="8"/>
    <x v="122"/>
    <n v="2.3879999999999999"/>
    <n v="2"/>
    <x v="6"/>
    <n v="-1.8308"/>
  </r>
  <r>
    <n v="128"/>
    <x v="62"/>
    <x v="3"/>
    <x v="60"/>
    <d v="2014-11-13T00:00:00"/>
    <x v="1"/>
    <s v="TS-21610"/>
    <x v="59"/>
    <x v="0"/>
    <x v="0"/>
    <s v="Phoenix"/>
    <x v="16"/>
    <n v="85023"/>
    <x v="1"/>
    <s v="OFF-ST-10002974"/>
    <x v="1"/>
    <x v="4"/>
    <x v="123"/>
    <n v="243.99199999999999"/>
    <n v="7"/>
    <x v="2"/>
    <n v="30.498999999999999"/>
  </r>
  <r>
    <n v="129"/>
    <x v="63"/>
    <x v="0"/>
    <x v="61"/>
    <d v="2013-11-11T00:00:00"/>
    <x v="0"/>
    <s v="LS-16975"/>
    <x v="60"/>
    <x v="2"/>
    <x v="0"/>
    <s v="Los Angeles"/>
    <x v="1"/>
    <n v="90004"/>
    <x v="1"/>
    <s v="FUR-CH-10001146"/>
    <x v="0"/>
    <x v="1"/>
    <x v="124"/>
    <n v="81.424000000000007"/>
    <n v="2"/>
    <x v="2"/>
    <n v="-9.1601999999999997"/>
  </r>
  <r>
    <n v="130"/>
    <x v="63"/>
    <x v="0"/>
    <x v="61"/>
    <d v="2013-11-11T00:00:00"/>
    <x v="0"/>
    <s v="LS-16975"/>
    <x v="60"/>
    <x v="2"/>
    <x v="0"/>
    <s v="Los Angeles"/>
    <x v="1"/>
    <n v="90004"/>
    <x v="1"/>
    <s v="FUR-FU-10003773"/>
    <x v="0"/>
    <x v="5"/>
    <x v="125"/>
    <n v="238.56"/>
    <n v="3"/>
    <x v="0"/>
    <n v="26.241599999999998"/>
  </r>
  <r>
    <n v="131"/>
    <x v="64"/>
    <x v="3"/>
    <x v="62"/>
    <d v="2014-02-06T00:00:00"/>
    <x v="2"/>
    <s v="DW-13585"/>
    <x v="61"/>
    <x v="1"/>
    <x v="0"/>
    <s v="Columbus"/>
    <x v="24"/>
    <n v="43229"/>
    <x v="3"/>
    <s v="TEC-PH-10002293"/>
    <x v="2"/>
    <x v="7"/>
    <x v="126"/>
    <n v="59.97"/>
    <n v="5"/>
    <x v="10"/>
    <n v="-11.994"/>
  </r>
  <r>
    <n v="132"/>
    <x v="64"/>
    <x v="3"/>
    <x v="62"/>
    <d v="2014-02-06T00:00:00"/>
    <x v="2"/>
    <s v="DW-13585"/>
    <x v="61"/>
    <x v="1"/>
    <x v="0"/>
    <s v="Columbus"/>
    <x v="24"/>
    <n v="43229"/>
    <x v="3"/>
    <s v="OFF-PA-10002377"/>
    <x v="1"/>
    <x v="10"/>
    <x v="127"/>
    <n v="78.304000000000002"/>
    <n v="2"/>
    <x v="2"/>
    <n v="29.364000000000001"/>
  </r>
  <r>
    <n v="133"/>
    <x v="64"/>
    <x v="3"/>
    <x v="62"/>
    <d v="2014-02-06T00:00:00"/>
    <x v="2"/>
    <s v="DW-13585"/>
    <x v="61"/>
    <x v="1"/>
    <x v="0"/>
    <s v="Columbus"/>
    <x v="24"/>
    <n v="43229"/>
    <x v="3"/>
    <s v="OFF-FA-10002780"/>
    <x v="1"/>
    <x v="13"/>
    <x v="33"/>
    <n v="21.456"/>
    <n v="9"/>
    <x v="2"/>
    <n v="6.9732000000000003"/>
  </r>
  <r>
    <n v="134"/>
    <x v="65"/>
    <x v="0"/>
    <x v="63"/>
    <d v="2013-10-20T00:00:00"/>
    <x v="1"/>
    <s v="LC-16885"/>
    <x v="62"/>
    <x v="0"/>
    <x v="0"/>
    <s v="Roseville"/>
    <x v="1"/>
    <n v="95661"/>
    <x v="1"/>
    <s v="OFF-PA-10001804"/>
    <x v="1"/>
    <x v="10"/>
    <x v="128"/>
    <n v="20.04"/>
    <n v="3"/>
    <x v="0"/>
    <n v="9.6191999999999993"/>
  </r>
  <r>
    <n v="135"/>
    <x v="65"/>
    <x v="0"/>
    <x v="63"/>
    <d v="2013-10-20T00:00:00"/>
    <x v="1"/>
    <s v="LC-16885"/>
    <x v="62"/>
    <x v="0"/>
    <x v="0"/>
    <s v="Roseville"/>
    <x v="1"/>
    <n v="95661"/>
    <x v="1"/>
    <s v="OFF-PA-10001736"/>
    <x v="1"/>
    <x v="10"/>
    <x v="129"/>
    <n v="35.44"/>
    <n v="1"/>
    <x v="0"/>
    <n v="16.6568"/>
  </r>
  <r>
    <n v="136"/>
    <x v="65"/>
    <x v="0"/>
    <x v="63"/>
    <d v="2013-10-20T00:00:00"/>
    <x v="1"/>
    <s v="LC-16885"/>
    <x v="62"/>
    <x v="0"/>
    <x v="0"/>
    <s v="Roseville"/>
    <x v="1"/>
    <n v="95661"/>
    <x v="1"/>
    <s v="OFF-AR-10001149"/>
    <x v="1"/>
    <x v="6"/>
    <x v="130"/>
    <n v="11.52"/>
    <n v="4"/>
    <x v="0"/>
    <n v="3.456"/>
  </r>
  <r>
    <n v="137"/>
    <x v="65"/>
    <x v="0"/>
    <x v="63"/>
    <d v="2013-10-20T00:00:00"/>
    <x v="1"/>
    <s v="LC-16885"/>
    <x v="62"/>
    <x v="0"/>
    <x v="0"/>
    <s v="Roseville"/>
    <x v="1"/>
    <n v="95661"/>
    <x v="1"/>
    <s v="OFF-FA-10002988"/>
    <x v="1"/>
    <x v="13"/>
    <x v="131"/>
    <n v="4.0199999999999996"/>
    <n v="2"/>
    <x v="0"/>
    <n v="1.9698"/>
  </r>
  <r>
    <n v="138"/>
    <x v="65"/>
    <x v="0"/>
    <x v="63"/>
    <d v="2013-10-20T00:00:00"/>
    <x v="1"/>
    <s v="LC-16885"/>
    <x v="62"/>
    <x v="0"/>
    <x v="0"/>
    <s v="Roseville"/>
    <x v="1"/>
    <n v="95661"/>
    <x v="1"/>
    <s v="OFF-BI-10004781"/>
    <x v="1"/>
    <x v="8"/>
    <x v="132"/>
    <n v="76.176000000000002"/>
    <n v="3"/>
    <x v="2"/>
    <n v="26.6616"/>
  </r>
  <r>
    <n v="139"/>
    <x v="65"/>
    <x v="0"/>
    <x v="63"/>
    <d v="2013-10-20T00:00:00"/>
    <x v="1"/>
    <s v="LC-16885"/>
    <x v="62"/>
    <x v="0"/>
    <x v="0"/>
    <s v="Roseville"/>
    <x v="1"/>
    <n v="95661"/>
    <x v="1"/>
    <s v="OFF-SU-10001218"/>
    <x v="1"/>
    <x v="14"/>
    <x v="133"/>
    <n v="65.88"/>
    <n v="6"/>
    <x v="0"/>
    <n v="18.446400000000001"/>
  </r>
  <r>
    <n v="140"/>
    <x v="65"/>
    <x v="0"/>
    <x v="63"/>
    <d v="2013-10-20T00:00:00"/>
    <x v="1"/>
    <s v="LC-16885"/>
    <x v="62"/>
    <x v="0"/>
    <x v="0"/>
    <s v="Roseville"/>
    <x v="1"/>
    <n v="95661"/>
    <x v="1"/>
    <s v="FUR-FU-10001706"/>
    <x v="0"/>
    <x v="5"/>
    <x v="50"/>
    <n v="43.12"/>
    <n v="14"/>
    <x v="0"/>
    <n v="20.697600000000001"/>
  </r>
  <r>
    <n v="141"/>
    <x v="66"/>
    <x v="0"/>
    <x v="64"/>
    <d v="2013-09-08T00:00:00"/>
    <x v="0"/>
    <s v="JD-15895"/>
    <x v="63"/>
    <x v="1"/>
    <x v="0"/>
    <s v="Philadelphia"/>
    <x v="9"/>
    <n v="19140"/>
    <x v="3"/>
    <s v="FUR-FU-10004848"/>
    <x v="0"/>
    <x v="5"/>
    <x v="28"/>
    <n v="82.8"/>
    <n v="2"/>
    <x v="2"/>
    <n v="10.35"/>
  </r>
  <r>
    <n v="142"/>
    <x v="67"/>
    <x v="3"/>
    <x v="65"/>
    <d v="2014-09-24T00:00:00"/>
    <x v="1"/>
    <s v="SH-19975"/>
    <x v="64"/>
    <x v="1"/>
    <x v="0"/>
    <s v="San Francisco"/>
    <x v="1"/>
    <n v="94122"/>
    <x v="1"/>
    <s v="OFF-AR-10000940"/>
    <x v="1"/>
    <x v="6"/>
    <x v="134"/>
    <n v="8.82"/>
    <n v="3"/>
    <x v="0"/>
    <n v="2.3814000000000002"/>
  </r>
  <r>
    <n v="143"/>
    <x v="67"/>
    <x v="3"/>
    <x v="65"/>
    <d v="2014-09-24T00:00:00"/>
    <x v="1"/>
    <s v="SH-19975"/>
    <x v="64"/>
    <x v="1"/>
    <x v="0"/>
    <s v="San Francisco"/>
    <x v="1"/>
    <n v="94122"/>
    <x v="1"/>
    <s v="OFF-EN-10004030"/>
    <x v="1"/>
    <x v="12"/>
    <x v="135"/>
    <n v="10.86"/>
    <n v="3"/>
    <x v="0"/>
    <n v="5.1041999999999996"/>
  </r>
  <r>
    <n v="144"/>
    <x v="67"/>
    <x v="3"/>
    <x v="65"/>
    <d v="2014-09-24T00:00:00"/>
    <x v="1"/>
    <s v="SH-19975"/>
    <x v="64"/>
    <x v="1"/>
    <x v="0"/>
    <s v="San Francisco"/>
    <x v="1"/>
    <n v="94122"/>
    <x v="1"/>
    <s v="OFF-PA-10004327"/>
    <x v="1"/>
    <x v="10"/>
    <x v="136"/>
    <n v="143.69999999999999"/>
    <n v="3"/>
    <x v="0"/>
    <n v="68.975999999999999"/>
  </r>
  <r>
    <n v="145"/>
    <x v="68"/>
    <x v="3"/>
    <x v="66"/>
    <d v="2014-12-28T00:00:00"/>
    <x v="1"/>
    <s v="SG-20080"/>
    <x v="65"/>
    <x v="0"/>
    <x v="0"/>
    <s v="Independence"/>
    <x v="25"/>
    <n v="64055"/>
    <x v="2"/>
    <s v="OFF-AP-10001058"/>
    <x v="1"/>
    <x v="9"/>
    <x v="137"/>
    <n v="839.43"/>
    <n v="3"/>
    <x v="0"/>
    <n v="218.2518"/>
  </r>
  <r>
    <n v="146"/>
    <x v="69"/>
    <x v="1"/>
    <x v="67"/>
    <d v="2012-09-12T00:00:00"/>
    <x v="1"/>
    <s v="HA-14920"/>
    <x v="66"/>
    <x v="0"/>
    <x v="0"/>
    <s v="Pasadena"/>
    <x v="1"/>
    <n v="91104"/>
    <x v="1"/>
    <s v="OFF-ST-10003656"/>
    <x v="1"/>
    <x v="4"/>
    <x v="82"/>
    <n v="671.93"/>
    <n v="7"/>
    <x v="0"/>
    <n v="20.157900000000001"/>
  </r>
  <r>
    <n v="147"/>
    <x v="70"/>
    <x v="2"/>
    <x v="68"/>
    <d v="2011-10-28T00:00:00"/>
    <x v="1"/>
    <s v="MG-17680"/>
    <x v="67"/>
    <x v="2"/>
    <x v="0"/>
    <s v="Newark"/>
    <x v="24"/>
    <n v="43055"/>
    <x v="3"/>
    <s v="FUR-FU-10000521"/>
    <x v="0"/>
    <x v="5"/>
    <x v="138"/>
    <n v="93.888000000000005"/>
    <n v="4"/>
    <x v="2"/>
    <n v="12.909599999999999"/>
  </r>
  <r>
    <n v="148"/>
    <x v="71"/>
    <x v="0"/>
    <x v="5"/>
    <d v="2013-12-10T00:00:00"/>
    <x v="1"/>
    <s v="JE-16165"/>
    <x v="68"/>
    <x v="1"/>
    <x v="0"/>
    <s v="Franklin"/>
    <x v="6"/>
    <n v="53132"/>
    <x v="2"/>
    <s v="TEC-PH-10000215"/>
    <x v="2"/>
    <x v="7"/>
    <x v="139"/>
    <n v="384.45"/>
    <n v="11"/>
    <x v="0"/>
    <n v="103.8015"/>
  </r>
  <r>
    <n v="149"/>
    <x v="71"/>
    <x v="0"/>
    <x v="5"/>
    <d v="2013-12-10T00:00:00"/>
    <x v="1"/>
    <s v="JE-16165"/>
    <x v="68"/>
    <x v="1"/>
    <x v="0"/>
    <s v="Franklin"/>
    <x v="6"/>
    <n v="53132"/>
    <x v="2"/>
    <s v="TEC-PH-10001448"/>
    <x v="2"/>
    <x v="7"/>
    <x v="140"/>
    <n v="149.97"/>
    <n v="3"/>
    <x v="0"/>
    <n v="5.9988000000000001"/>
  </r>
  <r>
    <n v="150"/>
    <x v="71"/>
    <x v="0"/>
    <x v="5"/>
    <d v="2013-12-10T00:00:00"/>
    <x v="1"/>
    <s v="JE-16165"/>
    <x v="68"/>
    <x v="1"/>
    <x v="0"/>
    <s v="Franklin"/>
    <x v="6"/>
    <n v="53132"/>
    <x v="2"/>
    <s v="FUR-CH-10000454"/>
    <x v="0"/>
    <x v="1"/>
    <x v="1"/>
    <n v="1951.84"/>
    <n v="8"/>
    <x v="0"/>
    <n v="585.55200000000002"/>
  </r>
  <r>
    <n v="151"/>
    <x v="71"/>
    <x v="0"/>
    <x v="5"/>
    <d v="2013-12-10T00:00:00"/>
    <x v="1"/>
    <s v="JE-16165"/>
    <x v="68"/>
    <x v="1"/>
    <x v="0"/>
    <s v="Franklin"/>
    <x v="6"/>
    <n v="53132"/>
    <x v="2"/>
    <s v="OFF-BI-10002735"/>
    <x v="1"/>
    <x v="8"/>
    <x v="141"/>
    <n v="171.55"/>
    <n v="5"/>
    <x v="0"/>
    <n v="80.628500000000003"/>
  </r>
  <r>
    <n v="152"/>
    <x v="72"/>
    <x v="0"/>
    <x v="69"/>
    <d v="2013-03-17T00:00:00"/>
    <x v="2"/>
    <s v="TW-21025"/>
    <x v="69"/>
    <x v="2"/>
    <x v="0"/>
    <s v="Scottsdale"/>
    <x v="16"/>
    <n v="85254"/>
    <x v="1"/>
    <s v="OFF-AP-10000326"/>
    <x v="1"/>
    <x v="9"/>
    <x v="142"/>
    <n v="157.91999999999999"/>
    <n v="5"/>
    <x v="2"/>
    <n v="17.765999999999998"/>
  </r>
  <r>
    <n v="153"/>
    <x v="72"/>
    <x v="0"/>
    <x v="69"/>
    <d v="2013-03-17T00:00:00"/>
    <x v="2"/>
    <s v="TW-21025"/>
    <x v="69"/>
    <x v="2"/>
    <x v="0"/>
    <s v="Scottsdale"/>
    <x v="16"/>
    <n v="85254"/>
    <x v="1"/>
    <s v="TEC-PH-10001254"/>
    <x v="2"/>
    <x v="7"/>
    <x v="143"/>
    <n v="203.184"/>
    <n v="2"/>
    <x v="2"/>
    <n v="15.238799999999999"/>
  </r>
  <r>
    <n v="154"/>
    <x v="73"/>
    <x v="1"/>
    <x v="70"/>
    <d v="2012-06-02T00:00:00"/>
    <x v="2"/>
    <s v="SP-20650"/>
    <x v="70"/>
    <x v="1"/>
    <x v="0"/>
    <s v="San Jose"/>
    <x v="1"/>
    <n v="95123"/>
    <x v="1"/>
    <s v="OFF-PA-10001950"/>
    <x v="1"/>
    <x v="10"/>
    <x v="144"/>
    <n v="58.38"/>
    <n v="7"/>
    <x v="0"/>
    <n v="26.271000000000001"/>
  </r>
  <r>
    <n v="155"/>
    <x v="73"/>
    <x v="1"/>
    <x v="70"/>
    <d v="2012-06-02T00:00:00"/>
    <x v="2"/>
    <s v="SP-20650"/>
    <x v="70"/>
    <x v="1"/>
    <x v="0"/>
    <s v="San Jose"/>
    <x v="1"/>
    <n v="95123"/>
    <x v="1"/>
    <s v="OFF-PA-10002254"/>
    <x v="1"/>
    <x v="10"/>
    <x v="145"/>
    <n v="105.52"/>
    <n v="4"/>
    <x v="0"/>
    <n v="48.539200000000001"/>
  </r>
  <r>
    <n v="156"/>
    <x v="73"/>
    <x v="1"/>
    <x v="70"/>
    <d v="2012-06-02T00:00:00"/>
    <x v="2"/>
    <s v="SP-20650"/>
    <x v="70"/>
    <x v="1"/>
    <x v="0"/>
    <s v="San Jose"/>
    <x v="1"/>
    <n v="95123"/>
    <x v="1"/>
    <s v="OFF-ST-10001590"/>
    <x v="1"/>
    <x v="4"/>
    <x v="146"/>
    <n v="80.88"/>
    <n v="6"/>
    <x v="0"/>
    <n v="21.0288"/>
  </r>
  <r>
    <n v="157"/>
    <x v="74"/>
    <x v="1"/>
    <x v="71"/>
    <d v="2012-06-03T00:00:00"/>
    <x v="1"/>
    <s v="NK-18490"/>
    <x v="71"/>
    <x v="2"/>
    <x v="0"/>
    <s v="Seattle"/>
    <x v="4"/>
    <n v="98105"/>
    <x v="1"/>
    <s v="OFF-AR-10001547"/>
    <x v="1"/>
    <x v="6"/>
    <x v="147"/>
    <n v="6.63"/>
    <n v="3"/>
    <x v="0"/>
    <n v="1.7901"/>
  </r>
  <r>
    <n v="158"/>
    <x v="75"/>
    <x v="2"/>
    <x v="72"/>
    <d v="2011-03-06T00:00:00"/>
    <x v="0"/>
    <s v="DB-13060"/>
    <x v="72"/>
    <x v="0"/>
    <x v="0"/>
    <s v="Seattle"/>
    <x v="4"/>
    <n v="98115"/>
    <x v="1"/>
    <s v="FUR-CH-10004063"/>
    <x v="0"/>
    <x v="1"/>
    <x v="120"/>
    <n v="457.56799999999998"/>
    <n v="2"/>
    <x v="2"/>
    <n v="51.476399999999998"/>
  </r>
  <r>
    <n v="159"/>
    <x v="76"/>
    <x v="0"/>
    <x v="73"/>
    <d v="2013-11-25T00:00:00"/>
    <x v="1"/>
    <s v="NP-18670"/>
    <x v="73"/>
    <x v="0"/>
    <x v="0"/>
    <s v="Edmond"/>
    <x v="26"/>
    <n v="73034"/>
    <x v="2"/>
    <s v="OFF-LA-10002475"/>
    <x v="1"/>
    <x v="2"/>
    <x v="148"/>
    <n v="14.62"/>
    <n v="2"/>
    <x v="0"/>
    <n v="6.8714000000000004"/>
  </r>
  <r>
    <n v="160"/>
    <x v="76"/>
    <x v="0"/>
    <x v="73"/>
    <d v="2013-11-25T00:00:00"/>
    <x v="1"/>
    <s v="NP-18670"/>
    <x v="73"/>
    <x v="0"/>
    <x v="0"/>
    <s v="Edmond"/>
    <x v="26"/>
    <n v="73034"/>
    <x v="2"/>
    <s v="TEC-PH-10004536"/>
    <x v="2"/>
    <x v="7"/>
    <x v="149"/>
    <n v="944.93"/>
    <n v="7"/>
    <x v="0"/>
    <n v="236.23249999999999"/>
  </r>
  <r>
    <n v="161"/>
    <x v="77"/>
    <x v="0"/>
    <x v="74"/>
    <d v="2013-05-13T00:00:00"/>
    <x v="2"/>
    <s v="TT-21070"/>
    <x v="74"/>
    <x v="0"/>
    <x v="0"/>
    <s v="Los Angeles"/>
    <x v="1"/>
    <n v="90045"/>
    <x v="1"/>
    <s v="OFF-PA-10002751"/>
    <x v="1"/>
    <x v="10"/>
    <x v="150"/>
    <n v="5.98"/>
    <n v="1"/>
    <x v="0"/>
    <n v="2.6909999999999998"/>
  </r>
  <r>
    <n v="162"/>
    <x v="78"/>
    <x v="1"/>
    <x v="75"/>
    <d v="2012-12-31T00:00:00"/>
    <x v="0"/>
    <s v="EM-13960"/>
    <x v="75"/>
    <x v="0"/>
    <x v="0"/>
    <s v="Philadelphia"/>
    <x v="9"/>
    <n v="19134"/>
    <x v="3"/>
    <s v="TEC-AC-10003657"/>
    <x v="2"/>
    <x v="11"/>
    <x v="151"/>
    <n v="54.384"/>
    <n v="2"/>
    <x v="2"/>
    <n v="1.3595999999999999"/>
  </r>
  <r>
    <n v="163"/>
    <x v="79"/>
    <x v="0"/>
    <x v="76"/>
    <d v="2013-11-21T00:00:00"/>
    <x v="1"/>
    <s v="RD-19900"/>
    <x v="76"/>
    <x v="0"/>
    <x v="0"/>
    <s v="Carlsbad"/>
    <x v="27"/>
    <n v="88220"/>
    <x v="1"/>
    <s v="OFF-EN-10001990"/>
    <x v="1"/>
    <x v="12"/>
    <x v="33"/>
    <n v="28.4"/>
    <n v="5"/>
    <x v="0"/>
    <n v="13.348000000000001"/>
  </r>
  <r>
    <n v="164"/>
    <x v="80"/>
    <x v="0"/>
    <x v="77"/>
    <d v="2013-11-12T00:00:00"/>
    <x v="1"/>
    <s v="MJ-17740"/>
    <x v="77"/>
    <x v="0"/>
    <x v="0"/>
    <s v="Seattle"/>
    <x v="4"/>
    <n v="98115"/>
    <x v="1"/>
    <s v="OFF-BI-10004002"/>
    <x v="1"/>
    <x v="8"/>
    <x v="152"/>
    <n v="27.68"/>
    <n v="2"/>
    <x v="2"/>
    <n v="9.6880000000000006"/>
  </r>
  <r>
    <n v="165"/>
    <x v="81"/>
    <x v="2"/>
    <x v="78"/>
    <d v="2011-09-12T00:00:00"/>
    <x v="1"/>
    <s v="BM-11140"/>
    <x v="78"/>
    <x v="0"/>
    <x v="0"/>
    <s v="San Antonio"/>
    <x v="5"/>
    <n v="78207"/>
    <x v="2"/>
    <s v="OFF-AR-10004441"/>
    <x v="1"/>
    <x v="6"/>
    <x v="153"/>
    <n v="9.9359999999999999"/>
    <n v="3"/>
    <x v="2"/>
    <n v="2.7324000000000002"/>
  </r>
  <r>
    <n v="166"/>
    <x v="81"/>
    <x v="2"/>
    <x v="78"/>
    <d v="2011-09-12T00:00:00"/>
    <x v="1"/>
    <s v="BM-11140"/>
    <x v="78"/>
    <x v="0"/>
    <x v="0"/>
    <s v="San Antonio"/>
    <x v="5"/>
    <n v="78207"/>
    <x v="2"/>
    <s v="TEC-MA-10000822"/>
    <x v="2"/>
    <x v="15"/>
    <x v="154"/>
    <n v="8159.9520000000002"/>
    <n v="8"/>
    <x v="10"/>
    <n v="-1359.992"/>
  </r>
  <r>
    <n v="167"/>
    <x v="81"/>
    <x v="2"/>
    <x v="78"/>
    <d v="2011-09-12T00:00:00"/>
    <x v="1"/>
    <s v="BM-11140"/>
    <x v="78"/>
    <x v="0"/>
    <x v="0"/>
    <s v="San Antonio"/>
    <x v="5"/>
    <n v="78207"/>
    <x v="2"/>
    <s v="OFF-ST-10000991"/>
    <x v="1"/>
    <x v="4"/>
    <x v="155"/>
    <n v="275.928"/>
    <n v="3"/>
    <x v="2"/>
    <n v="-58.634700000000002"/>
  </r>
  <r>
    <n v="168"/>
    <x v="81"/>
    <x v="2"/>
    <x v="78"/>
    <d v="2011-09-12T00:00:00"/>
    <x v="1"/>
    <s v="BM-11140"/>
    <x v="78"/>
    <x v="0"/>
    <x v="0"/>
    <s v="San Antonio"/>
    <x v="5"/>
    <n v="78207"/>
    <x v="2"/>
    <s v="FUR-CH-10004287"/>
    <x v="0"/>
    <x v="1"/>
    <x v="156"/>
    <n v="1740.06"/>
    <n v="9"/>
    <x v="4"/>
    <n v="-24.858000000000001"/>
  </r>
  <r>
    <n v="169"/>
    <x v="81"/>
    <x v="2"/>
    <x v="78"/>
    <d v="2011-09-12T00:00:00"/>
    <x v="1"/>
    <s v="BM-11140"/>
    <x v="78"/>
    <x v="0"/>
    <x v="0"/>
    <s v="San Antonio"/>
    <x v="5"/>
    <n v="78207"/>
    <x v="2"/>
    <s v="OFF-AR-10002656"/>
    <x v="1"/>
    <x v="6"/>
    <x v="157"/>
    <n v="32.064"/>
    <n v="6"/>
    <x v="2"/>
    <n v="6.8136000000000001"/>
  </r>
  <r>
    <n v="170"/>
    <x v="81"/>
    <x v="2"/>
    <x v="78"/>
    <d v="2011-09-12T00:00:00"/>
    <x v="1"/>
    <s v="BM-11140"/>
    <x v="78"/>
    <x v="0"/>
    <x v="0"/>
    <s v="San Antonio"/>
    <x v="5"/>
    <n v="78207"/>
    <x v="2"/>
    <s v="OFF-AP-10002518"/>
    <x v="1"/>
    <x v="9"/>
    <x v="158"/>
    <n v="177.98"/>
    <n v="5"/>
    <x v="3"/>
    <n v="-453.84899999999999"/>
  </r>
  <r>
    <n v="171"/>
    <x v="81"/>
    <x v="2"/>
    <x v="78"/>
    <d v="2011-09-12T00:00:00"/>
    <x v="1"/>
    <s v="BM-11140"/>
    <x v="78"/>
    <x v="0"/>
    <x v="0"/>
    <s v="San Antonio"/>
    <x v="5"/>
    <n v="78207"/>
    <x v="2"/>
    <s v="TEC-PH-10003931"/>
    <x v="2"/>
    <x v="7"/>
    <x v="159"/>
    <n v="143.976"/>
    <n v="3"/>
    <x v="2"/>
    <n v="8.9984999999999999"/>
  </r>
  <r>
    <n v="172"/>
    <x v="82"/>
    <x v="2"/>
    <x v="79"/>
    <d v="2011-08-09T00:00:00"/>
    <x v="1"/>
    <s v="CS-12130"/>
    <x v="79"/>
    <x v="0"/>
    <x v="0"/>
    <s v="Los Angeles"/>
    <x v="1"/>
    <n v="90004"/>
    <x v="1"/>
    <s v="OFF-PA-10000659"/>
    <x v="1"/>
    <x v="10"/>
    <x v="160"/>
    <n v="20.94"/>
    <n v="3"/>
    <x v="0"/>
    <n v="9.8417999999999992"/>
  </r>
  <r>
    <n v="173"/>
    <x v="82"/>
    <x v="2"/>
    <x v="79"/>
    <d v="2011-08-09T00:00:00"/>
    <x v="1"/>
    <s v="CS-12130"/>
    <x v="79"/>
    <x v="0"/>
    <x v="0"/>
    <s v="Los Angeles"/>
    <x v="1"/>
    <n v="90004"/>
    <x v="1"/>
    <s v="OFF-PA-10001144"/>
    <x v="1"/>
    <x v="10"/>
    <x v="161"/>
    <n v="110.96"/>
    <n v="2"/>
    <x v="0"/>
    <n v="53.260800000000003"/>
  </r>
  <r>
    <n v="174"/>
    <x v="82"/>
    <x v="2"/>
    <x v="79"/>
    <d v="2011-08-09T00:00:00"/>
    <x v="1"/>
    <s v="CS-12130"/>
    <x v="79"/>
    <x v="0"/>
    <x v="0"/>
    <s v="Los Angeles"/>
    <x v="1"/>
    <n v="90004"/>
    <x v="1"/>
    <s v="FUR-CH-10003817"/>
    <x v="0"/>
    <x v="1"/>
    <x v="162"/>
    <n v="340.14400000000001"/>
    <n v="7"/>
    <x v="2"/>
    <n v="21.259"/>
  </r>
  <r>
    <n v="175"/>
    <x v="83"/>
    <x v="2"/>
    <x v="80"/>
    <d v="2011-09-19T00:00:00"/>
    <x v="1"/>
    <s v="JB-15400"/>
    <x v="80"/>
    <x v="1"/>
    <x v="0"/>
    <s v="Chicago"/>
    <x v="10"/>
    <n v="60623"/>
    <x v="2"/>
    <s v="OFF-AP-10000891"/>
    <x v="1"/>
    <x v="9"/>
    <x v="163"/>
    <n v="52.448"/>
    <n v="2"/>
    <x v="3"/>
    <n v="-131.12"/>
  </r>
  <r>
    <n v="176"/>
    <x v="83"/>
    <x v="2"/>
    <x v="80"/>
    <d v="2011-09-19T00:00:00"/>
    <x v="1"/>
    <s v="JB-15400"/>
    <x v="80"/>
    <x v="1"/>
    <x v="0"/>
    <s v="Chicago"/>
    <x v="10"/>
    <n v="60623"/>
    <x v="2"/>
    <s v="OFF-LA-10003148"/>
    <x v="1"/>
    <x v="2"/>
    <x v="164"/>
    <n v="20.16"/>
    <n v="4"/>
    <x v="2"/>
    <n v="6.5519999999999996"/>
  </r>
  <r>
    <n v="177"/>
    <x v="84"/>
    <x v="3"/>
    <x v="81"/>
    <d v="2014-04-26T00:00:00"/>
    <x v="0"/>
    <s v="SJ-20500"/>
    <x v="81"/>
    <x v="0"/>
    <x v="0"/>
    <s v="Houston"/>
    <x v="5"/>
    <n v="77036"/>
    <x v="2"/>
    <s v="OFF-AP-10002684"/>
    <x v="1"/>
    <x v="9"/>
    <x v="165"/>
    <n v="97.263999999999996"/>
    <n v="4"/>
    <x v="3"/>
    <n v="-243.16"/>
  </r>
  <r>
    <n v="178"/>
    <x v="85"/>
    <x v="1"/>
    <x v="82"/>
    <d v="2012-11-23T00:00:00"/>
    <x v="0"/>
    <s v="JE-15745"/>
    <x v="32"/>
    <x v="0"/>
    <x v="0"/>
    <s v="Newark"/>
    <x v="24"/>
    <n v="43055"/>
    <x v="3"/>
    <s v="FUR-CH-10004698"/>
    <x v="0"/>
    <x v="1"/>
    <x v="166"/>
    <n v="396.80200000000002"/>
    <n v="7"/>
    <x v="4"/>
    <n v="-11.337199999999999"/>
  </r>
  <r>
    <n v="179"/>
    <x v="85"/>
    <x v="1"/>
    <x v="82"/>
    <d v="2012-11-23T00:00:00"/>
    <x v="0"/>
    <s v="JE-15745"/>
    <x v="32"/>
    <x v="0"/>
    <x v="0"/>
    <s v="Newark"/>
    <x v="24"/>
    <n v="43055"/>
    <x v="3"/>
    <s v="OFF-SU-10002189"/>
    <x v="1"/>
    <x v="14"/>
    <x v="167"/>
    <n v="15.88"/>
    <n v="5"/>
    <x v="2"/>
    <n v="-3.7715000000000001"/>
  </r>
  <r>
    <n v="180"/>
    <x v="86"/>
    <x v="1"/>
    <x v="83"/>
    <d v="2012-12-19T00:00:00"/>
    <x v="1"/>
    <s v="JK-15640"/>
    <x v="82"/>
    <x v="2"/>
    <x v="0"/>
    <s v="New York City"/>
    <x v="15"/>
    <n v="10009"/>
    <x v="3"/>
    <s v="OFF-AR-10001940"/>
    <x v="1"/>
    <x v="6"/>
    <x v="168"/>
    <n v="3.28"/>
    <n v="1"/>
    <x v="0"/>
    <n v="1.4104000000000001"/>
  </r>
  <r>
    <n v="181"/>
    <x v="87"/>
    <x v="2"/>
    <x v="29"/>
    <d v="2011-12-09T00:00:00"/>
    <x v="0"/>
    <s v="DK-13150"/>
    <x v="83"/>
    <x v="1"/>
    <x v="0"/>
    <s v="Decatur"/>
    <x v="10"/>
    <n v="62521"/>
    <x v="2"/>
    <s v="OFF-ST-10003455"/>
    <x v="1"/>
    <x v="4"/>
    <x v="169"/>
    <n v="24.815999999999999"/>
    <n v="2"/>
    <x v="2"/>
    <n v="1.8612"/>
  </r>
  <r>
    <n v="182"/>
    <x v="87"/>
    <x v="2"/>
    <x v="29"/>
    <d v="2011-12-09T00:00:00"/>
    <x v="0"/>
    <s v="DK-13150"/>
    <x v="83"/>
    <x v="1"/>
    <x v="0"/>
    <s v="Decatur"/>
    <x v="10"/>
    <n v="62521"/>
    <x v="2"/>
    <s v="TEC-AC-10004659"/>
    <x v="2"/>
    <x v="11"/>
    <x v="170"/>
    <n v="408.74400000000003"/>
    <n v="7"/>
    <x v="2"/>
    <n v="76.639499999999998"/>
  </r>
  <r>
    <n v="183"/>
    <x v="88"/>
    <x v="2"/>
    <x v="84"/>
    <d v="2011-11-24T00:00:00"/>
    <x v="0"/>
    <s v="RM-19675"/>
    <x v="84"/>
    <x v="2"/>
    <x v="0"/>
    <s v="Monroe"/>
    <x v="28"/>
    <n v="71203"/>
    <x v="0"/>
    <s v="TEC-PH-10003273"/>
    <x v="2"/>
    <x v="7"/>
    <x v="171"/>
    <n v="503.96"/>
    <n v="4"/>
    <x v="0"/>
    <n v="131.02959999999999"/>
  </r>
  <r>
    <n v="184"/>
    <x v="88"/>
    <x v="2"/>
    <x v="84"/>
    <d v="2011-11-24T00:00:00"/>
    <x v="0"/>
    <s v="RM-19675"/>
    <x v="84"/>
    <x v="2"/>
    <x v="0"/>
    <s v="Monroe"/>
    <x v="28"/>
    <n v="71203"/>
    <x v="0"/>
    <s v="TEC-PH-10004896"/>
    <x v="2"/>
    <x v="7"/>
    <x v="172"/>
    <n v="149.94999999999999"/>
    <n v="5"/>
    <x v="0"/>
    <n v="41.985999999999997"/>
  </r>
  <r>
    <n v="185"/>
    <x v="88"/>
    <x v="2"/>
    <x v="84"/>
    <d v="2011-11-24T00:00:00"/>
    <x v="0"/>
    <s v="RM-19675"/>
    <x v="84"/>
    <x v="2"/>
    <x v="0"/>
    <s v="Monroe"/>
    <x v="28"/>
    <n v="71203"/>
    <x v="0"/>
    <s v="TEC-AC-10002345"/>
    <x v="2"/>
    <x v="11"/>
    <x v="173"/>
    <n v="29"/>
    <n v="2"/>
    <x v="0"/>
    <n v="7.25"/>
  </r>
  <r>
    <n v="186"/>
    <x v="89"/>
    <x v="0"/>
    <x v="85"/>
    <d v="2013-12-03T00:00:00"/>
    <x v="1"/>
    <s v="SK-19990"/>
    <x v="85"/>
    <x v="0"/>
    <x v="0"/>
    <s v="Fairfield"/>
    <x v="29"/>
    <n v="6824"/>
    <x v="3"/>
    <s v="OFF-BI-10001890"/>
    <x v="1"/>
    <x v="8"/>
    <x v="174"/>
    <n v="7.16"/>
    <n v="2"/>
    <x v="0"/>
    <n v="3.4367999999999999"/>
  </r>
  <r>
    <n v="187"/>
    <x v="90"/>
    <x v="2"/>
    <x v="86"/>
    <d v="2011-08-30T00:00:00"/>
    <x v="1"/>
    <s v="FM-14290"/>
    <x v="86"/>
    <x v="2"/>
    <x v="0"/>
    <s v="Los Angeles"/>
    <x v="1"/>
    <n v="90032"/>
    <x v="1"/>
    <s v="TEC-AC-10002323"/>
    <x v="2"/>
    <x v="11"/>
    <x v="175"/>
    <n v="176.8"/>
    <n v="8"/>
    <x v="0"/>
    <n v="22.984000000000002"/>
  </r>
  <r>
    <n v="188"/>
    <x v="91"/>
    <x v="0"/>
    <x v="87"/>
    <d v="2013-07-23T00:00:00"/>
    <x v="1"/>
    <s v="AM-10360"/>
    <x v="87"/>
    <x v="1"/>
    <x v="0"/>
    <s v="Grand Prairie"/>
    <x v="5"/>
    <n v="75051"/>
    <x v="2"/>
    <s v="OFF-ST-10001328"/>
    <x v="1"/>
    <x v="4"/>
    <x v="176"/>
    <n v="37.223999999999997"/>
    <n v="3"/>
    <x v="2"/>
    <n v="3.7223999999999999"/>
  </r>
  <r>
    <n v="189"/>
    <x v="91"/>
    <x v="0"/>
    <x v="87"/>
    <d v="2013-07-23T00:00:00"/>
    <x v="1"/>
    <s v="AM-10360"/>
    <x v="87"/>
    <x v="1"/>
    <x v="0"/>
    <s v="Grand Prairie"/>
    <x v="5"/>
    <n v="75051"/>
    <x v="2"/>
    <s v="OFF-PA-10001950"/>
    <x v="1"/>
    <x v="10"/>
    <x v="144"/>
    <n v="20.015999999999998"/>
    <n v="3"/>
    <x v="2"/>
    <n v="6.2549999999999999"/>
  </r>
  <r>
    <n v="190"/>
    <x v="92"/>
    <x v="1"/>
    <x v="88"/>
    <d v="2012-10-14T00:00:00"/>
    <x v="2"/>
    <s v="MP-17470"/>
    <x v="88"/>
    <x v="2"/>
    <x v="0"/>
    <s v="New York City"/>
    <x v="15"/>
    <n v="10035"/>
    <x v="3"/>
    <s v="FUR-BO-10002613"/>
    <x v="0"/>
    <x v="0"/>
    <x v="177"/>
    <n v="899.13599999999997"/>
    <n v="4"/>
    <x v="2"/>
    <n v="112.392"/>
  </r>
  <r>
    <n v="191"/>
    <x v="92"/>
    <x v="1"/>
    <x v="88"/>
    <d v="2012-10-14T00:00:00"/>
    <x v="2"/>
    <s v="MP-17470"/>
    <x v="88"/>
    <x v="2"/>
    <x v="0"/>
    <s v="New York City"/>
    <x v="15"/>
    <n v="10035"/>
    <x v="3"/>
    <s v="TEC-PH-10001552"/>
    <x v="2"/>
    <x v="7"/>
    <x v="178"/>
    <n v="71.760000000000005"/>
    <n v="6"/>
    <x v="0"/>
    <n v="20.0928"/>
  </r>
  <r>
    <n v="192"/>
    <x v="92"/>
    <x v="1"/>
    <x v="88"/>
    <d v="2012-10-14T00:00:00"/>
    <x v="2"/>
    <s v="MP-17470"/>
    <x v="88"/>
    <x v="2"/>
    <x v="0"/>
    <s v="New York City"/>
    <x v="15"/>
    <n v="10035"/>
    <x v="3"/>
    <s v="OFF-PA-10000061"/>
    <x v="1"/>
    <x v="10"/>
    <x v="179"/>
    <n v="51.84"/>
    <n v="8"/>
    <x v="0"/>
    <n v="24.883199999999999"/>
  </r>
  <r>
    <n v="193"/>
    <x v="92"/>
    <x v="1"/>
    <x v="88"/>
    <d v="2012-10-14T00:00:00"/>
    <x v="2"/>
    <s v="MP-17470"/>
    <x v="88"/>
    <x v="2"/>
    <x v="0"/>
    <s v="New York City"/>
    <x v="15"/>
    <n v="10035"/>
    <x v="3"/>
    <s v="FUR-BO-10002545"/>
    <x v="0"/>
    <x v="0"/>
    <x v="37"/>
    <n v="626.35199999999998"/>
    <n v="3"/>
    <x v="2"/>
    <n v="46.976399999999998"/>
  </r>
  <r>
    <n v="194"/>
    <x v="92"/>
    <x v="1"/>
    <x v="88"/>
    <d v="2012-10-14T00:00:00"/>
    <x v="2"/>
    <s v="MP-17470"/>
    <x v="88"/>
    <x v="2"/>
    <x v="0"/>
    <s v="New York City"/>
    <x v="15"/>
    <n v="10035"/>
    <x v="3"/>
    <s v="OFF-AR-10003514"/>
    <x v="1"/>
    <x v="6"/>
    <x v="180"/>
    <n v="19.899999999999999"/>
    <n v="5"/>
    <x v="0"/>
    <n v="6.5670000000000002"/>
  </r>
  <r>
    <n v="195"/>
    <x v="93"/>
    <x v="1"/>
    <x v="89"/>
    <d v="2012-11-06T00:00:00"/>
    <x v="1"/>
    <s v="MZ-17515"/>
    <x v="89"/>
    <x v="1"/>
    <x v="0"/>
    <s v="Redlands"/>
    <x v="1"/>
    <n v="92374"/>
    <x v="1"/>
    <s v="OFF-EN-10001509"/>
    <x v="1"/>
    <x v="12"/>
    <x v="29"/>
    <n v="14.28"/>
    <n v="7"/>
    <x v="0"/>
    <n v="6.7115999999999998"/>
  </r>
  <r>
    <n v="196"/>
    <x v="94"/>
    <x v="2"/>
    <x v="90"/>
    <d v="2011-03-25T00:00:00"/>
    <x v="1"/>
    <s v="CB-12025"/>
    <x v="90"/>
    <x v="0"/>
    <x v="0"/>
    <s v="Hamilton"/>
    <x v="24"/>
    <n v="45011"/>
    <x v="3"/>
    <s v="OFF-AR-10004685"/>
    <x v="1"/>
    <x v="6"/>
    <x v="181"/>
    <n v="7.4080000000000004"/>
    <n v="2"/>
    <x v="2"/>
    <n v="1.2038"/>
  </r>
  <r>
    <n v="197"/>
    <x v="94"/>
    <x v="2"/>
    <x v="90"/>
    <d v="2011-03-25T00:00:00"/>
    <x v="1"/>
    <s v="CB-12025"/>
    <x v="90"/>
    <x v="0"/>
    <x v="0"/>
    <s v="Hamilton"/>
    <x v="24"/>
    <n v="45011"/>
    <x v="3"/>
    <s v="OFF-AR-10004027"/>
    <x v="1"/>
    <x v="6"/>
    <x v="182"/>
    <n v="6.048"/>
    <n v="3"/>
    <x v="2"/>
    <n v="1.5875999999999999"/>
  </r>
  <r>
    <n v="198"/>
    <x v="95"/>
    <x v="3"/>
    <x v="44"/>
    <d v="2014-11-14T00:00:00"/>
    <x v="1"/>
    <s v="VM-21685"/>
    <x v="91"/>
    <x v="2"/>
    <x v="0"/>
    <s v="Westfield"/>
    <x v="30"/>
    <n v="7090"/>
    <x v="3"/>
    <s v="OFF-ST-10001414"/>
    <x v="1"/>
    <x v="4"/>
    <x v="183"/>
    <n v="46.26"/>
    <n v="3"/>
    <x v="0"/>
    <n v="12.0276"/>
  </r>
  <r>
    <n v="199"/>
    <x v="96"/>
    <x v="3"/>
    <x v="91"/>
    <d v="2014-07-14T00:00:00"/>
    <x v="1"/>
    <s v="FH-14365"/>
    <x v="92"/>
    <x v="1"/>
    <x v="0"/>
    <s v="Philadelphia"/>
    <x v="9"/>
    <n v="19120"/>
    <x v="3"/>
    <s v="OFF-BI-10000343"/>
    <x v="1"/>
    <x v="8"/>
    <x v="184"/>
    <n v="2.9460000000000002"/>
    <n v="2"/>
    <x v="6"/>
    <n v="-2.2585999999999999"/>
  </r>
  <r>
    <n v="200"/>
    <x v="96"/>
    <x v="3"/>
    <x v="91"/>
    <d v="2014-07-14T00:00:00"/>
    <x v="1"/>
    <s v="FH-14365"/>
    <x v="92"/>
    <x v="1"/>
    <x v="0"/>
    <s v="Philadelphia"/>
    <x v="9"/>
    <n v="19120"/>
    <x v="3"/>
    <s v="OFF-PA-10002749"/>
    <x v="1"/>
    <x v="10"/>
    <x v="185"/>
    <n v="16.056000000000001"/>
    <n v="3"/>
    <x v="2"/>
    <n v="5.8202999999999996"/>
  </r>
  <r>
    <n v="201"/>
    <x v="97"/>
    <x v="3"/>
    <x v="92"/>
    <d v="2014-06-30T00:00:00"/>
    <x v="1"/>
    <s v="MB-17305"/>
    <x v="93"/>
    <x v="0"/>
    <x v="0"/>
    <s v="Akron"/>
    <x v="24"/>
    <n v="44312"/>
    <x v="3"/>
    <s v="OFF-PA-10002666"/>
    <x v="1"/>
    <x v="10"/>
    <x v="186"/>
    <n v="21.744"/>
    <n v="3"/>
    <x v="2"/>
    <n v="6.7949999999999999"/>
  </r>
  <r>
    <n v="202"/>
    <x v="98"/>
    <x v="2"/>
    <x v="93"/>
    <d v="2011-08-05T00:00:00"/>
    <x v="2"/>
    <s v="BS-11755"/>
    <x v="94"/>
    <x v="0"/>
    <x v="0"/>
    <s v="Denver"/>
    <x v="22"/>
    <n v="80219"/>
    <x v="1"/>
    <s v="FUR-TA-10004289"/>
    <x v="0"/>
    <x v="3"/>
    <x v="187"/>
    <n v="218.75"/>
    <n v="2"/>
    <x v="5"/>
    <n v="-161.875"/>
  </r>
  <r>
    <n v="203"/>
    <x v="98"/>
    <x v="2"/>
    <x v="93"/>
    <d v="2011-08-05T00:00:00"/>
    <x v="2"/>
    <s v="BS-11755"/>
    <x v="94"/>
    <x v="0"/>
    <x v="0"/>
    <s v="Denver"/>
    <x v="22"/>
    <n v="80219"/>
    <x v="1"/>
    <s v="OFF-AP-10003622"/>
    <x v="1"/>
    <x v="9"/>
    <x v="188"/>
    <n v="2.6"/>
    <n v="1"/>
    <x v="2"/>
    <n v="0.29249999999999998"/>
  </r>
  <r>
    <n v="204"/>
    <x v="99"/>
    <x v="3"/>
    <x v="94"/>
    <d v="2014-12-22T00:00:00"/>
    <x v="0"/>
    <s v="LC-17140"/>
    <x v="95"/>
    <x v="0"/>
    <x v="0"/>
    <s v="Dallas"/>
    <x v="5"/>
    <n v="75220"/>
    <x v="2"/>
    <s v="OFF-AP-10003217"/>
    <x v="1"/>
    <x v="9"/>
    <x v="189"/>
    <n v="66.284000000000006"/>
    <n v="2"/>
    <x v="3"/>
    <n v="-178.96680000000001"/>
  </r>
  <r>
    <n v="205"/>
    <x v="100"/>
    <x v="3"/>
    <x v="95"/>
    <d v="2014-06-08T00:00:00"/>
    <x v="1"/>
    <s v="HK-14890"/>
    <x v="96"/>
    <x v="1"/>
    <x v="0"/>
    <s v="Franklin"/>
    <x v="18"/>
    <n v="37064"/>
    <x v="0"/>
    <s v="FUR-FU-10002960"/>
    <x v="0"/>
    <x v="5"/>
    <x v="190"/>
    <n v="35.167999999999999"/>
    <n v="7"/>
    <x v="2"/>
    <n v="9.6712000000000007"/>
  </r>
  <r>
    <n v="206"/>
    <x v="101"/>
    <x v="3"/>
    <x v="34"/>
    <d v="2014-12-15T00:00:00"/>
    <x v="1"/>
    <s v="LE-16810"/>
    <x v="97"/>
    <x v="0"/>
    <x v="0"/>
    <s v="Whittier"/>
    <x v="1"/>
    <n v="90604"/>
    <x v="1"/>
    <s v="TEC-PH-10001918"/>
    <x v="2"/>
    <x v="7"/>
    <x v="191"/>
    <n v="444.76799999999997"/>
    <n v="4"/>
    <x v="2"/>
    <n v="44.476799999999997"/>
  </r>
  <r>
    <n v="207"/>
    <x v="102"/>
    <x v="3"/>
    <x v="96"/>
    <d v="2014-12-08T00:00:00"/>
    <x v="1"/>
    <s v="JH-15985"/>
    <x v="98"/>
    <x v="0"/>
    <x v="0"/>
    <s v="Saginaw"/>
    <x v="12"/>
    <n v="48601"/>
    <x v="2"/>
    <s v="OFF-ST-10000642"/>
    <x v="1"/>
    <x v="4"/>
    <x v="192"/>
    <n v="83.92"/>
    <n v="4"/>
    <x v="0"/>
    <n v="5.8743999999999996"/>
  </r>
  <r>
    <n v="208"/>
    <x v="102"/>
    <x v="3"/>
    <x v="96"/>
    <d v="2014-12-08T00:00:00"/>
    <x v="1"/>
    <s v="JH-15985"/>
    <x v="98"/>
    <x v="0"/>
    <x v="0"/>
    <s v="Saginaw"/>
    <x v="12"/>
    <n v="48601"/>
    <x v="2"/>
    <s v="TEC-PH-10001700"/>
    <x v="2"/>
    <x v="7"/>
    <x v="193"/>
    <n v="131.97999999999999"/>
    <n v="2"/>
    <x v="0"/>
    <n v="35.634599999999999"/>
  </r>
  <r>
    <n v="209"/>
    <x v="102"/>
    <x v="3"/>
    <x v="96"/>
    <d v="2014-12-08T00:00:00"/>
    <x v="1"/>
    <s v="JH-15985"/>
    <x v="98"/>
    <x v="0"/>
    <x v="0"/>
    <s v="Saginaw"/>
    <x v="12"/>
    <n v="48601"/>
    <x v="2"/>
    <s v="OFF-BI-10003274"/>
    <x v="1"/>
    <x v="8"/>
    <x v="122"/>
    <n v="15.92"/>
    <n v="4"/>
    <x v="0"/>
    <n v="7.4824000000000002"/>
  </r>
  <r>
    <n v="210"/>
    <x v="102"/>
    <x v="3"/>
    <x v="96"/>
    <d v="2014-12-08T00:00:00"/>
    <x v="1"/>
    <s v="JH-15985"/>
    <x v="98"/>
    <x v="0"/>
    <x v="0"/>
    <s v="Saginaw"/>
    <x v="12"/>
    <n v="48601"/>
    <x v="2"/>
    <s v="OFF-FA-10000134"/>
    <x v="1"/>
    <x v="13"/>
    <x v="194"/>
    <n v="52.29"/>
    <n v="9"/>
    <x v="0"/>
    <n v="16.209900000000001"/>
  </r>
  <r>
    <n v="211"/>
    <x v="102"/>
    <x v="3"/>
    <x v="96"/>
    <d v="2014-12-08T00:00:00"/>
    <x v="1"/>
    <s v="JH-15985"/>
    <x v="98"/>
    <x v="0"/>
    <x v="0"/>
    <s v="Saginaw"/>
    <x v="12"/>
    <n v="48601"/>
    <x v="2"/>
    <s v="OFF-ST-10001522"/>
    <x v="1"/>
    <x v="4"/>
    <x v="195"/>
    <n v="91.99"/>
    <n v="1"/>
    <x v="0"/>
    <n v="3.6796000000000002"/>
  </r>
  <r>
    <n v="212"/>
    <x v="103"/>
    <x v="1"/>
    <x v="97"/>
    <d v="2012-02-13T00:00:00"/>
    <x v="0"/>
    <s v="MS-17980"/>
    <x v="99"/>
    <x v="1"/>
    <x v="0"/>
    <s v="Dallas"/>
    <x v="5"/>
    <n v="75220"/>
    <x v="2"/>
    <s v="TEC-AC-10001266"/>
    <x v="2"/>
    <x v="11"/>
    <x v="196"/>
    <n v="20.8"/>
    <n v="2"/>
    <x v="2"/>
    <n v="6.5"/>
  </r>
  <r>
    <n v="213"/>
    <x v="104"/>
    <x v="1"/>
    <x v="98"/>
    <d v="2012-01-09T00:00:00"/>
    <x v="1"/>
    <s v="VW-21775"/>
    <x v="100"/>
    <x v="1"/>
    <x v="0"/>
    <s v="Medina"/>
    <x v="24"/>
    <n v="44256"/>
    <x v="3"/>
    <s v="OFF-LA-10004544"/>
    <x v="1"/>
    <x v="2"/>
    <x v="197"/>
    <n v="23.68"/>
    <n v="2"/>
    <x v="2"/>
    <n v="8.8800000000000008"/>
  </r>
  <r>
    <n v="214"/>
    <x v="104"/>
    <x v="1"/>
    <x v="98"/>
    <d v="2012-01-09T00:00:00"/>
    <x v="1"/>
    <s v="VW-21775"/>
    <x v="100"/>
    <x v="1"/>
    <x v="0"/>
    <s v="Medina"/>
    <x v="24"/>
    <n v="44256"/>
    <x v="3"/>
    <s v="FUR-BO-10004695"/>
    <x v="0"/>
    <x v="0"/>
    <x v="198"/>
    <n v="452.45"/>
    <n v="5"/>
    <x v="5"/>
    <n v="-244.32300000000001"/>
  </r>
  <r>
    <n v="215"/>
    <x v="104"/>
    <x v="1"/>
    <x v="98"/>
    <d v="2012-01-09T00:00:00"/>
    <x v="1"/>
    <s v="VW-21775"/>
    <x v="100"/>
    <x v="1"/>
    <x v="0"/>
    <s v="Medina"/>
    <x v="24"/>
    <n v="44256"/>
    <x v="3"/>
    <s v="TEC-PH-10002844"/>
    <x v="2"/>
    <x v="7"/>
    <x v="104"/>
    <n v="62.981999999999999"/>
    <n v="3"/>
    <x v="10"/>
    <n v="-14.6958"/>
  </r>
  <r>
    <n v="216"/>
    <x v="104"/>
    <x v="1"/>
    <x v="98"/>
    <d v="2012-01-09T00:00:00"/>
    <x v="1"/>
    <s v="VW-21775"/>
    <x v="100"/>
    <x v="1"/>
    <x v="0"/>
    <s v="Medina"/>
    <x v="24"/>
    <n v="44256"/>
    <x v="3"/>
    <s v="TEC-MA-10000864"/>
    <x v="2"/>
    <x v="15"/>
    <x v="199"/>
    <n v="1188"/>
    <n v="9"/>
    <x v="6"/>
    <n v="-950.4"/>
  </r>
  <r>
    <n v="217"/>
    <x v="104"/>
    <x v="1"/>
    <x v="98"/>
    <d v="2012-01-09T00:00:00"/>
    <x v="1"/>
    <s v="VW-21775"/>
    <x v="100"/>
    <x v="1"/>
    <x v="0"/>
    <s v="Medina"/>
    <x v="24"/>
    <n v="44256"/>
    <x v="3"/>
    <s v="TEC-AC-10000109"/>
    <x v="2"/>
    <x v="11"/>
    <x v="200"/>
    <n v="89.584000000000003"/>
    <n v="2"/>
    <x v="2"/>
    <n v="4.4791999999999996"/>
  </r>
  <r>
    <n v="218"/>
    <x v="105"/>
    <x v="0"/>
    <x v="99"/>
    <d v="2013-11-02T00:00:00"/>
    <x v="1"/>
    <s v="JH-15910"/>
    <x v="101"/>
    <x v="0"/>
    <x v="0"/>
    <s v="Los Angeles"/>
    <x v="1"/>
    <n v="90032"/>
    <x v="1"/>
    <s v="OFF-ST-10001328"/>
    <x v="1"/>
    <x v="4"/>
    <x v="176"/>
    <n v="93.06"/>
    <n v="6"/>
    <x v="0"/>
    <n v="26.056799999999999"/>
  </r>
  <r>
    <n v="219"/>
    <x v="105"/>
    <x v="0"/>
    <x v="99"/>
    <d v="2013-11-02T00:00:00"/>
    <x v="1"/>
    <s v="JH-15910"/>
    <x v="101"/>
    <x v="0"/>
    <x v="0"/>
    <s v="Los Angeles"/>
    <x v="1"/>
    <n v="90032"/>
    <x v="1"/>
    <s v="TEC-PH-10002563"/>
    <x v="2"/>
    <x v="7"/>
    <x v="201"/>
    <n v="302.37599999999998"/>
    <n v="3"/>
    <x v="2"/>
    <n v="22.6782"/>
  </r>
  <r>
    <n v="220"/>
    <x v="106"/>
    <x v="1"/>
    <x v="100"/>
    <d v="2012-12-27T00:00:00"/>
    <x v="2"/>
    <s v="JB-15925"/>
    <x v="102"/>
    <x v="0"/>
    <x v="0"/>
    <s v="Dublin"/>
    <x v="24"/>
    <n v="43017"/>
    <x v="3"/>
    <s v="OFF-FA-10000585"/>
    <x v="1"/>
    <x v="13"/>
    <x v="202"/>
    <n v="5.5839999999999996"/>
    <n v="2"/>
    <x v="2"/>
    <n v="1.8148"/>
  </r>
  <r>
    <n v="221"/>
    <x v="106"/>
    <x v="1"/>
    <x v="100"/>
    <d v="2012-12-27T00:00:00"/>
    <x v="2"/>
    <s v="JB-15925"/>
    <x v="102"/>
    <x v="0"/>
    <x v="0"/>
    <s v="Dublin"/>
    <x v="24"/>
    <n v="43017"/>
    <x v="3"/>
    <s v="OFF-PA-10004000"/>
    <x v="1"/>
    <x v="10"/>
    <x v="203"/>
    <n v="22.704000000000001"/>
    <n v="6"/>
    <x v="2"/>
    <n v="8.2302"/>
  </r>
  <r>
    <n v="222"/>
    <x v="106"/>
    <x v="1"/>
    <x v="100"/>
    <d v="2012-12-27T00:00:00"/>
    <x v="2"/>
    <s v="JB-15925"/>
    <x v="102"/>
    <x v="0"/>
    <x v="0"/>
    <s v="Dublin"/>
    <x v="24"/>
    <n v="43017"/>
    <x v="3"/>
    <s v="OFF-BI-10002852"/>
    <x v="1"/>
    <x v="8"/>
    <x v="91"/>
    <n v="19.776"/>
    <n v="4"/>
    <x v="6"/>
    <n v="-13.8432"/>
  </r>
  <r>
    <n v="223"/>
    <x v="106"/>
    <x v="1"/>
    <x v="100"/>
    <d v="2012-12-27T00:00:00"/>
    <x v="2"/>
    <s v="JB-15925"/>
    <x v="102"/>
    <x v="0"/>
    <x v="0"/>
    <s v="Dublin"/>
    <x v="24"/>
    <n v="43017"/>
    <x v="3"/>
    <s v="FUR-FU-10000087"/>
    <x v="0"/>
    <x v="5"/>
    <x v="204"/>
    <n v="72.703999999999994"/>
    <n v="4"/>
    <x v="2"/>
    <n v="19.084800000000001"/>
  </r>
  <r>
    <n v="224"/>
    <x v="106"/>
    <x v="1"/>
    <x v="100"/>
    <d v="2012-12-27T00:00:00"/>
    <x v="2"/>
    <s v="JB-15925"/>
    <x v="102"/>
    <x v="0"/>
    <x v="0"/>
    <s v="Dublin"/>
    <x v="24"/>
    <n v="43017"/>
    <x v="3"/>
    <s v="TEC-MA-10001148"/>
    <x v="2"/>
    <x v="15"/>
    <x v="205"/>
    <n v="479.988"/>
    <n v="4"/>
    <x v="6"/>
    <n v="-383.99040000000002"/>
  </r>
  <r>
    <n v="225"/>
    <x v="106"/>
    <x v="1"/>
    <x v="100"/>
    <d v="2012-12-27T00:00:00"/>
    <x v="2"/>
    <s v="JB-15925"/>
    <x v="102"/>
    <x v="0"/>
    <x v="0"/>
    <s v="Dublin"/>
    <x v="24"/>
    <n v="43017"/>
    <x v="3"/>
    <s v="OFF-AR-10001958"/>
    <x v="1"/>
    <x v="6"/>
    <x v="206"/>
    <n v="27.167999999999999"/>
    <n v="2"/>
    <x v="2"/>
    <n v="2.7168000000000001"/>
  </r>
  <r>
    <n v="226"/>
    <x v="107"/>
    <x v="1"/>
    <x v="101"/>
    <d v="2012-08-16T00:00:00"/>
    <x v="1"/>
    <s v="DS-13180"/>
    <x v="103"/>
    <x v="1"/>
    <x v="0"/>
    <s v="Detroit"/>
    <x v="12"/>
    <n v="48227"/>
    <x v="2"/>
    <s v="OFF-AR-10001026"/>
    <x v="1"/>
    <x v="6"/>
    <x v="207"/>
    <n v="2.2000000000000002"/>
    <n v="1"/>
    <x v="0"/>
    <n v="0.96799999999999997"/>
  </r>
  <r>
    <n v="227"/>
    <x v="107"/>
    <x v="1"/>
    <x v="101"/>
    <d v="2012-08-16T00:00:00"/>
    <x v="1"/>
    <s v="DS-13180"/>
    <x v="103"/>
    <x v="1"/>
    <x v="0"/>
    <s v="Detroit"/>
    <x v="12"/>
    <n v="48227"/>
    <x v="2"/>
    <s v="FUR-TA-10003748"/>
    <x v="0"/>
    <x v="3"/>
    <x v="208"/>
    <n v="622.45000000000005"/>
    <n v="5"/>
    <x v="0"/>
    <n v="136.93899999999999"/>
  </r>
  <r>
    <n v="228"/>
    <x v="107"/>
    <x v="1"/>
    <x v="101"/>
    <d v="2012-08-16T00:00:00"/>
    <x v="1"/>
    <s v="DS-13180"/>
    <x v="103"/>
    <x v="1"/>
    <x v="0"/>
    <s v="Detroit"/>
    <x v="12"/>
    <n v="48227"/>
    <x v="2"/>
    <s v="OFF-ST-10002485"/>
    <x v="1"/>
    <x v="4"/>
    <x v="209"/>
    <n v="21.98"/>
    <n v="1"/>
    <x v="0"/>
    <n v="0.2198"/>
  </r>
  <r>
    <n v="229"/>
    <x v="108"/>
    <x v="1"/>
    <x v="102"/>
    <d v="2012-03-04T00:00:00"/>
    <x v="1"/>
    <s v="VD-21670"/>
    <x v="104"/>
    <x v="0"/>
    <x v="0"/>
    <s v="Columbia"/>
    <x v="18"/>
    <n v="38401"/>
    <x v="0"/>
    <s v="FUR-CH-10004860"/>
    <x v="0"/>
    <x v="1"/>
    <x v="210"/>
    <n v="161.56800000000001"/>
    <n v="2"/>
    <x v="2"/>
    <n v="-28.2744"/>
  </r>
  <r>
    <n v="230"/>
    <x v="108"/>
    <x v="1"/>
    <x v="102"/>
    <d v="2012-03-04T00:00:00"/>
    <x v="1"/>
    <s v="VD-21670"/>
    <x v="104"/>
    <x v="0"/>
    <x v="0"/>
    <s v="Columbia"/>
    <x v="18"/>
    <n v="38401"/>
    <x v="0"/>
    <s v="FUR-CH-10004477"/>
    <x v="0"/>
    <x v="1"/>
    <x v="211"/>
    <n v="389.69600000000003"/>
    <n v="8"/>
    <x v="2"/>
    <n v="43.840800000000002"/>
  </r>
  <r>
    <n v="231"/>
    <x v="109"/>
    <x v="2"/>
    <x v="103"/>
    <d v="2011-09-17T00:00:00"/>
    <x v="1"/>
    <s v="EA-14035"/>
    <x v="105"/>
    <x v="1"/>
    <x v="0"/>
    <s v="Charlotte"/>
    <x v="3"/>
    <n v="28205"/>
    <x v="0"/>
    <s v="OFF-BI-10001679"/>
    <x v="1"/>
    <x v="8"/>
    <x v="212"/>
    <n v="18.648"/>
    <n v="7"/>
    <x v="6"/>
    <n v="-12.432"/>
  </r>
  <r>
    <n v="232"/>
    <x v="110"/>
    <x v="3"/>
    <x v="104"/>
    <d v="2014-04-13T00:00:00"/>
    <x v="1"/>
    <s v="CS-12400"/>
    <x v="37"/>
    <x v="2"/>
    <x v="0"/>
    <s v="Tampa"/>
    <x v="2"/>
    <n v="33614"/>
    <x v="0"/>
    <s v="FUR-TA-10001705"/>
    <x v="0"/>
    <x v="3"/>
    <x v="213"/>
    <n v="233.86"/>
    <n v="2"/>
    <x v="1"/>
    <n v="-102.048"/>
  </r>
  <r>
    <n v="233"/>
    <x v="110"/>
    <x v="3"/>
    <x v="104"/>
    <d v="2014-04-13T00:00:00"/>
    <x v="1"/>
    <s v="CS-12400"/>
    <x v="37"/>
    <x v="2"/>
    <x v="0"/>
    <s v="Tampa"/>
    <x v="2"/>
    <n v="33614"/>
    <x v="0"/>
    <s v="FUR-TA-10003473"/>
    <x v="0"/>
    <x v="3"/>
    <x v="214"/>
    <n v="620.61450000000002"/>
    <n v="3"/>
    <x v="1"/>
    <n v="-248.2458"/>
  </r>
  <r>
    <n v="234"/>
    <x v="110"/>
    <x v="3"/>
    <x v="104"/>
    <d v="2014-04-13T00:00:00"/>
    <x v="1"/>
    <s v="CS-12400"/>
    <x v="37"/>
    <x v="2"/>
    <x v="0"/>
    <s v="Tampa"/>
    <x v="2"/>
    <n v="33614"/>
    <x v="0"/>
    <s v="OFF-BI-10001679"/>
    <x v="1"/>
    <x v="8"/>
    <x v="212"/>
    <n v="5.3280000000000003"/>
    <n v="2"/>
    <x v="6"/>
    <n v="-3.552"/>
  </r>
  <r>
    <n v="235"/>
    <x v="110"/>
    <x v="3"/>
    <x v="104"/>
    <d v="2014-04-13T00:00:00"/>
    <x v="1"/>
    <s v="CS-12400"/>
    <x v="37"/>
    <x v="2"/>
    <x v="0"/>
    <s v="Tampa"/>
    <x v="2"/>
    <n v="33614"/>
    <x v="0"/>
    <s v="FUR-FU-10004017"/>
    <x v="0"/>
    <x v="5"/>
    <x v="215"/>
    <n v="258.072"/>
    <n v="3"/>
    <x v="2"/>
    <n v="0"/>
  </r>
  <r>
    <n v="236"/>
    <x v="110"/>
    <x v="3"/>
    <x v="104"/>
    <d v="2014-04-13T00:00:00"/>
    <x v="1"/>
    <s v="CS-12400"/>
    <x v="37"/>
    <x v="2"/>
    <x v="0"/>
    <s v="Tampa"/>
    <x v="2"/>
    <n v="33614"/>
    <x v="0"/>
    <s v="TEC-AC-10003832"/>
    <x v="2"/>
    <x v="11"/>
    <x v="216"/>
    <n v="617.976"/>
    <n v="3"/>
    <x v="2"/>
    <n v="-7.7247000000000003"/>
  </r>
  <r>
    <n v="237"/>
    <x v="111"/>
    <x v="3"/>
    <x v="105"/>
    <d v="2014-11-17T00:00:00"/>
    <x v="1"/>
    <s v="DB-13120"/>
    <x v="106"/>
    <x v="1"/>
    <x v="0"/>
    <s v="Santa Clara"/>
    <x v="1"/>
    <n v="95051"/>
    <x v="1"/>
    <s v="OFF-PA-10002479"/>
    <x v="1"/>
    <x v="10"/>
    <x v="217"/>
    <n v="10.56"/>
    <n v="2"/>
    <x v="0"/>
    <n v="4.7519999999999998"/>
  </r>
  <r>
    <n v="238"/>
    <x v="112"/>
    <x v="0"/>
    <x v="30"/>
    <d v="2013-06-10T00:00:00"/>
    <x v="0"/>
    <s v="KL-16645"/>
    <x v="107"/>
    <x v="0"/>
    <x v="0"/>
    <s v="Chicago"/>
    <x v="10"/>
    <n v="60610"/>
    <x v="2"/>
    <s v="OFF-PA-10003349"/>
    <x v="1"/>
    <x v="10"/>
    <x v="218"/>
    <n v="25.92"/>
    <n v="5"/>
    <x v="2"/>
    <n v="9.3960000000000008"/>
  </r>
  <r>
    <n v="239"/>
    <x v="112"/>
    <x v="0"/>
    <x v="30"/>
    <d v="2013-06-10T00:00:00"/>
    <x v="0"/>
    <s v="KL-16645"/>
    <x v="107"/>
    <x v="0"/>
    <x v="0"/>
    <s v="Chicago"/>
    <x v="10"/>
    <n v="60610"/>
    <x v="2"/>
    <s v="FUR-FU-10000576"/>
    <x v="0"/>
    <x v="5"/>
    <x v="219"/>
    <n v="419.68"/>
    <n v="5"/>
    <x v="7"/>
    <n v="-356.72800000000001"/>
  </r>
  <r>
    <n v="240"/>
    <x v="112"/>
    <x v="0"/>
    <x v="30"/>
    <d v="2013-06-10T00:00:00"/>
    <x v="0"/>
    <s v="KL-16645"/>
    <x v="107"/>
    <x v="0"/>
    <x v="0"/>
    <s v="Chicago"/>
    <x v="10"/>
    <n v="60610"/>
    <x v="2"/>
    <s v="FUR-FU-10004351"/>
    <x v="0"/>
    <x v="5"/>
    <x v="33"/>
    <n v="11.688000000000001"/>
    <n v="3"/>
    <x v="7"/>
    <n v="-4.6752000000000002"/>
  </r>
  <r>
    <n v="241"/>
    <x v="112"/>
    <x v="0"/>
    <x v="30"/>
    <d v="2013-06-10T00:00:00"/>
    <x v="0"/>
    <s v="KL-16645"/>
    <x v="107"/>
    <x v="0"/>
    <x v="0"/>
    <s v="Chicago"/>
    <x v="10"/>
    <n v="60610"/>
    <x v="2"/>
    <s v="TEC-PH-10000011"/>
    <x v="2"/>
    <x v="7"/>
    <x v="220"/>
    <n v="31.984000000000002"/>
    <n v="2"/>
    <x v="2"/>
    <n v="11.1944"/>
  </r>
  <r>
    <n v="242"/>
    <x v="112"/>
    <x v="0"/>
    <x v="30"/>
    <d v="2013-06-10T00:00:00"/>
    <x v="0"/>
    <s v="KL-16645"/>
    <x v="107"/>
    <x v="0"/>
    <x v="0"/>
    <s v="Chicago"/>
    <x v="10"/>
    <n v="60610"/>
    <x v="2"/>
    <s v="FUR-TA-10002607"/>
    <x v="0"/>
    <x v="3"/>
    <x v="221"/>
    <n v="177.22499999999999"/>
    <n v="5"/>
    <x v="5"/>
    <n v="-120.51300000000001"/>
  </r>
  <r>
    <n v="243"/>
    <x v="112"/>
    <x v="0"/>
    <x v="30"/>
    <d v="2013-06-10T00:00:00"/>
    <x v="0"/>
    <s v="KL-16645"/>
    <x v="107"/>
    <x v="0"/>
    <x v="0"/>
    <s v="Chicago"/>
    <x v="10"/>
    <n v="60610"/>
    <x v="2"/>
    <s v="FUR-FU-10002505"/>
    <x v="0"/>
    <x v="5"/>
    <x v="222"/>
    <n v="4.0439999999999996"/>
    <n v="3"/>
    <x v="7"/>
    <n v="-2.8308"/>
  </r>
  <r>
    <n v="244"/>
    <x v="112"/>
    <x v="0"/>
    <x v="30"/>
    <d v="2013-06-10T00:00:00"/>
    <x v="0"/>
    <s v="KL-16645"/>
    <x v="107"/>
    <x v="0"/>
    <x v="0"/>
    <s v="Chicago"/>
    <x v="10"/>
    <n v="60610"/>
    <x v="2"/>
    <s v="OFF-AR-10004685"/>
    <x v="1"/>
    <x v="6"/>
    <x v="181"/>
    <n v="7.4080000000000004"/>
    <n v="2"/>
    <x v="2"/>
    <n v="1.2038"/>
  </r>
  <r>
    <n v="245"/>
    <x v="113"/>
    <x v="2"/>
    <x v="106"/>
    <d v="2011-06-06T00:00:00"/>
    <x v="0"/>
    <s v="DW-13480"/>
    <x v="108"/>
    <x v="2"/>
    <x v="0"/>
    <s v="Lakeville"/>
    <x v="11"/>
    <n v="55044"/>
    <x v="2"/>
    <s v="FUR-CH-10004063"/>
    <x v="0"/>
    <x v="1"/>
    <x v="120"/>
    <n v="2001.86"/>
    <n v="7"/>
    <x v="0"/>
    <n v="580.5394"/>
  </r>
  <r>
    <n v="246"/>
    <x v="113"/>
    <x v="2"/>
    <x v="106"/>
    <d v="2011-06-06T00:00:00"/>
    <x v="0"/>
    <s v="DW-13480"/>
    <x v="108"/>
    <x v="2"/>
    <x v="0"/>
    <s v="Lakeville"/>
    <x v="11"/>
    <n v="55044"/>
    <x v="2"/>
    <s v="OFF-ST-10002276"/>
    <x v="1"/>
    <x v="4"/>
    <x v="223"/>
    <n v="166.72"/>
    <n v="2"/>
    <x v="0"/>
    <n v="41.68"/>
  </r>
  <r>
    <n v="247"/>
    <x v="113"/>
    <x v="2"/>
    <x v="106"/>
    <d v="2011-06-06T00:00:00"/>
    <x v="0"/>
    <s v="DW-13480"/>
    <x v="108"/>
    <x v="2"/>
    <x v="0"/>
    <s v="Lakeville"/>
    <x v="11"/>
    <n v="55044"/>
    <x v="2"/>
    <s v="OFF-PA-10004082"/>
    <x v="1"/>
    <x v="10"/>
    <x v="224"/>
    <n v="47.88"/>
    <n v="6"/>
    <x v="0"/>
    <n v="23.94"/>
  </r>
  <r>
    <n v="248"/>
    <x v="113"/>
    <x v="2"/>
    <x v="106"/>
    <d v="2011-06-06T00:00:00"/>
    <x v="0"/>
    <s v="DW-13480"/>
    <x v="108"/>
    <x v="2"/>
    <x v="0"/>
    <s v="Lakeville"/>
    <x v="11"/>
    <n v="55044"/>
    <x v="2"/>
    <s v="OFF-AP-10002945"/>
    <x v="1"/>
    <x v="9"/>
    <x v="225"/>
    <n v="1503.25"/>
    <n v="5"/>
    <x v="0"/>
    <n v="496.07249999999999"/>
  </r>
  <r>
    <n v="249"/>
    <x v="113"/>
    <x v="2"/>
    <x v="106"/>
    <d v="2011-06-06T00:00:00"/>
    <x v="0"/>
    <s v="DW-13480"/>
    <x v="108"/>
    <x v="2"/>
    <x v="0"/>
    <s v="Lakeville"/>
    <x v="11"/>
    <n v="55044"/>
    <x v="2"/>
    <s v="OFF-PA-10000061"/>
    <x v="1"/>
    <x v="10"/>
    <x v="179"/>
    <n v="25.92"/>
    <n v="4"/>
    <x v="0"/>
    <n v="12.441599999999999"/>
  </r>
  <r>
    <n v="250"/>
    <x v="114"/>
    <x v="0"/>
    <x v="107"/>
    <d v="2013-12-16T00:00:00"/>
    <x v="0"/>
    <s v="LH-17155"/>
    <x v="109"/>
    <x v="0"/>
    <x v="0"/>
    <s v="San Francisco"/>
    <x v="1"/>
    <n v="94109"/>
    <x v="1"/>
    <s v="FUR-CH-10002965"/>
    <x v="0"/>
    <x v="1"/>
    <x v="226"/>
    <n v="321.56799999999998"/>
    <n v="2"/>
    <x v="2"/>
    <n v="28.1372"/>
  </r>
  <r>
    <n v="251"/>
    <x v="115"/>
    <x v="0"/>
    <x v="108"/>
    <d v="2013-09-18T00:00:00"/>
    <x v="1"/>
    <s v="KC-16540"/>
    <x v="110"/>
    <x v="0"/>
    <x v="0"/>
    <s v="San Diego"/>
    <x v="1"/>
    <n v="92037"/>
    <x v="1"/>
    <s v="OFF-PA-10004569"/>
    <x v="1"/>
    <x v="10"/>
    <x v="227"/>
    <n v="7.61"/>
    <n v="1"/>
    <x v="0"/>
    <n v="3.5767000000000002"/>
  </r>
  <r>
    <n v="252"/>
    <x v="115"/>
    <x v="0"/>
    <x v="108"/>
    <d v="2013-09-18T00:00:00"/>
    <x v="1"/>
    <s v="KC-16540"/>
    <x v="110"/>
    <x v="0"/>
    <x v="0"/>
    <s v="San Diego"/>
    <x v="1"/>
    <n v="92037"/>
    <x v="1"/>
    <s v="TEC-AC-10003832"/>
    <x v="2"/>
    <x v="11"/>
    <x v="216"/>
    <n v="3347.37"/>
    <n v="13"/>
    <x v="0"/>
    <n v="636.00030000000004"/>
  </r>
  <r>
    <n v="253"/>
    <x v="116"/>
    <x v="0"/>
    <x v="107"/>
    <d v="2013-12-14T00:00:00"/>
    <x v="2"/>
    <s v="DL-13315"/>
    <x v="111"/>
    <x v="0"/>
    <x v="0"/>
    <s v="New York City"/>
    <x v="15"/>
    <n v="10024"/>
    <x v="3"/>
    <s v="OFF-ST-10001228"/>
    <x v="1"/>
    <x v="4"/>
    <x v="228"/>
    <n v="80.58"/>
    <n v="6"/>
    <x v="0"/>
    <n v="22.5624"/>
  </r>
  <r>
    <n v="254"/>
    <x v="116"/>
    <x v="0"/>
    <x v="107"/>
    <d v="2013-12-14T00:00:00"/>
    <x v="2"/>
    <s v="DL-13315"/>
    <x v="111"/>
    <x v="0"/>
    <x v="0"/>
    <s v="New York City"/>
    <x v="15"/>
    <n v="10024"/>
    <x v="3"/>
    <s v="OFF-EN-10003296"/>
    <x v="1"/>
    <x v="12"/>
    <x v="229"/>
    <n v="361.92"/>
    <n v="4"/>
    <x v="0"/>
    <n v="162.864"/>
  </r>
  <r>
    <n v="255"/>
    <x v="117"/>
    <x v="1"/>
    <x v="109"/>
    <d v="2012-12-04T00:00:00"/>
    <x v="1"/>
    <s v="DR-12880"/>
    <x v="112"/>
    <x v="1"/>
    <x v="0"/>
    <s v="Chicago"/>
    <x v="10"/>
    <n v="60623"/>
    <x v="2"/>
    <s v="FUR-FU-10002505"/>
    <x v="0"/>
    <x v="5"/>
    <x v="222"/>
    <n v="12.132"/>
    <n v="9"/>
    <x v="7"/>
    <n v="-8.4923999999999999"/>
  </r>
  <r>
    <n v="256"/>
    <x v="117"/>
    <x v="1"/>
    <x v="109"/>
    <d v="2012-12-04T00:00:00"/>
    <x v="1"/>
    <s v="DR-12880"/>
    <x v="112"/>
    <x v="1"/>
    <x v="0"/>
    <s v="Chicago"/>
    <x v="10"/>
    <n v="60623"/>
    <x v="2"/>
    <s v="OFF-ST-10004804"/>
    <x v="1"/>
    <x v="4"/>
    <x v="230"/>
    <n v="82.367999999999995"/>
    <n v="2"/>
    <x v="2"/>
    <n v="-19.5624"/>
  </r>
  <r>
    <n v="257"/>
    <x v="117"/>
    <x v="1"/>
    <x v="109"/>
    <d v="2012-12-04T00:00:00"/>
    <x v="1"/>
    <s v="DR-12880"/>
    <x v="112"/>
    <x v="1"/>
    <x v="0"/>
    <s v="Chicago"/>
    <x v="10"/>
    <n v="60623"/>
    <x v="2"/>
    <s v="OFF-ST-10001590"/>
    <x v="1"/>
    <x v="4"/>
    <x v="146"/>
    <n v="53.92"/>
    <n v="5"/>
    <x v="2"/>
    <n v="4.0439999999999996"/>
  </r>
  <r>
    <n v="258"/>
    <x v="117"/>
    <x v="1"/>
    <x v="109"/>
    <d v="2012-12-04T00:00:00"/>
    <x v="1"/>
    <s v="DR-12880"/>
    <x v="112"/>
    <x v="1"/>
    <x v="0"/>
    <s v="Chicago"/>
    <x v="10"/>
    <n v="60623"/>
    <x v="2"/>
    <s v="TEC-PH-10001580"/>
    <x v="2"/>
    <x v="7"/>
    <x v="231"/>
    <n v="647.904"/>
    <n v="6"/>
    <x v="2"/>
    <n v="56.691600000000001"/>
  </r>
  <r>
    <n v="259"/>
    <x v="118"/>
    <x v="3"/>
    <x v="96"/>
    <d v="2014-12-04T00:00:00"/>
    <x v="0"/>
    <s v="CC-12670"/>
    <x v="113"/>
    <x v="0"/>
    <x v="0"/>
    <s v="New York City"/>
    <x v="15"/>
    <n v="10009"/>
    <x v="3"/>
    <s v="TEC-AC-10000290"/>
    <x v="2"/>
    <x v="11"/>
    <x v="232"/>
    <n v="20.37"/>
    <n v="3"/>
    <x v="0"/>
    <n v="6.9257999999999997"/>
  </r>
  <r>
    <n v="260"/>
    <x v="118"/>
    <x v="3"/>
    <x v="96"/>
    <d v="2014-12-04T00:00:00"/>
    <x v="0"/>
    <s v="CC-12670"/>
    <x v="113"/>
    <x v="0"/>
    <x v="0"/>
    <s v="New York City"/>
    <x v="15"/>
    <n v="10009"/>
    <x v="3"/>
    <s v="OFF-ST-10002790"/>
    <x v="1"/>
    <x v="4"/>
    <x v="233"/>
    <n v="221.55"/>
    <n v="3"/>
    <x v="0"/>
    <n v="6.6464999999999996"/>
  </r>
  <r>
    <n v="261"/>
    <x v="118"/>
    <x v="3"/>
    <x v="96"/>
    <d v="2014-12-04T00:00:00"/>
    <x v="0"/>
    <s v="CC-12670"/>
    <x v="113"/>
    <x v="0"/>
    <x v="0"/>
    <s v="New York City"/>
    <x v="15"/>
    <n v="10009"/>
    <x v="3"/>
    <s v="OFF-BI-10003460"/>
    <x v="1"/>
    <x v="8"/>
    <x v="234"/>
    <n v="17.52"/>
    <n v="5"/>
    <x v="2"/>
    <n v="6.1319999999999997"/>
  </r>
  <r>
    <n v="262"/>
    <x v="119"/>
    <x v="3"/>
    <x v="110"/>
    <d v="2014-06-13T00:00:00"/>
    <x v="1"/>
    <s v="Dl-13600"/>
    <x v="114"/>
    <x v="1"/>
    <x v="0"/>
    <s v="Pasadena"/>
    <x v="5"/>
    <n v="77506"/>
    <x v="2"/>
    <s v="OFF-AP-10002203"/>
    <x v="1"/>
    <x v="9"/>
    <x v="235"/>
    <n v="1.6240000000000001"/>
    <n v="2"/>
    <x v="3"/>
    <n v="-4.4660000000000002"/>
  </r>
  <r>
    <n v="263"/>
    <x v="120"/>
    <x v="2"/>
    <x v="111"/>
    <d v="2011-09-21T00:00:00"/>
    <x v="0"/>
    <s v="SB-20290"/>
    <x v="115"/>
    <x v="1"/>
    <x v="0"/>
    <s v="Houston"/>
    <x v="5"/>
    <n v="77036"/>
    <x v="2"/>
    <s v="TEC-MA-10000822"/>
    <x v="2"/>
    <x v="15"/>
    <x v="154"/>
    <n v="3059.982"/>
    <n v="3"/>
    <x v="10"/>
    <n v="-509.99700000000001"/>
  </r>
  <r>
    <n v="264"/>
    <x v="120"/>
    <x v="2"/>
    <x v="111"/>
    <d v="2011-09-21T00:00:00"/>
    <x v="0"/>
    <s v="SB-20290"/>
    <x v="115"/>
    <x v="1"/>
    <x v="0"/>
    <s v="Houston"/>
    <x v="5"/>
    <n v="77036"/>
    <x v="2"/>
    <s v="TEC-MA-10003353"/>
    <x v="2"/>
    <x v="15"/>
    <x v="236"/>
    <n v="2519.9580000000001"/>
    <n v="7"/>
    <x v="10"/>
    <n v="-251.9958"/>
  </r>
  <r>
    <n v="265"/>
    <x v="121"/>
    <x v="0"/>
    <x v="112"/>
    <d v="2013-06-14T00:00:00"/>
    <x v="1"/>
    <s v="RC-19825"/>
    <x v="116"/>
    <x v="0"/>
    <x v="0"/>
    <s v="Chicago"/>
    <x v="10"/>
    <n v="60610"/>
    <x v="2"/>
    <s v="TEC-PH-10001433"/>
    <x v="2"/>
    <x v="7"/>
    <x v="237"/>
    <n v="328.22399999999999"/>
    <n v="4"/>
    <x v="2"/>
    <n v="28.7196"/>
  </r>
  <r>
    <n v="266"/>
    <x v="122"/>
    <x v="1"/>
    <x v="113"/>
    <d v="2012-11-15T00:00:00"/>
    <x v="1"/>
    <s v="AH-10210"/>
    <x v="117"/>
    <x v="0"/>
    <x v="0"/>
    <s v="Brentwood"/>
    <x v="1"/>
    <n v="94513"/>
    <x v="1"/>
    <s v="TEC-AC-10004469"/>
    <x v="2"/>
    <x v="11"/>
    <x v="238"/>
    <n v="79.900000000000006"/>
    <n v="2"/>
    <x v="0"/>
    <n v="35.155999999999999"/>
  </r>
  <r>
    <n v="267"/>
    <x v="123"/>
    <x v="3"/>
    <x v="114"/>
    <d v="2014-06-21T00:00:00"/>
    <x v="1"/>
    <s v="CB-12535"/>
    <x v="118"/>
    <x v="1"/>
    <x v="0"/>
    <s v="Chapel Hill"/>
    <x v="3"/>
    <n v="27514"/>
    <x v="0"/>
    <s v="OFF-AR-10003602"/>
    <x v="1"/>
    <x v="6"/>
    <x v="239"/>
    <n v="14.016"/>
    <n v="3"/>
    <x v="2"/>
    <n v="4.7304000000000004"/>
  </r>
  <r>
    <n v="268"/>
    <x v="124"/>
    <x v="0"/>
    <x v="115"/>
    <d v="2013-01-28T00:00:00"/>
    <x v="1"/>
    <s v="PG-18895"/>
    <x v="38"/>
    <x v="0"/>
    <x v="0"/>
    <s v="Morristown"/>
    <x v="30"/>
    <n v="7960"/>
    <x v="3"/>
    <s v="OFF-FA-10003472"/>
    <x v="1"/>
    <x v="13"/>
    <x v="240"/>
    <n v="7.56"/>
    <n v="6"/>
    <x v="0"/>
    <n v="0.3024"/>
  </r>
  <r>
    <n v="269"/>
    <x v="125"/>
    <x v="3"/>
    <x v="34"/>
    <d v="2014-12-14T00:00:00"/>
    <x v="1"/>
    <s v="CA-12310"/>
    <x v="119"/>
    <x v="1"/>
    <x v="0"/>
    <s v="Cincinnati"/>
    <x v="24"/>
    <n v="45231"/>
    <x v="3"/>
    <s v="OFF-ST-10004180"/>
    <x v="1"/>
    <x v="4"/>
    <x v="241"/>
    <n v="37.207999999999998"/>
    <n v="1"/>
    <x v="2"/>
    <n v="-7.4416000000000002"/>
  </r>
  <r>
    <n v="270"/>
    <x v="125"/>
    <x v="3"/>
    <x v="34"/>
    <d v="2014-12-14T00:00:00"/>
    <x v="1"/>
    <s v="CA-12310"/>
    <x v="119"/>
    <x v="1"/>
    <x v="0"/>
    <s v="Cincinnati"/>
    <x v="24"/>
    <n v="45231"/>
    <x v="3"/>
    <s v="OFF-EN-10004386"/>
    <x v="1"/>
    <x v="12"/>
    <x v="242"/>
    <n v="57.576000000000001"/>
    <n v="3"/>
    <x v="2"/>
    <n v="21.591000000000001"/>
  </r>
  <r>
    <n v="271"/>
    <x v="126"/>
    <x v="3"/>
    <x v="116"/>
    <d v="2015-01-03T00:00:00"/>
    <x v="0"/>
    <s v="KH-16690"/>
    <x v="120"/>
    <x v="1"/>
    <x v="0"/>
    <s v="San Francisco"/>
    <x v="1"/>
    <n v="94110"/>
    <x v="1"/>
    <s v="OFF-ST-10003208"/>
    <x v="1"/>
    <x v="4"/>
    <x v="243"/>
    <n v="725.84"/>
    <n v="4"/>
    <x v="0"/>
    <n v="210.49359999999999"/>
  </r>
  <r>
    <n v="272"/>
    <x v="127"/>
    <x v="1"/>
    <x v="117"/>
    <d v="2012-07-31T00:00:00"/>
    <x v="2"/>
    <s v="HA-14920"/>
    <x v="66"/>
    <x v="0"/>
    <x v="0"/>
    <s v="San Francisco"/>
    <x v="1"/>
    <n v="94109"/>
    <x v="1"/>
    <s v="TEC-AC-10003628"/>
    <x v="2"/>
    <x v="11"/>
    <x v="244"/>
    <n v="209.93"/>
    <n v="7"/>
    <x v="0"/>
    <n v="92.369200000000006"/>
  </r>
  <r>
    <n v="273"/>
    <x v="127"/>
    <x v="1"/>
    <x v="117"/>
    <d v="2012-07-31T00:00:00"/>
    <x v="2"/>
    <s v="HA-14920"/>
    <x v="66"/>
    <x v="0"/>
    <x v="0"/>
    <s v="San Francisco"/>
    <x v="1"/>
    <n v="94109"/>
    <x v="1"/>
    <s v="FUR-FU-10003274"/>
    <x v="0"/>
    <x v="5"/>
    <x v="245"/>
    <n v="5.28"/>
    <n v="3"/>
    <x v="0"/>
    <n v="2.3231999999999999"/>
  </r>
  <r>
    <n v="274"/>
    <x v="127"/>
    <x v="1"/>
    <x v="117"/>
    <d v="2012-07-31T00:00:00"/>
    <x v="2"/>
    <s v="HA-14920"/>
    <x v="66"/>
    <x v="0"/>
    <x v="0"/>
    <s v="San Francisco"/>
    <x v="1"/>
    <n v="94109"/>
    <x v="1"/>
    <s v="OFF-BI-10002557"/>
    <x v="1"/>
    <x v="8"/>
    <x v="246"/>
    <n v="10.92"/>
    <n v="3"/>
    <x v="2"/>
    <n v="4.0949999999999998"/>
  </r>
  <r>
    <n v="275"/>
    <x v="128"/>
    <x v="3"/>
    <x v="118"/>
    <d v="2014-09-18T00:00:00"/>
    <x v="2"/>
    <s v="BB-10990"/>
    <x v="121"/>
    <x v="1"/>
    <x v="0"/>
    <s v="Inglewood"/>
    <x v="1"/>
    <n v="90301"/>
    <x v="1"/>
    <s v="OFF-PA-10002615"/>
    <x v="1"/>
    <x v="10"/>
    <x v="247"/>
    <n v="8.82"/>
    <n v="2"/>
    <x v="0"/>
    <n v="4.0571999999999999"/>
  </r>
  <r>
    <n v="276"/>
    <x v="128"/>
    <x v="3"/>
    <x v="118"/>
    <d v="2014-09-18T00:00:00"/>
    <x v="2"/>
    <s v="BB-10990"/>
    <x v="121"/>
    <x v="1"/>
    <x v="0"/>
    <s v="Inglewood"/>
    <x v="1"/>
    <n v="90301"/>
    <x v="1"/>
    <s v="OFF-AR-10001427"/>
    <x v="1"/>
    <x v="6"/>
    <x v="248"/>
    <n v="5.98"/>
    <n v="1"/>
    <x v="0"/>
    <n v="1.5548"/>
  </r>
  <r>
    <n v="277"/>
    <x v="129"/>
    <x v="3"/>
    <x v="119"/>
    <d v="2014-10-18T00:00:00"/>
    <x v="1"/>
    <s v="AG-10495"/>
    <x v="122"/>
    <x v="1"/>
    <x v="0"/>
    <s v="Philadelphia"/>
    <x v="9"/>
    <n v="19140"/>
    <x v="3"/>
    <s v="OFF-PA-10000673"/>
    <x v="1"/>
    <x v="10"/>
    <x v="249"/>
    <n v="11.648"/>
    <n v="2"/>
    <x v="2"/>
    <n v="4.0768000000000004"/>
  </r>
  <r>
    <n v="278"/>
    <x v="129"/>
    <x v="3"/>
    <x v="119"/>
    <d v="2014-10-18T00:00:00"/>
    <x v="1"/>
    <s v="AG-10495"/>
    <x v="122"/>
    <x v="1"/>
    <x v="0"/>
    <s v="Philadelphia"/>
    <x v="9"/>
    <n v="19140"/>
    <x v="3"/>
    <s v="OFF-PA-10004470"/>
    <x v="1"/>
    <x v="10"/>
    <x v="250"/>
    <n v="18.175999999999998"/>
    <n v="4"/>
    <x v="2"/>
    <n v="5.9071999999999996"/>
  </r>
  <r>
    <n v="279"/>
    <x v="129"/>
    <x v="3"/>
    <x v="119"/>
    <d v="2014-10-18T00:00:00"/>
    <x v="1"/>
    <s v="AG-10495"/>
    <x v="122"/>
    <x v="1"/>
    <x v="0"/>
    <s v="Philadelphia"/>
    <x v="9"/>
    <n v="19140"/>
    <x v="3"/>
    <s v="OFF-ST-10000876"/>
    <x v="1"/>
    <x v="4"/>
    <x v="251"/>
    <n v="59.712000000000003"/>
    <n v="6"/>
    <x v="2"/>
    <n v="5.9711999999999996"/>
  </r>
  <r>
    <n v="280"/>
    <x v="129"/>
    <x v="3"/>
    <x v="119"/>
    <d v="2014-10-18T00:00:00"/>
    <x v="1"/>
    <s v="AG-10495"/>
    <x v="122"/>
    <x v="1"/>
    <x v="0"/>
    <s v="Philadelphia"/>
    <x v="9"/>
    <n v="19140"/>
    <x v="3"/>
    <s v="OFF-LA-10002043"/>
    <x v="1"/>
    <x v="2"/>
    <x v="252"/>
    <n v="24.84"/>
    <n v="3"/>
    <x v="2"/>
    <n v="8.6940000000000008"/>
  </r>
  <r>
    <n v="281"/>
    <x v="130"/>
    <x v="1"/>
    <x v="120"/>
    <d v="2012-09-28T00:00:00"/>
    <x v="0"/>
    <s v="SC-20725"/>
    <x v="56"/>
    <x v="0"/>
    <x v="0"/>
    <s v="Houston"/>
    <x v="5"/>
    <n v="77070"/>
    <x v="2"/>
    <s v="OFF-BI-10004967"/>
    <x v="1"/>
    <x v="8"/>
    <x v="253"/>
    <n v="2.08"/>
    <n v="5"/>
    <x v="3"/>
    <n v="-3.4319999999999999"/>
  </r>
  <r>
    <n v="282"/>
    <x v="130"/>
    <x v="1"/>
    <x v="120"/>
    <d v="2012-09-28T00:00:00"/>
    <x v="0"/>
    <s v="SC-20725"/>
    <x v="56"/>
    <x v="0"/>
    <x v="0"/>
    <s v="Houston"/>
    <x v="5"/>
    <n v="77070"/>
    <x v="2"/>
    <s v="TEC-PH-10001760"/>
    <x v="2"/>
    <x v="7"/>
    <x v="254"/>
    <n v="1114.4000000000001"/>
    <n v="7"/>
    <x v="2"/>
    <n v="376.11"/>
  </r>
  <r>
    <n v="283"/>
    <x v="131"/>
    <x v="1"/>
    <x v="121"/>
    <d v="2012-11-06T00:00:00"/>
    <x v="1"/>
    <s v="JO-15280"/>
    <x v="123"/>
    <x v="0"/>
    <x v="0"/>
    <s v="Los Angeles"/>
    <x v="1"/>
    <n v="90004"/>
    <x v="1"/>
    <s v="FUR-TA-10002903"/>
    <x v="0"/>
    <x v="3"/>
    <x v="255"/>
    <n v="1038.8399999999999"/>
    <n v="5"/>
    <x v="2"/>
    <n v="51.942"/>
  </r>
  <r>
    <n v="284"/>
    <x v="132"/>
    <x v="1"/>
    <x v="120"/>
    <d v="2012-10-02T00:00:00"/>
    <x v="1"/>
    <s v="TB-21520"/>
    <x v="14"/>
    <x v="0"/>
    <x v="0"/>
    <s v="Portland"/>
    <x v="21"/>
    <n v="97206"/>
    <x v="1"/>
    <s v="OFF-PA-10000474"/>
    <x v="1"/>
    <x v="10"/>
    <x v="33"/>
    <n v="141.76"/>
    <n v="5"/>
    <x v="2"/>
    <n v="47.844000000000001"/>
  </r>
  <r>
    <n v="285"/>
    <x v="132"/>
    <x v="1"/>
    <x v="120"/>
    <d v="2012-10-02T00:00:00"/>
    <x v="1"/>
    <s v="TB-21520"/>
    <x v="14"/>
    <x v="0"/>
    <x v="0"/>
    <s v="Portland"/>
    <x v="21"/>
    <n v="97206"/>
    <x v="1"/>
    <s v="TEC-AC-10001956"/>
    <x v="2"/>
    <x v="11"/>
    <x v="256"/>
    <n v="239.8"/>
    <n v="5"/>
    <x v="2"/>
    <n v="47.96"/>
  </r>
  <r>
    <n v="286"/>
    <x v="132"/>
    <x v="1"/>
    <x v="120"/>
    <d v="2012-10-02T00:00:00"/>
    <x v="1"/>
    <s v="TB-21520"/>
    <x v="14"/>
    <x v="0"/>
    <x v="0"/>
    <s v="Portland"/>
    <x v="21"/>
    <n v="97206"/>
    <x v="1"/>
    <s v="OFF-PA-10004100"/>
    <x v="1"/>
    <x v="10"/>
    <x v="257"/>
    <n v="31.103999999999999"/>
    <n v="6"/>
    <x v="2"/>
    <n v="10.8864"/>
  </r>
  <r>
    <n v="287"/>
    <x v="133"/>
    <x v="0"/>
    <x v="122"/>
    <d v="2013-12-21T00:00:00"/>
    <x v="0"/>
    <s v="AH-10195"/>
    <x v="124"/>
    <x v="1"/>
    <x v="0"/>
    <s v="Tamarac"/>
    <x v="2"/>
    <n v="33319"/>
    <x v="0"/>
    <s v="OFF-BI-10000778"/>
    <x v="1"/>
    <x v="8"/>
    <x v="258"/>
    <n v="254.05799999999999"/>
    <n v="7"/>
    <x v="6"/>
    <n v="-169.37200000000001"/>
  </r>
  <r>
    <n v="288"/>
    <x v="133"/>
    <x v="0"/>
    <x v="122"/>
    <d v="2013-12-21T00:00:00"/>
    <x v="0"/>
    <s v="AH-10195"/>
    <x v="124"/>
    <x v="1"/>
    <x v="0"/>
    <s v="Tamarac"/>
    <x v="2"/>
    <n v="33319"/>
    <x v="0"/>
    <s v="OFF-AP-10002684"/>
    <x v="1"/>
    <x v="9"/>
    <x v="165"/>
    <n v="194.52799999999999"/>
    <n v="2"/>
    <x v="2"/>
    <n v="24.315999999999999"/>
  </r>
  <r>
    <n v="289"/>
    <x v="133"/>
    <x v="0"/>
    <x v="122"/>
    <d v="2013-12-21T00:00:00"/>
    <x v="0"/>
    <s v="AH-10195"/>
    <x v="124"/>
    <x v="1"/>
    <x v="0"/>
    <s v="Tamarac"/>
    <x v="2"/>
    <n v="33319"/>
    <x v="0"/>
    <s v="OFF-SU-10000646"/>
    <x v="1"/>
    <x v="14"/>
    <x v="259"/>
    <n v="961.48"/>
    <n v="5"/>
    <x v="2"/>
    <n v="-204.31450000000001"/>
  </r>
  <r>
    <n v="290"/>
    <x v="134"/>
    <x v="0"/>
    <x v="73"/>
    <d v="2013-11-25T00:00:00"/>
    <x v="0"/>
    <s v="NZ-18565"/>
    <x v="125"/>
    <x v="2"/>
    <x v="0"/>
    <s v="Columbus"/>
    <x v="24"/>
    <n v="43229"/>
    <x v="3"/>
    <s v="OFF-FA-10002983"/>
    <x v="1"/>
    <x v="13"/>
    <x v="260"/>
    <n v="19.096"/>
    <n v="7"/>
    <x v="2"/>
    <n v="6.6836000000000002"/>
  </r>
  <r>
    <n v="291"/>
    <x v="134"/>
    <x v="0"/>
    <x v="73"/>
    <d v="2013-11-25T00:00:00"/>
    <x v="0"/>
    <s v="NZ-18565"/>
    <x v="125"/>
    <x v="2"/>
    <x v="0"/>
    <s v="Columbus"/>
    <x v="24"/>
    <n v="43229"/>
    <x v="3"/>
    <s v="OFF-LA-10004689"/>
    <x v="1"/>
    <x v="2"/>
    <x v="261"/>
    <n v="18.495999999999999"/>
    <n v="8"/>
    <x v="2"/>
    <n v="6.2423999999999999"/>
  </r>
  <r>
    <n v="292"/>
    <x v="134"/>
    <x v="0"/>
    <x v="73"/>
    <d v="2013-11-25T00:00:00"/>
    <x v="0"/>
    <s v="NZ-18565"/>
    <x v="125"/>
    <x v="2"/>
    <x v="0"/>
    <s v="Columbus"/>
    <x v="24"/>
    <n v="43229"/>
    <x v="3"/>
    <s v="TEC-AC-10002001"/>
    <x v="2"/>
    <x v="11"/>
    <x v="262"/>
    <n v="255.98400000000001"/>
    <n v="2"/>
    <x v="2"/>
    <n v="54.396599999999999"/>
  </r>
  <r>
    <n v="293"/>
    <x v="134"/>
    <x v="0"/>
    <x v="73"/>
    <d v="2013-11-25T00:00:00"/>
    <x v="0"/>
    <s v="NZ-18565"/>
    <x v="125"/>
    <x v="2"/>
    <x v="0"/>
    <s v="Columbus"/>
    <x v="24"/>
    <n v="43229"/>
    <x v="3"/>
    <s v="FUR-BO-10004709"/>
    <x v="0"/>
    <x v="0"/>
    <x v="263"/>
    <n v="86.97"/>
    <n v="3"/>
    <x v="5"/>
    <n v="-48.703200000000002"/>
  </r>
  <r>
    <n v="294"/>
    <x v="135"/>
    <x v="2"/>
    <x v="58"/>
    <d v="2011-12-28T00:00:00"/>
    <x v="2"/>
    <s v="KL-16555"/>
    <x v="126"/>
    <x v="1"/>
    <x v="0"/>
    <s v="Colorado Springs"/>
    <x v="22"/>
    <n v="80906"/>
    <x v="1"/>
    <s v="FUR-FU-10004091"/>
    <x v="0"/>
    <x v="5"/>
    <x v="264"/>
    <n v="300.416"/>
    <n v="8"/>
    <x v="2"/>
    <n v="78.859200000000001"/>
  </r>
  <r>
    <n v="295"/>
    <x v="135"/>
    <x v="2"/>
    <x v="58"/>
    <d v="2011-12-28T00:00:00"/>
    <x v="2"/>
    <s v="KL-16555"/>
    <x v="126"/>
    <x v="1"/>
    <x v="0"/>
    <s v="Colorado Springs"/>
    <x v="22"/>
    <n v="80906"/>
    <x v="1"/>
    <s v="FUR-CH-10001891"/>
    <x v="0"/>
    <x v="1"/>
    <x v="265"/>
    <n v="230.352"/>
    <n v="3"/>
    <x v="2"/>
    <n v="20.155799999999999"/>
  </r>
  <r>
    <n v="296"/>
    <x v="135"/>
    <x v="2"/>
    <x v="58"/>
    <d v="2011-12-28T00:00:00"/>
    <x v="2"/>
    <s v="KL-16555"/>
    <x v="126"/>
    <x v="1"/>
    <x v="0"/>
    <s v="Colorado Springs"/>
    <x v="22"/>
    <n v="80906"/>
    <x v="1"/>
    <s v="FUR-FU-10002918"/>
    <x v="0"/>
    <x v="5"/>
    <x v="266"/>
    <n v="218.352"/>
    <n v="3"/>
    <x v="2"/>
    <n v="-24.564599999999999"/>
  </r>
  <r>
    <n v="297"/>
    <x v="135"/>
    <x v="2"/>
    <x v="58"/>
    <d v="2011-12-28T00:00:00"/>
    <x v="2"/>
    <s v="KL-16555"/>
    <x v="126"/>
    <x v="1"/>
    <x v="0"/>
    <s v="Colorado Springs"/>
    <x v="22"/>
    <n v="80906"/>
    <x v="1"/>
    <s v="OFF-BI-10004593"/>
    <x v="1"/>
    <x v="8"/>
    <x v="267"/>
    <n v="78.599999999999994"/>
    <n v="5"/>
    <x v="6"/>
    <n v="-62.88"/>
  </r>
  <r>
    <n v="298"/>
    <x v="135"/>
    <x v="2"/>
    <x v="58"/>
    <d v="2011-12-28T00:00:00"/>
    <x v="2"/>
    <s v="KL-16555"/>
    <x v="126"/>
    <x v="1"/>
    <x v="0"/>
    <s v="Colorado Springs"/>
    <x v="22"/>
    <n v="80906"/>
    <x v="1"/>
    <s v="OFF-FA-10004854"/>
    <x v="1"/>
    <x v="13"/>
    <x v="268"/>
    <n v="27.552"/>
    <n v="3"/>
    <x v="2"/>
    <n v="9.2988"/>
  </r>
  <r>
    <n v="299"/>
    <x v="136"/>
    <x v="0"/>
    <x v="99"/>
    <d v="2013-11-04T00:00:00"/>
    <x v="1"/>
    <s v="JD-15895"/>
    <x v="63"/>
    <x v="1"/>
    <x v="0"/>
    <s v="Belleville"/>
    <x v="30"/>
    <n v="7109"/>
    <x v="3"/>
    <s v="OFF-PA-10002105"/>
    <x v="1"/>
    <x v="10"/>
    <x v="269"/>
    <n v="32.4"/>
    <n v="5"/>
    <x v="0"/>
    <n v="15.552"/>
  </r>
  <r>
    <n v="300"/>
    <x v="136"/>
    <x v="0"/>
    <x v="99"/>
    <d v="2013-11-04T00:00:00"/>
    <x v="1"/>
    <s v="JD-15895"/>
    <x v="63"/>
    <x v="1"/>
    <x v="0"/>
    <s v="Belleville"/>
    <x v="30"/>
    <n v="7109"/>
    <x v="3"/>
    <s v="OFF-ST-10002756"/>
    <x v="1"/>
    <x v="4"/>
    <x v="270"/>
    <n v="1082.48"/>
    <n v="8"/>
    <x v="0"/>
    <n v="10.8248"/>
  </r>
  <r>
    <n v="301"/>
    <x v="136"/>
    <x v="0"/>
    <x v="99"/>
    <d v="2013-11-04T00:00:00"/>
    <x v="1"/>
    <s v="JD-15895"/>
    <x v="63"/>
    <x v="1"/>
    <x v="0"/>
    <s v="Belleville"/>
    <x v="30"/>
    <n v="7109"/>
    <x v="3"/>
    <s v="OFF-PA-10004243"/>
    <x v="1"/>
    <x v="10"/>
    <x v="271"/>
    <n v="56.91"/>
    <n v="3"/>
    <x v="0"/>
    <n v="27.316800000000001"/>
  </r>
  <r>
    <n v="302"/>
    <x v="136"/>
    <x v="0"/>
    <x v="99"/>
    <d v="2013-11-04T00:00:00"/>
    <x v="1"/>
    <s v="JD-15895"/>
    <x v="63"/>
    <x v="1"/>
    <x v="0"/>
    <s v="Belleville"/>
    <x v="30"/>
    <n v="7109"/>
    <x v="3"/>
    <s v="FUR-FU-10001861"/>
    <x v="0"/>
    <x v="5"/>
    <x v="272"/>
    <n v="77.599999999999994"/>
    <n v="4"/>
    <x v="0"/>
    <n v="38.024000000000001"/>
  </r>
  <r>
    <n v="303"/>
    <x v="136"/>
    <x v="0"/>
    <x v="99"/>
    <d v="2013-11-04T00:00:00"/>
    <x v="1"/>
    <s v="JD-15895"/>
    <x v="63"/>
    <x v="1"/>
    <x v="0"/>
    <s v="Belleville"/>
    <x v="30"/>
    <n v="7109"/>
    <x v="3"/>
    <s v="OFF-BI-10002706"/>
    <x v="1"/>
    <x v="8"/>
    <x v="273"/>
    <n v="14.28"/>
    <n v="1"/>
    <x v="0"/>
    <n v="6.5688000000000004"/>
  </r>
  <r>
    <n v="304"/>
    <x v="137"/>
    <x v="3"/>
    <x v="123"/>
    <d v="2014-11-24T00:00:00"/>
    <x v="1"/>
    <s v="JH-15910"/>
    <x v="101"/>
    <x v="0"/>
    <x v="0"/>
    <s v="Chicago"/>
    <x v="10"/>
    <n v="60623"/>
    <x v="2"/>
    <s v="FUR-TA-10002533"/>
    <x v="0"/>
    <x v="3"/>
    <x v="274"/>
    <n v="219.07499999999999"/>
    <n v="3"/>
    <x v="5"/>
    <n v="-131.44499999999999"/>
  </r>
  <r>
    <n v="305"/>
    <x v="138"/>
    <x v="1"/>
    <x v="124"/>
    <d v="2012-05-09T00:00:00"/>
    <x v="0"/>
    <s v="AS-10225"/>
    <x v="127"/>
    <x v="1"/>
    <x v="0"/>
    <s v="New York City"/>
    <x v="15"/>
    <n v="10024"/>
    <x v="3"/>
    <s v="FUR-FU-10002671"/>
    <x v="0"/>
    <x v="5"/>
    <x v="275"/>
    <n v="26.8"/>
    <n v="2"/>
    <x v="0"/>
    <n v="12.864000000000001"/>
  </r>
  <r>
    <n v="306"/>
    <x v="139"/>
    <x v="2"/>
    <x v="125"/>
    <d v="2012-01-04T00:00:00"/>
    <x v="1"/>
    <s v="KB-16600"/>
    <x v="33"/>
    <x v="1"/>
    <x v="0"/>
    <s v="Taylor"/>
    <x v="12"/>
    <n v="48180"/>
    <x v="2"/>
    <s v="OFF-AR-10003651"/>
    <x v="1"/>
    <x v="6"/>
    <x v="276"/>
    <n v="9.84"/>
    <n v="3"/>
    <x v="0"/>
    <n v="2.8536000000000001"/>
  </r>
  <r>
    <n v="307"/>
    <x v="140"/>
    <x v="2"/>
    <x v="106"/>
    <d v="2011-06-06T00:00:00"/>
    <x v="1"/>
    <s v="CR-12625"/>
    <x v="128"/>
    <x v="2"/>
    <x v="0"/>
    <s v="Lakewood"/>
    <x v="30"/>
    <n v="8701"/>
    <x v="3"/>
    <s v="OFF-BI-10001072"/>
    <x v="1"/>
    <x v="8"/>
    <x v="277"/>
    <n v="45.48"/>
    <n v="3"/>
    <x v="0"/>
    <n v="20.9208"/>
  </r>
  <r>
    <n v="308"/>
    <x v="140"/>
    <x v="2"/>
    <x v="106"/>
    <d v="2011-06-06T00:00:00"/>
    <x v="1"/>
    <s v="CR-12625"/>
    <x v="128"/>
    <x v="2"/>
    <x v="0"/>
    <s v="Lakewood"/>
    <x v="30"/>
    <n v="8701"/>
    <x v="3"/>
    <s v="OFF-AR-10002135"/>
    <x v="1"/>
    <x v="6"/>
    <x v="278"/>
    <n v="289.2"/>
    <n v="6"/>
    <x v="0"/>
    <n v="83.867999999999995"/>
  </r>
  <r>
    <n v="309"/>
    <x v="141"/>
    <x v="3"/>
    <x v="4"/>
    <d v="2014-04-18T00:00:00"/>
    <x v="2"/>
    <s v="SH-20395"/>
    <x v="129"/>
    <x v="0"/>
    <x v="0"/>
    <s v="Arlington"/>
    <x v="17"/>
    <n v="22204"/>
    <x v="0"/>
    <s v="OFF-AR-10002804"/>
    <x v="1"/>
    <x v="6"/>
    <x v="279"/>
    <n v="4.8899999999999997"/>
    <n v="1"/>
    <x v="0"/>
    <n v="2.0049000000000001"/>
  </r>
  <r>
    <n v="310"/>
    <x v="142"/>
    <x v="0"/>
    <x v="126"/>
    <d v="2013-09-15T00:00:00"/>
    <x v="0"/>
    <s v="BP-11185"/>
    <x v="130"/>
    <x v="1"/>
    <x v="0"/>
    <s v="Arvada"/>
    <x v="22"/>
    <n v="80004"/>
    <x v="1"/>
    <s v="FUR-FU-10001918"/>
    <x v="0"/>
    <x v="5"/>
    <x v="280"/>
    <n v="15.135999999999999"/>
    <n v="4"/>
    <x v="2"/>
    <n v="3.5948000000000002"/>
  </r>
  <r>
    <n v="311"/>
    <x v="142"/>
    <x v="0"/>
    <x v="126"/>
    <d v="2013-09-15T00:00:00"/>
    <x v="0"/>
    <s v="BP-11185"/>
    <x v="130"/>
    <x v="1"/>
    <x v="0"/>
    <s v="Arvada"/>
    <x v="22"/>
    <n v="80004"/>
    <x v="1"/>
    <s v="FUR-CH-10004086"/>
    <x v="0"/>
    <x v="1"/>
    <x v="281"/>
    <n v="466.76799999999997"/>
    <n v="2"/>
    <x v="2"/>
    <n v="52.511400000000002"/>
  </r>
  <r>
    <n v="312"/>
    <x v="142"/>
    <x v="0"/>
    <x v="126"/>
    <d v="2013-09-15T00:00:00"/>
    <x v="0"/>
    <s v="BP-11185"/>
    <x v="130"/>
    <x v="1"/>
    <x v="0"/>
    <s v="Arvada"/>
    <x v="22"/>
    <n v="80004"/>
    <x v="1"/>
    <s v="FUR-FU-10001756"/>
    <x v="0"/>
    <x v="5"/>
    <x v="282"/>
    <n v="15.231999999999999"/>
    <n v="1"/>
    <x v="2"/>
    <n v="1.7136"/>
  </r>
  <r>
    <n v="313"/>
    <x v="142"/>
    <x v="0"/>
    <x v="126"/>
    <d v="2013-09-15T00:00:00"/>
    <x v="0"/>
    <s v="BP-11185"/>
    <x v="130"/>
    <x v="1"/>
    <x v="0"/>
    <s v="Arvada"/>
    <x v="22"/>
    <n v="80004"/>
    <x v="1"/>
    <s v="OFF-LA-10000634"/>
    <x v="1"/>
    <x v="2"/>
    <x v="283"/>
    <n v="6.2640000000000002"/>
    <n v="3"/>
    <x v="2"/>
    <n v="2.0358000000000001"/>
  </r>
  <r>
    <n v="314"/>
    <x v="143"/>
    <x v="2"/>
    <x v="127"/>
    <d v="2011-10-03T00:00:00"/>
    <x v="1"/>
    <s v="TS-21205"/>
    <x v="131"/>
    <x v="1"/>
    <x v="0"/>
    <s v="Hackensack"/>
    <x v="30"/>
    <n v="7601"/>
    <x v="3"/>
    <s v="FUR-FU-10001588"/>
    <x v="0"/>
    <x v="5"/>
    <x v="284"/>
    <n v="87.54"/>
    <n v="3"/>
    <x v="0"/>
    <n v="37.642200000000003"/>
  </r>
  <r>
    <n v="315"/>
    <x v="144"/>
    <x v="2"/>
    <x v="128"/>
    <d v="2011-08-16T00:00:00"/>
    <x v="1"/>
    <s v="AG-10525"/>
    <x v="132"/>
    <x v="1"/>
    <x v="0"/>
    <s v="Saint Petersburg"/>
    <x v="2"/>
    <n v="33710"/>
    <x v="0"/>
    <s v="TEC-PH-10002398"/>
    <x v="2"/>
    <x v="7"/>
    <x v="285"/>
    <n v="178.38399999999999"/>
    <n v="2"/>
    <x v="2"/>
    <n v="22.297999999999998"/>
  </r>
  <r>
    <n v="316"/>
    <x v="144"/>
    <x v="2"/>
    <x v="128"/>
    <d v="2011-08-16T00:00:00"/>
    <x v="1"/>
    <s v="AG-10525"/>
    <x v="132"/>
    <x v="1"/>
    <x v="0"/>
    <s v="Saint Petersburg"/>
    <x v="2"/>
    <n v="33710"/>
    <x v="0"/>
    <s v="OFF-PA-10001937"/>
    <x v="1"/>
    <x v="10"/>
    <x v="286"/>
    <n v="15.552"/>
    <n v="3"/>
    <x v="2"/>
    <n v="5.4432"/>
  </r>
  <r>
    <n v="317"/>
    <x v="145"/>
    <x v="2"/>
    <x v="129"/>
    <d v="2011-12-30T00:00:00"/>
    <x v="2"/>
    <s v="SP-20860"/>
    <x v="133"/>
    <x v="1"/>
    <x v="0"/>
    <s v="Philadelphia"/>
    <x v="9"/>
    <n v="19143"/>
    <x v="3"/>
    <s v="OFF-AR-10003373"/>
    <x v="1"/>
    <x v="6"/>
    <x v="287"/>
    <n v="99.135999999999996"/>
    <n v="4"/>
    <x v="2"/>
    <n v="8.6744000000000003"/>
  </r>
  <r>
    <n v="318"/>
    <x v="146"/>
    <x v="2"/>
    <x v="130"/>
    <d v="2011-11-09T00:00:00"/>
    <x v="1"/>
    <s v="NM-18445"/>
    <x v="134"/>
    <x v="2"/>
    <x v="0"/>
    <s v="New York City"/>
    <x v="15"/>
    <n v="10024"/>
    <x v="3"/>
    <s v="FUR-CH-10002602"/>
    <x v="0"/>
    <x v="1"/>
    <x v="288"/>
    <n v="135.88200000000001"/>
    <n v="1"/>
    <x v="9"/>
    <n v="24.1568"/>
  </r>
  <r>
    <n v="319"/>
    <x v="146"/>
    <x v="2"/>
    <x v="130"/>
    <d v="2011-11-09T00:00:00"/>
    <x v="1"/>
    <s v="NM-18445"/>
    <x v="134"/>
    <x v="2"/>
    <x v="0"/>
    <s v="New York City"/>
    <x v="15"/>
    <n v="10024"/>
    <x v="3"/>
    <s v="TEC-MA-10002927"/>
    <x v="2"/>
    <x v="15"/>
    <x v="289"/>
    <n v="3991.98"/>
    <n v="2"/>
    <x v="0"/>
    <n v="1995.99"/>
  </r>
  <r>
    <n v="320"/>
    <x v="146"/>
    <x v="2"/>
    <x v="130"/>
    <d v="2011-11-09T00:00:00"/>
    <x v="1"/>
    <s v="NM-18445"/>
    <x v="134"/>
    <x v="2"/>
    <x v="0"/>
    <s v="New York City"/>
    <x v="15"/>
    <n v="10024"/>
    <x v="3"/>
    <s v="TEC-PH-10004093"/>
    <x v="2"/>
    <x v="7"/>
    <x v="40"/>
    <n v="275.94"/>
    <n v="6"/>
    <x v="0"/>
    <n v="80.022599999999997"/>
  </r>
  <r>
    <n v="321"/>
    <x v="146"/>
    <x v="2"/>
    <x v="130"/>
    <d v="2011-11-09T00:00:00"/>
    <x v="1"/>
    <s v="NM-18445"/>
    <x v="134"/>
    <x v="2"/>
    <x v="0"/>
    <s v="New York City"/>
    <x v="15"/>
    <n v="10024"/>
    <x v="3"/>
    <s v="TEC-AC-10000892"/>
    <x v="2"/>
    <x v="11"/>
    <x v="290"/>
    <n v="360"/>
    <n v="4"/>
    <x v="0"/>
    <n v="129.6"/>
  </r>
  <r>
    <n v="322"/>
    <x v="146"/>
    <x v="2"/>
    <x v="130"/>
    <d v="2011-11-09T00:00:00"/>
    <x v="1"/>
    <s v="NM-18445"/>
    <x v="134"/>
    <x v="2"/>
    <x v="0"/>
    <s v="New York City"/>
    <x v="15"/>
    <n v="10024"/>
    <x v="3"/>
    <s v="OFF-ST-10002974"/>
    <x v="1"/>
    <x v="4"/>
    <x v="123"/>
    <n v="43.57"/>
    <n v="1"/>
    <x v="0"/>
    <n v="13.071"/>
  </r>
  <r>
    <n v="323"/>
    <x v="147"/>
    <x v="2"/>
    <x v="111"/>
    <d v="2011-09-24T00:00:00"/>
    <x v="1"/>
    <s v="FA-14230"/>
    <x v="135"/>
    <x v="1"/>
    <x v="0"/>
    <s v="Long Beach"/>
    <x v="1"/>
    <n v="90805"/>
    <x v="1"/>
    <s v="OFF-FA-10000624"/>
    <x v="1"/>
    <x v="13"/>
    <x v="291"/>
    <n v="7.16"/>
    <n v="2"/>
    <x v="0"/>
    <n v="3.58"/>
  </r>
  <r>
    <n v="324"/>
    <x v="148"/>
    <x v="0"/>
    <x v="131"/>
    <d v="2013-04-28T00:00:00"/>
    <x v="1"/>
    <s v="GK-14620"/>
    <x v="136"/>
    <x v="1"/>
    <x v="0"/>
    <s v="Hesperia"/>
    <x v="1"/>
    <n v="92345"/>
    <x v="1"/>
    <s v="OFF-BI-10004593"/>
    <x v="1"/>
    <x v="8"/>
    <x v="267"/>
    <n v="251.52"/>
    <n v="6"/>
    <x v="2"/>
    <n v="81.744"/>
  </r>
  <r>
    <n v="325"/>
    <x v="148"/>
    <x v="0"/>
    <x v="131"/>
    <d v="2013-04-28T00:00:00"/>
    <x v="1"/>
    <s v="GK-14620"/>
    <x v="136"/>
    <x v="1"/>
    <x v="0"/>
    <s v="Hesperia"/>
    <x v="1"/>
    <n v="92345"/>
    <x v="1"/>
    <s v="TEC-AC-10001908"/>
    <x v="2"/>
    <x v="11"/>
    <x v="292"/>
    <n v="99.99"/>
    <n v="1"/>
    <x v="0"/>
    <n v="34.996499999999997"/>
  </r>
  <r>
    <n v="326"/>
    <x v="149"/>
    <x v="3"/>
    <x v="132"/>
    <d v="2014-11-06T00:00:00"/>
    <x v="0"/>
    <s v="DJ-13510"/>
    <x v="137"/>
    <x v="1"/>
    <x v="0"/>
    <s v="Murfreesboro"/>
    <x v="18"/>
    <n v="37130"/>
    <x v="0"/>
    <s v="FUR-FU-10001967"/>
    <x v="0"/>
    <x v="5"/>
    <x v="293"/>
    <n v="15.992000000000001"/>
    <n v="1"/>
    <x v="2"/>
    <n v="0.99950000000000006"/>
  </r>
  <r>
    <n v="327"/>
    <x v="150"/>
    <x v="0"/>
    <x v="133"/>
    <d v="2013-09-02T00:00:00"/>
    <x v="2"/>
    <s v="PO-18850"/>
    <x v="138"/>
    <x v="0"/>
    <x v="0"/>
    <s v="Philadelphia"/>
    <x v="9"/>
    <n v="19143"/>
    <x v="3"/>
    <s v="TEC-PH-10003645"/>
    <x v="2"/>
    <x v="7"/>
    <x v="294"/>
    <n v="290.89800000000002"/>
    <n v="3"/>
    <x v="10"/>
    <n v="-67.876199999999997"/>
  </r>
  <r>
    <n v="328"/>
    <x v="150"/>
    <x v="0"/>
    <x v="133"/>
    <d v="2013-09-02T00:00:00"/>
    <x v="2"/>
    <s v="PO-18850"/>
    <x v="138"/>
    <x v="0"/>
    <x v="0"/>
    <s v="Philadelphia"/>
    <x v="9"/>
    <n v="19143"/>
    <x v="3"/>
    <s v="OFF-ST-10000675"/>
    <x v="1"/>
    <x v="4"/>
    <x v="295"/>
    <n v="54.223999999999997"/>
    <n v="2"/>
    <x v="2"/>
    <n v="3.3889999999999998"/>
  </r>
  <r>
    <n v="329"/>
    <x v="150"/>
    <x v="0"/>
    <x v="133"/>
    <d v="2013-09-02T00:00:00"/>
    <x v="2"/>
    <s v="PO-18850"/>
    <x v="138"/>
    <x v="0"/>
    <x v="0"/>
    <s v="Philadelphia"/>
    <x v="9"/>
    <n v="19143"/>
    <x v="3"/>
    <s v="FUR-CH-10003312"/>
    <x v="0"/>
    <x v="1"/>
    <x v="296"/>
    <n v="786.74400000000003"/>
    <n v="4"/>
    <x v="4"/>
    <n v="-258.5016"/>
  </r>
  <r>
    <n v="330"/>
    <x v="150"/>
    <x v="0"/>
    <x v="133"/>
    <d v="2013-09-02T00:00:00"/>
    <x v="2"/>
    <s v="PO-18850"/>
    <x v="138"/>
    <x v="0"/>
    <x v="0"/>
    <s v="Philadelphia"/>
    <x v="9"/>
    <n v="19143"/>
    <x v="3"/>
    <s v="OFF-LA-10001074"/>
    <x v="1"/>
    <x v="2"/>
    <x v="297"/>
    <n v="100.24"/>
    <n v="10"/>
    <x v="2"/>
    <n v="33.831000000000003"/>
  </r>
  <r>
    <n v="331"/>
    <x v="150"/>
    <x v="0"/>
    <x v="133"/>
    <d v="2013-09-02T00:00:00"/>
    <x v="2"/>
    <s v="PO-18850"/>
    <x v="138"/>
    <x v="0"/>
    <x v="0"/>
    <s v="Philadelphia"/>
    <x v="9"/>
    <n v="19143"/>
    <x v="3"/>
    <s v="OFF-BI-10001524"/>
    <x v="1"/>
    <x v="8"/>
    <x v="298"/>
    <n v="37.764000000000003"/>
    <n v="6"/>
    <x v="6"/>
    <n v="-27.6936"/>
  </r>
  <r>
    <n v="332"/>
    <x v="151"/>
    <x v="0"/>
    <x v="134"/>
    <d v="2013-04-30T00:00:00"/>
    <x v="0"/>
    <s v="JL-15850"/>
    <x v="139"/>
    <x v="0"/>
    <x v="0"/>
    <s v="Philadelphia"/>
    <x v="9"/>
    <n v="19134"/>
    <x v="3"/>
    <s v="TEC-PH-10004614"/>
    <x v="2"/>
    <x v="7"/>
    <x v="299"/>
    <n v="82.8"/>
    <n v="2"/>
    <x v="10"/>
    <n v="-20.7"/>
  </r>
  <r>
    <n v="333"/>
    <x v="151"/>
    <x v="0"/>
    <x v="134"/>
    <d v="2013-04-30T00:00:00"/>
    <x v="0"/>
    <s v="JL-15850"/>
    <x v="139"/>
    <x v="0"/>
    <x v="0"/>
    <s v="Philadelphia"/>
    <x v="9"/>
    <n v="19134"/>
    <x v="3"/>
    <s v="OFF-BI-10001153"/>
    <x v="1"/>
    <x v="8"/>
    <x v="300"/>
    <n v="20.724"/>
    <n v="2"/>
    <x v="6"/>
    <n v="-13.816000000000001"/>
  </r>
  <r>
    <n v="334"/>
    <x v="151"/>
    <x v="0"/>
    <x v="134"/>
    <d v="2013-04-30T00:00:00"/>
    <x v="0"/>
    <s v="JL-15850"/>
    <x v="139"/>
    <x v="0"/>
    <x v="0"/>
    <s v="Philadelphia"/>
    <x v="9"/>
    <n v="19134"/>
    <x v="3"/>
    <s v="OFF-BI-10001982"/>
    <x v="1"/>
    <x v="8"/>
    <x v="301"/>
    <n v="4.8959999999999999"/>
    <n v="3"/>
    <x v="6"/>
    <n v="-3.4272"/>
  </r>
  <r>
    <n v="335"/>
    <x v="152"/>
    <x v="1"/>
    <x v="135"/>
    <d v="2012-09-04T00:00:00"/>
    <x v="0"/>
    <s v="DB-13615"/>
    <x v="140"/>
    <x v="0"/>
    <x v="0"/>
    <s v="Los Angeles"/>
    <x v="1"/>
    <n v="90045"/>
    <x v="1"/>
    <s v="OFF-BI-10001922"/>
    <x v="1"/>
    <x v="8"/>
    <x v="302"/>
    <n v="4.7519999999999998"/>
    <n v="1"/>
    <x v="2"/>
    <n v="1.6037999999999999"/>
  </r>
  <r>
    <n v="336"/>
    <x v="152"/>
    <x v="1"/>
    <x v="135"/>
    <d v="2012-09-04T00:00:00"/>
    <x v="0"/>
    <s v="DB-13615"/>
    <x v="140"/>
    <x v="0"/>
    <x v="0"/>
    <s v="Los Angeles"/>
    <x v="1"/>
    <n v="90045"/>
    <x v="1"/>
    <s v="TEC-CO-10001449"/>
    <x v="2"/>
    <x v="16"/>
    <x v="303"/>
    <n v="959.98400000000004"/>
    <n v="2"/>
    <x v="2"/>
    <n v="335.99439999999998"/>
  </r>
  <r>
    <n v="337"/>
    <x v="152"/>
    <x v="1"/>
    <x v="135"/>
    <d v="2012-09-04T00:00:00"/>
    <x v="0"/>
    <s v="DB-13615"/>
    <x v="140"/>
    <x v="0"/>
    <x v="0"/>
    <s v="Los Angeles"/>
    <x v="1"/>
    <n v="90045"/>
    <x v="1"/>
    <s v="OFF-BI-10004140"/>
    <x v="1"/>
    <x v="8"/>
    <x v="304"/>
    <n v="14.368"/>
    <n v="4"/>
    <x v="2"/>
    <n v="4.49"/>
  </r>
  <r>
    <n v="338"/>
    <x v="153"/>
    <x v="2"/>
    <x v="136"/>
    <d v="2011-07-17T00:00:00"/>
    <x v="1"/>
    <s v="AC-10420"/>
    <x v="141"/>
    <x v="1"/>
    <x v="0"/>
    <s v="San Francisco"/>
    <x v="1"/>
    <n v="94122"/>
    <x v="1"/>
    <s v="OFF-BI-10003314"/>
    <x v="1"/>
    <x v="8"/>
    <x v="305"/>
    <n v="7.7119999999999997"/>
    <n v="2"/>
    <x v="2"/>
    <n v="2.7955999999999999"/>
  </r>
  <r>
    <n v="339"/>
    <x v="153"/>
    <x v="2"/>
    <x v="136"/>
    <d v="2011-07-17T00:00:00"/>
    <x v="1"/>
    <s v="AC-10420"/>
    <x v="141"/>
    <x v="1"/>
    <x v="0"/>
    <s v="San Francisco"/>
    <x v="1"/>
    <n v="94122"/>
    <x v="1"/>
    <s v="FUR-TA-10004575"/>
    <x v="0"/>
    <x v="3"/>
    <x v="306"/>
    <n v="698.35199999999998"/>
    <n v="3"/>
    <x v="2"/>
    <n v="-17.4588"/>
  </r>
  <r>
    <n v="340"/>
    <x v="154"/>
    <x v="1"/>
    <x v="137"/>
    <d v="2012-06-26T00:00:00"/>
    <x v="0"/>
    <s v="KL-16645"/>
    <x v="107"/>
    <x v="0"/>
    <x v="0"/>
    <s v="Layton"/>
    <x v="7"/>
    <n v="84041"/>
    <x v="1"/>
    <s v="OFF-FA-10000490"/>
    <x v="1"/>
    <x v="13"/>
    <x v="307"/>
    <n v="4.96"/>
    <n v="4"/>
    <x v="0"/>
    <n v="2.3311999999999999"/>
  </r>
  <r>
    <n v="341"/>
    <x v="155"/>
    <x v="2"/>
    <x v="138"/>
    <d v="2011-04-17T00:00:00"/>
    <x v="0"/>
    <s v="JD-15895"/>
    <x v="63"/>
    <x v="1"/>
    <x v="0"/>
    <s v="Philadelphia"/>
    <x v="9"/>
    <n v="19140"/>
    <x v="3"/>
    <s v="OFF-AR-10000122"/>
    <x v="1"/>
    <x v="6"/>
    <x v="308"/>
    <n v="17.856000000000002"/>
    <n v="4"/>
    <x v="2"/>
    <n v="1.1160000000000001"/>
  </r>
  <r>
    <n v="342"/>
    <x v="155"/>
    <x v="2"/>
    <x v="138"/>
    <d v="2011-04-17T00:00:00"/>
    <x v="0"/>
    <s v="JD-15895"/>
    <x v="63"/>
    <x v="1"/>
    <x v="0"/>
    <s v="Philadelphia"/>
    <x v="9"/>
    <n v="19140"/>
    <x v="3"/>
    <s v="OFF-BI-10003656"/>
    <x v="1"/>
    <x v="8"/>
    <x v="13"/>
    <n v="509.97"/>
    <n v="10"/>
    <x v="6"/>
    <n v="-407.976"/>
  </r>
  <r>
    <n v="343"/>
    <x v="155"/>
    <x v="2"/>
    <x v="138"/>
    <d v="2011-04-17T00:00:00"/>
    <x v="0"/>
    <s v="JD-15895"/>
    <x v="63"/>
    <x v="1"/>
    <x v="0"/>
    <s v="Philadelphia"/>
    <x v="9"/>
    <n v="19140"/>
    <x v="3"/>
    <s v="OFF-FA-10002780"/>
    <x v="1"/>
    <x v="13"/>
    <x v="33"/>
    <n v="30.992000000000001"/>
    <n v="13"/>
    <x v="2"/>
    <n v="10.0724"/>
  </r>
  <r>
    <n v="344"/>
    <x v="155"/>
    <x v="2"/>
    <x v="138"/>
    <d v="2011-04-17T00:00:00"/>
    <x v="0"/>
    <s v="JD-15895"/>
    <x v="63"/>
    <x v="1"/>
    <x v="0"/>
    <s v="Philadelphia"/>
    <x v="9"/>
    <n v="19140"/>
    <x v="3"/>
    <s v="TEC-PH-10000702"/>
    <x v="2"/>
    <x v="7"/>
    <x v="309"/>
    <n v="71.927999999999997"/>
    <n v="12"/>
    <x v="10"/>
    <n v="8.3916000000000004"/>
  </r>
  <r>
    <n v="345"/>
    <x v="156"/>
    <x v="1"/>
    <x v="139"/>
    <d v="2012-12-24T00:00:00"/>
    <x v="1"/>
    <s v="CS-12130"/>
    <x v="79"/>
    <x v="0"/>
    <x v="0"/>
    <s v="Austin"/>
    <x v="5"/>
    <n v="78745"/>
    <x v="2"/>
    <s v="OFF-ST-10000107"/>
    <x v="1"/>
    <x v="4"/>
    <x v="17"/>
    <n v="88.8"/>
    <n v="4"/>
    <x v="2"/>
    <n v="-2.2200000000000002"/>
  </r>
  <r>
    <n v="346"/>
    <x v="157"/>
    <x v="3"/>
    <x v="140"/>
    <d v="2014-06-20T00:00:00"/>
    <x v="1"/>
    <s v="CC-12550"/>
    <x v="142"/>
    <x v="0"/>
    <x v="0"/>
    <s v="San Francisco"/>
    <x v="1"/>
    <n v="94122"/>
    <x v="1"/>
    <s v="TEC-PH-10002293"/>
    <x v="2"/>
    <x v="7"/>
    <x v="126"/>
    <n v="47.975999999999999"/>
    <n v="3"/>
    <x v="2"/>
    <n v="4.7976000000000001"/>
  </r>
  <r>
    <n v="347"/>
    <x v="158"/>
    <x v="3"/>
    <x v="141"/>
    <d v="2014-07-13T00:00:00"/>
    <x v="1"/>
    <s v="TD-20995"/>
    <x v="143"/>
    <x v="0"/>
    <x v="0"/>
    <s v="Lowell"/>
    <x v="31"/>
    <n v="1852"/>
    <x v="3"/>
    <s v="OFF-AR-10004027"/>
    <x v="1"/>
    <x v="6"/>
    <x v="182"/>
    <n v="7.56"/>
    <n v="3"/>
    <x v="0"/>
    <n v="3.0996000000000001"/>
  </r>
  <r>
    <n v="348"/>
    <x v="158"/>
    <x v="3"/>
    <x v="141"/>
    <d v="2014-07-13T00:00:00"/>
    <x v="1"/>
    <s v="TD-20995"/>
    <x v="143"/>
    <x v="0"/>
    <x v="0"/>
    <s v="Lowell"/>
    <x v="31"/>
    <n v="1852"/>
    <x v="3"/>
    <s v="OFF-PA-10000249"/>
    <x v="1"/>
    <x v="10"/>
    <x v="33"/>
    <n v="24.56"/>
    <n v="2"/>
    <x v="0"/>
    <n v="11.543200000000001"/>
  </r>
  <r>
    <n v="349"/>
    <x v="158"/>
    <x v="3"/>
    <x v="141"/>
    <d v="2014-07-13T00:00:00"/>
    <x v="1"/>
    <s v="TD-20995"/>
    <x v="143"/>
    <x v="0"/>
    <x v="0"/>
    <s v="Lowell"/>
    <x v="31"/>
    <n v="1852"/>
    <x v="3"/>
    <s v="OFF-AR-10001374"/>
    <x v="1"/>
    <x v="6"/>
    <x v="310"/>
    <n v="12.96"/>
    <n v="2"/>
    <x v="0"/>
    <n v="4.1471999999999998"/>
  </r>
  <r>
    <n v="350"/>
    <x v="159"/>
    <x v="0"/>
    <x v="142"/>
    <d v="2013-09-04T00:00:00"/>
    <x v="2"/>
    <s v="AB-10060"/>
    <x v="144"/>
    <x v="2"/>
    <x v="0"/>
    <s v="New York City"/>
    <x v="15"/>
    <n v="10009"/>
    <x v="3"/>
    <s v="TEC-AC-10000290"/>
    <x v="2"/>
    <x v="11"/>
    <x v="232"/>
    <n v="6.79"/>
    <n v="1"/>
    <x v="0"/>
    <n v="2.3086000000000002"/>
  </r>
  <r>
    <n v="351"/>
    <x v="159"/>
    <x v="0"/>
    <x v="142"/>
    <d v="2013-09-04T00:00:00"/>
    <x v="2"/>
    <s v="AB-10060"/>
    <x v="144"/>
    <x v="2"/>
    <x v="0"/>
    <s v="New York City"/>
    <x v="15"/>
    <n v="10009"/>
    <x v="3"/>
    <s v="OFF-PA-10001970"/>
    <x v="1"/>
    <x v="10"/>
    <x v="311"/>
    <n v="24.56"/>
    <n v="2"/>
    <x v="0"/>
    <n v="11.543200000000001"/>
  </r>
  <r>
    <n v="352"/>
    <x v="159"/>
    <x v="0"/>
    <x v="142"/>
    <d v="2013-09-04T00:00:00"/>
    <x v="2"/>
    <s v="AB-10060"/>
    <x v="144"/>
    <x v="2"/>
    <x v="0"/>
    <s v="New York City"/>
    <x v="15"/>
    <n v="10009"/>
    <x v="3"/>
    <s v="OFF-BI-10002160"/>
    <x v="1"/>
    <x v="8"/>
    <x v="312"/>
    <n v="3.048"/>
    <n v="1"/>
    <x v="2"/>
    <n v="1.0668"/>
  </r>
  <r>
    <n v="353"/>
    <x v="159"/>
    <x v="0"/>
    <x v="142"/>
    <d v="2013-09-04T00:00:00"/>
    <x v="2"/>
    <s v="AB-10060"/>
    <x v="144"/>
    <x v="2"/>
    <x v="0"/>
    <s v="New York City"/>
    <x v="15"/>
    <n v="10009"/>
    <x v="3"/>
    <s v="OFF-PA-10001970"/>
    <x v="1"/>
    <x v="10"/>
    <x v="311"/>
    <n v="49.12"/>
    <n v="4"/>
    <x v="0"/>
    <n v="23.086400000000001"/>
  </r>
  <r>
    <n v="354"/>
    <x v="159"/>
    <x v="0"/>
    <x v="142"/>
    <d v="2013-09-04T00:00:00"/>
    <x v="2"/>
    <s v="AB-10060"/>
    <x v="144"/>
    <x v="2"/>
    <x v="0"/>
    <s v="New York City"/>
    <x v="15"/>
    <n v="10009"/>
    <x v="3"/>
    <s v="OFF-BI-10004995"/>
    <x v="1"/>
    <x v="8"/>
    <x v="313"/>
    <n v="4355.1679999999997"/>
    <n v="4"/>
    <x v="2"/>
    <n v="1415.4295999999999"/>
  </r>
  <r>
    <n v="355"/>
    <x v="160"/>
    <x v="0"/>
    <x v="143"/>
    <d v="2013-04-14T00:00:00"/>
    <x v="1"/>
    <s v="JL-15505"/>
    <x v="145"/>
    <x v="0"/>
    <x v="0"/>
    <s v="New York City"/>
    <x v="15"/>
    <n v="10035"/>
    <x v="3"/>
    <s v="FUR-BO-10002268"/>
    <x v="0"/>
    <x v="0"/>
    <x v="314"/>
    <n v="388.70400000000001"/>
    <n v="6"/>
    <x v="2"/>
    <n v="-4.8587999999999996"/>
  </r>
  <r>
    <n v="356"/>
    <x v="160"/>
    <x v="0"/>
    <x v="143"/>
    <d v="2013-04-14T00:00:00"/>
    <x v="1"/>
    <s v="JL-15505"/>
    <x v="145"/>
    <x v="0"/>
    <x v="0"/>
    <s v="New York City"/>
    <x v="15"/>
    <n v="10035"/>
    <x v="3"/>
    <s v="OFF-EN-10001137"/>
    <x v="1"/>
    <x v="12"/>
    <x v="315"/>
    <n v="8.26"/>
    <n v="2"/>
    <x v="0"/>
    <n v="3.7995999999999999"/>
  </r>
  <r>
    <n v="357"/>
    <x v="160"/>
    <x v="0"/>
    <x v="143"/>
    <d v="2013-04-14T00:00:00"/>
    <x v="1"/>
    <s v="JL-15505"/>
    <x v="145"/>
    <x v="0"/>
    <x v="0"/>
    <s v="New York City"/>
    <x v="15"/>
    <n v="10035"/>
    <x v="3"/>
    <s v="OFF-AR-10002399"/>
    <x v="1"/>
    <x v="6"/>
    <x v="316"/>
    <n v="17.04"/>
    <n v="4"/>
    <x v="0"/>
    <n v="6.9863999999999997"/>
  </r>
  <r>
    <n v="358"/>
    <x v="160"/>
    <x v="0"/>
    <x v="143"/>
    <d v="2013-04-14T00:00:00"/>
    <x v="1"/>
    <s v="JL-15505"/>
    <x v="145"/>
    <x v="0"/>
    <x v="0"/>
    <s v="New York City"/>
    <x v="15"/>
    <n v="10035"/>
    <x v="3"/>
    <s v="OFF-PA-10002713"/>
    <x v="1"/>
    <x v="10"/>
    <x v="317"/>
    <n v="34.4"/>
    <n v="5"/>
    <x v="0"/>
    <n v="15.824"/>
  </r>
  <r>
    <n v="359"/>
    <x v="161"/>
    <x v="0"/>
    <x v="131"/>
    <d v="2013-04-29T00:00:00"/>
    <x v="1"/>
    <s v="HK-14890"/>
    <x v="96"/>
    <x v="1"/>
    <x v="0"/>
    <s v="Charlotte"/>
    <x v="3"/>
    <n v="28205"/>
    <x v="0"/>
    <s v="OFF-PA-10002666"/>
    <x v="1"/>
    <x v="10"/>
    <x v="186"/>
    <n v="36.24"/>
    <n v="5"/>
    <x v="2"/>
    <n v="11.324999999999999"/>
  </r>
  <r>
    <n v="360"/>
    <x v="162"/>
    <x v="3"/>
    <x v="144"/>
    <d v="2014-03-12T00:00:00"/>
    <x v="2"/>
    <s v="VB-21745"/>
    <x v="146"/>
    <x v="1"/>
    <x v="0"/>
    <s v="Columbus"/>
    <x v="32"/>
    <n v="31907"/>
    <x v="0"/>
    <s v="OFF-AP-10001124"/>
    <x v="1"/>
    <x v="9"/>
    <x v="318"/>
    <n v="647.84"/>
    <n v="8"/>
    <x v="0"/>
    <n v="168.4384"/>
  </r>
  <r>
    <n v="361"/>
    <x v="162"/>
    <x v="3"/>
    <x v="144"/>
    <d v="2014-03-12T00:00:00"/>
    <x v="2"/>
    <s v="VB-21745"/>
    <x v="146"/>
    <x v="1"/>
    <x v="0"/>
    <s v="Columbus"/>
    <x v="32"/>
    <n v="31907"/>
    <x v="0"/>
    <s v="OFF-LA-10001158"/>
    <x v="1"/>
    <x v="2"/>
    <x v="319"/>
    <n v="20.7"/>
    <n v="2"/>
    <x v="0"/>
    <n v="9.9359999999999999"/>
  </r>
  <r>
    <n v="362"/>
    <x v="163"/>
    <x v="3"/>
    <x v="145"/>
    <d v="2014-10-02T00:00:00"/>
    <x v="1"/>
    <s v="KW-16435"/>
    <x v="147"/>
    <x v="0"/>
    <x v="0"/>
    <s v="New York City"/>
    <x v="15"/>
    <n v="10009"/>
    <x v="3"/>
    <s v="OFF-LA-10001158"/>
    <x v="1"/>
    <x v="2"/>
    <x v="319"/>
    <n v="20.7"/>
    <n v="2"/>
    <x v="0"/>
    <n v="9.9359999999999999"/>
  </r>
  <r>
    <n v="363"/>
    <x v="163"/>
    <x v="3"/>
    <x v="145"/>
    <d v="2014-10-02T00:00:00"/>
    <x v="1"/>
    <s v="KW-16435"/>
    <x v="147"/>
    <x v="0"/>
    <x v="0"/>
    <s v="New York City"/>
    <x v="15"/>
    <n v="10009"/>
    <x v="3"/>
    <s v="FUR-CH-10000785"/>
    <x v="0"/>
    <x v="1"/>
    <x v="320"/>
    <n v="488.64600000000002"/>
    <n v="3"/>
    <x v="9"/>
    <n v="86.870400000000004"/>
  </r>
  <r>
    <n v="364"/>
    <x v="163"/>
    <x v="3"/>
    <x v="145"/>
    <d v="2014-10-02T00:00:00"/>
    <x v="1"/>
    <s v="KW-16435"/>
    <x v="147"/>
    <x v="0"/>
    <x v="0"/>
    <s v="New York City"/>
    <x v="15"/>
    <n v="10009"/>
    <x v="3"/>
    <s v="OFF-AR-10003732"/>
    <x v="1"/>
    <x v="6"/>
    <x v="321"/>
    <n v="5.56"/>
    <n v="2"/>
    <x v="0"/>
    <n v="1.4456"/>
  </r>
  <r>
    <n v="365"/>
    <x v="163"/>
    <x v="3"/>
    <x v="145"/>
    <d v="2014-10-02T00:00:00"/>
    <x v="1"/>
    <s v="KW-16435"/>
    <x v="147"/>
    <x v="0"/>
    <x v="0"/>
    <s v="New York City"/>
    <x v="15"/>
    <n v="10009"/>
    <x v="3"/>
    <s v="FUR-FU-10000023"/>
    <x v="0"/>
    <x v="5"/>
    <x v="322"/>
    <n v="47.12"/>
    <n v="8"/>
    <x v="0"/>
    <n v="20.732800000000001"/>
  </r>
  <r>
    <n v="366"/>
    <x v="164"/>
    <x v="2"/>
    <x v="146"/>
    <d v="2011-09-29T00:00:00"/>
    <x v="1"/>
    <s v="JD-16060"/>
    <x v="148"/>
    <x v="0"/>
    <x v="0"/>
    <s v="San Francisco"/>
    <x v="1"/>
    <n v="94109"/>
    <x v="1"/>
    <s v="OFF-ST-10001713"/>
    <x v="1"/>
    <x v="4"/>
    <x v="45"/>
    <n v="211.96"/>
    <n v="4"/>
    <x v="0"/>
    <n v="8.4784000000000006"/>
  </r>
  <r>
    <n v="367"/>
    <x v="165"/>
    <x v="0"/>
    <x v="147"/>
    <d v="2013-10-22T00:00:00"/>
    <x v="3"/>
    <s v="MK-17905"/>
    <x v="149"/>
    <x v="1"/>
    <x v="0"/>
    <s v="Manchester"/>
    <x v="29"/>
    <n v="6040"/>
    <x v="3"/>
    <s v="OFF-BI-10002412"/>
    <x v="1"/>
    <x v="8"/>
    <x v="323"/>
    <n v="23.2"/>
    <n v="4"/>
    <x v="0"/>
    <n v="10.44"/>
  </r>
  <r>
    <n v="368"/>
    <x v="165"/>
    <x v="0"/>
    <x v="147"/>
    <d v="2013-10-22T00:00:00"/>
    <x v="3"/>
    <s v="MK-17905"/>
    <x v="149"/>
    <x v="1"/>
    <x v="0"/>
    <s v="Manchester"/>
    <x v="29"/>
    <n v="6040"/>
    <x v="3"/>
    <s v="OFF-SU-10001225"/>
    <x v="1"/>
    <x v="14"/>
    <x v="33"/>
    <n v="7.36"/>
    <n v="2"/>
    <x v="0"/>
    <n v="0.1472"/>
  </r>
  <r>
    <n v="369"/>
    <x v="165"/>
    <x v="0"/>
    <x v="147"/>
    <d v="2013-10-22T00:00:00"/>
    <x v="3"/>
    <s v="MK-17905"/>
    <x v="149"/>
    <x v="1"/>
    <x v="0"/>
    <s v="Manchester"/>
    <x v="29"/>
    <n v="6040"/>
    <x v="3"/>
    <s v="OFF-ST-10002406"/>
    <x v="1"/>
    <x v="4"/>
    <x v="324"/>
    <n v="104.79"/>
    <n v="7"/>
    <x v="0"/>
    <n v="29.341200000000001"/>
  </r>
  <r>
    <n v="370"/>
    <x v="165"/>
    <x v="0"/>
    <x v="147"/>
    <d v="2013-10-22T00:00:00"/>
    <x v="3"/>
    <s v="MK-17905"/>
    <x v="149"/>
    <x v="1"/>
    <x v="0"/>
    <s v="Manchester"/>
    <x v="29"/>
    <n v="6040"/>
    <x v="3"/>
    <s v="FUR-BO-10002545"/>
    <x v="0"/>
    <x v="0"/>
    <x v="37"/>
    <n v="1043.92"/>
    <n v="4"/>
    <x v="0"/>
    <n v="271.41919999999999"/>
  </r>
  <r>
    <n v="371"/>
    <x v="166"/>
    <x v="3"/>
    <x v="148"/>
    <d v="2014-06-05T00:00:00"/>
    <x v="1"/>
    <s v="GT-14755"/>
    <x v="150"/>
    <x v="0"/>
    <x v="0"/>
    <s v="Harlingen"/>
    <x v="5"/>
    <n v="78550"/>
    <x v="2"/>
    <s v="OFF-PA-10002036"/>
    <x v="1"/>
    <x v="10"/>
    <x v="325"/>
    <n v="25.92"/>
    <n v="5"/>
    <x v="2"/>
    <n v="9.3960000000000008"/>
  </r>
  <r>
    <n v="372"/>
    <x v="166"/>
    <x v="3"/>
    <x v="148"/>
    <d v="2014-06-05T00:00:00"/>
    <x v="1"/>
    <s v="GT-14755"/>
    <x v="150"/>
    <x v="0"/>
    <x v="0"/>
    <s v="Harlingen"/>
    <x v="5"/>
    <n v="78550"/>
    <x v="2"/>
    <s v="OFF-ST-10002205"/>
    <x v="1"/>
    <x v="4"/>
    <x v="326"/>
    <n v="53.423999999999999"/>
    <n v="3"/>
    <x v="2"/>
    <n v="4.6745999999999999"/>
  </r>
  <r>
    <n v="373"/>
    <x v="167"/>
    <x v="2"/>
    <x v="149"/>
    <d v="2011-07-27T00:00:00"/>
    <x v="1"/>
    <s v="AG-10900"/>
    <x v="151"/>
    <x v="0"/>
    <x v="0"/>
    <s v="Tucson"/>
    <x v="16"/>
    <n v="85705"/>
    <x v="1"/>
    <s v="OFF-BI-10001982"/>
    <x v="1"/>
    <x v="8"/>
    <x v="301"/>
    <n v="8.16"/>
    <n v="5"/>
    <x v="6"/>
    <n v="-5.7119999999999997"/>
  </r>
  <r>
    <n v="374"/>
    <x v="167"/>
    <x v="2"/>
    <x v="149"/>
    <d v="2011-07-27T00:00:00"/>
    <x v="1"/>
    <s v="AG-10900"/>
    <x v="151"/>
    <x v="0"/>
    <x v="0"/>
    <s v="Tucson"/>
    <x v="16"/>
    <n v="85705"/>
    <x v="1"/>
    <s v="TEC-AC-10003911"/>
    <x v="2"/>
    <x v="11"/>
    <x v="327"/>
    <n v="1023.936"/>
    <n v="8"/>
    <x v="2"/>
    <n v="179.18879999999999"/>
  </r>
  <r>
    <n v="375"/>
    <x v="167"/>
    <x v="2"/>
    <x v="149"/>
    <d v="2011-07-27T00:00:00"/>
    <x v="1"/>
    <s v="AG-10900"/>
    <x v="151"/>
    <x v="0"/>
    <x v="0"/>
    <s v="Tucson"/>
    <x v="16"/>
    <n v="85705"/>
    <x v="1"/>
    <s v="OFF-AR-10000658"/>
    <x v="1"/>
    <x v="6"/>
    <x v="328"/>
    <n v="9.24"/>
    <n v="1"/>
    <x v="2"/>
    <n v="0.92400000000000004"/>
  </r>
  <r>
    <n v="376"/>
    <x v="167"/>
    <x v="2"/>
    <x v="149"/>
    <d v="2011-07-27T00:00:00"/>
    <x v="1"/>
    <s v="AG-10900"/>
    <x v="151"/>
    <x v="0"/>
    <x v="0"/>
    <s v="Tucson"/>
    <x v="16"/>
    <n v="85705"/>
    <x v="1"/>
    <s v="TEC-AC-10002076"/>
    <x v="2"/>
    <x v="11"/>
    <x v="329"/>
    <n v="479.04"/>
    <n v="10"/>
    <x v="2"/>
    <n v="-29.94"/>
  </r>
  <r>
    <n v="377"/>
    <x v="168"/>
    <x v="0"/>
    <x v="150"/>
    <d v="2013-10-02T00:00:00"/>
    <x v="2"/>
    <s v="MM-18280"/>
    <x v="152"/>
    <x v="1"/>
    <x v="0"/>
    <s v="Quincy"/>
    <x v="10"/>
    <n v="62301"/>
    <x v="2"/>
    <s v="OFF-PA-10003039"/>
    <x v="1"/>
    <x v="10"/>
    <x v="330"/>
    <n v="99.135999999999996"/>
    <n v="4"/>
    <x v="2"/>
    <n v="30.98"/>
  </r>
  <r>
    <n v="378"/>
    <x v="169"/>
    <x v="3"/>
    <x v="151"/>
    <d v="2014-09-02T00:00:00"/>
    <x v="1"/>
    <s v="AR-10405"/>
    <x v="153"/>
    <x v="1"/>
    <x v="0"/>
    <s v="Franklin"/>
    <x v="31"/>
    <n v="2038"/>
    <x v="3"/>
    <s v="FUR-TA-10004915"/>
    <x v="0"/>
    <x v="3"/>
    <x v="331"/>
    <n v="1488.424"/>
    <n v="7"/>
    <x v="4"/>
    <n v="-297.6848"/>
  </r>
  <r>
    <n v="379"/>
    <x v="170"/>
    <x v="1"/>
    <x v="152"/>
    <d v="2012-05-05T00:00:00"/>
    <x v="1"/>
    <s v="RA-19915"/>
    <x v="154"/>
    <x v="0"/>
    <x v="0"/>
    <s v="Houston"/>
    <x v="5"/>
    <n v="77095"/>
    <x v="2"/>
    <s v="OFF-AP-10000696"/>
    <x v="1"/>
    <x v="9"/>
    <x v="332"/>
    <n v="8.6519999999999992"/>
    <n v="3"/>
    <x v="3"/>
    <n v="-20.3322"/>
  </r>
  <r>
    <n v="380"/>
    <x v="170"/>
    <x v="1"/>
    <x v="152"/>
    <d v="2012-05-05T00:00:00"/>
    <x v="1"/>
    <s v="RA-19915"/>
    <x v="154"/>
    <x v="0"/>
    <x v="0"/>
    <s v="Houston"/>
    <x v="5"/>
    <n v="77095"/>
    <x v="2"/>
    <s v="OFF-ST-10003327"/>
    <x v="1"/>
    <x v="4"/>
    <x v="333"/>
    <n v="23.832000000000001"/>
    <n v="3"/>
    <x v="2"/>
    <n v="2.6810999999999998"/>
  </r>
  <r>
    <n v="381"/>
    <x v="170"/>
    <x v="1"/>
    <x v="152"/>
    <d v="2012-05-05T00:00:00"/>
    <x v="1"/>
    <s v="RA-19915"/>
    <x v="154"/>
    <x v="0"/>
    <x v="0"/>
    <s v="Houston"/>
    <x v="5"/>
    <n v="77095"/>
    <x v="2"/>
    <s v="OFF-BI-10000309"/>
    <x v="1"/>
    <x v="8"/>
    <x v="334"/>
    <n v="12.176"/>
    <n v="4"/>
    <x v="3"/>
    <n v="-18.872800000000002"/>
  </r>
  <r>
    <n v="382"/>
    <x v="171"/>
    <x v="0"/>
    <x v="99"/>
    <d v="2013-10-30T00:00:00"/>
    <x v="2"/>
    <s v="AS-10285"/>
    <x v="155"/>
    <x v="1"/>
    <x v="0"/>
    <s v="San Francisco"/>
    <x v="1"/>
    <n v="94109"/>
    <x v="1"/>
    <s v="OFF-PA-10004734"/>
    <x v="1"/>
    <x v="10"/>
    <x v="335"/>
    <n v="50.96"/>
    <n v="7"/>
    <x v="0"/>
    <n v="25.48"/>
  </r>
  <r>
    <n v="383"/>
    <x v="171"/>
    <x v="0"/>
    <x v="99"/>
    <d v="2013-10-30T00:00:00"/>
    <x v="2"/>
    <s v="AS-10285"/>
    <x v="155"/>
    <x v="1"/>
    <x v="0"/>
    <s v="San Francisco"/>
    <x v="1"/>
    <n v="94109"/>
    <x v="1"/>
    <s v="OFF-BI-10002225"/>
    <x v="1"/>
    <x v="8"/>
    <x v="336"/>
    <n v="49.536000000000001"/>
    <n v="3"/>
    <x v="2"/>
    <n v="17.337599999999998"/>
  </r>
  <r>
    <n v="384"/>
    <x v="172"/>
    <x v="1"/>
    <x v="153"/>
    <d v="2012-06-29T00:00:00"/>
    <x v="0"/>
    <s v="LA-16780"/>
    <x v="156"/>
    <x v="1"/>
    <x v="0"/>
    <s v="Taylor"/>
    <x v="12"/>
    <n v="48180"/>
    <x v="2"/>
    <s v="TEC-AC-10004708"/>
    <x v="2"/>
    <x v="11"/>
    <x v="337"/>
    <n v="41.9"/>
    <n v="2"/>
    <x v="0"/>
    <n v="8.7989999999999995"/>
  </r>
  <r>
    <n v="385"/>
    <x v="173"/>
    <x v="1"/>
    <x v="154"/>
    <d v="2012-12-02T00:00:00"/>
    <x v="1"/>
    <s v="DO-13435"/>
    <x v="157"/>
    <x v="0"/>
    <x v="0"/>
    <s v="Pembroke Pines"/>
    <x v="2"/>
    <n v="33024"/>
    <x v="0"/>
    <s v="FUR-TA-10000617"/>
    <x v="0"/>
    <x v="3"/>
    <x v="338"/>
    <n v="375.45749999999998"/>
    <n v="3"/>
    <x v="1"/>
    <n v="-157.0095"/>
  </r>
  <r>
    <n v="386"/>
    <x v="173"/>
    <x v="1"/>
    <x v="154"/>
    <d v="2012-12-02T00:00:00"/>
    <x v="1"/>
    <s v="DO-13435"/>
    <x v="157"/>
    <x v="0"/>
    <x v="0"/>
    <s v="Pembroke Pines"/>
    <x v="2"/>
    <n v="33024"/>
    <x v="0"/>
    <s v="TEC-AC-10002335"/>
    <x v="2"/>
    <x v="11"/>
    <x v="339"/>
    <n v="83.975999999999999"/>
    <n v="3"/>
    <x v="2"/>
    <n v="-1.0497000000000001"/>
  </r>
  <r>
    <n v="387"/>
    <x v="174"/>
    <x v="1"/>
    <x v="155"/>
    <d v="2012-12-07T00:00:00"/>
    <x v="1"/>
    <s v="DK-13225"/>
    <x v="158"/>
    <x v="1"/>
    <x v="0"/>
    <s v="Philadelphia"/>
    <x v="9"/>
    <n v="19140"/>
    <x v="3"/>
    <s v="TEC-MA-10001681"/>
    <x v="2"/>
    <x v="15"/>
    <x v="340"/>
    <n v="482.34"/>
    <n v="4"/>
    <x v="6"/>
    <n v="-337.63799999999998"/>
  </r>
  <r>
    <n v="388"/>
    <x v="174"/>
    <x v="1"/>
    <x v="155"/>
    <d v="2012-12-07T00:00:00"/>
    <x v="1"/>
    <s v="DK-13225"/>
    <x v="158"/>
    <x v="1"/>
    <x v="0"/>
    <s v="Philadelphia"/>
    <x v="9"/>
    <n v="19140"/>
    <x v="3"/>
    <s v="FUR-FU-10001935"/>
    <x v="0"/>
    <x v="5"/>
    <x v="341"/>
    <n v="2.96"/>
    <n v="1"/>
    <x v="2"/>
    <n v="0.77700000000000002"/>
  </r>
  <r>
    <n v="389"/>
    <x v="175"/>
    <x v="2"/>
    <x v="156"/>
    <d v="2011-11-26T00:00:00"/>
    <x v="2"/>
    <s v="NG-18430"/>
    <x v="159"/>
    <x v="0"/>
    <x v="0"/>
    <s v="Cincinnati"/>
    <x v="24"/>
    <n v="45231"/>
    <x v="3"/>
    <s v="OFF-AR-10004757"/>
    <x v="1"/>
    <x v="6"/>
    <x v="342"/>
    <n v="2.6240000000000001"/>
    <n v="1"/>
    <x v="2"/>
    <n v="0.4264"/>
  </r>
  <r>
    <n v="390"/>
    <x v="176"/>
    <x v="3"/>
    <x v="157"/>
    <d v="2014-12-16T00:00:00"/>
    <x v="1"/>
    <s v="MV-18190"/>
    <x v="160"/>
    <x v="0"/>
    <x v="0"/>
    <s v="New York City"/>
    <x v="15"/>
    <n v="10009"/>
    <x v="3"/>
    <s v="OFF-BI-10000050"/>
    <x v="1"/>
    <x v="8"/>
    <x v="343"/>
    <n v="23.36"/>
    <n v="4"/>
    <x v="2"/>
    <n v="7.8840000000000003"/>
  </r>
  <r>
    <n v="391"/>
    <x v="176"/>
    <x v="3"/>
    <x v="157"/>
    <d v="2014-12-16T00:00:00"/>
    <x v="1"/>
    <s v="MV-18190"/>
    <x v="160"/>
    <x v="0"/>
    <x v="0"/>
    <s v="New York City"/>
    <x v="15"/>
    <n v="10009"/>
    <x v="3"/>
    <s v="TEC-AC-10001998"/>
    <x v="2"/>
    <x v="11"/>
    <x v="84"/>
    <n v="39.979999999999997"/>
    <n v="2"/>
    <x v="0"/>
    <n v="13.5932"/>
  </r>
  <r>
    <n v="392"/>
    <x v="177"/>
    <x v="2"/>
    <x v="158"/>
    <d v="2011-09-23T00:00:00"/>
    <x v="0"/>
    <s v="JG-15115"/>
    <x v="161"/>
    <x v="0"/>
    <x v="0"/>
    <s v="Des Moines"/>
    <x v="4"/>
    <n v="98198"/>
    <x v="1"/>
    <s v="TEC-PH-10003012"/>
    <x v="2"/>
    <x v="7"/>
    <x v="344"/>
    <n v="246.38399999999999"/>
    <n v="2"/>
    <x v="2"/>
    <n v="27.7182"/>
  </r>
  <r>
    <n v="393"/>
    <x v="177"/>
    <x v="2"/>
    <x v="158"/>
    <d v="2011-09-23T00:00:00"/>
    <x v="0"/>
    <s v="JG-15115"/>
    <x v="161"/>
    <x v="0"/>
    <x v="0"/>
    <s v="Des Moines"/>
    <x v="4"/>
    <n v="98198"/>
    <x v="1"/>
    <s v="TEC-CO-10002313"/>
    <x v="2"/>
    <x v="16"/>
    <x v="345"/>
    <n v="1799.97"/>
    <n v="3"/>
    <x v="0"/>
    <n v="701.98829999999998"/>
  </r>
  <r>
    <n v="394"/>
    <x v="178"/>
    <x v="2"/>
    <x v="159"/>
    <d v="2011-06-10T00:00:00"/>
    <x v="0"/>
    <s v="BP-11095"/>
    <x v="162"/>
    <x v="1"/>
    <x v="0"/>
    <s v="Peoria"/>
    <x v="10"/>
    <n v="61604"/>
    <x v="2"/>
    <s v="OFF-BI-10003982"/>
    <x v="1"/>
    <x v="8"/>
    <x v="346"/>
    <n v="12.462"/>
    <n v="3"/>
    <x v="3"/>
    <n v="-20.5623"/>
  </r>
  <r>
    <n v="395"/>
    <x v="179"/>
    <x v="3"/>
    <x v="160"/>
    <d v="2014-07-06T00:00:00"/>
    <x v="1"/>
    <s v="VP-21730"/>
    <x v="163"/>
    <x v="2"/>
    <x v="0"/>
    <s v="Las Vegas"/>
    <x v="33"/>
    <n v="89115"/>
    <x v="1"/>
    <s v="OFF-BI-10004492"/>
    <x v="1"/>
    <x v="8"/>
    <x v="347"/>
    <n v="75.792000000000002"/>
    <n v="3"/>
    <x v="2"/>
    <n v="25.579799999999999"/>
  </r>
  <r>
    <n v="396"/>
    <x v="180"/>
    <x v="3"/>
    <x v="161"/>
    <d v="2014-10-20T00:00:00"/>
    <x v="0"/>
    <s v="SS-20140"/>
    <x v="164"/>
    <x v="1"/>
    <x v="0"/>
    <s v="Warwick"/>
    <x v="34"/>
    <n v="2886"/>
    <x v="3"/>
    <s v="OFF-ST-10000798"/>
    <x v="1"/>
    <x v="4"/>
    <x v="348"/>
    <n v="49.96"/>
    <n v="2"/>
    <x v="0"/>
    <n v="9.4923999999999999"/>
  </r>
  <r>
    <n v="397"/>
    <x v="180"/>
    <x v="3"/>
    <x v="161"/>
    <d v="2014-10-20T00:00:00"/>
    <x v="0"/>
    <s v="SS-20140"/>
    <x v="164"/>
    <x v="1"/>
    <x v="0"/>
    <s v="Warwick"/>
    <x v="34"/>
    <n v="2886"/>
    <x v="3"/>
    <s v="OFF-PA-10002552"/>
    <x v="1"/>
    <x v="10"/>
    <x v="349"/>
    <n v="12.96"/>
    <n v="2"/>
    <x v="0"/>
    <n v="6.2207999999999997"/>
  </r>
  <r>
    <n v="398"/>
    <x v="181"/>
    <x v="1"/>
    <x v="89"/>
    <d v="2012-11-04T00:00:00"/>
    <x v="1"/>
    <s v="HP-14815"/>
    <x v="6"/>
    <x v="2"/>
    <x v="0"/>
    <s v="Jackson"/>
    <x v="12"/>
    <n v="49201"/>
    <x v="2"/>
    <s v="OFF-SU-10002573"/>
    <x v="1"/>
    <x v="14"/>
    <x v="350"/>
    <n v="70.12"/>
    <n v="4"/>
    <x v="0"/>
    <n v="21.036000000000001"/>
  </r>
  <r>
    <n v="399"/>
    <x v="182"/>
    <x v="0"/>
    <x v="162"/>
    <d v="2013-09-11T00:00:00"/>
    <x v="0"/>
    <s v="AG-10675"/>
    <x v="165"/>
    <x v="0"/>
    <x v="0"/>
    <s v="Houston"/>
    <x v="5"/>
    <n v="77036"/>
    <x v="2"/>
    <s v="OFF-ST-10001580"/>
    <x v="1"/>
    <x v="4"/>
    <x v="351"/>
    <n v="35.951999999999998"/>
    <n v="3"/>
    <x v="2"/>
    <n v="3.5952000000000002"/>
  </r>
  <r>
    <n v="400"/>
    <x v="182"/>
    <x v="0"/>
    <x v="162"/>
    <d v="2013-09-11T00:00:00"/>
    <x v="0"/>
    <s v="AG-10675"/>
    <x v="165"/>
    <x v="0"/>
    <x v="0"/>
    <s v="Houston"/>
    <x v="5"/>
    <n v="77036"/>
    <x v="2"/>
    <s v="FUR-BO-10004834"/>
    <x v="0"/>
    <x v="0"/>
    <x v="26"/>
    <n v="2396.2656000000002"/>
    <n v="4"/>
    <x v="8"/>
    <n v="-317.15280000000001"/>
  </r>
  <r>
    <n v="401"/>
    <x v="182"/>
    <x v="0"/>
    <x v="162"/>
    <d v="2013-09-11T00:00:00"/>
    <x v="0"/>
    <s v="AG-10675"/>
    <x v="165"/>
    <x v="0"/>
    <x v="0"/>
    <s v="Houston"/>
    <x v="5"/>
    <n v="77036"/>
    <x v="2"/>
    <s v="OFF-ST-10000934"/>
    <x v="1"/>
    <x v="4"/>
    <x v="352"/>
    <n v="131.136"/>
    <n v="4"/>
    <x v="2"/>
    <n v="-32.783999999999999"/>
  </r>
  <r>
    <n v="402"/>
    <x v="182"/>
    <x v="0"/>
    <x v="162"/>
    <d v="2013-09-11T00:00:00"/>
    <x v="0"/>
    <s v="AG-10675"/>
    <x v="165"/>
    <x v="0"/>
    <x v="0"/>
    <s v="Houston"/>
    <x v="5"/>
    <n v="77036"/>
    <x v="2"/>
    <s v="TEC-AC-10000158"/>
    <x v="2"/>
    <x v="11"/>
    <x v="353"/>
    <n v="57.584000000000003"/>
    <n v="2"/>
    <x v="2"/>
    <n v="0.7198"/>
  </r>
  <r>
    <n v="403"/>
    <x v="183"/>
    <x v="2"/>
    <x v="163"/>
    <d v="2011-12-26T00:00:00"/>
    <x v="2"/>
    <s v="LF-17185"/>
    <x v="166"/>
    <x v="0"/>
    <x v="0"/>
    <s v="Miami"/>
    <x v="2"/>
    <n v="33180"/>
    <x v="0"/>
    <s v="OFF-PA-10001947"/>
    <x v="1"/>
    <x v="10"/>
    <x v="354"/>
    <n v="9.5679999999999996"/>
    <n v="2"/>
    <x v="2"/>
    <n v="3.4683999999999999"/>
  </r>
  <r>
    <n v="404"/>
    <x v="184"/>
    <x v="2"/>
    <x v="164"/>
    <d v="2011-04-20T00:00:00"/>
    <x v="1"/>
    <s v="SP-20650"/>
    <x v="70"/>
    <x v="1"/>
    <x v="0"/>
    <s v="Wilmington"/>
    <x v="3"/>
    <n v="28403"/>
    <x v="0"/>
    <s v="OFF-AR-10003478"/>
    <x v="1"/>
    <x v="6"/>
    <x v="355"/>
    <n v="39.072000000000003"/>
    <n v="6"/>
    <x v="2"/>
    <n v="9.7680000000000007"/>
  </r>
  <r>
    <n v="405"/>
    <x v="185"/>
    <x v="3"/>
    <x v="165"/>
    <d v="2014-12-30T00:00:00"/>
    <x v="1"/>
    <s v="RF-19840"/>
    <x v="167"/>
    <x v="0"/>
    <x v="0"/>
    <s v="New York City"/>
    <x v="15"/>
    <n v="10024"/>
    <x v="3"/>
    <s v="OFF-AP-10004249"/>
    <x v="1"/>
    <x v="9"/>
    <x v="33"/>
    <n v="35.909999999999997"/>
    <n v="3"/>
    <x v="0"/>
    <n v="9.6957000000000004"/>
  </r>
  <r>
    <n v="406"/>
    <x v="186"/>
    <x v="3"/>
    <x v="166"/>
    <d v="2014-12-13T00:00:00"/>
    <x v="1"/>
    <s v="KH-16510"/>
    <x v="168"/>
    <x v="0"/>
    <x v="0"/>
    <s v="San Francisco"/>
    <x v="1"/>
    <n v="94110"/>
    <x v="1"/>
    <s v="TEC-AC-10000158"/>
    <x v="2"/>
    <x v="11"/>
    <x v="353"/>
    <n v="179.95"/>
    <n v="5"/>
    <x v="0"/>
    <n v="37.789499999999997"/>
  </r>
  <r>
    <n v="407"/>
    <x v="186"/>
    <x v="3"/>
    <x v="166"/>
    <d v="2014-12-13T00:00:00"/>
    <x v="1"/>
    <s v="KH-16510"/>
    <x v="168"/>
    <x v="0"/>
    <x v="0"/>
    <s v="San Francisco"/>
    <x v="1"/>
    <n v="94110"/>
    <x v="1"/>
    <s v="TEC-CO-10004115"/>
    <x v="2"/>
    <x v="16"/>
    <x v="356"/>
    <n v="1199.9760000000001"/>
    <n v="3"/>
    <x v="2"/>
    <n v="434.99130000000002"/>
  </r>
  <r>
    <n v="408"/>
    <x v="186"/>
    <x v="3"/>
    <x v="166"/>
    <d v="2014-12-13T00:00:00"/>
    <x v="1"/>
    <s v="KH-16510"/>
    <x v="168"/>
    <x v="0"/>
    <x v="0"/>
    <s v="San Francisco"/>
    <x v="1"/>
    <n v="94110"/>
    <x v="1"/>
    <s v="OFF-PA-10003724"/>
    <x v="1"/>
    <x v="10"/>
    <x v="357"/>
    <n v="27.15"/>
    <n v="5"/>
    <x v="0"/>
    <n v="13.3035"/>
  </r>
  <r>
    <n v="409"/>
    <x v="186"/>
    <x v="3"/>
    <x v="166"/>
    <d v="2014-12-13T00:00:00"/>
    <x v="1"/>
    <s v="KH-16510"/>
    <x v="168"/>
    <x v="0"/>
    <x v="0"/>
    <s v="San Francisco"/>
    <x v="1"/>
    <n v="94110"/>
    <x v="1"/>
    <s v="FUR-TA-10002041"/>
    <x v="0"/>
    <x v="3"/>
    <x v="358"/>
    <n v="1004.024"/>
    <n v="7"/>
    <x v="2"/>
    <n v="-112.95269999999999"/>
  </r>
  <r>
    <n v="410"/>
    <x v="186"/>
    <x v="3"/>
    <x v="166"/>
    <d v="2014-12-13T00:00:00"/>
    <x v="1"/>
    <s v="KH-16510"/>
    <x v="168"/>
    <x v="0"/>
    <x v="0"/>
    <s v="San Francisco"/>
    <x v="1"/>
    <n v="94110"/>
    <x v="1"/>
    <s v="OFF-PA-10002893"/>
    <x v="1"/>
    <x v="10"/>
    <x v="359"/>
    <n v="9.68"/>
    <n v="1"/>
    <x v="0"/>
    <n v="4.6463999999999999"/>
  </r>
  <r>
    <n v="411"/>
    <x v="186"/>
    <x v="3"/>
    <x v="166"/>
    <d v="2014-12-13T00:00:00"/>
    <x v="1"/>
    <s v="KH-16510"/>
    <x v="168"/>
    <x v="0"/>
    <x v="0"/>
    <s v="San Francisco"/>
    <x v="1"/>
    <n v="94110"/>
    <x v="1"/>
    <s v="OFF-LA-10003766"/>
    <x v="1"/>
    <x v="2"/>
    <x v="360"/>
    <n v="28.35"/>
    <n v="9"/>
    <x v="0"/>
    <n v="13.608000000000001"/>
  </r>
  <r>
    <n v="412"/>
    <x v="186"/>
    <x v="3"/>
    <x v="166"/>
    <d v="2014-12-13T00:00:00"/>
    <x v="1"/>
    <s v="KH-16510"/>
    <x v="168"/>
    <x v="0"/>
    <x v="0"/>
    <s v="San Francisco"/>
    <x v="1"/>
    <n v="94110"/>
    <x v="1"/>
    <s v="OFF-PA-10001970"/>
    <x v="1"/>
    <x v="10"/>
    <x v="361"/>
    <n v="55.98"/>
    <n v="1"/>
    <x v="0"/>
    <n v="27.430199999999999"/>
  </r>
  <r>
    <n v="413"/>
    <x v="186"/>
    <x v="3"/>
    <x v="166"/>
    <d v="2014-12-13T00:00:00"/>
    <x v="1"/>
    <s v="KH-16510"/>
    <x v="168"/>
    <x v="0"/>
    <x v="0"/>
    <s v="San Francisco"/>
    <x v="1"/>
    <n v="94110"/>
    <x v="1"/>
    <s v="FUR-BO-10001972"/>
    <x v="0"/>
    <x v="0"/>
    <x v="362"/>
    <n v="1336.829"/>
    <n v="13"/>
    <x v="11"/>
    <n v="31.454799999999999"/>
  </r>
  <r>
    <n v="414"/>
    <x v="186"/>
    <x v="3"/>
    <x v="166"/>
    <d v="2014-12-13T00:00:00"/>
    <x v="1"/>
    <s v="KH-16510"/>
    <x v="168"/>
    <x v="0"/>
    <x v="0"/>
    <s v="San Francisco"/>
    <x v="1"/>
    <n v="94110"/>
    <x v="1"/>
    <s v="FUR-CH-10003956"/>
    <x v="0"/>
    <x v="1"/>
    <x v="363"/>
    <n v="113.568"/>
    <n v="2"/>
    <x v="2"/>
    <n v="-18.454799999999999"/>
  </r>
  <r>
    <n v="415"/>
    <x v="187"/>
    <x v="3"/>
    <x v="132"/>
    <d v="2014-11-08T00:00:00"/>
    <x v="1"/>
    <s v="KC-16675"/>
    <x v="169"/>
    <x v="1"/>
    <x v="0"/>
    <s v="Seattle"/>
    <x v="4"/>
    <n v="98105"/>
    <x v="1"/>
    <s v="OFF-PA-10000157"/>
    <x v="1"/>
    <x v="10"/>
    <x v="364"/>
    <n v="139.86000000000001"/>
    <n v="7"/>
    <x v="0"/>
    <n v="65.734200000000001"/>
  </r>
  <r>
    <n v="416"/>
    <x v="187"/>
    <x v="3"/>
    <x v="132"/>
    <d v="2014-11-08T00:00:00"/>
    <x v="1"/>
    <s v="KC-16675"/>
    <x v="169"/>
    <x v="1"/>
    <x v="0"/>
    <s v="Seattle"/>
    <x v="4"/>
    <n v="98105"/>
    <x v="1"/>
    <s v="FUR-CH-10001891"/>
    <x v="0"/>
    <x v="1"/>
    <x v="265"/>
    <n v="307.13600000000002"/>
    <n v="4"/>
    <x v="2"/>
    <n v="26.874400000000001"/>
  </r>
  <r>
    <n v="417"/>
    <x v="188"/>
    <x v="3"/>
    <x v="92"/>
    <d v="2014-06-29T00:00:00"/>
    <x v="1"/>
    <s v="CJ-12010"/>
    <x v="170"/>
    <x v="0"/>
    <x v="0"/>
    <s v="Huntington Beach"/>
    <x v="1"/>
    <n v="92646"/>
    <x v="1"/>
    <s v="OFF-AR-10004344"/>
    <x v="1"/>
    <x v="6"/>
    <x v="365"/>
    <n v="95.92"/>
    <n v="8"/>
    <x v="0"/>
    <n v="25.898399999999999"/>
  </r>
  <r>
    <n v="418"/>
    <x v="189"/>
    <x v="0"/>
    <x v="167"/>
    <d v="2013-04-19T00:00:00"/>
    <x v="1"/>
    <s v="PB-19150"/>
    <x v="171"/>
    <x v="0"/>
    <x v="0"/>
    <s v="Los Angeles"/>
    <x v="1"/>
    <n v="90004"/>
    <x v="1"/>
    <s v="FUR-CH-10004886"/>
    <x v="0"/>
    <x v="1"/>
    <x v="366"/>
    <n v="383.8"/>
    <n v="5"/>
    <x v="2"/>
    <n v="38.380000000000003"/>
  </r>
  <r>
    <n v="419"/>
    <x v="190"/>
    <x v="3"/>
    <x v="44"/>
    <d v="2014-11-11T00:00:00"/>
    <x v="1"/>
    <s v="VB-21745"/>
    <x v="146"/>
    <x v="1"/>
    <x v="0"/>
    <s v="Richmond"/>
    <x v="0"/>
    <n v="40475"/>
    <x v="0"/>
    <s v="OFF-PA-10003845"/>
    <x v="1"/>
    <x v="10"/>
    <x v="367"/>
    <n v="5.78"/>
    <n v="1"/>
    <x v="0"/>
    <n v="2.8321999999999998"/>
  </r>
  <r>
    <n v="420"/>
    <x v="191"/>
    <x v="3"/>
    <x v="168"/>
    <d v="2014-03-10T00:00:00"/>
    <x v="1"/>
    <s v="SP-20860"/>
    <x v="133"/>
    <x v="1"/>
    <x v="0"/>
    <s v="Los Angeles"/>
    <x v="1"/>
    <n v="90045"/>
    <x v="1"/>
    <s v="OFF-AR-10001573"/>
    <x v="1"/>
    <x v="6"/>
    <x v="368"/>
    <n v="9.32"/>
    <n v="4"/>
    <x v="0"/>
    <n v="2.7027999999999999"/>
  </r>
  <r>
    <n v="421"/>
    <x v="191"/>
    <x v="3"/>
    <x v="168"/>
    <d v="2014-03-10T00:00:00"/>
    <x v="1"/>
    <s v="SP-20860"/>
    <x v="133"/>
    <x v="1"/>
    <x v="0"/>
    <s v="Los Angeles"/>
    <x v="1"/>
    <n v="90045"/>
    <x v="1"/>
    <s v="OFF-EN-10000483"/>
    <x v="1"/>
    <x v="12"/>
    <x v="369"/>
    <n v="15.25"/>
    <n v="1"/>
    <x v="0"/>
    <n v="7.0149999999999997"/>
  </r>
  <r>
    <n v="422"/>
    <x v="192"/>
    <x v="2"/>
    <x v="169"/>
    <d v="2011-06-25T00:00:00"/>
    <x v="2"/>
    <s v="JE-15745"/>
    <x v="32"/>
    <x v="0"/>
    <x v="0"/>
    <s v="Louisville"/>
    <x v="22"/>
    <n v="80027"/>
    <x v="1"/>
    <s v="TEC-AC-10004114"/>
    <x v="2"/>
    <x v="11"/>
    <x v="370"/>
    <n v="196.75200000000001"/>
    <n v="6"/>
    <x v="2"/>
    <n v="56.566200000000002"/>
  </r>
  <r>
    <n v="423"/>
    <x v="193"/>
    <x v="3"/>
    <x v="15"/>
    <d v="2014-10-24T00:00:00"/>
    <x v="1"/>
    <s v="MP-17965"/>
    <x v="172"/>
    <x v="1"/>
    <x v="0"/>
    <s v="Lawrence"/>
    <x v="31"/>
    <n v="1841"/>
    <x v="3"/>
    <s v="FUR-FU-10004712"/>
    <x v="0"/>
    <x v="5"/>
    <x v="371"/>
    <n v="56.56"/>
    <n v="4"/>
    <x v="0"/>
    <n v="14.7056"/>
  </r>
  <r>
    <n v="424"/>
    <x v="193"/>
    <x v="3"/>
    <x v="15"/>
    <d v="2014-10-24T00:00:00"/>
    <x v="1"/>
    <s v="MP-17965"/>
    <x v="172"/>
    <x v="1"/>
    <x v="0"/>
    <s v="Lawrence"/>
    <x v="31"/>
    <n v="1841"/>
    <x v="3"/>
    <s v="OFF-ST-10000918"/>
    <x v="1"/>
    <x v="4"/>
    <x v="372"/>
    <n v="32.700000000000003"/>
    <n v="3"/>
    <x v="0"/>
    <n v="8.5020000000000007"/>
  </r>
  <r>
    <n v="425"/>
    <x v="194"/>
    <x v="3"/>
    <x v="170"/>
    <d v="2014-08-24T00:00:00"/>
    <x v="0"/>
    <s v="NF-18385"/>
    <x v="173"/>
    <x v="0"/>
    <x v="0"/>
    <s v="Jackson"/>
    <x v="35"/>
    <n v="39212"/>
    <x v="0"/>
    <s v="FUR-CH-10000015"/>
    <x v="0"/>
    <x v="1"/>
    <x v="373"/>
    <n v="866.4"/>
    <n v="4"/>
    <x v="0"/>
    <n v="225.26400000000001"/>
  </r>
  <r>
    <n v="426"/>
    <x v="195"/>
    <x v="3"/>
    <x v="51"/>
    <d v="2014-11-27T00:00:00"/>
    <x v="0"/>
    <s v="JM-15265"/>
    <x v="25"/>
    <x v="1"/>
    <x v="0"/>
    <s v="Canton"/>
    <x v="12"/>
    <n v="48187"/>
    <x v="2"/>
    <s v="FUR-FU-10003347"/>
    <x v="0"/>
    <x v="5"/>
    <x v="374"/>
    <n v="28.4"/>
    <n v="2"/>
    <x v="0"/>
    <n v="11.076000000000001"/>
  </r>
  <r>
    <n v="427"/>
    <x v="195"/>
    <x v="3"/>
    <x v="51"/>
    <d v="2014-11-27T00:00:00"/>
    <x v="0"/>
    <s v="JM-15265"/>
    <x v="25"/>
    <x v="1"/>
    <x v="0"/>
    <s v="Canton"/>
    <x v="12"/>
    <n v="48187"/>
    <x v="2"/>
    <s v="OFF-BI-10001543"/>
    <x v="1"/>
    <x v="8"/>
    <x v="375"/>
    <n v="287.92"/>
    <n v="8"/>
    <x v="0"/>
    <n v="138.20160000000001"/>
  </r>
  <r>
    <n v="428"/>
    <x v="196"/>
    <x v="2"/>
    <x v="171"/>
    <d v="2011-09-13T00:00:00"/>
    <x v="2"/>
    <s v="SD-20485"/>
    <x v="174"/>
    <x v="2"/>
    <x v="0"/>
    <s v="New Rochelle"/>
    <x v="15"/>
    <n v="10801"/>
    <x v="3"/>
    <s v="TEC-MA-10000029"/>
    <x v="2"/>
    <x v="15"/>
    <x v="376"/>
    <n v="69.989999999999995"/>
    <n v="1"/>
    <x v="0"/>
    <n v="30.095700000000001"/>
  </r>
  <r>
    <n v="429"/>
    <x v="197"/>
    <x v="3"/>
    <x v="172"/>
    <d v="2014-10-09T00:00:00"/>
    <x v="1"/>
    <s v="KH-16630"/>
    <x v="175"/>
    <x v="1"/>
    <x v="0"/>
    <s v="San Antonio"/>
    <x v="5"/>
    <n v="78207"/>
    <x v="2"/>
    <s v="OFF-AR-10000369"/>
    <x v="1"/>
    <x v="6"/>
    <x v="377"/>
    <n v="6.6719999999999997"/>
    <n v="6"/>
    <x v="2"/>
    <n v="0.50039999999999996"/>
  </r>
  <r>
    <n v="430"/>
    <x v="198"/>
    <x v="0"/>
    <x v="173"/>
    <d v="2013-04-22T00:00:00"/>
    <x v="1"/>
    <s v="RB-19795"/>
    <x v="176"/>
    <x v="2"/>
    <x v="0"/>
    <s v="Gastonia"/>
    <x v="3"/>
    <n v="28052"/>
    <x v="0"/>
    <s v="OFF-BI-10004584"/>
    <x v="1"/>
    <x v="8"/>
    <x v="378"/>
    <n v="189.58799999999999"/>
    <n v="2"/>
    <x v="6"/>
    <n v="-145.35079999999999"/>
  </r>
  <r>
    <n v="431"/>
    <x v="198"/>
    <x v="0"/>
    <x v="173"/>
    <d v="2013-04-22T00:00:00"/>
    <x v="1"/>
    <s v="RB-19795"/>
    <x v="176"/>
    <x v="2"/>
    <x v="0"/>
    <s v="Gastonia"/>
    <x v="3"/>
    <n v="28052"/>
    <x v="0"/>
    <s v="TEC-AC-10004659"/>
    <x v="2"/>
    <x v="11"/>
    <x v="170"/>
    <n v="408.74400000000003"/>
    <n v="7"/>
    <x v="2"/>
    <n v="76.639499999999998"/>
  </r>
  <r>
    <n v="432"/>
    <x v="198"/>
    <x v="0"/>
    <x v="173"/>
    <d v="2013-04-22T00:00:00"/>
    <x v="1"/>
    <s v="RB-19795"/>
    <x v="176"/>
    <x v="2"/>
    <x v="0"/>
    <s v="Gastonia"/>
    <x v="3"/>
    <n v="28052"/>
    <x v="0"/>
    <s v="TEC-AC-10004659"/>
    <x v="2"/>
    <x v="11"/>
    <x v="170"/>
    <n v="291.95999999999998"/>
    <n v="5"/>
    <x v="2"/>
    <n v="54.7425"/>
  </r>
  <r>
    <n v="433"/>
    <x v="198"/>
    <x v="0"/>
    <x v="173"/>
    <d v="2013-04-22T00:00:00"/>
    <x v="1"/>
    <s v="RB-19795"/>
    <x v="176"/>
    <x v="2"/>
    <x v="0"/>
    <s v="Gastonia"/>
    <x v="3"/>
    <n v="28052"/>
    <x v="0"/>
    <s v="OFF-ST-10000617"/>
    <x v="1"/>
    <x v="4"/>
    <x v="379"/>
    <n v="4.7679999999999998"/>
    <n v="2"/>
    <x v="2"/>
    <n v="-0.77480000000000004"/>
  </r>
  <r>
    <n v="434"/>
    <x v="199"/>
    <x v="0"/>
    <x v="112"/>
    <d v="2013-06-08T00:00:00"/>
    <x v="2"/>
    <s v="DB-13060"/>
    <x v="72"/>
    <x v="0"/>
    <x v="0"/>
    <s v="Lowell"/>
    <x v="31"/>
    <n v="1852"/>
    <x v="3"/>
    <s v="OFF-ST-10003306"/>
    <x v="1"/>
    <x v="4"/>
    <x v="380"/>
    <n v="714.3"/>
    <n v="5"/>
    <x v="0"/>
    <n v="207.14699999999999"/>
  </r>
  <r>
    <n v="435"/>
    <x v="200"/>
    <x v="2"/>
    <x v="174"/>
    <d v="2011-12-25T00:00:00"/>
    <x v="1"/>
    <s v="MK-18160"/>
    <x v="177"/>
    <x v="0"/>
    <x v="0"/>
    <s v="Jacksonville"/>
    <x v="2"/>
    <n v="32216"/>
    <x v="0"/>
    <s v="OFF-BI-10000773"/>
    <x v="1"/>
    <x v="8"/>
    <x v="381"/>
    <n v="4.8120000000000003"/>
    <n v="2"/>
    <x v="6"/>
    <n v="-3.6892"/>
  </r>
  <r>
    <n v="436"/>
    <x v="200"/>
    <x v="2"/>
    <x v="174"/>
    <d v="2011-12-25T00:00:00"/>
    <x v="1"/>
    <s v="MK-18160"/>
    <x v="177"/>
    <x v="0"/>
    <x v="0"/>
    <s v="Jacksonville"/>
    <x v="2"/>
    <n v="32216"/>
    <x v="0"/>
    <s v="TEC-AC-10002600"/>
    <x v="2"/>
    <x v="11"/>
    <x v="382"/>
    <n v="247.8"/>
    <n v="5"/>
    <x v="2"/>
    <n v="-18.585000000000001"/>
  </r>
  <r>
    <n v="437"/>
    <x v="201"/>
    <x v="0"/>
    <x v="1"/>
    <d v="2013-06-15T00:00:00"/>
    <x v="0"/>
    <s v="PO-19180"/>
    <x v="178"/>
    <x v="2"/>
    <x v="0"/>
    <s v="Chicago"/>
    <x v="10"/>
    <n v="60623"/>
    <x v="2"/>
    <s v="TEC-MA-10002937"/>
    <x v="2"/>
    <x v="15"/>
    <x v="383"/>
    <n v="1007.979"/>
    <n v="3"/>
    <x v="4"/>
    <n v="43.199100000000001"/>
  </r>
  <r>
    <n v="438"/>
    <x v="201"/>
    <x v="0"/>
    <x v="1"/>
    <d v="2013-06-15T00:00:00"/>
    <x v="0"/>
    <s v="PO-19180"/>
    <x v="178"/>
    <x v="2"/>
    <x v="0"/>
    <s v="Chicago"/>
    <x v="10"/>
    <n v="60623"/>
    <x v="2"/>
    <s v="OFF-PA-10001970"/>
    <x v="1"/>
    <x v="10"/>
    <x v="361"/>
    <n v="313.488"/>
    <n v="7"/>
    <x v="2"/>
    <n v="113.63939999999999"/>
  </r>
  <r>
    <n v="439"/>
    <x v="202"/>
    <x v="3"/>
    <x v="175"/>
    <d v="2014-09-20T00:00:00"/>
    <x v="1"/>
    <s v="BB-11545"/>
    <x v="179"/>
    <x v="1"/>
    <x v="0"/>
    <s v="Houston"/>
    <x v="5"/>
    <n v="77070"/>
    <x v="2"/>
    <s v="OFF-PA-10002230"/>
    <x v="1"/>
    <x v="10"/>
    <x v="384"/>
    <n v="31.872"/>
    <n v="8"/>
    <x v="2"/>
    <n v="11.553599999999999"/>
  </r>
  <r>
    <n v="440"/>
    <x v="203"/>
    <x v="3"/>
    <x v="176"/>
    <d v="2014-01-24T00:00:00"/>
    <x v="0"/>
    <s v="CV-12805"/>
    <x v="51"/>
    <x v="1"/>
    <x v="0"/>
    <s v="New York City"/>
    <x v="15"/>
    <n v="10024"/>
    <x v="3"/>
    <s v="FUR-CH-10003396"/>
    <x v="0"/>
    <x v="1"/>
    <x v="385"/>
    <n v="207.846"/>
    <n v="3"/>
    <x v="9"/>
    <n v="2.3094000000000001"/>
  </r>
  <r>
    <n v="441"/>
    <x v="204"/>
    <x v="0"/>
    <x v="64"/>
    <d v="2013-09-08T00:00:00"/>
    <x v="0"/>
    <s v="PK-19075"/>
    <x v="7"/>
    <x v="0"/>
    <x v="0"/>
    <s v="Detroit"/>
    <x v="12"/>
    <n v="48227"/>
    <x v="2"/>
    <s v="FUR-FU-10000246"/>
    <x v="0"/>
    <x v="5"/>
    <x v="386"/>
    <n v="12.22"/>
    <n v="1"/>
    <x v="0"/>
    <n v="3.6659999999999999"/>
  </r>
  <r>
    <n v="442"/>
    <x v="204"/>
    <x v="0"/>
    <x v="64"/>
    <d v="2013-09-08T00:00:00"/>
    <x v="0"/>
    <s v="PK-19075"/>
    <x v="7"/>
    <x v="0"/>
    <x v="0"/>
    <s v="Detroit"/>
    <x v="12"/>
    <n v="48227"/>
    <x v="2"/>
    <s v="OFF-ST-10000060"/>
    <x v="1"/>
    <x v="4"/>
    <x v="387"/>
    <n v="194.94"/>
    <n v="3"/>
    <x v="0"/>
    <n v="23.392800000000001"/>
  </r>
  <r>
    <n v="443"/>
    <x v="204"/>
    <x v="0"/>
    <x v="64"/>
    <d v="2013-09-08T00:00:00"/>
    <x v="0"/>
    <s v="PK-19075"/>
    <x v="7"/>
    <x v="0"/>
    <x v="0"/>
    <s v="Detroit"/>
    <x v="12"/>
    <n v="48227"/>
    <x v="2"/>
    <s v="OFF-ST-10003058"/>
    <x v="1"/>
    <x v="4"/>
    <x v="388"/>
    <n v="70.95"/>
    <n v="3"/>
    <x v="0"/>
    <n v="20.575500000000002"/>
  </r>
  <r>
    <n v="444"/>
    <x v="204"/>
    <x v="0"/>
    <x v="64"/>
    <d v="2013-09-08T00:00:00"/>
    <x v="0"/>
    <s v="PK-19075"/>
    <x v="7"/>
    <x v="0"/>
    <x v="0"/>
    <s v="Detroit"/>
    <x v="12"/>
    <n v="48227"/>
    <x v="2"/>
    <s v="OFF-PA-10002222"/>
    <x v="1"/>
    <x v="10"/>
    <x v="389"/>
    <n v="91.36"/>
    <n v="4"/>
    <x v="0"/>
    <n v="42.025599999999997"/>
  </r>
  <r>
    <n v="445"/>
    <x v="204"/>
    <x v="0"/>
    <x v="64"/>
    <d v="2013-09-08T00:00:00"/>
    <x v="0"/>
    <s v="PK-19075"/>
    <x v="7"/>
    <x v="0"/>
    <x v="0"/>
    <s v="Detroit"/>
    <x v="12"/>
    <n v="48227"/>
    <x v="2"/>
    <s v="FUR-CH-10002372"/>
    <x v="0"/>
    <x v="1"/>
    <x v="390"/>
    <n v="242.94"/>
    <n v="3"/>
    <x v="0"/>
    <n v="29.152799999999999"/>
  </r>
  <r>
    <n v="446"/>
    <x v="204"/>
    <x v="0"/>
    <x v="64"/>
    <d v="2013-09-08T00:00:00"/>
    <x v="0"/>
    <s v="PK-19075"/>
    <x v="7"/>
    <x v="0"/>
    <x v="0"/>
    <s v="Detroit"/>
    <x v="12"/>
    <n v="48227"/>
    <x v="2"/>
    <s v="OFF-LA-10001317"/>
    <x v="1"/>
    <x v="2"/>
    <x v="391"/>
    <n v="22.05"/>
    <n v="7"/>
    <x v="0"/>
    <n v="10.584"/>
  </r>
  <r>
    <n v="447"/>
    <x v="205"/>
    <x v="3"/>
    <x v="177"/>
    <d v="2014-03-26T00:00:00"/>
    <x v="0"/>
    <s v="TB-21595"/>
    <x v="180"/>
    <x v="0"/>
    <x v="0"/>
    <s v="Columbus"/>
    <x v="14"/>
    <n v="47201"/>
    <x v="2"/>
    <s v="FUR-FU-10000206"/>
    <x v="0"/>
    <x v="5"/>
    <x v="392"/>
    <n v="2.91"/>
    <n v="1"/>
    <x v="0"/>
    <n v="1.3676999999999999"/>
  </r>
  <r>
    <n v="448"/>
    <x v="206"/>
    <x v="0"/>
    <x v="178"/>
    <d v="2013-04-04T00:00:00"/>
    <x v="0"/>
    <s v="RB-19360"/>
    <x v="181"/>
    <x v="0"/>
    <x v="0"/>
    <s v="Auburn"/>
    <x v="15"/>
    <n v="13021"/>
    <x v="3"/>
    <s v="OFF-AR-10000588"/>
    <x v="1"/>
    <x v="6"/>
    <x v="393"/>
    <n v="59.52"/>
    <n v="3"/>
    <x v="0"/>
    <n v="15.475199999999999"/>
  </r>
  <r>
    <n v="449"/>
    <x v="206"/>
    <x v="0"/>
    <x v="178"/>
    <d v="2013-04-04T00:00:00"/>
    <x v="0"/>
    <s v="RB-19360"/>
    <x v="181"/>
    <x v="0"/>
    <x v="0"/>
    <s v="Auburn"/>
    <x v="15"/>
    <n v="13021"/>
    <x v="3"/>
    <s v="OFF-ST-10001469"/>
    <x v="1"/>
    <x v="4"/>
    <x v="394"/>
    <n v="161.94"/>
    <n v="3"/>
    <x v="0"/>
    <n v="9.7164000000000001"/>
  </r>
  <r>
    <n v="450"/>
    <x v="206"/>
    <x v="0"/>
    <x v="178"/>
    <d v="2013-04-04T00:00:00"/>
    <x v="0"/>
    <s v="RB-19360"/>
    <x v="181"/>
    <x v="0"/>
    <x v="0"/>
    <s v="Auburn"/>
    <x v="15"/>
    <n v="13021"/>
    <x v="3"/>
    <s v="OFF-AR-10001953"/>
    <x v="1"/>
    <x v="6"/>
    <x v="395"/>
    <n v="263.88"/>
    <n v="6"/>
    <x v="0"/>
    <n v="71.247600000000006"/>
  </r>
  <r>
    <n v="451"/>
    <x v="206"/>
    <x v="0"/>
    <x v="178"/>
    <d v="2013-04-04T00:00:00"/>
    <x v="0"/>
    <s v="RB-19360"/>
    <x v="181"/>
    <x v="0"/>
    <x v="0"/>
    <s v="Auburn"/>
    <x v="15"/>
    <n v="13021"/>
    <x v="3"/>
    <s v="OFF-AR-10003156"/>
    <x v="1"/>
    <x v="6"/>
    <x v="396"/>
    <n v="30.48"/>
    <n v="3"/>
    <x v="0"/>
    <n v="7.9248000000000003"/>
  </r>
  <r>
    <n v="452"/>
    <x v="206"/>
    <x v="0"/>
    <x v="178"/>
    <d v="2013-04-04T00:00:00"/>
    <x v="0"/>
    <s v="RB-19360"/>
    <x v="181"/>
    <x v="0"/>
    <x v="0"/>
    <s v="Auburn"/>
    <x v="15"/>
    <n v="13021"/>
    <x v="3"/>
    <s v="OFF-AR-10004974"/>
    <x v="1"/>
    <x v="6"/>
    <x v="397"/>
    <n v="9.84"/>
    <n v="3"/>
    <x v="0"/>
    <n v="2.8536000000000001"/>
  </r>
  <r>
    <n v="453"/>
    <x v="206"/>
    <x v="0"/>
    <x v="178"/>
    <d v="2013-04-04T00:00:00"/>
    <x v="0"/>
    <s v="RB-19360"/>
    <x v="181"/>
    <x v="0"/>
    <x v="0"/>
    <s v="Auburn"/>
    <x v="15"/>
    <n v="13021"/>
    <x v="3"/>
    <s v="TEC-PH-10002365"/>
    <x v="2"/>
    <x v="7"/>
    <x v="398"/>
    <n v="35.119999999999997"/>
    <n v="4"/>
    <x v="0"/>
    <n v="9.1311999999999998"/>
  </r>
  <r>
    <n v="454"/>
    <x v="207"/>
    <x v="3"/>
    <x v="179"/>
    <d v="2014-10-25T00:00:00"/>
    <x v="1"/>
    <s v="EB-13705"/>
    <x v="182"/>
    <x v="1"/>
    <x v="0"/>
    <s v="Akron"/>
    <x v="24"/>
    <n v="44312"/>
    <x v="3"/>
    <s v="FUR-TA-10001539"/>
    <x v="0"/>
    <x v="3"/>
    <x v="10"/>
    <n v="284.36399999999998"/>
    <n v="2"/>
    <x v="10"/>
    <n v="-75.830399999999997"/>
  </r>
  <r>
    <n v="455"/>
    <x v="207"/>
    <x v="3"/>
    <x v="179"/>
    <d v="2014-10-25T00:00:00"/>
    <x v="1"/>
    <s v="EB-13705"/>
    <x v="182"/>
    <x v="1"/>
    <x v="0"/>
    <s v="Akron"/>
    <x v="24"/>
    <n v="44312"/>
    <x v="3"/>
    <s v="OFF-ST-10000142"/>
    <x v="1"/>
    <x v="4"/>
    <x v="399"/>
    <n v="665.40800000000002"/>
    <n v="2"/>
    <x v="2"/>
    <n v="66.540800000000004"/>
  </r>
  <r>
    <n v="456"/>
    <x v="208"/>
    <x v="0"/>
    <x v="180"/>
    <d v="2013-12-18T00:00:00"/>
    <x v="1"/>
    <s v="KH-16630"/>
    <x v="175"/>
    <x v="1"/>
    <x v="0"/>
    <s v="Norman"/>
    <x v="26"/>
    <n v="73071"/>
    <x v="2"/>
    <s v="TEC-AC-10001772"/>
    <x v="2"/>
    <x v="11"/>
    <x v="400"/>
    <n v="63.88"/>
    <n v="4"/>
    <x v="0"/>
    <n v="24.9132"/>
  </r>
  <r>
    <n v="457"/>
    <x v="209"/>
    <x v="2"/>
    <x v="181"/>
    <d v="2011-02-19T00:00:00"/>
    <x v="1"/>
    <s v="SC-20095"/>
    <x v="183"/>
    <x v="0"/>
    <x v="0"/>
    <s v="Concord"/>
    <x v="1"/>
    <n v="94521"/>
    <x v="1"/>
    <s v="FUR-CH-10000225"/>
    <x v="0"/>
    <x v="1"/>
    <x v="401"/>
    <n v="129.56800000000001"/>
    <n v="2"/>
    <x v="2"/>
    <n v="-24.294"/>
  </r>
  <r>
    <n v="458"/>
    <x v="210"/>
    <x v="0"/>
    <x v="182"/>
    <d v="2013-10-02T00:00:00"/>
    <x v="1"/>
    <s v="NF-18385"/>
    <x v="173"/>
    <x v="0"/>
    <x v="0"/>
    <s v="Decatur"/>
    <x v="10"/>
    <n v="62521"/>
    <x v="2"/>
    <s v="FUR-CH-10002331"/>
    <x v="0"/>
    <x v="1"/>
    <x v="402"/>
    <n v="747.55799999999999"/>
    <n v="3"/>
    <x v="4"/>
    <n v="-96.114599999999996"/>
  </r>
  <r>
    <n v="459"/>
    <x v="210"/>
    <x v="0"/>
    <x v="182"/>
    <d v="2013-10-02T00:00:00"/>
    <x v="1"/>
    <s v="NF-18385"/>
    <x v="173"/>
    <x v="0"/>
    <x v="0"/>
    <s v="Decatur"/>
    <x v="10"/>
    <n v="62521"/>
    <x v="2"/>
    <s v="OFF-EN-10001415"/>
    <x v="1"/>
    <x v="12"/>
    <x v="33"/>
    <n v="8.9280000000000008"/>
    <n v="2"/>
    <x v="2"/>
    <n v="3.3479999999999999"/>
  </r>
  <r>
    <n v="460"/>
    <x v="211"/>
    <x v="1"/>
    <x v="83"/>
    <d v="2012-12-22T00:00:00"/>
    <x v="1"/>
    <s v="JH-15985"/>
    <x v="98"/>
    <x v="0"/>
    <x v="0"/>
    <s v="Seattle"/>
    <x v="4"/>
    <n v="98115"/>
    <x v="1"/>
    <s v="OFF-AP-10002472"/>
    <x v="1"/>
    <x v="9"/>
    <x v="403"/>
    <n v="103.92"/>
    <n v="4"/>
    <x v="0"/>
    <n v="36.372"/>
  </r>
  <r>
    <n v="461"/>
    <x v="211"/>
    <x v="1"/>
    <x v="83"/>
    <d v="2012-12-22T00:00:00"/>
    <x v="1"/>
    <s v="JH-15985"/>
    <x v="98"/>
    <x v="0"/>
    <x v="0"/>
    <s v="Seattle"/>
    <x v="4"/>
    <n v="98115"/>
    <x v="1"/>
    <s v="TEC-AC-10004571"/>
    <x v="2"/>
    <x v="11"/>
    <x v="404"/>
    <n v="899.91"/>
    <n v="9"/>
    <x v="0"/>
    <n v="377.9622"/>
  </r>
  <r>
    <n v="462"/>
    <x v="211"/>
    <x v="1"/>
    <x v="83"/>
    <d v="2012-12-22T00:00:00"/>
    <x v="1"/>
    <s v="JH-15985"/>
    <x v="98"/>
    <x v="0"/>
    <x v="0"/>
    <s v="Seattle"/>
    <x v="4"/>
    <n v="98115"/>
    <x v="1"/>
    <s v="OFF-BI-10001098"/>
    <x v="1"/>
    <x v="8"/>
    <x v="405"/>
    <n v="51.311999999999998"/>
    <n v="3"/>
    <x v="2"/>
    <n v="18.6006"/>
  </r>
  <r>
    <n v="463"/>
    <x v="212"/>
    <x v="0"/>
    <x v="183"/>
    <d v="2013-04-30T00:00:00"/>
    <x v="1"/>
    <s v="TN-21040"/>
    <x v="184"/>
    <x v="2"/>
    <x v="0"/>
    <s v="Phoenix"/>
    <x v="16"/>
    <n v="85023"/>
    <x v="1"/>
    <s v="FUR-FU-10000023"/>
    <x v="0"/>
    <x v="5"/>
    <x v="322"/>
    <n v="23.56"/>
    <n v="5"/>
    <x v="2"/>
    <n v="7.0679999999999996"/>
  </r>
  <r>
    <n v="464"/>
    <x v="212"/>
    <x v="0"/>
    <x v="183"/>
    <d v="2013-04-30T00:00:00"/>
    <x v="1"/>
    <s v="TN-21040"/>
    <x v="184"/>
    <x v="2"/>
    <x v="0"/>
    <s v="Phoenix"/>
    <x v="16"/>
    <n v="85023"/>
    <x v="1"/>
    <s v="FUR-TA-10001889"/>
    <x v="0"/>
    <x v="3"/>
    <x v="406"/>
    <n v="1272.6300000000001"/>
    <n v="6"/>
    <x v="5"/>
    <n v="-814.48320000000001"/>
  </r>
  <r>
    <n v="465"/>
    <x v="212"/>
    <x v="0"/>
    <x v="183"/>
    <d v="2013-04-30T00:00:00"/>
    <x v="1"/>
    <s v="TN-21040"/>
    <x v="184"/>
    <x v="2"/>
    <x v="0"/>
    <s v="Phoenix"/>
    <x v="16"/>
    <n v="85023"/>
    <x v="1"/>
    <s v="OFF-BI-10000315"/>
    <x v="1"/>
    <x v="8"/>
    <x v="407"/>
    <n v="28.484999999999999"/>
    <n v="5"/>
    <x v="6"/>
    <n v="-20.888999999999999"/>
  </r>
  <r>
    <n v="466"/>
    <x v="212"/>
    <x v="0"/>
    <x v="183"/>
    <d v="2013-04-30T00:00:00"/>
    <x v="1"/>
    <s v="TN-21040"/>
    <x v="184"/>
    <x v="2"/>
    <x v="0"/>
    <s v="Phoenix"/>
    <x v="16"/>
    <n v="85023"/>
    <x v="1"/>
    <s v="OFF-SU-10003505"/>
    <x v="1"/>
    <x v="14"/>
    <x v="408"/>
    <n v="185.376"/>
    <n v="2"/>
    <x v="2"/>
    <n v="-34.758000000000003"/>
  </r>
  <r>
    <n v="467"/>
    <x v="212"/>
    <x v="0"/>
    <x v="183"/>
    <d v="2013-04-30T00:00:00"/>
    <x v="1"/>
    <s v="TN-21040"/>
    <x v="184"/>
    <x v="2"/>
    <x v="0"/>
    <s v="Phoenix"/>
    <x v="16"/>
    <n v="85023"/>
    <x v="1"/>
    <s v="OFF-AP-10002578"/>
    <x v="1"/>
    <x v="9"/>
    <x v="409"/>
    <n v="78.272000000000006"/>
    <n v="2"/>
    <x v="2"/>
    <n v="5.8704000000000001"/>
  </r>
  <r>
    <n v="468"/>
    <x v="213"/>
    <x v="1"/>
    <x v="184"/>
    <d v="2012-01-24T00:00:00"/>
    <x v="1"/>
    <s v="JS-15940"/>
    <x v="185"/>
    <x v="2"/>
    <x v="0"/>
    <s v="Park Ridge"/>
    <x v="10"/>
    <n v="60068"/>
    <x v="2"/>
    <s v="FUR-FU-10002918"/>
    <x v="0"/>
    <x v="5"/>
    <x v="266"/>
    <n v="254.744"/>
    <n v="7"/>
    <x v="7"/>
    <n v="-312.06139999999999"/>
  </r>
  <r>
    <n v="469"/>
    <x v="214"/>
    <x v="3"/>
    <x v="185"/>
    <d v="2014-04-05T00:00:00"/>
    <x v="1"/>
    <s v="DS-13180"/>
    <x v="103"/>
    <x v="1"/>
    <x v="0"/>
    <s v="Amarillo"/>
    <x v="5"/>
    <n v="79109"/>
    <x v="2"/>
    <s v="FUR-BO-10002824"/>
    <x v="0"/>
    <x v="0"/>
    <x v="410"/>
    <n v="205.33279999999999"/>
    <n v="2"/>
    <x v="8"/>
    <n v="-36.235199999999999"/>
  </r>
  <r>
    <n v="470"/>
    <x v="215"/>
    <x v="0"/>
    <x v="186"/>
    <d v="2013-12-21T00:00:00"/>
    <x v="0"/>
    <s v="CC-12670"/>
    <x v="113"/>
    <x v="0"/>
    <x v="0"/>
    <s v="Chicago"/>
    <x v="10"/>
    <n v="60610"/>
    <x v="2"/>
    <s v="OFF-BI-10002194"/>
    <x v="1"/>
    <x v="8"/>
    <x v="411"/>
    <n v="4.7880000000000003"/>
    <n v="3"/>
    <x v="3"/>
    <n v="-7.9001999999999999"/>
  </r>
  <r>
    <n v="471"/>
    <x v="216"/>
    <x v="1"/>
    <x v="139"/>
    <d v="2012-12-24T00:00:00"/>
    <x v="1"/>
    <s v="MH-17785"/>
    <x v="186"/>
    <x v="1"/>
    <x v="0"/>
    <s v="Lindenhurst"/>
    <x v="15"/>
    <n v="11757"/>
    <x v="3"/>
    <s v="OFF-PA-10004071"/>
    <x v="1"/>
    <x v="10"/>
    <x v="412"/>
    <n v="55.48"/>
    <n v="1"/>
    <x v="0"/>
    <n v="26.630400000000002"/>
  </r>
  <r>
    <n v="472"/>
    <x v="217"/>
    <x v="2"/>
    <x v="187"/>
    <d v="2011-11-11T00:00:00"/>
    <x v="0"/>
    <s v="JP-15520"/>
    <x v="187"/>
    <x v="0"/>
    <x v="0"/>
    <s v="San Francisco"/>
    <x v="1"/>
    <n v="94110"/>
    <x v="1"/>
    <s v="OFF-ST-10002743"/>
    <x v="1"/>
    <x v="4"/>
    <x v="413"/>
    <n v="340.92"/>
    <n v="3"/>
    <x v="0"/>
    <n v="3.4091999999999998"/>
  </r>
  <r>
    <n v="473"/>
    <x v="217"/>
    <x v="2"/>
    <x v="187"/>
    <d v="2011-11-11T00:00:00"/>
    <x v="0"/>
    <s v="JP-15520"/>
    <x v="187"/>
    <x v="0"/>
    <x v="0"/>
    <s v="San Francisco"/>
    <x v="1"/>
    <n v="94110"/>
    <x v="1"/>
    <s v="FUR-BO-10001601"/>
    <x v="0"/>
    <x v="0"/>
    <x v="414"/>
    <n v="222.666"/>
    <n v="2"/>
    <x v="11"/>
    <n v="10.478400000000001"/>
  </r>
  <r>
    <n v="474"/>
    <x v="217"/>
    <x v="2"/>
    <x v="187"/>
    <d v="2011-11-11T00:00:00"/>
    <x v="0"/>
    <s v="JP-15520"/>
    <x v="187"/>
    <x v="0"/>
    <x v="0"/>
    <s v="San Francisco"/>
    <x v="1"/>
    <n v="94110"/>
    <x v="1"/>
    <s v="TEC-PH-10002680"/>
    <x v="2"/>
    <x v="7"/>
    <x v="415"/>
    <n v="703.96799999999996"/>
    <n v="4"/>
    <x v="2"/>
    <n v="87.995999999999995"/>
  </r>
  <r>
    <n v="475"/>
    <x v="217"/>
    <x v="2"/>
    <x v="187"/>
    <d v="2011-11-11T00:00:00"/>
    <x v="0"/>
    <s v="JP-15520"/>
    <x v="187"/>
    <x v="0"/>
    <x v="0"/>
    <s v="San Francisco"/>
    <x v="1"/>
    <n v="94110"/>
    <x v="1"/>
    <s v="OFF-ST-10001321"/>
    <x v="1"/>
    <x v="4"/>
    <x v="416"/>
    <n v="92.52"/>
    <n v="6"/>
    <x v="0"/>
    <n v="24.980399999999999"/>
  </r>
  <r>
    <n v="476"/>
    <x v="217"/>
    <x v="2"/>
    <x v="187"/>
    <d v="2011-11-11T00:00:00"/>
    <x v="0"/>
    <s v="JP-15520"/>
    <x v="187"/>
    <x v="0"/>
    <x v="0"/>
    <s v="San Francisco"/>
    <x v="1"/>
    <n v="94110"/>
    <x v="1"/>
    <s v="OFF-PA-10001509"/>
    <x v="1"/>
    <x v="10"/>
    <x v="417"/>
    <n v="62.65"/>
    <n v="7"/>
    <x v="0"/>
    <n v="28.818999999999999"/>
  </r>
  <r>
    <n v="477"/>
    <x v="217"/>
    <x v="2"/>
    <x v="187"/>
    <d v="2011-11-11T00:00:00"/>
    <x v="0"/>
    <s v="JP-15520"/>
    <x v="187"/>
    <x v="0"/>
    <x v="0"/>
    <s v="San Francisco"/>
    <x v="1"/>
    <n v="94110"/>
    <x v="1"/>
    <s v="OFF-PA-10003465"/>
    <x v="1"/>
    <x v="10"/>
    <x v="418"/>
    <n v="94.85"/>
    <n v="5"/>
    <x v="0"/>
    <n v="45.527999999999999"/>
  </r>
  <r>
    <n v="478"/>
    <x v="218"/>
    <x v="0"/>
    <x v="188"/>
    <d v="2013-07-20T00:00:00"/>
    <x v="1"/>
    <s v="KH-16690"/>
    <x v="120"/>
    <x v="1"/>
    <x v="0"/>
    <s v="Los Angeles"/>
    <x v="1"/>
    <n v="90008"/>
    <x v="1"/>
    <s v="TEC-PH-10000149"/>
    <x v="2"/>
    <x v="7"/>
    <x v="419"/>
    <n v="95.76"/>
    <n v="6"/>
    <x v="2"/>
    <n v="7.1820000000000004"/>
  </r>
  <r>
    <n v="479"/>
    <x v="219"/>
    <x v="0"/>
    <x v="189"/>
    <d v="2013-11-03T00:00:00"/>
    <x v="1"/>
    <s v="JE-15475"/>
    <x v="188"/>
    <x v="0"/>
    <x v="0"/>
    <s v="Troy"/>
    <x v="15"/>
    <n v="12180"/>
    <x v="3"/>
    <s v="FUR-FU-10002671"/>
    <x v="0"/>
    <x v="5"/>
    <x v="275"/>
    <n v="40.200000000000003"/>
    <n v="3"/>
    <x v="0"/>
    <n v="19.295999999999999"/>
  </r>
  <r>
    <n v="480"/>
    <x v="220"/>
    <x v="0"/>
    <x v="190"/>
    <d v="2013-07-03T00:00:00"/>
    <x v="1"/>
    <s v="JG-15805"/>
    <x v="189"/>
    <x v="1"/>
    <x v="0"/>
    <s v="New York City"/>
    <x v="15"/>
    <n v="10024"/>
    <x v="3"/>
    <s v="OFF-AR-10003045"/>
    <x v="1"/>
    <x v="6"/>
    <x v="420"/>
    <n v="14.7"/>
    <n v="5"/>
    <x v="0"/>
    <n v="6.6150000000000002"/>
  </r>
  <r>
    <n v="481"/>
    <x v="220"/>
    <x v="0"/>
    <x v="190"/>
    <d v="2013-07-03T00:00:00"/>
    <x v="1"/>
    <s v="JG-15805"/>
    <x v="189"/>
    <x v="1"/>
    <x v="0"/>
    <s v="New York City"/>
    <x v="15"/>
    <n v="10024"/>
    <x v="3"/>
    <s v="OFF-ST-10000689"/>
    <x v="1"/>
    <x v="4"/>
    <x v="421"/>
    <n v="704.25"/>
    <n v="5"/>
    <x v="0"/>
    <n v="84.51"/>
  </r>
  <r>
    <n v="482"/>
    <x v="221"/>
    <x v="2"/>
    <x v="191"/>
    <d v="2011-10-10T00:00:00"/>
    <x v="1"/>
    <s v="XP-21865"/>
    <x v="190"/>
    <x v="0"/>
    <x v="0"/>
    <s v="San Diego"/>
    <x v="1"/>
    <n v="92024"/>
    <x v="1"/>
    <s v="TEC-AC-10001445"/>
    <x v="2"/>
    <x v="11"/>
    <x v="422"/>
    <n v="9.09"/>
    <n v="3"/>
    <x v="0"/>
    <n v="1.9089"/>
  </r>
  <r>
    <n v="483"/>
    <x v="222"/>
    <x v="2"/>
    <x v="192"/>
    <d v="2011-07-27T00:00:00"/>
    <x v="1"/>
    <s v="EM-14065"/>
    <x v="191"/>
    <x v="0"/>
    <x v="0"/>
    <s v="New York City"/>
    <x v="15"/>
    <n v="10024"/>
    <x v="3"/>
    <s v="OFF-AR-10002053"/>
    <x v="1"/>
    <x v="6"/>
    <x v="79"/>
    <n v="5.96"/>
    <n v="2"/>
    <x v="0"/>
    <n v="1.6688000000000001"/>
  </r>
  <r>
    <n v="484"/>
    <x v="222"/>
    <x v="2"/>
    <x v="192"/>
    <d v="2011-07-27T00:00:00"/>
    <x v="1"/>
    <s v="EM-14065"/>
    <x v="191"/>
    <x v="0"/>
    <x v="0"/>
    <s v="New York City"/>
    <x v="15"/>
    <n v="10024"/>
    <x v="3"/>
    <s v="TEC-AC-10002567"/>
    <x v="2"/>
    <x v="11"/>
    <x v="423"/>
    <n v="159.97999999999999"/>
    <n v="2"/>
    <x v="0"/>
    <n v="57.592799999999997"/>
  </r>
  <r>
    <n v="485"/>
    <x v="223"/>
    <x v="3"/>
    <x v="193"/>
    <d v="2014-06-14T00:00:00"/>
    <x v="2"/>
    <s v="MT-18070"/>
    <x v="192"/>
    <x v="2"/>
    <x v="0"/>
    <s v="Los Angeles"/>
    <x v="1"/>
    <n v="90045"/>
    <x v="1"/>
    <s v="OFF-LA-10003923"/>
    <x v="1"/>
    <x v="2"/>
    <x v="424"/>
    <n v="29.6"/>
    <n v="2"/>
    <x v="0"/>
    <n v="14.8"/>
  </r>
  <r>
    <n v="486"/>
    <x v="223"/>
    <x v="3"/>
    <x v="193"/>
    <d v="2014-06-14T00:00:00"/>
    <x v="2"/>
    <s v="MT-18070"/>
    <x v="192"/>
    <x v="2"/>
    <x v="0"/>
    <s v="Los Angeles"/>
    <x v="1"/>
    <n v="90045"/>
    <x v="1"/>
    <s v="FUR-BO-10001337"/>
    <x v="0"/>
    <x v="0"/>
    <x v="425"/>
    <n v="514.16499999999996"/>
    <n v="5"/>
    <x v="11"/>
    <n v="-30.245000000000001"/>
  </r>
  <r>
    <n v="487"/>
    <x v="223"/>
    <x v="3"/>
    <x v="193"/>
    <d v="2014-06-14T00:00:00"/>
    <x v="2"/>
    <s v="MT-18070"/>
    <x v="192"/>
    <x v="2"/>
    <x v="0"/>
    <s v="Los Angeles"/>
    <x v="1"/>
    <n v="90045"/>
    <x v="1"/>
    <s v="TEC-PH-10001924"/>
    <x v="2"/>
    <x v="7"/>
    <x v="426"/>
    <n v="279.95999999999998"/>
    <n v="5"/>
    <x v="2"/>
    <n v="17.497499999999999"/>
  </r>
  <r>
    <n v="488"/>
    <x v="224"/>
    <x v="2"/>
    <x v="194"/>
    <d v="2011-10-31T00:00:00"/>
    <x v="2"/>
    <s v="SA-20830"/>
    <x v="193"/>
    <x v="0"/>
    <x v="0"/>
    <s v="Chicago"/>
    <x v="10"/>
    <n v="60610"/>
    <x v="2"/>
    <s v="TEC-PH-10001363"/>
    <x v="2"/>
    <x v="7"/>
    <x v="427"/>
    <n v="2735.9520000000002"/>
    <n v="6"/>
    <x v="2"/>
    <n v="341.99400000000003"/>
  </r>
  <r>
    <n v="489"/>
    <x v="225"/>
    <x v="2"/>
    <x v="3"/>
    <d v="2011-06-13T00:00:00"/>
    <x v="0"/>
    <s v="CW-11905"/>
    <x v="194"/>
    <x v="2"/>
    <x v="0"/>
    <s v="Huntsville"/>
    <x v="5"/>
    <n v="77340"/>
    <x v="2"/>
    <s v="TEC-PH-10000376"/>
    <x v="2"/>
    <x v="7"/>
    <x v="428"/>
    <n v="7.992"/>
    <n v="1"/>
    <x v="2"/>
    <n v="0.59940000000000004"/>
  </r>
  <r>
    <n v="490"/>
    <x v="225"/>
    <x v="2"/>
    <x v="3"/>
    <d v="2011-06-13T00:00:00"/>
    <x v="0"/>
    <s v="CW-11905"/>
    <x v="194"/>
    <x v="2"/>
    <x v="0"/>
    <s v="Huntsville"/>
    <x v="5"/>
    <n v="77340"/>
    <x v="2"/>
    <s v="TEC-AC-10000303"/>
    <x v="2"/>
    <x v="11"/>
    <x v="429"/>
    <n v="63.984000000000002"/>
    <n v="2"/>
    <x v="2"/>
    <n v="10.397399999999999"/>
  </r>
  <r>
    <n v="491"/>
    <x v="225"/>
    <x v="2"/>
    <x v="3"/>
    <d v="2011-06-13T00:00:00"/>
    <x v="0"/>
    <s v="CW-11905"/>
    <x v="194"/>
    <x v="2"/>
    <x v="0"/>
    <s v="Huntsville"/>
    <x v="5"/>
    <n v="77340"/>
    <x v="2"/>
    <s v="OFF-AR-10001953"/>
    <x v="1"/>
    <x v="6"/>
    <x v="395"/>
    <n v="70.367999999999995"/>
    <n v="2"/>
    <x v="2"/>
    <n v="6.1571999999999996"/>
  </r>
  <r>
    <n v="492"/>
    <x v="226"/>
    <x v="2"/>
    <x v="80"/>
    <d v="2011-09-19T00:00:00"/>
    <x v="1"/>
    <s v="AJ-10960"/>
    <x v="195"/>
    <x v="0"/>
    <x v="0"/>
    <s v="Rochester"/>
    <x v="15"/>
    <n v="14609"/>
    <x v="3"/>
    <s v="OFF-ST-10001809"/>
    <x v="1"/>
    <x v="4"/>
    <x v="430"/>
    <n v="449.15"/>
    <n v="5"/>
    <x v="0"/>
    <n v="8.9830000000000005"/>
  </r>
  <r>
    <n v="493"/>
    <x v="226"/>
    <x v="2"/>
    <x v="80"/>
    <d v="2011-09-19T00:00:00"/>
    <x v="1"/>
    <s v="AJ-10960"/>
    <x v="195"/>
    <x v="0"/>
    <x v="0"/>
    <s v="Rochester"/>
    <x v="15"/>
    <n v="14609"/>
    <x v="3"/>
    <s v="OFF-EN-10003845"/>
    <x v="1"/>
    <x v="12"/>
    <x v="431"/>
    <n v="11.07"/>
    <n v="3"/>
    <x v="0"/>
    <n v="5.0922000000000001"/>
  </r>
  <r>
    <n v="494"/>
    <x v="227"/>
    <x v="0"/>
    <x v="195"/>
    <d v="2013-05-15T00:00:00"/>
    <x v="1"/>
    <s v="SS-20590"/>
    <x v="196"/>
    <x v="0"/>
    <x v="0"/>
    <s v="Seattle"/>
    <x v="4"/>
    <n v="98115"/>
    <x v="1"/>
    <s v="TEC-AC-10000991"/>
    <x v="2"/>
    <x v="11"/>
    <x v="432"/>
    <n v="93.98"/>
    <n v="2"/>
    <x v="0"/>
    <n v="13.1572"/>
  </r>
  <r>
    <n v="495"/>
    <x v="228"/>
    <x v="0"/>
    <x v="196"/>
    <d v="2013-03-22T00:00:00"/>
    <x v="0"/>
    <s v="RO-19780"/>
    <x v="197"/>
    <x v="0"/>
    <x v="0"/>
    <s v="Memphis"/>
    <x v="18"/>
    <n v="38109"/>
    <x v="0"/>
    <s v="FUR-TA-10001857"/>
    <x v="0"/>
    <x v="3"/>
    <x v="433"/>
    <n v="189.88200000000001"/>
    <n v="3"/>
    <x v="10"/>
    <n v="-94.941000000000003"/>
  </r>
  <r>
    <n v="496"/>
    <x v="229"/>
    <x v="1"/>
    <x v="17"/>
    <d v="2012-12-31T00:00:00"/>
    <x v="1"/>
    <s v="MD-17350"/>
    <x v="198"/>
    <x v="0"/>
    <x v="0"/>
    <s v="Fayetteville"/>
    <x v="36"/>
    <n v="72701"/>
    <x v="0"/>
    <s v="OFF-EN-10001434"/>
    <x v="1"/>
    <x v="12"/>
    <x v="434"/>
    <n v="105.42"/>
    <n v="2"/>
    <x v="0"/>
    <n v="51.655799999999999"/>
  </r>
  <r>
    <n v="497"/>
    <x v="230"/>
    <x v="0"/>
    <x v="197"/>
    <d v="2013-08-01T00:00:00"/>
    <x v="1"/>
    <s v="SC-20095"/>
    <x v="183"/>
    <x v="0"/>
    <x v="0"/>
    <s v="Costa Mesa"/>
    <x v="1"/>
    <n v="92627"/>
    <x v="1"/>
    <s v="OFF-BI-10002498"/>
    <x v="1"/>
    <x v="8"/>
    <x v="435"/>
    <n v="119.616"/>
    <n v="8"/>
    <x v="2"/>
    <n v="40.370399999999997"/>
  </r>
  <r>
    <n v="498"/>
    <x v="230"/>
    <x v="0"/>
    <x v="197"/>
    <d v="2013-08-01T00:00:00"/>
    <x v="1"/>
    <s v="SC-20095"/>
    <x v="183"/>
    <x v="0"/>
    <x v="0"/>
    <s v="Costa Mesa"/>
    <x v="1"/>
    <n v="92627"/>
    <x v="1"/>
    <s v="FUR-FU-10004864"/>
    <x v="0"/>
    <x v="5"/>
    <x v="436"/>
    <n v="255.76"/>
    <n v="4"/>
    <x v="0"/>
    <n v="81.843199999999996"/>
  </r>
  <r>
    <n v="499"/>
    <x v="230"/>
    <x v="0"/>
    <x v="197"/>
    <d v="2013-08-01T00:00:00"/>
    <x v="1"/>
    <s v="SC-20095"/>
    <x v="183"/>
    <x v="0"/>
    <x v="0"/>
    <s v="Costa Mesa"/>
    <x v="1"/>
    <n v="92627"/>
    <x v="1"/>
    <s v="FUR-CH-10002602"/>
    <x v="0"/>
    <x v="1"/>
    <x v="288"/>
    <n v="241.56800000000001"/>
    <n v="2"/>
    <x v="2"/>
    <n v="18.117599999999999"/>
  </r>
  <r>
    <n v="500"/>
    <x v="230"/>
    <x v="0"/>
    <x v="197"/>
    <d v="2013-08-01T00:00:00"/>
    <x v="1"/>
    <s v="SC-20095"/>
    <x v="183"/>
    <x v="0"/>
    <x v="0"/>
    <s v="Costa Mesa"/>
    <x v="1"/>
    <n v="92627"/>
    <x v="1"/>
    <s v="FUR-FU-10000073"/>
    <x v="0"/>
    <x v="5"/>
    <x v="437"/>
    <n v="69.3"/>
    <n v="9"/>
    <x v="0"/>
    <n v="22.869"/>
  </r>
  <r>
    <n v="501"/>
    <x v="231"/>
    <x v="0"/>
    <x v="198"/>
    <d v="2013-06-05T00:00:00"/>
    <x v="1"/>
    <s v="MY-17380"/>
    <x v="199"/>
    <x v="1"/>
    <x v="0"/>
    <s v="Parker"/>
    <x v="22"/>
    <n v="80134"/>
    <x v="1"/>
    <s v="OFF-BI-10001670"/>
    <x v="1"/>
    <x v="8"/>
    <x v="438"/>
    <n v="22.62"/>
    <n v="2"/>
    <x v="6"/>
    <n v="-15.08"/>
  </r>
  <r>
    <n v="502"/>
    <x v="231"/>
    <x v="0"/>
    <x v="198"/>
    <d v="2013-06-05T00:00:00"/>
    <x v="1"/>
    <s v="MY-17380"/>
    <x v="199"/>
    <x v="1"/>
    <x v="0"/>
    <s v="Parker"/>
    <x v="22"/>
    <n v="80134"/>
    <x v="1"/>
    <s v="OFF-BI-10001658"/>
    <x v="1"/>
    <x v="8"/>
    <x v="439"/>
    <n v="14.952"/>
    <n v="2"/>
    <x v="6"/>
    <n v="-11.961600000000001"/>
  </r>
  <r>
    <n v="503"/>
    <x v="231"/>
    <x v="0"/>
    <x v="198"/>
    <d v="2013-06-05T00:00:00"/>
    <x v="1"/>
    <s v="MY-17380"/>
    <x v="199"/>
    <x v="1"/>
    <x v="0"/>
    <s v="Parker"/>
    <x v="22"/>
    <n v="80134"/>
    <x v="1"/>
    <s v="FUR-CH-10001215"/>
    <x v="0"/>
    <x v="1"/>
    <x v="440"/>
    <n v="801.56799999999998"/>
    <n v="2"/>
    <x v="2"/>
    <n v="50.097999999999999"/>
  </r>
  <r>
    <n v="504"/>
    <x v="231"/>
    <x v="0"/>
    <x v="198"/>
    <d v="2013-06-05T00:00:00"/>
    <x v="1"/>
    <s v="MY-17380"/>
    <x v="199"/>
    <x v="1"/>
    <x v="0"/>
    <s v="Parker"/>
    <x v="22"/>
    <n v="80134"/>
    <x v="1"/>
    <s v="OFF-BI-10000831"/>
    <x v="1"/>
    <x v="8"/>
    <x v="441"/>
    <n v="2.3759999999999999"/>
    <n v="3"/>
    <x v="6"/>
    <n v="-1.9008"/>
  </r>
  <r>
    <n v="505"/>
    <x v="231"/>
    <x v="0"/>
    <x v="198"/>
    <d v="2013-06-05T00:00:00"/>
    <x v="1"/>
    <s v="MY-17380"/>
    <x v="199"/>
    <x v="1"/>
    <x v="0"/>
    <s v="Parker"/>
    <x v="22"/>
    <n v="80134"/>
    <x v="1"/>
    <s v="OFF-PA-10000357"/>
    <x v="1"/>
    <x v="10"/>
    <x v="442"/>
    <n v="32.792000000000002"/>
    <n v="1"/>
    <x v="2"/>
    <n v="11.8871"/>
  </r>
  <r>
    <n v="506"/>
    <x v="232"/>
    <x v="3"/>
    <x v="105"/>
    <d v="2014-11-16T00:00:00"/>
    <x v="0"/>
    <s v="EB-13705"/>
    <x v="182"/>
    <x v="1"/>
    <x v="0"/>
    <s v="New York City"/>
    <x v="15"/>
    <n v="10024"/>
    <x v="3"/>
    <s v="OFF-BI-10003274"/>
    <x v="1"/>
    <x v="8"/>
    <x v="122"/>
    <n v="15.92"/>
    <n v="5"/>
    <x v="2"/>
    <n v="5.3730000000000002"/>
  </r>
  <r>
    <n v="507"/>
    <x v="233"/>
    <x v="1"/>
    <x v="199"/>
    <d v="2012-03-22T00:00:00"/>
    <x v="1"/>
    <s v="CM-12385"/>
    <x v="200"/>
    <x v="0"/>
    <x v="0"/>
    <s v="Atlanta"/>
    <x v="32"/>
    <n v="30318"/>
    <x v="0"/>
    <s v="OFF-AR-10001662"/>
    <x v="1"/>
    <x v="6"/>
    <x v="443"/>
    <n v="2.74"/>
    <n v="1"/>
    <x v="0"/>
    <n v="0.73980000000000001"/>
  </r>
  <r>
    <n v="508"/>
    <x v="233"/>
    <x v="1"/>
    <x v="199"/>
    <d v="2012-03-22T00:00:00"/>
    <x v="1"/>
    <s v="CM-12385"/>
    <x v="200"/>
    <x v="0"/>
    <x v="0"/>
    <s v="Atlanta"/>
    <x v="32"/>
    <n v="30318"/>
    <x v="0"/>
    <s v="OFF-AR-10003856"/>
    <x v="1"/>
    <x v="6"/>
    <x v="444"/>
    <n v="8.34"/>
    <n v="3"/>
    <x v="0"/>
    <n v="2.1684000000000001"/>
  </r>
  <r>
    <n v="509"/>
    <x v="233"/>
    <x v="1"/>
    <x v="199"/>
    <d v="2012-03-22T00:00:00"/>
    <x v="1"/>
    <s v="CM-12385"/>
    <x v="200"/>
    <x v="0"/>
    <x v="0"/>
    <s v="Atlanta"/>
    <x v="32"/>
    <n v="30318"/>
    <x v="0"/>
    <s v="OFF-ST-10001228"/>
    <x v="1"/>
    <x v="4"/>
    <x v="445"/>
    <n v="46.74"/>
    <n v="3"/>
    <x v="0"/>
    <n v="11.685"/>
  </r>
  <r>
    <n v="510"/>
    <x v="233"/>
    <x v="1"/>
    <x v="199"/>
    <d v="2012-03-22T00:00:00"/>
    <x v="1"/>
    <s v="CM-12385"/>
    <x v="200"/>
    <x v="0"/>
    <x v="0"/>
    <s v="Atlanta"/>
    <x v="32"/>
    <n v="30318"/>
    <x v="0"/>
    <s v="OFF-BI-10003527"/>
    <x v="1"/>
    <x v="8"/>
    <x v="446"/>
    <n v="6354.95"/>
    <n v="5"/>
    <x v="0"/>
    <n v="3177.4749999999999"/>
  </r>
  <r>
    <n v="511"/>
    <x v="234"/>
    <x v="3"/>
    <x v="200"/>
    <d v="2014-11-28T00:00:00"/>
    <x v="2"/>
    <s v="LS-17245"/>
    <x v="201"/>
    <x v="0"/>
    <x v="0"/>
    <s v="Gladstone"/>
    <x v="25"/>
    <n v="64118"/>
    <x v="2"/>
    <s v="FUR-FU-10001290"/>
    <x v="0"/>
    <x v="5"/>
    <x v="447"/>
    <n v="126.3"/>
    <n v="3"/>
    <x v="0"/>
    <n v="40.415999999999997"/>
  </r>
  <r>
    <n v="512"/>
    <x v="234"/>
    <x v="3"/>
    <x v="200"/>
    <d v="2014-11-28T00:00:00"/>
    <x v="2"/>
    <s v="LS-17245"/>
    <x v="201"/>
    <x v="0"/>
    <x v="0"/>
    <s v="Gladstone"/>
    <x v="25"/>
    <n v="64118"/>
    <x v="2"/>
    <s v="TEC-AC-10002399"/>
    <x v="2"/>
    <x v="11"/>
    <x v="448"/>
    <n v="38.04"/>
    <n v="2"/>
    <x v="0"/>
    <n v="12.172800000000001"/>
  </r>
  <r>
    <n v="513"/>
    <x v="235"/>
    <x v="0"/>
    <x v="201"/>
    <d v="2013-10-24T00:00:00"/>
    <x v="2"/>
    <s v="LF-17185"/>
    <x v="166"/>
    <x v="0"/>
    <x v="0"/>
    <s v="Newark"/>
    <x v="24"/>
    <n v="43055"/>
    <x v="3"/>
    <s v="OFF-AR-10002053"/>
    <x v="1"/>
    <x v="6"/>
    <x v="79"/>
    <n v="7.1520000000000001"/>
    <n v="3"/>
    <x v="2"/>
    <n v="0.71519999999999995"/>
  </r>
  <r>
    <n v="514"/>
    <x v="236"/>
    <x v="3"/>
    <x v="202"/>
    <d v="2014-12-26T00:00:00"/>
    <x v="1"/>
    <s v="BN-11515"/>
    <x v="202"/>
    <x v="0"/>
    <x v="0"/>
    <s v="Los Angeles"/>
    <x v="1"/>
    <n v="90049"/>
    <x v="1"/>
    <s v="OFF-AR-10003811"/>
    <x v="1"/>
    <x v="6"/>
    <x v="449"/>
    <n v="6.63"/>
    <n v="3"/>
    <x v="0"/>
    <n v="1.7901"/>
  </r>
  <r>
    <n v="515"/>
    <x v="236"/>
    <x v="3"/>
    <x v="202"/>
    <d v="2014-12-26T00:00:00"/>
    <x v="1"/>
    <s v="BN-11515"/>
    <x v="202"/>
    <x v="0"/>
    <x v="0"/>
    <s v="Los Angeles"/>
    <x v="1"/>
    <n v="90049"/>
    <x v="1"/>
    <s v="OFF-AR-10001246"/>
    <x v="1"/>
    <x v="6"/>
    <x v="450"/>
    <n v="5.88"/>
    <n v="2"/>
    <x v="0"/>
    <n v="1.7052"/>
  </r>
  <r>
    <n v="516"/>
    <x v="237"/>
    <x v="3"/>
    <x v="203"/>
    <d v="2014-01-28T00:00:00"/>
    <x v="1"/>
    <s v="AD-10180"/>
    <x v="57"/>
    <x v="2"/>
    <x v="0"/>
    <s v="Great Falls"/>
    <x v="37"/>
    <n v="59405"/>
    <x v="1"/>
    <s v="TEC-CO-10003236"/>
    <x v="2"/>
    <x v="16"/>
    <x v="451"/>
    <n v="2999.95"/>
    <n v="5"/>
    <x v="0"/>
    <n v="1379.9770000000001"/>
  </r>
  <r>
    <n v="517"/>
    <x v="237"/>
    <x v="3"/>
    <x v="203"/>
    <d v="2014-01-28T00:00:00"/>
    <x v="1"/>
    <s v="AD-10180"/>
    <x v="57"/>
    <x v="2"/>
    <x v="0"/>
    <s v="Great Falls"/>
    <x v="37"/>
    <n v="59405"/>
    <x v="1"/>
    <s v="OFF-ST-10004507"/>
    <x v="1"/>
    <x v="4"/>
    <x v="452"/>
    <n v="51.45"/>
    <n v="3"/>
    <x v="0"/>
    <n v="13.891500000000001"/>
  </r>
  <r>
    <n v="518"/>
    <x v="237"/>
    <x v="3"/>
    <x v="203"/>
    <d v="2014-01-28T00:00:00"/>
    <x v="1"/>
    <s v="AD-10180"/>
    <x v="57"/>
    <x v="2"/>
    <x v="0"/>
    <s v="Great Falls"/>
    <x v="37"/>
    <n v="59405"/>
    <x v="1"/>
    <s v="OFF-PA-10001667"/>
    <x v="1"/>
    <x v="10"/>
    <x v="453"/>
    <n v="11.96"/>
    <n v="2"/>
    <x v="0"/>
    <n v="5.3819999999999997"/>
  </r>
  <r>
    <n v="519"/>
    <x v="237"/>
    <x v="3"/>
    <x v="203"/>
    <d v="2014-01-28T00:00:00"/>
    <x v="1"/>
    <s v="AD-10180"/>
    <x v="57"/>
    <x v="2"/>
    <x v="0"/>
    <s v="Great Falls"/>
    <x v="37"/>
    <n v="59405"/>
    <x v="1"/>
    <s v="OFF-ST-10004459"/>
    <x v="1"/>
    <x v="4"/>
    <x v="454"/>
    <n v="1126.02"/>
    <n v="3"/>
    <x v="0"/>
    <n v="56.301000000000002"/>
  </r>
  <r>
    <n v="520"/>
    <x v="238"/>
    <x v="1"/>
    <x v="204"/>
    <d v="2012-03-26T00:00:00"/>
    <x v="1"/>
    <s v="DB-13210"/>
    <x v="203"/>
    <x v="0"/>
    <x v="0"/>
    <s v="Houston"/>
    <x v="5"/>
    <n v="77041"/>
    <x v="2"/>
    <s v="TEC-AC-10000171"/>
    <x v="2"/>
    <x v="11"/>
    <x v="43"/>
    <n v="18.391999999999999"/>
    <n v="1"/>
    <x v="2"/>
    <n v="5.2877000000000001"/>
  </r>
  <r>
    <n v="521"/>
    <x v="238"/>
    <x v="1"/>
    <x v="204"/>
    <d v="2012-03-26T00:00:00"/>
    <x v="1"/>
    <s v="DB-13210"/>
    <x v="203"/>
    <x v="0"/>
    <x v="0"/>
    <s v="Houston"/>
    <x v="5"/>
    <n v="77041"/>
    <x v="2"/>
    <s v="OFF-ST-10000736"/>
    <x v="1"/>
    <x v="4"/>
    <x v="455"/>
    <n v="129.56800000000001"/>
    <n v="2"/>
    <x v="2"/>
    <n v="-25.913599999999999"/>
  </r>
  <r>
    <n v="522"/>
    <x v="238"/>
    <x v="1"/>
    <x v="204"/>
    <d v="2012-03-26T00:00:00"/>
    <x v="1"/>
    <s v="DB-13210"/>
    <x v="203"/>
    <x v="0"/>
    <x v="0"/>
    <s v="Houston"/>
    <x v="5"/>
    <n v="77041"/>
    <x v="2"/>
    <s v="OFF-BI-10000285"/>
    <x v="1"/>
    <x v="8"/>
    <x v="456"/>
    <n v="14.112"/>
    <n v="9"/>
    <x v="3"/>
    <n v="-21.167999999999999"/>
  </r>
  <r>
    <n v="523"/>
    <x v="239"/>
    <x v="3"/>
    <x v="205"/>
    <d v="2014-01-26T00:00:00"/>
    <x v="2"/>
    <s v="MC-17605"/>
    <x v="204"/>
    <x v="1"/>
    <x v="0"/>
    <s v="Detroit"/>
    <x v="12"/>
    <n v="48234"/>
    <x v="2"/>
    <s v="FUR-TA-10001857"/>
    <x v="0"/>
    <x v="3"/>
    <x v="433"/>
    <n v="210.98"/>
    <n v="2"/>
    <x v="0"/>
    <n v="21.097999999999999"/>
  </r>
  <r>
    <n v="524"/>
    <x v="240"/>
    <x v="0"/>
    <x v="206"/>
    <d v="2013-05-24T00:00:00"/>
    <x v="2"/>
    <s v="LH-17155"/>
    <x v="109"/>
    <x v="0"/>
    <x v="0"/>
    <s v="Los Angeles"/>
    <x v="1"/>
    <n v="90032"/>
    <x v="1"/>
    <s v="TEC-PH-10003555"/>
    <x v="2"/>
    <x v="7"/>
    <x v="457"/>
    <n v="55.176000000000002"/>
    <n v="3"/>
    <x v="2"/>
    <n v="-12.4146"/>
  </r>
  <r>
    <n v="525"/>
    <x v="240"/>
    <x v="0"/>
    <x v="206"/>
    <d v="2013-05-24T00:00:00"/>
    <x v="2"/>
    <s v="LH-17155"/>
    <x v="109"/>
    <x v="0"/>
    <x v="0"/>
    <s v="Los Angeles"/>
    <x v="1"/>
    <n v="90032"/>
    <x v="1"/>
    <s v="TEC-AC-10003832"/>
    <x v="2"/>
    <x v="11"/>
    <x v="458"/>
    <n v="66.260000000000005"/>
    <n v="2"/>
    <x v="0"/>
    <n v="27.166599999999999"/>
  </r>
  <r>
    <n v="526"/>
    <x v="241"/>
    <x v="1"/>
    <x v="207"/>
    <d v="2013-01-02T00:00:00"/>
    <x v="1"/>
    <s v="BD-11605"/>
    <x v="205"/>
    <x v="0"/>
    <x v="0"/>
    <s v="Lawrence"/>
    <x v="31"/>
    <n v="1841"/>
    <x v="3"/>
    <s v="OFF-FA-10002815"/>
    <x v="1"/>
    <x v="13"/>
    <x v="33"/>
    <n v="22.2"/>
    <n v="5"/>
    <x v="0"/>
    <n v="10.433999999999999"/>
  </r>
  <r>
    <n v="527"/>
    <x v="242"/>
    <x v="3"/>
    <x v="208"/>
    <d v="2014-10-27T00:00:00"/>
    <x v="1"/>
    <s v="PH-18790"/>
    <x v="206"/>
    <x v="2"/>
    <x v="0"/>
    <s v="Lakeland"/>
    <x v="2"/>
    <n v="33801"/>
    <x v="0"/>
    <s v="FUR-CH-10003379"/>
    <x v="0"/>
    <x v="1"/>
    <x v="459"/>
    <n v="683.952"/>
    <n v="3"/>
    <x v="2"/>
    <n v="42.747"/>
  </r>
  <r>
    <n v="528"/>
    <x v="242"/>
    <x v="3"/>
    <x v="208"/>
    <d v="2014-10-27T00:00:00"/>
    <x v="1"/>
    <s v="PH-18790"/>
    <x v="206"/>
    <x v="2"/>
    <x v="0"/>
    <s v="Lakeland"/>
    <x v="2"/>
    <n v="33801"/>
    <x v="0"/>
    <s v="FUR-FU-10001756"/>
    <x v="0"/>
    <x v="5"/>
    <x v="282"/>
    <n v="45.695999999999998"/>
    <n v="3"/>
    <x v="2"/>
    <n v="5.1407999999999996"/>
  </r>
  <r>
    <n v="529"/>
    <x v="243"/>
    <x v="1"/>
    <x v="37"/>
    <d v="2012-09-07T00:00:00"/>
    <x v="1"/>
    <s v="MG-18145"/>
    <x v="207"/>
    <x v="0"/>
    <x v="0"/>
    <s v="Philadelphia"/>
    <x v="9"/>
    <n v="19134"/>
    <x v="3"/>
    <s v="OFF-ST-10004963"/>
    <x v="1"/>
    <x v="4"/>
    <x v="460"/>
    <n v="36.335999999999999"/>
    <n v="3"/>
    <x v="2"/>
    <n v="-7.2671999999999999"/>
  </r>
  <r>
    <n v="530"/>
    <x v="243"/>
    <x v="1"/>
    <x v="37"/>
    <d v="2012-09-07T00:00:00"/>
    <x v="1"/>
    <s v="MG-18145"/>
    <x v="207"/>
    <x v="0"/>
    <x v="0"/>
    <s v="Philadelphia"/>
    <x v="9"/>
    <n v="19134"/>
    <x v="3"/>
    <s v="OFF-SU-10002881"/>
    <x v="1"/>
    <x v="14"/>
    <x v="461"/>
    <n v="666.24800000000005"/>
    <n v="1"/>
    <x v="2"/>
    <n v="-149.9058"/>
  </r>
  <r>
    <n v="531"/>
    <x v="243"/>
    <x v="1"/>
    <x v="37"/>
    <d v="2012-09-07T00:00:00"/>
    <x v="1"/>
    <s v="MG-18145"/>
    <x v="207"/>
    <x v="0"/>
    <x v="0"/>
    <s v="Philadelphia"/>
    <x v="9"/>
    <n v="19134"/>
    <x v="3"/>
    <s v="OFF-EN-10001335"/>
    <x v="1"/>
    <x v="12"/>
    <x v="462"/>
    <n v="52.512"/>
    <n v="6"/>
    <x v="2"/>
    <n v="19.692"/>
  </r>
  <r>
    <n v="532"/>
    <x v="244"/>
    <x v="1"/>
    <x v="209"/>
    <d v="2012-11-09T00:00:00"/>
    <x v="0"/>
    <s v="KB-16240"/>
    <x v="208"/>
    <x v="1"/>
    <x v="0"/>
    <s v="Los Angeles"/>
    <x v="1"/>
    <n v="90036"/>
    <x v="1"/>
    <s v="FUR-CH-10000595"/>
    <x v="0"/>
    <x v="1"/>
    <x v="463"/>
    <n v="190.72"/>
    <n v="1"/>
    <x v="2"/>
    <n v="11.92"/>
  </r>
  <r>
    <n v="533"/>
    <x v="245"/>
    <x v="3"/>
    <x v="210"/>
    <d v="2014-09-12T00:00:00"/>
    <x v="1"/>
    <s v="JC-15340"/>
    <x v="209"/>
    <x v="0"/>
    <x v="0"/>
    <s v="Los Angeles"/>
    <x v="1"/>
    <n v="90032"/>
    <x v="1"/>
    <s v="FUR-FU-10000448"/>
    <x v="0"/>
    <x v="5"/>
    <x v="464"/>
    <n v="47.94"/>
    <n v="3"/>
    <x v="0"/>
    <n v="2.3969999999999998"/>
  </r>
  <r>
    <n v="534"/>
    <x v="246"/>
    <x v="0"/>
    <x v="211"/>
    <d v="2013-06-02T00:00:00"/>
    <x v="0"/>
    <s v="RL-19615"/>
    <x v="210"/>
    <x v="0"/>
    <x v="0"/>
    <s v="Montgomery"/>
    <x v="19"/>
    <n v="36116"/>
    <x v="0"/>
    <s v="TEC-PH-10000984"/>
    <x v="2"/>
    <x v="7"/>
    <x v="465"/>
    <n v="979.95"/>
    <n v="5"/>
    <x v="0"/>
    <n v="274.38600000000002"/>
  </r>
  <r>
    <n v="535"/>
    <x v="246"/>
    <x v="0"/>
    <x v="211"/>
    <d v="2013-06-02T00:00:00"/>
    <x v="0"/>
    <s v="RL-19615"/>
    <x v="210"/>
    <x v="0"/>
    <x v="0"/>
    <s v="Montgomery"/>
    <x v="19"/>
    <n v="36116"/>
    <x v="0"/>
    <s v="OFF-BI-10002557"/>
    <x v="1"/>
    <x v="8"/>
    <x v="246"/>
    <n v="22.75"/>
    <n v="5"/>
    <x v="0"/>
    <n v="11.375"/>
  </r>
  <r>
    <n v="536"/>
    <x v="247"/>
    <x v="0"/>
    <x v="212"/>
    <d v="2013-07-17T00:00:00"/>
    <x v="1"/>
    <s v="AA-10375"/>
    <x v="211"/>
    <x v="0"/>
    <x v="0"/>
    <s v="Mesa"/>
    <x v="16"/>
    <n v="85204"/>
    <x v="1"/>
    <s v="OFF-ST-10001325"/>
    <x v="1"/>
    <x v="4"/>
    <x v="466"/>
    <n v="16.768000000000001"/>
    <n v="2"/>
    <x v="2"/>
    <n v="1.4672000000000001"/>
  </r>
  <r>
    <n v="537"/>
    <x v="248"/>
    <x v="3"/>
    <x v="213"/>
    <d v="2014-09-09T00:00:00"/>
    <x v="0"/>
    <s v="EP-13915"/>
    <x v="212"/>
    <x v="0"/>
    <x v="0"/>
    <s v="Chicago"/>
    <x v="10"/>
    <n v="60653"/>
    <x v="2"/>
    <s v="OFF-BI-10002429"/>
    <x v="1"/>
    <x v="8"/>
    <x v="467"/>
    <n v="42.616"/>
    <n v="7"/>
    <x v="3"/>
    <n v="-68.185599999999994"/>
  </r>
  <r>
    <n v="538"/>
    <x v="249"/>
    <x v="1"/>
    <x v="155"/>
    <d v="2012-12-08T00:00:00"/>
    <x v="1"/>
    <s v="MP-17470"/>
    <x v="88"/>
    <x v="2"/>
    <x v="0"/>
    <s v="New York City"/>
    <x v="15"/>
    <n v="10009"/>
    <x v="3"/>
    <s v="OFF-BI-10004528"/>
    <x v="1"/>
    <x v="8"/>
    <x v="468"/>
    <n v="10.752000000000001"/>
    <n v="4"/>
    <x v="2"/>
    <n v="3.36"/>
  </r>
  <r>
    <n v="539"/>
    <x v="250"/>
    <x v="1"/>
    <x v="214"/>
    <d v="2012-12-11T00:00:00"/>
    <x v="1"/>
    <s v="DK-12985"/>
    <x v="213"/>
    <x v="0"/>
    <x v="0"/>
    <s v="Henderson"/>
    <x v="0"/>
    <n v="42420"/>
    <x v="0"/>
    <s v="OFF-AP-10001271"/>
    <x v="1"/>
    <x v="9"/>
    <x v="469"/>
    <n v="152.94"/>
    <n v="3"/>
    <x v="0"/>
    <n v="41.293799999999997"/>
  </r>
  <r>
    <n v="540"/>
    <x v="250"/>
    <x v="1"/>
    <x v="214"/>
    <d v="2012-12-11T00:00:00"/>
    <x v="1"/>
    <s v="DK-12985"/>
    <x v="213"/>
    <x v="0"/>
    <x v="0"/>
    <s v="Henderson"/>
    <x v="0"/>
    <n v="42420"/>
    <x v="0"/>
    <s v="FUR-CH-10002647"/>
    <x v="0"/>
    <x v="1"/>
    <x v="470"/>
    <n v="283.92"/>
    <n v="4"/>
    <x v="0"/>
    <n v="70.98"/>
  </r>
  <r>
    <n v="541"/>
    <x v="251"/>
    <x v="2"/>
    <x v="215"/>
    <d v="2011-02-04T00:00:00"/>
    <x v="2"/>
    <s v="BD-11500"/>
    <x v="214"/>
    <x v="0"/>
    <x v="0"/>
    <s v="Green Bay"/>
    <x v="6"/>
    <n v="54302"/>
    <x v="2"/>
    <s v="TEC-AC-10001432"/>
    <x v="2"/>
    <x v="11"/>
    <x v="471"/>
    <n v="468.9"/>
    <n v="6"/>
    <x v="0"/>
    <n v="206.316"/>
  </r>
  <r>
    <n v="542"/>
    <x v="252"/>
    <x v="0"/>
    <x v="216"/>
    <d v="2013-07-18T00:00:00"/>
    <x v="2"/>
    <s v="ES-14080"/>
    <x v="20"/>
    <x v="1"/>
    <x v="0"/>
    <s v="Tucson"/>
    <x v="16"/>
    <n v="85705"/>
    <x v="1"/>
    <s v="TEC-PH-10002262"/>
    <x v="2"/>
    <x v="7"/>
    <x v="472"/>
    <n v="380.86399999999998"/>
    <n v="8"/>
    <x v="2"/>
    <n v="38.086399999999998"/>
  </r>
  <r>
    <n v="543"/>
    <x v="253"/>
    <x v="1"/>
    <x v="217"/>
    <d v="2012-12-23T00:00:00"/>
    <x v="1"/>
    <s v="LM-17065"/>
    <x v="215"/>
    <x v="0"/>
    <x v="0"/>
    <s v="Springfield"/>
    <x v="24"/>
    <n v="45503"/>
    <x v="3"/>
    <s v="OFF-ST-10001809"/>
    <x v="1"/>
    <x v="4"/>
    <x v="430"/>
    <n v="646.77599999999995"/>
    <n v="9"/>
    <x v="2"/>
    <n v="-145.52459999999999"/>
  </r>
  <r>
    <n v="544"/>
    <x v="254"/>
    <x v="2"/>
    <x v="218"/>
    <d v="2011-05-16T00:00:00"/>
    <x v="1"/>
    <s v="PG-18895"/>
    <x v="38"/>
    <x v="0"/>
    <x v="0"/>
    <s v="Fort Worth"/>
    <x v="5"/>
    <n v="76106"/>
    <x v="2"/>
    <s v="TEC-AC-10001465"/>
    <x v="2"/>
    <x v="11"/>
    <x v="473"/>
    <n v="58.112000000000002"/>
    <n v="2"/>
    <x v="2"/>
    <n v="7.2640000000000002"/>
  </r>
  <r>
    <n v="545"/>
    <x v="254"/>
    <x v="2"/>
    <x v="218"/>
    <d v="2011-05-16T00:00:00"/>
    <x v="1"/>
    <s v="PG-18895"/>
    <x v="38"/>
    <x v="0"/>
    <x v="0"/>
    <s v="Fort Worth"/>
    <x v="5"/>
    <n v="76106"/>
    <x v="2"/>
    <s v="TEC-PH-10002597"/>
    <x v="2"/>
    <x v="7"/>
    <x v="474"/>
    <n v="100.792"/>
    <n v="1"/>
    <x v="2"/>
    <n v="6.2995000000000001"/>
  </r>
  <r>
    <n v="546"/>
    <x v="254"/>
    <x v="2"/>
    <x v="218"/>
    <d v="2011-05-16T00:00:00"/>
    <x v="1"/>
    <s v="PG-18895"/>
    <x v="38"/>
    <x v="0"/>
    <x v="0"/>
    <s v="Fort Worth"/>
    <x v="5"/>
    <n v="76106"/>
    <x v="2"/>
    <s v="FUR-FU-10000723"/>
    <x v="0"/>
    <x v="5"/>
    <x v="475"/>
    <n v="66.111999999999995"/>
    <n v="4"/>
    <x v="7"/>
    <n v="-84.2928"/>
  </r>
  <r>
    <n v="547"/>
    <x v="255"/>
    <x v="3"/>
    <x v="123"/>
    <d v="2014-11-23T00:00:00"/>
    <x v="2"/>
    <s v="AS-10135"/>
    <x v="216"/>
    <x v="2"/>
    <x v="0"/>
    <s v="New York City"/>
    <x v="15"/>
    <n v="10035"/>
    <x v="3"/>
    <s v="OFF-BI-10000404"/>
    <x v="1"/>
    <x v="8"/>
    <x v="476"/>
    <n v="41.28"/>
    <n v="6"/>
    <x v="2"/>
    <n v="13.932"/>
  </r>
  <r>
    <n v="548"/>
    <x v="255"/>
    <x v="3"/>
    <x v="123"/>
    <d v="2014-11-23T00:00:00"/>
    <x v="2"/>
    <s v="AS-10135"/>
    <x v="216"/>
    <x v="2"/>
    <x v="0"/>
    <s v="New York City"/>
    <x v="15"/>
    <n v="10035"/>
    <x v="3"/>
    <s v="OFF-PA-10002986"/>
    <x v="1"/>
    <x v="10"/>
    <x v="477"/>
    <n v="13.36"/>
    <n v="2"/>
    <x v="0"/>
    <n v="6.4127999999999998"/>
  </r>
  <r>
    <n v="549"/>
    <x v="256"/>
    <x v="1"/>
    <x v="219"/>
    <d v="2012-11-17T00:00:00"/>
    <x v="0"/>
    <s v="DK-13225"/>
    <x v="158"/>
    <x v="1"/>
    <x v="0"/>
    <s v="Chicago"/>
    <x v="10"/>
    <n v="60653"/>
    <x v="2"/>
    <s v="OFF-ST-10000604"/>
    <x v="1"/>
    <x v="4"/>
    <x v="54"/>
    <n v="250.27199999999999"/>
    <n v="9"/>
    <x v="2"/>
    <n v="15.641999999999999"/>
  </r>
  <r>
    <n v="550"/>
    <x v="256"/>
    <x v="1"/>
    <x v="219"/>
    <d v="2012-11-17T00:00:00"/>
    <x v="0"/>
    <s v="DK-13225"/>
    <x v="158"/>
    <x v="1"/>
    <x v="0"/>
    <s v="Chicago"/>
    <x v="10"/>
    <n v="60653"/>
    <x v="2"/>
    <s v="OFF-BI-10004738"/>
    <x v="1"/>
    <x v="8"/>
    <x v="92"/>
    <n v="11.364000000000001"/>
    <n v="3"/>
    <x v="3"/>
    <n v="-17.045999999999999"/>
  </r>
  <r>
    <n v="551"/>
    <x v="256"/>
    <x v="1"/>
    <x v="219"/>
    <d v="2012-11-17T00:00:00"/>
    <x v="0"/>
    <s v="DK-13225"/>
    <x v="158"/>
    <x v="1"/>
    <x v="0"/>
    <s v="Chicago"/>
    <x v="10"/>
    <n v="60653"/>
    <x v="2"/>
    <s v="OFF-SU-10001935"/>
    <x v="1"/>
    <x v="14"/>
    <x v="33"/>
    <n v="8.7200000000000006"/>
    <n v="5"/>
    <x v="2"/>
    <n v="-1.744"/>
  </r>
  <r>
    <n v="552"/>
    <x v="257"/>
    <x v="0"/>
    <x v="173"/>
    <d v="2013-04-18T00:00:00"/>
    <x v="0"/>
    <s v="BD-11320"/>
    <x v="217"/>
    <x v="0"/>
    <x v="0"/>
    <s v="San Francisco"/>
    <x v="1"/>
    <n v="94110"/>
    <x v="1"/>
    <s v="FUR-CH-10002024"/>
    <x v="0"/>
    <x v="1"/>
    <x v="478"/>
    <n v="1121.568"/>
    <n v="2"/>
    <x v="2"/>
    <n v="0"/>
  </r>
  <r>
    <n v="553"/>
    <x v="258"/>
    <x v="3"/>
    <x v="220"/>
    <d v="2014-09-13T00:00:00"/>
    <x v="2"/>
    <s v="RC-19960"/>
    <x v="53"/>
    <x v="0"/>
    <x v="0"/>
    <s v="Jacksonville"/>
    <x v="2"/>
    <n v="32216"/>
    <x v="0"/>
    <s v="FUR-FU-10003039"/>
    <x v="0"/>
    <x v="5"/>
    <x v="479"/>
    <n v="34.503999999999998"/>
    <n v="1"/>
    <x v="2"/>
    <n v="6.0381999999999998"/>
  </r>
  <r>
    <n v="554"/>
    <x v="259"/>
    <x v="3"/>
    <x v="221"/>
    <d v="2014-11-29T00:00:00"/>
    <x v="1"/>
    <s v="GT-14710"/>
    <x v="218"/>
    <x v="0"/>
    <x v="0"/>
    <s v="Houston"/>
    <x v="5"/>
    <n v="77070"/>
    <x v="2"/>
    <s v="OFF-FA-10004248"/>
    <x v="1"/>
    <x v="13"/>
    <x v="480"/>
    <n v="10.824"/>
    <n v="3"/>
    <x v="2"/>
    <n v="2.5707"/>
  </r>
  <r>
    <n v="555"/>
    <x v="260"/>
    <x v="3"/>
    <x v="222"/>
    <d v="2014-07-04T00:00:00"/>
    <x v="0"/>
    <s v="DK-13225"/>
    <x v="158"/>
    <x v="1"/>
    <x v="0"/>
    <s v="Anaheim"/>
    <x v="1"/>
    <n v="92804"/>
    <x v="1"/>
    <s v="OFF-ST-10001780"/>
    <x v="1"/>
    <x v="4"/>
    <x v="481"/>
    <n v="1295.78"/>
    <n v="2"/>
    <x v="0"/>
    <n v="310.98719999999997"/>
  </r>
  <r>
    <n v="556"/>
    <x v="261"/>
    <x v="2"/>
    <x v="223"/>
    <d v="2011-03-07T00:00:00"/>
    <x v="0"/>
    <s v="AJ-10945"/>
    <x v="219"/>
    <x v="0"/>
    <x v="0"/>
    <s v="Wilmington"/>
    <x v="3"/>
    <n v="28403"/>
    <x v="0"/>
    <s v="OFF-AR-10003560"/>
    <x v="1"/>
    <x v="6"/>
    <x v="482"/>
    <n v="19.456"/>
    <n v="4"/>
    <x v="2"/>
    <n v="3.4047999999999998"/>
  </r>
  <r>
    <n v="557"/>
    <x v="262"/>
    <x v="0"/>
    <x v="224"/>
    <d v="2013-06-16T00:00:00"/>
    <x v="1"/>
    <s v="OT-18730"/>
    <x v="220"/>
    <x v="0"/>
    <x v="0"/>
    <s v="Los Angeles"/>
    <x v="1"/>
    <n v="90045"/>
    <x v="1"/>
    <s v="OFF-LA-10001297"/>
    <x v="1"/>
    <x v="2"/>
    <x v="483"/>
    <n v="20.7"/>
    <n v="2"/>
    <x v="0"/>
    <n v="9.9359999999999999"/>
  </r>
  <r>
    <n v="558"/>
    <x v="262"/>
    <x v="0"/>
    <x v="224"/>
    <d v="2013-06-16T00:00:00"/>
    <x v="1"/>
    <s v="OT-18730"/>
    <x v="220"/>
    <x v="0"/>
    <x v="0"/>
    <s v="Los Angeles"/>
    <x v="1"/>
    <n v="90045"/>
    <x v="1"/>
    <s v="FUR-TA-10004256"/>
    <x v="0"/>
    <x v="3"/>
    <x v="484"/>
    <n v="1335.68"/>
    <n v="4"/>
    <x v="2"/>
    <n v="-217.048"/>
  </r>
  <r>
    <n v="559"/>
    <x v="262"/>
    <x v="0"/>
    <x v="224"/>
    <d v="2013-06-16T00:00:00"/>
    <x v="1"/>
    <s v="OT-18730"/>
    <x v="220"/>
    <x v="0"/>
    <x v="0"/>
    <s v="Los Angeles"/>
    <x v="1"/>
    <n v="90045"/>
    <x v="1"/>
    <s v="OFF-PA-10003441"/>
    <x v="1"/>
    <x v="10"/>
    <x v="485"/>
    <n v="32.4"/>
    <n v="5"/>
    <x v="0"/>
    <n v="15.552"/>
  </r>
  <r>
    <n v="560"/>
    <x v="263"/>
    <x v="3"/>
    <x v="225"/>
    <d v="2014-11-23T00:00:00"/>
    <x v="0"/>
    <s v="LP-17080"/>
    <x v="221"/>
    <x v="0"/>
    <x v="0"/>
    <s v="San Francisco"/>
    <x v="1"/>
    <n v="94110"/>
    <x v="1"/>
    <s v="FUR-FU-10003347"/>
    <x v="0"/>
    <x v="5"/>
    <x v="374"/>
    <n v="42.6"/>
    <n v="3"/>
    <x v="0"/>
    <n v="16.614000000000001"/>
  </r>
  <r>
    <n v="561"/>
    <x v="263"/>
    <x v="3"/>
    <x v="225"/>
    <d v="2014-11-23T00:00:00"/>
    <x v="0"/>
    <s v="LP-17080"/>
    <x v="221"/>
    <x v="0"/>
    <x v="0"/>
    <s v="San Francisco"/>
    <x v="1"/>
    <n v="94110"/>
    <x v="1"/>
    <s v="OFF-BI-10000069"/>
    <x v="1"/>
    <x v="8"/>
    <x v="486"/>
    <n v="84.055999999999997"/>
    <n v="7"/>
    <x v="2"/>
    <n v="27.318200000000001"/>
  </r>
  <r>
    <n v="562"/>
    <x v="264"/>
    <x v="2"/>
    <x v="80"/>
    <d v="2011-09-18T00:00:00"/>
    <x v="0"/>
    <s v="CA-12775"/>
    <x v="222"/>
    <x v="0"/>
    <x v="0"/>
    <s v="Tampa"/>
    <x v="2"/>
    <n v="33614"/>
    <x v="0"/>
    <s v="OFF-AP-10003914"/>
    <x v="1"/>
    <x v="9"/>
    <x v="487"/>
    <n v="13"/>
    <n v="5"/>
    <x v="2"/>
    <n v="1.3"/>
  </r>
  <r>
    <n v="563"/>
    <x v="264"/>
    <x v="2"/>
    <x v="80"/>
    <d v="2011-09-18T00:00:00"/>
    <x v="0"/>
    <s v="CA-12775"/>
    <x v="222"/>
    <x v="0"/>
    <x v="0"/>
    <s v="Tampa"/>
    <x v="2"/>
    <n v="33614"/>
    <x v="0"/>
    <s v="FUR-FU-10004020"/>
    <x v="0"/>
    <x v="5"/>
    <x v="488"/>
    <n v="13.128"/>
    <n v="3"/>
    <x v="2"/>
    <n v="3.7743000000000002"/>
  </r>
  <r>
    <n v="564"/>
    <x v="265"/>
    <x v="1"/>
    <x v="214"/>
    <d v="2012-12-09T00:00:00"/>
    <x v="2"/>
    <s v="JF-15490"/>
    <x v="223"/>
    <x v="0"/>
    <x v="0"/>
    <s v="Seattle"/>
    <x v="4"/>
    <n v="98105"/>
    <x v="1"/>
    <s v="OFF-FA-10003467"/>
    <x v="1"/>
    <x v="13"/>
    <x v="489"/>
    <n v="3.96"/>
    <n v="2"/>
    <x v="0"/>
    <n v="0"/>
  </r>
  <r>
    <n v="565"/>
    <x v="265"/>
    <x v="1"/>
    <x v="214"/>
    <d v="2012-12-09T00:00:00"/>
    <x v="2"/>
    <s v="JF-15490"/>
    <x v="223"/>
    <x v="0"/>
    <x v="0"/>
    <s v="Seattle"/>
    <x v="4"/>
    <n v="98105"/>
    <x v="1"/>
    <s v="OFF-LA-10000634"/>
    <x v="1"/>
    <x v="2"/>
    <x v="283"/>
    <n v="2.61"/>
    <n v="1"/>
    <x v="0"/>
    <n v="1.2005999999999999"/>
  </r>
  <r>
    <n v="566"/>
    <x v="266"/>
    <x v="3"/>
    <x v="226"/>
    <d v="2014-12-11T00:00:00"/>
    <x v="2"/>
    <s v="FP-14320"/>
    <x v="224"/>
    <x v="0"/>
    <x v="0"/>
    <s v="Los Angeles"/>
    <x v="1"/>
    <n v="90008"/>
    <x v="1"/>
    <s v="TEC-PH-10002496"/>
    <x v="2"/>
    <x v="7"/>
    <x v="490"/>
    <n v="374.37599999999998"/>
    <n v="3"/>
    <x v="2"/>
    <n v="46.796999999999997"/>
  </r>
  <r>
    <n v="567"/>
    <x v="267"/>
    <x v="3"/>
    <x v="172"/>
    <d v="2014-10-09T00:00:00"/>
    <x v="1"/>
    <s v="EB-13840"/>
    <x v="225"/>
    <x v="1"/>
    <x v="0"/>
    <s v="Seattle"/>
    <x v="4"/>
    <n v="98105"/>
    <x v="1"/>
    <s v="OFF-PA-10004530"/>
    <x v="1"/>
    <x v="10"/>
    <x v="491"/>
    <n v="91.84"/>
    <n v="8"/>
    <x v="0"/>
    <n v="45.001600000000003"/>
  </r>
  <r>
    <n v="568"/>
    <x v="267"/>
    <x v="3"/>
    <x v="172"/>
    <d v="2014-10-09T00:00:00"/>
    <x v="1"/>
    <s v="EB-13840"/>
    <x v="225"/>
    <x v="1"/>
    <x v="0"/>
    <s v="Seattle"/>
    <x v="4"/>
    <n v="98105"/>
    <x v="1"/>
    <s v="OFF-BI-10001107"/>
    <x v="1"/>
    <x v="8"/>
    <x v="492"/>
    <n v="81.087999999999994"/>
    <n v="7"/>
    <x v="2"/>
    <n v="27.3672"/>
  </r>
  <r>
    <n v="569"/>
    <x v="267"/>
    <x v="3"/>
    <x v="172"/>
    <d v="2014-10-09T00:00:00"/>
    <x v="1"/>
    <s v="EB-13840"/>
    <x v="225"/>
    <x v="1"/>
    <x v="0"/>
    <s v="Seattle"/>
    <x v="4"/>
    <n v="98105"/>
    <x v="1"/>
    <s v="OFF-PA-10004451"/>
    <x v="1"/>
    <x v="10"/>
    <x v="493"/>
    <n v="19.440000000000001"/>
    <n v="3"/>
    <x v="0"/>
    <n v="9.3312000000000008"/>
  </r>
  <r>
    <n v="570"/>
    <x v="267"/>
    <x v="3"/>
    <x v="172"/>
    <d v="2014-10-09T00:00:00"/>
    <x v="1"/>
    <s v="EB-13840"/>
    <x v="225"/>
    <x v="1"/>
    <x v="0"/>
    <s v="Seattle"/>
    <x v="4"/>
    <n v="98105"/>
    <x v="1"/>
    <s v="FUR-CH-10004997"/>
    <x v="0"/>
    <x v="1"/>
    <x v="494"/>
    <n v="451.15199999999999"/>
    <n v="3"/>
    <x v="2"/>
    <n v="0"/>
  </r>
  <r>
    <n v="571"/>
    <x v="268"/>
    <x v="3"/>
    <x v="116"/>
    <d v="2015-01-05T00:00:00"/>
    <x v="1"/>
    <s v="JF-15415"/>
    <x v="226"/>
    <x v="0"/>
    <x v="0"/>
    <s v="New York City"/>
    <x v="15"/>
    <n v="10024"/>
    <x v="3"/>
    <s v="OFF-LA-10001297"/>
    <x v="1"/>
    <x v="2"/>
    <x v="483"/>
    <n v="72.45"/>
    <n v="7"/>
    <x v="0"/>
    <n v="34.776000000000003"/>
  </r>
  <r>
    <n v="572"/>
    <x v="268"/>
    <x v="3"/>
    <x v="116"/>
    <d v="2015-01-05T00:00:00"/>
    <x v="1"/>
    <s v="JF-15415"/>
    <x v="226"/>
    <x v="0"/>
    <x v="0"/>
    <s v="New York City"/>
    <x v="15"/>
    <n v="10024"/>
    <x v="3"/>
    <s v="OFF-FA-10000585"/>
    <x v="1"/>
    <x v="13"/>
    <x v="202"/>
    <n v="13.96"/>
    <n v="4"/>
    <x v="0"/>
    <n v="6.4215999999999998"/>
  </r>
  <r>
    <n v="573"/>
    <x v="268"/>
    <x v="3"/>
    <x v="116"/>
    <d v="2015-01-05T00:00:00"/>
    <x v="1"/>
    <s v="JF-15415"/>
    <x v="226"/>
    <x v="0"/>
    <x v="0"/>
    <s v="New York City"/>
    <x v="15"/>
    <n v="10024"/>
    <x v="3"/>
    <s v="OFF-BI-10001922"/>
    <x v="1"/>
    <x v="8"/>
    <x v="302"/>
    <n v="33.264000000000003"/>
    <n v="7"/>
    <x v="2"/>
    <n v="11.226599999999999"/>
  </r>
  <r>
    <n v="574"/>
    <x v="268"/>
    <x v="3"/>
    <x v="116"/>
    <d v="2015-01-05T00:00:00"/>
    <x v="1"/>
    <s v="JF-15415"/>
    <x v="226"/>
    <x v="0"/>
    <x v="0"/>
    <s v="New York City"/>
    <x v="15"/>
    <n v="10024"/>
    <x v="3"/>
    <s v="TEC-PH-10000347"/>
    <x v="2"/>
    <x v="7"/>
    <x v="495"/>
    <n v="14.85"/>
    <n v="3"/>
    <x v="0"/>
    <n v="4.0095000000000001"/>
  </r>
  <r>
    <n v="575"/>
    <x v="269"/>
    <x v="0"/>
    <x v="54"/>
    <d v="2013-11-08T00:00:00"/>
    <x v="1"/>
    <s v="SF-20200"/>
    <x v="227"/>
    <x v="0"/>
    <x v="0"/>
    <s v="Marysville"/>
    <x v="4"/>
    <n v="98270"/>
    <x v="1"/>
    <s v="OFF-AR-10003394"/>
    <x v="1"/>
    <x v="6"/>
    <x v="496"/>
    <n v="8.82"/>
    <n v="3"/>
    <x v="0"/>
    <n v="2.3814000000000002"/>
  </r>
  <r>
    <n v="576"/>
    <x v="270"/>
    <x v="1"/>
    <x v="227"/>
    <d v="2012-09-22T00:00:00"/>
    <x v="0"/>
    <s v="TG-21640"/>
    <x v="228"/>
    <x v="0"/>
    <x v="0"/>
    <s v="Long Beach"/>
    <x v="1"/>
    <n v="90805"/>
    <x v="1"/>
    <s v="OFF-PA-10004530"/>
    <x v="1"/>
    <x v="10"/>
    <x v="491"/>
    <n v="160.72"/>
    <n v="14"/>
    <x v="0"/>
    <n v="78.752799999999993"/>
  </r>
  <r>
    <n v="577"/>
    <x v="270"/>
    <x v="1"/>
    <x v="227"/>
    <d v="2012-09-22T00:00:00"/>
    <x v="0"/>
    <s v="TG-21640"/>
    <x v="228"/>
    <x v="0"/>
    <x v="0"/>
    <s v="Long Beach"/>
    <x v="1"/>
    <n v="90805"/>
    <x v="1"/>
    <s v="OFF-PA-10001450"/>
    <x v="1"/>
    <x v="10"/>
    <x v="497"/>
    <n v="19.920000000000002"/>
    <n v="4"/>
    <x v="0"/>
    <n v="9.7607999999999997"/>
  </r>
  <r>
    <n v="578"/>
    <x v="270"/>
    <x v="1"/>
    <x v="227"/>
    <d v="2012-09-22T00:00:00"/>
    <x v="0"/>
    <s v="TG-21640"/>
    <x v="228"/>
    <x v="0"/>
    <x v="0"/>
    <s v="Long Beach"/>
    <x v="1"/>
    <n v="90805"/>
    <x v="1"/>
    <s v="OFF-SU-10001574"/>
    <x v="1"/>
    <x v="14"/>
    <x v="498"/>
    <n v="7.3"/>
    <n v="2"/>
    <x v="0"/>
    <n v="2.19"/>
  </r>
  <r>
    <n v="579"/>
    <x v="271"/>
    <x v="3"/>
    <x v="228"/>
    <d v="2014-07-27T00:00:00"/>
    <x v="1"/>
    <s v="CS-11950"/>
    <x v="229"/>
    <x v="0"/>
    <x v="0"/>
    <s v="Chicago"/>
    <x v="10"/>
    <n v="60610"/>
    <x v="2"/>
    <s v="OFF-ST-10002974"/>
    <x v="1"/>
    <x v="4"/>
    <x v="123"/>
    <n v="69.712000000000003"/>
    <n v="2"/>
    <x v="2"/>
    <n v="8.7140000000000004"/>
  </r>
  <r>
    <n v="580"/>
    <x v="271"/>
    <x v="3"/>
    <x v="228"/>
    <d v="2014-07-27T00:00:00"/>
    <x v="1"/>
    <s v="CS-11950"/>
    <x v="229"/>
    <x v="0"/>
    <x v="0"/>
    <s v="Chicago"/>
    <x v="10"/>
    <n v="60610"/>
    <x v="2"/>
    <s v="FUR-FU-10001475"/>
    <x v="0"/>
    <x v="5"/>
    <x v="499"/>
    <n v="8.7919999999999998"/>
    <n v="1"/>
    <x v="7"/>
    <n v="-5.7148000000000003"/>
  </r>
  <r>
    <n v="581"/>
    <x v="272"/>
    <x v="1"/>
    <x v="229"/>
    <d v="2012-09-14T00:00:00"/>
    <x v="1"/>
    <s v="CC-12145"/>
    <x v="230"/>
    <x v="0"/>
    <x v="0"/>
    <s v="Los Angeles"/>
    <x v="1"/>
    <n v="90004"/>
    <x v="1"/>
    <s v="OFF-SU-10004498"/>
    <x v="1"/>
    <x v="14"/>
    <x v="500"/>
    <n v="51.52"/>
    <n v="4"/>
    <x v="0"/>
    <n v="1.5456000000000001"/>
  </r>
  <r>
    <n v="582"/>
    <x v="273"/>
    <x v="3"/>
    <x v="96"/>
    <d v="2014-12-06T00:00:00"/>
    <x v="1"/>
    <s v="DV-13465"/>
    <x v="231"/>
    <x v="0"/>
    <x v="0"/>
    <s v="Denver"/>
    <x v="22"/>
    <n v="80219"/>
    <x v="1"/>
    <s v="TEC-PH-10004977"/>
    <x v="2"/>
    <x v="7"/>
    <x v="34"/>
    <n v="470.37599999999998"/>
    <n v="3"/>
    <x v="2"/>
    <n v="52.917299999999997"/>
  </r>
  <r>
    <n v="583"/>
    <x v="273"/>
    <x v="3"/>
    <x v="96"/>
    <d v="2014-12-06T00:00:00"/>
    <x v="1"/>
    <s v="DV-13465"/>
    <x v="231"/>
    <x v="0"/>
    <x v="0"/>
    <s v="Denver"/>
    <x v="22"/>
    <n v="80219"/>
    <x v="1"/>
    <s v="TEC-PH-10000586"/>
    <x v="2"/>
    <x v="7"/>
    <x v="501"/>
    <n v="105.584"/>
    <n v="2"/>
    <x v="2"/>
    <n v="9.2385999999999999"/>
  </r>
  <r>
    <n v="584"/>
    <x v="273"/>
    <x v="3"/>
    <x v="96"/>
    <d v="2014-12-06T00:00:00"/>
    <x v="1"/>
    <s v="DV-13465"/>
    <x v="231"/>
    <x v="0"/>
    <x v="0"/>
    <s v="Denver"/>
    <x v="22"/>
    <n v="80219"/>
    <x v="1"/>
    <s v="OFF-AP-10000358"/>
    <x v="1"/>
    <x v="9"/>
    <x v="95"/>
    <n v="31.152000000000001"/>
    <n v="3"/>
    <x v="2"/>
    <n v="3.5045999999999999"/>
  </r>
  <r>
    <n v="585"/>
    <x v="273"/>
    <x v="3"/>
    <x v="96"/>
    <d v="2014-12-06T00:00:00"/>
    <x v="1"/>
    <s v="DV-13465"/>
    <x v="231"/>
    <x v="0"/>
    <x v="0"/>
    <s v="Denver"/>
    <x v="22"/>
    <n v="80219"/>
    <x v="1"/>
    <s v="OFF-BI-10002764"/>
    <x v="1"/>
    <x v="8"/>
    <x v="502"/>
    <n v="6.7830000000000004"/>
    <n v="7"/>
    <x v="6"/>
    <n v="-4.7481"/>
  </r>
  <r>
    <n v="586"/>
    <x v="273"/>
    <x v="3"/>
    <x v="96"/>
    <d v="2014-12-06T00:00:00"/>
    <x v="1"/>
    <s v="DV-13465"/>
    <x v="231"/>
    <x v="0"/>
    <x v="0"/>
    <s v="Denver"/>
    <x v="22"/>
    <n v="80219"/>
    <x v="1"/>
    <s v="TEC-PH-10001254"/>
    <x v="2"/>
    <x v="7"/>
    <x v="143"/>
    <n v="406.36799999999999"/>
    <n v="4"/>
    <x v="2"/>
    <n v="30.477599999999999"/>
  </r>
  <r>
    <n v="587"/>
    <x v="274"/>
    <x v="1"/>
    <x v="230"/>
    <d v="2012-07-09T00:00:00"/>
    <x v="1"/>
    <s v="BD-11725"/>
    <x v="232"/>
    <x v="0"/>
    <x v="0"/>
    <s v="Richmond"/>
    <x v="0"/>
    <n v="40475"/>
    <x v="0"/>
    <s v="FUR-CH-10003956"/>
    <x v="0"/>
    <x v="1"/>
    <x v="363"/>
    <n v="70.98"/>
    <n v="1"/>
    <x v="0"/>
    <n v="4.9686000000000003"/>
  </r>
  <r>
    <n v="588"/>
    <x v="274"/>
    <x v="1"/>
    <x v="230"/>
    <d v="2012-07-09T00:00:00"/>
    <x v="1"/>
    <s v="BD-11725"/>
    <x v="232"/>
    <x v="0"/>
    <x v="0"/>
    <s v="Richmond"/>
    <x v="0"/>
    <n v="40475"/>
    <x v="0"/>
    <s v="OFF-LA-10003930"/>
    <x v="1"/>
    <x v="2"/>
    <x v="503"/>
    <n v="294.93"/>
    <n v="3"/>
    <x v="0"/>
    <n v="144.51570000000001"/>
  </r>
  <r>
    <n v="589"/>
    <x v="275"/>
    <x v="0"/>
    <x v="231"/>
    <d v="2013-03-25T00:00:00"/>
    <x v="1"/>
    <s v="ZC-21910"/>
    <x v="233"/>
    <x v="0"/>
    <x v="0"/>
    <s v="Salem"/>
    <x v="21"/>
    <n v="97301"/>
    <x v="1"/>
    <s v="TEC-PH-10003800"/>
    <x v="2"/>
    <x v="7"/>
    <x v="504"/>
    <n v="84.784000000000006"/>
    <n v="2"/>
    <x v="2"/>
    <n v="-20.136199999999999"/>
  </r>
  <r>
    <n v="590"/>
    <x v="275"/>
    <x v="0"/>
    <x v="231"/>
    <d v="2013-03-25T00:00:00"/>
    <x v="1"/>
    <s v="ZC-21910"/>
    <x v="233"/>
    <x v="0"/>
    <x v="0"/>
    <s v="Salem"/>
    <x v="21"/>
    <n v="97301"/>
    <x v="1"/>
    <s v="OFF-PA-10002005"/>
    <x v="1"/>
    <x v="10"/>
    <x v="505"/>
    <n v="20.736000000000001"/>
    <n v="4"/>
    <x v="2"/>
    <n v="7.2576000000000001"/>
  </r>
  <r>
    <n v="591"/>
    <x v="275"/>
    <x v="0"/>
    <x v="231"/>
    <d v="2013-03-25T00:00:00"/>
    <x v="1"/>
    <s v="ZC-21910"/>
    <x v="233"/>
    <x v="0"/>
    <x v="0"/>
    <s v="Salem"/>
    <x v="21"/>
    <n v="97301"/>
    <x v="1"/>
    <s v="OFF-BI-10002498"/>
    <x v="1"/>
    <x v="8"/>
    <x v="435"/>
    <n v="16.821000000000002"/>
    <n v="3"/>
    <x v="6"/>
    <n v="-12.896100000000001"/>
  </r>
  <r>
    <n v="592"/>
    <x v="275"/>
    <x v="0"/>
    <x v="231"/>
    <d v="2013-03-25T00:00:00"/>
    <x v="1"/>
    <s v="ZC-21910"/>
    <x v="233"/>
    <x v="0"/>
    <x v="0"/>
    <s v="Salem"/>
    <x v="21"/>
    <n v="97301"/>
    <x v="1"/>
    <s v="OFF-PA-10004101"/>
    <x v="1"/>
    <x v="10"/>
    <x v="506"/>
    <n v="10.368"/>
    <n v="2"/>
    <x v="2"/>
    <n v="3.6288"/>
  </r>
  <r>
    <n v="593"/>
    <x v="276"/>
    <x v="2"/>
    <x v="232"/>
    <d v="2011-01-14T00:00:00"/>
    <x v="1"/>
    <s v="MS-17830"/>
    <x v="234"/>
    <x v="0"/>
    <x v="0"/>
    <s v="Laredo"/>
    <x v="5"/>
    <n v="78041"/>
    <x v="2"/>
    <s v="OFF-AR-10004078"/>
    <x v="1"/>
    <x v="6"/>
    <x v="507"/>
    <n v="9.3439999999999994"/>
    <n v="2"/>
    <x v="2"/>
    <n v="1.1679999999999999"/>
  </r>
  <r>
    <n v="594"/>
    <x v="276"/>
    <x v="2"/>
    <x v="232"/>
    <d v="2011-01-14T00:00:00"/>
    <x v="1"/>
    <s v="MS-17830"/>
    <x v="234"/>
    <x v="0"/>
    <x v="0"/>
    <s v="Laredo"/>
    <x v="5"/>
    <n v="78041"/>
    <x v="2"/>
    <s v="TEC-AC-10001266"/>
    <x v="2"/>
    <x v="11"/>
    <x v="196"/>
    <n v="31.2"/>
    <n v="3"/>
    <x v="2"/>
    <n v="9.75"/>
  </r>
  <r>
    <n v="595"/>
    <x v="277"/>
    <x v="2"/>
    <x v="233"/>
    <d v="2011-08-15T00:00:00"/>
    <x v="1"/>
    <s v="LR-16915"/>
    <x v="235"/>
    <x v="0"/>
    <x v="0"/>
    <s v="San Diego"/>
    <x v="1"/>
    <n v="92024"/>
    <x v="1"/>
    <s v="OFF-AP-10004708"/>
    <x v="1"/>
    <x v="9"/>
    <x v="508"/>
    <n v="76.12"/>
    <n v="2"/>
    <x v="0"/>
    <n v="22.0748"/>
  </r>
  <r>
    <n v="596"/>
    <x v="277"/>
    <x v="2"/>
    <x v="233"/>
    <d v="2011-08-15T00:00:00"/>
    <x v="1"/>
    <s v="LR-16915"/>
    <x v="235"/>
    <x v="0"/>
    <x v="0"/>
    <s v="San Diego"/>
    <x v="1"/>
    <n v="92024"/>
    <x v="1"/>
    <s v="TEC-CO-10004115"/>
    <x v="2"/>
    <x v="16"/>
    <x v="356"/>
    <n v="1199.9760000000001"/>
    <n v="3"/>
    <x v="2"/>
    <n v="434.99130000000002"/>
  </r>
  <r>
    <n v="597"/>
    <x v="277"/>
    <x v="2"/>
    <x v="233"/>
    <d v="2011-08-15T00:00:00"/>
    <x v="1"/>
    <s v="LR-16915"/>
    <x v="235"/>
    <x v="0"/>
    <x v="0"/>
    <s v="San Diego"/>
    <x v="1"/>
    <n v="92024"/>
    <x v="1"/>
    <s v="TEC-PH-10002398"/>
    <x v="2"/>
    <x v="7"/>
    <x v="285"/>
    <n v="445.96"/>
    <n v="5"/>
    <x v="2"/>
    <n v="55.744999999999997"/>
  </r>
  <r>
    <n v="598"/>
    <x v="277"/>
    <x v="2"/>
    <x v="233"/>
    <d v="2011-08-15T00:00:00"/>
    <x v="1"/>
    <s v="LR-16915"/>
    <x v="235"/>
    <x v="0"/>
    <x v="0"/>
    <s v="San Diego"/>
    <x v="1"/>
    <n v="92024"/>
    <x v="1"/>
    <s v="FUR-FU-10001979"/>
    <x v="0"/>
    <x v="5"/>
    <x v="509"/>
    <n v="327.76"/>
    <n v="8"/>
    <x v="0"/>
    <n v="91.772800000000004"/>
  </r>
  <r>
    <n v="599"/>
    <x v="278"/>
    <x v="0"/>
    <x v="216"/>
    <d v="2013-07-17T00:00:00"/>
    <x v="2"/>
    <s v="TP-21130"/>
    <x v="236"/>
    <x v="0"/>
    <x v="0"/>
    <s v="Philadelphia"/>
    <x v="9"/>
    <n v="19134"/>
    <x v="3"/>
    <s v="OFF-SU-10004115"/>
    <x v="1"/>
    <x v="14"/>
    <x v="510"/>
    <n v="11.632"/>
    <n v="2"/>
    <x v="2"/>
    <n v="1.0178"/>
  </r>
  <r>
    <n v="600"/>
    <x v="279"/>
    <x v="0"/>
    <x v="87"/>
    <d v="2013-07-22T00:00:00"/>
    <x v="1"/>
    <s v="CK-12205"/>
    <x v="237"/>
    <x v="0"/>
    <x v="0"/>
    <s v="Philadelphia"/>
    <x v="9"/>
    <n v="19120"/>
    <x v="3"/>
    <s v="TEC-PH-10001425"/>
    <x v="2"/>
    <x v="7"/>
    <x v="511"/>
    <n v="143.982"/>
    <n v="3"/>
    <x v="10"/>
    <n v="-28.796399999999998"/>
  </r>
  <r>
    <n v="601"/>
    <x v="279"/>
    <x v="0"/>
    <x v="87"/>
    <d v="2013-07-22T00:00:00"/>
    <x v="1"/>
    <s v="CK-12205"/>
    <x v="237"/>
    <x v="0"/>
    <x v="0"/>
    <s v="Philadelphia"/>
    <x v="9"/>
    <n v="19120"/>
    <x v="3"/>
    <s v="TEC-PH-10003963"/>
    <x v="2"/>
    <x v="7"/>
    <x v="512"/>
    <n v="494.37599999999998"/>
    <n v="4"/>
    <x v="10"/>
    <n v="-115.3544"/>
  </r>
  <r>
    <n v="602"/>
    <x v="279"/>
    <x v="0"/>
    <x v="87"/>
    <d v="2013-07-22T00:00:00"/>
    <x v="1"/>
    <s v="CK-12205"/>
    <x v="237"/>
    <x v="0"/>
    <x v="0"/>
    <s v="Philadelphia"/>
    <x v="9"/>
    <n v="19120"/>
    <x v="3"/>
    <s v="OFF-SU-10001574"/>
    <x v="1"/>
    <x v="14"/>
    <x v="498"/>
    <n v="5.84"/>
    <n v="2"/>
    <x v="2"/>
    <n v="0.73"/>
  </r>
  <r>
    <n v="603"/>
    <x v="280"/>
    <x v="2"/>
    <x v="234"/>
    <d v="2011-03-19T00:00:00"/>
    <x v="1"/>
    <s v="AS-10240"/>
    <x v="238"/>
    <x v="0"/>
    <x v="0"/>
    <s v="Tampa"/>
    <x v="2"/>
    <n v="33614"/>
    <x v="0"/>
    <s v="OFF-ST-10001490"/>
    <x v="1"/>
    <x v="4"/>
    <x v="513"/>
    <n v="142.77600000000001"/>
    <n v="1"/>
    <x v="2"/>
    <n v="17.847000000000001"/>
  </r>
  <r>
    <n v="604"/>
    <x v="280"/>
    <x v="2"/>
    <x v="234"/>
    <d v="2011-03-19T00:00:00"/>
    <x v="1"/>
    <s v="AS-10240"/>
    <x v="238"/>
    <x v="0"/>
    <x v="0"/>
    <s v="Tampa"/>
    <x v="2"/>
    <n v="33614"/>
    <x v="0"/>
    <s v="FUR-FU-10001756"/>
    <x v="0"/>
    <x v="5"/>
    <x v="282"/>
    <n v="45.695999999999998"/>
    <n v="3"/>
    <x v="2"/>
    <n v="5.1407999999999996"/>
  </r>
  <r>
    <n v="605"/>
    <x v="280"/>
    <x v="2"/>
    <x v="234"/>
    <d v="2011-03-19T00:00:00"/>
    <x v="1"/>
    <s v="AS-10240"/>
    <x v="238"/>
    <x v="0"/>
    <x v="0"/>
    <s v="Tampa"/>
    <x v="2"/>
    <n v="33614"/>
    <x v="0"/>
    <s v="OFF-BI-10000773"/>
    <x v="1"/>
    <x v="8"/>
    <x v="381"/>
    <n v="7.218"/>
    <n v="3"/>
    <x v="6"/>
    <n v="-5.5338000000000003"/>
  </r>
  <r>
    <n v="606"/>
    <x v="280"/>
    <x v="2"/>
    <x v="234"/>
    <d v="2011-03-19T00:00:00"/>
    <x v="1"/>
    <s v="AS-10240"/>
    <x v="238"/>
    <x v="0"/>
    <x v="0"/>
    <s v="Tampa"/>
    <x v="2"/>
    <n v="33614"/>
    <x v="0"/>
    <s v="OFF-BI-10001543"/>
    <x v="1"/>
    <x v="8"/>
    <x v="375"/>
    <n v="43.188000000000002"/>
    <n v="4"/>
    <x v="6"/>
    <n v="-31.671199999999999"/>
  </r>
  <r>
    <n v="607"/>
    <x v="280"/>
    <x v="2"/>
    <x v="234"/>
    <d v="2011-03-19T00:00:00"/>
    <x v="1"/>
    <s v="AS-10240"/>
    <x v="238"/>
    <x v="0"/>
    <x v="0"/>
    <s v="Tampa"/>
    <x v="2"/>
    <n v="33614"/>
    <x v="0"/>
    <s v="OFF-PA-10002120"/>
    <x v="1"/>
    <x v="10"/>
    <x v="514"/>
    <n v="131.904"/>
    <n v="3"/>
    <x v="2"/>
    <n v="47.815199999999997"/>
  </r>
  <r>
    <n v="608"/>
    <x v="281"/>
    <x v="2"/>
    <x v="235"/>
    <d v="2011-05-27T00:00:00"/>
    <x v="1"/>
    <s v="AR-10510"/>
    <x v="239"/>
    <x v="0"/>
    <x v="0"/>
    <s v="Philadelphia"/>
    <x v="9"/>
    <n v="19134"/>
    <x v="3"/>
    <s v="OFF-BI-10000848"/>
    <x v="1"/>
    <x v="8"/>
    <x v="515"/>
    <n v="3.282"/>
    <n v="2"/>
    <x v="6"/>
    <n v="-2.6255999999999999"/>
  </r>
  <r>
    <n v="609"/>
    <x v="281"/>
    <x v="2"/>
    <x v="235"/>
    <d v="2011-05-27T00:00:00"/>
    <x v="1"/>
    <s v="AR-10510"/>
    <x v="239"/>
    <x v="0"/>
    <x v="0"/>
    <s v="Philadelphia"/>
    <x v="9"/>
    <n v="19134"/>
    <x v="3"/>
    <s v="OFF-AR-10001246"/>
    <x v="1"/>
    <x v="6"/>
    <x v="450"/>
    <n v="21.167999999999999"/>
    <n v="9"/>
    <x v="2"/>
    <n v="2.3814000000000002"/>
  </r>
  <r>
    <n v="610"/>
    <x v="281"/>
    <x v="2"/>
    <x v="235"/>
    <d v="2011-05-27T00:00:00"/>
    <x v="1"/>
    <s v="AR-10510"/>
    <x v="239"/>
    <x v="0"/>
    <x v="0"/>
    <s v="Philadelphia"/>
    <x v="9"/>
    <n v="19134"/>
    <x v="3"/>
    <s v="TEC-PH-10003092"/>
    <x v="2"/>
    <x v="7"/>
    <x v="516"/>
    <n v="55.188000000000002"/>
    <n v="2"/>
    <x v="10"/>
    <n v="-10.117800000000001"/>
  </r>
  <r>
    <n v="611"/>
    <x v="282"/>
    <x v="0"/>
    <x v="236"/>
    <d v="2013-05-02T00:00:00"/>
    <x v="2"/>
    <s v="NB-18655"/>
    <x v="240"/>
    <x v="1"/>
    <x v="0"/>
    <s v="Dallas"/>
    <x v="5"/>
    <n v="75217"/>
    <x v="2"/>
    <s v="TEC-PH-10003012"/>
    <x v="2"/>
    <x v="7"/>
    <x v="344"/>
    <n v="369.57600000000002"/>
    <n v="3"/>
    <x v="2"/>
    <n v="41.577300000000001"/>
  </r>
  <r>
    <n v="612"/>
    <x v="282"/>
    <x v="0"/>
    <x v="236"/>
    <d v="2013-05-02T00:00:00"/>
    <x v="2"/>
    <s v="NB-18655"/>
    <x v="240"/>
    <x v="1"/>
    <x v="0"/>
    <s v="Dallas"/>
    <x v="5"/>
    <n v="75217"/>
    <x v="2"/>
    <s v="OFF-LA-10004345"/>
    <x v="1"/>
    <x v="2"/>
    <x v="517"/>
    <n v="15.712"/>
    <n v="4"/>
    <x v="2"/>
    <n v="5.6955999999999998"/>
  </r>
  <r>
    <n v="613"/>
    <x v="283"/>
    <x v="0"/>
    <x v="108"/>
    <d v="2013-09-14T00:00:00"/>
    <x v="0"/>
    <s v="GD-14590"/>
    <x v="241"/>
    <x v="1"/>
    <x v="0"/>
    <s v="Philadelphia"/>
    <x v="9"/>
    <n v="19143"/>
    <x v="3"/>
    <s v="OFF-PA-10001204"/>
    <x v="1"/>
    <x v="10"/>
    <x v="518"/>
    <n v="8.4480000000000004"/>
    <n v="2"/>
    <x v="2"/>
    <n v="2.64"/>
  </r>
  <r>
    <n v="614"/>
    <x v="283"/>
    <x v="0"/>
    <x v="108"/>
    <d v="2013-09-14T00:00:00"/>
    <x v="0"/>
    <s v="GD-14590"/>
    <x v="241"/>
    <x v="1"/>
    <x v="0"/>
    <s v="Philadelphia"/>
    <x v="9"/>
    <n v="19143"/>
    <x v="3"/>
    <s v="TEC-PH-10004667"/>
    <x v="2"/>
    <x v="7"/>
    <x v="519"/>
    <n v="728.94600000000003"/>
    <n v="9"/>
    <x v="10"/>
    <n v="-157.9383"/>
  </r>
  <r>
    <n v="615"/>
    <x v="284"/>
    <x v="3"/>
    <x v="237"/>
    <d v="2014-11-18T00:00:00"/>
    <x v="0"/>
    <s v="CK-12595"/>
    <x v="242"/>
    <x v="0"/>
    <x v="0"/>
    <s v="Grove City"/>
    <x v="24"/>
    <n v="43123"/>
    <x v="3"/>
    <s v="TEC-PH-10000011"/>
    <x v="2"/>
    <x v="7"/>
    <x v="220"/>
    <n v="119.94"/>
    <n v="10"/>
    <x v="10"/>
    <n v="15.992000000000001"/>
  </r>
  <r>
    <n v="616"/>
    <x v="284"/>
    <x v="3"/>
    <x v="237"/>
    <d v="2014-11-18T00:00:00"/>
    <x v="0"/>
    <s v="CK-12595"/>
    <x v="242"/>
    <x v="0"/>
    <x v="0"/>
    <s v="Grove City"/>
    <x v="24"/>
    <n v="43123"/>
    <x v="3"/>
    <s v="OFF-BI-10002949"/>
    <x v="1"/>
    <x v="8"/>
    <x v="520"/>
    <n v="3.6480000000000001"/>
    <n v="2"/>
    <x v="6"/>
    <n v="-2.7968000000000002"/>
  </r>
  <r>
    <n v="617"/>
    <x v="285"/>
    <x v="3"/>
    <x v="238"/>
    <d v="2014-08-24T00:00:00"/>
    <x v="0"/>
    <s v="NG-18355"/>
    <x v="243"/>
    <x v="1"/>
    <x v="0"/>
    <s v="New York City"/>
    <x v="15"/>
    <n v="10011"/>
    <x v="3"/>
    <s v="FUR-FU-10003849"/>
    <x v="0"/>
    <x v="5"/>
    <x v="521"/>
    <n v="40.479999999999997"/>
    <n v="2"/>
    <x v="0"/>
    <n v="15.7872"/>
  </r>
  <r>
    <n v="618"/>
    <x v="285"/>
    <x v="3"/>
    <x v="238"/>
    <d v="2014-08-24T00:00:00"/>
    <x v="0"/>
    <s v="NG-18355"/>
    <x v="243"/>
    <x v="1"/>
    <x v="0"/>
    <s v="New York City"/>
    <x v="15"/>
    <n v="10011"/>
    <x v="3"/>
    <s v="FUR-FU-10000010"/>
    <x v="0"/>
    <x v="5"/>
    <x v="522"/>
    <n v="9.94"/>
    <n v="2"/>
    <x v="0"/>
    <n v="3.0813999999999999"/>
  </r>
  <r>
    <n v="619"/>
    <x v="285"/>
    <x v="3"/>
    <x v="238"/>
    <d v="2014-08-24T00:00:00"/>
    <x v="0"/>
    <s v="NG-18355"/>
    <x v="243"/>
    <x v="1"/>
    <x v="0"/>
    <s v="New York City"/>
    <x v="15"/>
    <n v="10011"/>
    <x v="3"/>
    <s v="OFF-BI-10002824"/>
    <x v="1"/>
    <x v="8"/>
    <x v="523"/>
    <n v="107.42400000000001"/>
    <n v="9"/>
    <x v="2"/>
    <n v="33.57"/>
  </r>
  <r>
    <n v="620"/>
    <x v="285"/>
    <x v="3"/>
    <x v="238"/>
    <d v="2014-08-24T00:00:00"/>
    <x v="0"/>
    <s v="NG-18355"/>
    <x v="243"/>
    <x v="1"/>
    <x v="0"/>
    <s v="New York City"/>
    <x v="15"/>
    <n v="10011"/>
    <x v="3"/>
    <s v="TEC-PH-10002538"/>
    <x v="2"/>
    <x v="7"/>
    <x v="524"/>
    <n v="37.909999999999997"/>
    <n v="1"/>
    <x v="0"/>
    <n v="10.9939"/>
  </r>
  <r>
    <n v="621"/>
    <x v="285"/>
    <x v="3"/>
    <x v="238"/>
    <d v="2014-08-24T00:00:00"/>
    <x v="0"/>
    <s v="NG-18355"/>
    <x v="243"/>
    <x v="1"/>
    <x v="0"/>
    <s v="New York City"/>
    <x v="15"/>
    <n v="10011"/>
    <x v="3"/>
    <s v="FUR-FU-10000521"/>
    <x v="0"/>
    <x v="5"/>
    <x v="138"/>
    <n v="88.02"/>
    <n v="3"/>
    <x v="0"/>
    <n v="27.286200000000001"/>
  </r>
  <r>
    <n v="622"/>
    <x v="286"/>
    <x v="2"/>
    <x v="58"/>
    <d v="2011-12-31T00:00:00"/>
    <x v="1"/>
    <s v="CA-12265"/>
    <x v="244"/>
    <x v="0"/>
    <x v="0"/>
    <s v="Chicago"/>
    <x v="10"/>
    <n v="60610"/>
    <x v="2"/>
    <s v="OFF-BI-10002103"/>
    <x v="1"/>
    <x v="8"/>
    <x v="525"/>
    <n v="8.69"/>
    <n v="5"/>
    <x v="3"/>
    <n v="-14.773"/>
  </r>
  <r>
    <n v="623"/>
    <x v="287"/>
    <x v="1"/>
    <x v="239"/>
    <d v="2012-12-03T00:00:00"/>
    <x v="1"/>
    <s v="SF-20965"/>
    <x v="245"/>
    <x v="1"/>
    <x v="0"/>
    <s v="Dearborn"/>
    <x v="12"/>
    <n v="48126"/>
    <x v="2"/>
    <s v="FUR-CH-10004853"/>
    <x v="0"/>
    <x v="1"/>
    <x v="526"/>
    <n v="301.95999999999998"/>
    <n v="2"/>
    <x v="0"/>
    <n v="87.568399999999997"/>
  </r>
  <r>
    <n v="624"/>
    <x v="287"/>
    <x v="1"/>
    <x v="239"/>
    <d v="2012-12-03T00:00:00"/>
    <x v="1"/>
    <s v="SF-20965"/>
    <x v="245"/>
    <x v="1"/>
    <x v="0"/>
    <s v="Dearborn"/>
    <x v="12"/>
    <n v="48126"/>
    <x v="2"/>
    <s v="OFF-AP-10000179"/>
    <x v="1"/>
    <x v="9"/>
    <x v="527"/>
    <n v="555.21"/>
    <n v="5"/>
    <x v="9"/>
    <n v="178.90100000000001"/>
  </r>
  <r>
    <n v="625"/>
    <x v="287"/>
    <x v="1"/>
    <x v="239"/>
    <d v="2012-12-03T00:00:00"/>
    <x v="1"/>
    <s v="SF-20965"/>
    <x v="245"/>
    <x v="1"/>
    <x v="0"/>
    <s v="Dearborn"/>
    <x v="12"/>
    <n v="48126"/>
    <x v="2"/>
    <s v="OFF-ST-10001272"/>
    <x v="1"/>
    <x v="4"/>
    <x v="528"/>
    <n v="523.48"/>
    <n v="4"/>
    <x v="0"/>
    <n v="130.87"/>
  </r>
  <r>
    <n v="626"/>
    <x v="287"/>
    <x v="1"/>
    <x v="239"/>
    <d v="2012-12-03T00:00:00"/>
    <x v="1"/>
    <s v="SF-20965"/>
    <x v="245"/>
    <x v="1"/>
    <x v="0"/>
    <s v="Dearborn"/>
    <x v="12"/>
    <n v="48126"/>
    <x v="2"/>
    <s v="OFF-AR-10004042"/>
    <x v="1"/>
    <x v="6"/>
    <x v="30"/>
    <n v="161.82"/>
    <n v="9"/>
    <x v="0"/>
    <n v="46.927799999999998"/>
  </r>
  <r>
    <n v="627"/>
    <x v="288"/>
    <x v="3"/>
    <x v="175"/>
    <d v="2014-09-20T00:00:00"/>
    <x v="1"/>
    <s v="MO-17800"/>
    <x v="246"/>
    <x v="2"/>
    <x v="0"/>
    <s v="New York City"/>
    <x v="15"/>
    <n v="10009"/>
    <x v="3"/>
    <s v="FUR-FU-10000221"/>
    <x v="0"/>
    <x v="5"/>
    <x v="529"/>
    <n v="35.56"/>
    <n v="7"/>
    <x v="0"/>
    <n v="12.090400000000001"/>
  </r>
  <r>
    <n v="628"/>
    <x v="289"/>
    <x v="3"/>
    <x v="240"/>
    <d v="2014-05-24T00:00:00"/>
    <x v="1"/>
    <s v="AT-10735"/>
    <x v="247"/>
    <x v="0"/>
    <x v="0"/>
    <s v="Seattle"/>
    <x v="4"/>
    <n v="98115"/>
    <x v="1"/>
    <s v="OFF-AP-10001563"/>
    <x v="1"/>
    <x v="9"/>
    <x v="530"/>
    <n v="97.16"/>
    <n v="2"/>
    <x v="0"/>
    <n v="28.176400000000001"/>
  </r>
  <r>
    <n v="629"/>
    <x v="290"/>
    <x v="3"/>
    <x v="94"/>
    <d v="2014-12-22T00:00:00"/>
    <x v="1"/>
    <s v="LC-17140"/>
    <x v="95"/>
    <x v="0"/>
    <x v="0"/>
    <s v="San Francisco"/>
    <x v="1"/>
    <n v="94122"/>
    <x v="1"/>
    <s v="OFF-BI-10000605"/>
    <x v="1"/>
    <x v="8"/>
    <x v="531"/>
    <n v="15.24"/>
    <n v="5"/>
    <x v="2"/>
    <n v="5.1435000000000004"/>
  </r>
  <r>
    <n v="630"/>
    <x v="290"/>
    <x v="3"/>
    <x v="94"/>
    <d v="2014-12-22T00:00:00"/>
    <x v="1"/>
    <s v="LC-17140"/>
    <x v="95"/>
    <x v="0"/>
    <x v="0"/>
    <s v="San Francisco"/>
    <x v="1"/>
    <n v="94122"/>
    <x v="1"/>
    <s v="OFF-PA-10002615"/>
    <x v="1"/>
    <x v="10"/>
    <x v="247"/>
    <n v="13.23"/>
    <n v="3"/>
    <x v="0"/>
    <n v="6.0857999999999999"/>
  </r>
  <r>
    <n v="631"/>
    <x v="291"/>
    <x v="0"/>
    <x v="25"/>
    <d v="2013-12-14T00:00:00"/>
    <x v="0"/>
    <s v="FM-14380"/>
    <x v="248"/>
    <x v="0"/>
    <x v="0"/>
    <s v="Aurora"/>
    <x v="22"/>
    <n v="80013"/>
    <x v="1"/>
    <s v="OFF-ST-10001963"/>
    <x v="1"/>
    <x v="4"/>
    <x v="532"/>
    <n v="243.38399999999999"/>
    <n v="3"/>
    <x v="2"/>
    <n v="-51.719099999999997"/>
  </r>
  <r>
    <n v="632"/>
    <x v="291"/>
    <x v="0"/>
    <x v="25"/>
    <d v="2013-12-14T00:00:00"/>
    <x v="0"/>
    <s v="FM-14380"/>
    <x v="248"/>
    <x v="0"/>
    <x v="0"/>
    <s v="Aurora"/>
    <x v="22"/>
    <n v="80013"/>
    <x v="1"/>
    <s v="TEC-AC-10001267"/>
    <x v="2"/>
    <x v="11"/>
    <x v="533"/>
    <n v="119.8"/>
    <n v="5"/>
    <x v="2"/>
    <n v="29.95"/>
  </r>
  <r>
    <n v="633"/>
    <x v="291"/>
    <x v="0"/>
    <x v="25"/>
    <d v="2013-12-14T00:00:00"/>
    <x v="0"/>
    <s v="FM-14380"/>
    <x v="248"/>
    <x v="0"/>
    <x v="0"/>
    <s v="Aurora"/>
    <x v="22"/>
    <n v="80013"/>
    <x v="1"/>
    <s v="TEC-PH-10002103"/>
    <x v="2"/>
    <x v="7"/>
    <x v="534"/>
    <n v="300.76799999999997"/>
    <n v="4"/>
    <x v="2"/>
    <n v="30.076799999999999"/>
  </r>
  <r>
    <n v="634"/>
    <x v="292"/>
    <x v="3"/>
    <x v="241"/>
    <d v="2014-09-27T00:00:00"/>
    <x v="0"/>
    <s v="BD-11605"/>
    <x v="205"/>
    <x v="0"/>
    <x v="0"/>
    <s v="Miami"/>
    <x v="2"/>
    <n v="33180"/>
    <x v="0"/>
    <s v="TEC-AC-10002857"/>
    <x v="2"/>
    <x v="11"/>
    <x v="535"/>
    <n v="17.88"/>
    <n v="3"/>
    <x v="2"/>
    <n v="2.4584999999999999"/>
  </r>
  <r>
    <n v="635"/>
    <x v="292"/>
    <x v="3"/>
    <x v="241"/>
    <d v="2014-09-27T00:00:00"/>
    <x v="0"/>
    <s v="BD-11605"/>
    <x v="205"/>
    <x v="0"/>
    <x v="0"/>
    <s v="Miami"/>
    <x v="2"/>
    <n v="33180"/>
    <x v="0"/>
    <s v="OFF-LA-10003930"/>
    <x v="1"/>
    <x v="2"/>
    <x v="503"/>
    <n v="235.94399999999999"/>
    <n v="3"/>
    <x v="2"/>
    <n v="85.529700000000005"/>
  </r>
  <r>
    <n v="636"/>
    <x v="293"/>
    <x v="1"/>
    <x v="242"/>
    <d v="2012-10-09T00:00:00"/>
    <x v="0"/>
    <s v="DJ-13420"/>
    <x v="249"/>
    <x v="1"/>
    <x v="0"/>
    <s v="Warner Robins"/>
    <x v="32"/>
    <n v="31088"/>
    <x v="0"/>
    <s v="FUR-CH-10001482"/>
    <x v="0"/>
    <x v="1"/>
    <x v="536"/>
    <n v="392.94"/>
    <n v="3"/>
    <x v="0"/>
    <n v="43.223399999999998"/>
  </r>
  <r>
    <n v="637"/>
    <x v="294"/>
    <x v="0"/>
    <x v="243"/>
    <d v="2013-08-22T00:00:00"/>
    <x v="1"/>
    <s v="ME-17725"/>
    <x v="250"/>
    <x v="0"/>
    <x v="0"/>
    <s v="Aurora"/>
    <x v="22"/>
    <n v="80013"/>
    <x v="1"/>
    <s v="OFF-BI-10001989"/>
    <x v="1"/>
    <x v="8"/>
    <x v="537"/>
    <n v="18.882000000000001"/>
    <n v="3"/>
    <x v="6"/>
    <n v="-13.8468"/>
  </r>
  <r>
    <n v="638"/>
    <x v="294"/>
    <x v="0"/>
    <x v="243"/>
    <d v="2013-08-22T00:00:00"/>
    <x v="1"/>
    <s v="ME-17725"/>
    <x v="250"/>
    <x v="0"/>
    <x v="0"/>
    <s v="Aurora"/>
    <x v="22"/>
    <n v="80013"/>
    <x v="1"/>
    <s v="OFF-AP-10003287"/>
    <x v="1"/>
    <x v="9"/>
    <x v="538"/>
    <n v="122.328"/>
    <n v="3"/>
    <x v="2"/>
    <n v="12.232799999999999"/>
  </r>
  <r>
    <n v="639"/>
    <x v="295"/>
    <x v="0"/>
    <x v="244"/>
    <d v="2013-05-26T00:00:00"/>
    <x v="1"/>
    <s v="RB-19465"/>
    <x v="46"/>
    <x v="2"/>
    <x v="0"/>
    <s v="Vallejo"/>
    <x v="1"/>
    <n v="94591"/>
    <x v="1"/>
    <s v="FUR-FU-10000576"/>
    <x v="0"/>
    <x v="5"/>
    <x v="219"/>
    <n v="1049.2"/>
    <n v="5"/>
    <x v="0"/>
    <n v="272.79199999999997"/>
  </r>
  <r>
    <n v="640"/>
    <x v="295"/>
    <x v="0"/>
    <x v="244"/>
    <d v="2013-05-26T00:00:00"/>
    <x v="1"/>
    <s v="RB-19465"/>
    <x v="46"/>
    <x v="2"/>
    <x v="0"/>
    <s v="Vallejo"/>
    <x v="1"/>
    <n v="94591"/>
    <x v="1"/>
    <s v="OFF-BI-10004728"/>
    <x v="1"/>
    <x v="8"/>
    <x v="539"/>
    <n v="15.423999999999999"/>
    <n v="4"/>
    <x v="2"/>
    <n v="5.0128000000000004"/>
  </r>
  <r>
    <n v="641"/>
    <x v="296"/>
    <x v="0"/>
    <x v="122"/>
    <d v="2013-12-23T00:00:00"/>
    <x v="1"/>
    <s v="JD-16150"/>
    <x v="251"/>
    <x v="1"/>
    <x v="0"/>
    <s v="Minneapolis"/>
    <x v="11"/>
    <n v="55407"/>
    <x v="2"/>
    <s v="FUR-FU-10000732"/>
    <x v="0"/>
    <x v="5"/>
    <x v="540"/>
    <n v="18.84"/>
    <n v="3"/>
    <x v="0"/>
    <n v="6.0288000000000004"/>
  </r>
  <r>
    <n v="642"/>
    <x v="297"/>
    <x v="3"/>
    <x v="245"/>
    <d v="2014-08-04T00:00:00"/>
    <x v="0"/>
    <s v="JL-15835"/>
    <x v="252"/>
    <x v="0"/>
    <x v="0"/>
    <s v="Mission Viejo"/>
    <x v="1"/>
    <n v="92691"/>
    <x v="1"/>
    <s v="OFF-ST-10000585"/>
    <x v="1"/>
    <x v="4"/>
    <x v="541"/>
    <n v="330.4"/>
    <n v="2"/>
    <x v="0"/>
    <n v="85.903999999999996"/>
  </r>
  <r>
    <n v="643"/>
    <x v="297"/>
    <x v="3"/>
    <x v="245"/>
    <d v="2014-08-04T00:00:00"/>
    <x v="0"/>
    <s v="JL-15835"/>
    <x v="252"/>
    <x v="0"/>
    <x v="0"/>
    <s v="Mission Viejo"/>
    <x v="1"/>
    <n v="92691"/>
    <x v="1"/>
    <s v="OFF-LA-10002787"/>
    <x v="1"/>
    <x v="2"/>
    <x v="542"/>
    <n v="26.25"/>
    <n v="7"/>
    <x v="0"/>
    <n v="12.6"/>
  </r>
  <r>
    <n v="644"/>
    <x v="298"/>
    <x v="3"/>
    <x v="193"/>
    <d v="2014-06-16T00:00:00"/>
    <x v="1"/>
    <s v="SC-20305"/>
    <x v="253"/>
    <x v="0"/>
    <x v="0"/>
    <s v="Rochester Hills"/>
    <x v="12"/>
    <n v="48307"/>
    <x v="2"/>
    <s v="TEC-AC-10003832"/>
    <x v="2"/>
    <x v="11"/>
    <x v="458"/>
    <n v="132.52000000000001"/>
    <n v="4"/>
    <x v="0"/>
    <n v="54.333199999999998"/>
  </r>
  <r>
    <n v="645"/>
    <x v="299"/>
    <x v="3"/>
    <x v="246"/>
    <d v="2014-07-26T00:00:00"/>
    <x v="1"/>
    <s v="TW-21025"/>
    <x v="69"/>
    <x v="2"/>
    <x v="0"/>
    <s v="Plainfield"/>
    <x v="30"/>
    <n v="7060"/>
    <x v="3"/>
    <s v="OFF-PA-10001934"/>
    <x v="1"/>
    <x v="10"/>
    <x v="543"/>
    <n v="6.48"/>
    <n v="1"/>
    <x v="0"/>
    <n v="3.1751999999999998"/>
  </r>
  <r>
    <n v="646"/>
    <x v="300"/>
    <x v="3"/>
    <x v="247"/>
    <d v="2015-01-06T00:00:00"/>
    <x v="1"/>
    <s v="CC-12430"/>
    <x v="254"/>
    <x v="2"/>
    <x v="0"/>
    <s v="Columbus"/>
    <x v="14"/>
    <n v="47201"/>
    <x v="2"/>
    <s v="OFF-AP-10002457"/>
    <x v="1"/>
    <x v="9"/>
    <x v="544"/>
    <n v="209.3"/>
    <n v="2"/>
    <x v="0"/>
    <n v="56.511000000000003"/>
  </r>
  <r>
    <n v="647"/>
    <x v="301"/>
    <x v="0"/>
    <x v="178"/>
    <d v="2013-04-09T00:00:00"/>
    <x v="1"/>
    <s v="BB-10990"/>
    <x v="121"/>
    <x v="1"/>
    <x v="0"/>
    <s v="Sierra Vista"/>
    <x v="16"/>
    <n v="85635"/>
    <x v="1"/>
    <s v="OFF-FA-10003112"/>
    <x v="1"/>
    <x v="13"/>
    <x v="33"/>
    <n v="31.56"/>
    <n v="5"/>
    <x v="2"/>
    <n v="9.8625000000000007"/>
  </r>
  <r>
    <n v="648"/>
    <x v="301"/>
    <x v="0"/>
    <x v="178"/>
    <d v="2013-04-09T00:00:00"/>
    <x v="1"/>
    <s v="BB-10990"/>
    <x v="121"/>
    <x v="1"/>
    <x v="0"/>
    <s v="Sierra Vista"/>
    <x v="16"/>
    <n v="85635"/>
    <x v="1"/>
    <s v="OFF-AP-10002350"/>
    <x v="1"/>
    <x v="9"/>
    <x v="545"/>
    <n v="30.143999999999998"/>
    <n v="2"/>
    <x v="2"/>
    <n v="3.0144000000000002"/>
  </r>
  <r>
    <n v="649"/>
    <x v="302"/>
    <x v="0"/>
    <x v="25"/>
    <d v="2013-12-17T00:00:00"/>
    <x v="0"/>
    <s v="AR-10825"/>
    <x v="255"/>
    <x v="1"/>
    <x v="0"/>
    <s v="Vancouver"/>
    <x v="4"/>
    <n v="98661"/>
    <x v="1"/>
    <s v="FUR-FU-10001935"/>
    <x v="0"/>
    <x v="5"/>
    <x v="341"/>
    <n v="14.8"/>
    <n v="4"/>
    <x v="0"/>
    <n v="6.0679999999999996"/>
  </r>
  <r>
    <n v="650"/>
    <x v="302"/>
    <x v="0"/>
    <x v="25"/>
    <d v="2013-12-17T00:00:00"/>
    <x v="0"/>
    <s v="AR-10825"/>
    <x v="255"/>
    <x v="1"/>
    <x v="0"/>
    <s v="Vancouver"/>
    <x v="4"/>
    <n v="98661"/>
    <x v="1"/>
    <s v="TEC-PH-10003273"/>
    <x v="2"/>
    <x v="7"/>
    <x v="171"/>
    <n v="302.37599999999998"/>
    <n v="3"/>
    <x v="2"/>
    <n v="22.6782"/>
  </r>
  <r>
    <n v="651"/>
    <x v="302"/>
    <x v="0"/>
    <x v="25"/>
    <d v="2013-12-17T00:00:00"/>
    <x v="0"/>
    <s v="AR-10825"/>
    <x v="255"/>
    <x v="1"/>
    <x v="0"/>
    <s v="Vancouver"/>
    <x v="4"/>
    <n v="98661"/>
    <x v="1"/>
    <s v="TEC-AC-10001142"/>
    <x v="2"/>
    <x v="11"/>
    <x v="546"/>
    <n v="316"/>
    <n v="4"/>
    <x v="0"/>
    <n v="31.6"/>
  </r>
  <r>
    <n v="652"/>
    <x v="303"/>
    <x v="0"/>
    <x v="248"/>
    <d v="2013-10-30T00:00:00"/>
    <x v="1"/>
    <s v="SR-20740"/>
    <x v="256"/>
    <x v="2"/>
    <x v="0"/>
    <s v="New York City"/>
    <x v="15"/>
    <n v="10024"/>
    <x v="3"/>
    <s v="OFF-PA-10000482"/>
    <x v="1"/>
    <x v="10"/>
    <x v="67"/>
    <n v="379.4"/>
    <n v="10"/>
    <x v="0"/>
    <n v="178.31800000000001"/>
  </r>
  <r>
    <n v="653"/>
    <x v="304"/>
    <x v="3"/>
    <x v="249"/>
    <d v="2014-06-24T00:00:00"/>
    <x v="1"/>
    <s v="AR-10405"/>
    <x v="153"/>
    <x v="1"/>
    <x v="0"/>
    <s v="New York City"/>
    <x v="15"/>
    <n v="10035"/>
    <x v="3"/>
    <s v="OFF-PA-10003892"/>
    <x v="1"/>
    <x v="10"/>
    <x v="62"/>
    <n v="97.82"/>
    <n v="2"/>
    <x v="0"/>
    <n v="45.9754"/>
  </r>
  <r>
    <n v="654"/>
    <x v="304"/>
    <x v="3"/>
    <x v="249"/>
    <d v="2014-06-24T00:00:00"/>
    <x v="1"/>
    <s v="AR-10405"/>
    <x v="153"/>
    <x v="1"/>
    <x v="0"/>
    <s v="New York City"/>
    <x v="15"/>
    <n v="10035"/>
    <x v="3"/>
    <s v="TEC-AC-10001101"/>
    <x v="2"/>
    <x v="11"/>
    <x v="547"/>
    <n v="103.12"/>
    <n v="8"/>
    <x v="0"/>
    <n v="10.311999999999999"/>
  </r>
  <r>
    <n v="655"/>
    <x v="305"/>
    <x v="0"/>
    <x v="250"/>
    <d v="2013-08-29T00:00:00"/>
    <x v="1"/>
    <s v="CR-12730"/>
    <x v="257"/>
    <x v="0"/>
    <x v="0"/>
    <s v="Columbus"/>
    <x v="24"/>
    <n v="43229"/>
    <x v="3"/>
    <s v="OFF-AP-10002439"/>
    <x v="1"/>
    <x v="9"/>
    <x v="548"/>
    <n v="113.55200000000001"/>
    <n v="2"/>
    <x v="2"/>
    <n v="8.5164000000000009"/>
  </r>
  <r>
    <n v="656"/>
    <x v="305"/>
    <x v="0"/>
    <x v="250"/>
    <d v="2013-08-29T00:00:00"/>
    <x v="1"/>
    <s v="CR-12730"/>
    <x v="257"/>
    <x v="0"/>
    <x v="0"/>
    <s v="Columbus"/>
    <x v="24"/>
    <n v="43229"/>
    <x v="3"/>
    <s v="OFF-BI-10002827"/>
    <x v="1"/>
    <x v="8"/>
    <x v="549"/>
    <n v="3.3180000000000001"/>
    <n v="2"/>
    <x v="6"/>
    <n v="-2.6543999999999999"/>
  </r>
  <r>
    <n v="657"/>
    <x v="305"/>
    <x v="0"/>
    <x v="250"/>
    <d v="2013-08-29T00:00:00"/>
    <x v="1"/>
    <s v="CR-12730"/>
    <x v="257"/>
    <x v="0"/>
    <x v="0"/>
    <s v="Columbus"/>
    <x v="24"/>
    <n v="43229"/>
    <x v="3"/>
    <s v="OFF-EN-10002230"/>
    <x v="1"/>
    <x v="12"/>
    <x v="550"/>
    <n v="134.28800000000001"/>
    <n v="2"/>
    <x v="2"/>
    <n v="45.322200000000002"/>
  </r>
  <r>
    <n v="658"/>
    <x v="306"/>
    <x v="0"/>
    <x v="251"/>
    <d v="2013-09-20T00:00:00"/>
    <x v="3"/>
    <s v="EH-14125"/>
    <x v="258"/>
    <x v="2"/>
    <x v="0"/>
    <s v="Aurora"/>
    <x v="10"/>
    <n v="60505"/>
    <x v="2"/>
    <s v="FUR-CH-10001215"/>
    <x v="0"/>
    <x v="1"/>
    <x v="440"/>
    <n v="701.37199999999996"/>
    <n v="2"/>
    <x v="4"/>
    <n v="-50.097999999999999"/>
  </r>
  <r>
    <n v="659"/>
    <x v="306"/>
    <x v="0"/>
    <x v="251"/>
    <d v="2013-09-20T00:00:00"/>
    <x v="3"/>
    <s v="EH-14125"/>
    <x v="258"/>
    <x v="2"/>
    <x v="0"/>
    <s v="Aurora"/>
    <x v="10"/>
    <n v="60505"/>
    <x v="2"/>
    <s v="OFF-BI-10004654"/>
    <x v="1"/>
    <x v="8"/>
    <x v="68"/>
    <n v="2.3079999999999998"/>
    <n v="2"/>
    <x v="3"/>
    <n v="-3.4620000000000002"/>
  </r>
  <r>
    <n v="660"/>
    <x v="307"/>
    <x v="1"/>
    <x v="252"/>
    <d v="2012-08-28T00:00:00"/>
    <x v="1"/>
    <s v="CB-12025"/>
    <x v="90"/>
    <x v="0"/>
    <x v="0"/>
    <s v="Arlington"/>
    <x v="5"/>
    <n v="76017"/>
    <x v="2"/>
    <s v="OFF-ST-10001490"/>
    <x v="1"/>
    <x v="4"/>
    <x v="513"/>
    <n v="999.43200000000002"/>
    <n v="7"/>
    <x v="2"/>
    <n v="124.929"/>
  </r>
  <r>
    <n v="661"/>
    <x v="307"/>
    <x v="1"/>
    <x v="252"/>
    <d v="2012-08-28T00:00:00"/>
    <x v="1"/>
    <s v="CB-12025"/>
    <x v="90"/>
    <x v="0"/>
    <x v="0"/>
    <s v="Arlington"/>
    <x v="5"/>
    <n v="76017"/>
    <x v="2"/>
    <s v="OFF-ST-10001511"/>
    <x v="1"/>
    <x v="4"/>
    <x v="551"/>
    <n v="724.08"/>
    <n v="14"/>
    <x v="2"/>
    <n v="-135.76499999999999"/>
  </r>
  <r>
    <n v="662"/>
    <x v="307"/>
    <x v="1"/>
    <x v="252"/>
    <d v="2012-08-28T00:00:00"/>
    <x v="1"/>
    <s v="CB-12025"/>
    <x v="90"/>
    <x v="0"/>
    <x v="0"/>
    <s v="Arlington"/>
    <x v="5"/>
    <n v="76017"/>
    <x v="2"/>
    <s v="FUR-TA-10001768"/>
    <x v="0"/>
    <x v="3"/>
    <x v="114"/>
    <n v="918.78499999999997"/>
    <n v="5"/>
    <x v="4"/>
    <n v="-118.12949999999999"/>
  </r>
  <r>
    <n v="663"/>
    <x v="307"/>
    <x v="1"/>
    <x v="252"/>
    <d v="2012-08-28T00:00:00"/>
    <x v="1"/>
    <s v="CB-12025"/>
    <x v="90"/>
    <x v="0"/>
    <x v="0"/>
    <s v="Arlington"/>
    <x v="5"/>
    <n v="76017"/>
    <x v="2"/>
    <s v="OFF-BI-10003981"/>
    <x v="1"/>
    <x v="8"/>
    <x v="109"/>
    <n v="2.7240000000000002"/>
    <n v="3"/>
    <x v="3"/>
    <n v="-4.2222"/>
  </r>
  <r>
    <n v="664"/>
    <x v="308"/>
    <x v="0"/>
    <x v="253"/>
    <d v="2013-03-31T00:00:00"/>
    <x v="1"/>
    <s v="SP-20545"/>
    <x v="259"/>
    <x v="1"/>
    <x v="0"/>
    <s v="New York City"/>
    <x v="15"/>
    <n v="10011"/>
    <x v="3"/>
    <s v="OFF-ST-10001522"/>
    <x v="1"/>
    <x v="4"/>
    <x v="195"/>
    <n v="459.95"/>
    <n v="5"/>
    <x v="0"/>
    <n v="18.398"/>
  </r>
  <r>
    <n v="665"/>
    <x v="309"/>
    <x v="0"/>
    <x v="254"/>
    <d v="2013-11-05T00:00:00"/>
    <x v="3"/>
    <s v="RC-19825"/>
    <x v="116"/>
    <x v="0"/>
    <x v="0"/>
    <s v="Louisville"/>
    <x v="0"/>
    <n v="40214"/>
    <x v="0"/>
    <s v="OFF-FA-10000621"/>
    <x v="1"/>
    <x v="13"/>
    <x v="110"/>
    <n v="10.74"/>
    <n v="3"/>
    <x v="0"/>
    <n v="5.2625999999999999"/>
  </r>
  <r>
    <n v="666"/>
    <x v="310"/>
    <x v="3"/>
    <x v="110"/>
    <d v="2014-06-11T00:00:00"/>
    <x v="0"/>
    <s v="TH-21235"/>
    <x v="260"/>
    <x v="1"/>
    <x v="0"/>
    <s v="Dallas"/>
    <x v="5"/>
    <n v="75081"/>
    <x v="2"/>
    <s v="OFF-SU-10004231"/>
    <x v="1"/>
    <x v="14"/>
    <x v="552"/>
    <n v="23.76"/>
    <n v="3"/>
    <x v="2"/>
    <n v="2.0790000000000002"/>
  </r>
  <r>
    <n v="667"/>
    <x v="310"/>
    <x v="3"/>
    <x v="110"/>
    <d v="2014-06-11T00:00:00"/>
    <x v="0"/>
    <s v="TH-21235"/>
    <x v="260"/>
    <x v="1"/>
    <x v="0"/>
    <s v="Dallas"/>
    <x v="5"/>
    <n v="75081"/>
    <x v="2"/>
    <s v="OFF-PA-10000474"/>
    <x v="1"/>
    <x v="10"/>
    <x v="33"/>
    <n v="85.055999999999997"/>
    <n v="3"/>
    <x v="2"/>
    <n v="28.706399999999999"/>
  </r>
  <r>
    <n v="668"/>
    <x v="310"/>
    <x v="3"/>
    <x v="110"/>
    <d v="2014-06-11T00:00:00"/>
    <x v="0"/>
    <s v="TH-21235"/>
    <x v="260"/>
    <x v="1"/>
    <x v="0"/>
    <s v="Dallas"/>
    <x v="5"/>
    <n v="75081"/>
    <x v="2"/>
    <s v="TEC-PH-10004042"/>
    <x v="2"/>
    <x v="7"/>
    <x v="553"/>
    <n v="381.57600000000002"/>
    <n v="3"/>
    <x v="2"/>
    <n v="28.618200000000002"/>
  </r>
  <r>
    <n v="669"/>
    <x v="311"/>
    <x v="2"/>
    <x v="163"/>
    <d v="2011-12-26T00:00:00"/>
    <x v="2"/>
    <s v="RP-19390"/>
    <x v="261"/>
    <x v="0"/>
    <x v="0"/>
    <s v="Cleveland"/>
    <x v="24"/>
    <n v="44105"/>
    <x v="3"/>
    <s v="FUR-FU-10003096"/>
    <x v="0"/>
    <x v="5"/>
    <x v="554"/>
    <n v="30.36"/>
    <n v="5"/>
    <x v="2"/>
    <n v="8.7285000000000004"/>
  </r>
  <r>
    <n v="670"/>
    <x v="312"/>
    <x v="3"/>
    <x v="255"/>
    <d v="2014-06-14T00:00:00"/>
    <x v="1"/>
    <s v="MO-17800"/>
    <x v="246"/>
    <x v="2"/>
    <x v="0"/>
    <s v="Chicago"/>
    <x v="10"/>
    <n v="60653"/>
    <x v="2"/>
    <s v="FUR-FU-10002759"/>
    <x v="0"/>
    <x v="5"/>
    <x v="555"/>
    <n v="23.975999999999999"/>
    <n v="3"/>
    <x v="7"/>
    <n v="-14.3856"/>
  </r>
  <r>
    <n v="671"/>
    <x v="312"/>
    <x v="3"/>
    <x v="255"/>
    <d v="2014-06-14T00:00:00"/>
    <x v="1"/>
    <s v="MO-17800"/>
    <x v="246"/>
    <x v="2"/>
    <x v="0"/>
    <s v="Chicago"/>
    <x v="10"/>
    <n v="60653"/>
    <x v="2"/>
    <s v="FUR-TA-10000688"/>
    <x v="0"/>
    <x v="3"/>
    <x v="556"/>
    <n v="108.925"/>
    <n v="1"/>
    <x v="5"/>
    <n v="-71.890500000000003"/>
  </r>
  <r>
    <n v="672"/>
    <x v="312"/>
    <x v="3"/>
    <x v="255"/>
    <d v="2014-06-14T00:00:00"/>
    <x v="1"/>
    <s v="MO-17800"/>
    <x v="246"/>
    <x v="2"/>
    <x v="0"/>
    <s v="Chicago"/>
    <x v="10"/>
    <n v="60653"/>
    <x v="2"/>
    <s v="OFF-PA-10002377"/>
    <x v="1"/>
    <x v="10"/>
    <x v="557"/>
    <n v="36.351999999999997"/>
    <n v="8"/>
    <x v="2"/>
    <n v="11.36"/>
  </r>
  <r>
    <n v="673"/>
    <x v="313"/>
    <x v="3"/>
    <x v="140"/>
    <d v="2014-06-23T00:00:00"/>
    <x v="1"/>
    <s v="TD-20995"/>
    <x v="143"/>
    <x v="0"/>
    <x v="0"/>
    <s v="Quincy"/>
    <x v="10"/>
    <n v="62301"/>
    <x v="2"/>
    <s v="OFF-AR-10001954"/>
    <x v="1"/>
    <x v="6"/>
    <x v="558"/>
    <n v="19.559999999999999"/>
    <n v="5"/>
    <x v="2"/>
    <n v="1.7115"/>
  </r>
  <r>
    <n v="674"/>
    <x v="314"/>
    <x v="3"/>
    <x v="256"/>
    <d v="2014-12-09T00:00:00"/>
    <x v="2"/>
    <s v="RB-19570"/>
    <x v="262"/>
    <x v="0"/>
    <x v="0"/>
    <s v="Columbus"/>
    <x v="14"/>
    <n v="47201"/>
    <x v="2"/>
    <s v="OFF-AP-10004532"/>
    <x v="1"/>
    <x v="9"/>
    <x v="559"/>
    <n v="61.44"/>
    <n v="3"/>
    <x v="0"/>
    <n v="16.588799999999999"/>
  </r>
  <r>
    <n v="675"/>
    <x v="314"/>
    <x v="3"/>
    <x v="256"/>
    <d v="2014-12-09T00:00:00"/>
    <x v="2"/>
    <s v="RB-19570"/>
    <x v="262"/>
    <x v="0"/>
    <x v="0"/>
    <s v="Columbus"/>
    <x v="14"/>
    <n v="47201"/>
    <x v="2"/>
    <s v="OFF-PA-10002137"/>
    <x v="1"/>
    <x v="10"/>
    <x v="560"/>
    <n v="38.9"/>
    <n v="5"/>
    <x v="0"/>
    <n v="17.504999999999999"/>
  </r>
  <r>
    <n v="676"/>
    <x v="314"/>
    <x v="3"/>
    <x v="256"/>
    <d v="2014-12-09T00:00:00"/>
    <x v="2"/>
    <s v="RB-19570"/>
    <x v="262"/>
    <x v="0"/>
    <x v="0"/>
    <s v="Columbus"/>
    <x v="14"/>
    <n v="47201"/>
    <x v="2"/>
    <s v="TEC-AC-10003832"/>
    <x v="2"/>
    <x v="11"/>
    <x v="458"/>
    <n v="99.39"/>
    <n v="3"/>
    <x v="0"/>
    <n v="40.749899999999997"/>
  </r>
  <r>
    <n v="677"/>
    <x v="315"/>
    <x v="3"/>
    <x v="257"/>
    <d v="2014-03-24T00:00:00"/>
    <x v="1"/>
    <s v="CD-11980"/>
    <x v="263"/>
    <x v="0"/>
    <x v="0"/>
    <s v="Tyler"/>
    <x v="5"/>
    <n v="75701"/>
    <x v="2"/>
    <s v="OFF-AP-10000804"/>
    <x v="1"/>
    <x v="9"/>
    <x v="561"/>
    <n v="2.6880000000000002"/>
    <n v="3"/>
    <x v="3"/>
    <n v="-7.3920000000000003"/>
  </r>
  <r>
    <n v="678"/>
    <x v="315"/>
    <x v="3"/>
    <x v="257"/>
    <d v="2014-03-24T00:00:00"/>
    <x v="1"/>
    <s v="CD-11980"/>
    <x v="263"/>
    <x v="0"/>
    <x v="0"/>
    <s v="Tyler"/>
    <x v="5"/>
    <n v="75701"/>
    <x v="2"/>
    <s v="TEC-AC-10003614"/>
    <x v="2"/>
    <x v="11"/>
    <x v="562"/>
    <n v="27.815999999999999"/>
    <n v="3"/>
    <x v="2"/>
    <n v="4.5201000000000002"/>
  </r>
  <r>
    <n v="679"/>
    <x v="315"/>
    <x v="3"/>
    <x v="257"/>
    <d v="2014-03-24T00:00:00"/>
    <x v="1"/>
    <s v="CD-11980"/>
    <x v="263"/>
    <x v="0"/>
    <x v="0"/>
    <s v="Tyler"/>
    <x v="5"/>
    <n v="75701"/>
    <x v="2"/>
    <s v="FUR-FU-10003553"/>
    <x v="0"/>
    <x v="5"/>
    <x v="563"/>
    <n v="82.524000000000001"/>
    <n v="3"/>
    <x v="7"/>
    <n v="-41.262"/>
  </r>
  <r>
    <n v="680"/>
    <x v="315"/>
    <x v="3"/>
    <x v="257"/>
    <d v="2014-03-24T00:00:00"/>
    <x v="1"/>
    <s v="CD-11980"/>
    <x v="263"/>
    <x v="0"/>
    <x v="0"/>
    <s v="Tyler"/>
    <x v="5"/>
    <n v="75701"/>
    <x v="2"/>
    <s v="OFF-BI-10004632"/>
    <x v="1"/>
    <x v="8"/>
    <x v="564"/>
    <n v="182.994"/>
    <n v="3"/>
    <x v="3"/>
    <n v="-320.23950000000002"/>
  </r>
  <r>
    <n v="681"/>
    <x v="316"/>
    <x v="0"/>
    <x v="258"/>
    <d v="2013-11-25T00:00:00"/>
    <x v="1"/>
    <s v="DJ-13630"/>
    <x v="264"/>
    <x v="0"/>
    <x v="0"/>
    <s v="New York City"/>
    <x v="15"/>
    <n v="10024"/>
    <x v="3"/>
    <s v="OFF-BI-10003305"/>
    <x v="1"/>
    <x v="8"/>
    <x v="565"/>
    <n v="14.352"/>
    <n v="3"/>
    <x v="2"/>
    <n v="4.6643999999999997"/>
  </r>
  <r>
    <n v="682"/>
    <x v="316"/>
    <x v="0"/>
    <x v="258"/>
    <d v="2013-11-25T00:00:00"/>
    <x v="1"/>
    <s v="DJ-13630"/>
    <x v="264"/>
    <x v="0"/>
    <x v="0"/>
    <s v="New York City"/>
    <x v="15"/>
    <n v="10024"/>
    <x v="3"/>
    <s v="OFF-ST-10002583"/>
    <x v="1"/>
    <x v="4"/>
    <x v="566"/>
    <n v="64.959999999999994"/>
    <n v="2"/>
    <x v="0"/>
    <n v="2.5983999999999998"/>
  </r>
  <r>
    <n v="683"/>
    <x v="316"/>
    <x v="0"/>
    <x v="258"/>
    <d v="2013-11-25T00:00:00"/>
    <x v="1"/>
    <s v="DJ-13630"/>
    <x v="264"/>
    <x v="0"/>
    <x v="0"/>
    <s v="New York City"/>
    <x v="15"/>
    <n v="10024"/>
    <x v="3"/>
    <s v="OFF-ST-10004507"/>
    <x v="1"/>
    <x v="4"/>
    <x v="452"/>
    <n v="68.599999999999994"/>
    <n v="4"/>
    <x v="0"/>
    <n v="18.521999999999998"/>
  </r>
  <r>
    <n v="684"/>
    <x v="317"/>
    <x v="3"/>
    <x v="259"/>
    <d v="2014-11-05T00:00:00"/>
    <x v="3"/>
    <s v="GT-14635"/>
    <x v="265"/>
    <x v="1"/>
    <x v="0"/>
    <s v="Burlington"/>
    <x v="3"/>
    <n v="27217"/>
    <x v="0"/>
    <s v="TEC-MA-10004125"/>
    <x v="2"/>
    <x v="15"/>
    <x v="567"/>
    <n v="7999.98"/>
    <n v="4"/>
    <x v="5"/>
    <n v="-3839.9904000000001"/>
  </r>
  <r>
    <n v="685"/>
    <x v="317"/>
    <x v="3"/>
    <x v="259"/>
    <d v="2014-11-05T00:00:00"/>
    <x v="3"/>
    <s v="GT-14635"/>
    <x v="265"/>
    <x v="1"/>
    <x v="0"/>
    <s v="Burlington"/>
    <x v="3"/>
    <n v="27217"/>
    <x v="0"/>
    <s v="OFF-AP-10002457"/>
    <x v="1"/>
    <x v="9"/>
    <x v="544"/>
    <n v="167.44"/>
    <n v="2"/>
    <x v="2"/>
    <n v="14.651"/>
  </r>
  <r>
    <n v="686"/>
    <x v="318"/>
    <x v="2"/>
    <x v="260"/>
    <d v="2011-07-08T00:00:00"/>
    <x v="2"/>
    <s v="MC-17845"/>
    <x v="266"/>
    <x v="0"/>
    <x v="0"/>
    <s v="Jackson"/>
    <x v="35"/>
    <n v="39212"/>
    <x v="0"/>
    <s v="TEC-AC-10003911"/>
    <x v="2"/>
    <x v="11"/>
    <x v="327"/>
    <n v="479.97"/>
    <n v="3"/>
    <x v="0"/>
    <n v="163.18979999999999"/>
  </r>
  <r>
    <n v="687"/>
    <x v="318"/>
    <x v="2"/>
    <x v="260"/>
    <d v="2011-07-08T00:00:00"/>
    <x v="2"/>
    <s v="MC-17845"/>
    <x v="266"/>
    <x v="0"/>
    <x v="0"/>
    <s v="Jackson"/>
    <x v="35"/>
    <n v="39212"/>
    <x v="0"/>
    <s v="OFF-LA-10001934"/>
    <x v="1"/>
    <x v="2"/>
    <x v="568"/>
    <n v="14.62"/>
    <n v="2"/>
    <x v="0"/>
    <n v="6.8714000000000004"/>
  </r>
  <r>
    <n v="688"/>
    <x v="318"/>
    <x v="2"/>
    <x v="260"/>
    <d v="2011-07-08T00:00:00"/>
    <x v="2"/>
    <s v="MC-17845"/>
    <x v="266"/>
    <x v="0"/>
    <x v="0"/>
    <s v="Jackson"/>
    <x v="35"/>
    <n v="39212"/>
    <x v="0"/>
    <s v="OFF-PA-10000304"/>
    <x v="1"/>
    <x v="10"/>
    <x v="88"/>
    <n v="19.440000000000001"/>
    <n v="3"/>
    <x v="0"/>
    <n v="9.3312000000000008"/>
  </r>
  <r>
    <n v="689"/>
    <x v="319"/>
    <x v="3"/>
    <x v="53"/>
    <d v="2014-12-30T00:00:00"/>
    <x v="1"/>
    <s v="RA-19285"/>
    <x v="267"/>
    <x v="0"/>
    <x v="0"/>
    <s v="New York City"/>
    <x v="15"/>
    <n v="10035"/>
    <x v="3"/>
    <s v="FUR-BO-10004015"/>
    <x v="0"/>
    <x v="0"/>
    <x v="569"/>
    <n v="191.98400000000001"/>
    <n v="2"/>
    <x v="2"/>
    <n v="4.7995999999999999"/>
  </r>
  <r>
    <n v="690"/>
    <x v="320"/>
    <x v="2"/>
    <x v="261"/>
    <d v="2011-06-23T00:00:00"/>
    <x v="0"/>
    <s v="NP-18325"/>
    <x v="268"/>
    <x v="0"/>
    <x v="0"/>
    <s v="Waynesboro"/>
    <x v="17"/>
    <n v="22980"/>
    <x v="0"/>
    <s v="FUR-FU-10004071"/>
    <x v="0"/>
    <x v="5"/>
    <x v="570"/>
    <n v="104.01"/>
    <n v="1"/>
    <x v="0"/>
    <n v="14.561400000000001"/>
  </r>
  <r>
    <n v="691"/>
    <x v="320"/>
    <x v="2"/>
    <x v="261"/>
    <d v="2011-06-23T00:00:00"/>
    <x v="0"/>
    <s v="NP-18325"/>
    <x v="268"/>
    <x v="0"/>
    <x v="0"/>
    <s v="Waynesboro"/>
    <x v="17"/>
    <n v="22980"/>
    <x v="0"/>
    <s v="TEC-PH-10002033"/>
    <x v="2"/>
    <x v="7"/>
    <x v="11"/>
    <n v="284.82"/>
    <n v="1"/>
    <x v="0"/>
    <n v="74.053200000000004"/>
  </r>
  <r>
    <n v="692"/>
    <x v="320"/>
    <x v="2"/>
    <x v="261"/>
    <d v="2011-06-23T00:00:00"/>
    <x v="0"/>
    <s v="NP-18325"/>
    <x v="268"/>
    <x v="0"/>
    <x v="0"/>
    <s v="Waynesboro"/>
    <x v="17"/>
    <n v="22980"/>
    <x v="0"/>
    <s v="OFF-ST-10002444"/>
    <x v="1"/>
    <x v="4"/>
    <x v="571"/>
    <n v="36.840000000000003"/>
    <n v="3"/>
    <x v="0"/>
    <n v="10.315200000000001"/>
  </r>
  <r>
    <n v="693"/>
    <x v="321"/>
    <x v="1"/>
    <x v="262"/>
    <d v="2012-04-02T00:00:00"/>
    <x v="1"/>
    <s v="AB-10165"/>
    <x v="269"/>
    <x v="0"/>
    <x v="0"/>
    <s v="Los Angeles"/>
    <x v="1"/>
    <n v="90036"/>
    <x v="1"/>
    <s v="TEC-AC-10002253"/>
    <x v="2"/>
    <x v="11"/>
    <x v="572"/>
    <n v="166.24"/>
    <n v="1"/>
    <x v="0"/>
    <n v="24.936"/>
  </r>
  <r>
    <n v="694"/>
    <x v="321"/>
    <x v="1"/>
    <x v="262"/>
    <d v="2012-04-02T00:00:00"/>
    <x v="1"/>
    <s v="AB-10165"/>
    <x v="269"/>
    <x v="0"/>
    <x v="0"/>
    <s v="Los Angeles"/>
    <x v="1"/>
    <n v="90036"/>
    <x v="1"/>
    <s v="OFF-PA-10000743"/>
    <x v="1"/>
    <x v="10"/>
    <x v="573"/>
    <n v="33.4"/>
    <n v="5"/>
    <x v="0"/>
    <n v="16.032"/>
  </r>
  <r>
    <n v="695"/>
    <x v="322"/>
    <x v="1"/>
    <x v="263"/>
    <d v="2012-05-17T00:00:00"/>
    <x v="2"/>
    <s v="JO-15550"/>
    <x v="270"/>
    <x v="2"/>
    <x v="0"/>
    <s v="Chester"/>
    <x v="9"/>
    <n v="19013"/>
    <x v="3"/>
    <s v="OFF-AR-10003373"/>
    <x v="1"/>
    <x v="6"/>
    <x v="287"/>
    <n v="198.27199999999999"/>
    <n v="8"/>
    <x v="2"/>
    <n v="17.348800000000001"/>
  </r>
  <r>
    <n v="696"/>
    <x v="322"/>
    <x v="1"/>
    <x v="263"/>
    <d v="2012-05-17T00:00:00"/>
    <x v="2"/>
    <s v="JO-15550"/>
    <x v="270"/>
    <x v="2"/>
    <x v="0"/>
    <s v="Chester"/>
    <x v="9"/>
    <n v="19013"/>
    <x v="3"/>
    <s v="OFF-LA-10002312"/>
    <x v="1"/>
    <x v="2"/>
    <x v="574"/>
    <n v="47.36"/>
    <n v="4"/>
    <x v="2"/>
    <n v="17.760000000000002"/>
  </r>
  <r>
    <n v="697"/>
    <x v="322"/>
    <x v="1"/>
    <x v="263"/>
    <d v="2012-05-17T00:00:00"/>
    <x v="2"/>
    <s v="JO-15550"/>
    <x v="270"/>
    <x v="2"/>
    <x v="0"/>
    <s v="Chester"/>
    <x v="9"/>
    <n v="19013"/>
    <x v="3"/>
    <s v="OFF-EN-10000927"/>
    <x v="1"/>
    <x v="12"/>
    <x v="81"/>
    <n v="200.98400000000001"/>
    <n v="7"/>
    <x v="2"/>
    <n v="62.807499999999997"/>
  </r>
  <r>
    <n v="698"/>
    <x v="322"/>
    <x v="1"/>
    <x v="263"/>
    <d v="2012-05-17T00:00:00"/>
    <x v="2"/>
    <s v="JO-15550"/>
    <x v="270"/>
    <x v="2"/>
    <x v="0"/>
    <s v="Chester"/>
    <x v="9"/>
    <n v="19013"/>
    <x v="3"/>
    <s v="OFF-LA-10003510"/>
    <x v="1"/>
    <x v="2"/>
    <x v="575"/>
    <n v="97.695999999999998"/>
    <n v="4"/>
    <x v="2"/>
    <n v="31.751200000000001"/>
  </r>
  <r>
    <n v="699"/>
    <x v="322"/>
    <x v="1"/>
    <x v="263"/>
    <d v="2012-05-17T00:00:00"/>
    <x v="2"/>
    <s v="JO-15550"/>
    <x v="270"/>
    <x v="2"/>
    <x v="0"/>
    <s v="Chester"/>
    <x v="9"/>
    <n v="19013"/>
    <x v="3"/>
    <s v="OFF-AR-10001118"/>
    <x v="1"/>
    <x v="6"/>
    <x v="576"/>
    <n v="2.6960000000000002"/>
    <n v="1"/>
    <x v="2"/>
    <n v="0.80879999999999996"/>
  </r>
  <r>
    <n v="700"/>
    <x v="322"/>
    <x v="1"/>
    <x v="263"/>
    <d v="2012-05-17T00:00:00"/>
    <x v="2"/>
    <s v="JO-15550"/>
    <x v="270"/>
    <x v="2"/>
    <x v="0"/>
    <s v="Chester"/>
    <x v="9"/>
    <n v="19013"/>
    <x v="3"/>
    <s v="OFF-BI-10001575"/>
    <x v="1"/>
    <x v="8"/>
    <x v="577"/>
    <n v="18.588000000000001"/>
    <n v="2"/>
    <x v="6"/>
    <n v="-13.6312"/>
  </r>
  <r>
    <n v="701"/>
    <x v="322"/>
    <x v="1"/>
    <x v="263"/>
    <d v="2012-05-17T00:00:00"/>
    <x v="2"/>
    <s v="JO-15550"/>
    <x v="270"/>
    <x v="2"/>
    <x v="0"/>
    <s v="Chester"/>
    <x v="9"/>
    <n v="19013"/>
    <x v="3"/>
    <s v="OFF-BI-10001982"/>
    <x v="1"/>
    <x v="8"/>
    <x v="301"/>
    <n v="4.8959999999999999"/>
    <n v="3"/>
    <x v="6"/>
    <n v="-3.4272"/>
  </r>
  <r>
    <n v="702"/>
    <x v="323"/>
    <x v="3"/>
    <x v="264"/>
    <d v="2014-09-09T00:00:00"/>
    <x v="1"/>
    <s v="Dl-13600"/>
    <x v="114"/>
    <x v="1"/>
    <x v="0"/>
    <s v="Cleveland"/>
    <x v="24"/>
    <n v="44105"/>
    <x v="3"/>
    <s v="FUR-FU-10002960"/>
    <x v="0"/>
    <x v="5"/>
    <x v="190"/>
    <n v="15.071999999999999"/>
    <n v="3"/>
    <x v="2"/>
    <n v="4.1448"/>
  </r>
  <r>
    <n v="703"/>
    <x v="324"/>
    <x v="0"/>
    <x v="254"/>
    <d v="2013-11-09T00:00:00"/>
    <x v="0"/>
    <s v="AS-10285"/>
    <x v="155"/>
    <x v="1"/>
    <x v="0"/>
    <s v="Seattle"/>
    <x v="4"/>
    <n v="98103"/>
    <x v="1"/>
    <s v="FUR-FU-10003394"/>
    <x v="0"/>
    <x v="5"/>
    <x v="578"/>
    <n v="209.88"/>
    <n v="3"/>
    <x v="0"/>
    <n v="35.679600000000001"/>
  </r>
  <r>
    <n v="704"/>
    <x v="325"/>
    <x v="1"/>
    <x v="265"/>
    <d v="2012-04-14T00:00:00"/>
    <x v="1"/>
    <s v="JK-15370"/>
    <x v="271"/>
    <x v="0"/>
    <x v="0"/>
    <s v="Long Beach"/>
    <x v="1"/>
    <n v="90805"/>
    <x v="1"/>
    <s v="FUR-TA-10002774"/>
    <x v="0"/>
    <x v="3"/>
    <x v="579"/>
    <n v="369.91199999999998"/>
    <n v="3"/>
    <x v="2"/>
    <n v="-13.871700000000001"/>
  </r>
  <r>
    <n v="705"/>
    <x v="326"/>
    <x v="2"/>
    <x v="171"/>
    <d v="2011-09-17T00:00:00"/>
    <x v="1"/>
    <s v="BN-11470"/>
    <x v="272"/>
    <x v="1"/>
    <x v="0"/>
    <s v="Cary"/>
    <x v="3"/>
    <n v="27511"/>
    <x v="0"/>
    <s v="OFF-PA-10001800"/>
    <x v="1"/>
    <x v="10"/>
    <x v="580"/>
    <n v="10.368"/>
    <n v="2"/>
    <x v="2"/>
    <n v="3.6288"/>
  </r>
  <r>
    <n v="706"/>
    <x v="326"/>
    <x v="2"/>
    <x v="171"/>
    <d v="2011-09-17T00:00:00"/>
    <x v="1"/>
    <s v="BN-11470"/>
    <x v="272"/>
    <x v="1"/>
    <x v="0"/>
    <s v="Cary"/>
    <x v="3"/>
    <n v="27511"/>
    <x v="0"/>
    <s v="OFF-AP-10001469"/>
    <x v="1"/>
    <x v="9"/>
    <x v="581"/>
    <n v="166.84"/>
    <n v="5"/>
    <x v="2"/>
    <n v="18.769500000000001"/>
  </r>
  <r>
    <n v="707"/>
    <x v="326"/>
    <x v="2"/>
    <x v="171"/>
    <d v="2011-09-17T00:00:00"/>
    <x v="1"/>
    <s v="BN-11470"/>
    <x v="272"/>
    <x v="1"/>
    <x v="0"/>
    <s v="Cary"/>
    <x v="3"/>
    <n v="27511"/>
    <x v="0"/>
    <s v="TEC-AC-10002399"/>
    <x v="2"/>
    <x v="11"/>
    <x v="448"/>
    <n v="15.215999999999999"/>
    <n v="1"/>
    <x v="2"/>
    <n v="2.2824"/>
  </r>
  <r>
    <n v="708"/>
    <x v="327"/>
    <x v="2"/>
    <x v="266"/>
    <d v="2011-12-04T00:00:00"/>
    <x v="2"/>
    <s v="DP-13165"/>
    <x v="273"/>
    <x v="0"/>
    <x v="0"/>
    <s v="New York City"/>
    <x v="15"/>
    <n v="10035"/>
    <x v="3"/>
    <s v="TEC-AC-10003628"/>
    <x v="2"/>
    <x v="11"/>
    <x v="244"/>
    <n v="119.96"/>
    <n v="4"/>
    <x v="0"/>
    <n v="52.782400000000003"/>
  </r>
  <r>
    <n v="709"/>
    <x v="327"/>
    <x v="2"/>
    <x v="266"/>
    <d v="2011-12-04T00:00:00"/>
    <x v="2"/>
    <s v="DP-13165"/>
    <x v="273"/>
    <x v="0"/>
    <x v="0"/>
    <s v="New York City"/>
    <x v="15"/>
    <n v="10035"/>
    <x v="3"/>
    <s v="FUR-BO-10003272"/>
    <x v="0"/>
    <x v="0"/>
    <x v="582"/>
    <n v="883.92"/>
    <n v="5"/>
    <x v="2"/>
    <n v="-110.49"/>
  </r>
  <r>
    <n v="710"/>
    <x v="327"/>
    <x v="2"/>
    <x v="266"/>
    <d v="2011-12-04T00:00:00"/>
    <x v="2"/>
    <s v="DP-13165"/>
    <x v="273"/>
    <x v="0"/>
    <x v="0"/>
    <s v="New York City"/>
    <x v="15"/>
    <n v="10035"/>
    <x v="3"/>
    <s v="OFF-BI-10000050"/>
    <x v="1"/>
    <x v="8"/>
    <x v="343"/>
    <n v="46.72"/>
    <n v="8"/>
    <x v="2"/>
    <n v="15.768000000000001"/>
  </r>
  <r>
    <n v="711"/>
    <x v="328"/>
    <x v="2"/>
    <x v="267"/>
    <d v="2011-04-07T00:00:00"/>
    <x v="2"/>
    <s v="TH-21550"/>
    <x v="274"/>
    <x v="2"/>
    <x v="0"/>
    <s v="New York City"/>
    <x v="15"/>
    <n v="10035"/>
    <x v="3"/>
    <s v="OFF-PA-10004071"/>
    <x v="1"/>
    <x v="10"/>
    <x v="412"/>
    <n v="55.48"/>
    <n v="1"/>
    <x v="0"/>
    <n v="26.630400000000002"/>
  </r>
  <r>
    <n v="712"/>
    <x v="329"/>
    <x v="3"/>
    <x v="213"/>
    <d v="2014-09-08T00:00:00"/>
    <x v="1"/>
    <s v="AP-10915"/>
    <x v="275"/>
    <x v="0"/>
    <x v="0"/>
    <s v="Palm Coast"/>
    <x v="2"/>
    <n v="32137"/>
    <x v="0"/>
    <s v="OFF-EN-10001219"/>
    <x v="1"/>
    <x v="12"/>
    <x v="583"/>
    <n v="24.448"/>
    <n v="4"/>
    <x v="2"/>
    <n v="8.8623999999999992"/>
  </r>
  <r>
    <n v="713"/>
    <x v="330"/>
    <x v="3"/>
    <x v="240"/>
    <d v="2014-05-25T00:00:00"/>
    <x v="1"/>
    <s v="RS-19765"/>
    <x v="276"/>
    <x v="1"/>
    <x v="0"/>
    <s v="Mount Vernon"/>
    <x v="15"/>
    <n v="10550"/>
    <x v="3"/>
    <s v="OFF-AP-10001154"/>
    <x v="1"/>
    <x v="9"/>
    <x v="584"/>
    <n v="281.33999999999997"/>
    <n v="6"/>
    <x v="0"/>
    <n v="109.7226"/>
  </r>
  <r>
    <n v="714"/>
    <x v="330"/>
    <x v="3"/>
    <x v="240"/>
    <d v="2014-05-25T00:00:00"/>
    <x v="1"/>
    <s v="RS-19765"/>
    <x v="276"/>
    <x v="1"/>
    <x v="0"/>
    <s v="Mount Vernon"/>
    <x v="15"/>
    <n v="10550"/>
    <x v="3"/>
    <s v="TEC-PH-10003012"/>
    <x v="2"/>
    <x v="7"/>
    <x v="344"/>
    <n v="307.98"/>
    <n v="2"/>
    <x v="0"/>
    <n v="89.3142"/>
  </r>
  <r>
    <n v="715"/>
    <x v="330"/>
    <x v="3"/>
    <x v="240"/>
    <d v="2014-05-25T00:00:00"/>
    <x v="1"/>
    <s v="RS-19765"/>
    <x v="276"/>
    <x v="1"/>
    <x v="0"/>
    <s v="Mount Vernon"/>
    <x v="15"/>
    <n v="10550"/>
    <x v="3"/>
    <s v="TEC-AC-10001606"/>
    <x v="2"/>
    <x v="11"/>
    <x v="585"/>
    <n v="299.97000000000003"/>
    <n v="3"/>
    <x v="0"/>
    <n v="113.98860000000001"/>
  </r>
  <r>
    <n v="716"/>
    <x v="331"/>
    <x v="2"/>
    <x v="268"/>
    <d v="2011-07-06T00:00:00"/>
    <x v="0"/>
    <s v="Dl-13600"/>
    <x v="114"/>
    <x v="1"/>
    <x v="0"/>
    <s v="Seattle"/>
    <x v="4"/>
    <n v="98105"/>
    <x v="1"/>
    <s v="OFF-BI-10003355"/>
    <x v="1"/>
    <x v="8"/>
    <x v="586"/>
    <n v="19.920000000000002"/>
    <n v="5"/>
    <x v="2"/>
    <n v="6.9720000000000004"/>
  </r>
  <r>
    <n v="717"/>
    <x v="332"/>
    <x v="2"/>
    <x v="269"/>
    <d v="2011-01-15T00:00:00"/>
    <x v="2"/>
    <s v="SV-20365"/>
    <x v="277"/>
    <x v="0"/>
    <x v="0"/>
    <s v="Dover"/>
    <x v="13"/>
    <n v="19901"/>
    <x v="3"/>
    <s v="FUR-FU-10000010"/>
    <x v="0"/>
    <x v="5"/>
    <x v="522"/>
    <n v="9.94"/>
    <n v="2"/>
    <x v="0"/>
    <n v="3.0813999999999999"/>
  </r>
  <r>
    <n v="718"/>
    <x v="333"/>
    <x v="3"/>
    <x v="241"/>
    <d v="2014-09-30T00:00:00"/>
    <x v="1"/>
    <s v="KC-16540"/>
    <x v="110"/>
    <x v="0"/>
    <x v="0"/>
    <s v="Newark"/>
    <x v="24"/>
    <n v="43055"/>
    <x v="3"/>
    <s v="FUR-FU-10002253"/>
    <x v="0"/>
    <x v="5"/>
    <x v="587"/>
    <n v="103.056"/>
    <n v="3"/>
    <x v="2"/>
    <n v="24.4758"/>
  </r>
  <r>
    <n v="719"/>
    <x v="334"/>
    <x v="2"/>
    <x v="270"/>
    <d v="2011-06-07T00:00:00"/>
    <x v="1"/>
    <s v="CK-12325"/>
    <x v="278"/>
    <x v="2"/>
    <x v="0"/>
    <s v="Orem"/>
    <x v="7"/>
    <n v="84057"/>
    <x v="1"/>
    <s v="OFF-BI-10001658"/>
    <x v="1"/>
    <x v="8"/>
    <x v="439"/>
    <n v="59.808"/>
    <n v="3"/>
    <x v="2"/>
    <n v="19.4376"/>
  </r>
  <r>
    <n v="720"/>
    <x v="334"/>
    <x v="2"/>
    <x v="270"/>
    <d v="2011-06-07T00:00:00"/>
    <x v="1"/>
    <s v="CK-12325"/>
    <x v="278"/>
    <x v="2"/>
    <x v="0"/>
    <s v="Orem"/>
    <x v="7"/>
    <n v="84057"/>
    <x v="1"/>
    <s v="FUR-FU-10000246"/>
    <x v="0"/>
    <x v="5"/>
    <x v="386"/>
    <n v="73.319999999999993"/>
    <n v="6"/>
    <x v="0"/>
    <n v="21.995999999999999"/>
  </r>
  <r>
    <n v="721"/>
    <x v="335"/>
    <x v="0"/>
    <x v="271"/>
    <d v="2013-02-18T00:00:00"/>
    <x v="1"/>
    <s v="RD-19810"/>
    <x v="279"/>
    <x v="2"/>
    <x v="0"/>
    <s v="Los Angeles"/>
    <x v="1"/>
    <n v="90045"/>
    <x v="1"/>
    <s v="OFF-PA-10004092"/>
    <x v="1"/>
    <x v="10"/>
    <x v="588"/>
    <n v="146.82"/>
    <n v="3"/>
    <x v="0"/>
    <n v="73.41"/>
  </r>
  <r>
    <n v="722"/>
    <x v="336"/>
    <x v="0"/>
    <x v="272"/>
    <d v="2013-12-20T00:00:00"/>
    <x v="1"/>
    <s v="MP-17965"/>
    <x v="172"/>
    <x v="1"/>
    <x v="0"/>
    <s v="Detroit"/>
    <x v="12"/>
    <n v="48205"/>
    <x v="2"/>
    <s v="FUR-TA-10000198"/>
    <x v="0"/>
    <x v="3"/>
    <x v="589"/>
    <n v="1652.94"/>
    <n v="3"/>
    <x v="0"/>
    <n v="231.41159999999999"/>
  </r>
  <r>
    <n v="723"/>
    <x v="336"/>
    <x v="0"/>
    <x v="272"/>
    <d v="2013-12-20T00:00:00"/>
    <x v="1"/>
    <s v="MP-17965"/>
    <x v="172"/>
    <x v="1"/>
    <x v="0"/>
    <s v="Detroit"/>
    <x v="12"/>
    <n v="48205"/>
    <x v="2"/>
    <s v="OFF-ST-10000036"/>
    <x v="1"/>
    <x v="4"/>
    <x v="590"/>
    <n v="296.37"/>
    <n v="3"/>
    <x v="0"/>
    <n v="80.019900000000007"/>
  </r>
  <r>
    <n v="724"/>
    <x v="337"/>
    <x v="2"/>
    <x v="273"/>
    <d v="2011-10-13T00:00:00"/>
    <x v="1"/>
    <s v="MR-17545"/>
    <x v="280"/>
    <x v="2"/>
    <x v="0"/>
    <s v="Philadelphia"/>
    <x v="9"/>
    <n v="19140"/>
    <x v="3"/>
    <s v="FUR-FU-10000222"/>
    <x v="0"/>
    <x v="5"/>
    <x v="591"/>
    <n v="129.91999999999999"/>
    <n v="5"/>
    <x v="2"/>
    <n v="21.111999999999998"/>
  </r>
  <r>
    <n v="725"/>
    <x v="338"/>
    <x v="0"/>
    <x v="274"/>
    <d v="2013-07-13T00:00:00"/>
    <x v="1"/>
    <s v="SC-20695"/>
    <x v="281"/>
    <x v="1"/>
    <x v="0"/>
    <s v="Hialeah"/>
    <x v="2"/>
    <n v="33012"/>
    <x v="0"/>
    <s v="OFF-SU-10004664"/>
    <x v="1"/>
    <x v="14"/>
    <x v="592"/>
    <n v="45.584000000000003"/>
    <n v="7"/>
    <x v="2"/>
    <n v="5.1281999999999996"/>
  </r>
  <r>
    <n v="726"/>
    <x v="339"/>
    <x v="3"/>
    <x v="118"/>
    <d v="2014-09-21T00:00:00"/>
    <x v="1"/>
    <s v="JF-15355"/>
    <x v="282"/>
    <x v="0"/>
    <x v="0"/>
    <s v="Austin"/>
    <x v="5"/>
    <n v="78745"/>
    <x v="2"/>
    <s v="OFF-EN-10001141"/>
    <x v="1"/>
    <x v="12"/>
    <x v="593"/>
    <n v="17.568000000000001"/>
    <n v="2"/>
    <x v="2"/>
    <n v="6.3684000000000003"/>
  </r>
  <r>
    <n v="727"/>
    <x v="339"/>
    <x v="3"/>
    <x v="118"/>
    <d v="2014-09-21T00:00:00"/>
    <x v="1"/>
    <s v="JF-15355"/>
    <x v="282"/>
    <x v="0"/>
    <x v="0"/>
    <s v="Austin"/>
    <x v="5"/>
    <n v="78745"/>
    <x v="2"/>
    <s v="TEC-PH-10002170"/>
    <x v="2"/>
    <x v="7"/>
    <x v="594"/>
    <n v="55.991999999999997"/>
    <n v="1"/>
    <x v="2"/>
    <n v="5.5991999999999997"/>
  </r>
  <r>
    <n v="728"/>
    <x v="340"/>
    <x v="0"/>
    <x v="275"/>
    <d v="2013-12-07T00:00:00"/>
    <x v="2"/>
    <s v="EG-13900"/>
    <x v="283"/>
    <x v="0"/>
    <x v="0"/>
    <s v="Oceanside"/>
    <x v="15"/>
    <n v="11572"/>
    <x v="3"/>
    <s v="OFF-PA-10001954"/>
    <x v="1"/>
    <x v="10"/>
    <x v="595"/>
    <n v="182.72"/>
    <n v="8"/>
    <x v="0"/>
    <n v="84.051199999999994"/>
  </r>
  <r>
    <n v="729"/>
    <x v="340"/>
    <x v="0"/>
    <x v="275"/>
    <d v="2013-12-07T00:00:00"/>
    <x v="2"/>
    <s v="EG-13900"/>
    <x v="283"/>
    <x v="0"/>
    <x v="0"/>
    <s v="Oceanside"/>
    <x v="15"/>
    <n v="11572"/>
    <x v="3"/>
    <s v="FUR-TA-10002228"/>
    <x v="0"/>
    <x v="3"/>
    <x v="596"/>
    <n v="400.03199999999998"/>
    <n v="2"/>
    <x v="10"/>
    <n v="-153.34559999999999"/>
  </r>
  <r>
    <n v="730"/>
    <x v="340"/>
    <x v="0"/>
    <x v="275"/>
    <d v="2013-12-07T00:00:00"/>
    <x v="2"/>
    <s v="EG-13900"/>
    <x v="283"/>
    <x v="0"/>
    <x v="0"/>
    <s v="Oceanside"/>
    <x v="15"/>
    <n v="11572"/>
    <x v="3"/>
    <s v="OFF-ST-10004634"/>
    <x v="1"/>
    <x v="4"/>
    <x v="597"/>
    <n v="33.630000000000003"/>
    <n v="3"/>
    <x v="0"/>
    <n v="10.089"/>
  </r>
  <r>
    <n v="731"/>
    <x v="340"/>
    <x v="0"/>
    <x v="275"/>
    <d v="2013-12-07T00:00:00"/>
    <x v="2"/>
    <s v="EG-13900"/>
    <x v="283"/>
    <x v="0"/>
    <x v="0"/>
    <s v="Oceanside"/>
    <x v="15"/>
    <n v="11572"/>
    <x v="3"/>
    <s v="FUR-CH-10002965"/>
    <x v="0"/>
    <x v="1"/>
    <x v="226"/>
    <n v="542.64599999999996"/>
    <n v="3"/>
    <x v="9"/>
    <n v="102.49979999999999"/>
  </r>
  <r>
    <n v="732"/>
    <x v="340"/>
    <x v="0"/>
    <x v="275"/>
    <d v="2013-12-07T00:00:00"/>
    <x v="2"/>
    <s v="EG-13900"/>
    <x v="283"/>
    <x v="0"/>
    <x v="0"/>
    <s v="Oceanside"/>
    <x v="15"/>
    <n v="11572"/>
    <x v="3"/>
    <s v="OFF-LA-10001317"/>
    <x v="1"/>
    <x v="2"/>
    <x v="391"/>
    <n v="6.3"/>
    <n v="2"/>
    <x v="0"/>
    <n v="3.024"/>
  </r>
  <r>
    <n v="733"/>
    <x v="341"/>
    <x v="3"/>
    <x v="276"/>
    <d v="2014-01-26T00:00:00"/>
    <x v="1"/>
    <s v="DS-13030"/>
    <x v="284"/>
    <x v="2"/>
    <x v="0"/>
    <s v="Seattle"/>
    <x v="4"/>
    <n v="98115"/>
    <x v="1"/>
    <s v="OFF-ST-10000736"/>
    <x v="1"/>
    <x v="4"/>
    <x v="455"/>
    <n v="242.94"/>
    <n v="3"/>
    <x v="0"/>
    <n v="9.7175999999999991"/>
  </r>
  <r>
    <n v="734"/>
    <x v="341"/>
    <x v="3"/>
    <x v="276"/>
    <d v="2014-01-26T00:00:00"/>
    <x v="1"/>
    <s v="DS-13030"/>
    <x v="284"/>
    <x v="2"/>
    <x v="0"/>
    <s v="Seattle"/>
    <x v="4"/>
    <n v="98115"/>
    <x v="1"/>
    <s v="TEC-AC-10003610"/>
    <x v="2"/>
    <x v="11"/>
    <x v="598"/>
    <n v="179.97"/>
    <n v="3"/>
    <x v="0"/>
    <n v="86.385599999999997"/>
  </r>
  <r>
    <n v="735"/>
    <x v="341"/>
    <x v="3"/>
    <x v="276"/>
    <d v="2014-01-26T00:00:00"/>
    <x v="1"/>
    <s v="DS-13030"/>
    <x v="284"/>
    <x v="2"/>
    <x v="0"/>
    <s v="Seattle"/>
    <x v="4"/>
    <n v="98115"/>
    <x v="1"/>
    <s v="OFF-BI-10003982"/>
    <x v="1"/>
    <x v="8"/>
    <x v="346"/>
    <n v="99.695999999999998"/>
    <n v="6"/>
    <x v="2"/>
    <n v="33.647399999999998"/>
  </r>
  <r>
    <n v="736"/>
    <x v="341"/>
    <x v="3"/>
    <x v="276"/>
    <d v="2014-01-26T00:00:00"/>
    <x v="1"/>
    <s v="DS-13030"/>
    <x v="284"/>
    <x v="2"/>
    <x v="0"/>
    <s v="Seattle"/>
    <x v="4"/>
    <n v="98115"/>
    <x v="1"/>
    <s v="OFF-BI-10003291"/>
    <x v="1"/>
    <x v="8"/>
    <x v="44"/>
    <n v="27.936"/>
    <n v="4"/>
    <x v="2"/>
    <n v="9.4283999999999999"/>
  </r>
  <r>
    <n v="737"/>
    <x v="341"/>
    <x v="3"/>
    <x v="276"/>
    <d v="2014-01-26T00:00:00"/>
    <x v="1"/>
    <s v="DS-13030"/>
    <x v="284"/>
    <x v="2"/>
    <x v="0"/>
    <s v="Seattle"/>
    <x v="4"/>
    <n v="98115"/>
    <x v="1"/>
    <s v="FUR-BO-10001619"/>
    <x v="0"/>
    <x v="0"/>
    <x v="599"/>
    <n v="84.98"/>
    <n v="1"/>
    <x v="0"/>
    <n v="18.695599999999999"/>
  </r>
  <r>
    <n v="738"/>
    <x v="341"/>
    <x v="3"/>
    <x v="276"/>
    <d v="2014-01-26T00:00:00"/>
    <x v="1"/>
    <s v="DS-13030"/>
    <x v="284"/>
    <x v="2"/>
    <x v="0"/>
    <s v="Seattle"/>
    <x v="4"/>
    <n v="98115"/>
    <x v="1"/>
    <s v="OFF-BI-10000138"/>
    <x v="1"/>
    <x v="8"/>
    <x v="600"/>
    <n v="18.72"/>
    <n v="5"/>
    <x v="2"/>
    <n v="6.5519999999999996"/>
  </r>
  <r>
    <n v="739"/>
    <x v="342"/>
    <x v="2"/>
    <x v="78"/>
    <d v="2011-09-12T00:00:00"/>
    <x v="1"/>
    <s v="GZ-14470"/>
    <x v="47"/>
    <x v="0"/>
    <x v="0"/>
    <s v="San Francisco"/>
    <x v="1"/>
    <n v="94110"/>
    <x v="1"/>
    <s v="TEC-AC-10001383"/>
    <x v="2"/>
    <x v="11"/>
    <x v="601"/>
    <n v="49.98"/>
    <n v="2"/>
    <x v="0"/>
    <n v="8.4966000000000008"/>
  </r>
  <r>
    <n v="740"/>
    <x v="343"/>
    <x v="2"/>
    <x v="277"/>
    <d v="2011-01-09T00:00:00"/>
    <x v="1"/>
    <s v="PO-19195"/>
    <x v="285"/>
    <x v="2"/>
    <x v="0"/>
    <s v="Naperville"/>
    <x v="10"/>
    <n v="60540"/>
    <x v="2"/>
    <s v="OFF-LA-10003223"/>
    <x v="1"/>
    <x v="2"/>
    <x v="602"/>
    <n v="11.784000000000001"/>
    <n v="3"/>
    <x v="2"/>
    <n v="4.2717000000000001"/>
  </r>
  <r>
    <n v="741"/>
    <x v="343"/>
    <x v="2"/>
    <x v="277"/>
    <d v="2011-01-09T00:00:00"/>
    <x v="1"/>
    <s v="PO-19195"/>
    <x v="285"/>
    <x v="2"/>
    <x v="0"/>
    <s v="Naperville"/>
    <x v="10"/>
    <n v="60540"/>
    <x v="2"/>
    <s v="OFF-ST-10002743"/>
    <x v="1"/>
    <x v="4"/>
    <x v="413"/>
    <n v="272.73599999999999"/>
    <n v="3"/>
    <x v="2"/>
    <n v="-64.774799999999999"/>
  </r>
  <r>
    <n v="742"/>
    <x v="343"/>
    <x v="2"/>
    <x v="277"/>
    <d v="2011-01-09T00:00:00"/>
    <x v="1"/>
    <s v="PO-19195"/>
    <x v="285"/>
    <x v="2"/>
    <x v="0"/>
    <s v="Naperville"/>
    <x v="10"/>
    <n v="60540"/>
    <x v="2"/>
    <s v="OFF-BI-10004094"/>
    <x v="1"/>
    <x v="8"/>
    <x v="603"/>
    <n v="3.54"/>
    <n v="2"/>
    <x v="3"/>
    <n v="-5.4870000000000001"/>
  </r>
  <r>
    <n v="743"/>
    <x v="344"/>
    <x v="0"/>
    <x v="278"/>
    <d v="2013-09-02T00:00:00"/>
    <x v="1"/>
    <s v="SS-20875"/>
    <x v="286"/>
    <x v="0"/>
    <x v="0"/>
    <s v="Dallas"/>
    <x v="5"/>
    <n v="75220"/>
    <x v="2"/>
    <s v="OFF-SU-10004498"/>
    <x v="1"/>
    <x v="14"/>
    <x v="500"/>
    <n v="51.52"/>
    <n v="5"/>
    <x v="2"/>
    <n v="-10.948"/>
  </r>
  <r>
    <n v="744"/>
    <x v="344"/>
    <x v="0"/>
    <x v="278"/>
    <d v="2013-09-02T00:00:00"/>
    <x v="1"/>
    <s v="SS-20875"/>
    <x v="286"/>
    <x v="0"/>
    <x v="0"/>
    <s v="Dallas"/>
    <x v="5"/>
    <n v="75220"/>
    <x v="2"/>
    <s v="OFF-PA-10002615"/>
    <x v="1"/>
    <x v="10"/>
    <x v="247"/>
    <n v="3.528"/>
    <n v="1"/>
    <x v="2"/>
    <n v="1.1466000000000001"/>
  </r>
  <r>
    <n v="745"/>
    <x v="344"/>
    <x v="0"/>
    <x v="278"/>
    <d v="2013-09-02T00:00:00"/>
    <x v="1"/>
    <s v="SS-20875"/>
    <x v="286"/>
    <x v="0"/>
    <x v="0"/>
    <s v="Dallas"/>
    <x v="5"/>
    <n v="75220"/>
    <x v="2"/>
    <s v="OFF-PA-10004971"/>
    <x v="1"/>
    <x v="10"/>
    <x v="604"/>
    <n v="4.6239999999999997"/>
    <n v="1"/>
    <x v="2"/>
    <n v="1.6761999999999999"/>
  </r>
  <r>
    <n v="746"/>
    <x v="344"/>
    <x v="0"/>
    <x v="278"/>
    <d v="2013-09-02T00:00:00"/>
    <x v="1"/>
    <s v="SS-20875"/>
    <x v="286"/>
    <x v="0"/>
    <x v="0"/>
    <s v="Dallas"/>
    <x v="5"/>
    <n v="75220"/>
    <x v="2"/>
    <s v="OFF-SU-10004261"/>
    <x v="1"/>
    <x v="14"/>
    <x v="605"/>
    <n v="55.167999999999999"/>
    <n v="4"/>
    <x v="2"/>
    <n v="6.2064000000000004"/>
  </r>
  <r>
    <n v="747"/>
    <x v="345"/>
    <x v="2"/>
    <x v="279"/>
    <d v="2011-05-27T00:00:00"/>
    <x v="3"/>
    <s v="MH-17785"/>
    <x v="186"/>
    <x v="1"/>
    <x v="0"/>
    <s v="San Diego"/>
    <x v="1"/>
    <n v="92105"/>
    <x v="1"/>
    <s v="FUR-TA-10002607"/>
    <x v="0"/>
    <x v="3"/>
    <x v="221"/>
    <n v="567.12"/>
    <n v="10"/>
    <x v="2"/>
    <n v="-28.356000000000002"/>
  </r>
  <r>
    <n v="748"/>
    <x v="345"/>
    <x v="2"/>
    <x v="279"/>
    <d v="2011-05-27T00:00:00"/>
    <x v="3"/>
    <s v="MH-17785"/>
    <x v="186"/>
    <x v="1"/>
    <x v="0"/>
    <s v="San Diego"/>
    <x v="1"/>
    <n v="92105"/>
    <x v="1"/>
    <s v="OFF-ST-10001809"/>
    <x v="1"/>
    <x v="4"/>
    <x v="430"/>
    <n v="359.32"/>
    <n v="4"/>
    <x v="0"/>
    <n v="7.1863999999999999"/>
  </r>
  <r>
    <n v="749"/>
    <x v="346"/>
    <x v="0"/>
    <x v="231"/>
    <d v="2013-03-23T00:00:00"/>
    <x v="0"/>
    <s v="PB-19105"/>
    <x v="287"/>
    <x v="0"/>
    <x v="0"/>
    <s v="Evanston"/>
    <x v="10"/>
    <n v="60201"/>
    <x v="2"/>
    <s v="TEC-PH-10000004"/>
    <x v="2"/>
    <x v="7"/>
    <x v="606"/>
    <n v="11.992000000000001"/>
    <n v="1"/>
    <x v="2"/>
    <n v="0.89939999999999998"/>
  </r>
  <r>
    <n v="750"/>
    <x v="347"/>
    <x v="3"/>
    <x v="280"/>
    <d v="2014-10-07T00:00:00"/>
    <x v="1"/>
    <s v="RF-19735"/>
    <x v="288"/>
    <x v="0"/>
    <x v="0"/>
    <s v="Trenton"/>
    <x v="12"/>
    <n v="48183"/>
    <x v="2"/>
    <s v="OFF-BI-10003638"/>
    <x v="1"/>
    <x v="8"/>
    <x v="607"/>
    <n v="58.05"/>
    <n v="3"/>
    <x v="0"/>
    <n v="26.702999999999999"/>
  </r>
  <r>
    <n v="751"/>
    <x v="347"/>
    <x v="3"/>
    <x v="280"/>
    <d v="2014-10-07T00:00:00"/>
    <x v="1"/>
    <s v="RF-19735"/>
    <x v="288"/>
    <x v="0"/>
    <x v="0"/>
    <s v="Trenton"/>
    <x v="12"/>
    <n v="48183"/>
    <x v="2"/>
    <s v="FUR-FU-10003577"/>
    <x v="0"/>
    <x v="5"/>
    <x v="608"/>
    <n v="157.74"/>
    <n v="11"/>
    <x v="0"/>
    <n v="56.7864"/>
  </r>
  <r>
    <n v="752"/>
    <x v="347"/>
    <x v="3"/>
    <x v="280"/>
    <d v="2014-10-07T00:00:00"/>
    <x v="1"/>
    <s v="RF-19735"/>
    <x v="288"/>
    <x v="0"/>
    <x v="0"/>
    <s v="Trenton"/>
    <x v="12"/>
    <n v="48183"/>
    <x v="2"/>
    <s v="OFF-AR-10003478"/>
    <x v="1"/>
    <x v="6"/>
    <x v="355"/>
    <n v="56.98"/>
    <n v="7"/>
    <x v="0"/>
    <n v="22.792000000000002"/>
  </r>
  <r>
    <n v="753"/>
    <x v="347"/>
    <x v="3"/>
    <x v="280"/>
    <d v="2014-10-07T00:00:00"/>
    <x v="1"/>
    <s v="RF-19735"/>
    <x v="288"/>
    <x v="0"/>
    <x v="0"/>
    <s v="Trenton"/>
    <x v="12"/>
    <n v="48183"/>
    <x v="2"/>
    <s v="OFF-BI-10000546"/>
    <x v="1"/>
    <x v="8"/>
    <x v="609"/>
    <n v="2.88"/>
    <n v="1"/>
    <x v="0"/>
    <n v="1.4112"/>
  </r>
  <r>
    <n v="754"/>
    <x v="348"/>
    <x v="0"/>
    <x v="281"/>
    <d v="2013-04-10T00:00:00"/>
    <x v="2"/>
    <s v="YC-21895"/>
    <x v="289"/>
    <x v="1"/>
    <x v="0"/>
    <s v="San Francisco"/>
    <x v="1"/>
    <n v="94110"/>
    <x v="1"/>
    <s v="TEC-CO-10002095"/>
    <x v="2"/>
    <x v="16"/>
    <x v="610"/>
    <n v="1199.9760000000001"/>
    <n v="3"/>
    <x v="2"/>
    <n v="374.99250000000001"/>
  </r>
  <r>
    <n v="755"/>
    <x v="349"/>
    <x v="1"/>
    <x v="214"/>
    <d v="2012-12-12T00:00:00"/>
    <x v="1"/>
    <s v="MS-17830"/>
    <x v="234"/>
    <x v="0"/>
    <x v="0"/>
    <s v="Los Angeles"/>
    <x v="1"/>
    <n v="90036"/>
    <x v="1"/>
    <s v="FUR-FU-10002759"/>
    <x v="0"/>
    <x v="5"/>
    <x v="555"/>
    <n v="79.92"/>
    <n v="4"/>
    <x v="0"/>
    <n v="28.7712"/>
  </r>
  <r>
    <n v="756"/>
    <x v="350"/>
    <x v="0"/>
    <x v="31"/>
    <d v="2013-09-23T00:00:00"/>
    <x v="1"/>
    <s v="NB-18655"/>
    <x v="240"/>
    <x v="1"/>
    <x v="0"/>
    <s v="Jacksonville"/>
    <x v="2"/>
    <n v="32216"/>
    <x v="0"/>
    <s v="FUR-TA-10001095"/>
    <x v="0"/>
    <x v="3"/>
    <x v="611"/>
    <n v="383.43799999999999"/>
    <n v="4"/>
    <x v="1"/>
    <n v="-167.3184"/>
  </r>
  <r>
    <n v="757"/>
    <x v="351"/>
    <x v="2"/>
    <x v="282"/>
    <d v="2012-01-02T00:00:00"/>
    <x v="1"/>
    <s v="DC-13285"/>
    <x v="290"/>
    <x v="0"/>
    <x v="0"/>
    <s v="Cottage Grove"/>
    <x v="11"/>
    <n v="55016"/>
    <x v="2"/>
    <s v="OFF-ST-10002444"/>
    <x v="1"/>
    <x v="4"/>
    <x v="571"/>
    <n v="24.56"/>
    <n v="2"/>
    <x v="0"/>
    <n v="6.8768000000000002"/>
  </r>
  <r>
    <n v="758"/>
    <x v="351"/>
    <x v="2"/>
    <x v="282"/>
    <d v="2012-01-02T00:00:00"/>
    <x v="1"/>
    <s v="DC-13285"/>
    <x v="290"/>
    <x v="0"/>
    <x v="0"/>
    <s v="Cottage Grove"/>
    <x v="11"/>
    <n v="55016"/>
    <x v="2"/>
    <s v="TEC-AC-10001267"/>
    <x v="2"/>
    <x v="11"/>
    <x v="533"/>
    <n v="119.8"/>
    <n v="4"/>
    <x v="0"/>
    <n v="47.92"/>
  </r>
  <r>
    <n v="759"/>
    <x v="352"/>
    <x v="3"/>
    <x v="283"/>
    <d v="2014-07-29T00:00:00"/>
    <x v="1"/>
    <s v="CP-12340"/>
    <x v="291"/>
    <x v="1"/>
    <x v="0"/>
    <s v="New York City"/>
    <x v="15"/>
    <n v="10009"/>
    <x v="3"/>
    <s v="OFF-BI-10000848"/>
    <x v="1"/>
    <x v="8"/>
    <x v="515"/>
    <n v="13.128"/>
    <n v="3"/>
    <x v="2"/>
    <n v="4.2666000000000004"/>
  </r>
  <r>
    <n v="760"/>
    <x v="353"/>
    <x v="3"/>
    <x v="65"/>
    <d v="2014-09-23T00:00:00"/>
    <x v="1"/>
    <s v="BF-11020"/>
    <x v="292"/>
    <x v="1"/>
    <x v="0"/>
    <s v="Green Bay"/>
    <x v="6"/>
    <n v="54302"/>
    <x v="2"/>
    <s v="OFF-PA-10002377"/>
    <x v="1"/>
    <x v="10"/>
    <x v="557"/>
    <n v="22.72"/>
    <n v="4"/>
    <x v="0"/>
    <n v="10.224"/>
  </r>
  <r>
    <n v="761"/>
    <x v="354"/>
    <x v="1"/>
    <x v="284"/>
    <d v="2012-09-05T00:00:00"/>
    <x v="1"/>
    <s v="AR-10510"/>
    <x v="239"/>
    <x v="0"/>
    <x v="0"/>
    <s v="Los Angeles"/>
    <x v="1"/>
    <n v="90004"/>
    <x v="1"/>
    <s v="OFF-PA-10003441"/>
    <x v="1"/>
    <x v="10"/>
    <x v="485"/>
    <n v="58.32"/>
    <n v="9"/>
    <x v="0"/>
    <n v="27.993600000000001"/>
  </r>
  <r>
    <n v="762"/>
    <x v="355"/>
    <x v="3"/>
    <x v="132"/>
    <d v="2014-11-08T00:00:00"/>
    <x v="1"/>
    <s v="JC-16105"/>
    <x v="36"/>
    <x v="1"/>
    <x v="0"/>
    <s v="Atlanta"/>
    <x v="32"/>
    <n v="30318"/>
    <x v="0"/>
    <s v="OFF-LA-10004484"/>
    <x v="1"/>
    <x v="2"/>
    <x v="612"/>
    <n v="12.39"/>
    <n v="3"/>
    <x v="0"/>
    <n v="5.6993999999999998"/>
  </r>
  <r>
    <n v="763"/>
    <x v="356"/>
    <x v="1"/>
    <x v="285"/>
    <d v="2012-02-13T00:00:00"/>
    <x v="1"/>
    <s v="LH-17020"/>
    <x v="293"/>
    <x v="0"/>
    <x v="0"/>
    <s v="Columbus"/>
    <x v="24"/>
    <n v="43229"/>
    <x v="3"/>
    <s v="TEC-PH-10003931"/>
    <x v="2"/>
    <x v="7"/>
    <x v="159"/>
    <n v="107.982"/>
    <n v="3"/>
    <x v="10"/>
    <n v="-26.9955"/>
  </r>
  <r>
    <n v="764"/>
    <x v="357"/>
    <x v="2"/>
    <x v="286"/>
    <d v="2011-01-16T00:00:00"/>
    <x v="0"/>
    <s v="CS-12250"/>
    <x v="294"/>
    <x v="1"/>
    <x v="0"/>
    <s v="Bossier City"/>
    <x v="28"/>
    <n v="71111"/>
    <x v="0"/>
    <s v="OFF-EN-10001990"/>
    <x v="1"/>
    <x v="12"/>
    <x v="33"/>
    <n v="11.36"/>
    <n v="2"/>
    <x v="0"/>
    <n v="5.3391999999999999"/>
  </r>
  <r>
    <n v="765"/>
    <x v="357"/>
    <x v="2"/>
    <x v="286"/>
    <d v="2011-01-16T00:00:00"/>
    <x v="0"/>
    <s v="CS-12250"/>
    <x v="294"/>
    <x v="1"/>
    <x v="0"/>
    <s v="Bossier City"/>
    <x v="28"/>
    <n v="71111"/>
    <x v="0"/>
    <s v="OFF-EN-10001532"/>
    <x v="1"/>
    <x v="12"/>
    <x v="613"/>
    <n v="50.94"/>
    <n v="3"/>
    <x v="0"/>
    <n v="25.47"/>
  </r>
  <r>
    <n v="766"/>
    <x v="357"/>
    <x v="2"/>
    <x v="286"/>
    <d v="2011-01-16T00:00:00"/>
    <x v="0"/>
    <s v="CS-12250"/>
    <x v="294"/>
    <x v="1"/>
    <x v="0"/>
    <s v="Bossier City"/>
    <x v="28"/>
    <n v="71111"/>
    <x v="0"/>
    <s v="TEC-AC-10003174"/>
    <x v="2"/>
    <x v="11"/>
    <x v="614"/>
    <n v="646.74"/>
    <n v="6"/>
    <x v="0"/>
    <n v="258.69600000000003"/>
  </r>
  <r>
    <n v="767"/>
    <x v="357"/>
    <x v="2"/>
    <x v="286"/>
    <d v="2011-01-16T00:00:00"/>
    <x v="0"/>
    <s v="CS-12250"/>
    <x v="294"/>
    <x v="1"/>
    <x v="0"/>
    <s v="Bossier City"/>
    <x v="28"/>
    <n v="71111"/>
    <x v="0"/>
    <s v="OFF-BI-10004187"/>
    <x v="1"/>
    <x v="8"/>
    <x v="33"/>
    <n v="5.64"/>
    <n v="3"/>
    <x v="0"/>
    <n v="2.7071999999999998"/>
  </r>
  <r>
    <n v="768"/>
    <x v="357"/>
    <x v="2"/>
    <x v="286"/>
    <d v="2011-01-16T00:00:00"/>
    <x v="0"/>
    <s v="CS-12250"/>
    <x v="294"/>
    <x v="1"/>
    <x v="0"/>
    <s v="Bossier City"/>
    <x v="28"/>
    <n v="71111"/>
    <x v="0"/>
    <s v="OFF-ST-10000025"/>
    <x v="1"/>
    <x v="4"/>
    <x v="615"/>
    <n v="572.58000000000004"/>
    <n v="6"/>
    <x v="0"/>
    <n v="34.354799999999997"/>
  </r>
  <r>
    <n v="769"/>
    <x v="358"/>
    <x v="2"/>
    <x v="287"/>
    <d v="2011-05-20T00:00:00"/>
    <x v="1"/>
    <s v="AJ-10795"/>
    <x v="295"/>
    <x v="1"/>
    <x v="0"/>
    <s v="Saint Petersburg"/>
    <x v="2"/>
    <n v="33710"/>
    <x v="0"/>
    <s v="FUR-FU-10004306"/>
    <x v="0"/>
    <x v="5"/>
    <x v="616"/>
    <n v="310.88"/>
    <n v="2"/>
    <x v="2"/>
    <n v="23.315999999999999"/>
  </r>
  <r>
    <n v="770"/>
    <x v="359"/>
    <x v="0"/>
    <x v="288"/>
    <d v="2013-05-25T00:00:00"/>
    <x v="1"/>
    <s v="LE-16810"/>
    <x v="97"/>
    <x v="0"/>
    <x v="0"/>
    <s v="Arlington"/>
    <x v="17"/>
    <n v="22204"/>
    <x v="0"/>
    <s v="FUR-CH-10003746"/>
    <x v="0"/>
    <x v="1"/>
    <x v="617"/>
    <n v="641.96"/>
    <n v="2"/>
    <x v="0"/>
    <n v="179.74879999999999"/>
  </r>
  <r>
    <n v="771"/>
    <x v="360"/>
    <x v="3"/>
    <x v="289"/>
    <d v="2014-02-06T00:00:00"/>
    <x v="1"/>
    <s v="BV-11245"/>
    <x v="296"/>
    <x v="1"/>
    <x v="0"/>
    <s v="Des Moines"/>
    <x v="23"/>
    <n v="50315"/>
    <x v="2"/>
    <s v="OFF-BI-10001036"/>
    <x v="1"/>
    <x v="8"/>
    <x v="618"/>
    <n v="18.28"/>
    <n v="2"/>
    <x v="0"/>
    <n v="9.14"/>
  </r>
  <r>
    <n v="772"/>
    <x v="360"/>
    <x v="3"/>
    <x v="289"/>
    <d v="2014-02-06T00:00:00"/>
    <x v="1"/>
    <s v="BV-11245"/>
    <x v="296"/>
    <x v="1"/>
    <x v="0"/>
    <s v="Des Moines"/>
    <x v="23"/>
    <n v="50315"/>
    <x v="2"/>
    <s v="TEC-PH-10004614"/>
    <x v="2"/>
    <x v="7"/>
    <x v="299"/>
    <n v="207"/>
    <n v="3"/>
    <x v="0"/>
    <n v="51.75"/>
  </r>
  <r>
    <n v="773"/>
    <x v="360"/>
    <x v="3"/>
    <x v="289"/>
    <d v="2014-02-06T00:00:00"/>
    <x v="1"/>
    <s v="BV-11245"/>
    <x v="296"/>
    <x v="1"/>
    <x v="0"/>
    <s v="Des Moines"/>
    <x v="23"/>
    <n v="50315"/>
    <x v="2"/>
    <s v="OFF-BI-10000301"/>
    <x v="1"/>
    <x v="8"/>
    <x v="619"/>
    <n v="32.35"/>
    <n v="5"/>
    <x v="0"/>
    <n v="16.175000000000001"/>
  </r>
  <r>
    <n v="774"/>
    <x v="360"/>
    <x v="3"/>
    <x v="289"/>
    <d v="2014-02-06T00:00:00"/>
    <x v="1"/>
    <s v="BV-11245"/>
    <x v="296"/>
    <x v="1"/>
    <x v="0"/>
    <s v="Des Moines"/>
    <x v="23"/>
    <n v="50315"/>
    <x v="2"/>
    <s v="OFF-BI-10003910"/>
    <x v="1"/>
    <x v="8"/>
    <x v="8"/>
    <n v="7.71"/>
    <n v="1"/>
    <x v="0"/>
    <n v="3.4695"/>
  </r>
  <r>
    <n v="775"/>
    <x v="360"/>
    <x v="3"/>
    <x v="289"/>
    <d v="2014-02-06T00:00:00"/>
    <x v="1"/>
    <s v="BV-11245"/>
    <x v="296"/>
    <x v="1"/>
    <x v="0"/>
    <s v="Des Moines"/>
    <x v="23"/>
    <n v="50315"/>
    <x v="2"/>
    <s v="OFF-AR-10004648"/>
    <x v="1"/>
    <x v="6"/>
    <x v="620"/>
    <n v="40.299999999999997"/>
    <n v="2"/>
    <x v="0"/>
    <n v="10.881"/>
  </r>
  <r>
    <n v="776"/>
    <x v="360"/>
    <x v="3"/>
    <x v="289"/>
    <d v="2014-02-06T00:00:00"/>
    <x v="1"/>
    <s v="BV-11245"/>
    <x v="296"/>
    <x v="1"/>
    <x v="0"/>
    <s v="Des Moines"/>
    <x v="23"/>
    <n v="50315"/>
    <x v="2"/>
    <s v="FUR-FU-10002597"/>
    <x v="0"/>
    <x v="5"/>
    <x v="621"/>
    <n v="34.58"/>
    <n v="7"/>
    <x v="0"/>
    <n v="14.5236"/>
  </r>
  <r>
    <n v="777"/>
    <x v="361"/>
    <x v="2"/>
    <x v="290"/>
    <d v="2011-07-06T00:00:00"/>
    <x v="1"/>
    <s v="DL-12865"/>
    <x v="297"/>
    <x v="0"/>
    <x v="0"/>
    <s v="Cincinnati"/>
    <x v="24"/>
    <n v="45231"/>
    <x v="3"/>
    <s v="OFF-AR-10003405"/>
    <x v="1"/>
    <x v="6"/>
    <x v="622"/>
    <n v="32.76"/>
    <n v="7"/>
    <x v="2"/>
    <n v="3.6855000000000002"/>
  </r>
  <r>
    <n v="778"/>
    <x v="362"/>
    <x v="1"/>
    <x v="291"/>
    <d v="2012-08-23T00:00:00"/>
    <x v="2"/>
    <s v="NZ-18565"/>
    <x v="125"/>
    <x v="2"/>
    <x v="0"/>
    <s v="San Francisco"/>
    <x v="1"/>
    <n v="94110"/>
    <x v="1"/>
    <s v="FUR-CH-10002335"/>
    <x v="0"/>
    <x v="1"/>
    <x v="623"/>
    <n v="544.00800000000004"/>
    <n v="3"/>
    <x v="2"/>
    <n v="40.800600000000003"/>
  </r>
  <r>
    <n v="779"/>
    <x v="362"/>
    <x v="1"/>
    <x v="291"/>
    <d v="2012-08-23T00:00:00"/>
    <x v="2"/>
    <s v="NZ-18565"/>
    <x v="125"/>
    <x v="2"/>
    <x v="0"/>
    <s v="San Francisco"/>
    <x v="1"/>
    <n v="94110"/>
    <x v="1"/>
    <s v="OFF-PA-10000157"/>
    <x v="1"/>
    <x v="10"/>
    <x v="364"/>
    <n v="59.94"/>
    <n v="3"/>
    <x v="0"/>
    <n v="28.171800000000001"/>
  </r>
  <r>
    <n v="780"/>
    <x v="362"/>
    <x v="1"/>
    <x v="291"/>
    <d v="2012-08-23T00:00:00"/>
    <x v="2"/>
    <s v="NZ-18565"/>
    <x v="125"/>
    <x v="2"/>
    <x v="0"/>
    <s v="San Francisco"/>
    <x v="1"/>
    <n v="94110"/>
    <x v="1"/>
    <s v="OFF-PA-10001947"/>
    <x v="1"/>
    <x v="10"/>
    <x v="354"/>
    <n v="23.92"/>
    <n v="4"/>
    <x v="0"/>
    <n v="11.720800000000001"/>
  </r>
  <r>
    <n v="781"/>
    <x v="362"/>
    <x v="1"/>
    <x v="291"/>
    <d v="2012-08-23T00:00:00"/>
    <x v="2"/>
    <s v="NZ-18565"/>
    <x v="125"/>
    <x v="2"/>
    <x v="0"/>
    <s v="San Francisco"/>
    <x v="1"/>
    <n v="94110"/>
    <x v="1"/>
    <s v="OFF-PA-10003657"/>
    <x v="1"/>
    <x v="10"/>
    <x v="624"/>
    <n v="4.28"/>
    <n v="1"/>
    <x v="0"/>
    <n v="1.9259999999999999"/>
  </r>
  <r>
    <n v="782"/>
    <x v="363"/>
    <x v="1"/>
    <x v="292"/>
    <d v="2012-10-06T00:00:00"/>
    <x v="0"/>
    <s v="BM-11785"/>
    <x v="298"/>
    <x v="0"/>
    <x v="0"/>
    <s v="Columbus"/>
    <x v="24"/>
    <n v="43229"/>
    <x v="3"/>
    <s v="OFF-BI-10001098"/>
    <x v="1"/>
    <x v="8"/>
    <x v="405"/>
    <n v="32.07"/>
    <n v="5"/>
    <x v="6"/>
    <n v="-22.449000000000002"/>
  </r>
  <r>
    <n v="783"/>
    <x v="363"/>
    <x v="1"/>
    <x v="292"/>
    <d v="2012-10-06T00:00:00"/>
    <x v="0"/>
    <s v="BM-11785"/>
    <x v="298"/>
    <x v="0"/>
    <x v="0"/>
    <s v="Columbus"/>
    <x v="24"/>
    <n v="43229"/>
    <x v="3"/>
    <s v="TEC-AC-10002167"/>
    <x v="2"/>
    <x v="11"/>
    <x v="46"/>
    <n v="24"/>
    <n v="2"/>
    <x v="2"/>
    <n v="-2.7"/>
  </r>
  <r>
    <n v="784"/>
    <x v="363"/>
    <x v="1"/>
    <x v="292"/>
    <d v="2012-10-06T00:00:00"/>
    <x v="0"/>
    <s v="BM-11785"/>
    <x v="298"/>
    <x v="0"/>
    <x v="0"/>
    <s v="Columbus"/>
    <x v="24"/>
    <n v="43229"/>
    <x v="3"/>
    <s v="FUR-BO-10004409"/>
    <x v="0"/>
    <x v="0"/>
    <x v="625"/>
    <n v="35.49"/>
    <n v="1"/>
    <x v="5"/>
    <n v="-15.615600000000001"/>
  </r>
  <r>
    <n v="785"/>
    <x v="363"/>
    <x v="1"/>
    <x v="292"/>
    <d v="2012-10-06T00:00:00"/>
    <x v="0"/>
    <s v="BM-11785"/>
    <x v="298"/>
    <x v="0"/>
    <x v="0"/>
    <s v="Columbus"/>
    <x v="24"/>
    <n v="43229"/>
    <x v="3"/>
    <s v="TEC-AC-10000057"/>
    <x v="2"/>
    <x v="11"/>
    <x v="626"/>
    <n v="47.984000000000002"/>
    <n v="2"/>
    <x v="2"/>
    <n v="0.5998"/>
  </r>
  <r>
    <n v="786"/>
    <x v="364"/>
    <x v="1"/>
    <x v="293"/>
    <d v="2012-05-28T00:00:00"/>
    <x v="1"/>
    <s v="EA-14035"/>
    <x v="105"/>
    <x v="1"/>
    <x v="0"/>
    <s v="Columbia"/>
    <x v="20"/>
    <n v="29203"/>
    <x v="0"/>
    <s v="OFF-EN-10000056"/>
    <x v="1"/>
    <x v="12"/>
    <x v="627"/>
    <n v="186.69"/>
    <n v="3"/>
    <x v="0"/>
    <n v="87.744299999999996"/>
  </r>
  <r>
    <n v="787"/>
    <x v="365"/>
    <x v="3"/>
    <x v="294"/>
    <d v="2014-03-22T00:00:00"/>
    <x v="0"/>
    <s v="CL-12565"/>
    <x v="52"/>
    <x v="0"/>
    <x v="0"/>
    <s v="Lancaster"/>
    <x v="1"/>
    <n v="93534"/>
    <x v="1"/>
    <s v="OFF-BI-10000014"/>
    <x v="1"/>
    <x v="8"/>
    <x v="628"/>
    <n v="17.456"/>
    <n v="2"/>
    <x v="2"/>
    <n v="5.8914"/>
  </r>
  <r>
    <n v="788"/>
    <x v="366"/>
    <x v="1"/>
    <x v="295"/>
    <d v="2012-12-16T00:00:00"/>
    <x v="1"/>
    <s v="LT-17110"/>
    <x v="299"/>
    <x v="0"/>
    <x v="0"/>
    <s v="Lancaster"/>
    <x v="1"/>
    <n v="93534"/>
    <x v="1"/>
    <s v="FUR-CH-10004675"/>
    <x v="0"/>
    <x v="1"/>
    <x v="629"/>
    <n v="348.928"/>
    <n v="2"/>
    <x v="2"/>
    <n v="34.892800000000001"/>
  </r>
  <r>
    <n v="789"/>
    <x v="367"/>
    <x v="1"/>
    <x v="153"/>
    <d v="2012-06-30T00:00:00"/>
    <x v="1"/>
    <s v="SA-20830"/>
    <x v="193"/>
    <x v="0"/>
    <x v="0"/>
    <s v="Richmond"/>
    <x v="17"/>
    <n v="23223"/>
    <x v="0"/>
    <s v="OFF-BI-10001543"/>
    <x v="1"/>
    <x v="8"/>
    <x v="375"/>
    <n v="143.96"/>
    <n v="4"/>
    <x v="0"/>
    <n v="69.100800000000007"/>
  </r>
  <r>
    <n v="790"/>
    <x v="367"/>
    <x v="1"/>
    <x v="153"/>
    <d v="2012-06-30T00:00:00"/>
    <x v="1"/>
    <s v="SA-20830"/>
    <x v="193"/>
    <x v="0"/>
    <x v="0"/>
    <s v="Richmond"/>
    <x v="17"/>
    <n v="23223"/>
    <x v="0"/>
    <s v="OFF-ST-10001321"/>
    <x v="1"/>
    <x v="4"/>
    <x v="416"/>
    <n v="15.42"/>
    <n v="1"/>
    <x v="0"/>
    <n v="4.1634000000000002"/>
  </r>
  <r>
    <n v="791"/>
    <x v="367"/>
    <x v="1"/>
    <x v="153"/>
    <d v="2012-06-30T00:00:00"/>
    <x v="1"/>
    <s v="SA-20830"/>
    <x v="193"/>
    <x v="0"/>
    <x v="0"/>
    <s v="Richmond"/>
    <x v="17"/>
    <n v="23223"/>
    <x v="0"/>
    <s v="OFF-BI-10001132"/>
    <x v="1"/>
    <x v="8"/>
    <x v="630"/>
    <n v="43.04"/>
    <n v="8"/>
    <x v="0"/>
    <n v="21.089600000000001"/>
  </r>
  <r>
    <n v="792"/>
    <x v="367"/>
    <x v="1"/>
    <x v="153"/>
    <d v="2012-06-30T00:00:00"/>
    <x v="1"/>
    <s v="SA-20830"/>
    <x v="193"/>
    <x v="0"/>
    <x v="0"/>
    <s v="Richmond"/>
    <x v="17"/>
    <n v="23223"/>
    <x v="0"/>
    <s v="FUR-CH-10003199"/>
    <x v="0"/>
    <x v="1"/>
    <x v="631"/>
    <n v="332.94"/>
    <n v="3"/>
    <x v="0"/>
    <n v="79.905600000000007"/>
  </r>
  <r>
    <n v="793"/>
    <x v="368"/>
    <x v="0"/>
    <x v="244"/>
    <d v="2013-05-21T00:00:00"/>
    <x v="3"/>
    <s v="JK-15730"/>
    <x v="300"/>
    <x v="0"/>
    <x v="0"/>
    <s v="Asheville"/>
    <x v="3"/>
    <n v="28806"/>
    <x v="0"/>
    <s v="TEC-PH-10001530"/>
    <x v="2"/>
    <x v="7"/>
    <x v="632"/>
    <n v="1363.96"/>
    <n v="5"/>
    <x v="2"/>
    <n v="85.247500000000002"/>
  </r>
  <r>
    <n v="794"/>
    <x v="369"/>
    <x v="2"/>
    <x v="59"/>
    <d v="2011-09-26T00:00:00"/>
    <x v="1"/>
    <s v="ES-14020"/>
    <x v="301"/>
    <x v="0"/>
    <x v="0"/>
    <s v="San Francisco"/>
    <x v="1"/>
    <n v="94110"/>
    <x v="1"/>
    <s v="OFF-LA-10001569"/>
    <x v="1"/>
    <x v="2"/>
    <x v="633"/>
    <n v="9.9600000000000009"/>
    <n v="2"/>
    <x v="0"/>
    <n v="4.5815999999999999"/>
  </r>
  <r>
    <n v="795"/>
    <x v="369"/>
    <x v="2"/>
    <x v="59"/>
    <d v="2011-09-26T00:00:00"/>
    <x v="1"/>
    <s v="ES-14020"/>
    <x v="301"/>
    <x v="0"/>
    <x v="0"/>
    <s v="San Francisco"/>
    <x v="1"/>
    <n v="94110"/>
    <x v="1"/>
    <s v="OFF-PA-10003724"/>
    <x v="1"/>
    <x v="10"/>
    <x v="357"/>
    <n v="21.72"/>
    <n v="4"/>
    <x v="0"/>
    <n v="10.642799999999999"/>
  </r>
  <r>
    <n v="796"/>
    <x v="370"/>
    <x v="3"/>
    <x v="296"/>
    <d v="2014-09-27T00:00:00"/>
    <x v="1"/>
    <s v="RH-19495"/>
    <x v="302"/>
    <x v="0"/>
    <x v="0"/>
    <s v="Rochester"/>
    <x v="11"/>
    <n v="55901"/>
    <x v="2"/>
    <s v="OFF-BI-10000546"/>
    <x v="1"/>
    <x v="8"/>
    <x v="609"/>
    <n v="20.16"/>
    <n v="7"/>
    <x v="0"/>
    <n v="9.8783999999999992"/>
  </r>
  <r>
    <n v="797"/>
    <x v="371"/>
    <x v="1"/>
    <x v="100"/>
    <d v="2012-12-26T00:00:00"/>
    <x v="2"/>
    <s v="DB-13120"/>
    <x v="106"/>
    <x v="1"/>
    <x v="0"/>
    <s v="Rochester"/>
    <x v="15"/>
    <n v="14609"/>
    <x v="3"/>
    <s v="OFF-PA-10000176"/>
    <x v="1"/>
    <x v="10"/>
    <x v="634"/>
    <n v="132.79"/>
    <n v="7"/>
    <x v="0"/>
    <n v="63.739199999999997"/>
  </r>
  <r>
    <n v="798"/>
    <x v="371"/>
    <x v="1"/>
    <x v="100"/>
    <d v="2012-12-26T00:00:00"/>
    <x v="2"/>
    <s v="DB-13120"/>
    <x v="106"/>
    <x v="1"/>
    <x v="0"/>
    <s v="Rochester"/>
    <x v="15"/>
    <n v="14609"/>
    <x v="3"/>
    <s v="OFF-PA-10002365"/>
    <x v="1"/>
    <x v="10"/>
    <x v="12"/>
    <n v="12.96"/>
    <n v="2"/>
    <x v="0"/>
    <n v="6.2207999999999997"/>
  </r>
  <r>
    <n v="799"/>
    <x v="371"/>
    <x v="1"/>
    <x v="100"/>
    <d v="2012-12-26T00:00:00"/>
    <x v="2"/>
    <s v="DB-13120"/>
    <x v="106"/>
    <x v="1"/>
    <x v="0"/>
    <s v="Rochester"/>
    <x v="15"/>
    <n v="14609"/>
    <x v="3"/>
    <s v="OFF-LA-10002271"/>
    <x v="1"/>
    <x v="2"/>
    <x v="635"/>
    <n v="21.56"/>
    <n v="7"/>
    <x v="0"/>
    <n v="10.348800000000001"/>
  </r>
  <r>
    <n v="800"/>
    <x v="372"/>
    <x v="1"/>
    <x v="154"/>
    <d v="2012-12-03T00:00:00"/>
    <x v="1"/>
    <s v="CD-11920"/>
    <x v="303"/>
    <x v="0"/>
    <x v="0"/>
    <s v="Lake Elsinore"/>
    <x v="1"/>
    <n v="92530"/>
    <x v="1"/>
    <s v="FUR-CH-10002647"/>
    <x v="0"/>
    <x v="1"/>
    <x v="470"/>
    <n v="283.92"/>
    <n v="5"/>
    <x v="2"/>
    <n v="17.745000000000001"/>
  </r>
  <r>
    <n v="801"/>
    <x v="373"/>
    <x v="3"/>
    <x v="297"/>
    <d v="2014-02-24T00:00:00"/>
    <x v="2"/>
    <s v="HW-14935"/>
    <x v="304"/>
    <x v="1"/>
    <x v="0"/>
    <s v="San Diego"/>
    <x v="1"/>
    <n v="92105"/>
    <x v="1"/>
    <s v="FUR-FU-10004090"/>
    <x v="0"/>
    <x v="5"/>
    <x v="636"/>
    <n v="22.23"/>
    <n v="1"/>
    <x v="0"/>
    <n v="7.3358999999999996"/>
  </r>
  <r>
    <n v="802"/>
    <x v="373"/>
    <x v="3"/>
    <x v="297"/>
    <d v="2014-02-24T00:00:00"/>
    <x v="2"/>
    <s v="HW-14935"/>
    <x v="304"/>
    <x v="1"/>
    <x v="0"/>
    <s v="San Diego"/>
    <x v="1"/>
    <n v="92105"/>
    <x v="1"/>
    <s v="TEC-PH-10001580"/>
    <x v="2"/>
    <x v="7"/>
    <x v="231"/>
    <n v="215.96799999999999"/>
    <n v="2"/>
    <x v="2"/>
    <n v="18.897200000000002"/>
  </r>
  <r>
    <n v="803"/>
    <x v="374"/>
    <x v="0"/>
    <x v="298"/>
    <d v="2013-08-24T00:00:00"/>
    <x v="0"/>
    <s v="HW-14935"/>
    <x v="304"/>
    <x v="1"/>
    <x v="0"/>
    <s v="New York City"/>
    <x v="15"/>
    <n v="10024"/>
    <x v="3"/>
    <s v="OFF-AP-10000576"/>
    <x v="1"/>
    <x v="9"/>
    <x v="637"/>
    <n v="355.32"/>
    <n v="9"/>
    <x v="0"/>
    <n v="99.489599999999996"/>
  </r>
  <r>
    <n v="804"/>
    <x v="375"/>
    <x v="0"/>
    <x v="299"/>
    <d v="2013-03-18T00:00:00"/>
    <x v="1"/>
    <s v="MC-18130"/>
    <x v="305"/>
    <x v="1"/>
    <x v="0"/>
    <s v="Monroe"/>
    <x v="28"/>
    <n v="71203"/>
    <x v="0"/>
    <s v="OFF-PA-10003953"/>
    <x v="1"/>
    <x v="10"/>
    <x v="638"/>
    <n v="12.96"/>
    <n v="2"/>
    <x v="0"/>
    <n v="6.2207999999999997"/>
  </r>
  <r>
    <n v="805"/>
    <x v="376"/>
    <x v="3"/>
    <x v="300"/>
    <d v="2014-04-25T00:00:00"/>
    <x v="2"/>
    <s v="GM-14440"/>
    <x v="306"/>
    <x v="0"/>
    <x v="0"/>
    <s v="San Francisco"/>
    <x v="1"/>
    <n v="94122"/>
    <x v="1"/>
    <s v="FUR-FU-10000794"/>
    <x v="0"/>
    <x v="5"/>
    <x v="639"/>
    <n v="18.28"/>
    <n v="2"/>
    <x v="0"/>
    <n v="6.2152000000000003"/>
  </r>
  <r>
    <n v="806"/>
    <x v="377"/>
    <x v="2"/>
    <x v="301"/>
    <d v="2011-11-07T00:00:00"/>
    <x v="1"/>
    <s v="RA-19915"/>
    <x v="154"/>
    <x v="0"/>
    <x v="0"/>
    <s v="Denver"/>
    <x v="22"/>
    <n v="80219"/>
    <x v="1"/>
    <s v="OFF-AR-10001897"/>
    <x v="1"/>
    <x v="6"/>
    <x v="640"/>
    <n v="43.176000000000002"/>
    <n v="3"/>
    <x v="2"/>
    <n v="4.3175999999999997"/>
  </r>
  <r>
    <n v="807"/>
    <x v="377"/>
    <x v="2"/>
    <x v="301"/>
    <d v="2011-11-07T00:00:00"/>
    <x v="1"/>
    <s v="RA-19915"/>
    <x v="154"/>
    <x v="0"/>
    <x v="0"/>
    <s v="Denver"/>
    <x v="22"/>
    <n v="80219"/>
    <x v="1"/>
    <s v="TEC-PH-10001795"/>
    <x v="2"/>
    <x v="7"/>
    <x v="641"/>
    <n v="1983.9680000000001"/>
    <n v="4"/>
    <x v="2"/>
    <n v="247.99600000000001"/>
  </r>
  <r>
    <n v="808"/>
    <x v="378"/>
    <x v="1"/>
    <x v="302"/>
    <d v="2012-02-05T00:00:00"/>
    <x v="2"/>
    <s v="AA-10375"/>
    <x v="211"/>
    <x v="0"/>
    <x v="0"/>
    <s v="Omaha"/>
    <x v="8"/>
    <n v="68104"/>
    <x v="2"/>
    <s v="FUR-FU-10003347"/>
    <x v="0"/>
    <x v="5"/>
    <x v="374"/>
    <n v="28.4"/>
    <n v="2"/>
    <x v="0"/>
    <n v="11.076000000000001"/>
  </r>
  <r>
    <n v="809"/>
    <x v="378"/>
    <x v="1"/>
    <x v="302"/>
    <d v="2012-02-05T00:00:00"/>
    <x v="2"/>
    <s v="AA-10375"/>
    <x v="211"/>
    <x v="0"/>
    <x v="0"/>
    <s v="Omaha"/>
    <x v="8"/>
    <n v="68104"/>
    <x v="2"/>
    <s v="TEC-AC-10004901"/>
    <x v="2"/>
    <x v="11"/>
    <x v="642"/>
    <n v="149.97"/>
    <n v="3"/>
    <x v="0"/>
    <n v="50.989800000000002"/>
  </r>
  <r>
    <n v="810"/>
    <x v="379"/>
    <x v="2"/>
    <x v="303"/>
    <d v="2011-10-15T00:00:00"/>
    <x v="2"/>
    <s v="ZC-21910"/>
    <x v="233"/>
    <x v="0"/>
    <x v="0"/>
    <s v="Edmonds"/>
    <x v="4"/>
    <n v="98026"/>
    <x v="1"/>
    <s v="OFF-AR-10003190"/>
    <x v="1"/>
    <x v="6"/>
    <x v="643"/>
    <n v="11.52"/>
    <n v="4"/>
    <x v="0"/>
    <n v="3.2256"/>
  </r>
  <r>
    <n v="811"/>
    <x v="379"/>
    <x v="2"/>
    <x v="303"/>
    <d v="2011-10-15T00:00:00"/>
    <x v="2"/>
    <s v="ZC-21910"/>
    <x v="233"/>
    <x v="0"/>
    <x v="0"/>
    <s v="Edmonds"/>
    <x v="4"/>
    <n v="98026"/>
    <x v="1"/>
    <s v="FUR-TA-10002903"/>
    <x v="0"/>
    <x v="3"/>
    <x v="255"/>
    <n v="1298.55"/>
    <n v="5"/>
    <x v="0"/>
    <n v="311.65199999999999"/>
  </r>
  <r>
    <n v="812"/>
    <x v="379"/>
    <x v="2"/>
    <x v="303"/>
    <d v="2011-10-15T00:00:00"/>
    <x v="2"/>
    <s v="ZC-21910"/>
    <x v="233"/>
    <x v="0"/>
    <x v="0"/>
    <s v="Edmonds"/>
    <x v="4"/>
    <n v="98026"/>
    <x v="1"/>
    <s v="OFF-AP-10000240"/>
    <x v="1"/>
    <x v="9"/>
    <x v="644"/>
    <n v="213.92"/>
    <n v="4"/>
    <x v="0"/>
    <n v="62.036799999999999"/>
  </r>
  <r>
    <n v="813"/>
    <x v="379"/>
    <x v="2"/>
    <x v="303"/>
    <d v="2011-10-15T00:00:00"/>
    <x v="2"/>
    <s v="ZC-21910"/>
    <x v="233"/>
    <x v="0"/>
    <x v="0"/>
    <s v="Edmonds"/>
    <x v="4"/>
    <n v="98026"/>
    <x v="1"/>
    <s v="TEC-AC-10001101"/>
    <x v="2"/>
    <x v="11"/>
    <x v="547"/>
    <n v="25.78"/>
    <n v="2"/>
    <x v="0"/>
    <n v="2.5779999999999998"/>
  </r>
  <r>
    <n v="814"/>
    <x v="380"/>
    <x v="3"/>
    <x v="304"/>
    <d v="2014-05-15T00:00:00"/>
    <x v="3"/>
    <s v="PJ-19015"/>
    <x v="307"/>
    <x v="0"/>
    <x v="0"/>
    <s v="Santa Ana"/>
    <x v="1"/>
    <n v="92704"/>
    <x v="1"/>
    <s v="FUR-FU-10000794"/>
    <x v="0"/>
    <x v="5"/>
    <x v="639"/>
    <n v="18.28"/>
    <n v="2"/>
    <x v="0"/>
    <n v="6.2152000000000003"/>
  </r>
  <r>
    <n v="815"/>
    <x v="380"/>
    <x v="3"/>
    <x v="304"/>
    <d v="2014-05-15T00:00:00"/>
    <x v="3"/>
    <s v="PJ-19015"/>
    <x v="307"/>
    <x v="0"/>
    <x v="0"/>
    <s v="Santa Ana"/>
    <x v="1"/>
    <n v="92704"/>
    <x v="1"/>
    <s v="TEC-AC-10001838"/>
    <x v="2"/>
    <x v="11"/>
    <x v="645"/>
    <n v="1399.93"/>
    <n v="7"/>
    <x v="0"/>
    <n v="601.96990000000005"/>
  </r>
  <r>
    <n v="816"/>
    <x v="381"/>
    <x v="1"/>
    <x v="305"/>
    <d v="2012-03-23T00:00:00"/>
    <x v="2"/>
    <s v="BW-11110"/>
    <x v="308"/>
    <x v="1"/>
    <x v="0"/>
    <s v="Milwaukee"/>
    <x v="6"/>
    <n v="53209"/>
    <x v="2"/>
    <s v="OFF-PA-10000061"/>
    <x v="1"/>
    <x v="10"/>
    <x v="179"/>
    <n v="51.84"/>
    <n v="8"/>
    <x v="0"/>
    <n v="24.883199999999999"/>
  </r>
  <r>
    <n v="817"/>
    <x v="382"/>
    <x v="0"/>
    <x v="306"/>
    <d v="2013-09-20T00:00:00"/>
    <x v="1"/>
    <s v="DB-13210"/>
    <x v="203"/>
    <x v="0"/>
    <x v="0"/>
    <s v="Philadelphia"/>
    <x v="9"/>
    <n v="19140"/>
    <x v="3"/>
    <s v="OFF-PA-10003651"/>
    <x v="1"/>
    <x v="10"/>
    <x v="646"/>
    <n v="5.3440000000000003"/>
    <n v="1"/>
    <x v="2"/>
    <n v="1.8704000000000001"/>
  </r>
  <r>
    <n v="818"/>
    <x v="383"/>
    <x v="2"/>
    <x v="307"/>
    <d v="2011-07-02T00:00:00"/>
    <x v="1"/>
    <s v="CA-12775"/>
    <x v="222"/>
    <x v="0"/>
    <x v="0"/>
    <s v="Philadelphia"/>
    <x v="9"/>
    <n v="19140"/>
    <x v="3"/>
    <s v="OFF-PA-10000304"/>
    <x v="1"/>
    <x v="10"/>
    <x v="88"/>
    <n v="41.472000000000001"/>
    <n v="8"/>
    <x v="2"/>
    <n v="14.5152"/>
  </r>
  <r>
    <n v="819"/>
    <x v="383"/>
    <x v="2"/>
    <x v="307"/>
    <d v="2011-07-02T00:00:00"/>
    <x v="1"/>
    <s v="CA-12775"/>
    <x v="222"/>
    <x v="0"/>
    <x v="0"/>
    <s v="Philadelphia"/>
    <x v="9"/>
    <n v="19140"/>
    <x v="3"/>
    <s v="OFF-BI-10003094"/>
    <x v="1"/>
    <x v="8"/>
    <x v="647"/>
    <n v="3.1680000000000001"/>
    <n v="3"/>
    <x v="6"/>
    <n v="-2.4287999999999998"/>
  </r>
  <r>
    <n v="820"/>
    <x v="383"/>
    <x v="2"/>
    <x v="307"/>
    <d v="2011-07-02T00:00:00"/>
    <x v="1"/>
    <s v="CA-12775"/>
    <x v="222"/>
    <x v="0"/>
    <x v="0"/>
    <s v="Philadelphia"/>
    <x v="9"/>
    <n v="19140"/>
    <x v="3"/>
    <s v="FUR-CH-10001394"/>
    <x v="0"/>
    <x v="1"/>
    <x v="648"/>
    <n v="1228.4649999999999"/>
    <n v="5"/>
    <x v="4"/>
    <n v="0"/>
  </r>
  <r>
    <n v="821"/>
    <x v="383"/>
    <x v="2"/>
    <x v="307"/>
    <d v="2011-07-02T00:00:00"/>
    <x v="1"/>
    <s v="CA-12775"/>
    <x v="222"/>
    <x v="0"/>
    <x v="0"/>
    <s v="Philadelphia"/>
    <x v="9"/>
    <n v="19140"/>
    <x v="3"/>
    <s v="OFF-BI-10004230"/>
    <x v="1"/>
    <x v="8"/>
    <x v="649"/>
    <n v="31.085999999999999"/>
    <n v="3"/>
    <x v="6"/>
    <n v="-22.796399999999998"/>
  </r>
  <r>
    <n v="822"/>
    <x v="383"/>
    <x v="2"/>
    <x v="307"/>
    <d v="2011-07-02T00:00:00"/>
    <x v="1"/>
    <s v="CA-12775"/>
    <x v="222"/>
    <x v="0"/>
    <x v="0"/>
    <s v="Philadelphia"/>
    <x v="9"/>
    <n v="19140"/>
    <x v="3"/>
    <s v="OFF-PA-10003395"/>
    <x v="1"/>
    <x v="10"/>
    <x v="650"/>
    <n v="335.52"/>
    <n v="4"/>
    <x v="2"/>
    <n v="117.432"/>
  </r>
  <r>
    <n v="823"/>
    <x v="384"/>
    <x v="3"/>
    <x v="308"/>
    <d v="2014-06-28T00:00:00"/>
    <x v="1"/>
    <s v="TR-21325"/>
    <x v="309"/>
    <x v="0"/>
    <x v="0"/>
    <s v="Belleville"/>
    <x v="30"/>
    <n v="7109"/>
    <x v="3"/>
    <s v="TEC-AC-10002402"/>
    <x v="2"/>
    <x v="11"/>
    <x v="651"/>
    <n v="239.97"/>
    <n v="3"/>
    <x v="0"/>
    <n v="71.991"/>
  </r>
  <r>
    <n v="824"/>
    <x v="384"/>
    <x v="3"/>
    <x v="308"/>
    <d v="2014-06-28T00:00:00"/>
    <x v="1"/>
    <s v="TR-21325"/>
    <x v="309"/>
    <x v="0"/>
    <x v="0"/>
    <s v="Belleville"/>
    <x v="30"/>
    <n v="7109"/>
    <x v="3"/>
    <s v="OFF-LA-10003223"/>
    <x v="1"/>
    <x v="2"/>
    <x v="602"/>
    <n v="9.82"/>
    <n v="2"/>
    <x v="0"/>
    <n v="4.8117999999999999"/>
  </r>
  <r>
    <n v="825"/>
    <x v="385"/>
    <x v="2"/>
    <x v="309"/>
    <d v="2011-05-15T00:00:00"/>
    <x v="1"/>
    <s v="PG-18820"/>
    <x v="310"/>
    <x v="0"/>
    <x v="0"/>
    <s v="San Francisco"/>
    <x v="1"/>
    <n v="94110"/>
    <x v="1"/>
    <s v="TEC-AC-10003441"/>
    <x v="2"/>
    <x v="11"/>
    <x v="652"/>
    <n v="67.8"/>
    <n v="4"/>
    <x v="0"/>
    <n v="4.0679999999999996"/>
  </r>
  <r>
    <n v="826"/>
    <x v="385"/>
    <x v="2"/>
    <x v="309"/>
    <d v="2011-05-15T00:00:00"/>
    <x v="1"/>
    <s v="PG-18820"/>
    <x v="310"/>
    <x v="0"/>
    <x v="0"/>
    <s v="San Francisco"/>
    <x v="1"/>
    <n v="94110"/>
    <x v="1"/>
    <s v="TEC-AC-10000109"/>
    <x v="2"/>
    <x v="11"/>
    <x v="200"/>
    <n v="167.97"/>
    <n v="3"/>
    <x v="0"/>
    <n v="40.312800000000003"/>
  </r>
  <r>
    <n v="827"/>
    <x v="386"/>
    <x v="3"/>
    <x v="170"/>
    <d v="2014-08-29T00:00:00"/>
    <x v="1"/>
    <s v="GT-14710"/>
    <x v="218"/>
    <x v="0"/>
    <x v="0"/>
    <s v="Lakeville"/>
    <x v="11"/>
    <n v="55044"/>
    <x v="2"/>
    <s v="OFF-FA-10002280"/>
    <x v="1"/>
    <x v="13"/>
    <x v="653"/>
    <n v="35"/>
    <n v="7"/>
    <x v="0"/>
    <n v="16.8"/>
  </r>
  <r>
    <n v="828"/>
    <x v="386"/>
    <x v="3"/>
    <x v="170"/>
    <d v="2014-08-29T00:00:00"/>
    <x v="1"/>
    <s v="GT-14710"/>
    <x v="218"/>
    <x v="0"/>
    <x v="0"/>
    <s v="Lakeville"/>
    <x v="11"/>
    <n v="55044"/>
    <x v="2"/>
    <s v="OFF-SU-10000381"/>
    <x v="1"/>
    <x v="14"/>
    <x v="654"/>
    <n v="37.24"/>
    <n v="4"/>
    <x v="0"/>
    <n v="10.7996"/>
  </r>
  <r>
    <n v="829"/>
    <x v="386"/>
    <x v="3"/>
    <x v="170"/>
    <d v="2014-08-29T00:00:00"/>
    <x v="1"/>
    <s v="GT-14710"/>
    <x v="218"/>
    <x v="0"/>
    <x v="0"/>
    <s v="Lakeville"/>
    <x v="11"/>
    <n v="55044"/>
    <x v="2"/>
    <s v="OFF-EN-10004459"/>
    <x v="1"/>
    <x v="12"/>
    <x v="655"/>
    <n v="15.28"/>
    <n v="2"/>
    <x v="0"/>
    <n v="7.4871999999999996"/>
  </r>
  <r>
    <n v="830"/>
    <x v="387"/>
    <x v="3"/>
    <x v="114"/>
    <d v="2014-06-22T00:00:00"/>
    <x v="0"/>
    <s v="JE-15745"/>
    <x v="32"/>
    <x v="0"/>
    <x v="0"/>
    <s v="Florence"/>
    <x v="0"/>
    <n v="41042"/>
    <x v="0"/>
    <s v="FUR-CH-10000665"/>
    <x v="0"/>
    <x v="1"/>
    <x v="656"/>
    <n v="301.95999999999998"/>
    <n v="2"/>
    <x v="0"/>
    <n v="90.587999999999994"/>
  </r>
  <r>
    <n v="831"/>
    <x v="387"/>
    <x v="3"/>
    <x v="114"/>
    <d v="2014-06-22T00:00:00"/>
    <x v="0"/>
    <s v="JE-15745"/>
    <x v="32"/>
    <x v="0"/>
    <x v="0"/>
    <s v="Florence"/>
    <x v="0"/>
    <n v="41042"/>
    <x v="0"/>
    <s v="OFF-AP-10003884"/>
    <x v="1"/>
    <x v="9"/>
    <x v="657"/>
    <n v="180.66"/>
    <n v="3"/>
    <x v="0"/>
    <n v="50.584800000000001"/>
  </r>
  <r>
    <n v="832"/>
    <x v="387"/>
    <x v="3"/>
    <x v="114"/>
    <d v="2014-06-22T00:00:00"/>
    <x v="0"/>
    <s v="JE-15745"/>
    <x v="32"/>
    <x v="0"/>
    <x v="0"/>
    <s v="Florence"/>
    <x v="0"/>
    <n v="41042"/>
    <x v="0"/>
    <s v="TEC-PH-10001557"/>
    <x v="2"/>
    <x v="7"/>
    <x v="658"/>
    <n v="191.98"/>
    <n v="2"/>
    <x v="0"/>
    <n v="51.834600000000002"/>
  </r>
  <r>
    <n v="833"/>
    <x v="387"/>
    <x v="3"/>
    <x v="114"/>
    <d v="2014-06-22T00:00:00"/>
    <x v="0"/>
    <s v="JE-15745"/>
    <x v="32"/>
    <x v="0"/>
    <x v="0"/>
    <s v="Florence"/>
    <x v="0"/>
    <n v="41042"/>
    <x v="0"/>
    <s v="TEC-PH-10002085"/>
    <x v="2"/>
    <x v="7"/>
    <x v="659"/>
    <n v="65.989999999999995"/>
    <n v="1"/>
    <x v="0"/>
    <n v="17.157399999999999"/>
  </r>
  <r>
    <n v="834"/>
    <x v="388"/>
    <x v="0"/>
    <x v="310"/>
    <d v="2013-07-28T00:00:00"/>
    <x v="1"/>
    <s v="JB-15400"/>
    <x v="80"/>
    <x v="1"/>
    <x v="0"/>
    <s v="Tampa"/>
    <x v="2"/>
    <n v="33614"/>
    <x v="0"/>
    <s v="OFF-AR-10002956"/>
    <x v="1"/>
    <x v="6"/>
    <x v="660"/>
    <n v="35.216000000000001"/>
    <n v="2"/>
    <x v="2"/>
    <n v="2.6412"/>
  </r>
  <r>
    <n v="835"/>
    <x v="388"/>
    <x v="0"/>
    <x v="310"/>
    <d v="2013-07-28T00:00:00"/>
    <x v="1"/>
    <s v="JB-15400"/>
    <x v="80"/>
    <x v="1"/>
    <x v="0"/>
    <s v="Tampa"/>
    <x v="2"/>
    <n v="33614"/>
    <x v="0"/>
    <s v="OFF-AP-10003266"/>
    <x v="1"/>
    <x v="9"/>
    <x v="661"/>
    <n v="23.696000000000002"/>
    <n v="2"/>
    <x v="2"/>
    <n v="6.5164"/>
  </r>
  <r>
    <n v="836"/>
    <x v="388"/>
    <x v="0"/>
    <x v="310"/>
    <d v="2013-07-28T00:00:00"/>
    <x v="1"/>
    <s v="JB-15400"/>
    <x v="80"/>
    <x v="1"/>
    <x v="0"/>
    <s v="Tampa"/>
    <x v="2"/>
    <n v="33614"/>
    <x v="0"/>
    <s v="TEC-MA-10004002"/>
    <x v="2"/>
    <x v="15"/>
    <x v="662"/>
    <n v="265.47500000000002"/>
    <n v="1"/>
    <x v="5"/>
    <n v="-111.4995"/>
  </r>
  <r>
    <n v="837"/>
    <x v="389"/>
    <x v="2"/>
    <x v="78"/>
    <d v="2011-09-13T00:00:00"/>
    <x v="0"/>
    <s v="LH-17020"/>
    <x v="293"/>
    <x v="0"/>
    <x v="0"/>
    <s v="Tyler"/>
    <x v="5"/>
    <n v="75701"/>
    <x v="2"/>
    <s v="OFF-BI-10001071"/>
    <x v="1"/>
    <x v="8"/>
    <x v="663"/>
    <n v="51.183999999999997"/>
    <n v="4"/>
    <x v="3"/>
    <n v="-79.3352"/>
  </r>
  <r>
    <n v="838"/>
    <x v="390"/>
    <x v="3"/>
    <x v="259"/>
    <d v="2014-11-12T00:00:00"/>
    <x v="1"/>
    <s v="JL-15175"/>
    <x v="311"/>
    <x v="2"/>
    <x v="0"/>
    <s v="Columbia"/>
    <x v="18"/>
    <n v="38401"/>
    <x v="0"/>
    <s v="OFF-PA-10001560"/>
    <x v="1"/>
    <x v="10"/>
    <x v="664"/>
    <n v="9.6639999999999997"/>
    <n v="2"/>
    <x v="2"/>
    <n v="3.2616000000000001"/>
  </r>
  <r>
    <n v="839"/>
    <x v="391"/>
    <x v="0"/>
    <x v="311"/>
    <d v="2013-03-13T00:00:00"/>
    <x v="1"/>
    <s v="EB-13705"/>
    <x v="182"/>
    <x v="1"/>
    <x v="0"/>
    <s v="Fort Worth"/>
    <x v="5"/>
    <n v="76106"/>
    <x v="2"/>
    <s v="TEC-PH-10002365"/>
    <x v="2"/>
    <x v="7"/>
    <x v="398"/>
    <n v="21.071999999999999"/>
    <n v="3"/>
    <x v="2"/>
    <n v="1.5804"/>
  </r>
  <r>
    <n v="840"/>
    <x v="392"/>
    <x v="1"/>
    <x v="312"/>
    <d v="2012-11-25T00:00:00"/>
    <x v="1"/>
    <s v="BM-11650"/>
    <x v="312"/>
    <x v="1"/>
    <x v="0"/>
    <s v="New York City"/>
    <x v="15"/>
    <n v="10035"/>
    <x v="3"/>
    <s v="OFF-AR-10004648"/>
    <x v="1"/>
    <x v="6"/>
    <x v="620"/>
    <n v="60.45"/>
    <n v="3"/>
    <x v="0"/>
    <n v="16.3215"/>
  </r>
  <r>
    <n v="841"/>
    <x v="392"/>
    <x v="1"/>
    <x v="312"/>
    <d v="2012-11-25T00:00:00"/>
    <x v="1"/>
    <s v="BM-11650"/>
    <x v="312"/>
    <x v="1"/>
    <x v="0"/>
    <s v="New York City"/>
    <x v="15"/>
    <n v="10035"/>
    <x v="3"/>
    <s v="OFF-AR-10002578"/>
    <x v="1"/>
    <x v="6"/>
    <x v="665"/>
    <n v="11.52"/>
    <n v="4"/>
    <x v="0"/>
    <n v="3.3408000000000002"/>
  </r>
  <r>
    <n v="842"/>
    <x v="392"/>
    <x v="1"/>
    <x v="312"/>
    <d v="2012-11-25T00:00:00"/>
    <x v="1"/>
    <s v="BM-11650"/>
    <x v="312"/>
    <x v="1"/>
    <x v="0"/>
    <s v="New York City"/>
    <x v="15"/>
    <n v="10035"/>
    <x v="3"/>
    <s v="FUR-BO-10001519"/>
    <x v="0"/>
    <x v="0"/>
    <x v="666"/>
    <n v="186.048"/>
    <n v="4"/>
    <x v="2"/>
    <n v="9.3024000000000004"/>
  </r>
  <r>
    <n v="843"/>
    <x v="393"/>
    <x v="0"/>
    <x v="77"/>
    <d v="2013-11-10T00:00:00"/>
    <x v="2"/>
    <s v="EM-14095"/>
    <x v="313"/>
    <x v="1"/>
    <x v="0"/>
    <s v="Los Angeles"/>
    <x v="1"/>
    <n v="90036"/>
    <x v="1"/>
    <s v="OFF-BI-10001294"/>
    <x v="1"/>
    <x v="8"/>
    <x v="667"/>
    <n v="37.44"/>
    <n v="4"/>
    <x v="2"/>
    <n v="11.7"/>
  </r>
  <r>
    <n v="844"/>
    <x v="393"/>
    <x v="0"/>
    <x v="77"/>
    <d v="2013-11-10T00:00:00"/>
    <x v="2"/>
    <s v="EM-14095"/>
    <x v="313"/>
    <x v="1"/>
    <x v="0"/>
    <s v="Los Angeles"/>
    <x v="1"/>
    <n v="90036"/>
    <x v="1"/>
    <s v="OFF-BI-10001636"/>
    <x v="1"/>
    <x v="8"/>
    <x v="668"/>
    <n v="26.975999999999999"/>
    <n v="4"/>
    <x v="2"/>
    <n v="8.7672000000000008"/>
  </r>
  <r>
    <n v="845"/>
    <x v="393"/>
    <x v="0"/>
    <x v="77"/>
    <d v="2013-11-10T00:00:00"/>
    <x v="2"/>
    <s v="EM-14095"/>
    <x v="313"/>
    <x v="1"/>
    <x v="0"/>
    <s v="Los Angeles"/>
    <x v="1"/>
    <n v="90036"/>
    <x v="1"/>
    <s v="OFF-SU-10002503"/>
    <x v="1"/>
    <x v="14"/>
    <x v="669"/>
    <n v="11.36"/>
    <n v="2"/>
    <x v="0"/>
    <n v="3.2944"/>
  </r>
  <r>
    <n v="846"/>
    <x v="393"/>
    <x v="0"/>
    <x v="77"/>
    <d v="2013-11-10T00:00:00"/>
    <x v="2"/>
    <s v="EM-14095"/>
    <x v="313"/>
    <x v="1"/>
    <x v="0"/>
    <s v="Los Angeles"/>
    <x v="1"/>
    <n v="90036"/>
    <x v="1"/>
    <s v="OFF-LA-10004093"/>
    <x v="1"/>
    <x v="2"/>
    <x v="670"/>
    <n v="14.62"/>
    <n v="2"/>
    <x v="0"/>
    <n v="6.8714000000000004"/>
  </r>
  <r>
    <n v="847"/>
    <x v="394"/>
    <x v="1"/>
    <x v="313"/>
    <d v="2012-10-17T00:00:00"/>
    <x v="1"/>
    <s v="AF-10885"/>
    <x v="314"/>
    <x v="0"/>
    <x v="0"/>
    <s v="Louisville"/>
    <x v="0"/>
    <n v="40214"/>
    <x v="0"/>
    <s v="TEC-PH-10001552"/>
    <x v="2"/>
    <x v="7"/>
    <x v="178"/>
    <n v="83.72"/>
    <n v="7"/>
    <x v="0"/>
    <n v="23.441600000000001"/>
  </r>
  <r>
    <n v="848"/>
    <x v="394"/>
    <x v="1"/>
    <x v="313"/>
    <d v="2012-10-17T00:00:00"/>
    <x v="1"/>
    <s v="AF-10885"/>
    <x v="314"/>
    <x v="0"/>
    <x v="0"/>
    <s v="Louisville"/>
    <x v="0"/>
    <n v="40214"/>
    <x v="0"/>
    <s v="FUR-CH-10001891"/>
    <x v="0"/>
    <x v="1"/>
    <x v="265"/>
    <n v="287.94"/>
    <n v="3"/>
    <x v="0"/>
    <n v="77.743799999999993"/>
  </r>
  <r>
    <n v="849"/>
    <x v="395"/>
    <x v="3"/>
    <x v="314"/>
    <d v="2014-01-07T00:00:00"/>
    <x v="1"/>
    <s v="GA-14725"/>
    <x v="315"/>
    <x v="0"/>
    <x v="0"/>
    <s v="Lorain"/>
    <x v="24"/>
    <n v="44052"/>
    <x v="3"/>
    <s v="FUR-FU-10003878"/>
    <x v="0"/>
    <x v="5"/>
    <x v="671"/>
    <n v="48.896000000000001"/>
    <n v="4"/>
    <x v="2"/>
    <n v="8.5568000000000008"/>
  </r>
  <r>
    <n v="850"/>
    <x v="396"/>
    <x v="2"/>
    <x v="315"/>
    <d v="2011-02-13T00:00:00"/>
    <x v="1"/>
    <s v="CK-12760"/>
    <x v="316"/>
    <x v="1"/>
    <x v="0"/>
    <s v="Linden"/>
    <x v="30"/>
    <n v="7036"/>
    <x v="3"/>
    <s v="TEC-AC-10000710"/>
    <x v="2"/>
    <x v="11"/>
    <x v="672"/>
    <n v="115.36"/>
    <n v="7"/>
    <x v="0"/>
    <n v="49.604799999999997"/>
  </r>
  <r>
    <n v="851"/>
    <x v="397"/>
    <x v="0"/>
    <x v="23"/>
    <d v="2013-06-26T00:00:00"/>
    <x v="0"/>
    <s v="DP-13105"/>
    <x v="317"/>
    <x v="1"/>
    <x v="0"/>
    <s v="Salinas"/>
    <x v="1"/>
    <n v="93905"/>
    <x v="1"/>
    <s v="OFF-AR-10002335"/>
    <x v="1"/>
    <x v="6"/>
    <x v="673"/>
    <n v="5.16"/>
    <n v="2"/>
    <x v="0"/>
    <n v="1.3415999999999999"/>
  </r>
  <r>
    <n v="852"/>
    <x v="397"/>
    <x v="0"/>
    <x v="23"/>
    <d v="2013-06-26T00:00:00"/>
    <x v="0"/>
    <s v="DP-13105"/>
    <x v="317"/>
    <x v="1"/>
    <x v="0"/>
    <s v="Salinas"/>
    <x v="1"/>
    <n v="93905"/>
    <x v="1"/>
    <s v="OFF-PA-10001870"/>
    <x v="1"/>
    <x v="10"/>
    <x v="674"/>
    <n v="38.880000000000003"/>
    <n v="6"/>
    <x v="0"/>
    <n v="18.662400000000002"/>
  </r>
  <r>
    <n v="853"/>
    <x v="398"/>
    <x v="0"/>
    <x v="316"/>
    <d v="2013-06-05T00:00:00"/>
    <x v="1"/>
    <s v="VD-21670"/>
    <x v="104"/>
    <x v="0"/>
    <x v="0"/>
    <s v="Jackson"/>
    <x v="35"/>
    <n v="39212"/>
    <x v="0"/>
    <s v="OFF-AR-10003373"/>
    <x v="1"/>
    <x v="6"/>
    <x v="287"/>
    <n v="185.88"/>
    <n v="6"/>
    <x v="0"/>
    <n v="50.187600000000003"/>
  </r>
  <r>
    <n v="854"/>
    <x v="399"/>
    <x v="0"/>
    <x v="317"/>
    <d v="2013-02-24T00:00:00"/>
    <x v="1"/>
    <s v="GT-14710"/>
    <x v="218"/>
    <x v="0"/>
    <x v="0"/>
    <s v="New York City"/>
    <x v="15"/>
    <n v="10035"/>
    <x v="3"/>
    <s v="FUR-FU-10004090"/>
    <x v="0"/>
    <x v="5"/>
    <x v="636"/>
    <n v="44.46"/>
    <n v="2"/>
    <x v="0"/>
    <n v="14.671799999999999"/>
  </r>
  <r>
    <n v="855"/>
    <x v="399"/>
    <x v="0"/>
    <x v="317"/>
    <d v="2013-02-24T00:00:00"/>
    <x v="1"/>
    <s v="GT-14710"/>
    <x v="218"/>
    <x v="0"/>
    <x v="0"/>
    <s v="New York City"/>
    <x v="15"/>
    <n v="10035"/>
    <x v="3"/>
    <s v="OFF-ST-10000736"/>
    <x v="1"/>
    <x v="4"/>
    <x v="455"/>
    <n v="242.94"/>
    <n v="3"/>
    <x v="0"/>
    <n v="9.7175999999999991"/>
  </r>
  <r>
    <n v="856"/>
    <x v="400"/>
    <x v="2"/>
    <x v="93"/>
    <d v="2011-08-08T00:00:00"/>
    <x v="1"/>
    <s v="BK-11260"/>
    <x v="318"/>
    <x v="0"/>
    <x v="0"/>
    <s v="New York City"/>
    <x v="15"/>
    <n v="10035"/>
    <x v="3"/>
    <s v="OFF-PA-10001019"/>
    <x v="1"/>
    <x v="10"/>
    <x v="675"/>
    <n v="39.96"/>
    <n v="2"/>
    <x v="0"/>
    <n v="18.781199999999998"/>
  </r>
  <r>
    <n v="857"/>
    <x v="400"/>
    <x v="2"/>
    <x v="93"/>
    <d v="2011-08-08T00:00:00"/>
    <x v="1"/>
    <s v="BK-11260"/>
    <x v="318"/>
    <x v="0"/>
    <x v="0"/>
    <s v="New York City"/>
    <x v="15"/>
    <n v="10035"/>
    <x v="3"/>
    <s v="OFF-SU-10002537"/>
    <x v="1"/>
    <x v="14"/>
    <x v="676"/>
    <n v="102.3"/>
    <n v="10"/>
    <x v="0"/>
    <n v="26.597999999999999"/>
  </r>
  <r>
    <n v="858"/>
    <x v="400"/>
    <x v="2"/>
    <x v="93"/>
    <d v="2011-08-08T00:00:00"/>
    <x v="1"/>
    <s v="BK-11260"/>
    <x v="318"/>
    <x v="0"/>
    <x v="0"/>
    <s v="New York City"/>
    <x v="15"/>
    <n v="10035"/>
    <x v="3"/>
    <s v="OFF-ST-10003221"/>
    <x v="1"/>
    <x v="4"/>
    <x v="33"/>
    <n v="21.36"/>
    <n v="2"/>
    <x v="0"/>
    <n v="5.7671999999999999"/>
  </r>
  <r>
    <n v="859"/>
    <x v="401"/>
    <x v="3"/>
    <x v="318"/>
    <d v="2014-04-16T00:00:00"/>
    <x v="1"/>
    <s v="SJ-20125"/>
    <x v="319"/>
    <x v="2"/>
    <x v="0"/>
    <s v="New Brunswick"/>
    <x v="30"/>
    <n v="8901"/>
    <x v="3"/>
    <s v="OFF-PA-10004569"/>
    <x v="1"/>
    <x v="10"/>
    <x v="227"/>
    <n v="7.61"/>
    <n v="1"/>
    <x v="0"/>
    <n v="3.5767000000000002"/>
  </r>
  <r>
    <n v="860"/>
    <x v="401"/>
    <x v="3"/>
    <x v="318"/>
    <d v="2014-04-16T00:00:00"/>
    <x v="1"/>
    <s v="SJ-20125"/>
    <x v="319"/>
    <x v="2"/>
    <x v="0"/>
    <s v="New Brunswick"/>
    <x v="30"/>
    <n v="8901"/>
    <x v="3"/>
    <s v="OFF-FA-10000624"/>
    <x v="1"/>
    <x v="13"/>
    <x v="291"/>
    <n v="7.16"/>
    <n v="2"/>
    <x v="0"/>
    <n v="3.58"/>
  </r>
  <r>
    <n v="861"/>
    <x v="402"/>
    <x v="2"/>
    <x v="3"/>
    <d v="2011-06-16T00:00:00"/>
    <x v="1"/>
    <s v="CM-12445"/>
    <x v="320"/>
    <x v="0"/>
    <x v="0"/>
    <s v="San Francisco"/>
    <x v="1"/>
    <n v="94122"/>
    <x v="1"/>
    <s v="OFF-SU-10001225"/>
    <x v="1"/>
    <x v="14"/>
    <x v="33"/>
    <n v="7.36"/>
    <n v="2"/>
    <x v="0"/>
    <n v="0.1472"/>
  </r>
  <r>
    <n v="862"/>
    <x v="402"/>
    <x v="2"/>
    <x v="3"/>
    <d v="2011-06-16T00:00:00"/>
    <x v="1"/>
    <s v="CM-12445"/>
    <x v="320"/>
    <x v="0"/>
    <x v="0"/>
    <s v="San Francisco"/>
    <x v="1"/>
    <n v="94122"/>
    <x v="1"/>
    <s v="OFF-AR-10003752"/>
    <x v="1"/>
    <x v="6"/>
    <x v="677"/>
    <n v="23.1"/>
    <n v="2"/>
    <x v="0"/>
    <n v="10.625999999999999"/>
  </r>
  <r>
    <n v="863"/>
    <x v="403"/>
    <x v="0"/>
    <x v="319"/>
    <d v="2013-01-07T00:00:00"/>
    <x v="0"/>
    <s v="AJ-10795"/>
    <x v="295"/>
    <x v="1"/>
    <x v="0"/>
    <s v="Jacksonville"/>
    <x v="2"/>
    <n v="32216"/>
    <x v="0"/>
    <s v="TEC-AC-10001714"/>
    <x v="2"/>
    <x v="11"/>
    <x v="678"/>
    <n v="191.47200000000001"/>
    <n v="6"/>
    <x v="2"/>
    <n v="40.687800000000003"/>
  </r>
  <r>
    <n v="864"/>
    <x v="403"/>
    <x v="0"/>
    <x v="319"/>
    <d v="2013-01-07T00:00:00"/>
    <x v="0"/>
    <s v="AJ-10795"/>
    <x v="295"/>
    <x v="1"/>
    <x v="0"/>
    <s v="Jacksonville"/>
    <x v="2"/>
    <n v="32216"/>
    <x v="0"/>
    <s v="OFF-AR-10003958"/>
    <x v="1"/>
    <x v="6"/>
    <x v="679"/>
    <n v="5.2480000000000002"/>
    <n v="2"/>
    <x v="2"/>
    <n v="0.59040000000000004"/>
  </r>
  <r>
    <n v="865"/>
    <x v="403"/>
    <x v="0"/>
    <x v="319"/>
    <d v="2013-01-07T00:00:00"/>
    <x v="0"/>
    <s v="AJ-10795"/>
    <x v="295"/>
    <x v="1"/>
    <x v="0"/>
    <s v="Jacksonville"/>
    <x v="2"/>
    <n v="32216"/>
    <x v="0"/>
    <s v="TEC-PH-10002923"/>
    <x v="2"/>
    <x v="7"/>
    <x v="680"/>
    <n v="59.183999999999997"/>
    <n v="2"/>
    <x v="2"/>
    <n v="5.1786000000000003"/>
  </r>
  <r>
    <n v="866"/>
    <x v="404"/>
    <x v="2"/>
    <x v="320"/>
    <d v="2011-01-16T00:00:00"/>
    <x v="1"/>
    <s v="AJ-10780"/>
    <x v="321"/>
    <x v="1"/>
    <x v="0"/>
    <s v="Springfield"/>
    <x v="17"/>
    <n v="22153"/>
    <x v="0"/>
    <s v="OFF-LA-10004272"/>
    <x v="1"/>
    <x v="2"/>
    <x v="681"/>
    <n v="2.89"/>
    <n v="1"/>
    <x v="0"/>
    <n v="1.3583000000000001"/>
  </r>
  <r>
    <n v="867"/>
    <x v="404"/>
    <x v="2"/>
    <x v="320"/>
    <d v="2011-01-16T00:00:00"/>
    <x v="1"/>
    <s v="AJ-10780"/>
    <x v="321"/>
    <x v="1"/>
    <x v="0"/>
    <s v="Springfield"/>
    <x v="17"/>
    <n v="22153"/>
    <x v="0"/>
    <s v="FUR-FU-10000965"/>
    <x v="0"/>
    <x v="5"/>
    <x v="682"/>
    <n v="51.94"/>
    <n v="1"/>
    <x v="0"/>
    <n v="21.295400000000001"/>
  </r>
  <r>
    <n v="868"/>
    <x v="405"/>
    <x v="0"/>
    <x v="321"/>
    <d v="2013-10-03T00:00:00"/>
    <x v="2"/>
    <s v="LS-16945"/>
    <x v="322"/>
    <x v="1"/>
    <x v="0"/>
    <s v="Philadelphia"/>
    <x v="9"/>
    <n v="19140"/>
    <x v="3"/>
    <s v="OFF-LA-10004853"/>
    <x v="1"/>
    <x v="2"/>
    <x v="683"/>
    <n v="15.936"/>
    <n v="4"/>
    <x v="2"/>
    <n v="5.1791999999999998"/>
  </r>
  <r>
    <n v="869"/>
    <x v="406"/>
    <x v="2"/>
    <x v="322"/>
    <d v="2011-04-10T00:00:00"/>
    <x v="1"/>
    <s v="GP-14740"/>
    <x v="323"/>
    <x v="1"/>
    <x v="0"/>
    <s v="Lancaster"/>
    <x v="9"/>
    <n v="17602"/>
    <x v="3"/>
    <s v="OFF-BI-10003719"/>
    <x v="1"/>
    <x v="8"/>
    <x v="684"/>
    <n v="44.91"/>
    <n v="6"/>
    <x v="6"/>
    <n v="-35.927999999999997"/>
  </r>
  <r>
    <n v="870"/>
    <x v="407"/>
    <x v="0"/>
    <x v="323"/>
    <d v="2013-09-06T00:00:00"/>
    <x v="2"/>
    <s v="PK-18910"/>
    <x v="324"/>
    <x v="2"/>
    <x v="0"/>
    <s v="Philadelphia"/>
    <x v="9"/>
    <n v="19143"/>
    <x v="3"/>
    <s v="OFF-BI-10000545"/>
    <x v="1"/>
    <x v="8"/>
    <x v="685"/>
    <n v="1141.47"/>
    <n v="5"/>
    <x v="6"/>
    <n v="-760.98"/>
  </r>
  <r>
    <n v="871"/>
    <x v="407"/>
    <x v="0"/>
    <x v="323"/>
    <d v="2013-09-06T00:00:00"/>
    <x v="2"/>
    <s v="PK-18910"/>
    <x v="324"/>
    <x v="2"/>
    <x v="0"/>
    <s v="Philadelphia"/>
    <x v="9"/>
    <n v="19143"/>
    <x v="3"/>
    <s v="TEC-PH-10002496"/>
    <x v="2"/>
    <x v="7"/>
    <x v="490"/>
    <n v="280.78199999999998"/>
    <n v="3"/>
    <x v="10"/>
    <n v="-46.796999999999997"/>
  </r>
  <r>
    <n v="872"/>
    <x v="408"/>
    <x v="1"/>
    <x v="324"/>
    <d v="2012-10-20T00:00:00"/>
    <x v="2"/>
    <s v="TB-21520"/>
    <x v="14"/>
    <x v="0"/>
    <x v="0"/>
    <s v="Concord"/>
    <x v="38"/>
    <n v="3301"/>
    <x v="3"/>
    <s v="OFF-PA-10003591"/>
    <x v="1"/>
    <x v="10"/>
    <x v="686"/>
    <n v="34.44"/>
    <n v="3"/>
    <x v="0"/>
    <n v="17.22"/>
  </r>
  <r>
    <n v="873"/>
    <x v="409"/>
    <x v="2"/>
    <x v="325"/>
    <d v="2011-12-15T00:00:00"/>
    <x v="1"/>
    <s v="SM-20005"/>
    <x v="325"/>
    <x v="0"/>
    <x v="0"/>
    <s v="New York City"/>
    <x v="15"/>
    <n v="10009"/>
    <x v="3"/>
    <s v="OFF-PA-10004470"/>
    <x v="1"/>
    <x v="10"/>
    <x v="250"/>
    <n v="11.36"/>
    <n v="2"/>
    <x v="0"/>
    <n v="5.2256"/>
  </r>
  <r>
    <n v="874"/>
    <x v="409"/>
    <x v="2"/>
    <x v="325"/>
    <d v="2011-12-15T00:00:00"/>
    <x v="1"/>
    <s v="SM-20005"/>
    <x v="325"/>
    <x v="0"/>
    <x v="0"/>
    <s v="New York City"/>
    <x v="15"/>
    <n v="10009"/>
    <x v="3"/>
    <s v="OFF-BI-10000315"/>
    <x v="1"/>
    <x v="8"/>
    <x v="407"/>
    <n v="106.34399999999999"/>
    <n v="7"/>
    <x v="2"/>
    <n v="37.220399999999998"/>
  </r>
  <r>
    <n v="875"/>
    <x v="410"/>
    <x v="3"/>
    <x v="326"/>
    <d v="2014-08-30T00:00:00"/>
    <x v="1"/>
    <s v="GA-14725"/>
    <x v="315"/>
    <x v="0"/>
    <x v="0"/>
    <s v="Charlotte"/>
    <x v="3"/>
    <n v="28205"/>
    <x v="0"/>
    <s v="OFF-PA-10001790"/>
    <x v="1"/>
    <x v="10"/>
    <x v="687"/>
    <n v="192.16"/>
    <n v="5"/>
    <x v="2"/>
    <n v="67.256"/>
  </r>
  <r>
    <n v="876"/>
    <x v="411"/>
    <x v="0"/>
    <x v="327"/>
    <d v="2013-01-21T00:00:00"/>
    <x v="1"/>
    <s v="CC-12430"/>
    <x v="254"/>
    <x v="2"/>
    <x v="0"/>
    <s v="Concord"/>
    <x v="38"/>
    <n v="3301"/>
    <x v="3"/>
    <s v="FUR-FU-10004017"/>
    <x v="0"/>
    <x v="5"/>
    <x v="215"/>
    <n v="322.58999999999997"/>
    <n v="3"/>
    <x v="0"/>
    <n v="64.518000000000001"/>
  </r>
  <r>
    <n v="877"/>
    <x v="411"/>
    <x v="0"/>
    <x v="327"/>
    <d v="2013-01-21T00:00:00"/>
    <x v="1"/>
    <s v="CC-12430"/>
    <x v="254"/>
    <x v="2"/>
    <x v="0"/>
    <s v="Concord"/>
    <x v="38"/>
    <n v="3301"/>
    <x v="3"/>
    <s v="TEC-AC-10003628"/>
    <x v="2"/>
    <x v="11"/>
    <x v="244"/>
    <n v="29.99"/>
    <n v="1"/>
    <x v="0"/>
    <n v="13.195600000000001"/>
  </r>
  <r>
    <n v="878"/>
    <x v="411"/>
    <x v="0"/>
    <x v="327"/>
    <d v="2013-01-21T00:00:00"/>
    <x v="1"/>
    <s v="CC-12430"/>
    <x v="254"/>
    <x v="2"/>
    <x v="0"/>
    <s v="Concord"/>
    <x v="38"/>
    <n v="3301"/>
    <x v="3"/>
    <s v="TEC-AC-10002049"/>
    <x v="2"/>
    <x v="11"/>
    <x v="688"/>
    <n v="371.97"/>
    <n v="3"/>
    <x v="0"/>
    <n v="66.954599999999999"/>
  </r>
  <r>
    <n v="879"/>
    <x v="412"/>
    <x v="2"/>
    <x v="328"/>
    <d v="2011-09-21T00:00:00"/>
    <x v="1"/>
    <s v="AG-10765"/>
    <x v="326"/>
    <x v="2"/>
    <x v="0"/>
    <s v="Philadelphia"/>
    <x v="9"/>
    <n v="19120"/>
    <x v="3"/>
    <s v="OFF-BI-10003712"/>
    <x v="1"/>
    <x v="8"/>
    <x v="689"/>
    <n v="5.8920000000000003"/>
    <n v="4"/>
    <x v="6"/>
    <n v="-4.1243999999999996"/>
  </r>
  <r>
    <n v="880"/>
    <x v="413"/>
    <x v="3"/>
    <x v="329"/>
    <d v="2014-12-03T00:00:00"/>
    <x v="0"/>
    <s v="HP-14815"/>
    <x v="6"/>
    <x v="2"/>
    <x v="0"/>
    <s v="New York City"/>
    <x v="15"/>
    <n v="10024"/>
    <x v="3"/>
    <s v="OFF-BI-10003984"/>
    <x v="1"/>
    <x v="8"/>
    <x v="690"/>
    <n v="68.471999999999994"/>
    <n v="3"/>
    <x v="2"/>
    <n v="23.109300000000001"/>
  </r>
  <r>
    <n v="881"/>
    <x v="413"/>
    <x v="3"/>
    <x v="329"/>
    <d v="2014-12-03T00:00:00"/>
    <x v="0"/>
    <s v="HP-14815"/>
    <x v="6"/>
    <x v="2"/>
    <x v="0"/>
    <s v="New York City"/>
    <x v="15"/>
    <n v="10024"/>
    <x v="3"/>
    <s v="FUR-CH-10004287"/>
    <x v="0"/>
    <x v="1"/>
    <x v="156"/>
    <n v="1242.9000000000001"/>
    <n v="5"/>
    <x v="9"/>
    <n v="262.39"/>
  </r>
  <r>
    <n v="882"/>
    <x v="414"/>
    <x v="1"/>
    <x v="330"/>
    <d v="2012-10-13T00:00:00"/>
    <x v="1"/>
    <s v="DK-13090"/>
    <x v="54"/>
    <x v="0"/>
    <x v="0"/>
    <s v="Springfield"/>
    <x v="17"/>
    <n v="22153"/>
    <x v="0"/>
    <s v="OFF-ST-10001321"/>
    <x v="1"/>
    <x v="4"/>
    <x v="416"/>
    <n v="30.84"/>
    <n v="2"/>
    <x v="0"/>
    <n v="8.3268000000000004"/>
  </r>
  <r>
    <n v="883"/>
    <x v="415"/>
    <x v="3"/>
    <x v="331"/>
    <d v="2014-12-24T00:00:00"/>
    <x v="3"/>
    <s v="GZ-14470"/>
    <x v="47"/>
    <x v="0"/>
    <x v="0"/>
    <s v="San Francisco"/>
    <x v="1"/>
    <n v="94109"/>
    <x v="1"/>
    <s v="OFF-AR-10001118"/>
    <x v="1"/>
    <x v="6"/>
    <x v="576"/>
    <n v="13.48"/>
    <n v="4"/>
    <x v="0"/>
    <n v="5.9311999999999996"/>
  </r>
  <r>
    <n v="884"/>
    <x v="416"/>
    <x v="0"/>
    <x v="332"/>
    <d v="2013-10-25T00:00:00"/>
    <x v="2"/>
    <s v="PM-19135"/>
    <x v="327"/>
    <x v="2"/>
    <x v="0"/>
    <s v="Detroit"/>
    <x v="12"/>
    <n v="48227"/>
    <x v="2"/>
    <s v="FUR-FU-10000732"/>
    <x v="0"/>
    <x v="5"/>
    <x v="540"/>
    <n v="31.4"/>
    <n v="5"/>
    <x v="0"/>
    <n v="10.048"/>
  </r>
  <r>
    <n v="885"/>
    <x v="417"/>
    <x v="2"/>
    <x v="333"/>
    <d v="2011-05-04T00:00:00"/>
    <x v="1"/>
    <s v="LL-16840"/>
    <x v="328"/>
    <x v="0"/>
    <x v="0"/>
    <s v="Rochester"/>
    <x v="15"/>
    <n v="14609"/>
    <x v="3"/>
    <s v="FUR-FU-10001424"/>
    <x v="0"/>
    <x v="5"/>
    <x v="691"/>
    <n v="17.46"/>
    <n v="2"/>
    <x v="0"/>
    <n v="5.9363999999999999"/>
  </r>
  <r>
    <n v="886"/>
    <x v="418"/>
    <x v="1"/>
    <x v="334"/>
    <d v="2012-04-28T00:00:00"/>
    <x v="0"/>
    <s v="JS-15595"/>
    <x v="329"/>
    <x v="1"/>
    <x v="0"/>
    <s v="Los Angeles"/>
    <x v="1"/>
    <n v="90045"/>
    <x v="1"/>
    <s v="OFF-BI-10002071"/>
    <x v="1"/>
    <x v="8"/>
    <x v="692"/>
    <n v="13.944000000000001"/>
    <n v="3"/>
    <x v="2"/>
    <n v="4.5317999999999996"/>
  </r>
  <r>
    <n v="887"/>
    <x v="419"/>
    <x v="3"/>
    <x v="335"/>
    <d v="2014-07-03T00:00:00"/>
    <x v="1"/>
    <s v="OT-18730"/>
    <x v="220"/>
    <x v="0"/>
    <x v="0"/>
    <s v="San Diego"/>
    <x v="1"/>
    <n v="92105"/>
    <x v="1"/>
    <s v="OFF-ST-10002486"/>
    <x v="1"/>
    <x v="4"/>
    <x v="693"/>
    <n v="83.76"/>
    <n v="12"/>
    <x v="0"/>
    <n v="1.6752"/>
  </r>
  <r>
    <n v="888"/>
    <x v="420"/>
    <x v="3"/>
    <x v="336"/>
    <d v="2014-10-20T00:00:00"/>
    <x v="1"/>
    <s v="EL-13735"/>
    <x v="330"/>
    <x v="2"/>
    <x v="0"/>
    <s v="Columbia"/>
    <x v="39"/>
    <n v="21044"/>
    <x v="3"/>
    <s v="OFF-BI-10001078"/>
    <x v="1"/>
    <x v="8"/>
    <x v="61"/>
    <n v="37.659999999999997"/>
    <n v="7"/>
    <x v="0"/>
    <n v="18.453399999999998"/>
  </r>
  <r>
    <n v="889"/>
    <x v="421"/>
    <x v="2"/>
    <x v="337"/>
    <d v="2011-12-16T00:00:00"/>
    <x v="1"/>
    <s v="CK-12760"/>
    <x v="316"/>
    <x v="1"/>
    <x v="0"/>
    <s v="San Francisco"/>
    <x v="1"/>
    <n v="94122"/>
    <x v="1"/>
    <s v="OFF-PA-10003845"/>
    <x v="1"/>
    <x v="10"/>
    <x v="367"/>
    <n v="34.68"/>
    <n v="6"/>
    <x v="0"/>
    <n v="16.993200000000002"/>
  </r>
  <r>
    <n v="890"/>
    <x v="422"/>
    <x v="3"/>
    <x v="308"/>
    <d v="2014-06-27T00:00:00"/>
    <x v="1"/>
    <s v="JE-15475"/>
    <x v="188"/>
    <x v="0"/>
    <x v="0"/>
    <s v="New Rochelle"/>
    <x v="15"/>
    <n v="10801"/>
    <x v="3"/>
    <s v="TEC-AC-10000927"/>
    <x v="2"/>
    <x v="11"/>
    <x v="694"/>
    <n v="149.94999999999999"/>
    <n v="5"/>
    <x v="0"/>
    <n v="14.994999999999999"/>
  </r>
  <r>
    <n v="891"/>
    <x v="422"/>
    <x v="3"/>
    <x v="308"/>
    <d v="2014-06-27T00:00:00"/>
    <x v="1"/>
    <s v="JE-15475"/>
    <x v="188"/>
    <x v="0"/>
    <x v="0"/>
    <s v="New Rochelle"/>
    <x v="15"/>
    <n v="10801"/>
    <x v="3"/>
    <s v="OFF-BI-10001098"/>
    <x v="1"/>
    <x v="8"/>
    <x v="405"/>
    <n v="51.311999999999998"/>
    <n v="3"/>
    <x v="2"/>
    <n v="18.6006"/>
  </r>
  <r>
    <n v="892"/>
    <x v="423"/>
    <x v="3"/>
    <x v="335"/>
    <d v="2014-06-28T00:00:00"/>
    <x v="2"/>
    <s v="TH-21550"/>
    <x v="274"/>
    <x v="2"/>
    <x v="0"/>
    <s v="Detroit"/>
    <x v="12"/>
    <n v="48227"/>
    <x v="2"/>
    <s v="OFF-PA-10001622"/>
    <x v="1"/>
    <x v="10"/>
    <x v="695"/>
    <n v="4.54"/>
    <n v="1"/>
    <x v="0"/>
    <n v="2.0430000000000001"/>
  </r>
  <r>
    <n v="893"/>
    <x v="423"/>
    <x v="3"/>
    <x v="335"/>
    <d v="2014-06-28T00:00:00"/>
    <x v="2"/>
    <s v="TH-21550"/>
    <x v="274"/>
    <x v="2"/>
    <x v="0"/>
    <s v="Detroit"/>
    <x v="12"/>
    <n v="48227"/>
    <x v="2"/>
    <s v="OFF-AR-10003158"/>
    <x v="1"/>
    <x v="6"/>
    <x v="696"/>
    <n v="15.92"/>
    <n v="4"/>
    <x v="0"/>
    <n v="5.4127999999999998"/>
  </r>
  <r>
    <n v="894"/>
    <x v="423"/>
    <x v="3"/>
    <x v="335"/>
    <d v="2014-06-28T00:00:00"/>
    <x v="2"/>
    <s v="TH-21550"/>
    <x v="274"/>
    <x v="2"/>
    <x v="0"/>
    <s v="Detroit"/>
    <x v="12"/>
    <n v="48227"/>
    <x v="2"/>
    <s v="TEC-PH-10002660"/>
    <x v="2"/>
    <x v="7"/>
    <x v="697"/>
    <n v="543.91999999999996"/>
    <n v="8"/>
    <x v="0"/>
    <n v="135.97999999999999"/>
  </r>
  <r>
    <n v="895"/>
    <x v="424"/>
    <x v="0"/>
    <x v="338"/>
    <d v="2013-11-13T00:00:00"/>
    <x v="2"/>
    <s v="PC-18745"/>
    <x v="331"/>
    <x v="1"/>
    <x v="0"/>
    <s v="San Francisco"/>
    <x v="1"/>
    <n v="94122"/>
    <x v="1"/>
    <s v="OFF-ST-10002205"/>
    <x v="1"/>
    <x v="4"/>
    <x v="326"/>
    <n v="155.82"/>
    <n v="7"/>
    <x v="0"/>
    <n v="42.071399999999997"/>
  </r>
  <r>
    <n v="896"/>
    <x v="424"/>
    <x v="0"/>
    <x v="338"/>
    <d v="2013-11-13T00:00:00"/>
    <x v="2"/>
    <s v="PC-18745"/>
    <x v="331"/>
    <x v="1"/>
    <x v="0"/>
    <s v="San Francisco"/>
    <x v="1"/>
    <n v="94122"/>
    <x v="1"/>
    <s v="OFF-BI-10003364"/>
    <x v="1"/>
    <x v="8"/>
    <x v="698"/>
    <n v="70.007999999999996"/>
    <n v="3"/>
    <x v="2"/>
    <n v="24.502800000000001"/>
  </r>
  <r>
    <n v="897"/>
    <x v="425"/>
    <x v="0"/>
    <x v="339"/>
    <d v="2013-10-07T00:00:00"/>
    <x v="0"/>
    <s v="HL-15040"/>
    <x v="332"/>
    <x v="0"/>
    <x v="0"/>
    <s v="Houston"/>
    <x v="5"/>
    <n v="77095"/>
    <x v="2"/>
    <s v="OFF-EN-10001099"/>
    <x v="1"/>
    <x v="12"/>
    <x v="33"/>
    <n v="15.648"/>
    <n v="2"/>
    <x v="2"/>
    <n v="5.0856000000000003"/>
  </r>
  <r>
    <n v="898"/>
    <x v="426"/>
    <x v="2"/>
    <x v="340"/>
    <d v="2011-09-15T00:00:00"/>
    <x v="1"/>
    <s v="MS-17365"/>
    <x v="333"/>
    <x v="0"/>
    <x v="0"/>
    <s v="Detroit"/>
    <x v="12"/>
    <n v="48227"/>
    <x v="2"/>
    <s v="OFF-LA-10003923"/>
    <x v="1"/>
    <x v="2"/>
    <x v="424"/>
    <n v="103.6"/>
    <n v="7"/>
    <x v="0"/>
    <n v="51.8"/>
  </r>
  <r>
    <n v="899"/>
    <x v="427"/>
    <x v="3"/>
    <x v="341"/>
    <d v="2014-11-01T00:00:00"/>
    <x v="0"/>
    <s v="GB-14530"/>
    <x v="334"/>
    <x v="1"/>
    <x v="0"/>
    <s v="Auburn"/>
    <x v="15"/>
    <n v="13021"/>
    <x v="3"/>
    <s v="OFF-PA-10002250"/>
    <x v="1"/>
    <x v="10"/>
    <x v="699"/>
    <n v="46.96"/>
    <n v="8"/>
    <x v="0"/>
    <n v="22.540800000000001"/>
  </r>
  <r>
    <n v="900"/>
    <x v="428"/>
    <x v="0"/>
    <x v="342"/>
    <d v="2013-04-13T00:00:00"/>
    <x v="2"/>
    <s v="JR-16210"/>
    <x v="335"/>
    <x v="1"/>
    <x v="0"/>
    <s v="Springfield"/>
    <x v="24"/>
    <n v="45503"/>
    <x v="3"/>
    <s v="OFF-BI-10004716"/>
    <x v="1"/>
    <x v="8"/>
    <x v="700"/>
    <n v="8.9039999999999999"/>
    <n v="2"/>
    <x v="6"/>
    <n v="-6.5296000000000003"/>
  </r>
  <r>
    <n v="901"/>
    <x v="429"/>
    <x v="3"/>
    <x v="343"/>
    <d v="2014-11-14T00:00:00"/>
    <x v="2"/>
    <s v="TD-20995"/>
    <x v="143"/>
    <x v="0"/>
    <x v="0"/>
    <s v="Garland"/>
    <x v="5"/>
    <n v="75043"/>
    <x v="2"/>
    <s v="OFF-LA-10001045"/>
    <x v="1"/>
    <x v="2"/>
    <x v="701"/>
    <n v="10.44"/>
    <n v="5"/>
    <x v="2"/>
    <n v="3.3929999999999998"/>
  </r>
  <r>
    <n v="902"/>
    <x v="429"/>
    <x v="3"/>
    <x v="343"/>
    <d v="2014-11-14T00:00:00"/>
    <x v="2"/>
    <s v="TD-20995"/>
    <x v="143"/>
    <x v="0"/>
    <x v="0"/>
    <s v="Garland"/>
    <x v="5"/>
    <n v="75043"/>
    <x v="2"/>
    <s v="OFF-BI-10001510"/>
    <x v="1"/>
    <x v="8"/>
    <x v="702"/>
    <n v="18.335999999999999"/>
    <n v="4"/>
    <x v="3"/>
    <n v="-32.088000000000001"/>
  </r>
  <r>
    <n v="903"/>
    <x v="430"/>
    <x v="3"/>
    <x v="175"/>
    <d v="2014-09-18T00:00:00"/>
    <x v="2"/>
    <s v="DB-13060"/>
    <x v="72"/>
    <x v="0"/>
    <x v="0"/>
    <s v="Chicago"/>
    <x v="10"/>
    <n v="60653"/>
    <x v="2"/>
    <s v="TEC-PH-10004536"/>
    <x v="2"/>
    <x v="7"/>
    <x v="149"/>
    <n v="323.976"/>
    <n v="3"/>
    <x v="2"/>
    <n v="20.2485"/>
  </r>
  <r>
    <n v="904"/>
    <x v="431"/>
    <x v="0"/>
    <x v="143"/>
    <d v="2013-04-13T00:00:00"/>
    <x v="1"/>
    <s v="LC-17140"/>
    <x v="95"/>
    <x v="0"/>
    <x v="0"/>
    <s v="Los Angeles"/>
    <x v="1"/>
    <n v="90032"/>
    <x v="1"/>
    <s v="OFF-PA-10002947"/>
    <x v="1"/>
    <x v="10"/>
    <x v="703"/>
    <n v="20.04"/>
    <n v="3"/>
    <x v="0"/>
    <n v="9.6191999999999993"/>
  </r>
  <r>
    <n v="905"/>
    <x v="431"/>
    <x v="0"/>
    <x v="143"/>
    <d v="2013-04-13T00:00:00"/>
    <x v="1"/>
    <s v="LC-17140"/>
    <x v="95"/>
    <x v="0"/>
    <x v="0"/>
    <s v="Los Angeles"/>
    <x v="1"/>
    <n v="90032"/>
    <x v="1"/>
    <s v="OFF-ST-10002583"/>
    <x v="1"/>
    <x v="4"/>
    <x v="566"/>
    <n v="64.959999999999994"/>
    <n v="2"/>
    <x v="0"/>
    <n v="2.5983999999999998"/>
  </r>
  <r>
    <n v="906"/>
    <x v="431"/>
    <x v="0"/>
    <x v="143"/>
    <d v="2013-04-13T00:00:00"/>
    <x v="1"/>
    <s v="LC-17140"/>
    <x v="95"/>
    <x v="0"/>
    <x v="0"/>
    <s v="Los Angeles"/>
    <x v="1"/>
    <n v="90032"/>
    <x v="1"/>
    <s v="OFF-PA-10000019"/>
    <x v="1"/>
    <x v="10"/>
    <x v="704"/>
    <n v="12.96"/>
    <n v="2"/>
    <x v="0"/>
    <n v="6.2207999999999997"/>
  </r>
  <r>
    <n v="907"/>
    <x v="432"/>
    <x v="3"/>
    <x v="247"/>
    <d v="2015-01-04T00:00:00"/>
    <x v="1"/>
    <s v="PO-18865"/>
    <x v="22"/>
    <x v="0"/>
    <x v="0"/>
    <s v="New York City"/>
    <x v="15"/>
    <n v="10009"/>
    <x v="3"/>
    <s v="FUR-BO-10003441"/>
    <x v="0"/>
    <x v="0"/>
    <x v="705"/>
    <n v="323.13600000000002"/>
    <n v="4"/>
    <x v="2"/>
    <n v="12.117599999999999"/>
  </r>
  <r>
    <n v="908"/>
    <x v="432"/>
    <x v="3"/>
    <x v="247"/>
    <d v="2015-01-04T00:00:00"/>
    <x v="1"/>
    <s v="PO-18865"/>
    <x v="22"/>
    <x v="0"/>
    <x v="0"/>
    <s v="New York City"/>
    <x v="15"/>
    <n v="10009"/>
    <x v="3"/>
    <s v="TEC-PH-10004774"/>
    <x v="2"/>
    <x v="7"/>
    <x v="706"/>
    <n v="90.93"/>
    <n v="7"/>
    <x v="0"/>
    <n v="2.7279"/>
  </r>
  <r>
    <n v="909"/>
    <x v="432"/>
    <x v="3"/>
    <x v="247"/>
    <d v="2015-01-04T00:00:00"/>
    <x v="1"/>
    <s v="PO-18865"/>
    <x v="22"/>
    <x v="0"/>
    <x v="0"/>
    <s v="New York City"/>
    <x v="15"/>
    <n v="10009"/>
    <x v="3"/>
    <s v="OFF-BI-10003684"/>
    <x v="1"/>
    <x v="8"/>
    <x v="707"/>
    <n v="52.776000000000003"/>
    <n v="3"/>
    <x v="2"/>
    <n v="19.791"/>
  </r>
  <r>
    <n v="910"/>
    <x v="433"/>
    <x v="3"/>
    <x v="264"/>
    <d v="2014-09-08T00:00:00"/>
    <x v="1"/>
    <s v="BE-11335"/>
    <x v="336"/>
    <x v="2"/>
    <x v="0"/>
    <s v="Jackson"/>
    <x v="12"/>
    <n v="49201"/>
    <x v="2"/>
    <s v="TEC-PH-10001494"/>
    <x v="2"/>
    <x v="7"/>
    <x v="708"/>
    <n v="1199.8"/>
    <n v="4"/>
    <x v="0"/>
    <n v="323.94600000000003"/>
  </r>
  <r>
    <n v="911"/>
    <x v="433"/>
    <x v="3"/>
    <x v="264"/>
    <d v="2014-09-08T00:00:00"/>
    <x v="1"/>
    <s v="BE-11335"/>
    <x v="336"/>
    <x v="2"/>
    <x v="0"/>
    <s v="Jackson"/>
    <x v="12"/>
    <n v="49201"/>
    <x v="2"/>
    <s v="TEC-AC-10004666"/>
    <x v="2"/>
    <x v="11"/>
    <x v="709"/>
    <n v="1928.78"/>
    <n v="7"/>
    <x v="0"/>
    <n v="829.37540000000001"/>
  </r>
  <r>
    <n v="912"/>
    <x v="433"/>
    <x v="3"/>
    <x v="264"/>
    <d v="2014-09-08T00:00:00"/>
    <x v="1"/>
    <s v="BE-11335"/>
    <x v="336"/>
    <x v="2"/>
    <x v="0"/>
    <s v="Jackson"/>
    <x v="12"/>
    <n v="49201"/>
    <x v="2"/>
    <s v="OFF-ST-10003816"/>
    <x v="1"/>
    <x v="4"/>
    <x v="710"/>
    <n v="352.38"/>
    <n v="2"/>
    <x v="0"/>
    <n v="81.047399999999996"/>
  </r>
  <r>
    <n v="913"/>
    <x v="434"/>
    <x v="1"/>
    <x v="70"/>
    <d v="2012-06-07T00:00:00"/>
    <x v="1"/>
    <s v="SC-20050"/>
    <x v="337"/>
    <x v="2"/>
    <x v="0"/>
    <s v="Norwich"/>
    <x v="29"/>
    <n v="6360"/>
    <x v="3"/>
    <s v="FUR-FU-10001935"/>
    <x v="0"/>
    <x v="5"/>
    <x v="341"/>
    <n v="22.2"/>
    <n v="6"/>
    <x v="0"/>
    <n v="9.1020000000000003"/>
  </r>
  <r>
    <n v="914"/>
    <x v="435"/>
    <x v="3"/>
    <x v="344"/>
    <d v="2014-11-30T00:00:00"/>
    <x v="2"/>
    <s v="BM-11650"/>
    <x v="312"/>
    <x v="1"/>
    <x v="0"/>
    <s v="Milwaukee"/>
    <x v="6"/>
    <n v="53209"/>
    <x v="2"/>
    <s v="FUR-FU-10004091"/>
    <x v="0"/>
    <x v="5"/>
    <x v="264"/>
    <n v="46.94"/>
    <n v="1"/>
    <x v="0"/>
    <n v="19.2454"/>
  </r>
  <r>
    <n v="915"/>
    <x v="435"/>
    <x v="3"/>
    <x v="344"/>
    <d v="2014-11-30T00:00:00"/>
    <x v="2"/>
    <s v="BM-11650"/>
    <x v="312"/>
    <x v="1"/>
    <x v="0"/>
    <s v="Milwaukee"/>
    <x v="6"/>
    <n v="53209"/>
    <x v="2"/>
    <s v="TEC-AC-10001772"/>
    <x v="2"/>
    <x v="11"/>
    <x v="400"/>
    <n v="143.72999999999999"/>
    <n v="9"/>
    <x v="0"/>
    <n v="56.054699999999997"/>
  </r>
  <r>
    <n v="916"/>
    <x v="436"/>
    <x v="2"/>
    <x v="345"/>
    <d v="2011-06-21T00:00:00"/>
    <x v="1"/>
    <s v="KL-16555"/>
    <x v="126"/>
    <x v="1"/>
    <x v="0"/>
    <s v="San Antonio"/>
    <x v="5"/>
    <n v="78207"/>
    <x v="2"/>
    <s v="FUR-TA-10001520"/>
    <x v="0"/>
    <x v="3"/>
    <x v="711"/>
    <n v="99.918000000000006"/>
    <n v="2"/>
    <x v="4"/>
    <n v="-18.5562"/>
  </r>
  <r>
    <n v="917"/>
    <x v="436"/>
    <x v="2"/>
    <x v="345"/>
    <d v="2011-06-21T00:00:00"/>
    <x v="1"/>
    <s v="KL-16555"/>
    <x v="126"/>
    <x v="1"/>
    <x v="0"/>
    <s v="San Antonio"/>
    <x v="5"/>
    <n v="78207"/>
    <x v="2"/>
    <s v="FUR-CH-10003379"/>
    <x v="0"/>
    <x v="1"/>
    <x v="459"/>
    <n v="797.94399999999996"/>
    <n v="4"/>
    <x v="4"/>
    <n v="-56.996000000000002"/>
  </r>
  <r>
    <n v="918"/>
    <x v="436"/>
    <x v="2"/>
    <x v="345"/>
    <d v="2011-06-21T00:00:00"/>
    <x v="1"/>
    <s v="KL-16555"/>
    <x v="126"/>
    <x v="1"/>
    <x v="0"/>
    <s v="San Antonio"/>
    <x v="5"/>
    <n v="78207"/>
    <x v="2"/>
    <s v="OFF-BI-10002706"/>
    <x v="1"/>
    <x v="8"/>
    <x v="273"/>
    <n v="8.5679999999999996"/>
    <n v="3"/>
    <x v="3"/>
    <n v="-14.5656"/>
  </r>
  <r>
    <n v="919"/>
    <x v="437"/>
    <x v="0"/>
    <x v="346"/>
    <d v="2013-03-12T00:00:00"/>
    <x v="1"/>
    <s v="RW-19630"/>
    <x v="338"/>
    <x v="1"/>
    <x v="0"/>
    <s v="Dallas"/>
    <x v="5"/>
    <n v="75220"/>
    <x v="2"/>
    <s v="OFF-EN-10000056"/>
    <x v="1"/>
    <x v="12"/>
    <x v="627"/>
    <n v="149.352"/>
    <n v="3"/>
    <x v="2"/>
    <n v="50.406300000000002"/>
  </r>
  <r>
    <n v="920"/>
    <x v="437"/>
    <x v="0"/>
    <x v="346"/>
    <d v="2013-03-12T00:00:00"/>
    <x v="1"/>
    <s v="RW-19630"/>
    <x v="338"/>
    <x v="1"/>
    <x v="0"/>
    <s v="Dallas"/>
    <x v="5"/>
    <n v="75220"/>
    <x v="2"/>
    <s v="OFF-ST-10001558"/>
    <x v="1"/>
    <x v="4"/>
    <x v="712"/>
    <n v="12.992000000000001"/>
    <n v="1"/>
    <x v="2"/>
    <n v="-0.81200000000000006"/>
  </r>
  <r>
    <n v="921"/>
    <x v="438"/>
    <x v="2"/>
    <x v="29"/>
    <d v="2011-12-12T00:00:00"/>
    <x v="1"/>
    <s v="RC-19825"/>
    <x v="116"/>
    <x v="0"/>
    <x v="0"/>
    <s v="Alexandria"/>
    <x v="17"/>
    <n v="22304"/>
    <x v="0"/>
    <s v="OFF-ST-10002444"/>
    <x v="1"/>
    <x v="4"/>
    <x v="571"/>
    <n v="24.56"/>
    <n v="2"/>
    <x v="0"/>
    <n v="6.8768000000000002"/>
  </r>
  <r>
    <n v="922"/>
    <x v="439"/>
    <x v="1"/>
    <x v="347"/>
    <d v="2012-04-15T00:00:00"/>
    <x v="1"/>
    <s v="SE-20110"/>
    <x v="339"/>
    <x v="0"/>
    <x v="0"/>
    <s v="New York City"/>
    <x v="15"/>
    <n v="10009"/>
    <x v="3"/>
    <s v="TEC-AC-10002473"/>
    <x v="2"/>
    <x v="11"/>
    <x v="713"/>
    <n v="85.14"/>
    <n v="3"/>
    <x v="0"/>
    <n v="34.907400000000003"/>
  </r>
  <r>
    <n v="923"/>
    <x v="439"/>
    <x v="1"/>
    <x v="347"/>
    <d v="2012-04-15T00:00:00"/>
    <x v="1"/>
    <s v="SE-20110"/>
    <x v="339"/>
    <x v="0"/>
    <x v="0"/>
    <s v="New York City"/>
    <x v="15"/>
    <n v="10009"/>
    <x v="3"/>
    <s v="TEC-PH-10004531"/>
    <x v="2"/>
    <x v="7"/>
    <x v="714"/>
    <n v="21.99"/>
    <n v="1"/>
    <x v="0"/>
    <n v="10.555199999999999"/>
  </r>
  <r>
    <n v="924"/>
    <x v="439"/>
    <x v="1"/>
    <x v="347"/>
    <d v="2012-04-15T00:00:00"/>
    <x v="1"/>
    <s v="SE-20110"/>
    <x v="339"/>
    <x v="0"/>
    <x v="0"/>
    <s v="New York City"/>
    <x v="15"/>
    <n v="10009"/>
    <x v="3"/>
    <s v="OFF-AP-10004487"/>
    <x v="1"/>
    <x v="9"/>
    <x v="715"/>
    <n v="406.6"/>
    <n v="5"/>
    <x v="0"/>
    <n v="113.848"/>
  </r>
  <r>
    <n v="925"/>
    <x v="440"/>
    <x v="0"/>
    <x v="306"/>
    <d v="2013-09-21T00:00:00"/>
    <x v="1"/>
    <s v="AH-10075"/>
    <x v="340"/>
    <x v="1"/>
    <x v="0"/>
    <s v="New York City"/>
    <x v="15"/>
    <n v="10011"/>
    <x v="3"/>
    <s v="OFF-BI-10003650"/>
    <x v="1"/>
    <x v="8"/>
    <x v="115"/>
    <n v="841.56799999999998"/>
    <n v="2"/>
    <x v="2"/>
    <n v="294.54880000000003"/>
  </r>
  <r>
    <n v="926"/>
    <x v="441"/>
    <x v="2"/>
    <x v="103"/>
    <d v="2011-09-16T00:00:00"/>
    <x v="2"/>
    <s v="JM-15535"/>
    <x v="341"/>
    <x v="0"/>
    <x v="0"/>
    <s v="Philadelphia"/>
    <x v="9"/>
    <n v="19143"/>
    <x v="3"/>
    <s v="OFF-PA-10003543"/>
    <x v="1"/>
    <x v="10"/>
    <x v="716"/>
    <n v="15.552"/>
    <n v="3"/>
    <x v="2"/>
    <n v="5.4432"/>
  </r>
  <r>
    <n v="927"/>
    <x v="441"/>
    <x v="2"/>
    <x v="103"/>
    <d v="2011-09-16T00:00:00"/>
    <x v="2"/>
    <s v="JM-15535"/>
    <x v="341"/>
    <x v="0"/>
    <x v="0"/>
    <s v="Philadelphia"/>
    <x v="9"/>
    <n v="19143"/>
    <x v="3"/>
    <s v="TEC-AC-10004353"/>
    <x v="2"/>
    <x v="11"/>
    <x v="717"/>
    <n v="252"/>
    <n v="5"/>
    <x v="2"/>
    <n v="53.55"/>
  </r>
  <r>
    <n v="928"/>
    <x v="442"/>
    <x v="1"/>
    <x v="348"/>
    <d v="2012-10-09T00:00:00"/>
    <x v="1"/>
    <s v="JJ-15760"/>
    <x v="342"/>
    <x v="2"/>
    <x v="0"/>
    <s v="Springfield"/>
    <x v="17"/>
    <n v="22153"/>
    <x v="0"/>
    <s v="OFF-AR-10000658"/>
    <x v="1"/>
    <x v="6"/>
    <x v="328"/>
    <n v="46.2"/>
    <n v="4"/>
    <x v="0"/>
    <n v="12.936"/>
  </r>
  <r>
    <n v="929"/>
    <x v="442"/>
    <x v="1"/>
    <x v="348"/>
    <d v="2012-10-09T00:00:00"/>
    <x v="1"/>
    <s v="JJ-15760"/>
    <x v="342"/>
    <x v="2"/>
    <x v="0"/>
    <s v="Springfield"/>
    <x v="17"/>
    <n v="22153"/>
    <x v="0"/>
    <s v="OFF-AP-10000696"/>
    <x v="1"/>
    <x v="9"/>
    <x v="332"/>
    <n v="28.84"/>
    <n v="2"/>
    <x v="0"/>
    <n v="9.5172000000000008"/>
  </r>
  <r>
    <n v="930"/>
    <x v="443"/>
    <x v="3"/>
    <x v="349"/>
    <d v="2014-04-18T00:00:00"/>
    <x v="2"/>
    <s v="AB-10165"/>
    <x v="269"/>
    <x v="0"/>
    <x v="0"/>
    <s v="Toledo"/>
    <x v="24"/>
    <n v="43615"/>
    <x v="3"/>
    <s v="OFF-AR-10003560"/>
    <x v="1"/>
    <x v="6"/>
    <x v="482"/>
    <n v="14.592000000000001"/>
    <n v="3"/>
    <x v="2"/>
    <n v="2.5535999999999999"/>
  </r>
  <r>
    <n v="931"/>
    <x v="443"/>
    <x v="3"/>
    <x v="349"/>
    <d v="2014-04-18T00:00:00"/>
    <x v="2"/>
    <s v="AB-10165"/>
    <x v="269"/>
    <x v="0"/>
    <x v="0"/>
    <s v="Toledo"/>
    <x v="24"/>
    <n v="43615"/>
    <x v="3"/>
    <s v="OFF-AR-10001468"/>
    <x v="1"/>
    <x v="6"/>
    <x v="718"/>
    <n v="89.855999999999995"/>
    <n v="3"/>
    <x v="2"/>
    <n v="21.340800000000002"/>
  </r>
  <r>
    <n v="932"/>
    <x v="443"/>
    <x v="3"/>
    <x v="349"/>
    <d v="2014-04-18T00:00:00"/>
    <x v="2"/>
    <s v="AB-10165"/>
    <x v="269"/>
    <x v="0"/>
    <x v="0"/>
    <s v="Toledo"/>
    <x v="24"/>
    <n v="43615"/>
    <x v="3"/>
    <s v="OFF-PA-10004971"/>
    <x v="1"/>
    <x v="10"/>
    <x v="604"/>
    <n v="13.872"/>
    <n v="3"/>
    <x v="2"/>
    <n v="5.0286"/>
  </r>
  <r>
    <n v="933"/>
    <x v="444"/>
    <x v="3"/>
    <x v="264"/>
    <d v="2014-09-07T00:00:00"/>
    <x v="1"/>
    <s v="RK-19300"/>
    <x v="343"/>
    <x v="0"/>
    <x v="0"/>
    <s v="Philadelphia"/>
    <x v="9"/>
    <n v="19140"/>
    <x v="3"/>
    <s v="OFF-PA-10002195"/>
    <x v="1"/>
    <x v="10"/>
    <x v="719"/>
    <n v="12.192"/>
    <n v="3"/>
    <x v="2"/>
    <n v="4.1147999999999998"/>
  </r>
  <r>
    <n v="934"/>
    <x v="445"/>
    <x v="0"/>
    <x v="23"/>
    <d v="2013-06-25T00:00:00"/>
    <x v="1"/>
    <s v="CG-12040"/>
    <x v="344"/>
    <x v="2"/>
    <x v="0"/>
    <s v="Philadelphia"/>
    <x v="9"/>
    <n v="19120"/>
    <x v="3"/>
    <s v="OFF-PA-10001745"/>
    <x v="1"/>
    <x v="10"/>
    <x v="720"/>
    <n v="45.055999999999997"/>
    <n v="8"/>
    <x v="2"/>
    <n v="15.2064"/>
  </r>
  <r>
    <n v="935"/>
    <x v="445"/>
    <x v="0"/>
    <x v="23"/>
    <d v="2013-06-25T00:00:00"/>
    <x v="1"/>
    <s v="CG-12040"/>
    <x v="344"/>
    <x v="2"/>
    <x v="0"/>
    <s v="Philadelphia"/>
    <x v="9"/>
    <n v="19120"/>
    <x v="3"/>
    <s v="OFF-BI-10004826"/>
    <x v="1"/>
    <x v="8"/>
    <x v="721"/>
    <n v="29.718"/>
    <n v="6"/>
    <x v="6"/>
    <n v="-21.793199999999999"/>
  </r>
  <r>
    <n v="936"/>
    <x v="445"/>
    <x v="0"/>
    <x v="23"/>
    <d v="2013-06-25T00:00:00"/>
    <x v="1"/>
    <s v="CG-12040"/>
    <x v="344"/>
    <x v="2"/>
    <x v="0"/>
    <s v="Philadelphia"/>
    <x v="9"/>
    <n v="19120"/>
    <x v="3"/>
    <s v="OFF-PA-10001870"/>
    <x v="1"/>
    <x v="10"/>
    <x v="674"/>
    <n v="15.552"/>
    <n v="3"/>
    <x v="2"/>
    <n v="5.4432"/>
  </r>
  <r>
    <n v="937"/>
    <x v="445"/>
    <x v="0"/>
    <x v="23"/>
    <d v="2013-06-25T00:00:00"/>
    <x v="1"/>
    <s v="CG-12040"/>
    <x v="344"/>
    <x v="2"/>
    <x v="0"/>
    <s v="Philadelphia"/>
    <x v="9"/>
    <n v="19120"/>
    <x v="3"/>
    <s v="OFF-AP-10001058"/>
    <x v="1"/>
    <x v="9"/>
    <x v="137"/>
    <n v="447.69600000000003"/>
    <n v="2"/>
    <x v="2"/>
    <n v="33.577199999999998"/>
  </r>
  <r>
    <n v="938"/>
    <x v="446"/>
    <x v="3"/>
    <x v="60"/>
    <d v="2014-11-07T00:00:00"/>
    <x v="2"/>
    <s v="RA-19885"/>
    <x v="19"/>
    <x v="1"/>
    <x v="0"/>
    <s v="Farmington"/>
    <x v="27"/>
    <n v="87401"/>
    <x v="1"/>
    <s v="TEC-AC-10003911"/>
    <x v="2"/>
    <x v="11"/>
    <x v="327"/>
    <n v="159.99"/>
    <n v="1"/>
    <x v="0"/>
    <n v="54.396599999999999"/>
  </r>
  <r>
    <n v="939"/>
    <x v="447"/>
    <x v="1"/>
    <x v="350"/>
    <d v="2012-12-17T00:00:00"/>
    <x v="1"/>
    <s v="RP-19270"/>
    <x v="345"/>
    <x v="1"/>
    <x v="0"/>
    <s v="Riverside"/>
    <x v="1"/>
    <n v="92503"/>
    <x v="1"/>
    <s v="OFF-PA-10000289"/>
    <x v="1"/>
    <x v="10"/>
    <x v="722"/>
    <n v="12.96"/>
    <n v="2"/>
    <x v="0"/>
    <n v="6.2207999999999997"/>
  </r>
  <r>
    <n v="940"/>
    <x v="447"/>
    <x v="1"/>
    <x v="350"/>
    <d v="2012-12-17T00:00:00"/>
    <x v="1"/>
    <s v="RP-19270"/>
    <x v="345"/>
    <x v="1"/>
    <x v="0"/>
    <s v="Riverside"/>
    <x v="1"/>
    <n v="92503"/>
    <x v="1"/>
    <s v="OFF-AP-10003040"/>
    <x v="1"/>
    <x v="9"/>
    <x v="723"/>
    <n v="134.47999999999999"/>
    <n v="4"/>
    <x v="0"/>
    <n v="34.964799999999997"/>
  </r>
  <r>
    <n v="941"/>
    <x v="448"/>
    <x v="0"/>
    <x v="351"/>
    <d v="2013-06-21T00:00:00"/>
    <x v="2"/>
    <s v="KC-16255"/>
    <x v="346"/>
    <x v="1"/>
    <x v="0"/>
    <s v="San Francisco"/>
    <x v="1"/>
    <n v="94110"/>
    <x v="1"/>
    <s v="OFF-PA-10000350"/>
    <x v="1"/>
    <x v="10"/>
    <x v="724"/>
    <n v="17.12"/>
    <n v="2"/>
    <x v="0"/>
    <n v="8.0464000000000002"/>
  </r>
  <r>
    <n v="942"/>
    <x v="449"/>
    <x v="0"/>
    <x v="180"/>
    <d v="2013-12-21T00:00:00"/>
    <x v="1"/>
    <s v="RW-19630"/>
    <x v="338"/>
    <x v="1"/>
    <x v="0"/>
    <s v="Torrance"/>
    <x v="1"/>
    <n v="90503"/>
    <x v="1"/>
    <s v="OFF-BI-10001759"/>
    <x v="1"/>
    <x v="8"/>
    <x v="725"/>
    <n v="6.0960000000000001"/>
    <n v="2"/>
    <x v="2"/>
    <n v="2.2098"/>
  </r>
  <r>
    <n v="943"/>
    <x v="449"/>
    <x v="0"/>
    <x v="180"/>
    <d v="2013-12-21T00:00:00"/>
    <x v="1"/>
    <s v="RW-19630"/>
    <x v="338"/>
    <x v="1"/>
    <x v="0"/>
    <s v="Torrance"/>
    <x v="1"/>
    <n v="90503"/>
    <x v="1"/>
    <s v="FUR-TA-10000577"/>
    <x v="0"/>
    <x v="3"/>
    <x v="3"/>
    <n v="1114.2719999999999"/>
    <n v="4"/>
    <x v="2"/>
    <n v="41.785200000000003"/>
  </r>
  <r>
    <n v="944"/>
    <x v="450"/>
    <x v="1"/>
    <x v="352"/>
    <d v="2012-06-03T00:00:00"/>
    <x v="1"/>
    <s v="JL-15850"/>
    <x v="139"/>
    <x v="0"/>
    <x v="0"/>
    <s v="Seattle"/>
    <x v="4"/>
    <n v="98105"/>
    <x v="1"/>
    <s v="OFF-PA-10004101"/>
    <x v="1"/>
    <x v="10"/>
    <x v="506"/>
    <n v="32.4"/>
    <n v="5"/>
    <x v="0"/>
    <n v="15.552"/>
  </r>
  <r>
    <n v="945"/>
    <x v="450"/>
    <x v="1"/>
    <x v="352"/>
    <d v="2012-06-03T00:00:00"/>
    <x v="1"/>
    <s v="JL-15850"/>
    <x v="139"/>
    <x v="0"/>
    <x v="0"/>
    <s v="Seattle"/>
    <x v="4"/>
    <n v="98105"/>
    <x v="1"/>
    <s v="OFF-ST-10001496"/>
    <x v="1"/>
    <x v="4"/>
    <x v="726"/>
    <n v="540.57000000000005"/>
    <n v="3"/>
    <x v="0"/>
    <n v="140.54820000000001"/>
  </r>
  <r>
    <n v="946"/>
    <x v="450"/>
    <x v="1"/>
    <x v="352"/>
    <d v="2012-06-03T00:00:00"/>
    <x v="1"/>
    <s v="JL-15850"/>
    <x v="139"/>
    <x v="0"/>
    <x v="0"/>
    <s v="Seattle"/>
    <x v="4"/>
    <n v="98105"/>
    <x v="1"/>
    <s v="OFF-BI-10002931"/>
    <x v="1"/>
    <x v="8"/>
    <x v="727"/>
    <n v="167.76"/>
    <n v="5"/>
    <x v="2"/>
    <n v="62.91"/>
  </r>
  <r>
    <n v="947"/>
    <x v="451"/>
    <x v="1"/>
    <x v="353"/>
    <d v="2012-07-28T00:00:00"/>
    <x v="2"/>
    <s v="CA-12775"/>
    <x v="222"/>
    <x v="0"/>
    <x v="0"/>
    <s v="Mesa"/>
    <x v="16"/>
    <n v="85204"/>
    <x v="1"/>
    <s v="FUR-TA-10002356"/>
    <x v="0"/>
    <x v="3"/>
    <x v="728"/>
    <n v="393.16500000000002"/>
    <n v="3"/>
    <x v="5"/>
    <n v="-204.44579999999999"/>
  </r>
  <r>
    <n v="948"/>
    <x v="452"/>
    <x v="3"/>
    <x v="354"/>
    <d v="2014-12-03T00:00:00"/>
    <x v="1"/>
    <s v="RB-19795"/>
    <x v="176"/>
    <x v="2"/>
    <x v="0"/>
    <s v="Philadelphia"/>
    <x v="9"/>
    <n v="19120"/>
    <x v="3"/>
    <s v="FUR-FU-10003601"/>
    <x v="0"/>
    <x v="5"/>
    <x v="729"/>
    <n v="516.48800000000006"/>
    <n v="7"/>
    <x v="2"/>
    <n v="-12.9122"/>
  </r>
  <r>
    <n v="949"/>
    <x v="452"/>
    <x v="3"/>
    <x v="354"/>
    <d v="2014-12-03T00:00:00"/>
    <x v="1"/>
    <s v="RB-19795"/>
    <x v="176"/>
    <x v="2"/>
    <x v="0"/>
    <s v="Philadelphia"/>
    <x v="9"/>
    <n v="19120"/>
    <x v="3"/>
    <s v="FUR-FU-10000576"/>
    <x v="0"/>
    <x v="5"/>
    <x v="219"/>
    <n v="1007.232"/>
    <n v="6"/>
    <x v="2"/>
    <n v="75.542400000000001"/>
  </r>
  <r>
    <n v="950"/>
    <x v="452"/>
    <x v="3"/>
    <x v="354"/>
    <d v="2014-12-03T00:00:00"/>
    <x v="1"/>
    <s v="RB-19795"/>
    <x v="176"/>
    <x v="2"/>
    <x v="0"/>
    <s v="Philadelphia"/>
    <x v="9"/>
    <n v="19120"/>
    <x v="3"/>
    <s v="FUR-TA-10004154"/>
    <x v="0"/>
    <x v="3"/>
    <x v="730"/>
    <n v="2065.3200000000002"/>
    <n v="12"/>
    <x v="10"/>
    <n v="-619.596"/>
  </r>
  <r>
    <n v="951"/>
    <x v="452"/>
    <x v="3"/>
    <x v="354"/>
    <d v="2014-12-03T00:00:00"/>
    <x v="1"/>
    <s v="RB-19795"/>
    <x v="176"/>
    <x v="2"/>
    <x v="0"/>
    <s v="Philadelphia"/>
    <x v="9"/>
    <n v="19120"/>
    <x v="3"/>
    <s v="OFF-PA-10000788"/>
    <x v="1"/>
    <x v="10"/>
    <x v="731"/>
    <n v="15.552"/>
    <n v="3"/>
    <x v="2"/>
    <n v="5.4432"/>
  </r>
  <r>
    <n v="952"/>
    <x v="452"/>
    <x v="3"/>
    <x v="354"/>
    <d v="2014-12-03T00:00:00"/>
    <x v="1"/>
    <s v="RB-19795"/>
    <x v="176"/>
    <x v="2"/>
    <x v="0"/>
    <s v="Philadelphia"/>
    <x v="9"/>
    <n v="19120"/>
    <x v="3"/>
    <s v="OFF-PA-10002479"/>
    <x v="1"/>
    <x v="10"/>
    <x v="217"/>
    <n v="25.344000000000001"/>
    <n v="6"/>
    <x v="2"/>
    <n v="7.92"/>
  </r>
  <r>
    <n v="953"/>
    <x v="453"/>
    <x v="3"/>
    <x v="355"/>
    <d v="2014-04-08T00:00:00"/>
    <x v="1"/>
    <s v="KH-16360"/>
    <x v="347"/>
    <x v="0"/>
    <x v="0"/>
    <s v="Philadelphia"/>
    <x v="9"/>
    <n v="19143"/>
    <x v="3"/>
    <s v="FUR-FU-10001940"/>
    <x v="0"/>
    <x v="5"/>
    <x v="33"/>
    <n v="25.472000000000001"/>
    <n v="4"/>
    <x v="2"/>
    <n v="7.6416000000000004"/>
  </r>
  <r>
    <n v="954"/>
    <x v="454"/>
    <x v="3"/>
    <x v="116"/>
    <d v="2015-01-02T00:00:00"/>
    <x v="1"/>
    <s v="GH-14665"/>
    <x v="348"/>
    <x v="0"/>
    <x v="0"/>
    <s v="Round Rock"/>
    <x v="5"/>
    <n v="78664"/>
    <x v="2"/>
    <s v="OFF-AR-10001958"/>
    <x v="1"/>
    <x v="6"/>
    <x v="206"/>
    <n v="27.167999999999999"/>
    <n v="2"/>
    <x v="2"/>
    <n v="2.7168000000000001"/>
  </r>
  <r>
    <n v="955"/>
    <x v="454"/>
    <x v="3"/>
    <x v="116"/>
    <d v="2015-01-02T00:00:00"/>
    <x v="1"/>
    <s v="GH-14665"/>
    <x v="348"/>
    <x v="0"/>
    <x v="0"/>
    <s v="Round Rock"/>
    <x v="5"/>
    <n v="78664"/>
    <x v="2"/>
    <s v="FUR-BO-10004709"/>
    <x v="0"/>
    <x v="0"/>
    <x v="263"/>
    <n v="78.852800000000002"/>
    <n v="2"/>
    <x v="8"/>
    <n v="-11.596"/>
  </r>
  <r>
    <n v="956"/>
    <x v="455"/>
    <x v="3"/>
    <x v="329"/>
    <d v="2014-12-05T00:00:00"/>
    <x v="1"/>
    <s v="SW-20275"/>
    <x v="349"/>
    <x v="0"/>
    <x v="0"/>
    <s v="Jackson"/>
    <x v="35"/>
    <n v="39212"/>
    <x v="0"/>
    <s v="OFF-ST-10000604"/>
    <x v="1"/>
    <x v="4"/>
    <x v="54"/>
    <n v="173.8"/>
    <n v="5"/>
    <x v="0"/>
    <n v="43.45"/>
  </r>
  <r>
    <n v="957"/>
    <x v="456"/>
    <x v="3"/>
    <x v="356"/>
    <d v="2014-05-19T00:00:00"/>
    <x v="0"/>
    <s v="JA-15970"/>
    <x v="350"/>
    <x v="0"/>
    <x v="0"/>
    <s v="Phoenix"/>
    <x v="16"/>
    <n v="85023"/>
    <x v="1"/>
    <s v="TEC-PH-10002923"/>
    <x v="2"/>
    <x v="7"/>
    <x v="680"/>
    <n v="29.591999999999999"/>
    <n v="1"/>
    <x v="2"/>
    <n v="2.5893000000000002"/>
  </r>
  <r>
    <n v="958"/>
    <x v="456"/>
    <x v="3"/>
    <x v="356"/>
    <d v="2014-05-19T00:00:00"/>
    <x v="0"/>
    <s v="JA-15970"/>
    <x v="350"/>
    <x v="0"/>
    <x v="0"/>
    <s v="Phoenix"/>
    <x v="16"/>
    <n v="85023"/>
    <x v="1"/>
    <s v="OFF-BI-10004465"/>
    <x v="1"/>
    <x v="8"/>
    <x v="732"/>
    <n v="4.7519999999999998"/>
    <n v="2"/>
    <x v="6"/>
    <n v="-3.1680000000000001"/>
  </r>
  <r>
    <n v="959"/>
    <x v="456"/>
    <x v="3"/>
    <x v="356"/>
    <d v="2014-05-19T00:00:00"/>
    <x v="0"/>
    <s v="JA-15970"/>
    <x v="350"/>
    <x v="0"/>
    <x v="0"/>
    <s v="Phoenix"/>
    <x v="16"/>
    <n v="85023"/>
    <x v="1"/>
    <s v="OFF-PA-10002333"/>
    <x v="1"/>
    <x v="10"/>
    <x v="733"/>
    <n v="15.552"/>
    <n v="3"/>
    <x v="2"/>
    <n v="5.6375999999999999"/>
  </r>
  <r>
    <n v="960"/>
    <x v="457"/>
    <x v="1"/>
    <x v="357"/>
    <d v="2012-09-22T00:00:00"/>
    <x v="3"/>
    <s v="DL-12925"/>
    <x v="351"/>
    <x v="0"/>
    <x v="0"/>
    <s v="Oceanside"/>
    <x v="1"/>
    <n v="92054"/>
    <x v="1"/>
    <s v="FUR-FU-10004188"/>
    <x v="0"/>
    <x v="5"/>
    <x v="734"/>
    <n v="204.6"/>
    <n v="2"/>
    <x v="0"/>
    <n v="53.195999999999998"/>
  </r>
  <r>
    <n v="961"/>
    <x v="458"/>
    <x v="3"/>
    <x v="237"/>
    <d v="2014-11-20T00:00:00"/>
    <x v="1"/>
    <s v="LW-16990"/>
    <x v="352"/>
    <x v="1"/>
    <x v="0"/>
    <s v="San Francisco"/>
    <x v="1"/>
    <n v="94110"/>
    <x v="1"/>
    <s v="FUR-CH-10002965"/>
    <x v="0"/>
    <x v="1"/>
    <x v="226"/>
    <n v="321.56799999999998"/>
    <n v="2"/>
    <x v="2"/>
    <n v="28.1372"/>
  </r>
  <r>
    <n v="962"/>
    <x v="459"/>
    <x v="1"/>
    <x v="154"/>
    <d v="2012-12-01T00:00:00"/>
    <x v="1"/>
    <s v="TB-21190"/>
    <x v="353"/>
    <x v="2"/>
    <x v="0"/>
    <s v="Fayetteville"/>
    <x v="36"/>
    <n v="72701"/>
    <x v="0"/>
    <s v="OFF-BI-10000145"/>
    <x v="1"/>
    <x v="8"/>
    <x v="735"/>
    <n v="6.24"/>
    <n v="2"/>
    <x v="0"/>
    <n v="3.0575999999999999"/>
  </r>
  <r>
    <n v="963"/>
    <x v="460"/>
    <x v="0"/>
    <x v="142"/>
    <d v="2013-09-05T00:00:00"/>
    <x v="2"/>
    <s v="CV-12805"/>
    <x v="51"/>
    <x v="1"/>
    <x v="0"/>
    <s v="San Francisco"/>
    <x v="1"/>
    <n v="94110"/>
    <x v="1"/>
    <s v="OFF-EN-10001335"/>
    <x v="1"/>
    <x v="12"/>
    <x v="462"/>
    <n v="21.88"/>
    <n v="2"/>
    <x v="0"/>
    <n v="10.94"/>
  </r>
  <r>
    <n v="964"/>
    <x v="461"/>
    <x v="2"/>
    <x v="358"/>
    <d v="2011-09-24T00:00:00"/>
    <x v="0"/>
    <s v="MS-17365"/>
    <x v="333"/>
    <x v="0"/>
    <x v="0"/>
    <s v="Boca Raton"/>
    <x v="2"/>
    <n v="33433"/>
    <x v="0"/>
    <s v="OFF-LA-10001613"/>
    <x v="1"/>
    <x v="2"/>
    <x v="736"/>
    <n v="4.6079999999999997"/>
    <n v="2"/>
    <x v="2"/>
    <n v="1.6704000000000001"/>
  </r>
  <r>
    <n v="965"/>
    <x v="462"/>
    <x v="3"/>
    <x v="359"/>
    <d v="2014-04-12T00:00:00"/>
    <x v="2"/>
    <s v="BS-11800"/>
    <x v="354"/>
    <x v="2"/>
    <x v="0"/>
    <s v="New York City"/>
    <x v="15"/>
    <n v="10011"/>
    <x v="3"/>
    <s v="OFF-LA-10004055"/>
    <x v="1"/>
    <x v="2"/>
    <x v="737"/>
    <n v="9.82"/>
    <n v="2"/>
    <x v="0"/>
    <n v="4.8117999999999999"/>
  </r>
  <r>
    <n v="966"/>
    <x v="462"/>
    <x v="3"/>
    <x v="359"/>
    <d v="2014-04-12T00:00:00"/>
    <x v="2"/>
    <s v="BS-11800"/>
    <x v="354"/>
    <x v="2"/>
    <x v="0"/>
    <s v="New York City"/>
    <x v="15"/>
    <n v="10011"/>
    <x v="3"/>
    <s v="OFF-AR-10004344"/>
    <x v="1"/>
    <x v="6"/>
    <x v="365"/>
    <n v="35.97"/>
    <n v="3"/>
    <x v="0"/>
    <n v="9.7119"/>
  </r>
  <r>
    <n v="967"/>
    <x v="462"/>
    <x v="3"/>
    <x v="359"/>
    <d v="2014-04-12T00:00:00"/>
    <x v="2"/>
    <s v="BS-11800"/>
    <x v="354"/>
    <x v="2"/>
    <x v="0"/>
    <s v="New York City"/>
    <x v="15"/>
    <n v="10011"/>
    <x v="3"/>
    <s v="OFF-PA-10004621"/>
    <x v="1"/>
    <x v="10"/>
    <x v="738"/>
    <n v="12.96"/>
    <n v="2"/>
    <x v="0"/>
    <n v="6.2207999999999997"/>
  </r>
  <r>
    <n v="968"/>
    <x v="462"/>
    <x v="3"/>
    <x v="359"/>
    <d v="2014-04-12T00:00:00"/>
    <x v="2"/>
    <s v="BS-11800"/>
    <x v="354"/>
    <x v="2"/>
    <x v="0"/>
    <s v="New York City"/>
    <x v="15"/>
    <n v="10011"/>
    <x v="3"/>
    <s v="OFF-PA-10001281"/>
    <x v="1"/>
    <x v="10"/>
    <x v="739"/>
    <n v="191.6"/>
    <n v="4"/>
    <x v="0"/>
    <n v="91.968000000000004"/>
  </r>
  <r>
    <n v="969"/>
    <x v="462"/>
    <x v="3"/>
    <x v="359"/>
    <d v="2014-04-12T00:00:00"/>
    <x v="2"/>
    <s v="BS-11800"/>
    <x v="354"/>
    <x v="2"/>
    <x v="0"/>
    <s v="New York City"/>
    <x v="15"/>
    <n v="10011"/>
    <x v="3"/>
    <s v="OFF-LA-10001613"/>
    <x v="1"/>
    <x v="2"/>
    <x v="736"/>
    <n v="8.64"/>
    <n v="3"/>
    <x v="0"/>
    <n v="4.2336"/>
  </r>
  <r>
    <n v="970"/>
    <x v="462"/>
    <x v="3"/>
    <x v="359"/>
    <d v="2014-04-12T00:00:00"/>
    <x v="2"/>
    <s v="BS-11800"/>
    <x v="354"/>
    <x v="2"/>
    <x v="0"/>
    <s v="New York City"/>
    <x v="15"/>
    <n v="10011"/>
    <x v="3"/>
    <s v="OFF-ST-10001097"/>
    <x v="1"/>
    <x v="4"/>
    <x v="740"/>
    <n v="501.81"/>
    <n v="3"/>
    <x v="0"/>
    <n v="0"/>
  </r>
  <r>
    <n v="971"/>
    <x v="463"/>
    <x v="2"/>
    <x v="360"/>
    <d v="2011-01-19T00:00:00"/>
    <x v="0"/>
    <s v="DL-13315"/>
    <x v="111"/>
    <x v="0"/>
    <x v="0"/>
    <s v="Philadelphia"/>
    <x v="9"/>
    <n v="19134"/>
    <x v="3"/>
    <s v="FUR-FU-10001095"/>
    <x v="0"/>
    <x v="5"/>
    <x v="741"/>
    <n v="127.104"/>
    <n v="6"/>
    <x v="2"/>
    <n v="28.598400000000002"/>
  </r>
  <r>
    <n v="972"/>
    <x v="463"/>
    <x v="2"/>
    <x v="360"/>
    <d v="2011-01-19T00:00:00"/>
    <x v="0"/>
    <s v="DL-13315"/>
    <x v="111"/>
    <x v="0"/>
    <x v="0"/>
    <s v="Philadelphia"/>
    <x v="9"/>
    <n v="19134"/>
    <x v="3"/>
    <s v="TEC-PH-10004614"/>
    <x v="2"/>
    <x v="7"/>
    <x v="299"/>
    <n v="124.2"/>
    <n v="3"/>
    <x v="10"/>
    <n v="-31.05"/>
  </r>
  <r>
    <n v="973"/>
    <x v="463"/>
    <x v="2"/>
    <x v="360"/>
    <d v="2011-01-19T00:00:00"/>
    <x v="0"/>
    <s v="DL-13315"/>
    <x v="111"/>
    <x v="0"/>
    <x v="0"/>
    <s v="Philadelphia"/>
    <x v="9"/>
    <n v="19134"/>
    <x v="3"/>
    <s v="OFF-BI-10001575"/>
    <x v="1"/>
    <x v="8"/>
    <x v="577"/>
    <n v="18.588000000000001"/>
    <n v="2"/>
    <x v="6"/>
    <n v="-13.6312"/>
  </r>
  <r>
    <n v="974"/>
    <x v="463"/>
    <x v="2"/>
    <x v="360"/>
    <d v="2011-01-19T00:00:00"/>
    <x v="0"/>
    <s v="DL-13315"/>
    <x v="111"/>
    <x v="0"/>
    <x v="0"/>
    <s v="Philadelphia"/>
    <x v="9"/>
    <n v="19134"/>
    <x v="3"/>
    <s v="OFF-LA-10001074"/>
    <x v="1"/>
    <x v="2"/>
    <x v="297"/>
    <n v="30.071999999999999"/>
    <n v="3"/>
    <x v="2"/>
    <n v="10.1493"/>
  </r>
  <r>
    <n v="975"/>
    <x v="464"/>
    <x v="3"/>
    <x v="361"/>
    <d v="2014-10-09T00:00:00"/>
    <x v="0"/>
    <s v="PO-19195"/>
    <x v="285"/>
    <x v="2"/>
    <x v="0"/>
    <s v="New York City"/>
    <x v="15"/>
    <n v="10011"/>
    <x v="3"/>
    <s v="TEC-PH-10003555"/>
    <x v="2"/>
    <x v="7"/>
    <x v="457"/>
    <n v="160.93"/>
    <n v="7"/>
    <x v="0"/>
    <n v="3.2185999999999999"/>
  </r>
  <r>
    <n v="976"/>
    <x v="464"/>
    <x v="3"/>
    <x v="361"/>
    <d v="2014-10-09T00:00:00"/>
    <x v="0"/>
    <s v="PO-19195"/>
    <x v="285"/>
    <x v="2"/>
    <x v="0"/>
    <s v="New York City"/>
    <x v="15"/>
    <n v="10011"/>
    <x v="3"/>
    <s v="OFF-BI-10004492"/>
    <x v="1"/>
    <x v="8"/>
    <x v="347"/>
    <n v="75.792000000000002"/>
    <n v="3"/>
    <x v="2"/>
    <n v="25.579799999999999"/>
  </r>
  <r>
    <n v="977"/>
    <x v="465"/>
    <x v="3"/>
    <x v="362"/>
    <d v="2014-07-16T00:00:00"/>
    <x v="1"/>
    <s v="TD-20995"/>
    <x v="143"/>
    <x v="0"/>
    <x v="0"/>
    <s v="Portland"/>
    <x v="21"/>
    <n v="97206"/>
    <x v="1"/>
    <s v="OFF-BI-10002012"/>
    <x v="1"/>
    <x v="8"/>
    <x v="742"/>
    <n v="1.08"/>
    <n v="2"/>
    <x v="6"/>
    <n v="-0.79200000000000004"/>
  </r>
  <r>
    <n v="978"/>
    <x v="466"/>
    <x v="3"/>
    <x v="363"/>
    <d v="2014-01-11T00:00:00"/>
    <x v="2"/>
    <s v="BW-11110"/>
    <x v="308"/>
    <x v="1"/>
    <x v="0"/>
    <s v="Detroit"/>
    <x v="12"/>
    <n v="48205"/>
    <x v="2"/>
    <s v="TEC-MA-10000822"/>
    <x v="2"/>
    <x v="15"/>
    <x v="154"/>
    <n v="3059.982"/>
    <n v="2"/>
    <x v="9"/>
    <n v="679.99599999999998"/>
  </r>
  <r>
    <n v="979"/>
    <x v="467"/>
    <x v="0"/>
    <x v="198"/>
    <d v="2013-06-01T00:00:00"/>
    <x v="2"/>
    <s v="RW-19690"/>
    <x v="355"/>
    <x v="0"/>
    <x v="0"/>
    <s v="Wilmington"/>
    <x v="3"/>
    <n v="28403"/>
    <x v="0"/>
    <s v="OFF-BI-10000848"/>
    <x v="1"/>
    <x v="8"/>
    <x v="515"/>
    <n v="3.282"/>
    <n v="2"/>
    <x v="6"/>
    <n v="-2.6255999999999999"/>
  </r>
  <r>
    <n v="980"/>
    <x v="468"/>
    <x v="1"/>
    <x v="364"/>
    <d v="2012-12-12T00:00:00"/>
    <x v="2"/>
    <s v="KB-16600"/>
    <x v="33"/>
    <x v="1"/>
    <x v="0"/>
    <s v="Columbus"/>
    <x v="14"/>
    <n v="47201"/>
    <x v="2"/>
    <s v="OFF-PA-10004156"/>
    <x v="1"/>
    <x v="10"/>
    <x v="743"/>
    <n v="34.020000000000003"/>
    <n v="3"/>
    <x v="0"/>
    <n v="16.669799999999999"/>
  </r>
  <r>
    <n v="981"/>
    <x v="469"/>
    <x v="0"/>
    <x v="339"/>
    <d v="2013-10-09T00:00:00"/>
    <x v="1"/>
    <s v="EB-13870"/>
    <x v="12"/>
    <x v="0"/>
    <x v="0"/>
    <s v="New York City"/>
    <x v="15"/>
    <n v="10035"/>
    <x v="3"/>
    <s v="FUR-CH-10003199"/>
    <x v="0"/>
    <x v="1"/>
    <x v="631"/>
    <n v="599.29200000000003"/>
    <n v="6"/>
    <x v="9"/>
    <n v="93.223200000000006"/>
  </r>
  <r>
    <n v="982"/>
    <x v="470"/>
    <x v="2"/>
    <x v="7"/>
    <d v="2011-11-14T00:00:00"/>
    <x v="0"/>
    <s v="TZ-21580"/>
    <x v="356"/>
    <x v="0"/>
    <x v="0"/>
    <s v="Louisville"/>
    <x v="22"/>
    <n v="80027"/>
    <x v="1"/>
    <s v="OFF-AR-10000034"/>
    <x v="1"/>
    <x v="6"/>
    <x v="744"/>
    <n v="3.3919999999999999"/>
    <n v="1"/>
    <x v="2"/>
    <n v="0.80559999999999998"/>
  </r>
  <r>
    <n v="983"/>
    <x v="470"/>
    <x v="2"/>
    <x v="7"/>
    <d v="2011-11-14T00:00:00"/>
    <x v="0"/>
    <s v="TZ-21580"/>
    <x v="356"/>
    <x v="0"/>
    <x v="0"/>
    <s v="Louisville"/>
    <x v="22"/>
    <n v="80027"/>
    <x v="1"/>
    <s v="TEC-PH-10000560"/>
    <x v="2"/>
    <x v="7"/>
    <x v="745"/>
    <n v="559.98400000000004"/>
    <n v="2"/>
    <x v="2"/>
    <n v="55.998399999999997"/>
  </r>
  <r>
    <n v="984"/>
    <x v="470"/>
    <x v="2"/>
    <x v="7"/>
    <d v="2011-11-14T00:00:00"/>
    <x v="0"/>
    <s v="TZ-21580"/>
    <x v="356"/>
    <x v="0"/>
    <x v="0"/>
    <s v="Louisville"/>
    <x v="22"/>
    <n v="80027"/>
    <x v="1"/>
    <s v="FUR-CH-10000665"/>
    <x v="0"/>
    <x v="1"/>
    <x v="656"/>
    <n v="603.91999999999996"/>
    <n v="5"/>
    <x v="2"/>
    <n v="75.489999999999995"/>
  </r>
  <r>
    <n v="985"/>
    <x v="471"/>
    <x v="3"/>
    <x v="365"/>
    <d v="2014-10-06T00:00:00"/>
    <x v="1"/>
    <s v="AS-10630"/>
    <x v="357"/>
    <x v="2"/>
    <x v="0"/>
    <s v="Pasadena"/>
    <x v="5"/>
    <n v="77506"/>
    <x v="2"/>
    <s v="OFF-LA-10001569"/>
    <x v="1"/>
    <x v="2"/>
    <x v="633"/>
    <n v="7.968"/>
    <n v="2"/>
    <x v="2"/>
    <n v="2.5895999999999999"/>
  </r>
  <r>
    <n v="986"/>
    <x v="471"/>
    <x v="3"/>
    <x v="365"/>
    <d v="2014-10-06T00:00:00"/>
    <x v="1"/>
    <s v="AS-10630"/>
    <x v="357"/>
    <x v="2"/>
    <x v="0"/>
    <s v="Pasadena"/>
    <x v="5"/>
    <n v="77506"/>
    <x v="2"/>
    <s v="OFF-EN-10000461"/>
    <x v="1"/>
    <x v="12"/>
    <x v="746"/>
    <n v="27.968"/>
    <n v="4"/>
    <x v="2"/>
    <n v="9.4391999999999996"/>
  </r>
  <r>
    <n v="987"/>
    <x v="471"/>
    <x v="3"/>
    <x v="365"/>
    <d v="2014-10-06T00:00:00"/>
    <x v="1"/>
    <s v="AS-10630"/>
    <x v="357"/>
    <x v="2"/>
    <x v="0"/>
    <s v="Pasadena"/>
    <x v="5"/>
    <n v="77506"/>
    <x v="2"/>
    <s v="TEC-MA-10003066"/>
    <x v="2"/>
    <x v="15"/>
    <x v="747"/>
    <n v="336.51"/>
    <n v="3"/>
    <x v="10"/>
    <n v="44.868000000000002"/>
  </r>
  <r>
    <n v="988"/>
    <x v="472"/>
    <x v="1"/>
    <x v="366"/>
    <d v="2012-03-10T00:00:00"/>
    <x v="3"/>
    <s v="TS-21340"/>
    <x v="358"/>
    <x v="0"/>
    <x v="0"/>
    <s v="Houston"/>
    <x v="5"/>
    <n v="77041"/>
    <x v="2"/>
    <s v="OFF-BI-10004022"/>
    <x v="1"/>
    <x v="8"/>
    <x v="748"/>
    <n v="1.1120000000000001"/>
    <n v="2"/>
    <x v="3"/>
    <n v="-1.8904000000000001"/>
  </r>
  <r>
    <n v="989"/>
    <x v="473"/>
    <x v="3"/>
    <x v="367"/>
    <d v="2014-05-27T00:00:00"/>
    <x v="1"/>
    <s v="JG-15805"/>
    <x v="189"/>
    <x v="1"/>
    <x v="0"/>
    <s v="Auburn"/>
    <x v="15"/>
    <n v="13021"/>
    <x v="3"/>
    <s v="FUR-FU-10004071"/>
    <x v="0"/>
    <x v="5"/>
    <x v="570"/>
    <n v="520.04999999999995"/>
    <n v="5"/>
    <x v="0"/>
    <n v="72.807000000000002"/>
  </r>
  <r>
    <n v="990"/>
    <x v="473"/>
    <x v="3"/>
    <x v="367"/>
    <d v="2014-05-27T00:00:00"/>
    <x v="1"/>
    <s v="JG-15805"/>
    <x v="189"/>
    <x v="1"/>
    <x v="0"/>
    <s v="Auburn"/>
    <x v="15"/>
    <n v="13021"/>
    <x v="3"/>
    <s v="OFF-AR-10001988"/>
    <x v="1"/>
    <x v="6"/>
    <x v="749"/>
    <n v="17.97"/>
    <n v="3"/>
    <x v="0"/>
    <n v="5.2112999999999996"/>
  </r>
  <r>
    <n v="991"/>
    <x v="474"/>
    <x v="1"/>
    <x v="368"/>
    <d v="2012-03-31T00:00:00"/>
    <x v="0"/>
    <s v="SL-20155"/>
    <x v="359"/>
    <x v="2"/>
    <x v="0"/>
    <s v="Jacksonville"/>
    <x v="2"/>
    <n v="32216"/>
    <x v="0"/>
    <s v="FUR-CH-10004086"/>
    <x v="0"/>
    <x v="1"/>
    <x v="281"/>
    <n v="1166.92"/>
    <n v="5"/>
    <x v="2"/>
    <n v="131.27850000000001"/>
  </r>
  <r>
    <n v="992"/>
    <x v="475"/>
    <x v="0"/>
    <x v="369"/>
    <d v="2013-09-12T00:00:00"/>
    <x v="2"/>
    <s v="TS-21610"/>
    <x v="59"/>
    <x v="0"/>
    <x v="0"/>
    <s v="New York City"/>
    <x v="15"/>
    <n v="10024"/>
    <x v="3"/>
    <s v="OFF-BI-10001036"/>
    <x v="1"/>
    <x v="8"/>
    <x v="618"/>
    <n v="14.624000000000001"/>
    <n v="2"/>
    <x v="2"/>
    <n v="5.484"/>
  </r>
  <r>
    <n v="993"/>
    <x v="476"/>
    <x v="0"/>
    <x v="370"/>
    <d v="2013-08-28T00:00:00"/>
    <x v="2"/>
    <s v="RF-19735"/>
    <x v="288"/>
    <x v="0"/>
    <x v="0"/>
    <s v="San Jose"/>
    <x v="1"/>
    <n v="95123"/>
    <x v="1"/>
    <s v="OFF-FA-10002983"/>
    <x v="1"/>
    <x v="13"/>
    <x v="260"/>
    <n v="10.23"/>
    <n v="3"/>
    <x v="0"/>
    <n v="4.9104000000000001"/>
  </r>
  <r>
    <n v="994"/>
    <x v="476"/>
    <x v="0"/>
    <x v="370"/>
    <d v="2013-08-28T00:00:00"/>
    <x v="2"/>
    <s v="RF-19735"/>
    <x v="288"/>
    <x v="0"/>
    <x v="0"/>
    <s v="San Jose"/>
    <x v="1"/>
    <n v="95123"/>
    <x v="1"/>
    <s v="OFF-PA-10003625"/>
    <x v="1"/>
    <x v="10"/>
    <x v="750"/>
    <n v="154.9"/>
    <n v="5"/>
    <x v="0"/>
    <n v="69.704999999999998"/>
  </r>
  <r>
    <n v="995"/>
    <x v="477"/>
    <x v="2"/>
    <x v="371"/>
    <d v="2011-05-25T00:00:00"/>
    <x v="1"/>
    <s v="MW-18235"/>
    <x v="360"/>
    <x v="1"/>
    <x v="0"/>
    <s v="Virginia Beach"/>
    <x v="17"/>
    <n v="23464"/>
    <x v="0"/>
    <s v="OFF-BI-10003925"/>
    <x v="1"/>
    <x v="8"/>
    <x v="751"/>
    <n v="2715.93"/>
    <n v="7"/>
    <x v="0"/>
    <n v="1276.4871000000001"/>
  </r>
  <r>
    <n v="996"/>
    <x v="477"/>
    <x v="2"/>
    <x v="371"/>
    <d v="2011-05-25T00:00:00"/>
    <x v="1"/>
    <s v="MW-18235"/>
    <x v="360"/>
    <x v="1"/>
    <x v="0"/>
    <s v="Virginia Beach"/>
    <x v="17"/>
    <n v="23464"/>
    <x v="0"/>
    <s v="TEC-PH-10001530"/>
    <x v="2"/>
    <x v="7"/>
    <x v="752"/>
    <n v="617.97"/>
    <n v="3"/>
    <x v="0"/>
    <n v="173.0316"/>
  </r>
  <r>
    <n v="997"/>
    <x v="478"/>
    <x v="1"/>
    <x v="372"/>
    <d v="2012-11-03T00:00:00"/>
    <x v="1"/>
    <s v="RD-19585"/>
    <x v="361"/>
    <x v="0"/>
    <x v="0"/>
    <s v="Henderson"/>
    <x v="0"/>
    <n v="42420"/>
    <x v="0"/>
    <s v="OFF-EN-10003862"/>
    <x v="1"/>
    <x v="12"/>
    <x v="753"/>
    <n v="10.67"/>
    <n v="1"/>
    <x v="0"/>
    <n v="4.9081999999999999"/>
  </r>
  <r>
    <n v="998"/>
    <x v="478"/>
    <x v="1"/>
    <x v="372"/>
    <d v="2012-11-03T00:00:00"/>
    <x v="1"/>
    <s v="RD-19585"/>
    <x v="361"/>
    <x v="0"/>
    <x v="0"/>
    <s v="Henderson"/>
    <x v="0"/>
    <n v="42420"/>
    <x v="0"/>
    <s v="OFF-ST-10004258"/>
    <x v="1"/>
    <x v="4"/>
    <x v="754"/>
    <n v="36.630000000000003"/>
    <n v="3"/>
    <x v="0"/>
    <n v="9.8901000000000003"/>
  </r>
  <r>
    <n v="999"/>
    <x v="478"/>
    <x v="1"/>
    <x v="372"/>
    <d v="2012-11-03T00:00:00"/>
    <x v="1"/>
    <s v="RD-19585"/>
    <x v="361"/>
    <x v="0"/>
    <x v="0"/>
    <s v="Henderson"/>
    <x v="0"/>
    <n v="42420"/>
    <x v="0"/>
    <s v="FUR-FU-10002885"/>
    <x v="0"/>
    <x v="5"/>
    <x v="755"/>
    <n v="24.1"/>
    <n v="5"/>
    <x v="0"/>
    <n v="9.1579999999999995"/>
  </r>
  <r>
    <n v="1000"/>
    <x v="478"/>
    <x v="1"/>
    <x v="372"/>
    <d v="2012-11-03T00:00:00"/>
    <x v="1"/>
    <s v="RD-19585"/>
    <x v="361"/>
    <x v="0"/>
    <x v="0"/>
    <s v="Henderson"/>
    <x v="0"/>
    <n v="42420"/>
    <x v="0"/>
    <s v="FUR-FU-10001918"/>
    <x v="0"/>
    <x v="5"/>
    <x v="280"/>
    <n v="33.11"/>
    <n v="7"/>
    <x v="0"/>
    <n v="12.9129"/>
  </r>
  <r>
    <n v="1001"/>
    <x v="479"/>
    <x v="0"/>
    <x v="373"/>
    <d v="2013-11-18T00:00:00"/>
    <x v="1"/>
    <s v="FM-14290"/>
    <x v="86"/>
    <x v="2"/>
    <x v="0"/>
    <s v="Vancouver"/>
    <x v="4"/>
    <n v="98661"/>
    <x v="1"/>
    <s v="OFF-AR-10002956"/>
    <x v="1"/>
    <x v="6"/>
    <x v="660"/>
    <n v="44.02"/>
    <n v="2"/>
    <x v="0"/>
    <n v="11.4452"/>
  </r>
  <r>
    <n v="1002"/>
    <x v="480"/>
    <x v="1"/>
    <x v="374"/>
    <d v="2012-07-31T00:00:00"/>
    <x v="3"/>
    <s v="RH-19495"/>
    <x v="302"/>
    <x v="0"/>
    <x v="0"/>
    <s v="New York City"/>
    <x v="15"/>
    <n v="10024"/>
    <x v="3"/>
    <s v="TEC-AC-10003033"/>
    <x v="2"/>
    <x v="11"/>
    <x v="756"/>
    <n v="2309.65"/>
    <n v="7"/>
    <x v="0"/>
    <n v="762.18449999999996"/>
  </r>
  <r>
    <n v="1003"/>
    <x v="480"/>
    <x v="1"/>
    <x v="374"/>
    <d v="2012-07-31T00:00:00"/>
    <x v="3"/>
    <s v="RH-19495"/>
    <x v="302"/>
    <x v="0"/>
    <x v="0"/>
    <s v="New York City"/>
    <x v="15"/>
    <n v="10024"/>
    <x v="3"/>
    <s v="FUR-TA-10002903"/>
    <x v="0"/>
    <x v="3"/>
    <x v="255"/>
    <n v="1090.7819999999999"/>
    <n v="7"/>
    <x v="10"/>
    <n v="-290.87520000000001"/>
  </r>
  <r>
    <n v="1004"/>
    <x v="480"/>
    <x v="1"/>
    <x v="374"/>
    <d v="2012-07-31T00:00:00"/>
    <x v="3"/>
    <s v="RH-19495"/>
    <x v="302"/>
    <x v="0"/>
    <x v="0"/>
    <s v="New York City"/>
    <x v="15"/>
    <n v="10024"/>
    <x v="3"/>
    <s v="OFF-PA-10004621"/>
    <x v="1"/>
    <x v="10"/>
    <x v="738"/>
    <n v="19.440000000000001"/>
    <n v="3"/>
    <x v="0"/>
    <n v="9.3312000000000008"/>
  </r>
  <r>
    <n v="1005"/>
    <x v="481"/>
    <x v="1"/>
    <x v="375"/>
    <d v="2012-08-31T00:00:00"/>
    <x v="1"/>
    <s v="RA-19945"/>
    <x v="362"/>
    <x v="0"/>
    <x v="0"/>
    <s v="Murrieta"/>
    <x v="1"/>
    <n v="92563"/>
    <x v="1"/>
    <s v="OFF-ST-10000046"/>
    <x v="1"/>
    <x v="4"/>
    <x v="757"/>
    <n v="484.65"/>
    <n v="3"/>
    <x v="0"/>
    <n v="92.083500000000001"/>
  </r>
  <r>
    <n v="1006"/>
    <x v="482"/>
    <x v="1"/>
    <x v="50"/>
    <d v="2012-11-17T00:00:00"/>
    <x v="1"/>
    <s v="JK-15730"/>
    <x v="300"/>
    <x v="0"/>
    <x v="0"/>
    <s v="Jacksonville"/>
    <x v="3"/>
    <n v="28540"/>
    <x v="0"/>
    <s v="OFF-PA-10001790"/>
    <x v="1"/>
    <x v="10"/>
    <x v="687"/>
    <n v="115.29600000000001"/>
    <n v="3"/>
    <x v="2"/>
    <n v="40.3536"/>
  </r>
  <r>
    <n v="1007"/>
    <x v="483"/>
    <x v="1"/>
    <x v="376"/>
    <d v="2012-11-09T00:00:00"/>
    <x v="2"/>
    <s v="MT-17815"/>
    <x v="363"/>
    <x v="0"/>
    <x v="0"/>
    <s v="Scottsdale"/>
    <x v="16"/>
    <n v="85254"/>
    <x v="1"/>
    <s v="OFF-EN-10002600"/>
    <x v="1"/>
    <x v="12"/>
    <x v="111"/>
    <n v="7.08"/>
    <n v="3"/>
    <x v="2"/>
    <n v="2.4780000000000002"/>
  </r>
  <r>
    <n v="1008"/>
    <x v="483"/>
    <x v="1"/>
    <x v="376"/>
    <d v="2012-11-09T00:00:00"/>
    <x v="2"/>
    <s v="MT-17815"/>
    <x v="363"/>
    <x v="0"/>
    <x v="0"/>
    <s v="Scottsdale"/>
    <x v="16"/>
    <n v="85254"/>
    <x v="1"/>
    <s v="OFF-BI-10002049"/>
    <x v="1"/>
    <x v="8"/>
    <x v="758"/>
    <n v="4.4009999999999998"/>
    <n v="3"/>
    <x v="6"/>
    <n v="-3.5207999999999999"/>
  </r>
  <r>
    <n v="1009"/>
    <x v="484"/>
    <x v="3"/>
    <x v="377"/>
    <d v="2015-01-02T00:00:00"/>
    <x v="1"/>
    <s v="PO-18850"/>
    <x v="138"/>
    <x v="0"/>
    <x v="0"/>
    <s v="Burlington"/>
    <x v="23"/>
    <n v="52601"/>
    <x v="2"/>
    <s v="OFF-PA-10001509"/>
    <x v="1"/>
    <x v="10"/>
    <x v="417"/>
    <n v="44.75"/>
    <n v="5"/>
    <x v="0"/>
    <n v="20.585000000000001"/>
  </r>
  <r>
    <n v="1010"/>
    <x v="485"/>
    <x v="3"/>
    <x v="378"/>
    <d v="2014-08-04T00:00:00"/>
    <x v="2"/>
    <s v="AT-10735"/>
    <x v="247"/>
    <x v="0"/>
    <x v="0"/>
    <s v="Chicago"/>
    <x v="10"/>
    <n v="60653"/>
    <x v="2"/>
    <s v="TEC-PH-10003931"/>
    <x v="2"/>
    <x v="7"/>
    <x v="159"/>
    <n v="95.983999999999995"/>
    <n v="2"/>
    <x v="2"/>
    <n v="5.9989999999999997"/>
  </r>
  <r>
    <n v="1011"/>
    <x v="486"/>
    <x v="2"/>
    <x v="156"/>
    <d v="2011-11-26T00:00:00"/>
    <x v="2"/>
    <s v="VG-21790"/>
    <x v="364"/>
    <x v="0"/>
    <x v="0"/>
    <s v="San Diego"/>
    <x v="1"/>
    <n v="92037"/>
    <x v="1"/>
    <s v="FUR-FU-10001602"/>
    <x v="0"/>
    <x v="5"/>
    <x v="759"/>
    <n v="151.72"/>
    <n v="4"/>
    <x v="0"/>
    <n v="27.3096"/>
  </r>
  <r>
    <n v="1012"/>
    <x v="487"/>
    <x v="3"/>
    <x v="46"/>
    <d v="2014-06-22T00:00:00"/>
    <x v="0"/>
    <s v="PF-19165"/>
    <x v="58"/>
    <x v="0"/>
    <x v="0"/>
    <s v="Olympia"/>
    <x v="4"/>
    <n v="98502"/>
    <x v="1"/>
    <s v="FUR-FU-10004848"/>
    <x v="0"/>
    <x v="5"/>
    <x v="28"/>
    <n v="155.25"/>
    <n v="3"/>
    <x v="0"/>
    <n v="46.575000000000003"/>
  </r>
  <r>
    <n v="1013"/>
    <x v="487"/>
    <x v="3"/>
    <x v="46"/>
    <d v="2014-06-22T00:00:00"/>
    <x v="0"/>
    <s v="PF-19165"/>
    <x v="58"/>
    <x v="0"/>
    <x v="0"/>
    <s v="Olympia"/>
    <x v="4"/>
    <n v="98502"/>
    <x v="1"/>
    <s v="OFF-ST-10003722"/>
    <x v="1"/>
    <x v="4"/>
    <x v="760"/>
    <n v="14.03"/>
    <n v="1"/>
    <x v="0"/>
    <n v="4.0686999999999998"/>
  </r>
  <r>
    <n v="1014"/>
    <x v="488"/>
    <x v="1"/>
    <x v="379"/>
    <d v="2012-12-24T00:00:00"/>
    <x v="0"/>
    <s v="JS-15880"/>
    <x v="365"/>
    <x v="0"/>
    <x v="0"/>
    <s v="Seattle"/>
    <x v="4"/>
    <n v="98103"/>
    <x v="1"/>
    <s v="FUR-TA-10003748"/>
    <x v="0"/>
    <x v="3"/>
    <x v="208"/>
    <n v="1618.37"/>
    <n v="13"/>
    <x v="0"/>
    <n v="356.04140000000001"/>
  </r>
  <r>
    <n v="1015"/>
    <x v="488"/>
    <x v="1"/>
    <x v="379"/>
    <d v="2012-12-24T00:00:00"/>
    <x v="0"/>
    <s v="JS-15880"/>
    <x v="365"/>
    <x v="0"/>
    <x v="0"/>
    <s v="Seattle"/>
    <x v="4"/>
    <n v="98103"/>
    <x v="1"/>
    <s v="TEC-AC-10003198"/>
    <x v="2"/>
    <x v="11"/>
    <x v="761"/>
    <n v="99.6"/>
    <n v="1"/>
    <x v="0"/>
    <n v="36.851999999999997"/>
  </r>
  <r>
    <n v="1016"/>
    <x v="489"/>
    <x v="1"/>
    <x v="14"/>
    <d v="2012-09-19T00:00:00"/>
    <x v="0"/>
    <s v="MO-17800"/>
    <x v="246"/>
    <x v="2"/>
    <x v="0"/>
    <s v="Los Angeles"/>
    <x v="1"/>
    <n v="90036"/>
    <x v="1"/>
    <s v="OFF-PA-10004100"/>
    <x v="1"/>
    <x v="10"/>
    <x v="257"/>
    <n v="32.4"/>
    <n v="5"/>
    <x v="0"/>
    <n v="15.552"/>
  </r>
  <r>
    <n v="1017"/>
    <x v="490"/>
    <x v="1"/>
    <x v="380"/>
    <d v="2012-07-10T00:00:00"/>
    <x v="1"/>
    <s v="KM-16225"/>
    <x v="366"/>
    <x v="1"/>
    <x v="0"/>
    <s v="New York City"/>
    <x v="15"/>
    <n v="10011"/>
    <x v="3"/>
    <s v="FUR-FU-10002191"/>
    <x v="0"/>
    <x v="5"/>
    <x v="762"/>
    <n v="13.96"/>
    <n v="2"/>
    <x v="0"/>
    <n v="6.7008000000000001"/>
  </r>
  <r>
    <n v="1018"/>
    <x v="490"/>
    <x v="1"/>
    <x v="380"/>
    <d v="2012-07-10T00:00:00"/>
    <x v="1"/>
    <s v="KM-16225"/>
    <x v="366"/>
    <x v="1"/>
    <x v="0"/>
    <s v="New York City"/>
    <x v="15"/>
    <n v="10011"/>
    <x v="3"/>
    <s v="FUR-FU-10000965"/>
    <x v="0"/>
    <x v="5"/>
    <x v="682"/>
    <n v="155.82"/>
    <n v="3"/>
    <x v="0"/>
    <n v="63.886200000000002"/>
  </r>
  <r>
    <n v="1019"/>
    <x v="490"/>
    <x v="1"/>
    <x v="380"/>
    <d v="2012-07-10T00:00:00"/>
    <x v="1"/>
    <s v="KM-16225"/>
    <x v="366"/>
    <x v="1"/>
    <x v="0"/>
    <s v="New York City"/>
    <x v="15"/>
    <n v="10011"/>
    <x v="3"/>
    <s v="TEC-PH-10004188"/>
    <x v="2"/>
    <x v="7"/>
    <x v="763"/>
    <n v="124.95"/>
    <n v="5"/>
    <x v="0"/>
    <n v="2.4990000000000001"/>
  </r>
  <r>
    <n v="1020"/>
    <x v="490"/>
    <x v="1"/>
    <x v="380"/>
    <d v="2012-07-10T00:00:00"/>
    <x v="1"/>
    <s v="KM-16225"/>
    <x v="366"/>
    <x v="1"/>
    <x v="0"/>
    <s v="New York City"/>
    <x v="15"/>
    <n v="10011"/>
    <x v="3"/>
    <s v="OFF-ST-10001526"/>
    <x v="1"/>
    <x v="4"/>
    <x v="764"/>
    <n v="601.65"/>
    <n v="5"/>
    <x v="0"/>
    <n v="156.429"/>
  </r>
  <r>
    <n v="1021"/>
    <x v="491"/>
    <x v="1"/>
    <x v="381"/>
    <d v="2012-05-03T00:00:00"/>
    <x v="1"/>
    <s v="GT-14710"/>
    <x v="218"/>
    <x v="0"/>
    <x v="0"/>
    <s v="Washington"/>
    <x v="40"/>
    <n v="20016"/>
    <x v="3"/>
    <s v="OFF-AR-10001166"/>
    <x v="1"/>
    <x v="6"/>
    <x v="33"/>
    <n v="22.74"/>
    <n v="3"/>
    <x v="0"/>
    <n v="8.8686000000000007"/>
  </r>
  <r>
    <n v="1022"/>
    <x v="491"/>
    <x v="1"/>
    <x v="381"/>
    <d v="2012-05-03T00:00:00"/>
    <x v="1"/>
    <s v="GT-14710"/>
    <x v="218"/>
    <x v="0"/>
    <x v="0"/>
    <s v="Washington"/>
    <x v="40"/>
    <n v="20016"/>
    <x v="3"/>
    <s v="FUR-CH-10000309"/>
    <x v="0"/>
    <x v="1"/>
    <x v="765"/>
    <n v="1267.53"/>
    <n v="3"/>
    <x v="0"/>
    <n v="316.88249999999999"/>
  </r>
  <r>
    <n v="1023"/>
    <x v="491"/>
    <x v="1"/>
    <x v="381"/>
    <d v="2012-05-03T00:00:00"/>
    <x v="1"/>
    <s v="GT-14710"/>
    <x v="218"/>
    <x v="0"/>
    <x v="0"/>
    <s v="Washington"/>
    <x v="40"/>
    <n v="20016"/>
    <x v="3"/>
    <s v="TEC-MA-10004212"/>
    <x v="2"/>
    <x v="15"/>
    <x v="766"/>
    <n v="1379.92"/>
    <n v="8"/>
    <x v="0"/>
    <n v="648.56240000000003"/>
  </r>
  <r>
    <n v="1024"/>
    <x v="492"/>
    <x v="1"/>
    <x v="382"/>
    <d v="2012-06-20T00:00:00"/>
    <x v="1"/>
    <s v="PB-19150"/>
    <x v="171"/>
    <x v="0"/>
    <x v="0"/>
    <s v="Philadelphia"/>
    <x v="9"/>
    <n v="19134"/>
    <x v="3"/>
    <s v="OFF-EN-10003072"/>
    <x v="1"/>
    <x v="12"/>
    <x v="767"/>
    <n v="6.2080000000000002"/>
    <n v="2"/>
    <x v="2"/>
    <n v="2.1728000000000001"/>
  </r>
  <r>
    <n v="1025"/>
    <x v="493"/>
    <x v="3"/>
    <x v="94"/>
    <d v="2014-12-21T00:00:00"/>
    <x v="2"/>
    <s v="HR-14770"/>
    <x v="367"/>
    <x v="2"/>
    <x v="0"/>
    <s v="Los Angeles"/>
    <x v="1"/>
    <n v="90045"/>
    <x v="1"/>
    <s v="OFF-BI-10000320"/>
    <x v="1"/>
    <x v="8"/>
    <x v="768"/>
    <n v="11.808"/>
    <n v="2"/>
    <x v="2"/>
    <n v="4.2804000000000002"/>
  </r>
  <r>
    <n v="1026"/>
    <x v="494"/>
    <x v="0"/>
    <x v="383"/>
    <d v="2013-01-13T00:00:00"/>
    <x v="0"/>
    <s v="DE-13255"/>
    <x v="368"/>
    <x v="2"/>
    <x v="0"/>
    <s v="Springfield"/>
    <x v="24"/>
    <n v="45503"/>
    <x v="3"/>
    <s v="OFF-PA-10001166"/>
    <x v="1"/>
    <x v="10"/>
    <x v="769"/>
    <n v="15.552"/>
    <n v="3"/>
    <x v="2"/>
    <n v="5.4432"/>
  </r>
  <r>
    <n v="1027"/>
    <x v="494"/>
    <x v="0"/>
    <x v="383"/>
    <d v="2013-01-13T00:00:00"/>
    <x v="0"/>
    <s v="DE-13255"/>
    <x v="368"/>
    <x v="2"/>
    <x v="0"/>
    <s v="Springfield"/>
    <x v="24"/>
    <n v="45503"/>
    <x v="3"/>
    <s v="OFF-PA-10003656"/>
    <x v="1"/>
    <x v="10"/>
    <x v="770"/>
    <n v="63.311999999999998"/>
    <n v="3"/>
    <x v="2"/>
    <n v="20.5764"/>
  </r>
  <r>
    <n v="1028"/>
    <x v="494"/>
    <x v="0"/>
    <x v="383"/>
    <d v="2013-01-13T00:00:00"/>
    <x v="0"/>
    <s v="DE-13255"/>
    <x v="368"/>
    <x v="2"/>
    <x v="0"/>
    <s v="Springfield"/>
    <x v="24"/>
    <n v="45503"/>
    <x v="3"/>
    <s v="TEC-PH-10000148"/>
    <x v="2"/>
    <x v="7"/>
    <x v="771"/>
    <n v="15.587999999999999"/>
    <n v="2"/>
    <x v="10"/>
    <n v="-9.8724000000000007"/>
  </r>
  <r>
    <n v="1029"/>
    <x v="495"/>
    <x v="2"/>
    <x v="384"/>
    <d v="2011-07-15T00:00:00"/>
    <x v="1"/>
    <s v="LA-16780"/>
    <x v="156"/>
    <x v="1"/>
    <x v="0"/>
    <s v="Hackensack"/>
    <x v="30"/>
    <n v="7601"/>
    <x v="3"/>
    <s v="OFF-PA-10000474"/>
    <x v="1"/>
    <x v="10"/>
    <x v="33"/>
    <n v="177.2"/>
    <n v="5"/>
    <x v="0"/>
    <n v="83.284000000000006"/>
  </r>
  <r>
    <n v="1030"/>
    <x v="495"/>
    <x v="2"/>
    <x v="384"/>
    <d v="2011-07-15T00:00:00"/>
    <x v="1"/>
    <s v="LA-16780"/>
    <x v="156"/>
    <x v="1"/>
    <x v="0"/>
    <s v="Hackensack"/>
    <x v="30"/>
    <n v="7601"/>
    <x v="3"/>
    <s v="TEC-PH-10003885"/>
    <x v="2"/>
    <x v="7"/>
    <x v="772"/>
    <n v="197.97"/>
    <n v="3"/>
    <x v="0"/>
    <n v="57.411299999999997"/>
  </r>
  <r>
    <n v="1031"/>
    <x v="495"/>
    <x v="2"/>
    <x v="384"/>
    <d v="2011-07-15T00:00:00"/>
    <x v="1"/>
    <s v="LA-16780"/>
    <x v="156"/>
    <x v="1"/>
    <x v="0"/>
    <s v="Hackensack"/>
    <x v="30"/>
    <n v="7601"/>
    <x v="3"/>
    <s v="FUR-CH-10003379"/>
    <x v="0"/>
    <x v="1"/>
    <x v="459"/>
    <n v="854.94"/>
    <n v="3"/>
    <x v="0"/>
    <n v="213.73500000000001"/>
  </r>
  <r>
    <n v="1032"/>
    <x v="495"/>
    <x v="2"/>
    <x v="384"/>
    <d v="2011-07-15T00:00:00"/>
    <x v="1"/>
    <s v="LA-16780"/>
    <x v="156"/>
    <x v="1"/>
    <x v="0"/>
    <s v="Hackensack"/>
    <x v="30"/>
    <n v="7601"/>
    <x v="3"/>
    <s v="FUR-FU-10000629"/>
    <x v="0"/>
    <x v="5"/>
    <x v="93"/>
    <n v="124.11"/>
    <n v="9"/>
    <x v="0"/>
    <n v="52.126199999999997"/>
  </r>
  <r>
    <n v="1033"/>
    <x v="495"/>
    <x v="2"/>
    <x v="384"/>
    <d v="2011-07-15T00:00:00"/>
    <x v="1"/>
    <s v="LA-16780"/>
    <x v="156"/>
    <x v="1"/>
    <x v="0"/>
    <s v="Hackensack"/>
    <x v="30"/>
    <n v="7601"/>
    <x v="3"/>
    <s v="OFF-LA-10001175"/>
    <x v="1"/>
    <x v="2"/>
    <x v="773"/>
    <n v="14.4"/>
    <n v="5"/>
    <x v="0"/>
    <n v="7.056"/>
  </r>
  <r>
    <n v="1034"/>
    <x v="496"/>
    <x v="0"/>
    <x v="73"/>
    <d v="2013-11-23T00:00:00"/>
    <x v="2"/>
    <s v="AG-10390"/>
    <x v="369"/>
    <x v="0"/>
    <x v="0"/>
    <s v="Cincinnati"/>
    <x v="24"/>
    <n v="45231"/>
    <x v="3"/>
    <s v="OFF-PA-10000955"/>
    <x v="1"/>
    <x v="10"/>
    <x v="774"/>
    <n v="15.696"/>
    <n v="3"/>
    <x v="2"/>
    <n v="5.1012000000000004"/>
  </r>
  <r>
    <n v="1035"/>
    <x v="496"/>
    <x v="0"/>
    <x v="73"/>
    <d v="2013-11-23T00:00:00"/>
    <x v="2"/>
    <s v="AG-10390"/>
    <x v="369"/>
    <x v="0"/>
    <x v="0"/>
    <s v="Cincinnati"/>
    <x v="24"/>
    <n v="45231"/>
    <x v="3"/>
    <s v="OFF-BI-10003460"/>
    <x v="1"/>
    <x v="8"/>
    <x v="234"/>
    <n v="2.6280000000000001"/>
    <n v="2"/>
    <x v="6"/>
    <n v="-1.9272"/>
  </r>
  <r>
    <n v="1036"/>
    <x v="496"/>
    <x v="0"/>
    <x v="73"/>
    <d v="2013-11-23T00:00:00"/>
    <x v="2"/>
    <s v="AG-10390"/>
    <x v="369"/>
    <x v="0"/>
    <x v="0"/>
    <s v="Cincinnati"/>
    <x v="24"/>
    <n v="45231"/>
    <x v="3"/>
    <s v="OFF-BI-10000474"/>
    <x v="1"/>
    <x v="8"/>
    <x v="27"/>
    <n v="14.427"/>
    <n v="3"/>
    <x v="6"/>
    <n v="-10.579800000000001"/>
  </r>
  <r>
    <n v="1037"/>
    <x v="497"/>
    <x v="0"/>
    <x v="183"/>
    <d v="2013-04-27T00:00:00"/>
    <x v="1"/>
    <s v="EL-13735"/>
    <x v="330"/>
    <x v="2"/>
    <x v="0"/>
    <s v="Jefferson City"/>
    <x v="25"/>
    <n v="65109"/>
    <x v="2"/>
    <s v="FUR-FU-10003975"/>
    <x v="0"/>
    <x v="5"/>
    <x v="775"/>
    <n v="86.62"/>
    <n v="2"/>
    <x v="0"/>
    <n v="8.6620000000000008"/>
  </r>
  <r>
    <n v="1038"/>
    <x v="498"/>
    <x v="1"/>
    <x v="385"/>
    <d v="2012-06-14T00:00:00"/>
    <x v="2"/>
    <s v="JJ-15445"/>
    <x v="370"/>
    <x v="0"/>
    <x v="0"/>
    <s v="Los Angeles"/>
    <x v="1"/>
    <n v="90004"/>
    <x v="1"/>
    <s v="OFF-BI-10003707"/>
    <x v="1"/>
    <x v="8"/>
    <x v="776"/>
    <n v="36.624000000000002"/>
    <n v="3"/>
    <x v="2"/>
    <n v="13.734"/>
  </r>
  <r>
    <n v="1039"/>
    <x v="499"/>
    <x v="3"/>
    <x v="225"/>
    <d v="2014-11-22T00:00:00"/>
    <x v="2"/>
    <s v="JH-15430"/>
    <x v="371"/>
    <x v="0"/>
    <x v="0"/>
    <s v="Burlington"/>
    <x v="3"/>
    <n v="27217"/>
    <x v="0"/>
    <s v="OFF-AR-10000203"/>
    <x v="1"/>
    <x v="6"/>
    <x v="777"/>
    <n v="23.968"/>
    <n v="7"/>
    <x v="2"/>
    <n v="2.6964000000000001"/>
  </r>
  <r>
    <n v="1040"/>
    <x v="499"/>
    <x v="3"/>
    <x v="225"/>
    <d v="2014-11-22T00:00:00"/>
    <x v="2"/>
    <s v="JH-15430"/>
    <x v="371"/>
    <x v="0"/>
    <x v="0"/>
    <s v="Burlington"/>
    <x v="3"/>
    <n v="27217"/>
    <x v="0"/>
    <s v="OFF-AR-10004790"/>
    <x v="1"/>
    <x v="6"/>
    <x v="33"/>
    <n v="28.728000000000002"/>
    <n v="3"/>
    <x v="2"/>
    <n v="1.7955000000000001"/>
  </r>
  <r>
    <n v="1041"/>
    <x v="500"/>
    <x v="0"/>
    <x v="231"/>
    <d v="2013-03-25T00:00:00"/>
    <x v="1"/>
    <s v="RD-19660"/>
    <x v="372"/>
    <x v="2"/>
    <x v="0"/>
    <s v="Saint Peters"/>
    <x v="25"/>
    <n v="63376"/>
    <x v="2"/>
    <s v="FUR-TA-10001095"/>
    <x v="0"/>
    <x v="3"/>
    <x v="611"/>
    <n v="697.16"/>
    <n v="4"/>
    <x v="0"/>
    <n v="146.40360000000001"/>
  </r>
  <r>
    <n v="1042"/>
    <x v="501"/>
    <x v="0"/>
    <x v="47"/>
    <d v="2013-09-10T00:00:00"/>
    <x v="0"/>
    <s v="MO-17500"/>
    <x v="373"/>
    <x v="0"/>
    <x v="0"/>
    <s v="New York City"/>
    <x v="15"/>
    <n v="10035"/>
    <x v="3"/>
    <s v="TEC-AC-10004761"/>
    <x v="2"/>
    <x v="11"/>
    <x v="778"/>
    <n v="31.86"/>
    <n v="2"/>
    <x v="0"/>
    <n v="11.151"/>
  </r>
  <r>
    <n v="1043"/>
    <x v="501"/>
    <x v="0"/>
    <x v="47"/>
    <d v="2013-09-10T00:00:00"/>
    <x v="0"/>
    <s v="MO-17500"/>
    <x v="373"/>
    <x v="0"/>
    <x v="0"/>
    <s v="New York City"/>
    <x v="15"/>
    <n v="10035"/>
    <x v="3"/>
    <s v="FUR-BO-10001811"/>
    <x v="0"/>
    <x v="0"/>
    <x v="779"/>
    <n v="722.35199999999998"/>
    <n v="3"/>
    <x v="2"/>
    <n v="90.293999999999997"/>
  </r>
  <r>
    <n v="1044"/>
    <x v="502"/>
    <x v="3"/>
    <x v="362"/>
    <d v="2014-07-13T00:00:00"/>
    <x v="2"/>
    <s v="NS-18640"/>
    <x v="374"/>
    <x v="1"/>
    <x v="0"/>
    <s v="Chicago"/>
    <x v="10"/>
    <n v="60610"/>
    <x v="2"/>
    <s v="OFF-AR-10001130"/>
    <x v="1"/>
    <x v="6"/>
    <x v="780"/>
    <n v="8.84"/>
    <n v="5"/>
    <x v="2"/>
    <n v="2.9834999999999998"/>
  </r>
  <r>
    <n v="1045"/>
    <x v="502"/>
    <x v="3"/>
    <x v="362"/>
    <d v="2014-07-13T00:00:00"/>
    <x v="2"/>
    <s v="NS-18640"/>
    <x v="374"/>
    <x v="1"/>
    <x v="0"/>
    <s v="Chicago"/>
    <x v="10"/>
    <n v="60610"/>
    <x v="2"/>
    <s v="OFF-AP-10000055"/>
    <x v="1"/>
    <x v="9"/>
    <x v="781"/>
    <n v="58.463999999999999"/>
    <n v="9"/>
    <x v="3"/>
    <n v="-146.16"/>
  </r>
  <r>
    <n v="1046"/>
    <x v="503"/>
    <x v="3"/>
    <x v="386"/>
    <d v="2014-10-17T00:00:00"/>
    <x v="1"/>
    <s v="SN-20710"/>
    <x v="17"/>
    <x v="2"/>
    <x v="0"/>
    <s v="Rockford"/>
    <x v="10"/>
    <n v="61107"/>
    <x v="2"/>
    <s v="FUR-CH-10002304"/>
    <x v="0"/>
    <x v="1"/>
    <x v="782"/>
    <n v="254.60400000000001"/>
    <n v="14"/>
    <x v="4"/>
    <n v="-18.186"/>
  </r>
  <r>
    <n v="1047"/>
    <x v="504"/>
    <x v="0"/>
    <x v="387"/>
    <d v="2013-03-14T00:00:00"/>
    <x v="1"/>
    <s v="ZC-21910"/>
    <x v="233"/>
    <x v="0"/>
    <x v="0"/>
    <s v="Miami"/>
    <x v="2"/>
    <n v="33142"/>
    <x v="0"/>
    <s v="TEC-PH-10001530"/>
    <x v="2"/>
    <x v="7"/>
    <x v="632"/>
    <n v="1363.96"/>
    <n v="5"/>
    <x v="2"/>
    <n v="85.247500000000002"/>
  </r>
  <r>
    <n v="1048"/>
    <x v="504"/>
    <x v="0"/>
    <x v="387"/>
    <d v="2013-03-14T00:00:00"/>
    <x v="1"/>
    <s v="ZC-21910"/>
    <x v="233"/>
    <x v="0"/>
    <x v="0"/>
    <s v="Miami"/>
    <x v="2"/>
    <n v="33142"/>
    <x v="0"/>
    <s v="FUR-FU-10004006"/>
    <x v="0"/>
    <x v="5"/>
    <x v="101"/>
    <n v="102.36"/>
    <n v="3"/>
    <x v="2"/>
    <n v="-3.8384999999999998"/>
  </r>
  <r>
    <n v="1049"/>
    <x v="505"/>
    <x v="2"/>
    <x v="279"/>
    <d v="2011-06-01T00:00:00"/>
    <x v="0"/>
    <s v="LC-16885"/>
    <x v="62"/>
    <x v="0"/>
    <x v="0"/>
    <s v="San Francisco"/>
    <x v="1"/>
    <n v="94109"/>
    <x v="1"/>
    <s v="TEC-PH-10000486"/>
    <x v="2"/>
    <x v="7"/>
    <x v="39"/>
    <n v="1113.5039999999999"/>
    <n v="12"/>
    <x v="2"/>
    <n v="125.2692"/>
  </r>
  <r>
    <n v="1050"/>
    <x v="505"/>
    <x v="2"/>
    <x v="279"/>
    <d v="2011-06-01T00:00:00"/>
    <x v="0"/>
    <s v="LC-16885"/>
    <x v="62"/>
    <x v="0"/>
    <x v="0"/>
    <s v="San Francisco"/>
    <x v="1"/>
    <n v="94109"/>
    <x v="1"/>
    <s v="TEC-AC-10001606"/>
    <x v="2"/>
    <x v="11"/>
    <x v="585"/>
    <n v="99.99"/>
    <n v="1"/>
    <x v="0"/>
    <n v="37.996200000000002"/>
  </r>
  <r>
    <n v="1051"/>
    <x v="506"/>
    <x v="1"/>
    <x v="230"/>
    <d v="2012-07-05T00:00:00"/>
    <x v="2"/>
    <s v="DG-13300"/>
    <x v="375"/>
    <x v="1"/>
    <x v="0"/>
    <s v="Philadelphia"/>
    <x v="9"/>
    <n v="19134"/>
    <x v="3"/>
    <s v="FUR-FU-10000293"/>
    <x v="0"/>
    <x v="5"/>
    <x v="783"/>
    <n v="168.464"/>
    <n v="2"/>
    <x v="2"/>
    <n v="-29.481200000000001"/>
  </r>
  <r>
    <n v="1052"/>
    <x v="506"/>
    <x v="1"/>
    <x v="230"/>
    <d v="2012-07-05T00:00:00"/>
    <x v="2"/>
    <s v="DG-13300"/>
    <x v="375"/>
    <x v="1"/>
    <x v="0"/>
    <s v="Philadelphia"/>
    <x v="9"/>
    <n v="19134"/>
    <x v="3"/>
    <s v="OFF-PA-10001307"/>
    <x v="1"/>
    <x v="10"/>
    <x v="784"/>
    <n v="6.72"/>
    <n v="2"/>
    <x v="2"/>
    <n v="2.4359999999999999"/>
  </r>
  <r>
    <n v="1053"/>
    <x v="506"/>
    <x v="1"/>
    <x v="230"/>
    <d v="2012-07-05T00:00:00"/>
    <x v="2"/>
    <s v="DG-13300"/>
    <x v="375"/>
    <x v="1"/>
    <x v="0"/>
    <s v="Philadelphia"/>
    <x v="9"/>
    <n v="19134"/>
    <x v="3"/>
    <s v="FUR-FU-10004460"/>
    <x v="0"/>
    <x v="5"/>
    <x v="785"/>
    <n v="282.88799999999998"/>
    <n v="9"/>
    <x v="2"/>
    <n v="56.577599999999997"/>
  </r>
  <r>
    <n v="1054"/>
    <x v="507"/>
    <x v="1"/>
    <x v="388"/>
    <d v="2012-04-08T00:00:00"/>
    <x v="1"/>
    <s v="NF-18595"/>
    <x v="376"/>
    <x v="2"/>
    <x v="0"/>
    <s v="New York City"/>
    <x v="15"/>
    <n v="10009"/>
    <x v="3"/>
    <s v="OFF-AR-10000716"/>
    <x v="1"/>
    <x v="6"/>
    <x v="786"/>
    <n v="11.16"/>
    <n v="2"/>
    <x v="0"/>
    <n v="4.3524000000000003"/>
  </r>
  <r>
    <n v="1055"/>
    <x v="507"/>
    <x v="1"/>
    <x v="388"/>
    <d v="2012-04-08T00:00:00"/>
    <x v="1"/>
    <s v="NF-18595"/>
    <x v="376"/>
    <x v="2"/>
    <x v="0"/>
    <s v="New York City"/>
    <x v="15"/>
    <n v="10009"/>
    <x v="3"/>
    <s v="FUR-FU-10004622"/>
    <x v="0"/>
    <x v="5"/>
    <x v="787"/>
    <n v="108.4"/>
    <n v="2"/>
    <x v="0"/>
    <n v="22.763999999999999"/>
  </r>
  <r>
    <n v="1056"/>
    <x v="507"/>
    <x v="1"/>
    <x v="388"/>
    <d v="2012-04-08T00:00:00"/>
    <x v="1"/>
    <s v="NF-18595"/>
    <x v="376"/>
    <x v="2"/>
    <x v="0"/>
    <s v="New York City"/>
    <x v="15"/>
    <n v="10009"/>
    <x v="3"/>
    <s v="OFF-BI-10002735"/>
    <x v="1"/>
    <x v="8"/>
    <x v="141"/>
    <n v="82.343999999999994"/>
    <n v="3"/>
    <x v="2"/>
    <n v="27.7911"/>
  </r>
  <r>
    <n v="1057"/>
    <x v="507"/>
    <x v="1"/>
    <x v="388"/>
    <d v="2012-04-08T00:00:00"/>
    <x v="1"/>
    <s v="NF-18595"/>
    <x v="376"/>
    <x v="2"/>
    <x v="0"/>
    <s v="New York City"/>
    <x v="15"/>
    <n v="10009"/>
    <x v="3"/>
    <s v="OFF-BI-10003529"/>
    <x v="1"/>
    <x v="8"/>
    <x v="788"/>
    <n v="9.0879999999999992"/>
    <n v="4"/>
    <x v="2"/>
    <n v="3.2944"/>
  </r>
  <r>
    <n v="1058"/>
    <x v="508"/>
    <x v="3"/>
    <x v="389"/>
    <d v="2014-12-18T00:00:00"/>
    <x v="1"/>
    <s v="BP-11185"/>
    <x v="130"/>
    <x v="1"/>
    <x v="0"/>
    <s v="San Diego"/>
    <x v="1"/>
    <n v="92037"/>
    <x v="1"/>
    <s v="OFF-BI-10001097"/>
    <x v="1"/>
    <x v="8"/>
    <x v="789"/>
    <n v="19.936"/>
    <n v="4"/>
    <x v="2"/>
    <n v="7.2267999999999999"/>
  </r>
  <r>
    <n v="1059"/>
    <x v="508"/>
    <x v="3"/>
    <x v="389"/>
    <d v="2014-12-18T00:00:00"/>
    <x v="1"/>
    <s v="BP-11185"/>
    <x v="130"/>
    <x v="1"/>
    <x v="0"/>
    <s v="San Diego"/>
    <x v="1"/>
    <n v="92037"/>
    <x v="1"/>
    <s v="OFF-BI-10001597"/>
    <x v="1"/>
    <x v="8"/>
    <x v="790"/>
    <n v="65.567999999999998"/>
    <n v="2"/>
    <x v="2"/>
    <n v="22.948799999999999"/>
  </r>
  <r>
    <n v="1060"/>
    <x v="509"/>
    <x v="0"/>
    <x v="390"/>
    <d v="2013-12-02T00:00:00"/>
    <x v="1"/>
    <s v="MG-17650"/>
    <x v="377"/>
    <x v="2"/>
    <x v="0"/>
    <s v="Philadelphia"/>
    <x v="9"/>
    <n v="19143"/>
    <x v="3"/>
    <s v="OFF-FA-10001754"/>
    <x v="1"/>
    <x v="13"/>
    <x v="791"/>
    <n v="4.4160000000000004"/>
    <n v="3"/>
    <x v="2"/>
    <n v="1.6008"/>
  </r>
  <r>
    <n v="1061"/>
    <x v="510"/>
    <x v="1"/>
    <x v="391"/>
    <d v="2012-03-29T00:00:00"/>
    <x v="1"/>
    <s v="JD-16060"/>
    <x v="148"/>
    <x v="0"/>
    <x v="0"/>
    <s v="Houston"/>
    <x v="5"/>
    <n v="77095"/>
    <x v="2"/>
    <s v="FUR-CH-10003396"/>
    <x v="0"/>
    <x v="1"/>
    <x v="385"/>
    <n v="107.77200000000001"/>
    <n v="2"/>
    <x v="4"/>
    <n v="-29.252400000000002"/>
  </r>
  <r>
    <n v="1062"/>
    <x v="511"/>
    <x v="1"/>
    <x v="392"/>
    <d v="2012-04-21T00:00:00"/>
    <x v="1"/>
    <s v="TS-21160"/>
    <x v="378"/>
    <x v="1"/>
    <x v="0"/>
    <s v="Toledo"/>
    <x v="24"/>
    <n v="43615"/>
    <x v="3"/>
    <s v="OFF-AP-10002350"/>
    <x v="1"/>
    <x v="9"/>
    <x v="545"/>
    <n v="45.216000000000001"/>
    <n v="3"/>
    <x v="2"/>
    <n v="4.5216000000000003"/>
  </r>
  <r>
    <n v="1063"/>
    <x v="511"/>
    <x v="1"/>
    <x v="392"/>
    <d v="2012-04-21T00:00:00"/>
    <x v="1"/>
    <s v="TS-21160"/>
    <x v="378"/>
    <x v="1"/>
    <x v="0"/>
    <s v="Toledo"/>
    <x v="24"/>
    <n v="43615"/>
    <x v="3"/>
    <s v="OFF-FA-10004838"/>
    <x v="1"/>
    <x v="13"/>
    <x v="792"/>
    <n v="10.416"/>
    <n v="7"/>
    <x v="2"/>
    <n v="-2.2134"/>
  </r>
  <r>
    <n v="1064"/>
    <x v="511"/>
    <x v="1"/>
    <x v="392"/>
    <d v="2012-04-21T00:00:00"/>
    <x v="1"/>
    <s v="TS-21160"/>
    <x v="378"/>
    <x v="1"/>
    <x v="0"/>
    <s v="Toledo"/>
    <x v="24"/>
    <n v="43615"/>
    <x v="3"/>
    <s v="OFF-AR-10004757"/>
    <x v="1"/>
    <x v="6"/>
    <x v="342"/>
    <n v="7.8719999999999999"/>
    <n v="3"/>
    <x v="2"/>
    <n v="1.2791999999999999"/>
  </r>
  <r>
    <n v="1065"/>
    <x v="511"/>
    <x v="1"/>
    <x v="392"/>
    <d v="2012-04-21T00:00:00"/>
    <x v="1"/>
    <s v="TS-21160"/>
    <x v="378"/>
    <x v="1"/>
    <x v="0"/>
    <s v="Toledo"/>
    <x v="24"/>
    <n v="43615"/>
    <x v="3"/>
    <s v="TEC-PH-10002115"/>
    <x v="2"/>
    <x v="7"/>
    <x v="793"/>
    <n v="118.782"/>
    <n v="3"/>
    <x v="10"/>
    <n v="-27.715800000000002"/>
  </r>
  <r>
    <n v="1066"/>
    <x v="511"/>
    <x v="1"/>
    <x v="392"/>
    <d v="2012-04-21T00:00:00"/>
    <x v="1"/>
    <s v="TS-21160"/>
    <x v="378"/>
    <x v="1"/>
    <x v="0"/>
    <s v="Toledo"/>
    <x v="24"/>
    <n v="43615"/>
    <x v="3"/>
    <s v="OFF-FA-10003059"/>
    <x v="1"/>
    <x v="13"/>
    <x v="794"/>
    <n v="1.448"/>
    <n v="1"/>
    <x v="2"/>
    <n v="0.23530000000000001"/>
  </r>
  <r>
    <n v="1067"/>
    <x v="511"/>
    <x v="1"/>
    <x v="392"/>
    <d v="2012-04-21T00:00:00"/>
    <x v="1"/>
    <s v="TS-21160"/>
    <x v="378"/>
    <x v="1"/>
    <x v="0"/>
    <s v="Toledo"/>
    <x v="24"/>
    <n v="43615"/>
    <x v="3"/>
    <s v="OFF-BI-10004330"/>
    <x v="1"/>
    <x v="8"/>
    <x v="795"/>
    <n v="55.47"/>
    <n v="5"/>
    <x v="6"/>
    <n v="-46.225000000000001"/>
  </r>
  <r>
    <n v="1068"/>
    <x v="512"/>
    <x v="0"/>
    <x v="393"/>
    <d v="2013-10-03T00:00:00"/>
    <x v="2"/>
    <s v="BD-11620"/>
    <x v="379"/>
    <x v="0"/>
    <x v="0"/>
    <s v="San Francisco"/>
    <x v="1"/>
    <n v="94122"/>
    <x v="1"/>
    <s v="FUR-CH-10001146"/>
    <x v="0"/>
    <x v="1"/>
    <x v="64"/>
    <n v="194.84800000000001"/>
    <n v="4"/>
    <x v="2"/>
    <n v="12.178000000000001"/>
  </r>
  <r>
    <n v="1069"/>
    <x v="513"/>
    <x v="3"/>
    <x v="394"/>
    <d v="2014-10-01T00:00:00"/>
    <x v="0"/>
    <s v="CM-12160"/>
    <x v="380"/>
    <x v="0"/>
    <x v="0"/>
    <s v="Brownsville"/>
    <x v="5"/>
    <n v="78521"/>
    <x v="2"/>
    <s v="OFF-SU-10001935"/>
    <x v="1"/>
    <x v="14"/>
    <x v="33"/>
    <n v="1.744"/>
    <n v="1"/>
    <x v="2"/>
    <n v="-0.3488"/>
  </r>
  <r>
    <n v="1070"/>
    <x v="514"/>
    <x v="1"/>
    <x v="395"/>
    <d v="2012-07-29T00:00:00"/>
    <x v="1"/>
    <s v="RB-19795"/>
    <x v="176"/>
    <x v="2"/>
    <x v="0"/>
    <s v="Philadelphia"/>
    <x v="9"/>
    <n v="19143"/>
    <x v="3"/>
    <s v="OFF-BI-10001524"/>
    <x v="1"/>
    <x v="8"/>
    <x v="298"/>
    <n v="25.175999999999998"/>
    <n v="4"/>
    <x v="6"/>
    <n v="-18.462399999999999"/>
  </r>
  <r>
    <n v="1071"/>
    <x v="515"/>
    <x v="1"/>
    <x v="312"/>
    <d v="2012-11-26T00:00:00"/>
    <x v="1"/>
    <s v="SN-20560"/>
    <x v="381"/>
    <x v="2"/>
    <x v="0"/>
    <s v="Los Angeles"/>
    <x v="1"/>
    <n v="90008"/>
    <x v="1"/>
    <s v="OFF-AR-10003732"/>
    <x v="1"/>
    <x v="6"/>
    <x v="321"/>
    <n v="19.46"/>
    <n v="7"/>
    <x v="0"/>
    <n v="5.0595999999999997"/>
  </r>
  <r>
    <n v="1072"/>
    <x v="516"/>
    <x v="0"/>
    <x v="236"/>
    <d v="2013-05-03T00:00:00"/>
    <x v="1"/>
    <s v="EH-14005"/>
    <x v="382"/>
    <x v="2"/>
    <x v="0"/>
    <s v="Denver"/>
    <x v="22"/>
    <n v="80219"/>
    <x v="1"/>
    <s v="OFF-PA-10001970"/>
    <x v="1"/>
    <x v="10"/>
    <x v="311"/>
    <n v="29.472000000000001"/>
    <n v="3"/>
    <x v="2"/>
    <n v="9.9467999999999996"/>
  </r>
  <r>
    <n v="1073"/>
    <x v="517"/>
    <x v="3"/>
    <x v="237"/>
    <d v="2014-11-20T00:00:00"/>
    <x v="1"/>
    <s v="FO-14305"/>
    <x v="383"/>
    <x v="0"/>
    <x v="0"/>
    <s v="New York City"/>
    <x v="15"/>
    <n v="10035"/>
    <x v="3"/>
    <s v="OFF-BI-10003669"/>
    <x v="1"/>
    <x v="8"/>
    <x v="796"/>
    <n v="8.64"/>
    <n v="2"/>
    <x v="2"/>
    <n v="3.024"/>
  </r>
  <r>
    <n v="1074"/>
    <x v="518"/>
    <x v="0"/>
    <x v="396"/>
    <d v="2013-11-20T00:00:00"/>
    <x v="1"/>
    <s v="MS-17710"/>
    <x v="384"/>
    <x v="0"/>
    <x v="0"/>
    <s v="Mesa"/>
    <x v="16"/>
    <n v="85204"/>
    <x v="1"/>
    <s v="OFF-BI-10003727"/>
    <x v="1"/>
    <x v="8"/>
    <x v="797"/>
    <n v="6.27"/>
    <n v="5"/>
    <x v="6"/>
    <n v="-4.5979999999999999"/>
  </r>
  <r>
    <n v="1075"/>
    <x v="518"/>
    <x v="0"/>
    <x v="396"/>
    <d v="2013-11-20T00:00:00"/>
    <x v="1"/>
    <s v="MS-17710"/>
    <x v="384"/>
    <x v="0"/>
    <x v="0"/>
    <s v="Mesa"/>
    <x v="16"/>
    <n v="85204"/>
    <x v="1"/>
    <s v="OFF-BI-10004967"/>
    <x v="1"/>
    <x v="8"/>
    <x v="253"/>
    <n v="4.3680000000000003"/>
    <n v="7"/>
    <x v="6"/>
    <n v="-3.3488000000000002"/>
  </r>
  <r>
    <n v="1076"/>
    <x v="518"/>
    <x v="0"/>
    <x v="396"/>
    <d v="2013-11-20T00:00:00"/>
    <x v="1"/>
    <s v="MS-17710"/>
    <x v="384"/>
    <x v="0"/>
    <x v="0"/>
    <s v="Mesa"/>
    <x v="16"/>
    <n v="85204"/>
    <x v="1"/>
    <s v="TEC-AC-10003447"/>
    <x v="2"/>
    <x v="11"/>
    <x v="798"/>
    <n v="31.984000000000002"/>
    <n v="2"/>
    <x v="2"/>
    <n v="1.9990000000000001"/>
  </r>
  <r>
    <n v="1077"/>
    <x v="519"/>
    <x v="0"/>
    <x v="321"/>
    <d v="2013-10-01T00:00:00"/>
    <x v="2"/>
    <s v="CC-12100"/>
    <x v="385"/>
    <x v="2"/>
    <x v="0"/>
    <s v="Columbus"/>
    <x v="14"/>
    <n v="47201"/>
    <x v="2"/>
    <s v="OFF-AR-10000255"/>
    <x v="1"/>
    <x v="6"/>
    <x v="799"/>
    <n v="40.880000000000003"/>
    <n v="7"/>
    <x v="0"/>
    <n v="10.6288"/>
  </r>
  <r>
    <n v="1078"/>
    <x v="520"/>
    <x v="3"/>
    <x v="397"/>
    <d v="2014-09-26T00:00:00"/>
    <x v="0"/>
    <s v="DW-13540"/>
    <x v="386"/>
    <x v="0"/>
    <x v="0"/>
    <s v="Seattle"/>
    <x v="4"/>
    <n v="98105"/>
    <x v="1"/>
    <s v="OFF-AP-10002191"/>
    <x v="1"/>
    <x v="9"/>
    <x v="800"/>
    <n v="119.96"/>
    <n v="2"/>
    <x v="0"/>
    <n v="33.588799999999999"/>
  </r>
  <r>
    <n v="1079"/>
    <x v="520"/>
    <x v="3"/>
    <x v="397"/>
    <d v="2014-09-26T00:00:00"/>
    <x v="0"/>
    <s v="DW-13540"/>
    <x v="386"/>
    <x v="0"/>
    <x v="0"/>
    <s v="Seattle"/>
    <x v="4"/>
    <n v="98105"/>
    <x v="1"/>
    <s v="OFF-ST-10001325"/>
    <x v="1"/>
    <x v="4"/>
    <x v="466"/>
    <n v="31.44"/>
    <n v="3"/>
    <x v="0"/>
    <n v="8.4887999999999995"/>
  </r>
  <r>
    <n v="1080"/>
    <x v="520"/>
    <x v="3"/>
    <x v="397"/>
    <d v="2014-09-26T00:00:00"/>
    <x v="0"/>
    <s v="DW-13540"/>
    <x v="386"/>
    <x v="0"/>
    <x v="0"/>
    <s v="Seattle"/>
    <x v="4"/>
    <n v="98105"/>
    <x v="1"/>
    <s v="OFF-BI-10000404"/>
    <x v="1"/>
    <x v="8"/>
    <x v="476"/>
    <n v="6.88"/>
    <n v="1"/>
    <x v="2"/>
    <n v="2.3220000000000001"/>
  </r>
  <r>
    <n v="1081"/>
    <x v="521"/>
    <x v="1"/>
    <x v="239"/>
    <d v="2012-12-04T00:00:00"/>
    <x v="1"/>
    <s v="BT-11395"/>
    <x v="387"/>
    <x v="1"/>
    <x v="0"/>
    <s v="Detroit"/>
    <x v="12"/>
    <n v="48227"/>
    <x v="2"/>
    <s v="OFF-PA-10000349"/>
    <x v="1"/>
    <x v="10"/>
    <x v="33"/>
    <n v="19.920000000000002"/>
    <n v="4"/>
    <x v="0"/>
    <n v="9.3623999999999992"/>
  </r>
  <r>
    <n v="1082"/>
    <x v="521"/>
    <x v="1"/>
    <x v="239"/>
    <d v="2012-12-04T00:00:00"/>
    <x v="1"/>
    <s v="BT-11395"/>
    <x v="387"/>
    <x v="1"/>
    <x v="0"/>
    <s v="Detroit"/>
    <x v="12"/>
    <n v="48227"/>
    <x v="2"/>
    <s v="FUR-CH-10002880"/>
    <x v="0"/>
    <x v="1"/>
    <x v="801"/>
    <n v="1106.9100000000001"/>
    <n v="9"/>
    <x v="0"/>
    <n v="121.76009999999999"/>
  </r>
  <r>
    <n v="1083"/>
    <x v="522"/>
    <x v="0"/>
    <x v="398"/>
    <d v="2013-03-06T00:00:00"/>
    <x v="1"/>
    <s v="KD-16270"/>
    <x v="30"/>
    <x v="0"/>
    <x v="0"/>
    <s v="Yonkers"/>
    <x v="15"/>
    <n v="10701"/>
    <x v="3"/>
    <s v="FUR-TA-10001095"/>
    <x v="0"/>
    <x v="3"/>
    <x v="611"/>
    <n v="836.59199999999998"/>
    <n v="8"/>
    <x v="10"/>
    <n v="-264.92079999999999"/>
  </r>
  <r>
    <n v="1084"/>
    <x v="522"/>
    <x v="0"/>
    <x v="398"/>
    <d v="2013-03-06T00:00:00"/>
    <x v="1"/>
    <s v="KD-16270"/>
    <x v="30"/>
    <x v="0"/>
    <x v="0"/>
    <s v="Yonkers"/>
    <x v="15"/>
    <n v="10701"/>
    <x v="3"/>
    <s v="OFF-PA-10003127"/>
    <x v="1"/>
    <x v="10"/>
    <x v="33"/>
    <n v="26.38"/>
    <n v="1"/>
    <x v="0"/>
    <n v="12.1348"/>
  </r>
  <r>
    <n v="1085"/>
    <x v="522"/>
    <x v="0"/>
    <x v="398"/>
    <d v="2013-03-06T00:00:00"/>
    <x v="1"/>
    <s v="KD-16270"/>
    <x v="30"/>
    <x v="0"/>
    <x v="0"/>
    <s v="Yonkers"/>
    <x v="15"/>
    <n v="10701"/>
    <x v="3"/>
    <s v="OFF-ST-10003208"/>
    <x v="1"/>
    <x v="4"/>
    <x v="243"/>
    <n v="362.92"/>
    <n v="2"/>
    <x v="0"/>
    <n v="105.24679999999999"/>
  </r>
  <r>
    <n v="1086"/>
    <x v="522"/>
    <x v="0"/>
    <x v="398"/>
    <d v="2013-03-06T00:00:00"/>
    <x v="1"/>
    <s v="KD-16270"/>
    <x v="30"/>
    <x v="0"/>
    <x v="0"/>
    <s v="Yonkers"/>
    <x v="15"/>
    <n v="10701"/>
    <x v="3"/>
    <s v="TEC-MA-10003979"/>
    <x v="2"/>
    <x v="15"/>
    <x v="802"/>
    <n v="4899.93"/>
    <n v="7"/>
    <x v="0"/>
    <n v="2400.9657000000002"/>
  </r>
  <r>
    <n v="1087"/>
    <x v="523"/>
    <x v="0"/>
    <x v="399"/>
    <d v="2013-08-13T00:00:00"/>
    <x v="3"/>
    <s v="LC-16870"/>
    <x v="48"/>
    <x v="0"/>
    <x v="0"/>
    <s v="Des Moines"/>
    <x v="23"/>
    <n v="50315"/>
    <x v="2"/>
    <s v="OFF-PA-10000029"/>
    <x v="1"/>
    <x v="10"/>
    <x v="803"/>
    <n v="6.48"/>
    <n v="1"/>
    <x v="0"/>
    <n v="3.1103999999999998"/>
  </r>
  <r>
    <n v="1088"/>
    <x v="524"/>
    <x v="0"/>
    <x v="243"/>
    <d v="2013-08-21T00:00:00"/>
    <x v="0"/>
    <s v="CY-12745"/>
    <x v="388"/>
    <x v="1"/>
    <x v="0"/>
    <s v="Oakland"/>
    <x v="1"/>
    <n v="94601"/>
    <x v="1"/>
    <s v="TEC-PH-10004896"/>
    <x v="2"/>
    <x v="7"/>
    <x v="172"/>
    <n v="71.975999999999999"/>
    <n v="3"/>
    <x v="2"/>
    <n v="7.1976000000000004"/>
  </r>
  <r>
    <n v="1089"/>
    <x v="524"/>
    <x v="0"/>
    <x v="243"/>
    <d v="2013-08-21T00:00:00"/>
    <x v="0"/>
    <s v="CY-12745"/>
    <x v="388"/>
    <x v="1"/>
    <x v="0"/>
    <s v="Oakland"/>
    <x v="1"/>
    <n v="94601"/>
    <x v="1"/>
    <s v="OFF-LA-10000452"/>
    <x v="1"/>
    <x v="2"/>
    <x v="804"/>
    <n v="3.15"/>
    <n v="1"/>
    <x v="0"/>
    <n v="1.512"/>
  </r>
  <r>
    <n v="1090"/>
    <x v="525"/>
    <x v="3"/>
    <x v="400"/>
    <d v="2014-06-11T00:00:00"/>
    <x v="1"/>
    <s v="LW-16990"/>
    <x v="352"/>
    <x v="1"/>
    <x v="0"/>
    <s v="Monroe"/>
    <x v="3"/>
    <n v="28110"/>
    <x v="0"/>
    <s v="FUR-FU-10001967"/>
    <x v="0"/>
    <x v="5"/>
    <x v="293"/>
    <n v="31.984000000000002"/>
    <n v="2"/>
    <x v="2"/>
    <n v="1.9990000000000001"/>
  </r>
  <r>
    <n v="1091"/>
    <x v="525"/>
    <x v="3"/>
    <x v="400"/>
    <d v="2014-06-11T00:00:00"/>
    <x v="1"/>
    <s v="LW-16990"/>
    <x v="352"/>
    <x v="1"/>
    <x v="0"/>
    <s v="Monroe"/>
    <x v="3"/>
    <n v="28110"/>
    <x v="0"/>
    <s v="TEC-PH-10001819"/>
    <x v="2"/>
    <x v="7"/>
    <x v="805"/>
    <n v="71.983999999999995"/>
    <n v="2"/>
    <x v="2"/>
    <n v="25.194400000000002"/>
  </r>
  <r>
    <n v="1092"/>
    <x v="526"/>
    <x v="1"/>
    <x v="401"/>
    <d v="2012-12-13T00:00:00"/>
    <x v="1"/>
    <s v="NP-18325"/>
    <x v="268"/>
    <x v="0"/>
    <x v="0"/>
    <s v="San Diego"/>
    <x v="1"/>
    <n v="92105"/>
    <x v="1"/>
    <s v="OFF-AR-10002952"/>
    <x v="1"/>
    <x v="6"/>
    <x v="806"/>
    <n v="120.15"/>
    <n v="9"/>
    <x v="0"/>
    <n v="33.642000000000003"/>
  </r>
  <r>
    <n v="1093"/>
    <x v="526"/>
    <x v="1"/>
    <x v="401"/>
    <d v="2012-12-13T00:00:00"/>
    <x v="1"/>
    <s v="NP-18325"/>
    <x v="268"/>
    <x v="0"/>
    <x v="0"/>
    <s v="San Diego"/>
    <x v="1"/>
    <n v="92105"/>
    <x v="1"/>
    <s v="TEC-PH-10000576"/>
    <x v="2"/>
    <x v="7"/>
    <x v="807"/>
    <n v="219.184"/>
    <n v="2"/>
    <x v="2"/>
    <n v="19.178599999999999"/>
  </r>
  <r>
    <n v="1094"/>
    <x v="527"/>
    <x v="1"/>
    <x v="17"/>
    <d v="2012-12-31T00:00:00"/>
    <x v="1"/>
    <s v="BT-11485"/>
    <x v="389"/>
    <x v="2"/>
    <x v="0"/>
    <s v="Clinton"/>
    <x v="39"/>
    <n v="20735"/>
    <x v="3"/>
    <s v="OFF-PA-10000605"/>
    <x v="1"/>
    <x v="10"/>
    <x v="808"/>
    <n v="28.9"/>
    <n v="5"/>
    <x v="0"/>
    <n v="14.161"/>
  </r>
  <r>
    <n v="1095"/>
    <x v="527"/>
    <x v="1"/>
    <x v="17"/>
    <d v="2012-12-31T00:00:00"/>
    <x v="1"/>
    <s v="BT-11485"/>
    <x v="389"/>
    <x v="2"/>
    <x v="0"/>
    <s v="Clinton"/>
    <x v="39"/>
    <n v="20735"/>
    <x v="3"/>
    <s v="OFF-AP-10002518"/>
    <x v="1"/>
    <x v="9"/>
    <x v="158"/>
    <n v="355.96"/>
    <n v="2"/>
    <x v="0"/>
    <n v="103.22839999999999"/>
  </r>
  <r>
    <n v="1096"/>
    <x v="528"/>
    <x v="3"/>
    <x v="276"/>
    <d v="2014-01-27T00:00:00"/>
    <x v="1"/>
    <s v="PS-19045"/>
    <x v="390"/>
    <x v="2"/>
    <x v="0"/>
    <s v="Charlotte"/>
    <x v="3"/>
    <n v="28205"/>
    <x v="0"/>
    <s v="OFF-ST-10004340"/>
    <x v="1"/>
    <x v="4"/>
    <x v="809"/>
    <n v="348.20800000000003"/>
    <n v="7"/>
    <x v="2"/>
    <n v="30.4682"/>
  </r>
  <r>
    <n v="1097"/>
    <x v="528"/>
    <x v="3"/>
    <x v="276"/>
    <d v="2014-01-27T00:00:00"/>
    <x v="1"/>
    <s v="PS-19045"/>
    <x v="390"/>
    <x v="2"/>
    <x v="0"/>
    <s v="Charlotte"/>
    <x v="3"/>
    <n v="28205"/>
    <x v="0"/>
    <s v="OFF-BI-10004001"/>
    <x v="1"/>
    <x v="8"/>
    <x v="810"/>
    <n v="35.783999999999999"/>
    <n v="7"/>
    <x v="6"/>
    <n v="-28.627199999999998"/>
  </r>
  <r>
    <n v="1098"/>
    <x v="529"/>
    <x v="2"/>
    <x v="402"/>
    <d v="2011-06-28T00:00:00"/>
    <x v="2"/>
    <s v="NS-18640"/>
    <x v="374"/>
    <x v="1"/>
    <x v="0"/>
    <s v="Los Angeles"/>
    <x v="1"/>
    <n v="90049"/>
    <x v="1"/>
    <s v="FUR-TA-10004147"/>
    <x v="0"/>
    <x v="3"/>
    <x v="811"/>
    <n v="447.84"/>
    <n v="5"/>
    <x v="2"/>
    <n v="11.196"/>
  </r>
  <r>
    <n v="1099"/>
    <x v="530"/>
    <x v="0"/>
    <x v="403"/>
    <d v="2013-06-18T00:00:00"/>
    <x v="2"/>
    <s v="PV-18985"/>
    <x v="391"/>
    <x v="2"/>
    <x v="0"/>
    <s v="San Francisco"/>
    <x v="1"/>
    <n v="94122"/>
    <x v="1"/>
    <s v="OFF-AR-10001545"/>
    <x v="1"/>
    <x v="6"/>
    <x v="812"/>
    <n v="7.04"/>
    <n v="4"/>
    <x v="0"/>
    <n v="2.0415999999999999"/>
  </r>
  <r>
    <n v="1100"/>
    <x v="530"/>
    <x v="0"/>
    <x v="403"/>
    <d v="2013-06-18T00:00:00"/>
    <x v="2"/>
    <s v="PV-18985"/>
    <x v="391"/>
    <x v="2"/>
    <x v="0"/>
    <s v="San Francisco"/>
    <x v="1"/>
    <n v="94122"/>
    <x v="1"/>
    <s v="FUR-FU-10000206"/>
    <x v="0"/>
    <x v="5"/>
    <x v="392"/>
    <n v="8.73"/>
    <n v="3"/>
    <x v="0"/>
    <n v="4.1031000000000004"/>
  </r>
  <r>
    <n v="1101"/>
    <x v="530"/>
    <x v="0"/>
    <x v="403"/>
    <d v="2013-06-18T00:00:00"/>
    <x v="2"/>
    <s v="PV-18985"/>
    <x v="391"/>
    <x v="2"/>
    <x v="0"/>
    <s v="San Francisco"/>
    <x v="1"/>
    <n v="94122"/>
    <x v="1"/>
    <s v="TEC-AC-10001013"/>
    <x v="2"/>
    <x v="11"/>
    <x v="813"/>
    <n v="29.29"/>
    <n v="1"/>
    <x v="0"/>
    <n v="9.6656999999999993"/>
  </r>
  <r>
    <n v="1102"/>
    <x v="530"/>
    <x v="0"/>
    <x v="403"/>
    <d v="2013-06-18T00:00:00"/>
    <x v="2"/>
    <s v="PV-18985"/>
    <x v="391"/>
    <x v="2"/>
    <x v="0"/>
    <s v="San Francisco"/>
    <x v="1"/>
    <n v="94122"/>
    <x v="1"/>
    <s v="OFF-AR-10002255"/>
    <x v="1"/>
    <x v="6"/>
    <x v="814"/>
    <n v="8.64"/>
    <n v="3"/>
    <x v="0"/>
    <n v="2.5055999999999998"/>
  </r>
  <r>
    <n v="1103"/>
    <x v="531"/>
    <x v="3"/>
    <x v="81"/>
    <d v="2014-04-28T00:00:00"/>
    <x v="1"/>
    <s v="RP-19390"/>
    <x v="261"/>
    <x v="0"/>
    <x v="0"/>
    <s v="Houston"/>
    <x v="5"/>
    <n v="77041"/>
    <x v="2"/>
    <s v="OFF-BI-10004140"/>
    <x v="1"/>
    <x v="8"/>
    <x v="304"/>
    <n v="2.694"/>
    <n v="3"/>
    <x v="3"/>
    <n v="-4.7145000000000001"/>
  </r>
  <r>
    <n v="1104"/>
    <x v="531"/>
    <x v="3"/>
    <x v="81"/>
    <d v="2014-04-28T00:00:00"/>
    <x v="1"/>
    <s v="RP-19390"/>
    <x v="261"/>
    <x v="0"/>
    <x v="0"/>
    <s v="Houston"/>
    <x v="5"/>
    <n v="77041"/>
    <x v="2"/>
    <s v="OFF-BI-10002049"/>
    <x v="1"/>
    <x v="8"/>
    <x v="758"/>
    <n v="2.9340000000000002"/>
    <n v="3"/>
    <x v="3"/>
    <n v="-4.9878"/>
  </r>
  <r>
    <n v="1105"/>
    <x v="532"/>
    <x v="0"/>
    <x v="147"/>
    <d v="2013-10-28T00:00:00"/>
    <x v="1"/>
    <s v="NM-18520"/>
    <x v="392"/>
    <x v="0"/>
    <x v="0"/>
    <s v="Riverside"/>
    <x v="1"/>
    <n v="92503"/>
    <x v="1"/>
    <s v="OFF-PA-10001892"/>
    <x v="1"/>
    <x v="10"/>
    <x v="815"/>
    <n v="22.92"/>
    <n v="3"/>
    <x v="0"/>
    <n v="11.2308"/>
  </r>
  <r>
    <n v="1106"/>
    <x v="533"/>
    <x v="0"/>
    <x v="258"/>
    <d v="2013-11-25T00:00:00"/>
    <x v="1"/>
    <s v="EH-13945"/>
    <x v="13"/>
    <x v="0"/>
    <x v="0"/>
    <s v="Houston"/>
    <x v="5"/>
    <n v="77041"/>
    <x v="2"/>
    <s v="OFF-ST-10000642"/>
    <x v="1"/>
    <x v="4"/>
    <x v="192"/>
    <n v="100.70399999999999"/>
    <n v="6"/>
    <x v="2"/>
    <n v="-16.3644"/>
  </r>
  <r>
    <n v="1107"/>
    <x v="533"/>
    <x v="0"/>
    <x v="258"/>
    <d v="2013-11-25T00:00:00"/>
    <x v="1"/>
    <s v="EH-13945"/>
    <x v="13"/>
    <x v="0"/>
    <x v="0"/>
    <s v="Houston"/>
    <x v="5"/>
    <n v="77041"/>
    <x v="2"/>
    <s v="FUR-FU-10000206"/>
    <x v="0"/>
    <x v="5"/>
    <x v="392"/>
    <n v="2.3279999999999998"/>
    <n v="2"/>
    <x v="7"/>
    <n v="-0.75660000000000005"/>
  </r>
  <r>
    <n v="1108"/>
    <x v="533"/>
    <x v="0"/>
    <x v="258"/>
    <d v="2013-11-25T00:00:00"/>
    <x v="1"/>
    <s v="EH-13945"/>
    <x v="13"/>
    <x v="0"/>
    <x v="0"/>
    <s v="Houston"/>
    <x v="5"/>
    <n v="77041"/>
    <x v="2"/>
    <s v="OFF-BI-10003676"/>
    <x v="1"/>
    <x v="8"/>
    <x v="816"/>
    <n v="10.78"/>
    <n v="5"/>
    <x v="3"/>
    <n v="-17.248000000000001"/>
  </r>
  <r>
    <n v="1109"/>
    <x v="533"/>
    <x v="0"/>
    <x v="258"/>
    <d v="2013-11-25T00:00:00"/>
    <x v="1"/>
    <s v="EH-13945"/>
    <x v="13"/>
    <x v="0"/>
    <x v="0"/>
    <s v="Houston"/>
    <x v="5"/>
    <n v="77041"/>
    <x v="2"/>
    <s v="OFF-FA-10003495"/>
    <x v="1"/>
    <x v="13"/>
    <x v="33"/>
    <n v="58.368000000000002"/>
    <n v="12"/>
    <x v="2"/>
    <n v="21.888000000000002"/>
  </r>
  <r>
    <n v="1110"/>
    <x v="533"/>
    <x v="0"/>
    <x v="258"/>
    <d v="2013-11-25T00:00:00"/>
    <x v="1"/>
    <s v="EH-13945"/>
    <x v="13"/>
    <x v="0"/>
    <x v="0"/>
    <s v="Houston"/>
    <x v="5"/>
    <n v="77041"/>
    <x v="2"/>
    <s v="OFF-EN-10003798"/>
    <x v="1"/>
    <x v="12"/>
    <x v="817"/>
    <n v="40.968000000000004"/>
    <n v="3"/>
    <x v="2"/>
    <n v="13.826700000000001"/>
  </r>
  <r>
    <n v="1111"/>
    <x v="533"/>
    <x v="0"/>
    <x v="258"/>
    <d v="2013-11-25T00:00:00"/>
    <x v="1"/>
    <s v="EH-13945"/>
    <x v="13"/>
    <x v="0"/>
    <x v="0"/>
    <s v="Houston"/>
    <x v="5"/>
    <n v="77041"/>
    <x v="2"/>
    <s v="TEC-PH-10003589"/>
    <x v="2"/>
    <x v="7"/>
    <x v="818"/>
    <n v="71.959999999999994"/>
    <n v="5"/>
    <x v="2"/>
    <n v="25.186"/>
  </r>
  <r>
    <n v="1112"/>
    <x v="533"/>
    <x v="0"/>
    <x v="258"/>
    <d v="2013-11-25T00:00:00"/>
    <x v="1"/>
    <s v="EH-13945"/>
    <x v="13"/>
    <x v="0"/>
    <x v="0"/>
    <s v="Houston"/>
    <x v="5"/>
    <n v="77041"/>
    <x v="2"/>
    <s v="OFF-PA-10004735"/>
    <x v="1"/>
    <x v="10"/>
    <x v="819"/>
    <n v="10.368"/>
    <n v="2"/>
    <x v="2"/>
    <n v="3.6288"/>
  </r>
  <r>
    <n v="1113"/>
    <x v="533"/>
    <x v="0"/>
    <x v="258"/>
    <d v="2013-11-25T00:00:00"/>
    <x v="1"/>
    <s v="EH-13945"/>
    <x v="13"/>
    <x v="0"/>
    <x v="0"/>
    <s v="Houston"/>
    <x v="5"/>
    <n v="77041"/>
    <x v="2"/>
    <s v="OFF-BI-10002609"/>
    <x v="1"/>
    <x v="8"/>
    <x v="98"/>
    <n v="1.1919999999999999"/>
    <n v="2"/>
    <x v="3"/>
    <n v="-2.0264000000000002"/>
  </r>
  <r>
    <n v="1114"/>
    <x v="534"/>
    <x v="3"/>
    <x v="404"/>
    <d v="2014-12-24T00:00:00"/>
    <x v="0"/>
    <s v="RA-19915"/>
    <x v="154"/>
    <x v="0"/>
    <x v="0"/>
    <s v="Encinitas"/>
    <x v="1"/>
    <n v="92024"/>
    <x v="1"/>
    <s v="OFF-BI-10003364"/>
    <x v="1"/>
    <x v="8"/>
    <x v="698"/>
    <n v="46.671999999999997"/>
    <n v="2"/>
    <x v="2"/>
    <n v="16.3352"/>
  </r>
  <r>
    <n v="1115"/>
    <x v="534"/>
    <x v="3"/>
    <x v="404"/>
    <d v="2014-12-24T00:00:00"/>
    <x v="0"/>
    <s v="RA-19915"/>
    <x v="154"/>
    <x v="0"/>
    <x v="0"/>
    <s v="Encinitas"/>
    <x v="1"/>
    <n v="92024"/>
    <x v="1"/>
    <s v="FUR-BO-10002206"/>
    <x v="0"/>
    <x v="0"/>
    <x v="820"/>
    <n v="119.833"/>
    <n v="1"/>
    <x v="11"/>
    <n v="-12.6882"/>
  </r>
  <r>
    <n v="1116"/>
    <x v="534"/>
    <x v="3"/>
    <x v="404"/>
    <d v="2014-12-24T00:00:00"/>
    <x v="0"/>
    <s v="RA-19915"/>
    <x v="154"/>
    <x v="0"/>
    <x v="0"/>
    <s v="Encinitas"/>
    <x v="1"/>
    <n v="92024"/>
    <x v="1"/>
    <s v="TEC-AC-10003610"/>
    <x v="2"/>
    <x v="11"/>
    <x v="598"/>
    <n v="119.98"/>
    <n v="2"/>
    <x v="0"/>
    <n v="57.590400000000002"/>
  </r>
  <r>
    <n v="1117"/>
    <x v="535"/>
    <x v="0"/>
    <x v="405"/>
    <d v="2013-07-25T00:00:00"/>
    <x v="0"/>
    <s v="DL-13495"/>
    <x v="393"/>
    <x v="1"/>
    <x v="0"/>
    <s v="San Francisco"/>
    <x v="1"/>
    <n v="94110"/>
    <x v="1"/>
    <s v="OFF-LA-10003766"/>
    <x v="1"/>
    <x v="2"/>
    <x v="360"/>
    <n v="6.3"/>
    <n v="2"/>
    <x v="0"/>
    <n v="3.024"/>
  </r>
  <r>
    <n v="1118"/>
    <x v="536"/>
    <x v="1"/>
    <x v="406"/>
    <d v="2012-09-08T00:00:00"/>
    <x v="1"/>
    <s v="CS-12355"/>
    <x v="394"/>
    <x v="0"/>
    <x v="0"/>
    <s v="Roswell"/>
    <x v="32"/>
    <n v="30076"/>
    <x v="0"/>
    <s v="OFF-PA-10001970"/>
    <x v="1"/>
    <x v="10"/>
    <x v="361"/>
    <n v="279.89999999999998"/>
    <n v="5"/>
    <x v="0"/>
    <n v="137.15100000000001"/>
  </r>
  <r>
    <n v="1119"/>
    <x v="536"/>
    <x v="1"/>
    <x v="406"/>
    <d v="2012-09-08T00:00:00"/>
    <x v="1"/>
    <s v="CS-12355"/>
    <x v="394"/>
    <x v="0"/>
    <x v="0"/>
    <s v="Roswell"/>
    <x v="32"/>
    <n v="30076"/>
    <x v="0"/>
    <s v="TEC-AC-10002049"/>
    <x v="2"/>
    <x v="11"/>
    <x v="688"/>
    <n v="619.95000000000005"/>
    <n v="5"/>
    <x v="0"/>
    <n v="111.59099999999999"/>
  </r>
  <r>
    <n v="1120"/>
    <x v="536"/>
    <x v="1"/>
    <x v="406"/>
    <d v="2012-09-08T00:00:00"/>
    <x v="1"/>
    <s v="CS-12355"/>
    <x v="394"/>
    <x v="0"/>
    <x v="0"/>
    <s v="Roswell"/>
    <x v="32"/>
    <n v="30076"/>
    <x v="0"/>
    <s v="OFF-PA-10000141"/>
    <x v="1"/>
    <x v="10"/>
    <x v="821"/>
    <n v="4.3600000000000003"/>
    <n v="2"/>
    <x v="0"/>
    <n v="2.0491999999999999"/>
  </r>
  <r>
    <n v="1121"/>
    <x v="536"/>
    <x v="1"/>
    <x v="406"/>
    <d v="2012-09-08T00:00:00"/>
    <x v="1"/>
    <s v="CS-12355"/>
    <x v="394"/>
    <x v="0"/>
    <x v="0"/>
    <s v="Roswell"/>
    <x v="32"/>
    <n v="30076"/>
    <x v="0"/>
    <s v="OFF-EN-10004459"/>
    <x v="1"/>
    <x v="12"/>
    <x v="655"/>
    <n v="15.28"/>
    <n v="2"/>
    <x v="0"/>
    <n v="7.4871999999999996"/>
  </r>
  <r>
    <n v="1122"/>
    <x v="537"/>
    <x v="2"/>
    <x v="407"/>
    <d v="2011-01-27T00:00:00"/>
    <x v="1"/>
    <s v="HL-15040"/>
    <x v="332"/>
    <x v="0"/>
    <x v="0"/>
    <s v="Jonesboro"/>
    <x v="36"/>
    <n v="72401"/>
    <x v="0"/>
    <s v="TEC-PH-10001061"/>
    <x v="2"/>
    <x v="7"/>
    <x v="822"/>
    <n v="699.93"/>
    <n v="7"/>
    <x v="0"/>
    <n v="181.98179999999999"/>
  </r>
  <r>
    <n v="1123"/>
    <x v="537"/>
    <x v="2"/>
    <x v="407"/>
    <d v="2011-01-27T00:00:00"/>
    <x v="1"/>
    <s v="HL-15040"/>
    <x v="332"/>
    <x v="0"/>
    <x v="0"/>
    <s v="Jonesboro"/>
    <x v="36"/>
    <n v="72401"/>
    <x v="0"/>
    <s v="OFF-AR-10002375"/>
    <x v="1"/>
    <x v="6"/>
    <x v="823"/>
    <n v="22.96"/>
    <n v="7"/>
    <x v="0"/>
    <n v="6.6584000000000003"/>
  </r>
  <r>
    <n v="1124"/>
    <x v="537"/>
    <x v="2"/>
    <x v="407"/>
    <d v="2011-01-27T00:00:00"/>
    <x v="1"/>
    <s v="HL-15040"/>
    <x v="332"/>
    <x v="0"/>
    <x v="0"/>
    <s v="Jonesboro"/>
    <x v="36"/>
    <n v="72401"/>
    <x v="0"/>
    <s v="FUR-FU-10003194"/>
    <x v="0"/>
    <x v="5"/>
    <x v="76"/>
    <n v="38.6"/>
    <n v="4"/>
    <x v="0"/>
    <n v="11.58"/>
  </r>
  <r>
    <n v="1125"/>
    <x v="537"/>
    <x v="2"/>
    <x v="407"/>
    <d v="2011-01-27T00:00:00"/>
    <x v="1"/>
    <s v="HL-15040"/>
    <x v="332"/>
    <x v="0"/>
    <x v="0"/>
    <s v="Jonesboro"/>
    <x v="36"/>
    <n v="72401"/>
    <x v="0"/>
    <s v="OFF-AR-10003811"/>
    <x v="1"/>
    <x v="6"/>
    <x v="449"/>
    <n v="6.63"/>
    <n v="3"/>
    <x v="0"/>
    <n v="1.7901"/>
  </r>
  <r>
    <n v="1126"/>
    <x v="537"/>
    <x v="2"/>
    <x v="407"/>
    <d v="2011-01-27T00:00:00"/>
    <x v="1"/>
    <s v="HL-15040"/>
    <x v="332"/>
    <x v="0"/>
    <x v="0"/>
    <s v="Jonesboro"/>
    <x v="36"/>
    <n v="72401"/>
    <x v="0"/>
    <s v="OFF-EN-10001539"/>
    <x v="1"/>
    <x v="12"/>
    <x v="33"/>
    <n v="23.34"/>
    <n v="3"/>
    <x v="0"/>
    <n v="10.969799999999999"/>
  </r>
  <r>
    <n v="1127"/>
    <x v="537"/>
    <x v="2"/>
    <x v="407"/>
    <d v="2011-01-27T00:00:00"/>
    <x v="1"/>
    <s v="HL-15040"/>
    <x v="332"/>
    <x v="0"/>
    <x v="0"/>
    <s v="Jonesboro"/>
    <x v="36"/>
    <n v="72401"/>
    <x v="0"/>
    <s v="FUR-CH-10002331"/>
    <x v="0"/>
    <x v="1"/>
    <x v="402"/>
    <n v="1067.94"/>
    <n v="3"/>
    <x v="0"/>
    <n v="224.26740000000001"/>
  </r>
  <r>
    <n v="1128"/>
    <x v="538"/>
    <x v="1"/>
    <x v="56"/>
    <d v="2012-03-07T00:00:00"/>
    <x v="1"/>
    <s v="PA-19060"/>
    <x v="50"/>
    <x v="2"/>
    <x v="0"/>
    <s v="Richmond"/>
    <x v="14"/>
    <n v="47374"/>
    <x v="2"/>
    <s v="OFF-AR-10003156"/>
    <x v="1"/>
    <x v="6"/>
    <x v="396"/>
    <n v="10.16"/>
    <n v="1"/>
    <x v="0"/>
    <n v="2.6415999999999999"/>
  </r>
  <r>
    <n v="1129"/>
    <x v="538"/>
    <x v="1"/>
    <x v="56"/>
    <d v="2012-03-07T00:00:00"/>
    <x v="1"/>
    <s v="PA-19060"/>
    <x v="50"/>
    <x v="2"/>
    <x v="0"/>
    <s v="Richmond"/>
    <x v="14"/>
    <n v="47374"/>
    <x v="2"/>
    <s v="OFF-EN-10001532"/>
    <x v="1"/>
    <x v="12"/>
    <x v="613"/>
    <n v="101.88"/>
    <n v="6"/>
    <x v="0"/>
    <n v="50.94"/>
  </r>
  <r>
    <n v="1130"/>
    <x v="539"/>
    <x v="0"/>
    <x v="408"/>
    <d v="2013-04-17T00:00:00"/>
    <x v="1"/>
    <s v="BD-11605"/>
    <x v="205"/>
    <x v="0"/>
    <x v="0"/>
    <s v="Springfield"/>
    <x v="17"/>
    <n v="22153"/>
    <x v="0"/>
    <s v="FUR-TA-10004086"/>
    <x v="0"/>
    <x v="3"/>
    <x v="824"/>
    <n v="343.92"/>
    <n v="4"/>
    <x v="0"/>
    <n v="75.662400000000005"/>
  </r>
  <r>
    <n v="1131"/>
    <x v="539"/>
    <x v="0"/>
    <x v="408"/>
    <d v="2013-04-17T00:00:00"/>
    <x v="1"/>
    <s v="BD-11605"/>
    <x v="205"/>
    <x v="0"/>
    <x v="0"/>
    <s v="Springfield"/>
    <x v="17"/>
    <n v="22153"/>
    <x v="0"/>
    <s v="OFF-PA-10000100"/>
    <x v="1"/>
    <x v="10"/>
    <x v="825"/>
    <n v="40.99"/>
    <n v="1"/>
    <x v="0"/>
    <n v="20.085100000000001"/>
  </r>
  <r>
    <n v="1132"/>
    <x v="539"/>
    <x v="0"/>
    <x v="408"/>
    <d v="2013-04-17T00:00:00"/>
    <x v="1"/>
    <s v="BD-11605"/>
    <x v="205"/>
    <x v="0"/>
    <x v="0"/>
    <s v="Springfield"/>
    <x v="17"/>
    <n v="22153"/>
    <x v="0"/>
    <s v="OFF-EN-10002500"/>
    <x v="1"/>
    <x v="12"/>
    <x v="118"/>
    <n v="63.9"/>
    <n v="5"/>
    <x v="0"/>
    <n v="28.754999999999999"/>
  </r>
  <r>
    <n v="1133"/>
    <x v="540"/>
    <x v="0"/>
    <x v="409"/>
    <d v="2013-12-08T00:00:00"/>
    <x v="2"/>
    <s v="GG-14650"/>
    <x v="55"/>
    <x v="1"/>
    <x v="0"/>
    <s v="Antioch"/>
    <x v="1"/>
    <n v="94509"/>
    <x v="1"/>
    <s v="OFF-PA-10004100"/>
    <x v="1"/>
    <x v="10"/>
    <x v="257"/>
    <n v="19.440000000000001"/>
    <n v="3"/>
    <x v="0"/>
    <n v="9.3312000000000008"/>
  </r>
  <r>
    <n v="1134"/>
    <x v="541"/>
    <x v="0"/>
    <x v="410"/>
    <d v="2013-06-10T00:00:00"/>
    <x v="1"/>
    <s v="JS-15940"/>
    <x v="185"/>
    <x v="2"/>
    <x v="0"/>
    <s v="Philadelphia"/>
    <x v="9"/>
    <n v="19134"/>
    <x v="3"/>
    <s v="OFF-ST-10003479"/>
    <x v="1"/>
    <x v="4"/>
    <x v="41"/>
    <n v="124.608"/>
    <n v="4"/>
    <x v="2"/>
    <n v="-23.364000000000001"/>
  </r>
  <r>
    <n v="1135"/>
    <x v="541"/>
    <x v="0"/>
    <x v="410"/>
    <d v="2013-06-10T00:00:00"/>
    <x v="1"/>
    <s v="JS-15940"/>
    <x v="185"/>
    <x v="2"/>
    <x v="0"/>
    <s v="Philadelphia"/>
    <x v="9"/>
    <n v="19134"/>
    <x v="3"/>
    <s v="OFF-LA-10000973"/>
    <x v="1"/>
    <x v="2"/>
    <x v="826"/>
    <n v="7.56"/>
    <n v="3"/>
    <x v="2"/>
    <n v="2.6459999999999999"/>
  </r>
  <r>
    <n v="1136"/>
    <x v="542"/>
    <x v="0"/>
    <x v="25"/>
    <d v="2013-12-12T00:00:00"/>
    <x v="3"/>
    <s v="LR-16915"/>
    <x v="235"/>
    <x v="0"/>
    <x v="0"/>
    <s v="Homestead"/>
    <x v="2"/>
    <n v="33030"/>
    <x v="0"/>
    <s v="OFF-ST-10001476"/>
    <x v="1"/>
    <x v="4"/>
    <x v="827"/>
    <n v="85.224000000000004"/>
    <n v="3"/>
    <x v="2"/>
    <n v="7.4570999999999996"/>
  </r>
  <r>
    <n v="1137"/>
    <x v="543"/>
    <x v="0"/>
    <x v="396"/>
    <d v="2013-11-16T00:00:00"/>
    <x v="0"/>
    <s v="FH-14275"/>
    <x v="395"/>
    <x v="1"/>
    <x v="0"/>
    <s v="La Porte"/>
    <x v="14"/>
    <n v="46350"/>
    <x v="2"/>
    <s v="OFF-EN-10002831"/>
    <x v="1"/>
    <x v="12"/>
    <x v="828"/>
    <n v="287.52"/>
    <n v="8"/>
    <x v="0"/>
    <n v="129.38399999999999"/>
  </r>
  <r>
    <n v="1138"/>
    <x v="543"/>
    <x v="0"/>
    <x v="396"/>
    <d v="2013-11-16T00:00:00"/>
    <x v="0"/>
    <s v="FH-14275"/>
    <x v="395"/>
    <x v="1"/>
    <x v="0"/>
    <s v="La Porte"/>
    <x v="14"/>
    <n v="46350"/>
    <x v="2"/>
    <s v="OFF-AP-10002350"/>
    <x v="1"/>
    <x v="9"/>
    <x v="545"/>
    <n v="37.68"/>
    <n v="2"/>
    <x v="0"/>
    <n v="10.5504"/>
  </r>
  <r>
    <n v="1139"/>
    <x v="543"/>
    <x v="0"/>
    <x v="396"/>
    <d v="2013-11-16T00:00:00"/>
    <x v="0"/>
    <s v="FH-14275"/>
    <x v="395"/>
    <x v="1"/>
    <x v="0"/>
    <s v="La Porte"/>
    <x v="14"/>
    <n v="46350"/>
    <x v="2"/>
    <s v="OFF-PA-10001763"/>
    <x v="1"/>
    <x v="10"/>
    <x v="829"/>
    <n v="19.98"/>
    <n v="2"/>
    <x v="0"/>
    <n v="8.9909999999999997"/>
  </r>
  <r>
    <n v="1140"/>
    <x v="543"/>
    <x v="0"/>
    <x v="396"/>
    <d v="2013-11-16T00:00:00"/>
    <x v="0"/>
    <s v="FH-14275"/>
    <x v="395"/>
    <x v="1"/>
    <x v="0"/>
    <s v="La Porte"/>
    <x v="14"/>
    <n v="46350"/>
    <x v="2"/>
    <s v="OFF-AR-10003394"/>
    <x v="1"/>
    <x v="6"/>
    <x v="496"/>
    <n v="20.58"/>
    <n v="7"/>
    <x v="0"/>
    <n v="5.5566000000000004"/>
  </r>
  <r>
    <n v="1141"/>
    <x v="543"/>
    <x v="0"/>
    <x v="396"/>
    <d v="2013-11-16T00:00:00"/>
    <x v="0"/>
    <s v="FH-14275"/>
    <x v="395"/>
    <x v="1"/>
    <x v="0"/>
    <s v="La Porte"/>
    <x v="14"/>
    <n v="46350"/>
    <x v="2"/>
    <s v="OFF-BI-10002072"/>
    <x v="1"/>
    <x v="8"/>
    <x v="830"/>
    <n v="17.38"/>
    <n v="2"/>
    <x v="0"/>
    <n v="8.69"/>
  </r>
  <r>
    <n v="1142"/>
    <x v="544"/>
    <x v="2"/>
    <x v="411"/>
    <d v="2011-10-03T00:00:00"/>
    <x v="1"/>
    <s v="AP-10915"/>
    <x v="275"/>
    <x v="0"/>
    <x v="0"/>
    <s v="Los Angeles"/>
    <x v="1"/>
    <n v="90045"/>
    <x v="1"/>
    <s v="FUR-FU-10004188"/>
    <x v="0"/>
    <x v="5"/>
    <x v="734"/>
    <n v="204.6"/>
    <n v="2"/>
    <x v="0"/>
    <n v="53.195999999999998"/>
  </r>
  <r>
    <n v="1143"/>
    <x v="544"/>
    <x v="2"/>
    <x v="411"/>
    <d v="2011-10-03T00:00:00"/>
    <x v="1"/>
    <s v="AP-10915"/>
    <x v="275"/>
    <x v="0"/>
    <x v="0"/>
    <s v="Los Angeles"/>
    <x v="1"/>
    <n v="90045"/>
    <x v="1"/>
    <s v="OFF-FA-10001561"/>
    <x v="1"/>
    <x v="13"/>
    <x v="831"/>
    <n v="8.7200000000000006"/>
    <n v="4"/>
    <x v="0"/>
    <n v="2.8776000000000002"/>
  </r>
  <r>
    <n v="1144"/>
    <x v="544"/>
    <x v="2"/>
    <x v="411"/>
    <d v="2011-10-03T00:00:00"/>
    <x v="1"/>
    <s v="AP-10915"/>
    <x v="275"/>
    <x v="0"/>
    <x v="0"/>
    <s v="Los Angeles"/>
    <x v="1"/>
    <n v="90045"/>
    <x v="1"/>
    <s v="OFF-PA-10002105"/>
    <x v="1"/>
    <x v="10"/>
    <x v="269"/>
    <n v="6.48"/>
    <n v="1"/>
    <x v="0"/>
    <n v="3.1103999999999998"/>
  </r>
  <r>
    <n v="1145"/>
    <x v="544"/>
    <x v="2"/>
    <x v="411"/>
    <d v="2011-10-03T00:00:00"/>
    <x v="1"/>
    <s v="AP-10915"/>
    <x v="275"/>
    <x v="0"/>
    <x v="0"/>
    <s v="Los Angeles"/>
    <x v="1"/>
    <n v="90045"/>
    <x v="1"/>
    <s v="TEC-MA-10004241"/>
    <x v="2"/>
    <x v="15"/>
    <x v="832"/>
    <n v="686.32"/>
    <n v="2"/>
    <x v="2"/>
    <n v="223.054"/>
  </r>
  <r>
    <n v="1146"/>
    <x v="544"/>
    <x v="2"/>
    <x v="411"/>
    <d v="2011-10-03T00:00:00"/>
    <x v="1"/>
    <s v="AP-10915"/>
    <x v="275"/>
    <x v="0"/>
    <x v="0"/>
    <s v="Los Angeles"/>
    <x v="1"/>
    <n v="90045"/>
    <x v="1"/>
    <s v="OFF-ST-10004340"/>
    <x v="1"/>
    <x v="4"/>
    <x v="809"/>
    <n v="62.18"/>
    <n v="1"/>
    <x v="0"/>
    <n v="16.788599999999999"/>
  </r>
  <r>
    <n v="1147"/>
    <x v="545"/>
    <x v="1"/>
    <x v="388"/>
    <d v="2012-04-04T00:00:00"/>
    <x v="3"/>
    <s v="NC-18340"/>
    <x v="396"/>
    <x v="0"/>
    <x v="0"/>
    <s v="Lansing"/>
    <x v="12"/>
    <n v="48911"/>
    <x v="2"/>
    <s v="OFF-AP-10003849"/>
    <x v="1"/>
    <x v="9"/>
    <x v="833"/>
    <n v="644.07600000000002"/>
    <n v="2"/>
    <x v="9"/>
    <n v="107.346"/>
  </r>
  <r>
    <n v="1148"/>
    <x v="545"/>
    <x v="1"/>
    <x v="388"/>
    <d v="2012-04-04T00:00:00"/>
    <x v="3"/>
    <s v="NC-18340"/>
    <x v="396"/>
    <x v="0"/>
    <x v="0"/>
    <s v="Lansing"/>
    <x v="12"/>
    <n v="48911"/>
    <x v="2"/>
    <s v="OFF-FA-10000735"/>
    <x v="1"/>
    <x v="13"/>
    <x v="33"/>
    <n v="5.84"/>
    <n v="2"/>
    <x v="0"/>
    <n v="2.6280000000000001"/>
  </r>
  <r>
    <n v="1149"/>
    <x v="545"/>
    <x v="1"/>
    <x v="388"/>
    <d v="2012-04-04T00:00:00"/>
    <x v="3"/>
    <s v="NC-18340"/>
    <x v="396"/>
    <x v="0"/>
    <x v="0"/>
    <s v="Lansing"/>
    <x v="12"/>
    <n v="48911"/>
    <x v="2"/>
    <s v="OFF-BI-10003350"/>
    <x v="1"/>
    <x v="8"/>
    <x v="834"/>
    <n v="12.76"/>
    <n v="2"/>
    <x v="0"/>
    <n v="5.8696000000000002"/>
  </r>
  <r>
    <n v="1150"/>
    <x v="545"/>
    <x v="1"/>
    <x v="388"/>
    <d v="2012-04-04T00:00:00"/>
    <x v="3"/>
    <s v="NC-18340"/>
    <x v="396"/>
    <x v="0"/>
    <x v="0"/>
    <s v="Lansing"/>
    <x v="12"/>
    <n v="48911"/>
    <x v="2"/>
    <s v="TEC-PH-10000307"/>
    <x v="2"/>
    <x v="7"/>
    <x v="835"/>
    <n v="10.95"/>
    <n v="1"/>
    <x v="0"/>
    <n v="0.438"/>
  </r>
  <r>
    <n v="1151"/>
    <x v="545"/>
    <x v="1"/>
    <x v="388"/>
    <d v="2012-04-04T00:00:00"/>
    <x v="3"/>
    <s v="NC-18340"/>
    <x v="396"/>
    <x v="0"/>
    <x v="0"/>
    <s v="Lansing"/>
    <x v="12"/>
    <n v="48911"/>
    <x v="2"/>
    <s v="TEC-CO-10004202"/>
    <x v="2"/>
    <x v="16"/>
    <x v="836"/>
    <n v="599.98"/>
    <n v="2"/>
    <x v="0"/>
    <n v="209.99299999999999"/>
  </r>
  <r>
    <n v="1152"/>
    <x v="546"/>
    <x v="1"/>
    <x v="412"/>
    <d v="2012-05-14T00:00:00"/>
    <x v="1"/>
    <s v="CB-12535"/>
    <x v="118"/>
    <x v="1"/>
    <x v="0"/>
    <s v="Cuyahoga Falls"/>
    <x v="24"/>
    <n v="44221"/>
    <x v="3"/>
    <s v="FUR-FU-10001852"/>
    <x v="0"/>
    <x v="5"/>
    <x v="837"/>
    <n v="8.3520000000000003"/>
    <n v="6"/>
    <x v="2"/>
    <n v="1.2527999999999999"/>
  </r>
  <r>
    <n v="1153"/>
    <x v="547"/>
    <x v="3"/>
    <x v="413"/>
    <d v="2014-01-07T00:00:00"/>
    <x v="1"/>
    <s v="KL-16555"/>
    <x v="126"/>
    <x v="1"/>
    <x v="0"/>
    <s v="Reno"/>
    <x v="33"/>
    <n v="89502"/>
    <x v="1"/>
    <s v="OFF-AR-10003759"/>
    <x v="1"/>
    <x v="6"/>
    <x v="838"/>
    <n v="3.64"/>
    <n v="2"/>
    <x v="0"/>
    <n v="1.6379999999999999"/>
  </r>
  <r>
    <n v="1154"/>
    <x v="547"/>
    <x v="3"/>
    <x v="413"/>
    <d v="2014-01-07T00:00:00"/>
    <x v="1"/>
    <s v="KL-16555"/>
    <x v="126"/>
    <x v="1"/>
    <x v="0"/>
    <s v="Reno"/>
    <x v="33"/>
    <n v="89502"/>
    <x v="1"/>
    <s v="OFF-BI-10003984"/>
    <x v="1"/>
    <x v="8"/>
    <x v="690"/>
    <n v="159.768"/>
    <n v="7"/>
    <x v="2"/>
    <n v="53.921700000000001"/>
  </r>
  <r>
    <n v="1155"/>
    <x v="548"/>
    <x v="2"/>
    <x v="414"/>
    <d v="2011-12-21T00:00:00"/>
    <x v="2"/>
    <s v="PS-19045"/>
    <x v="390"/>
    <x v="2"/>
    <x v="0"/>
    <s v="Harrisonburg"/>
    <x v="17"/>
    <n v="22801"/>
    <x v="0"/>
    <s v="OFF-ST-10004337"/>
    <x v="1"/>
    <x v="4"/>
    <x v="839"/>
    <n v="122.48"/>
    <n v="2"/>
    <x v="0"/>
    <n v="0"/>
  </r>
  <r>
    <n v="1156"/>
    <x v="548"/>
    <x v="2"/>
    <x v="414"/>
    <d v="2011-12-21T00:00:00"/>
    <x v="2"/>
    <s v="PS-19045"/>
    <x v="390"/>
    <x v="2"/>
    <x v="0"/>
    <s v="Harrisonburg"/>
    <x v="17"/>
    <n v="22801"/>
    <x v="0"/>
    <s v="FUR-TA-10001932"/>
    <x v="0"/>
    <x v="3"/>
    <x v="840"/>
    <n v="2244.48"/>
    <n v="7"/>
    <x v="0"/>
    <n v="493.78559999999999"/>
  </r>
  <r>
    <n v="1157"/>
    <x v="548"/>
    <x v="2"/>
    <x v="414"/>
    <d v="2011-12-21T00:00:00"/>
    <x v="2"/>
    <s v="PS-19045"/>
    <x v="390"/>
    <x v="2"/>
    <x v="0"/>
    <s v="Harrisonburg"/>
    <x v="17"/>
    <n v="22801"/>
    <x v="0"/>
    <s v="OFF-BI-10003982"/>
    <x v="1"/>
    <x v="8"/>
    <x v="346"/>
    <n v="62.31"/>
    <n v="3"/>
    <x v="0"/>
    <n v="29.285699999999999"/>
  </r>
  <r>
    <n v="1158"/>
    <x v="548"/>
    <x v="2"/>
    <x v="414"/>
    <d v="2011-12-21T00:00:00"/>
    <x v="2"/>
    <s v="PS-19045"/>
    <x v="390"/>
    <x v="2"/>
    <x v="0"/>
    <s v="Harrisonburg"/>
    <x v="17"/>
    <n v="22801"/>
    <x v="0"/>
    <s v="FUR-TA-10000617"/>
    <x v="0"/>
    <x v="3"/>
    <x v="338"/>
    <n v="455.1"/>
    <n v="2"/>
    <x v="0"/>
    <n v="100.122"/>
  </r>
  <r>
    <n v="1159"/>
    <x v="549"/>
    <x v="0"/>
    <x v="415"/>
    <d v="2013-07-08T00:00:00"/>
    <x v="0"/>
    <s v="GB-14530"/>
    <x v="334"/>
    <x v="1"/>
    <x v="0"/>
    <s v="Los Angeles"/>
    <x v="1"/>
    <n v="90004"/>
    <x v="1"/>
    <s v="FUR-CH-10002126"/>
    <x v="0"/>
    <x v="1"/>
    <x v="841"/>
    <n v="195.184"/>
    <n v="1"/>
    <x v="2"/>
    <n v="19.5184"/>
  </r>
  <r>
    <n v="1160"/>
    <x v="550"/>
    <x v="3"/>
    <x v="222"/>
    <d v="2014-07-05T00:00:00"/>
    <x v="1"/>
    <s v="AA-10315"/>
    <x v="397"/>
    <x v="0"/>
    <x v="0"/>
    <s v="Minneapolis"/>
    <x v="11"/>
    <n v="55407"/>
    <x v="2"/>
    <s v="OFF-AP-10000576"/>
    <x v="1"/>
    <x v="9"/>
    <x v="842"/>
    <n v="362.94"/>
    <n v="3"/>
    <x v="0"/>
    <n v="90.734999999999999"/>
  </r>
  <r>
    <n v="1161"/>
    <x v="550"/>
    <x v="3"/>
    <x v="222"/>
    <d v="2014-07-05T00:00:00"/>
    <x v="1"/>
    <s v="AA-10315"/>
    <x v="397"/>
    <x v="0"/>
    <x v="0"/>
    <s v="Minneapolis"/>
    <x v="11"/>
    <n v="55407"/>
    <x v="2"/>
    <s v="OFF-BI-10004654"/>
    <x v="1"/>
    <x v="8"/>
    <x v="68"/>
    <n v="11.54"/>
    <n v="2"/>
    <x v="0"/>
    <n v="5.77"/>
  </r>
  <r>
    <n v="1162"/>
    <x v="551"/>
    <x v="2"/>
    <x v="416"/>
    <d v="2011-09-05T00:00:00"/>
    <x v="0"/>
    <s v="LT-16765"/>
    <x v="398"/>
    <x v="0"/>
    <x v="0"/>
    <s v="Escondido"/>
    <x v="1"/>
    <n v="92025"/>
    <x v="1"/>
    <s v="OFF-AR-10004042"/>
    <x v="1"/>
    <x v="6"/>
    <x v="30"/>
    <n v="53.94"/>
    <n v="3"/>
    <x v="0"/>
    <n v="15.6426"/>
  </r>
  <r>
    <n v="1163"/>
    <x v="552"/>
    <x v="2"/>
    <x v="223"/>
    <d v="2011-03-08T00:00:00"/>
    <x v="1"/>
    <s v="AP-10720"/>
    <x v="399"/>
    <x v="2"/>
    <x v="0"/>
    <s v="New York City"/>
    <x v="15"/>
    <n v="10035"/>
    <x v="3"/>
    <s v="TEC-PH-10004700"/>
    <x v="2"/>
    <x v="7"/>
    <x v="843"/>
    <n v="9.99"/>
    <n v="1"/>
    <x v="0"/>
    <n v="4.5953999999999997"/>
  </r>
  <r>
    <n v="1164"/>
    <x v="552"/>
    <x v="2"/>
    <x v="223"/>
    <d v="2011-03-08T00:00:00"/>
    <x v="1"/>
    <s v="AP-10720"/>
    <x v="399"/>
    <x v="2"/>
    <x v="0"/>
    <s v="New York City"/>
    <x v="15"/>
    <n v="10035"/>
    <x v="3"/>
    <s v="OFF-BI-10004593"/>
    <x v="1"/>
    <x v="8"/>
    <x v="267"/>
    <n v="125.76"/>
    <n v="3"/>
    <x v="2"/>
    <n v="40.872"/>
  </r>
  <r>
    <n v="1165"/>
    <x v="552"/>
    <x v="2"/>
    <x v="223"/>
    <d v="2011-03-08T00:00:00"/>
    <x v="1"/>
    <s v="AP-10720"/>
    <x v="399"/>
    <x v="2"/>
    <x v="0"/>
    <s v="New York City"/>
    <x v="15"/>
    <n v="10035"/>
    <x v="3"/>
    <s v="OFF-BI-10003429"/>
    <x v="1"/>
    <x v="8"/>
    <x v="844"/>
    <n v="25.32"/>
    <n v="5"/>
    <x v="2"/>
    <n v="9.1784999999999997"/>
  </r>
  <r>
    <n v="1166"/>
    <x v="553"/>
    <x v="2"/>
    <x v="417"/>
    <d v="2011-05-08T00:00:00"/>
    <x v="1"/>
    <s v="PM-18940"/>
    <x v="400"/>
    <x v="0"/>
    <x v="0"/>
    <s v="Jackson"/>
    <x v="12"/>
    <n v="49201"/>
    <x v="2"/>
    <s v="OFF-BI-10001294"/>
    <x v="1"/>
    <x v="8"/>
    <x v="667"/>
    <n v="46.8"/>
    <n v="4"/>
    <x v="0"/>
    <n v="21.06"/>
  </r>
  <r>
    <n v="1167"/>
    <x v="554"/>
    <x v="1"/>
    <x v="121"/>
    <d v="2012-11-02T00:00:00"/>
    <x v="3"/>
    <s v="KC-16540"/>
    <x v="110"/>
    <x v="0"/>
    <x v="0"/>
    <s v="Seattle"/>
    <x v="4"/>
    <n v="98115"/>
    <x v="1"/>
    <s v="TEC-AC-10001552"/>
    <x v="2"/>
    <x v="11"/>
    <x v="100"/>
    <n v="447.93"/>
    <n v="9"/>
    <x v="0"/>
    <n v="49.272300000000001"/>
  </r>
  <r>
    <n v="1168"/>
    <x v="555"/>
    <x v="3"/>
    <x v="166"/>
    <d v="2014-12-11T00:00:00"/>
    <x v="0"/>
    <s v="DL-13315"/>
    <x v="111"/>
    <x v="0"/>
    <x v="0"/>
    <s v="New York City"/>
    <x v="15"/>
    <n v="10035"/>
    <x v="3"/>
    <s v="FUR-FU-10004952"/>
    <x v="0"/>
    <x v="5"/>
    <x v="845"/>
    <n v="109.48"/>
    <n v="2"/>
    <x v="0"/>
    <n v="33.938800000000001"/>
  </r>
  <r>
    <n v="1169"/>
    <x v="555"/>
    <x v="3"/>
    <x v="166"/>
    <d v="2014-12-11T00:00:00"/>
    <x v="0"/>
    <s v="DL-13315"/>
    <x v="111"/>
    <x v="0"/>
    <x v="0"/>
    <s v="New York City"/>
    <x v="15"/>
    <n v="10035"/>
    <x v="3"/>
    <s v="OFF-ST-10004123"/>
    <x v="1"/>
    <x v="4"/>
    <x v="72"/>
    <n v="272.94"/>
    <n v="3"/>
    <x v="0"/>
    <n v="0"/>
  </r>
  <r>
    <n v="1170"/>
    <x v="555"/>
    <x v="3"/>
    <x v="166"/>
    <d v="2014-12-11T00:00:00"/>
    <x v="0"/>
    <s v="DL-13315"/>
    <x v="111"/>
    <x v="0"/>
    <x v="0"/>
    <s v="New York City"/>
    <x v="15"/>
    <n v="10035"/>
    <x v="3"/>
    <s v="OFF-PA-10003172"/>
    <x v="1"/>
    <x v="10"/>
    <x v="846"/>
    <n v="19.440000000000001"/>
    <n v="3"/>
    <x v="0"/>
    <n v="9.3312000000000008"/>
  </r>
  <r>
    <n v="1171"/>
    <x v="555"/>
    <x v="3"/>
    <x v="166"/>
    <d v="2014-12-11T00:00:00"/>
    <x v="0"/>
    <s v="DL-13315"/>
    <x v="111"/>
    <x v="0"/>
    <x v="0"/>
    <s v="New York City"/>
    <x v="15"/>
    <n v="10035"/>
    <x v="3"/>
    <s v="OFF-ST-10002352"/>
    <x v="1"/>
    <x v="4"/>
    <x v="847"/>
    <n v="31.92"/>
    <n v="4"/>
    <x v="0"/>
    <n v="8.2992000000000008"/>
  </r>
  <r>
    <n v="1172"/>
    <x v="556"/>
    <x v="2"/>
    <x v="418"/>
    <d v="2011-03-14T00:00:00"/>
    <x v="1"/>
    <s v="SW-20275"/>
    <x v="349"/>
    <x v="0"/>
    <x v="0"/>
    <s v="Royal Oak"/>
    <x v="12"/>
    <n v="48073"/>
    <x v="2"/>
    <s v="OFF-PA-10002259"/>
    <x v="1"/>
    <x v="10"/>
    <x v="848"/>
    <n v="22.38"/>
    <n v="2"/>
    <x v="0"/>
    <n v="10.7424"/>
  </r>
  <r>
    <n v="1173"/>
    <x v="557"/>
    <x v="2"/>
    <x v="419"/>
    <d v="2011-04-25T00:00:00"/>
    <x v="1"/>
    <s v="AA-10375"/>
    <x v="211"/>
    <x v="0"/>
    <x v="0"/>
    <s v="Los Angeles"/>
    <x v="1"/>
    <n v="90008"/>
    <x v="1"/>
    <s v="OFF-BI-10002976"/>
    <x v="1"/>
    <x v="8"/>
    <x v="849"/>
    <n v="16.52"/>
    <n v="5"/>
    <x v="2"/>
    <n v="5.5754999999999999"/>
  </r>
  <r>
    <n v="1174"/>
    <x v="558"/>
    <x v="1"/>
    <x v="420"/>
    <d v="2012-10-26T00:00:00"/>
    <x v="1"/>
    <s v="LT-17110"/>
    <x v="299"/>
    <x v="0"/>
    <x v="0"/>
    <s v="Bloomington"/>
    <x v="10"/>
    <n v="61701"/>
    <x v="2"/>
    <s v="OFF-BI-10000301"/>
    <x v="1"/>
    <x v="8"/>
    <x v="619"/>
    <n v="5.1760000000000002"/>
    <n v="4"/>
    <x v="3"/>
    <n v="-7.7640000000000002"/>
  </r>
  <r>
    <n v="1175"/>
    <x v="559"/>
    <x v="1"/>
    <x v="421"/>
    <d v="2012-08-25T00:00:00"/>
    <x v="2"/>
    <s v="DP-13105"/>
    <x v="317"/>
    <x v="1"/>
    <x v="0"/>
    <s v="New York City"/>
    <x v="15"/>
    <n v="10035"/>
    <x v="3"/>
    <s v="OFF-BI-10003694"/>
    <x v="1"/>
    <x v="8"/>
    <x v="850"/>
    <n v="50.112000000000002"/>
    <n v="6"/>
    <x v="2"/>
    <n v="16.2864"/>
  </r>
  <r>
    <n v="1176"/>
    <x v="560"/>
    <x v="0"/>
    <x v="48"/>
    <d v="2013-09-04T00:00:00"/>
    <x v="1"/>
    <s v="AB-10060"/>
    <x v="144"/>
    <x v="2"/>
    <x v="0"/>
    <s v="Concord"/>
    <x v="38"/>
    <n v="3301"/>
    <x v="3"/>
    <s v="OFF-SU-10000381"/>
    <x v="1"/>
    <x v="14"/>
    <x v="654"/>
    <n v="27.93"/>
    <n v="3"/>
    <x v="0"/>
    <n v="8.0997000000000003"/>
  </r>
  <r>
    <n v="1177"/>
    <x v="561"/>
    <x v="2"/>
    <x v="422"/>
    <d v="2011-12-30T00:00:00"/>
    <x v="0"/>
    <s v="AT-10435"/>
    <x v="401"/>
    <x v="2"/>
    <x v="0"/>
    <s v="Los Angeles"/>
    <x v="1"/>
    <n v="90004"/>
    <x v="1"/>
    <s v="OFF-LA-10004425"/>
    <x v="1"/>
    <x v="2"/>
    <x v="33"/>
    <n v="11.56"/>
    <n v="4"/>
    <x v="0"/>
    <n v="5.4332000000000003"/>
  </r>
  <r>
    <n v="1178"/>
    <x v="562"/>
    <x v="0"/>
    <x v="49"/>
    <d v="2013-12-06T00:00:00"/>
    <x v="1"/>
    <s v="JE-15745"/>
    <x v="32"/>
    <x v="0"/>
    <x v="0"/>
    <s v="Rockville"/>
    <x v="39"/>
    <n v="20852"/>
    <x v="3"/>
    <s v="FUR-CH-10001270"/>
    <x v="0"/>
    <x v="1"/>
    <x v="851"/>
    <n v="172.5"/>
    <n v="2"/>
    <x v="0"/>
    <n v="51.75"/>
  </r>
  <r>
    <n v="1179"/>
    <x v="562"/>
    <x v="0"/>
    <x v="49"/>
    <d v="2013-12-06T00:00:00"/>
    <x v="1"/>
    <s v="JE-15745"/>
    <x v="32"/>
    <x v="0"/>
    <x v="0"/>
    <s v="Rockville"/>
    <x v="39"/>
    <n v="20852"/>
    <x v="3"/>
    <s v="TEC-PH-10003931"/>
    <x v="2"/>
    <x v="7"/>
    <x v="159"/>
    <n v="179.97"/>
    <n v="3"/>
    <x v="0"/>
    <n v="44.9925"/>
  </r>
  <r>
    <n v="1180"/>
    <x v="563"/>
    <x v="0"/>
    <x v="423"/>
    <d v="2013-04-28T00:00:00"/>
    <x v="0"/>
    <s v="CA-12055"/>
    <x v="402"/>
    <x v="2"/>
    <x v="0"/>
    <s v="Houston"/>
    <x v="5"/>
    <n v="77070"/>
    <x v="2"/>
    <s v="TEC-AC-10003174"/>
    <x v="2"/>
    <x v="11"/>
    <x v="614"/>
    <n v="258.69600000000003"/>
    <n v="3"/>
    <x v="2"/>
    <n v="64.674000000000007"/>
  </r>
  <r>
    <n v="1181"/>
    <x v="564"/>
    <x v="2"/>
    <x v="261"/>
    <d v="2011-06-25T00:00:00"/>
    <x v="1"/>
    <s v="DB-13060"/>
    <x v="72"/>
    <x v="0"/>
    <x v="0"/>
    <s v="Lakewood"/>
    <x v="30"/>
    <n v="8701"/>
    <x v="3"/>
    <s v="TEC-PH-10004539"/>
    <x v="2"/>
    <x v="7"/>
    <x v="852"/>
    <n v="1322.93"/>
    <n v="7"/>
    <x v="0"/>
    <n v="357.19110000000001"/>
  </r>
  <r>
    <n v="1182"/>
    <x v="564"/>
    <x v="2"/>
    <x v="261"/>
    <d v="2011-06-25T00:00:00"/>
    <x v="1"/>
    <s v="DB-13060"/>
    <x v="72"/>
    <x v="0"/>
    <x v="0"/>
    <s v="Lakewood"/>
    <x v="30"/>
    <n v="8701"/>
    <x v="3"/>
    <s v="OFF-AR-10001919"/>
    <x v="1"/>
    <x v="6"/>
    <x v="853"/>
    <n v="3.76"/>
    <n v="2"/>
    <x v="0"/>
    <n v="1.0904"/>
  </r>
  <r>
    <n v="1183"/>
    <x v="565"/>
    <x v="3"/>
    <x v="424"/>
    <d v="2014-01-16T00:00:00"/>
    <x v="2"/>
    <s v="RB-19570"/>
    <x v="262"/>
    <x v="0"/>
    <x v="0"/>
    <s v="Jacksonville"/>
    <x v="3"/>
    <n v="28540"/>
    <x v="0"/>
    <s v="OFF-EN-10002504"/>
    <x v="1"/>
    <x v="12"/>
    <x v="113"/>
    <n v="21.744"/>
    <n v="1"/>
    <x v="2"/>
    <n v="7.3385999999999996"/>
  </r>
  <r>
    <n v="1184"/>
    <x v="565"/>
    <x v="3"/>
    <x v="424"/>
    <d v="2014-01-16T00:00:00"/>
    <x v="2"/>
    <s v="RB-19570"/>
    <x v="262"/>
    <x v="0"/>
    <x v="0"/>
    <s v="Jacksonville"/>
    <x v="3"/>
    <n v="28540"/>
    <x v="0"/>
    <s v="TEC-PH-10003655"/>
    <x v="2"/>
    <x v="7"/>
    <x v="854"/>
    <n v="7.92"/>
    <n v="5"/>
    <x v="2"/>
    <n v="0.69299999999999995"/>
  </r>
  <r>
    <n v="1185"/>
    <x v="566"/>
    <x v="2"/>
    <x v="156"/>
    <d v="2011-11-30T00:00:00"/>
    <x v="1"/>
    <s v="HR-14830"/>
    <x v="403"/>
    <x v="1"/>
    <x v="0"/>
    <s v="Seattle"/>
    <x v="4"/>
    <n v="98103"/>
    <x v="1"/>
    <s v="OFF-BI-10004656"/>
    <x v="1"/>
    <x v="8"/>
    <x v="855"/>
    <n v="12.096"/>
    <n v="7"/>
    <x v="2"/>
    <n v="4.2336"/>
  </r>
  <r>
    <n v="1186"/>
    <x v="566"/>
    <x v="2"/>
    <x v="156"/>
    <d v="2011-11-30T00:00:00"/>
    <x v="1"/>
    <s v="HR-14830"/>
    <x v="403"/>
    <x v="1"/>
    <x v="0"/>
    <s v="Seattle"/>
    <x v="4"/>
    <n v="98103"/>
    <x v="1"/>
    <s v="OFF-ST-10002344"/>
    <x v="1"/>
    <x v="4"/>
    <x v="856"/>
    <n v="485.88"/>
    <n v="6"/>
    <x v="0"/>
    <n v="9.7175999999999991"/>
  </r>
  <r>
    <n v="1187"/>
    <x v="566"/>
    <x v="2"/>
    <x v="156"/>
    <d v="2011-11-30T00:00:00"/>
    <x v="1"/>
    <s v="HR-14830"/>
    <x v="403"/>
    <x v="1"/>
    <x v="0"/>
    <s v="Seattle"/>
    <x v="4"/>
    <n v="98103"/>
    <x v="1"/>
    <s v="OFF-PA-10001800"/>
    <x v="1"/>
    <x v="10"/>
    <x v="580"/>
    <n v="25.92"/>
    <n v="4"/>
    <x v="0"/>
    <n v="12.441599999999999"/>
  </r>
  <r>
    <n v="1188"/>
    <x v="566"/>
    <x v="2"/>
    <x v="156"/>
    <d v="2011-11-30T00:00:00"/>
    <x v="1"/>
    <s v="HR-14830"/>
    <x v="403"/>
    <x v="1"/>
    <x v="0"/>
    <s v="Seattle"/>
    <x v="4"/>
    <n v="98103"/>
    <x v="1"/>
    <s v="OFF-ST-10000036"/>
    <x v="1"/>
    <x v="4"/>
    <x v="590"/>
    <n v="197.58"/>
    <n v="2"/>
    <x v="0"/>
    <n v="53.346600000000002"/>
  </r>
  <r>
    <n v="1189"/>
    <x v="567"/>
    <x v="3"/>
    <x v="425"/>
    <d v="2014-03-01T00:00:00"/>
    <x v="0"/>
    <s v="BT-11530"/>
    <x v="404"/>
    <x v="2"/>
    <x v="0"/>
    <s v="Los Angeles"/>
    <x v="1"/>
    <n v="90036"/>
    <x v="1"/>
    <s v="OFF-AP-10004532"/>
    <x v="1"/>
    <x v="9"/>
    <x v="559"/>
    <n v="81.92"/>
    <n v="4"/>
    <x v="0"/>
    <n v="22.118400000000001"/>
  </r>
  <r>
    <n v="1190"/>
    <x v="567"/>
    <x v="3"/>
    <x v="425"/>
    <d v="2014-03-01T00:00:00"/>
    <x v="0"/>
    <s v="BT-11530"/>
    <x v="404"/>
    <x v="2"/>
    <x v="0"/>
    <s v="Los Angeles"/>
    <x v="1"/>
    <n v="90036"/>
    <x v="1"/>
    <s v="TEC-PH-10004447"/>
    <x v="2"/>
    <x v="7"/>
    <x v="857"/>
    <n v="889.53599999999994"/>
    <n v="8"/>
    <x v="2"/>
    <n v="66.715199999999996"/>
  </r>
  <r>
    <n v="1191"/>
    <x v="567"/>
    <x v="3"/>
    <x v="425"/>
    <d v="2014-03-01T00:00:00"/>
    <x v="0"/>
    <s v="BT-11530"/>
    <x v="404"/>
    <x v="2"/>
    <x v="0"/>
    <s v="Los Angeles"/>
    <x v="1"/>
    <n v="90036"/>
    <x v="1"/>
    <s v="FUR-CH-10003973"/>
    <x v="0"/>
    <x v="1"/>
    <x v="858"/>
    <n v="892.22400000000005"/>
    <n v="3"/>
    <x v="2"/>
    <n v="89.222399999999993"/>
  </r>
  <r>
    <n v="1192"/>
    <x v="567"/>
    <x v="3"/>
    <x v="425"/>
    <d v="2014-03-01T00:00:00"/>
    <x v="0"/>
    <s v="BT-11530"/>
    <x v="404"/>
    <x v="2"/>
    <x v="0"/>
    <s v="Los Angeles"/>
    <x v="1"/>
    <n v="90036"/>
    <x v="1"/>
    <s v="OFF-PA-10001970"/>
    <x v="1"/>
    <x v="10"/>
    <x v="361"/>
    <n v="223.92"/>
    <n v="4"/>
    <x v="0"/>
    <n v="109.7208"/>
  </r>
  <r>
    <n v="1193"/>
    <x v="567"/>
    <x v="3"/>
    <x v="425"/>
    <d v="2014-03-01T00:00:00"/>
    <x v="0"/>
    <s v="BT-11530"/>
    <x v="404"/>
    <x v="2"/>
    <x v="0"/>
    <s v="Los Angeles"/>
    <x v="1"/>
    <n v="90036"/>
    <x v="1"/>
    <s v="OFF-PA-10000682"/>
    <x v="1"/>
    <x v="10"/>
    <x v="859"/>
    <n v="23.12"/>
    <n v="4"/>
    <x v="0"/>
    <n v="11.328799999999999"/>
  </r>
  <r>
    <n v="1194"/>
    <x v="568"/>
    <x v="1"/>
    <x v="426"/>
    <d v="2012-09-15T00:00:00"/>
    <x v="3"/>
    <s v="NG-18355"/>
    <x v="243"/>
    <x v="1"/>
    <x v="0"/>
    <s v="Coral Springs"/>
    <x v="2"/>
    <n v="33065"/>
    <x v="0"/>
    <s v="OFF-PA-10001937"/>
    <x v="1"/>
    <x v="10"/>
    <x v="286"/>
    <n v="15.552"/>
    <n v="3"/>
    <x v="2"/>
    <n v="5.4432"/>
  </r>
  <r>
    <n v="1195"/>
    <x v="568"/>
    <x v="1"/>
    <x v="426"/>
    <d v="2012-09-15T00:00:00"/>
    <x v="3"/>
    <s v="NG-18355"/>
    <x v="243"/>
    <x v="1"/>
    <x v="0"/>
    <s v="Coral Springs"/>
    <x v="2"/>
    <n v="33065"/>
    <x v="0"/>
    <s v="FUR-FU-10002268"/>
    <x v="0"/>
    <x v="5"/>
    <x v="860"/>
    <n v="15.712"/>
    <n v="4"/>
    <x v="2"/>
    <n v="2.5531999999999999"/>
  </r>
  <r>
    <n v="1196"/>
    <x v="568"/>
    <x v="1"/>
    <x v="426"/>
    <d v="2012-09-15T00:00:00"/>
    <x v="3"/>
    <s v="NG-18355"/>
    <x v="243"/>
    <x v="1"/>
    <x v="0"/>
    <s v="Coral Springs"/>
    <x v="2"/>
    <n v="33065"/>
    <x v="0"/>
    <s v="OFF-ST-10001321"/>
    <x v="1"/>
    <x v="4"/>
    <x v="416"/>
    <n v="24.672000000000001"/>
    <n v="2"/>
    <x v="2"/>
    <n v="2.1587999999999998"/>
  </r>
  <r>
    <n v="1197"/>
    <x v="568"/>
    <x v="1"/>
    <x v="426"/>
    <d v="2012-09-15T00:00:00"/>
    <x v="3"/>
    <s v="NG-18355"/>
    <x v="243"/>
    <x v="1"/>
    <x v="0"/>
    <s v="Coral Springs"/>
    <x v="2"/>
    <n v="33065"/>
    <x v="0"/>
    <s v="FUR-FU-10003394"/>
    <x v="0"/>
    <x v="5"/>
    <x v="578"/>
    <n v="55.968000000000004"/>
    <n v="1"/>
    <x v="2"/>
    <n v="-2.0988000000000002"/>
  </r>
  <r>
    <n v="1198"/>
    <x v="569"/>
    <x v="0"/>
    <x v="143"/>
    <d v="2013-04-13T00:00:00"/>
    <x v="1"/>
    <s v="ZC-21910"/>
    <x v="233"/>
    <x v="0"/>
    <x v="0"/>
    <s v="Houston"/>
    <x v="5"/>
    <n v="77041"/>
    <x v="2"/>
    <s v="TEC-AC-10001990"/>
    <x v="2"/>
    <x v="11"/>
    <x v="861"/>
    <n v="431.928"/>
    <n v="9"/>
    <x v="2"/>
    <n v="64.789199999999994"/>
  </r>
  <r>
    <n v="1199"/>
    <x v="569"/>
    <x v="0"/>
    <x v="143"/>
    <d v="2013-04-13T00:00:00"/>
    <x v="1"/>
    <s v="ZC-21910"/>
    <x v="233"/>
    <x v="0"/>
    <x v="0"/>
    <s v="Houston"/>
    <x v="5"/>
    <n v="77041"/>
    <x v="2"/>
    <s v="FUR-CH-10004540"/>
    <x v="0"/>
    <x v="1"/>
    <x v="862"/>
    <n v="95.983999999999995"/>
    <n v="4"/>
    <x v="4"/>
    <n v="-4.1135999999999999"/>
  </r>
  <r>
    <n v="1200"/>
    <x v="569"/>
    <x v="0"/>
    <x v="143"/>
    <d v="2013-04-13T00:00:00"/>
    <x v="1"/>
    <s v="ZC-21910"/>
    <x v="233"/>
    <x v="0"/>
    <x v="0"/>
    <s v="Houston"/>
    <x v="5"/>
    <n v="77041"/>
    <x v="2"/>
    <s v="OFF-BI-10004995"/>
    <x v="1"/>
    <x v="8"/>
    <x v="313"/>
    <n v="1088.7919999999999"/>
    <n v="4"/>
    <x v="3"/>
    <n v="-1850.9464"/>
  </r>
  <r>
    <n v="1201"/>
    <x v="570"/>
    <x v="0"/>
    <x v="427"/>
    <d v="2013-07-25T00:00:00"/>
    <x v="1"/>
    <s v="LS-16945"/>
    <x v="322"/>
    <x v="1"/>
    <x v="0"/>
    <s v="Denver"/>
    <x v="22"/>
    <n v="80219"/>
    <x v="1"/>
    <s v="FUR-CH-10002335"/>
    <x v="0"/>
    <x v="1"/>
    <x v="623"/>
    <n v="544.00800000000004"/>
    <n v="3"/>
    <x v="2"/>
    <n v="40.800600000000003"/>
  </r>
  <r>
    <n v="1202"/>
    <x v="570"/>
    <x v="0"/>
    <x v="427"/>
    <d v="2013-07-25T00:00:00"/>
    <x v="1"/>
    <s v="LS-16945"/>
    <x v="322"/>
    <x v="1"/>
    <x v="0"/>
    <s v="Denver"/>
    <x v="22"/>
    <n v="80219"/>
    <x v="1"/>
    <s v="OFF-BI-10004967"/>
    <x v="1"/>
    <x v="8"/>
    <x v="253"/>
    <n v="1.8720000000000001"/>
    <n v="3"/>
    <x v="6"/>
    <n v="-1.4352"/>
  </r>
  <r>
    <n v="1203"/>
    <x v="570"/>
    <x v="0"/>
    <x v="427"/>
    <d v="2013-07-25T00:00:00"/>
    <x v="1"/>
    <s v="LS-16945"/>
    <x v="322"/>
    <x v="1"/>
    <x v="0"/>
    <s v="Denver"/>
    <x v="22"/>
    <n v="80219"/>
    <x v="1"/>
    <s v="FUR-CH-10002331"/>
    <x v="0"/>
    <x v="1"/>
    <x v="402"/>
    <n v="854.35199999999998"/>
    <n v="3"/>
    <x v="2"/>
    <n v="10.679399999999999"/>
  </r>
  <r>
    <n v="1204"/>
    <x v="570"/>
    <x v="0"/>
    <x v="427"/>
    <d v="2013-07-25T00:00:00"/>
    <x v="1"/>
    <s v="LS-16945"/>
    <x v="322"/>
    <x v="1"/>
    <x v="0"/>
    <s v="Denver"/>
    <x v="22"/>
    <n v="80219"/>
    <x v="1"/>
    <s v="OFF-ST-10002292"/>
    <x v="1"/>
    <x v="4"/>
    <x v="863"/>
    <n v="593.56799999999998"/>
    <n v="2"/>
    <x v="2"/>
    <n v="0"/>
  </r>
  <r>
    <n v="1205"/>
    <x v="570"/>
    <x v="0"/>
    <x v="427"/>
    <d v="2013-07-25T00:00:00"/>
    <x v="1"/>
    <s v="LS-16945"/>
    <x v="322"/>
    <x v="1"/>
    <x v="0"/>
    <s v="Denver"/>
    <x v="22"/>
    <n v="80219"/>
    <x v="1"/>
    <s v="OFF-ST-10000689"/>
    <x v="1"/>
    <x v="4"/>
    <x v="421"/>
    <n v="338.04"/>
    <n v="3"/>
    <x v="2"/>
    <n v="-33.804000000000002"/>
  </r>
  <r>
    <n v="1206"/>
    <x v="571"/>
    <x v="3"/>
    <x v="378"/>
    <d v="2014-08-05T00:00:00"/>
    <x v="2"/>
    <s v="LH-16750"/>
    <x v="405"/>
    <x v="0"/>
    <x v="0"/>
    <s v="Charlotte"/>
    <x v="3"/>
    <n v="28205"/>
    <x v="0"/>
    <s v="TEC-PH-10002660"/>
    <x v="2"/>
    <x v="7"/>
    <x v="697"/>
    <n v="271.95999999999998"/>
    <n v="5"/>
    <x v="2"/>
    <n v="16.997499999999999"/>
  </r>
  <r>
    <n v="1207"/>
    <x v="572"/>
    <x v="0"/>
    <x v="216"/>
    <d v="2013-07-19T00:00:00"/>
    <x v="0"/>
    <s v="SW-20755"/>
    <x v="406"/>
    <x v="1"/>
    <x v="0"/>
    <s v="New York City"/>
    <x v="15"/>
    <n v="10009"/>
    <x v="3"/>
    <s v="OFF-ST-10004634"/>
    <x v="1"/>
    <x v="4"/>
    <x v="597"/>
    <n v="11.21"/>
    <n v="1"/>
    <x v="0"/>
    <n v="3.363"/>
  </r>
  <r>
    <n v="1208"/>
    <x v="572"/>
    <x v="0"/>
    <x v="216"/>
    <d v="2013-07-19T00:00:00"/>
    <x v="0"/>
    <s v="SW-20755"/>
    <x v="406"/>
    <x v="1"/>
    <x v="0"/>
    <s v="New York City"/>
    <x v="15"/>
    <n v="10009"/>
    <x v="3"/>
    <s v="OFF-BI-10002160"/>
    <x v="1"/>
    <x v="8"/>
    <x v="312"/>
    <n v="9.1440000000000001"/>
    <n v="3"/>
    <x v="2"/>
    <n v="3.2004000000000001"/>
  </r>
  <r>
    <n v="1209"/>
    <x v="572"/>
    <x v="0"/>
    <x v="216"/>
    <d v="2013-07-19T00:00:00"/>
    <x v="0"/>
    <s v="SW-20755"/>
    <x v="406"/>
    <x v="1"/>
    <x v="0"/>
    <s v="New York City"/>
    <x v="15"/>
    <n v="10009"/>
    <x v="3"/>
    <s v="OFF-FA-10002988"/>
    <x v="1"/>
    <x v="13"/>
    <x v="131"/>
    <n v="14.07"/>
    <n v="7"/>
    <x v="0"/>
    <n v="6.8943000000000003"/>
  </r>
  <r>
    <n v="1210"/>
    <x v="572"/>
    <x v="0"/>
    <x v="216"/>
    <d v="2013-07-19T00:00:00"/>
    <x v="0"/>
    <s v="SW-20755"/>
    <x v="406"/>
    <x v="1"/>
    <x v="0"/>
    <s v="New York City"/>
    <x v="15"/>
    <n v="10009"/>
    <x v="3"/>
    <s v="OFF-AR-10004999"/>
    <x v="1"/>
    <x v="6"/>
    <x v="864"/>
    <n v="41.86"/>
    <n v="7"/>
    <x v="0"/>
    <n v="10.465"/>
  </r>
  <r>
    <n v="1211"/>
    <x v="572"/>
    <x v="0"/>
    <x v="216"/>
    <d v="2013-07-19T00:00:00"/>
    <x v="0"/>
    <s v="SW-20755"/>
    <x v="406"/>
    <x v="1"/>
    <x v="0"/>
    <s v="New York City"/>
    <x v="15"/>
    <n v="10009"/>
    <x v="3"/>
    <s v="OFF-BI-10001031"/>
    <x v="1"/>
    <x v="8"/>
    <x v="865"/>
    <n v="8.5440000000000005"/>
    <n v="2"/>
    <x v="2"/>
    <n v="2.8835999999999999"/>
  </r>
  <r>
    <n v="1212"/>
    <x v="572"/>
    <x v="0"/>
    <x v="216"/>
    <d v="2013-07-19T00:00:00"/>
    <x v="0"/>
    <s v="SW-20755"/>
    <x v="406"/>
    <x v="1"/>
    <x v="0"/>
    <s v="New York City"/>
    <x v="15"/>
    <n v="10009"/>
    <x v="3"/>
    <s v="FUR-BO-10004695"/>
    <x v="0"/>
    <x v="0"/>
    <x v="198"/>
    <n v="579.13599999999997"/>
    <n v="4"/>
    <x v="2"/>
    <n v="21.717600000000001"/>
  </r>
  <r>
    <n v="1213"/>
    <x v="573"/>
    <x v="3"/>
    <x v="428"/>
    <d v="2014-09-14T00:00:00"/>
    <x v="1"/>
    <s v="SP-20620"/>
    <x v="407"/>
    <x v="1"/>
    <x v="0"/>
    <s v="Philadelphia"/>
    <x v="9"/>
    <n v="19134"/>
    <x v="3"/>
    <s v="FUR-CH-10004860"/>
    <x v="0"/>
    <x v="1"/>
    <x v="210"/>
    <n v="141.37200000000001"/>
    <n v="2"/>
    <x v="4"/>
    <n v="-48.470399999999998"/>
  </r>
  <r>
    <n v="1214"/>
    <x v="573"/>
    <x v="3"/>
    <x v="428"/>
    <d v="2014-09-14T00:00:00"/>
    <x v="1"/>
    <s v="SP-20620"/>
    <x v="407"/>
    <x v="1"/>
    <x v="0"/>
    <s v="Philadelphia"/>
    <x v="9"/>
    <n v="19134"/>
    <x v="3"/>
    <s v="OFF-BI-10002432"/>
    <x v="1"/>
    <x v="8"/>
    <x v="866"/>
    <n v="3.036"/>
    <n v="2"/>
    <x v="6"/>
    <n v="-2.3275999999999999"/>
  </r>
  <r>
    <n v="1215"/>
    <x v="573"/>
    <x v="3"/>
    <x v="428"/>
    <d v="2014-09-14T00:00:00"/>
    <x v="1"/>
    <s v="SP-20620"/>
    <x v="407"/>
    <x v="1"/>
    <x v="0"/>
    <s v="Philadelphia"/>
    <x v="9"/>
    <n v="19134"/>
    <x v="3"/>
    <s v="OFF-BI-10000069"/>
    <x v="1"/>
    <x v="8"/>
    <x v="486"/>
    <n v="4.5030000000000001"/>
    <n v="1"/>
    <x v="6"/>
    <n v="-3.6023999999999998"/>
  </r>
  <r>
    <n v="1216"/>
    <x v="573"/>
    <x v="3"/>
    <x v="428"/>
    <d v="2014-09-14T00:00:00"/>
    <x v="1"/>
    <s v="SP-20620"/>
    <x v="407"/>
    <x v="1"/>
    <x v="0"/>
    <s v="Philadelphia"/>
    <x v="9"/>
    <n v="19134"/>
    <x v="3"/>
    <s v="OFF-AR-10003602"/>
    <x v="1"/>
    <x v="6"/>
    <x v="239"/>
    <n v="4.6719999999999997"/>
    <n v="1"/>
    <x v="2"/>
    <n v="1.5768"/>
  </r>
  <r>
    <n v="1217"/>
    <x v="573"/>
    <x v="3"/>
    <x v="428"/>
    <d v="2014-09-14T00:00:00"/>
    <x v="1"/>
    <s v="SP-20620"/>
    <x v="407"/>
    <x v="1"/>
    <x v="0"/>
    <s v="Philadelphia"/>
    <x v="9"/>
    <n v="19134"/>
    <x v="3"/>
    <s v="TEC-AC-10004469"/>
    <x v="2"/>
    <x v="11"/>
    <x v="238"/>
    <n v="95.88"/>
    <n v="3"/>
    <x v="2"/>
    <n v="28.763999999999999"/>
  </r>
  <r>
    <n v="1218"/>
    <x v="573"/>
    <x v="3"/>
    <x v="428"/>
    <d v="2014-09-14T00:00:00"/>
    <x v="1"/>
    <s v="SP-20620"/>
    <x v="407"/>
    <x v="1"/>
    <x v="0"/>
    <s v="Philadelphia"/>
    <x v="9"/>
    <n v="19134"/>
    <x v="3"/>
    <s v="FUR-FU-10001867"/>
    <x v="0"/>
    <x v="5"/>
    <x v="867"/>
    <n v="17.024000000000001"/>
    <n v="2"/>
    <x v="2"/>
    <n v="1.7023999999999999"/>
  </r>
  <r>
    <n v="1219"/>
    <x v="573"/>
    <x v="3"/>
    <x v="428"/>
    <d v="2014-09-14T00:00:00"/>
    <x v="1"/>
    <s v="SP-20620"/>
    <x v="407"/>
    <x v="1"/>
    <x v="0"/>
    <s v="Philadelphia"/>
    <x v="9"/>
    <n v="19134"/>
    <x v="3"/>
    <s v="TEC-AC-10003174"/>
    <x v="2"/>
    <x v="11"/>
    <x v="614"/>
    <n v="258.69600000000003"/>
    <n v="3"/>
    <x v="2"/>
    <n v="64.674000000000007"/>
  </r>
  <r>
    <n v="1220"/>
    <x v="573"/>
    <x v="3"/>
    <x v="428"/>
    <d v="2014-09-14T00:00:00"/>
    <x v="1"/>
    <s v="SP-20620"/>
    <x v="407"/>
    <x v="1"/>
    <x v="0"/>
    <s v="Philadelphia"/>
    <x v="9"/>
    <n v="19134"/>
    <x v="3"/>
    <s v="TEC-PH-10002200"/>
    <x v="2"/>
    <x v="7"/>
    <x v="868"/>
    <n v="1931.9580000000001"/>
    <n v="7"/>
    <x v="10"/>
    <n v="-386.39159999999998"/>
  </r>
  <r>
    <n v="1221"/>
    <x v="574"/>
    <x v="2"/>
    <x v="136"/>
    <d v="2011-07-16T00:00:00"/>
    <x v="1"/>
    <s v="BF-11170"/>
    <x v="408"/>
    <x v="2"/>
    <x v="0"/>
    <s v="Los Angeles"/>
    <x v="1"/>
    <n v="90036"/>
    <x v="1"/>
    <s v="OFF-ST-10000107"/>
    <x v="1"/>
    <x v="4"/>
    <x v="17"/>
    <n v="249.75"/>
    <n v="9"/>
    <x v="0"/>
    <n v="44.954999999999998"/>
  </r>
  <r>
    <n v="1222"/>
    <x v="574"/>
    <x v="2"/>
    <x v="136"/>
    <d v="2011-07-16T00:00:00"/>
    <x v="1"/>
    <s v="BF-11170"/>
    <x v="408"/>
    <x v="2"/>
    <x v="0"/>
    <s v="Los Angeles"/>
    <x v="1"/>
    <n v="90036"/>
    <x v="1"/>
    <s v="TEC-PH-10000439"/>
    <x v="2"/>
    <x v="7"/>
    <x v="869"/>
    <n v="255.93600000000001"/>
    <n v="8"/>
    <x v="2"/>
    <n v="28.7928"/>
  </r>
  <r>
    <n v="1223"/>
    <x v="575"/>
    <x v="0"/>
    <x v="429"/>
    <d v="2013-12-06T00:00:00"/>
    <x v="2"/>
    <s v="BM-11140"/>
    <x v="78"/>
    <x v="0"/>
    <x v="0"/>
    <s v="New York City"/>
    <x v="15"/>
    <n v="10024"/>
    <x v="3"/>
    <s v="FUR-FU-10001602"/>
    <x v="0"/>
    <x v="5"/>
    <x v="759"/>
    <n v="113.79"/>
    <n v="3"/>
    <x v="0"/>
    <n v="20.482199999999999"/>
  </r>
  <r>
    <n v="1224"/>
    <x v="575"/>
    <x v="0"/>
    <x v="429"/>
    <d v="2013-12-06T00:00:00"/>
    <x v="2"/>
    <s v="BM-11140"/>
    <x v="78"/>
    <x v="0"/>
    <x v="0"/>
    <s v="New York City"/>
    <x v="15"/>
    <n v="10024"/>
    <x v="3"/>
    <s v="TEC-AC-10001432"/>
    <x v="2"/>
    <x v="11"/>
    <x v="471"/>
    <n v="78.150000000000006"/>
    <n v="1"/>
    <x v="0"/>
    <n v="34.386000000000003"/>
  </r>
  <r>
    <n v="1225"/>
    <x v="575"/>
    <x v="0"/>
    <x v="429"/>
    <d v="2013-12-06T00:00:00"/>
    <x v="2"/>
    <s v="BM-11140"/>
    <x v="78"/>
    <x v="0"/>
    <x v="0"/>
    <s v="New York City"/>
    <x v="15"/>
    <n v="10024"/>
    <x v="3"/>
    <s v="OFF-BI-10004656"/>
    <x v="1"/>
    <x v="8"/>
    <x v="855"/>
    <n v="1.728"/>
    <n v="1"/>
    <x v="2"/>
    <n v="0.6048"/>
  </r>
  <r>
    <n v="1226"/>
    <x v="575"/>
    <x v="0"/>
    <x v="429"/>
    <d v="2013-12-06T00:00:00"/>
    <x v="2"/>
    <s v="BM-11140"/>
    <x v="78"/>
    <x v="0"/>
    <x v="0"/>
    <s v="New York City"/>
    <x v="15"/>
    <n v="10024"/>
    <x v="3"/>
    <s v="OFF-PA-10001685"/>
    <x v="1"/>
    <x v="10"/>
    <x v="33"/>
    <n v="40.56"/>
    <n v="4"/>
    <x v="0"/>
    <n v="19.874400000000001"/>
  </r>
  <r>
    <n v="1227"/>
    <x v="575"/>
    <x v="0"/>
    <x v="429"/>
    <d v="2013-12-06T00:00:00"/>
    <x v="2"/>
    <s v="BM-11140"/>
    <x v="78"/>
    <x v="0"/>
    <x v="0"/>
    <s v="New York City"/>
    <x v="15"/>
    <n v="10024"/>
    <x v="3"/>
    <s v="OFF-ST-10001418"/>
    <x v="1"/>
    <x v="4"/>
    <x v="870"/>
    <n v="182.94"/>
    <n v="3"/>
    <x v="0"/>
    <n v="3.6587999999999998"/>
  </r>
  <r>
    <n v="1228"/>
    <x v="575"/>
    <x v="0"/>
    <x v="429"/>
    <d v="2013-12-06T00:00:00"/>
    <x v="2"/>
    <s v="BM-11140"/>
    <x v="78"/>
    <x v="0"/>
    <x v="0"/>
    <s v="New York City"/>
    <x v="15"/>
    <n v="10024"/>
    <x v="3"/>
    <s v="OFF-ST-10000676"/>
    <x v="1"/>
    <x v="4"/>
    <x v="871"/>
    <n v="193.86"/>
    <n v="2"/>
    <x v="0"/>
    <n v="11.631600000000001"/>
  </r>
  <r>
    <n v="1229"/>
    <x v="576"/>
    <x v="3"/>
    <x v="44"/>
    <d v="2014-11-12T00:00:00"/>
    <x v="1"/>
    <s v="ZC-21910"/>
    <x v="233"/>
    <x v="0"/>
    <x v="0"/>
    <s v="Los Angeles"/>
    <x v="1"/>
    <n v="90045"/>
    <x v="1"/>
    <s v="OFF-EN-10001219"/>
    <x v="1"/>
    <x v="12"/>
    <x v="583"/>
    <n v="15.28"/>
    <n v="2"/>
    <x v="0"/>
    <n v="7.4871999999999996"/>
  </r>
  <r>
    <n v="1230"/>
    <x v="576"/>
    <x v="3"/>
    <x v="44"/>
    <d v="2014-11-12T00:00:00"/>
    <x v="1"/>
    <s v="ZC-21910"/>
    <x v="233"/>
    <x v="0"/>
    <x v="0"/>
    <s v="Los Angeles"/>
    <x v="1"/>
    <n v="90045"/>
    <x v="1"/>
    <s v="FUR-FU-10001424"/>
    <x v="0"/>
    <x v="5"/>
    <x v="691"/>
    <n v="8.73"/>
    <n v="1"/>
    <x v="0"/>
    <n v="2.9681999999999999"/>
  </r>
  <r>
    <n v="1231"/>
    <x v="576"/>
    <x v="3"/>
    <x v="44"/>
    <d v="2014-11-12T00:00:00"/>
    <x v="1"/>
    <s v="ZC-21910"/>
    <x v="233"/>
    <x v="0"/>
    <x v="0"/>
    <s v="Los Angeles"/>
    <x v="1"/>
    <n v="90045"/>
    <x v="1"/>
    <s v="OFF-AR-10001022"/>
    <x v="1"/>
    <x v="6"/>
    <x v="872"/>
    <n v="5.68"/>
    <n v="2"/>
    <x v="0"/>
    <n v="1.7607999999999999"/>
  </r>
  <r>
    <n v="1232"/>
    <x v="577"/>
    <x v="1"/>
    <x v="89"/>
    <d v="2012-11-02T00:00:00"/>
    <x v="0"/>
    <s v="KT-16480"/>
    <x v="409"/>
    <x v="0"/>
    <x v="0"/>
    <s v="Buffalo"/>
    <x v="15"/>
    <n v="14215"/>
    <x v="3"/>
    <s v="OFF-AR-10000369"/>
    <x v="1"/>
    <x v="6"/>
    <x v="377"/>
    <n v="2.78"/>
    <n v="2"/>
    <x v="0"/>
    <n v="0.7228"/>
  </r>
  <r>
    <n v="1233"/>
    <x v="577"/>
    <x v="1"/>
    <x v="89"/>
    <d v="2012-11-02T00:00:00"/>
    <x v="0"/>
    <s v="KT-16480"/>
    <x v="409"/>
    <x v="0"/>
    <x v="0"/>
    <s v="Buffalo"/>
    <x v="15"/>
    <n v="14215"/>
    <x v="3"/>
    <s v="OFF-EN-10003055"/>
    <x v="1"/>
    <x v="12"/>
    <x v="873"/>
    <n v="79.959999999999994"/>
    <n v="2"/>
    <x v="0"/>
    <n v="35.981999999999999"/>
  </r>
  <r>
    <n v="1234"/>
    <x v="578"/>
    <x v="0"/>
    <x v="198"/>
    <d v="2013-06-02T00:00:00"/>
    <x v="2"/>
    <s v="BG-11695"/>
    <x v="410"/>
    <x v="1"/>
    <x v="0"/>
    <s v="Cincinnati"/>
    <x v="24"/>
    <n v="45231"/>
    <x v="3"/>
    <s v="TEC-CO-10001046"/>
    <x v="2"/>
    <x v="16"/>
    <x v="874"/>
    <n v="839.98800000000006"/>
    <n v="2"/>
    <x v="10"/>
    <n v="69.998999999999995"/>
  </r>
  <r>
    <n v="1235"/>
    <x v="579"/>
    <x v="0"/>
    <x v="99"/>
    <d v="2013-10-29T00:00:00"/>
    <x v="3"/>
    <s v="PG-18820"/>
    <x v="310"/>
    <x v="0"/>
    <x v="0"/>
    <s v="Boynton Beach"/>
    <x v="2"/>
    <n v="33437"/>
    <x v="0"/>
    <s v="FUR-FU-10000076"/>
    <x v="0"/>
    <x v="5"/>
    <x v="875"/>
    <n v="47.951999999999998"/>
    <n v="3"/>
    <x v="2"/>
    <n v="13.786199999999999"/>
  </r>
  <r>
    <n v="1236"/>
    <x v="579"/>
    <x v="0"/>
    <x v="99"/>
    <d v="2013-10-29T00:00:00"/>
    <x v="3"/>
    <s v="PG-18820"/>
    <x v="310"/>
    <x v="0"/>
    <x v="0"/>
    <s v="Boynton Beach"/>
    <x v="2"/>
    <n v="33437"/>
    <x v="0"/>
    <s v="OFF-BI-10003719"/>
    <x v="1"/>
    <x v="8"/>
    <x v="684"/>
    <n v="37.424999999999997"/>
    <n v="5"/>
    <x v="6"/>
    <n v="-29.94"/>
  </r>
  <r>
    <n v="1237"/>
    <x v="579"/>
    <x v="0"/>
    <x v="99"/>
    <d v="2013-10-29T00:00:00"/>
    <x v="3"/>
    <s v="PG-18820"/>
    <x v="310"/>
    <x v="0"/>
    <x v="0"/>
    <s v="Boynton Beach"/>
    <x v="2"/>
    <n v="33437"/>
    <x v="0"/>
    <s v="FUR-FU-10003268"/>
    <x v="0"/>
    <x v="5"/>
    <x v="876"/>
    <n v="63.968000000000004"/>
    <n v="2"/>
    <x v="2"/>
    <n v="0"/>
  </r>
  <r>
    <n v="1238"/>
    <x v="579"/>
    <x v="0"/>
    <x v="99"/>
    <d v="2013-10-29T00:00:00"/>
    <x v="3"/>
    <s v="PG-18820"/>
    <x v="310"/>
    <x v="0"/>
    <x v="0"/>
    <s v="Boynton Beach"/>
    <x v="2"/>
    <n v="33437"/>
    <x v="0"/>
    <s v="FUR-FU-10003553"/>
    <x v="0"/>
    <x v="5"/>
    <x v="563"/>
    <n v="165.048"/>
    <n v="3"/>
    <x v="2"/>
    <n v="41.262"/>
  </r>
  <r>
    <n v="1239"/>
    <x v="580"/>
    <x v="2"/>
    <x v="430"/>
    <d v="2011-08-15T00:00:00"/>
    <x v="1"/>
    <s v="GM-14680"/>
    <x v="411"/>
    <x v="0"/>
    <x v="0"/>
    <s v="Seattle"/>
    <x v="4"/>
    <n v="98105"/>
    <x v="1"/>
    <s v="FUR-FU-10003691"/>
    <x v="0"/>
    <x v="5"/>
    <x v="877"/>
    <n v="12.35"/>
    <n v="1"/>
    <x v="0"/>
    <n v="5.4340000000000002"/>
  </r>
  <r>
    <n v="1240"/>
    <x v="580"/>
    <x v="2"/>
    <x v="430"/>
    <d v="2011-08-15T00:00:00"/>
    <x v="1"/>
    <s v="GM-14680"/>
    <x v="411"/>
    <x v="0"/>
    <x v="0"/>
    <s v="Seattle"/>
    <x v="4"/>
    <n v="98105"/>
    <x v="1"/>
    <s v="OFF-AR-10003903"/>
    <x v="1"/>
    <x v="6"/>
    <x v="878"/>
    <n v="40.97"/>
    <n v="1"/>
    <x v="0"/>
    <n v="10.652200000000001"/>
  </r>
  <r>
    <n v="1241"/>
    <x v="580"/>
    <x v="2"/>
    <x v="430"/>
    <d v="2011-08-15T00:00:00"/>
    <x v="1"/>
    <s v="GM-14680"/>
    <x v="411"/>
    <x v="0"/>
    <x v="0"/>
    <s v="Seattle"/>
    <x v="4"/>
    <n v="98105"/>
    <x v="1"/>
    <s v="OFF-FA-10004854"/>
    <x v="1"/>
    <x v="13"/>
    <x v="268"/>
    <n v="22.96"/>
    <n v="2"/>
    <x v="0"/>
    <n v="10.7912"/>
  </r>
  <r>
    <n v="1242"/>
    <x v="581"/>
    <x v="0"/>
    <x v="48"/>
    <d v="2013-09-05T00:00:00"/>
    <x v="1"/>
    <s v="MO-17800"/>
    <x v="246"/>
    <x v="2"/>
    <x v="0"/>
    <s v="New York City"/>
    <x v="15"/>
    <n v="10024"/>
    <x v="3"/>
    <s v="TEC-PH-10003442"/>
    <x v="2"/>
    <x v="7"/>
    <x v="879"/>
    <n v="22"/>
    <n v="4"/>
    <x v="0"/>
    <n v="5.5"/>
  </r>
  <r>
    <n v="1243"/>
    <x v="582"/>
    <x v="0"/>
    <x v="431"/>
    <d v="2013-02-22T00:00:00"/>
    <x v="1"/>
    <s v="PG-18820"/>
    <x v="310"/>
    <x v="0"/>
    <x v="0"/>
    <s v="New York City"/>
    <x v="15"/>
    <n v="10009"/>
    <x v="3"/>
    <s v="OFF-BI-10004519"/>
    <x v="1"/>
    <x v="8"/>
    <x v="880"/>
    <n v="398.35199999999998"/>
    <n v="3"/>
    <x v="2"/>
    <n v="124.485"/>
  </r>
  <r>
    <n v="1244"/>
    <x v="582"/>
    <x v="0"/>
    <x v="431"/>
    <d v="2013-02-22T00:00:00"/>
    <x v="1"/>
    <s v="PG-18820"/>
    <x v="310"/>
    <x v="0"/>
    <x v="0"/>
    <s v="New York City"/>
    <x v="15"/>
    <n v="10009"/>
    <x v="3"/>
    <s v="OFF-FA-10000304"/>
    <x v="1"/>
    <x v="13"/>
    <x v="52"/>
    <n v="8.7200000000000006"/>
    <n v="4"/>
    <x v="0"/>
    <n v="3.5752000000000002"/>
  </r>
  <r>
    <n v="1245"/>
    <x v="583"/>
    <x v="3"/>
    <x v="304"/>
    <d v="2014-05-22T00:00:00"/>
    <x v="1"/>
    <s v="EJ-14155"/>
    <x v="412"/>
    <x v="0"/>
    <x v="0"/>
    <s v="Gulfport"/>
    <x v="35"/>
    <n v="39503"/>
    <x v="0"/>
    <s v="OFF-EN-10004955"/>
    <x v="1"/>
    <x v="12"/>
    <x v="881"/>
    <n v="48.69"/>
    <n v="9"/>
    <x v="0"/>
    <n v="23.8581"/>
  </r>
  <r>
    <n v="1246"/>
    <x v="584"/>
    <x v="2"/>
    <x v="432"/>
    <d v="2011-12-14T00:00:00"/>
    <x v="0"/>
    <s v="NP-18700"/>
    <x v="413"/>
    <x v="0"/>
    <x v="0"/>
    <s v="Fresno"/>
    <x v="1"/>
    <n v="93727"/>
    <x v="1"/>
    <s v="FUR-TA-10004619"/>
    <x v="0"/>
    <x v="3"/>
    <x v="882"/>
    <n v="764.68799999999999"/>
    <n v="6"/>
    <x v="2"/>
    <n v="95.585999999999999"/>
  </r>
  <r>
    <n v="1247"/>
    <x v="584"/>
    <x v="2"/>
    <x v="432"/>
    <d v="2011-12-14T00:00:00"/>
    <x v="0"/>
    <s v="NP-18700"/>
    <x v="413"/>
    <x v="0"/>
    <x v="0"/>
    <s v="Fresno"/>
    <x v="1"/>
    <n v="93727"/>
    <x v="1"/>
    <s v="FUR-TA-10003473"/>
    <x v="0"/>
    <x v="3"/>
    <x v="214"/>
    <n v="3610.848"/>
    <n v="12"/>
    <x v="2"/>
    <n v="135.4068"/>
  </r>
  <r>
    <n v="1248"/>
    <x v="584"/>
    <x v="2"/>
    <x v="432"/>
    <d v="2011-12-14T00:00:00"/>
    <x v="0"/>
    <s v="NP-18700"/>
    <x v="413"/>
    <x v="0"/>
    <x v="0"/>
    <s v="Fresno"/>
    <x v="1"/>
    <n v="93727"/>
    <x v="1"/>
    <s v="FUR-BO-10004467"/>
    <x v="0"/>
    <x v="0"/>
    <x v="883"/>
    <n v="254.97450000000001"/>
    <n v="3"/>
    <x v="11"/>
    <n v="11.998799999999999"/>
  </r>
  <r>
    <n v="1249"/>
    <x v="585"/>
    <x v="3"/>
    <x v="404"/>
    <d v="2014-12-25T00:00:00"/>
    <x v="1"/>
    <s v="DJ-13630"/>
    <x v="264"/>
    <x v="0"/>
    <x v="0"/>
    <s v="New York City"/>
    <x v="15"/>
    <n v="10009"/>
    <x v="3"/>
    <s v="OFF-AR-10002280"/>
    <x v="1"/>
    <x v="6"/>
    <x v="33"/>
    <n v="38.82"/>
    <n v="6"/>
    <x v="0"/>
    <n v="17.469000000000001"/>
  </r>
  <r>
    <n v="1250"/>
    <x v="585"/>
    <x v="3"/>
    <x v="404"/>
    <d v="2014-12-25T00:00:00"/>
    <x v="1"/>
    <s v="DJ-13630"/>
    <x v="264"/>
    <x v="0"/>
    <x v="0"/>
    <s v="New York City"/>
    <x v="15"/>
    <n v="10009"/>
    <x v="3"/>
    <s v="FUR-CH-10001708"/>
    <x v="0"/>
    <x v="1"/>
    <x v="884"/>
    <n v="1141.9380000000001"/>
    <n v="9"/>
    <x v="9"/>
    <n v="139.5702"/>
  </r>
  <r>
    <n v="1251"/>
    <x v="585"/>
    <x v="3"/>
    <x v="404"/>
    <d v="2014-12-25T00:00:00"/>
    <x v="1"/>
    <s v="DJ-13630"/>
    <x v="264"/>
    <x v="0"/>
    <x v="0"/>
    <s v="New York City"/>
    <x v="15"/>
    <n v="10009"/>
    <x v="3"/>
    <s v="OFF-AP-10000891"/>
    <x v="1"/>
    <x v="9"/>
    <x v="163"/>
    <n v="1704.56"/>
    <n v="13"/>
    <x v="0"/>
    <n v="511.36799999999999"/>
  </r>
  <r>
    <n v="1252"/>
    <x v="585"/>
    <x v="3"/>
    <x v="404"/>
    <d v="2014-12-25T00:00:00"/>
    <x v="1"/>
    <s v="DJ-13630"/>
    <x v="264"/>
    <x v="0"/>
    <x v="0"/>
    <s v="New York City"/>
    <x v="15"/>
    <n v="10009"/>
    <x v="3"/>
    <s v="OFF-AR-10000462"/>
    <x v="1"/>
    <x v="6"/>
    <x v="885"/>
    <n v="3.2"/>
    <n v="2"/>
    <x v="0"/>
    <n v="1.3759999999999999"/>
  </r>
  <r>
    <n v="1253"/>
    <x v="586"/>
    <x v="1"/>
    <x v="433"/>
    <d v="2012-07-09T00:00:00"/>
    <x v="1"/>
    <s v="IM-15070"/>
    <x v="5"/>
    <x v="0"/>
    <x v="0"/>
    <s v="Milwaukee"/>
    <x v="6"/>
    <n v="53209"/>
    <x v="2"/>
    <s v="TEC-PH-10004165"/>
    <x v="2"/>
    <x v="7"/>
    <x v="886"/>
    <n v="1099.96"/>
    <n v="4"/>
    <x v="0"/>
    <n v="285.9896"/>
  </r>
  <r>
    <n v="1254"/>
    <x v="587"/>
    <x v="3"/>
    <x v="434"/>
    <d v="2014-03-15T00:00:00"/>
    <x v="1"/>
    <s v="MH-18115"/>
    <x v="414"/>
    <x v="2"/>
    <x v="0"/>
    <s v="Chester"/>
    <x v="9"/>
    <n v="19013"/>
    <x v="3"/>
    <s v="OFF-AR-10003958"/>
    <x v="1"/>
    <x v="6"/>
    <x v="679"/>
    <n v="5.2480000000000002"/>
    <n v="2"/>
    <x v="2"/>
    <n v="0.59040000000000004"/>
  </r>
  <r>
    <n v="1255"/>
    <x v="587"/>
    <x v="3"/>
    <x v="434"/>
    <d v="2014-03-15T00:00:00"/>
    <x v="1"/>
    <s v="MH-18115"/>
    <x v="414"/>
    <x v="2"/>
    <x v="0"/>
    <s v="Chester"/>
    <x v="9"/>
    <n v="19013"/>
    <x v="3"/>
    <s v="TEC-PH-10000149"/>
    <x v="2"/>
    <x v="7"/>
    <x v="419"/>
    <n v="35.909999999999997"/>
    <n v="3"/>
    <x v="10"/>
    <n v="-8.3789999999999996"/>
  </r>
  <r>
    <n v="1256"/>
    <x v="587"/>
    <x v="3"/>
    <x v="434"/>
    <d v="2014-03-15T00:00:00"/>
    <x v="1"/>
    <s v="MH-18115"/>
    <x v="414"/>
    <x v="2"/>
    <x v="0"/>
    <s v="Chester"/>
    <x v="9"/>
    <n v="19013"/>
    <x v="3"/>
    <s v="FUR-FU-10003724"/>
    <x v="0"/>
    <x v="5"/>
    <x v="887"/>
    <n v="6.6959999999999997"/>
    <n v="1"/>
    <x v="2"/>
    <n v="0.50219999999999998"/>
  </r>
  <r>
    <n v="1257"/>
    <x v="587"/>
    <x v="3"/>
    <x v="434"/>
    <d v="2014-03-15T00:00:00"/>
    <x v="1"/>
    <s v="MH-18115"/>
    <x v="414"/>
    <x v="2"/>
    <x v="0"/>
    <s v="Chester"/>
    <x v="9"/>
    <n v="19013"/>
    <x v="3"/>
    <s v="FUR-FU-10003535"/>
    <x v="0"/>
    <x v="5"/>
    <x v="888"/>
    <n v="43.872"/>
    <n v="2"/>
    <x v="2"/>
    <n v="11.516400000000001"/>
  </r>
  <r>
    <n v="1258"/>
    <x v="588"/>
    <x v="0"/>
    <x v="435"/>
    <d v="2013-12-29T00:00:00"/>
    <x v="0"/>
    <s v="RB-19795"/>
    <x v="176"/>
    <x v="2"/>
    <x v="0"/>
    <s v="Charlotte"/>
    <x v="3"/>
    <n v="28205"/>
    <x v="0"/>
    <s v="OFF-BI-10001575"/>
    <x v="1"/>
    <x v="8"/>
    <x v="577"/>
    <n v="27.882000000000001"/>
    <n v="3"/>
    <x v="6"/>
    <n v="-20.4468"/>
  </r>
  <r>
    <n v="1259"/>
    <x v="588"/>
    <x v="0"/>
    <x v="435"/>
    <d v="2013-12-29T00:00:00"/>
    <x v="0"/>
    <s v="RB-19795"/>
    <x v="176"/>
    <x v="2"/>
    <x v="0"/>
    <s v="Charlotte"/>
    <x v="3"/>
    <n v="28205"/>
    <x v="0"/>
    <s v="OFF-ST-10003716"/>
    <x v="1"/>
    <x v="4"/>
    <x v="889"/>
    <n v="540.048"/>
    <n v="3"/>
    <x v="2"/>
    <n v="-47.254199999999997"/>
  </r>
  <r>
    <n v="1260"/>
    <x v="588"/>
    <x v="0"/>
    <x v="435"/>
    <d v="2013-12-29T00:00:00"/>
    <x v="0"/>
    <s v="RB-19795"/>
    <x v="176"/>
    <x v="2"/>
    <x v="0"/>
    <s v="Charlotte"/>
    <x v="3"/>
    <n v="28205"/>
    <x v="0"/>
    <s v="TEC-AC-10004469"/>
    <x v="2"/>
    <x v="11"/>
    <x v="238"/>
    <n v="255.68"/>
    <n v="8"/>
    <x v="2"/>
    <n v="76.703999999999994"/>
  </r>
  <r>
    <n v="1261"/>
    <x v="589"/>
    <x v="3"/>
    <x v="436"/>
    <d v="2014-10-28T00:00:00"/>
    <x v="1"/>
    <s v="JR-15700"/>
    <x v="415"/>
    <x v="0"/>
    <x v="0"/>
    <s v="Jacksonville"/>
    <x v="2"/>
    <n v="32216"/>
    <x v="0"/>
    <s v="TEC-PH-10004586"/>
    <x v="2"/>
    <x v="7"/>
    <x v="890"/>
    <n v="863.88"/>
    <n v="3"/>
    <x v="2"/>
    <n v="107.985"/>
  </r>
  <r>
    <n v="1262"/>
    <x v="590"/>
    <x v="0"/>
    <x v="99"/>
    <d v="2013-11-05T00:00:00"/>
    <x v="1"/>
    <s v="SM-20950"/>
    <x v="416"/>
    <x v="1"/>
    <x v="0"/>
    <s v="Greenville"/>
    <x v="3"/>
    <n v="27834"/>
    <x v="0"/>
    <s v="OFF-BI-10004236"/>
    <x v="1"/>
    <x v="8"/>
    <x v="891"/>
    <n v="17.616"/>
    <n v="4"/>
    <x v="6"/>
    <n v="-14.0928"/>
  </r>
  <r>
    <n v="1263"/>
    <x v="591"/>
    <x v="3"/>
    <x v="437"/>
    <d v="2014-07-10T00:00:00"/>
    <x v="0"/>
    <s v="CS-12355"/>
    <x v="394"/>
    <x v="0"/>
    <x v="0"/>
    <s v="Long Beach"/>
    <x v="15"/>
    <n v="11561"/>
    <x v="3"/>
    <s v="OFF-BI-10001634"/>
    <x v="1"/>
    <x v="8"/>
    <x v="24"/>
    <n v="17.472000000000001"/>
    <n v="3"/>
    <x v="2"/>
    <n v="6.3335999999999997"/>
  </r>
  <r>
    <n v="1264"/>
    <x v="592"/>
    <x v="0"/>
    <x v="393"/>
    <d v="2013-10-03T00:00:00"/>
    <x v="2"/>
    <s v="CC-12220"/>
    <x v="417"/>
    <x v="0"/>
    <x v="0"/>
    <s v="La Porte"/>
    <x v="14"/>
    <n v="46350"/>
    <x v="2"/>
    <s v="TEC-PH-10000215"/>
    <x v="2"/>
    <x v="7"/>
    <x v="139"/>
    <n v="69.900000000000006"/>
    <n v="2"/>
    <x v="0"/>
    <n v="18.873000000000001"/>
  </r>
  <r>
    <n v="1265"/>
    <x v="592"/>
    <x v="0"/>
    <x v="393"/>
    <d v="2013-10-03T00:00:00"/>
    <x v="2"/>
    <s v="CC-12220"/>
    <x v="417"/>
    <x v="0"/>
    <x v="0"/>
    <s v="La Porte"/>
    <x v="14"/>
    <n v="46350"/>
    <x v="2"/>
    <s v="FUR-FU-10003724"/>
    <x v="0"/>
    <x v="5"/>
    <x v="887"/>
    <n v="41.85"/>
    <n v="5"/>
    <x v="0"/>
    <n v="10.881"/>
  </r>
  <r>
    <n v="1266"/>
    <x v="593"/>
    <x v="3"/>
    <x v="264"/>
    <d v="2014-09-08T00:00:00"/>
    <x v="1"/>
    <s v="PF-19225"/>
    <x v="418"/>
    <x v="0"/>
    <x v="0"/>
    <s v="San Francisco"/>
    <x v="1"/>
    <n v="94122"/>
    <x v="1"/>
    <s v="OFF-AR-10000422"/>
    <x v="1"/>
    <x v="6"/>
    <x v="892"/>
    <n v="6.57"/>
    <n v="3"/>
    <x v="0"/>
    <n v="1.7739"/>
  </r>
  <r>
    <n v="1267"/>
    <x v="594"/>
    <x v="2"/>
    <x v="163"/>
    <d v="2011-12-29T00:00:00"/>
    <x v="1"/>
    <s v="JC-16105"/>
    <x v="36"/>
    <x v="1"/>
    <x v="0"/>
    <s v="Los Angeles"/>
    <x v="1"/>
    <n v="90045"/>
    <x v="1"/>
    <s v="OFF-ST-10003306"/>
    <x v="1"/>
    <x v="4"/>
    <x v="380"/>
    <n v="142.86000000000001"/>
    <n v="1"/>
    <x v="0"/>
    <n v="41.429400000000001"/>
  </r>
  <r>
    <n v="1268"/>
    <x v="594"/>
    <x v="2"/>
    <x v="163"/>
    <d v="2011-12-29T00:00:00"/>
    <x v="1"/>
    <s v="JC-16105"/>
    <x v="36"/>
    <x v="1"/>
    <x v="0"/>
    <s v="Los Angeles"/>
    <x v="1"/>
    <n v="90045"/>
    <x v="1"/>
    <s v="FUR-CH-10001146"/>
    <x v="0"/>
    <x v="1"/>
    <x v="64"/>
    <n v="292.27199999999999"/>
    <n v="6"/>
    <x v="2"/>
    <n v="18.266999999999999"/>
  </r>
  <r>
    <n v="1269"/>
    <x v="595"/>
    <x v="3"/>
    <x v="397"/>
    <d v="2014-09-28T00:00:00"/>
    <x v="1"/>
    <s v="BG-11695"/>
    <x v="410"/>
    <x v="1"/>
    <x v="0"/>
    <s v="Louisville"/>
    <x v="22"/>
    <n v="80027"/>
    <x v="1"/>
    <s v="FUR-FU-10000246"/>
    <x v="0"/>
    <x v="5"/>
    <x v="386"/>
    <n v="29.327999999999999"/>
    <n v="3"/>
    <x v="2"/>
    <n v="3.6659999999999999"/>
  </r>
  <r>
    <n v="1270"/>
    <x v="596"/>
    <x v="3"/>
    <x v="400"/>
    <d v="2014-06-09T00:00:00"/>
    <x v="1"/>
    <s v="DC-12850"/>
    <x v="419"/>
    <x v="0"/>
    <x v="0"/>
    <s v="Florence"/>
    <x v="19"/>
    <n v="35630"/>
    <x v="0"/>
    <s v="OFF-PA-10002870"/>
    <x v="1"/>
    <x v="10"/>
    <x v="893"/>
    <n v="12.48"/>
    <n v="2"/>
    <x v="0"/>
    <n v="5.6159999999999997"/>
  </r>
  <r>
    <n v="1271"/>
    <x v="597"/>
    <x v="0"/>
    <x v="438"/>
    <d v="2013-04-27T00:00:00"/>
    <x v="1"/>
    <s v="SP-20545"/>
    <x v="259"/>
    <x v="1"/>
    <x v="0"/>
    <s v="Chicago"/>
    <x v="10"/>
    <n v="60623"/>
    <x v="2"/>
    <s v="OFF-ST-10000563"/>
    <x v="1"/>
    <x v="4"/>
    <x v="894"/>
    <n v="102.336"/>
    <n v="4"/>
    <x v="2"/>
    <n v="-12.792"/>
  </r>
  <r>
    <n v="1272"/>
    <x v="597"/>
    <x v="0"/>
    <x v="438"/>
    <d v="2013-04-27T00:00:00"/>
    <x v="1"/>
    <s v="SP-20545"/>
    <x v="259"/>
    <x v="1"/>
    <x v="0"/>
    <s v="Chicago"/>
    <x v="10"/>
    <n v="60623"/>
    <x v="2"/>
    <s v="OFF-AP-10004487"/>
    <x v="1"/>
    <x v="9"/>
    <x v="715"/>
    <n v="48.792000000000002"/>
    <n v="3"/>
    <x v="3"/>
    <n v="-126.8592"/>
  </r>
  <r>
    <n v="1273"/>
    <x v="597"/>
    <x v="0"/>
    <x v="438"/>
    <d v="2013-04-27T00:00:00"/>
    <x v="1"/>
    <s v="SP-20545"/>
    <x v="259"/>
    <x v="1"/>
    <x v="0"/>
    <s v="Chicago"/>
    <x v="10"/>
    <n v="60623"/>
    <x v="2"/>
    <s v="OFF-BI-10002854"/>
    <x v="1"/>
    <x v="8"/>
    <x v="895"/>
    <n v="44.847999999999999"/>
    <n v="8"/>
    <x v="3"/>
    <n v="-67.272000000000006"/>
  </r>
  <r>
    <n v="1274"/>
    <x v="598"/>
    <x v="0"/>
    <x v="439"/>
    <d v="2013-05-27T00:00:00"/>
    <x v="3"/>
    <s v="MS-17710"/>
    <x v="384"/>
    <x v="0"/>
    <x v="0"/>
    <s v="Fort Worth"/>
    <x v="5"/>
    <n v="76106"/>
    <x v="2"/>
    <s v="OFF-PA-10004621"/>
    <x v="1"/>
    <x v="10"/>
    <x v="738"/>
    <n v="10.368"/>
    <n v="2"/>
    <x v="2"/>
    <n v="3.6288"/>
  </r>
  <r>
    <n v="1275"/>
    <x v="598"/>
    <x v="0"/>
    <x v="439"/>
    <d v="2013-05-27T00:00:00"/>
    <x v="3"/>
    <s v="MS-17710"/>
    <x v="384"/>
    <x v="0"/>
    <x v="0"/>
    <s v="Fort Worth"/>
    <x v="5"/>
    <n v="76106"/>
    <x v="2"/>
    <s v="FUR-CH-10001973"/>
    <x v="0"/>
    <x v="1"/>
    <x v="896"/>
    <n v="388.43"/>
    <n v="5"/>
    <x v="4"/>
    <n v="-88.784000000000006"/>
  </r>
  <r>
    <n v="1276"/>
    <x v="598"/>
    <x v="0"/>
    <x v="439"/>
    <d v="2013-05-27T00:00:00"/>
    <x v="3"/>
    <s v="MS-17710"/>
    <x v="384"/>
    <x v="0"/>
    <x v="0"/>
    <s v="Fort Worth"/>
    <x v="5"/>
    <n v="76106"/>
    <x v="2"/>
    <s v="OFF-PA-10004040"/>
    <x v="1"/>
    <x v="10"/>
    <x v="99"/>
    <n v="14.352"/>
    <n v="3"/>
    <x v="2"/>
    <n v="5.2026000000000003"/>
  </r>
  <r>
    <n v="1277"/>
    <x v="598"/>
    <x v="0"/>
    <x v="439"/>
    <d v="2013-05-27T00:00:00"/>
    <x v="3"/>
    <s v="MS-17710"/>
    <x v="384"/>
    <x v="0"/>
    <x v="0"/>
    <s v="Fort Worth"/>
    <x v="5"/>
    <n v="76106"/>
    <x v="2"/>
    <s v="TEC-AC-10000580"/>
    <x v="2"/>
    <x v="11"/>
    <x v="897"/>
    <n v="63.991999999999997"/>
    <n v="1"/>
    <x v="2"/>
    <n v="-7.1990999999999996"/>
  </r>
  <r>
    <n v="1278"/>
    <x v="599"/>
    <x v="0"/>
    <x v="440"/>
    <d v="2013-05-08T00:00:00"/>
    <x v="1"/>
    <s v="BD-11770"/>
    <x v="420"/>
    <x v="0"/>
    <x v="0"/>
    <s v="Houston"/>
    <x v="5"/>
    <n v="77070"/>
    <x v="2"/>
    <s v="OFF-AR-10004022"/>
    <x v="1"/>
    <x v="6"/>
    <x v="898"/>
    <n v="86.352000000000004"/>
    <n v="3"/>
    <x v="2"/>
    <n v="5.3970000000000002"/>
  </r>
  <r>
    <n v="1279"/>
    <x v="600"/>
    <x v="2"/>
    <x v="78"/>
    <d v="2011-09-11T00:00:00"/>
    <x v="2"/>
    <s v="KC-16255"/>
    <x v="346"/>
    <x v="1"/>
    <x v="0"/>
    <s v="Macon"/>
    <x v="32"/>
    <n v="31204"/>
    <x v="0"/>
    <s v="TEC-AC-10004209"/>
    <x v="2"/>
    <x v="11"/>
    <x v="899"/>
    <n v="32.97"/>
    <n v="3"/>
    <x v="0"/>
    <n v="12.8583"/>
  </r>
  <r>
    <n v="1280"/>
    <x v="600"/>
    <x v="2"/>
    <x v="78"/>
    <d v="2011-09-11T00:00:00"/>
    <x v="2"/>
    <s v="KC-16255"/>
    <x v="346"/>
    <x v="1"/>
    <x v="0"/>
    <s v="Macon"/>
    <x v="32"/>
    <n v="31204"/>
    <x v="0"/>
    <s v="TEC-AC-10000023"/>
    <x v="2"/>
    <x v="11"/>
    <x v="900"/>
    <n v="83.88"/>
    <n v="4"/>
    <x v="0"/>
    <n v="30.1968"/>
  </r>
  <r>
    <n v="1281"/>
    <x v="601"/>
    <x v="0"/>
    <x v="64"/>
    <d v="2013-09-07T00:00:00"/>
    <x v="2"/>
    <s v="TR-21325"/>
    <x v="309"/>
    <x v="0"/>
    <x v="0"/>
    <s v="Cedar Rapids"/>
    <x v="23"/>
    <n v="52402"/>
    <x v="2"/>
    <s v="TEC-PH-10003505"/>
    <x v="2"/>
    <x v="7"/>
    <x v="901"/>
    <n v="278.39999999999998"/>
    <n v="3"/>
    <x v="0"/>
    <n v="80.736000000000004"/>
  </r>
  <r>
    <n v="1282"/>
    <x v="602"/>
    <x v="3"/>
    <x v="359"/>
    <d v="2014-04-12T00:00:00"/>
    <x v="2"/>
    <s v="SA-20830"/>
    <x v="193"/>
    <x v="0"/>
    <x v="0"/>
    <s v="Jacksonville"/>
    <x v="2"/>
    <n v="32216"/>
    <x v="0"/>
    <s v="OFF-LA-10000121"/>
    <x v="1"/>
    <x v="2"/>
    <x v="902"/>
    <n v="15.12"/>
    <n v="3"/>
    <x v="2"/>
    <n v="4.9139999999999997"/>
  </r>
  <r>
    <n v="1283"/>
    <x v="602"/>
    <x v="3"/>
    <x v="359"/>
    <d v="2014-04-12T00:00:00"/>
    <x v="2"/>
    <s v="SA-20830"/>
    <x v="193"/>
    <x v="0"/>
    <x v="0"/>
    <s v="Jacksonville"/>
    <x v="2"/>
    <n v="32216"/>
    <x v="0"/>
    <s v="OFF-BI-10002026"/>
    <x v="1"/>
    <x v="8"/>
    <x v="903"/>
    <n v="17.43"/>
    <n v="1"/>
    <x v="6"/>
    <n v="-13.363"/>
  </r>
  <r>
    <n v="1284"/>
    <x v="602"/>
    <x v="3"/>
    <x v="359"/>
    <d v="2014-04-12T00:00:00"/>
    <x v="2"/>
    <s v="SA-20830"/>
    <x v="193"/>
    <x v="0"/>
    <x v="0"/>
    <s v="Jacksonville"/>
    <x v="2"/>
    <n v="32216"/>
    <x v="0"/>
    <s v="OFF-PA-10000994"/>
    <x v="1"/>
    <x v="10"/>
    <x v="904"/>
    <n v="251.64"/>
    <n v="3"/>
    <x v="2"/>
    <n v="88.073999999999998"/>
  </r>
  <r>
    <n v="1285"/>
    <x v="603"/>
    <x v="1"/>
    <x v="401"/>
    <d v="2012-12-12T00:00:00"/>
    <x v="1"/>
    <s v="KW-16435"/>
    <x v="147"/>
    <x v="0"/>
    <x v="0"/>
    <s v="Austin"/>
    <x v="5"/>
    <n v="78745"/>
    <x v="2"/>
    <s v="OFF-BI-10002813"/>
    <x v="1"/>
    <x v="8"/>
    <x v="905"/>
    <n v="2.7719999999999998"/>
    <n v="7"/>
    <x v="3"/>
    <n v="-4.851"/>
  </r>
  <r>
    <n v="1286"/>
    <x v="604"/>
    <x v="0"/>
    <x v="190"/>
    <d v="2013-07-04T00:00:00"/>
    <x v="1"/>
    <s v="GM-14500"/>
    <x v="421"/>
    <x v="0"/>
    <x v="0"/>
    <s v="Providence"/>
    <x v="34"/>
    <n v="2908"/>
    <x v="3"/>
    <s v="OFF-ST-10000617"/>
    <x v="1"/>
    <x v="4"/>
    <x v="379"/>
    <n v="14.9"/>
    <n v="5"/>
    <x v="0"/>
    <n v="1.0429999999999999"/>
  </r>
  <r>
    <n v="1287"/>
    <x v="605"/>
    <x v="1"/>
    <x v="433"/>
    <d v="2012-07-08T00:00:00"/>
    <x v="1"/>
    <s v="AD-10180"/>
    <x v="57"/>
    <x v="2"/>
    <x v="0"/>
    <s v="New York City"/>
    <x v="15"/>
    <n v="10035"/>
    <x v="3"/>
    <s v="OFF-AR-10004817"/>
    <x v="1"/>
    <x v="6"/>
    <x v="906"/>
    <n v="15.48"/>
    <n v="3"/>
    <x v="0"/>
    <n v="4.4892000000000003"/>
  </r>
  <r>
    <n v="1288"/>
    <x v="606"/>
    <x v="0"/>
    <x v="441"/>
    <d v="2013-11-27T00:00:00"/>
    <x v="1"/>
    <s v="TB-21355"/>
    <x v="422"/>
    <x v="1"/>
    <x v="0"/>
    <s v="New York City"/>
    <x v="15"/>
    <n v="10009"/>
    <x v="3"/>
    <s v="FUR-FU-10000397"/>
    <x v="0"/>
    <x v="5"/>
    <x v="63"/>
    <n v="39.880000000000003"/>
    <n v="2"/>
    <x v="0"/>
    <n v="11.166399999999999"/>
  </r>
  <r>
    <n v="1289"/>
    <x v="606"/>
    <x v="0"/>
    <x v="441"/>
    <d v="2013-11-27T00:00:00"/>
    <x v="1"/>
    <s v="TB-21355"/>
    <x v="422"/>
    <x v="1"/>
    <x v="0"/>
    <s v="New York City"/>
    <x v="15"/>
    <n v="10009"/>
    <x v="3"/>
    <s v="OFF-BI-10000605"/>
    <x v="1"/>
    <x v="8"/>
    <x v="531"/>
    <n v="12.192"/>
    <n v="4"/>
    <x v="2"/>
    <n v="4.1147999999999998"/>
  </r>
  <r>
    <n v="1290"/>
    <x v="606"/>
    <x v="0"/>
    <x v="441"/>
    <d v="2013-11-27T00:00:00"/>
    <x v="1"/>
    <s v="TB-21355"/>
    <x v="422"/>
    <x v="1"/>
    <x v="0"/>
    <s v="New York City"/>
    <x v="15"/>
    <n v="10009"/>
    <x v="3"/>
    <s v="OFF-AR-10001860"/>
    <x v="1"/>
    <x v="6"/>
    <x v="907"/>
    <n v="20.82"/>
    <n v="3"/>
    <x v="0"/>
    <n v="7.4951999999999996"/>
  </r>
  <r>
    <n v="1291"/>
    <x v="607"/>
    <x v="0"/>
    <x v="338"/>
    <d v="2013-11-13T00:00:00"/>
    <x v="2"/>
    <s v="CC-12430"/>
    <x v="254"/>
    <x v="2"/>
    <x v="0"/>
    <s v="San Francisco"/>
    <x v="1"/>
    <n v="94122"/>
    <x v="1"/>
    <s v="OFF-BI-10004970"/>
    <x v="1"/>
    <x v="8"/>
    <x v="908"/>
    <n v="13.215999999999999"/>
    <n v="4"/>
    <x v="2"/>
    <n v="4.4603999999999999"/>
  </r>
  <r>
    <n v="1292"/>
    <x v="607"/>
    <x v="0"/>
    <x v="338"/>
    <d v="2013-11-13T00:00:00"/>
    <x v="2"/>
    <s v="CC-12430"/>
    <x v="254"/>
    <x v="2"/>
    <x v="0"/>
    <s v="San Francisco"/>
    <x v="1"/>
    <n v="94122"/>
    <x v="1"/>
    <s v="OFF-PA-10003172"/>
    <x v="1"/>
    <x v="10"/>
    <x v="846"/>
    <n v="32.4"/>
    <n v="5"/>
    <x v="0"/>
    <n v="15.552"/>
  </r>
  <r>
    <n v="1293"/>
    <x v="608"/>
    <x v="1"/>
    <x v="375"/>
    <d v="2012-09-01T00:00:00"/>
    <x v="1"/>
    <s v="PF-19165"/>
    <x v="58"/>
    <x v="0"/>
    <x v="0"/>
    <s v="San Diego"/>
    <x v="1"/>
    <n v="92105"/>
    <x v="1"/>
    <s v="OFF-SU-10001218"/>
    <x v="1"/>
    <x v="14"/>
    <x v="133"/>
    <n v="32.94"/>
    <n v="3"/>
    <x v="0"/>
    <n v="9.2232000000000003"/>
  </r>
  <r>
    <n v="1294"/>
    <x v="608"/>
    <x v="1"/>
    <x v="375"/>
    <d v="2012-09-01T00:00:00"/>
    <x v="1"/>
    <s v="PF-19165"/>
    <x v="58"/>
    <x v="0"/>
    <x v="0"/>
    <s v="San Diego"/>
    <x v="1"/>
    <n v="92105"/>
    <x v="1"/>
    <s v="OFF-PA-10002968"/>
    <x v="1"/>
    <x v="10"/>
    <x v="909"/>
    <n v="114.2"/>
    <n v="5"/>
    <x v="0"/>
    <n v="52.531999999999996"/>
  </r>
  <r>
    <n v="1295"/>
    <x v="608"/>
    <x v="1"/>
    <x v="375"/>
    <d v="2012-09-01T00:00:00"/>
    <x v="1"/>
    <s v="PF-19165"/>
    <x v="58"/>
    <x v="0"/>
    <x v="0"/>
    <s v="San Diego"/>
    <x v="1"/>
    <n v="92105"/>
    <x v="1"/>
    <s v="OFF-LA-10000134"/>
    <x v="1"/>
    <x v="2"/>
    <x v="85"/>
    <n v="3.08"/>
    <n v="1"/>
    <x v="0"/>
    <n v="1.4783999999999999"/>
  </r>
  <r>
    <n v="1296"/>
    <x v="609"/>
    <x v="1"/>
    <x v="442"/>
    <d v="2012-05-29T00:00:00"/>
    <x v="1"/>
    <s v="JH-16180"/>
    <x v="423"/>
    <x v="0"/>
    <x v="0"/>
    <s v="Pueblo"/>
    <x v="22"/>
    <n v="81001"/>
    <x v="1"/>
    <s v="OFF-AP-10004487"/>
    <x v="1"/>
    <x v="9"/>
    <x v="715"/>
    <n v="845.72799999999995"/>
    <n v="13"/>
    <x v="2"/>
    <n v="84.572800000000001"/>
  </r>
  <r>
    <n v="1297"/>
    <x v="610"/>
    <x v="3"/>
    <x v="247"/>
    <d v="2015-01-04T00:00:00"/>
    <x v="1"/>
    <s v="EB-13975"/>
    <x v="424"/>
    <x v="1"/>
    <x v="0"/>
    <s v="Fairfield"/>
    <x v="1"/>
    <n v="94533"/>
    <x v="1"/>
    <s v="OFF-BI-10002103"/>
    <x v="1"/>
    <x v="8"/>
    <x v="525"/>
    <n v="13.904"/>
    <n v="2"/>
    <x v="2"/>
    <n v="4.5187999999999997"/>
  </r>
  <r>
    <n v="1298"/>
    <x v="610"/>
    <x v="3"/>
    <x v="247"/>
    <d v="2015-01-04T00:00:00"/>
    <x v="1"/>
    <s v="EB-13975"/>
    <x v="424"/>
    <x v="1"/>
    <x v="0"/>
    <s v="Fairfield"/>
    <x v="1"/>
    <n v="94533"/>
    <x v="1"/>
    <s v="OFF-BI-10004632"/>
    <x v="1"/>
    <x v="8"/>
    <x v="910"/>
    <n v="20.72"/>
    <n v="2"/>
    <x v="2"/>
    <n v="6.4749999999999996"/>
  </r>
  <r>
    <n v="1299"/>
    <x v="611"/>
    <x v="0"/>
    <x v="16"/>
    <d v="2013-12-13T00:00:00"/>
    <x v="0"/>
    <s v="QJ-19255"/>
    <x v="425"/>
    <x v="1"/>
    <x v="0"/>
    <s v="Saint Paul"/>
    <x v="11"/>
    <n v="55106"/>
    <x v="2"/>
    <s v="TEC-PH-10003555"/>
    <x v="2"/>
    <x v="7"/>
    <x v="457"/>
    <n v="114.95"/>
    <n v="5"/>
    <x v="0"/>
    <n v="2.2989999999999999"/>
  </r>
  <r>
    <n v="1300"/>
    <x v="612"/>
    <x v="1"/>
    <x v="242"/>
    <d v="2012-10-07T00:00:00"/>
    <x v="2"/>
    <s v="AA-10315"/>
    <x v="397"/>
    <x v="0"/>
    <x v="0"/>
    <s v="San Francisco"/>
    <x v="1"/>
    <n v="94109"/>
    <x v="1"/>
    <s v="OFF-ST-10001590"/>
    <x v="1"/>
    <x v="4"/>
    <x v="146"/>
    <n v="26.96"/>
    <n v="2"/>
    <x v="0"/>
    <n v="7.0095999999999998"/>
  </r>
  <r>
    <n v="1301"/>
    <x v="613"/>
    <x v="0"/>
    <x v="443"/>
    <d v="2013-12-26T00:00:00"/>
    <x v="0"/>
    <s v="LC-17140"/>
    <x v="95"/>
    <x v="0"/>
    <x v="0"/>
    <s v="Springfield"/>
    <x v="17"/>
    <n v="22153"/>
    <x v="0"/>
    <s v="FUR-FU-10003664"/>
    <x v="0"/>
    <x v="5"/>
    <x v="35"/>
    <n v="572.76"/>
    <n v="6"/>
    <x v="0"/>
    <n v="166.10040000000001"/>
  </r>
  <r>
    <n v="1302"/>
    <x v="613"/>
    <x v="0"/>
    <x v="443"/>
    <d v="2013-12-26T00:00:00"/>
    <x v="0"/>
    <s v="LC-17140"/>
    <x v="95"/>
    <x v="0"/>
    <x v="0"/>
    <s v="Springfield"/>
    <x v="17"/>
    <n v="22153"/>
    <x v="0"/>
    <s v="FUR-FU-10003664"/>
    <x v="0"/>
    <x v="5"/>
    <x v="35"/>
    <n v="286.38"/>
    <n v="3"/>
    <x v="0"/>
    <n v="83.050200000000004"/>
  </r>
  <r>
    <n v="1303"/>
    <x v="614"/>
    <x v="1"/>
    <x v="444"/>
    <d v="2012-09-24T00:00:00"/>
    <x v="0"/>
    <s v="TC-21535"/>
    <x v="426"/>
    <x v="2"/>
    <x v="0"/>
    <s v="Arlington"/>
    <x v="17"/>
    <n v="22204"/>
    <x v="0"/>
    <s v="FUR-BO-10003433"/>
    <x v="0"/>
    <x v="0"/>
    <x v="911"/>
    <n v="61.96"/>
    <n v="2"/>
    <x v="0"/>
    <n v="4.3372000000000002"/>
  </r>
  <r>
    <n v="1304"/>
    <x v="615"/>
    <x v="3"/>
    <x v="445"/>
    <d v="2014-07-08T00:00:00"/>
    <x v="1"/>
    <s v="CS-12460"/>
    <x v="427"/>
    <x v="0"/>
    <x v="0"/>
    <s v="Columbus"/>
    <x v="32"/>
    <n v="31907"/>
    <x v="0"/>
    <s v="FUR-FU-10002554"/>
    <x v="0"/>
    <x v="5"/>
    <x v="912"/>
    <n v="23.99"/>
    <n v="1"/>
    <x v="0"/>
    <n v="5.5176999999999996"/>
  </r>
  <r>
    <n v="1305"/>
    <x v="615"/>
    <x v="3"/>
    <x v="445"/>
    <d v="2014-07-08T00:00:00"/>
    <x v="1"/>
    <s v="CS-12460"/>
    <x v="427"/>
    <x v="0"/>
    <x v="0"/>
    <s v="Columbus"/>
    <x v="32"/>
    <n v="31907"/>
    <x v="0"/>
    <s v="TEC-PH-10001557"/>
    <x v="2"/>
    <x v="7"/>
    <x v="658"/>
    <n v="287.97000000000003"/>
    <n v="3"/>
    <x v="0"/>
    <n v="77.751900000000006"/>
  </r>
  <r>
    <n v="1306"/>
    <x v="616"/>
    <x v="0"/>
    <x v="216"/>
    <d v="2013-07-17T00:00:00"/>
    <x v="0"/>
    <s v="BM-11785"/>
    <x v="298"/>
    <x v="0"/>
    <x v="0"/>
    <s v="Houston"/>
    <x v="5"/>
    <n v="77036"/>
    <x v="2"/>
    <s v="TEC-PH-10003437"/>
    <x v="2"/>
    <x v="7"/>
    <x v="913"/>
    <n v="419.94400000000002"/>
    <n v="7"/>
    <x v="2"/>
    <n v="52.493000000000002"/>
  </r>
  <r>
    <n v="1307"/>
    <x v="617"/>
    <x v="0"/>
    <x v="23"/>
    <d v="2013-06-22T00:00:00"/>
    <x v="2"/>
    <s v="RC-19825"/>
    <x v="116"/>
    <x v="0"/>
    <x v="0"/>
    <s v="Pasadena"/>
    <x v="1"/>
    <n v="91104"/>
    <x v="1"/>
    <s v="OFF-PA-10002986"/>
    <x v="1"/>
    <x v="10"/>
    <x v="477"/>
    <n v="46.76"/>
    <n v="7"/>
    <x v="0"/>
    <n v="22.444800000000001"/>
  </r>
  <r>
    <n v="1308"/>
    <x v="617"/>
    <x v="0"/>
    <x v="23"/>
    <d v="2013-06-22T00:00:00"/>
    <x v="2"/>
    <s v="RC-19825"/>
    <x v="116"/>
    <x v="0"/>
    <x v="0"/>
    <s v="Pasadena"/>
    <x v="1"/>
    <n v="91104"/>
    <x v="1"/>
    <s v="OFF-BI-10000320"/>
    <x v="1"/>
    <x v="8"/>
    <x v="768"/>
    <n v="17.712"/>
    <n v="3"/>
    <x v="2"/>
    <n v="6.4206000000000003"/>
  </r>
  <r>
    <n v="1309"/>
    <x v="617"/>
    <x v="0"/>
    <x v="23"/>
    <d v="2013-06-22T00:00:00"/>
    <x v="2"/>
    <s v="RC-19825"/>
    <x v="116"/>
    <x v="0"/>
    <x v="0"/>
    <s v="Pasadena"/>
    <x v="1"/>
    <n v="91104"/>
    <x v="1"/>
    <s v="OFF-AP-10003971"/>
    <x v="1"/>
    <x v="9"/>
    <x v="914"/>
    <n v="21.78"/>
    <n v="2"/>
    <x v="0"/>
    <n v="5.6627999999999998"/>
  </r>
  <r>
    <n v="1310"/>
    <x v="617"/>
    <x v="0"/>
    <x v="23"/>
    <d v="2013-06-22T00:00:00"/>
    <x v="2"/>
    <s v="RC-19825"/>
    <x v="116"/>
    <x v="0"/>
    <x v="0"/>
    <s v="Pasadena"/>
    <x v="1"/>
    <n v="91104"/>
    <x v="1"/>
    <s v="OFF-ST-10001469"/>
    <x v="1"/>
    <x v="4"/>
    <x v="394"/>
    <n v="161.94"/>
    <n v="3"/>
    <x v="0"/>
    <n v="9.7164000000000001"/>
  </r>
  <r>
    <n v="1311"/>
    <x v="617"/>
    <x v="0"/>
    <x v="23"/>
    <d v="2013-06-22T00:00:00"/>
    <x v="2"/>
    <s v="RC-19825"/>
    <x v="116"/>
    <x v="0"/>
    <x v="0"/>
    <s v="Pasadena"/>
    <x v="1"/>
    <n v="91104"/>
    <x v="1"/>
    <s v="FUR-CH-10003846"/>
    <x v="0"/>
    <x v="1"/>
    <x v="915"/>
    <n v="161.56800000000001"/>
    <n v="2"/>
    <x v="2"/>
    <n v="-8.0784000000000002"/>
  </r>
  <r>
    <n v="1312"/>
    <x v="618"/>
    <x v="0"/>
    <x v="10"/>
    <d v="2013-12-14T00:00:00"/>
    <x v="1"/>
    <s v="FM-14380"/>
    <x v="248"/>
    <x v="0"/>
    <x v="0"/>
    <s v="Lawrence"/>
    <x v="31"/>
    <n v="1841"/>
    <x v="3"/>
    <s v="OFF-LA-10001404"/>
    <x v="1"/>
    <x v="2"/>
    <x v="916"/>
    <n v="3.69"/>
    <n v="1"/>
    <x v="0"/>
    <n v="1.7343"/>
  </r>
  <r>
    <n v="1313"/>
    <x v="618"/>
    <x v="0"/>
    <x v="10"/>
    <d v="2013-12-14T00:00:00"/>
    <x v="1"/>
    <s v="FM-14380"/>
    <x v="248"/>
    <x v="0"/>
    <x v="0"/>
    <s v="Lawrence"/>
    <x v="31"/>
    <n v="1841"/>
    <x v="3"/>
    <s v="OFF-LA-10001474"/>
    <x v="1"/>
    <x v="2"/>
    <x v="917"/>
    <n v="122.12"/>
    <n v="4"/>
    <x v="0"/>
    <n v="56.175199999999997"/>
  </r>
  <r>
    <n v="1314"/>
    <x v="619"/>
    <x v="0"/>
    <x v="446"/>
    <d v="2013-10-02T00:00:00"/>
    <x v="1"/>
    <s v="PK-19075"/>
    <x v="7"/>
    <x v="0"/>
    <x v="0"/>
    <s v="Columbus"/>
    <x v="24"/>
    <n v="43229"/>
    <x v="3"/>
    <s v="FUR-CH-10003199"/>
    <x v="0"/>
    <x v="1"/>
    <x v="631"/>
    <n v="155.37200000000001"/>
    <n v="2"/>
    <x v="4"/>
    <n v="-13.317600000000001"/>
  </r>
  <r>
    <n v="1315"/>
    <x v="620"/>
    <x v="0"/>
    <x v="122"/>
    <d v="2013-12-24T00:00:00"/>
    <x v="1"/>
    <s v="HG-14965"/>
    <x v="428"/>
    <x v="1"/>
    <x v="0"/>
    <s v="Los Angeles"/>
    <x v="1"/>
    <n v="90032"/>
    <x v="1"/>
    <s v="OFF-PA-10003072"/>
    <x v="1"/>
    <x v="10"/>
    <x v="918"/>
    <n v="38.880000000000003"/>
    <n v="6"/>
    <x v="0"/>
    <n v="18.662400000000002"/>
  </r>
  <r>
    <n v="1316"/>
    <x v="620"/>
    <x v="0"/>
    <x v="122"/>
    <d v="2013-12-24T00:00:00"/>
    <x v="1"/>
    <s v="HG-14965"/>
    <x v="428"/>
    <x v="1"/>
    <x v="0"/>
    <s v="Los Angeles"/>
    <x v="1"/>
    <n v="90032"/>
    <x v="1"/>
    <s v="FUR-FU-10004960"/>
    <x v="0"/>
    <x v="5"/>
    <x v="919"/>
    <n v="183.84"/>
    <n v="8"/>
    <x v="0"/>
    <n v="62.505600000000001"/>
  </r>
  <r>
    <n v="1317"/>
    <x v="620"/>
    <x v="0"/>
    <x v="122"/>
    <d v="2013-12-24T00:00:00"/>
    <x v="1"/>
    <s v="HG-14965"/>
    <x v="428"/>
    <x v="1"/>
    <x v="0"/>
    <s v="Los Angeles"/>
    <x v="1"/>
    <n v="90032"/>
    <x v="1"/>
    <s v="OFF-SU-10003505"/>
    <x v="1"/>
    <x v="14"/>
    <x v="408"/>
    <n v="579.29999999999995"/>
    <n v="5"/>
    <x v="0"/>
    <n v="28.965"/>
  </r>
  <r>
    <n v="1318"/>
    <x v="621"/>
    <x v="3"/>
    <x v="389"/>
    <d v="2014-12-15T00:00:00"/>
    <x v="1"/>
    <s v="HA-14920"/>
    <x v="66"/>
    <x v="0"/>
    <x v="0"/>
    <s v="Philadelphia"/>
    <x v="9"/>
    <n v="19120"/>
    <x v="3"/>
    <s v="TEC-AC-10003116"/>
    <x v="2"/>
    <x v="11"/>
    <x v="920"/>
    <n v="14.2"/>
    <n v="1"/>
    <x v="2"/>
    <n v="3.3725000000000001"/>
  </r>
  <r>
    <n v="1319"/>
    <x v="622"/>
    <x v="2"/>
    <x v="268"/>
    <d v="2011-07-05T00:00:00"/>
    <x v="1"/>
    <s v="LW-16825"/>
    <x v="429"/>
    <x v="1"/>
    <x v="0"/>
    <s v="Deltona"/>
    <x v="2"/>
    <n v="32725"/>
    <x v="0"/>
    <s v="TEC-PH-10004586"/>
    <x v="2"/>
    <x v="7"/>
    <x v="890"/>
    <n v="575.91999999999996"/>
    <n v="2"/>
    <x v="2"/>
    <n v="71.989999999999995"/>
  </r>
  <r>
    <n v="1320"/>
    <x v="622"/>
    <x v="2"/>
    <x v="268"/>
    <d v="2011-07-05T00:00:00"/>
    <x v="1"/>
    <s v="LW-16825"/>
    <x v="429"/>
    <x v="1"/>
    <x v="0"/>
    <s v="Deltona"/>
    <x v="2"/>
    <n v="32725"/>
    <x v="0"/>
    <s v="OFF-BI-10000546"/>
    <x v="1"/>
    <x v="8"/>
    <x v="609"/>
    <n v="5.1840000000000002"/>
    <n v="6"/>
    <x v="6"/>
    <n v="-3.6288"/>
  </r>
  <r>
    <n v="1321"/>
    <x v="623"/>
    <x v="3"/>
    <x v="447"/>
    <d v="2014-02-09T00:00:00"/>
    <x v="1"/>
    <s v="MC-17575"/>
    <x v="430"/>
    <x v="0"/>
    <x v="0"/>
    <s v="Cincinnati"/>
    <x v="24"/>
    <n v="45231"/>
    <x v="3"/>
    <s v="OFF-BI-10002071"/>
    <x v="1"/>
    <x v="8"/>
    <x v="692"/>
    <n v="5.2290000000000001"/>
    <n v="3"/>
    <x v="6"/>
    <n v="-4.1832000000000003"/>
  </r>
  <r>
    <n v="1322"/>
    <x v="623"/>
    <x v="3"/>
    <x v="447"/>
    <d v="2014-02-09T00:00:00"/>
    <x v="1"/>
    <s v="MC-17575"/>
    <x v="430"/>
    <x v="0"/>
    <x v="0"/>
    <s v="Cincinnati"/>
    <x v="24"/>
    <n v="45231"/>
    <x v="3"/>
    <s v="OFF-ST-10001490"/>
    <x v="1"/>
    <x v="4"/>
    <x v="513"/>
    <n v="285.55200000000002"/>
    <n v="2"/>
    <x v="2"/>
    <n v="35.694000000000003"/>
  </r>
  <r>
    <n v="1323"/>
    <x v="624"/>
    <x v="3"/>
    <x v="448"/>
    <d v="2014-03-09T00:00:00"/>
    <x v="1"/>
    <s v="LP-17095"/>
    <x v="431"/>
    <x v="0"/>
    <x v="0"/>
    <s v="Murray"/>
    <x v="0"/>
    <n v="42071"/>
    <x v="0"/>
    <s v="OFF-AP-10004859"/>
    <x v="1"/>
    <x v="9"/>
    <x v="921"/>
    <n v="72.8"/>
    <n v="5"/>
    <x v="0"/>
    <n v="19.655999999999999"/>
  </r>
  <r>
    <n v="1324"/>
    <x v="625"/>
    <x v="3"/>
    <x v="449"/>
    <d v="2014-10-11T00:00:00"/>
    <x v="2"/>
    <s v="EB-14170"/>
    <x v="432"/>
    <x v="0"/>
    <x v="0"/>
    <s v="Wilmington"/>
    <x v="3"/>
    <n v="28403"/>
    <x v="0"/>
    <s v="OFF-PA-10002659"/>
    <x v="1"/>
    <x v="10"/>
    <x v="922"/>
    <n v="10.816000000000001"/>
    <n v="4"/>
    <x v="2"/>
    <n v="3.5152000000000001"/>
  </r>
  <r>
    <n v="1325"/>
    <x v="626"/>
    <x v="2"/>
    <x v="450"/>
    <d v="2011-10-03T00:00:00"/>
    <x v="1"/>
    <s v="GZ-14545"/>
    <x v="433"/>
    <x v="1"/>
    <x v="0"/>
    <s v="Lawrence"/>
    <x v="31"/>
    <n v="1841"/>
    <x v="3"/>
    <s v="OFF-ST-10001321"/>
    <x v="1"/>
    <x v="4"/>
    <x v="416"/>
    <n v="46.26"/>
    <n v="3"/>
    <x v="0"/>
    <n v="12.4902"/>
  </r>
  <r>
    <n v="1326"/>
    <x v="627"/>
    <x v="2"/>
    <x v="279"/>
    <d v="2011-05-30T00:00:00"/>
    <x v="2"/>
    <s v="LE-16810"/>
    <x v="97"/>
    <x v="0"/>
    <x v="0"/>
    <s v="Chicago"/>
    <x v="10"/>
    <n v="60653"/>
    <x v="2"/>
    <s v="OFF-BI-10004139"/>
    <x v="1"/>
    <x v="8"/>
    <x v="923"/>
    <n v="17.46"/>
    <n v="6"/>
    <x v="3"/>
    <n v="-30.555"/>
  </r>
  <r>
    <n v="1327"/>
    <x v="628"/>
    <x v="1"/>
    <x v="451"/>
    <d v="2012-06-18T00:00:00"/>
    <x v="1"/>
    <s v="AD-10180"/>
    <x v="57"/>
    <x v="2"/>
    <x v="0"/>
    <s v="Philadelphia"/>
    <x v="9"/>
    <n v="19120"/>
    <x v="3"/>
    <s v="FUR-FU-10001867"/>
    <x v="0"/>
    <x v="5"/>
    <x v="867"/>
    <n v="51.072000000000003"/>
    <n v="6"/>
    <x v="2"/>
    <n v="5.1071999999999997"/>
  </r>
  <r>
    <n v="1328"/>
    <x v="629"/>
    <x v="0"/>
    <x v="452"/>
    <d v="2013-04-02T00:00:00"/>
    <x v="2"/>
    <s v="CP-12085"/>
    <x v="434"/>
    <x v="1"/>
    <x v="0"/>
    <s v="Norwich"/>
    <x v="29"/>
    <n v="6360"/>
    <x v="3"/>
    <s v="OFF-PA-10004156"/>
    <x v="1"/>
    <x v="10"/>
    <x v="743"/>
    <n v="11.34"/>
    <n v="1"/>
    <x v="0"/>
    <n v="5.5566000000000004"/>
  </r>
  <r>
    <n v="1329"/>
    <x v="630"/>
    <x v="3"/>
    <x v="453"/>
    <d v="2014-10-19T00:00:00"/>
    <x v="0"/>
    <s v="FG-14260"/>
    <x v="435"/>
    <x v="2"/>
    <x v="0"/>
    <s v="San Francisco"/>
    <x v="1"/>
    <n v="94110"/>
    <x v="1"/>
    <s v="OFF-AR-10002818"/>
    <x v="1"/>
    <x v="6"/>
    <x v="924"/>
    <n v="87.92"/>
    <n v="4"/>
    <x v="0"/>
    <n v="26.376000000000001"/>
  </r>
  <r>
    <n v="1330"/>
    <x v="631"/>
    <x v="0"/>
    <x v="454"/>
    <d v="2013-05-28T00:00:00"/>
    <x v="1"/>
    <s v="LD-17005"/>
    <x v="436"/>
    <x v="0"/>
    <x v="0"/>
    <s v="San Francisco"/>
    <x v="1"/>
    <n v="94109"/>
    <x v="1"/>
    <s v="FUR-FU-10003691"/>
    <x v="0"/>
    <x v="5"/>
    <x v="877"/>
    <n v="37.049999999999997"/>
    <n v="3"/>
    <x v="0"/>
    <n v="16.302"/>
  </r>
  <r>
    <n v="1331"/>
    <x v="632"/>
    <x v="3"/>
    <x v="455"/>
    <d v="2014-06-07T00:00:00"/>
    <x v="1"/>
    <s v="AB-10255"/>
    <x v="437"/>
    <x v="2"/>
    <x v="0"/>
    <s v="Lorain"/>
    <x v="24"/>
    <n v="44052"/>
    <x v="3"/>
    <s v="TEC-PH-10000347"/>
    <x v="2"/>
    <x v="7"/>
    <x v="495"/>
    <n v="2.97"/>
    <n v="1"/>
    <x v="10"/>
    <n v="-0.64349999999999996"/>
  </r>
  <r>
    <n v="1332"/>
    <x v="632"/>
    <x v="3"/>
    <x v="455"/>
    <d v="2014-06-07T00:00:00"/>
    <x v="1"/>
    <s v="AB-10255"/>
    <x v="437"/>
    <x v="2"/>
    <x v="0"/>
    <s v="Lorain"/>
    <x v="24"/>
    <n v="44052"/>
    <x v="3"/>
    <s v="OFF-ST-10004507"/>
    <x v="1"/>
    <x v="4"/>
    <x v="452"/>
    <n v="27.44"/>
    <n v="2"/>
    <x v="2"/>
    <n v="2.4009999999999998"/>
  </r>
  <r>
    <n v="1333"/>
    <x v="633"/>
    <x v="2"/>
    <x v="456"/>
    <d v="2011-02-22T00:00:00"/>
    <x v="1"/>
    <s v="MN-17935"/>
    <x v="438"/>
    <x v="0"/>
    <x v="0"/>
    <s v="Dallas"/>
    <x v="5"/>
    <n v="75220"/>
    <x v="2"/>
    <s v="OFF-BI-10002012"/>
    <x v="1"/>
    <x v="8"/>
    <x v="742"/>
    <n v="1.08"/>
    <n v="3"/>
    <x v="3"/>
    <n v="-1.728"/>
  </r>
  <r>
    <n v="1334"/>
    <x v="633"/>
    <x v="2"/>
    <x v="456"/>
    <d v="2011-02-22T00:00:00"/>
    <x v="1"/>
    <s v="MN-17935"/>
    <x v="438"/>
    <x v="0"/>
    <x v="0"/>
    <s v="Dallas"/>
    <x v="5"/>
    <n v="75220"/>
    <x v="2"/>
    <s v="OFF-AP-10001303"/>
    <x v="1"/>
    <x v="9"/>
    <x v="925"/>
    <n v="7.96"/>
    <n v="2"/>
    <x v="3"/>
    <n v="-13.93"/>
  </r>
  <r>
    <n v="1335"/>
    <x v="634"/>
    <x v="2"/>
    <x v="457"/>
    <d v="2011-05-10T00:00:00"/>
    <x v="1"/>
    <s v="HP-14815"/>
    <x v="6"/>
    <x v="2"/>
    <x v="0"/>
    <s v="Los Angeles"/>
    <x v="1"/>
    <n v="90049"/>
    <x v="1"/>
    <s v="OFF-BI-10003684"/>
    <x v="1"/>
    <x v="8"/>
    <x v="707"/>
    <n v="140.73599999999999"/>
    <n v="8"/>
    <x v="2"/>
    <n v="52.776000000000003"/>
  </r>
  <r>
    <n v="1336"/>
    <x v="635"/>
    <x v="0"/>
    <x v="458"/>
    <d v="2013-05-24T00:00:00"/>
    <x v="1"/>
    <s v="JR-15670"/>
    <x v="439"/>
    <x v="0"/>
    <x v="0"/>
    <s v="Middletown"/>
    <x v="29"/>
    <n v="6457"/>
    <x v="3"/>
    <s v="OFF-ST-10002574"/>
    <x v="1"/>
    <x v="4"/>
    <x v="926"/>
    <n v="552.55999999999995"/>
    <n v="4"/>
    <x v="0"/>
    <n v="0"/>
  </r>
  <r>
    <n v="1337"/>
    <x v="636"/>
    <x v="3"/>
    <x v="459"/>
    <d v="2014-04-08T00:00:00"/>
    <x v="1"/>
    <s v="JF-15190"/>
    <x v="440"/>
    <x v="0"/>
    <x v="0"/>
    <s v="Los Angeles"/>
    <x v="1"/>
    <n v="90008"/>
    <x v="1"/>
    <s v="FUR-FU-10003724"/>
    <x v="0"/>
    <x v="5"/>
    <x v="887"/>
    <n v="25.11"/>
    <n v="3"/>
    <x v="0"/>
    <n v="6.5286"/>
  </r>
  <r>
    <n v="1338"/>
    <x v="637"/>
    <x v="3"/>
    <x v="185"/>
    <d v="2014-04-03T00:00:00"/>
    <x v="0"/>
    <s v="CM-12115"/>
    <x v="441"/>
    <x v="0"/>
    <x v="0"/>
    <s v="New York City"/>
    <x v="15"/>
    <n v="10011"/>
    <x v="3"/>
    <s v="FUR-FU-10004018"/>
    <x v="0"/>
    <x v="5"/>
    <x v="927"/>
    <n v="29.78"/>
    <n v="2"/>
    <x v="0"/>
    <n v="8.0405999999999995"/>
  </r>
  <r>
    <n v="1339"/>
    <x v="637"/>
    <x v="3"/>
    <x v="185"/>
    <d v="2014-04-03T00:00:00"/>
    <x v="0"/>
    <s v="CM-12115"/>
    <x v="441"/>
    <x v="0"/>
    <x v="0"/>
    <s v="New York City"/>
    <x v="15"/>
    <n v="10011"/>
    <x v="3"/>
    <s v="TEC-PH-10002549"/>
    <x v="2"/>
    <x v="7"/>
    <x v="928"/>
    <n v="677.58"/>
    <n v="3"/>
    <x v="0"/>
    <n v="176.17080000000001"/>
  </r>
  <r>
    <n v="1340"/>
    <x v="637"/>
    <x v="3"/>
    <x v="185"/>
    <d v="2014-04-03T00:00:00"/>
    <x v="0"/>
    <s v="CM-12115"/>
    <x v="441"/>
    <x v="0"/>
    <x v="0"/>
    <s v="New York City"/>
    <x v="15"/>
    <n v="10011"/>
    <x v="3"/>
    <s v="OFF-PA-10004911"/>
    <x v="1"/>
    <x v="10"/>
    <x v="929"/>
    <n v="75.040000000000006"/>
    <n v="8"/>
    <x v="0"/>
    <n v="36.019199999999998"/>
  </r>
  <r>
    <n v="1341"/>
    <x v="638"/>
    <x v="3"/>
    <x v="460"/>
    <d v="2014-01-05T00:00:00"/>
    <x v="2"/>
    <s v="AS-10045"/>
    <x v="442"/>
    <x v="1"/>
    <x v="0"/>
    <s v="Jacksonville"/>
    <x v="3"/>
    <n v="28540"/>
    <x v="0"/>
    <s v="TEC-MA-10002178"/>
    <x v="2"/>
    <x v="15"/>
    <x v="930"/>
    <n v="695.7"/>
    <n v="2"/>
    <x v="5"/>
    <n v="-27.827999999999999"/>
  </r>
  <r>
    <n v="1342"/>
    <x v="638"/>
    <x v="3"/>
    <x v="460"/>
    <d v="2014-01-05T00:00:00"/>
    <x v="2"/>
    <s v="AS-10045"/>
    <x v="442"/>
    <x v="1"/>
    <x v="0"/>
    <s v="Jacksonville"/>
    <x v="3"/>
    <n v="28540"/>
    <x v="0"/>
    <s v="OFF-BI-10003694"/>
    <x v="1"/>
    <x v="8"/>
    <x v="850"/>
    <n v="15.66"/>
    <n v="5"/>
    <x v="6"/>
    <n v="-12.528"/>
  </r>
  <r>
    <n v="1343"/>
    <x v="638"/>
    <x v="3"/>
    <x v="460"/>
    <d v="2014-01-05T00:00:00"/>
    <x v="2"/>
    <s v="AS-10045"/>
    <x v="442"/>
    <x v="1"/>
    <x v="0"/>
    <s v="Jacksonville"/>
    <x v="3"/>
    <n v="28540"/>
    <x v="0"/>
    <s v="OFF-BI-10000474"/>
    <x v="1"/>
    <x v="8"/>
    <x v="27"/>
    <n v="28.853999999999999"/>
    <n v="6"/>
    <x v="6"/>
    <n v="-21.159600000000001"/>
  </r>
  <r>
    <n v="1344"/>
    <x v="639"/>
    <x v="1"/>
    <x v="71"/>
    <d v="2012-06-01T00:00:00"/>
    <x v="1"/>
    <s v="KB-16315"/>
    <x v="41"/>
    <x v="0"/>
    <x v="0"/>
    <s v="Freeport"/>
    <x v="15"/>
    <n v="11520"/>
    <x v="3"/>
    <s v="OFF-AR-10000411"/>
    <x v="1"/>
    <x v="6"/>
    <x v="931"/>
    <n v="47.82"/>
    <n v="3"/>
    <x v="0"/>
    <n v="14.346"/>
  </r>
  <r>
    <n v="1345"/>
    <x v="639"/>
    <x v="1"/>
    <x v="71"/>
    <d v="2012-06-01T00:00:00"/>
    <x v="1"/>
    <s v="KB-16315"/>
    <x v="41"/>
    <x v="0"/>
    <x v="0"/>
    <s v="Freeport"/>
    <x v="15"/>
    <n v="11520"/>
    <x v="3"/>
    <s v="OFF-LA-10000262"/>
    <x v="1"/>
    <x v="2"/>
    <x v="932"/>
    <n v="13.05"/>
    <n v="5"/>
    <x v="0"/>
    <n v="6.0030000000000001"/>
  </r>
  <r>
    <n v="1346"/>
    <x v="640"/>
    <x v="2"/>
    <x v="461"/>
    <d v="2011-03-24T00:00:00"/>
    <x v="1"/>
    <s v="BN-11515"/>
    <x v="202"/>
    <x v="0"/>
    <x v="0"/>
    <s v="Lakeville"/>
    <x v="11"/>
    <n v="55044"/>
    <x v="2"/>
    <s v="OFF-AP-10001154"/>
    <x v="1"/>
    <x v="9"/>
    <x v="584"/>
    <n v="93.78"/>
    <n v="2"/>
    <x v="0"/>
    <n v="36.574199999999998"/>
  </r>
  <r>
    <n v="1347"/>
    <x v="640"/>
    <x v="2"/>
    <x v="461"/>
    <d v="2011-03-24T00:00:00"/>
    <x v="1"/>
    <s v="BN-11515"/>
    <x v="202"/>
    <x v="0"/>
    <x v="0"/>
    <s v="Lakeville"/>
    <x v="11"/>
    <n v="55044"/>
    <x v="2"/>
    <s v="OFF-PA-10000466"/>
    <x v="1"/>
    <x v="10"/>
    <x v="933"/>
    <n v="47.18"/>
    <n v="7"/>
    <x v="0"/>
    <n v="23.59"/>
  </r>
  <r>
    <n v="1348"/>
    <x v="640"/>
    <x v="2"/>
    <x v="461"/>
    <d v="2011-03-24T00:00:00"/>
    <x v="1"/>
    <s v="BN-11515"/>
    <x v="202"/>
    <x v="0"/>
    <x v="0"/>
    <s v="Lakeville"/>
    <x v="11"/>
    <n v="55044"/>
    <x v="2"/>
    <s v="OFF-AR-10003829"/>
    <x v="1"/>
    <x v="6"/>
    <x v="934"/>
    <n v="19.68"/>
    <n v="6"/>
    <x v="0"/>
    <n v="5.7072000000000003"/>
  </r>
  <r>
    <n v="1349"/>
    <x v="640"/>
    <x v="2"/>
    <x v="461"/>
    <d v="2011-03-24T00:00:00"/>
    <x v="1"/>
    <s v="BN-11515"/>
    <x v="202"/>
    <x v="0"/>
    <x v="0"/>
    <s v="Lakeville"/>
    <x v="11"/>
    <n v="55044"/>
    <x v="2"/>
    <s v="OFF-BI-10001758"/>
    <x v="1"/>
    <x v="8"/>
    <x v="935"/>
    <n v="53.4"/>
    <n v="10"/>
    <x v="0"/>
    <n v="25.097999999999999"/>
  </r>
  <r>
    <n v="1350"/>
    <x v="640"/>
    <x v="2"/>
    <x v="461"/>
    <d v="2011-03-24T00:00:00"/>
    <x v="1"/>
    <s v="BN-11515"/>
    <x v="202"/>
    <x v="0"/>
    <x v="0"/>
    <s v="Lakeville"/>
    <x v="11"/>
    <n v="55044"/>
    <x v="2"/>
    <s v="OFF-BI-10000136"/>
    <x v="1"/>
    <x v="8"/>
    <x v="936"/>
    <n v="35.880000000000003"/>
    <n v="6"/>
    <x v="0"/>
    <n v="17.2224"/>
  </r>
  <r>
    <n v="1351"/>
    <x v="641"/>
    <x v="2"/>
    <x v="462"/>
    <d v="2011-10-08T00:00:00"/>
    <x v="0"/>
    <s v="BP-11290"/>
    <x v="443"/>
    <x v="0"/>
    <x v="0"/>
    <s v="Evanston"/>
    <x v="10"/>
    <n v="60201"/>
    <x v="2"/>
    <s v="FUR-CH-10002880"/>
    <x v="0"/>
    <x v="1"/>
    <x v="801"/>
    <n v="258.279"/>
    <n v="3"/>
    <x v="4"/>
    <n v="-70.104299999999995"/>
  </r>
  <r>
    <n v="1352"/>
    <x v="642"/>
    <x v="0"/>
    <x v="463"/>
    <d v="2013-04-01T00:00:00"/>
    <x v="2"/>
    <s v="AS-10045"/>
    <x v="442"/>
    <x v="1"/>
    <x v="0"/>
    <s v="Arlington"/>
    <x v="17"/>
    <n v="22204"/>
    <x v="0"/>
    <s v="OFF-ST-10000649"/>
    <x v="1"/>
    <x v="4"/>
    <x v="937"/>
    <n v="31.4"/>
    <n v="2"/>
    <x v="0"/>
    <n v="7.85"/>
  </r>
  <r>
    <n v="1353"/>
    <x v="643"/>
    <x v="3"/>
    <x v="464"/>
    <d v="2014-05-10T00:00:00"/>
    <x v="1"/>
    <s v="LW-16990"/>
    <x v="352"/>
    <x v="1"/>
    <x v="0"/>
    <s v="San Francisco"/>
    <x v="1"/>
    <n v="94109"/>
    <x v="1"/>
    <s v="TEC-PH-10003092"/>
    <x v="2"/>
    <x v="7"/>
    <x v="516"/>
    <n v="183.96"/>
    <n v="5"/>
    <x v="2"/>
    <n v="20.695499999999999"/>
  </r>
  <r>
    <n v="1354"/>
    <x v="643"/>
    <x v="3"/>
    <x v="464"/>
    <d v="2014-05-10T00:00:00"/>
    <x v="1"/>
    <s v="LW-16990"/>
    <x v="352"/>
    <x v="1"/>
    <x v="0"/>
    <s v="San Francisco"/>
    <x v="1"/>
    <n v="94109"/>
    <x v="1"/>
    <s v="OFF-PA-10002250"/>
    <x v="1"/>
    <x v="10"/>
    <x v="699"/>
    <n v="17.61"/>
    <n v="3"/>
    <x v="0"/>
    <n v="8.4527999999999999"/>
  </r>
  <r>
    <n v="1355"/>
    <x v="643"/>
    <x v="3"/>
    <x v="464"/>
    <d v="2014-05-10T00:00:00"/>
    <x v="1"/>
    <s v="LW-16990"/>
    <x v="352"/>
    <x v="1"/>
    <x v="0"/>
    <s v="San Francisco"/>
    <x v="1"/>
    <n v="94109"/>
    <x v="1"/>
    <s v="FUR-TA-10003473"/>
    <x v="0"/>
    <x v="3"/>
    <x v="214"/>
    <n v="300.904"/>
    <n v="1"/>
    <x v="2"/>
    <n v="11.283899999999999"/>
  </r>
  <r>
    <n v="1356"/>
    <x v="644"/>
    <x v="2"/>
    <x v="260"/>
    <d v="2011-07-05T00:00:00"/>
    <x v="3"/>
    <s v="DC-12850"/>
    <x v="419"/>
    <x v="0"/>
    <x v="0"/>
    <s v="Houston"/>
    <x v="5"/>
    <n v="77036"/>
    <x v="2"/>
    <s v="OFF-ST-10001522"/>
    <x v="1"/>
    <x v="4"/>
    <x v="195"/>
    <n v="220.77600000000001"/>
    <n v="3"/>
    <x v="2"/>
    <n v="-44.155200000000001"/>
  </r>
  <r>
    <n v="1357"/>
    <x v="644"/>
    <x v="2"/>
    <x v="260"/>
    <d v="2011-07-05T00:00:00"/>
    <x v="3"/>
    <s v="DC-12850"/>
    <x v="419"/>
    <x v="0"/>
    <x v="0"/>
    <s v="Houston"/>
    <x v="5"/>
    <n v="77036"/>
    <x v="2"/>
    <s v="OFF-ST-10000563"/>
    <x v="1"/>
    <x v="4"/>
    <x v="894"/>
    <n v="281.42399999999998"/>
    <n v="11"/>
    <x v="2"/>
    <n v="-35.177999999999997"/>
  </r>
  <r>
    <n v="1358"/>
    <x v="645"/>
    <x v="0"/>
    <x v="465"/>
    <d v="2013-05-08T00:00:00"/>
    <x v="2"/>
    <s v="ND-18370"/>
    <x v="444"/>
    <x v="0"/>
    <x v="0"/>
    <s v="Louisville"/>
    <x v="0"/>
    <n v="40214"/>
    <x v="0"/>
    <s v="OFF-PA-10003641"/>
    <x v="1"/>
    <x v="10"/>
    <x v="938"/>
    <n v="79.14"/>
    <n v="3"/>
    <x v="0"/>
    <n v="36.404400000000003"/>
  </r>
  <r>
    <n v="1359"/>
    <x v="646"/>
    <x v="3"/>
    <x v="466"/>
    <d v="2014-04-28T00:00:00"/>
    <x v="2"/>
    <s v="LB-16735"/>
    <x v="445"/>
    <x v="0"/>
    <x v="0"/>
    <s v="Fort Worth"/>
    <x v="5"/>
    <n v="76106"/>
    <x v="2"/>
    <s v="FUR-FU-10000010"/>
    <x v="0"/>
    <x v="5"/>
    <x v="522"/>
    <n v="1.988"/>
    <n v="1"/>
    <x v="7"/>
    <n v="-1.4413"/>
  </r>
  <r>
    <n v="1360"/>
    <x v="647"/>
    <x v="2"/>
    <x v="467"/>
    <d v="2011-10-01T00:00:00"/>
    <x v="0"/>
    <s v="KT-16465"/>
    <x v="446"/>
    <x v="0"/>
    <x v="0"/>
    <s v="Los Angeles"/>
    <x v="1"/>
    <n v="90049"/>
    <x v="1"/>
    <s v="FUR-CH-10002961"/>
    <x v="0"/>
    <x v="1"/>
    <x v="939"/>
    <n v="145.56800000000001"/>
    <n v="2"/>
    <x v="2"/>
    <n v="0"/>
  </r>
  <r>
    <n v="1361"/>
    <x v="648"/>
    <x v="3"/>
    <x v="15"/>
    <d v="2014-10-26T00:00:00"/>
    <x v="1"/>
    <s v="HM-14860"/>
    <x v="447"/>
    <x v="1"/>
    <x v="0"/>
    <s v="Philadelphia"/>
    <x v="9"/>
    <n v="19120"/>
    <x v="3"/>
    <s v="OFF-AR-10002956"/>
    <x v="1"/>
    <x v="6"/>
    <x v="660"/>
    <n v="123.256"/>
    <n v="7"/>
    <x v="2"/>
    <n v="9.2441999999999993"/>
  </r>
  <r>
    <n v="1362"/>
    <x v="648"/>
    <x v="3"/>
    <x v="15"/>
    <d v="2014-10-26T00:00:00"/>
    <x v="1"/>
    <s v="HM-14860"/>
    <x v="447"/>
    <x v="1"/>
    <x v="0"/>
    <s v="Philadelphia"/>
    <x v="9"/>
    <n v="19120"/>
    <x v="3"/>
    <s v="OFF-PA-10004041"/>
    <x v="1"/>
    <x v="10"/>
    <x v="940"/>
    <n v="23.68"/>
    <n v="4"/>
    <x v="2"/>
    <n v="7.4"/>
  </r>
  <r>
    <n v="1363"/>
    <x v="648"/>
    <x v="3"/>
    <x v="15"/>
    <d v="2014-10-26T00:00:00"/>
    <x v="1"/>
    <s v="HM-14860"/>
    <x v="447"/>
    <x v="1"/>
    <x v="0"/>
    <s v="Philadelphia"/>
    <x v="9"/>
    <n v="19120"/>
    <x v="3"/>
    <s v="TEC-PH-10001336"/>
    <x v="2"/>
    <x v="7"/>
    <x v="941"/>
    <n v="309.57600000000002"/>
    <n v="4"/>
    <x v="10"/>
    <n v="-56.755600000000001"/>
  </r>
  <r>
    <n v="1364"/>
    <x v="649"/>
    <x v="3"/>
    <x v="468"/>
    <d v="2014-11-12T00:00:00"/>
    <x v="2"/>
    <s v="AB-10600"/>
    <x v="448"/>
    <x v="1"/>
    <x v="0"/>
    <s v="Tucson"/>
    <x v="16"/>
    <n v="85705"/>
    <x v="1"/>
    <s v="OFF-BI-10001036"/>
    <x v="1"/>
    <x v="8"/>
    <x v="618"/>
    <n v="38.387999999999998"/>
    <n v="14"/>
    <x v="6"/>
    <n v="-25.591999999999999"/>
  </r>
  <r>
    <n v="1365"/>
    <x v="649"/>
    <x v="3"/>
    <x v="468"/>
    <d v="2014-11-12T00:00:00"/>
    <x v="2"/>
    <s v="AB-10600"/>
    <x v="448"/>
    <x v="1"/>
    <x v="0"/>
    <s v="Tucson"/>
    <x v="16"/>
    <n v="85705"/>
    <x v="1"/>
    <s v="TEC-MA-10003183"/>
    <x v="2"/>
    <x v="15"/>
    <x v="942"/>
    <n v="95.994"/>
    <n v="2"/>
    <x v="6"/>
    <n v="-63.996000000000002"/>
  </r>
  <r>
    <n v="1366"/>
    <x v="649"/>
    <x v="3"/>
    <x v="468"/>
    <d v="2014-11-12T00:00:00"/>
    <x v="2"/>
    <s v="AB-10600"/>
    <x v="448"/>
    <x v="1"/>
    <x v="0"/>
    <s v="Tucson"/>
    <x v="16"/>
    <n v="85705"/>
    <x v="1"/>
    <s v="TEC-AC-10001314"/>
    <x v="2"/>
    <x v="11"/>
    <x v="943"/>
    <n v="239.952"/>
    <n v="6"/>
    <x v="2"/>
    <n v="-35.992800000000003"/>
  </r>
  <r>
    <n v="1367"/>
    <x v="649"/>
    <x v="3"/>
    <x v="468"/>
    <d v="2014-11-12T00:00:00"/>
    <x v="2"/>
    <s v="AB-10600"/>
    <x v="448"/>
    <x v="1"/>
    <x v="0"/>
    <s v="Tucson"/>
    <x v="16"/>
    <n v="85705"/>
    <x v="1"/>
    <s v="TEC-PH-10002563"/>
    <x v="2"/>
    <x v="7"/>
    <x v="201"/>
    <n v="201.584"/>
    <n v="2"/>
    <x v="2"/>
    <n v="15.1188"/>
  </r>
  <r>
    <n v="1368"/>
    <x v="649"/>
    <x v="3"/>
    <x v="468"/>
    <d v="2014-11-12T00:00:00"/>
    <x v="2"/>
    <s v="AB-10600"/>
    <x v="448"/>
    <x v="1"/>
    <x v="0"/>
    <s v="Tucson"/>
    <x v="16"/>
    <n v="85705"/>
    <x v="1"/>
    <s v="FUR-CH-10003312"/>
    <x v="0"/>
    <x v="1"/>
    <x v="296"/>
    <n v="899.13599999999997"/>
    <n v="4"/>
    <x v="2"/>
    <n v="-146.1096"/>
  </r>
  <r>
    <n v="1369"/>
    <x v="650"/>
    <x v="3"/>
    <x v="141"/>
    <d v="2014-07-12T00:00:00"/>
    <x v="2"/>
    <s v="SZ-20035"/>
    <x v="449"/>
    <x v="2"/>
    <x v="0"/>
    <s v="Pico Rivera"/>
    <x v="1"/>
    <n v="90660"/>
    <x v="1"/>
    <s v="FUR-FU-10001588"/>
    <x v="0"/>
    <x v="5"/>
    <x v="284"/>
    <n v="145.9"/>
    <n v="5"/>
    <x v="0"/>
    <n v="62.737000000000002"/>
  </r>
  <r>
    <n v="1370"/>
    <x v="651"/>
    <x v="1"/>
    <x v="100"/>
    <d v="2012-12-28T00:00:00"/>
    <x v="1"/>
    <s v="JR-15670"/>
    <x v="439"/>
    <x v="0"/>
    <x v="0"/>
    <s v="Colorado Springs"/>
    <x v="22"/>
    <n v="80906"/>
    <x v="1"/>
    <s v="FUR-BO-10002613"/>
    <x v="0"/>
    <x v="0"/>
    <x v="177"/>
    <n v="590.05799999999999"/>
    <n v="7"/>
    <x v="6"/>
    <n v="-786.74400000000003"/>
  </r>
  <r>
    <n v="1371"/>
    <x v="651"/>
    <x v="1"/>
    <x v="100"/>
    <d v="2012-12-28T00:00:00"/>
    <x v="1"/>
    <s v="JR-15670"/>
    <x v="439"/>
    <x v="0"/>
    <x v="0"/>
    <s v="Colorado Springs"/>
    <x v="22"/>
    <n v="80906"/>
    <x v="1"/>
    <s v="OFF-AR-10003405"/>
    <x v="1"/>
    <x v="6"/>
    <x v="622"/>
    <n v="14.04"/>
    <n v="3"/>
    <x v="2"/>
    <n v="1.5794999999999999"/>
  </r>
  <r>
    <n v="1372"/>
    <x v="652"/>
    <x v="3"/>
    <x v="469"/>
    <d v="2014-03-13T00:00:00"/>
    <x v="1"/>
    <s v="MG-17890"/>
    <x v="450"/>
    <x v="2"/>
    <x v="0"/>
    <s v="Clinton"/>
    <x v="39"/>
    <n v="20735"/>
    <x v="3"/>
    <s v="TEC-AC-10004510"/>
    <x v="2"/>
    <x v="11"/>
    <x v="944"/>
    <n v="49.08"/>
    <n v="3"/>
    <x v="0"/>
    <n v="4.9080000000000004"/>
  </r>
  <r>
    <n v="1373"/>
    <x v="653"/>
    <x v="2"/>
    <x v="470"/>
    <d v="2011-04-06T00:00:00"/>
    <x v="0"/>
    <s v="KM-16720"/>
    <x v="27"/>
    <x v="0"/>
    <x v="0"/>
    <s v="Vallejo"/>
    <x v="1"/>
    <n v="94591"/>
    <x v="1"/>
    <s v="OFF-LA-10002312"/>
    <x v="1"/>
    <x v="2"/>
    <x v="574"/>
    <n v="29.6"/>
    <n v="2"/>
    <x v="0"/>
    <n v="14.8"/>
  </r>
  <r>
    <n v="1374"/>
    <x v="653"/>
    <x v="2"/>
    <x v="470"/>
    <d v="2011-04-06T00:00:00"/>
    <x v="0"/>
    <s v="KM-16720"/>
    <x v="27"/>
    <x v="0"/>
    <x v="0"/>
    <s v="Vallejo"/>
    <x v="1"/>
    <n v="94591"/>
    <x v="1"/>
    <s v="OFF-BI-10000042"/>
    <x v="1"/>
    <x v="8"/>
    <x v="945"/>
    <n v="17.088000000000001"/>
    <n v="4"/>
    <x v="2"/>
    <n v="5.5536000000000003"/>
  </r>
  <r>
    <n v="1375"/>
    <x v="654"/>
    <x v="1"/>
    <x v="471"/>
    <d v="2012-09-19T00:00:00"/>
    <x v="1"/>
    <s v="CA-12265"/>
    <x v="244"/>
    <x v="0"/>
    <x v="0"/>
    <s v="Provo"/>
    <x v="7"/>
    <n v="84604"/>
    <x v="1"/>
    <s v="FUR-TA-10003008"/>
    <x v="0"/>
    <x v="3"/>
    <x v="946"/>
    <n v="912.75"/>
    <n v="5"/>
    <x v="0"/>
    <n v="118.6575"/>
  </r>
  <r>
    <n v="1376"/>
    <x v="655"/>
    <x v="2"/>
    <x v="472"/>
    <d v="2011-08-09T00:00:00"/>
    <x v="0"/>
    <s v="VD-21670"/>
    <x v="104"/>
    <x v="0"/>
    <x v="0"/>
    <s v="Pleasant Grove"/>
    <x v="7"/>
    <n v="84062"/>
    <x v="1"/>
    <s v="OFF-AP-10003590"/>
    <x v="1"/>
    <x v="9"/>
    <x v="947"/>
    <n v="1089.75"/>
    <n v="3"/>
    <x v="0"/>
    <n v="305.13"/>
  </r>
  <r>
    <n v="1377"/>
    <x v="655"/>
    <x v="2"/>
    <x v="472"/>
    <d v="2011-08-09T00:00:00"/>
    <x v="0"/>
    <s v="VD-21670"/>
    <x v="104"/>
    <x v="0"/>
    <x v="0"/>
    <s v="Pleasant Grove"/>
    <x v="7"/>
    <n v="84062"/>
    <x v="1"/>
    <s v="OFF-PA-10000806"/>
    <x v="1"/>
    <x v="10"/>
    <x v="948"/>
    <n v="447.84"/>
    <n v="8"/>
    <x v="0"/>
    <n v="219.44159999999999"/>
  </r>
  <r>
    <n v="1378"/>
    <x v="655"/>
    <x v="2"/>
    <x v="472"/>
    <d v="2011-08-09T00:00:00"/>
    <x v="0"/>
    <s v="VD-21670"/>
    <x v="104"/>
    <x v="0"/>
    <x v="0"/>
    <s v="Pleasant Grove"/>
    <x v="7"/>
    <n v="84062"/>
    <x v="1"/>
    <s v="OFF-AR-10000896"/>
    <x v="1"/>
    <x v="6"/>
    <x v="949"/>
    <n v="16.399999999999999"/>
    <n v="5"/>
    <x v="0"/>
    <n v="4.2640000000000002"/>
  </r>
  <r>
    <n v="1379"/>
    <x v="655"/>
    <x v="2"/>
    <x v="472"/>
    <d v="2011-08-09T00:00:00"/>
    <x v="0"/>
    <s v="VD-21670"/>
    <x v="104"/>
    <x v="0"/>
    <x v="0"/>
    <s v="Pleasant Grove"/>
    <x v="7"/>
    <n v="84062"/>
    <x v="1"/>
    <s v="TEC-PH-10002310"/>
    <x v="2"/>
    <x v="7"/>
    <x v="950"/>
    <n v="399.96"/>
    <n v="5"/>
    <x v="2"/>
    <n v="34.996499999999997"/>
  </r>
  <r>
    <n v="1380"/>
    <x v="655"/>
    <x v="2"/>
    <x v="472"/>
    <d v="2011-08-09T00:00:00"/>
    <x v="0"/>
    <s v="VD-21670"/>
    <x v="104"/>
    <x v="0"/>
    <x v="0"/>
    <s v="Pleasant Grove"/>
    <x v="7"/>
    <n v="84062"/>
    <x v="1"/>
    <s v="OFF-ST-10002289"/>
    <x v="1"/>
    <x v="4"/>
    <x v="951"/>
    <n v="158.9"/>
    <n v="5"/>
    <x v="0"/>
    <n v="7.9450000000000003"/>
  </r>
  <r>
    <n v="1381"/>
    <x v="655"/>
    <x v="2"/>
    <x v="472"/>
    <d v="2011-08-09T00:00:00"/>
    <x v="0"/>
    <s v="VD-21670"/>
    <x v="104"/>
    <x v="0"/>
    <x v="0"/>
    <s v="Pleasant Grove"/>
    <x v="7"/>
    <n v="84062"/>
    <x v="1"/>
    <s v="OFF-BI-10002852"/>
    <x v="1"/>
    <x v="8"/>
    <x v="91"/>
    <n v="13.183999999999999"/>
    <n v="1"/>
    <x v="2"/>
    <n v="4.7792000000000003"/>
  </r>
  <r>
    <n v="1382"/>
    <x v="656"/>
    <x v="0"/>
    <x v="323"/>
    <d v="2013-09-10T00:00:00"/>
    <x v="1"/>
    <s v="JK-16120"/>
    <x v="451"/>
    <x v="2"/>
    <x v="0"/>
    <s v="Aurora"/>
    <x v="10"/>
    <n v="60505"/>
    <x v="2"/>
    <s v="FUR-FU-10003394"/>
    <x v="0"/>
    <x v="5"/>
    <x v="578"/>
    <n v="83.951999999999998"/>
    <n v="3"/>
    <x v="7"/>
    <n v="-90.248400000000004"/>
  </r>
  <r>
    <n v="1383"/>
    <x v="657"/>
    <x v="0"/>
    <x v="473"/>
    <d v="2013-02-05T00:00:00"/>
    <x v="3"/>
    <s v="PP-18955"/>
    <x v="452"/>
    <x v="2"/>
    <x v="0"/>
    <s v="Smyrna"/>
    <x v="32"/>
    <n v="30080"/>
    <x v="0"/>
    <s v="OFF-ST-10002344"/>
    <x v="1"/>
    <x v="4"/>
    <x v="856"/>
    <n v="80.98"/>
    <n v="1"/>
    <x v="0"/>
    <n v="1.6195999999999999"/>
  </r>
  <r>
    <n v="1384"/>
    <x v="657"/>
    <x v="0"/>
    <x v="473"/>
    <d v="2013-02-05T00:00:00"/>
    <x v="3"/>
    <s v="PP-18955"/>
    <x v="452"/>
    <x v="2"/>
    <x v="0"/>
    <s v="Smyrna"/>
    <x v="32"/>
    <n v="30080"/>
    <x v="0"/>
    <s v="OFF-PA-10001289"/>
    <x v="1"/>
    <x v="10"/>
    <x v="952"/>
    <n v="348.84"/>
    <n v="9"/>
    <x v="0"/>
    <n v="170.9316"/>
  </r>
  <r>
    <n v="1385"/>
    <x v="657"/>
    <x v="0"/>
    <x v="473"/>
    <d v="2013-02-05T00:00:00"/>
    <x v="3"/>
    <s v="PP-18955"/>
    <x v="452"/>
    <x v="2"/>
    <x v="0"/>
    <s v="Smyrna"/>
    <x v="32"/>
    <n v="30080"/>
    <x v="0"/>
    <s v="OFF-FA-10000053"/>
    <x v="1"/>
    <x v="13"/>
    <x v="953"/>
    <n v="9.4499999999999993"/>
    <n v="5"/>
    <x v="0"/>
    <n v="0.189"/>
  </r>
  <r>
    <n v="1386"/>
    <x v="657"/>
    <x v="0"/>
    <x v="473"/>
    <d v="2013-02-05T00:00:00"/>
    <x v="3"/>
    <s v="PP-18955"/>
    <x v="452"/>
    <x v="2"/>
    <x v="0"/>
    <s v="Smyrna"/>
    <x v="32"/>
    <n v="30080"/>
    <x v="0"/>
    <s v="FUR-FU-10004091"/>
    <x v="0"/>
    <x v="5"/>
    <x v="954"/>
    <n v="18.84"/>
    <n v="3"/>
    <x v="0"/>
    <n v="7.1592000000000002"/>
  </r>
  <r>
    <n v="1387"/>
    <x v="657"/>
    <x v="0"/>
    <x v="473"/>
    <d v="2013-02-05T00:00:00"/>
    <x v="3"/>
    <s v="PP-18955"/>
    <x v="452"/>
    <x v="2"/>
    <x v="0"/>
    <s v="Smyrna"/>
    <x v="32"/>
    <n v="30080"/>
    <x v="0"/>
    <s v="FUR-BO-10004015"/>
    <x v="0"/>
    <x v="0"/>
    <x v="569"/>
    <n v="239.98"/>
    <n v="2"/>
    <x v="0"/>
    <n v="52.7956"/>
  </r>
  <r>
    <n v="1388"/>
    <x v="657"/>
    <x v="0"/>
    <x v="473"/>
    <d v="2013-02-05T00:00:00"/>
    <x v="3"/>
    <s v="PP-18955"/>
    <x v="452"/>
    <x v="2"/>
    <x v="0"/>
    <s v="Smyrna"/>
    <x v="32"/>
    <n v="30080"/>
    <x v="0"/>
    <s v="OFF-EN-10003001"/>
    <x v="1"/>
    <x v="12"/>
    <x v="955"/>
    <n v="167.96"/>
    <n v="2"/>
    <x v="0"/>
    <n v="78.941199999999995"/>
  </r>
  <r>
    <n v="1389"/>
    <x v="657"/>
    <x v="0"/>
    <x v="473"/>
    <d v="2013-02-05T00:00:00"/>
    <x v="3"/>
    <s v="PP-18955"/>
    <x v="452"/>
    <x v="2"/>
    <x v="0"/>
    <s v="Smyrna"/>
    <x v="32"/>
    <n v="30080"/>
    <x v="0"/>
    <s v="TEC-PH-10000215"/>
    <x v="2"/>
    <x v="7"/>
    <x v="139"/>
    <n v="104.85"/>
    <n v="3"/>
    <x v="0"/>
    <n v="28.3095"/>
  </r>
  <r>
    <n v="1390"/>
    <x v="657"/>
    <x v="0"/>
    <x v="473"/>
    <d v="2013-02-05T00:00:00"/>
    <x v="3"/>
    <s v="PP-18955"/>
    <x v="452"/>
    <x v="2"/>
    <x v="0"/>
    <s v="Smyrna"/>
    <x v="32"/>
    <n v="30080"/>
    <x v="0"/>
    <s v="TEC-PH-10003645"/>
    <x v="2"/>
    <x v="7"/>
    <x v="294"/>
    <n v="484.83"/>
    <n v="3"/>
    <x v="0"/>
    <n v="126.0558"/>
  </r>
  <r>
    <n v="1391"/>
    <x v="657"/>
    <x v="0"/>
    <x v="473"/>
    <d v="2013-02-05T00:00:00"/>
    <x v="3"/>
    <s v="PP-18955"/>
    <x v="452"/>
    <x v="2"/>
    <x v="0"/>
    <s v="Smyrna"/>
    <x v="32"/>
    <n v="30080"/>
    <x v="0"/>
    <s v="OFF-PA-10000357"/>
    <x v="1"/>
    <x v="10"/>
    <x v="442"/>
    <n v="122.97"/>
    <n v="3"/>
    <x v="0"/>
    <n v="60.255299999999998"/>
  </r>
  <r>
    <n v="1392"/>
    <x v="657"/>
    <x v="0"/>
    <x v="473"/>
    <d v="2013-02-05T00:00:00"/>
    <x v="3"/>
    <s v="PP-18955"/>
    <x v="452"/>
    <x v="2"/>
    <x v="0"/>
    <s v="Smyrna"/>
    <x v="32"/>
    <n v="30080"/>
    <x v="0"/>
    <s v="OFF-ST-10004804"/>
    <x v="1"/>
    <x v="4"/>
    <x v="230"/>
    <n v="154.44"/>
    <n v="3"/>
    <x v="0"/>
    <n v="1.5444"/>
  </r>
  <r>
    <n v="1393"/>
    <x v="657"/>
    <x v="0"/>
    <x v="473"/>
    <d v="2013-02-05T00:00:00"/>
    <x v="3"/>
    <s v="PP-18955"/>
    <x v="452"/>
    <x v="2"/>
    <x v="0"/>
    <s v="Smyrna"/>
    <x v="32"/>
    <n v="30080"/>
    <x v="0"/>
    <s v="OFF-PA-10003892"/>
    <x v="1"/>
    <x v="10"/>
    <x v="62"/>
    <n v="342.37"/>
    <n v="7"/>
    <x v="0"/>
    <n v="160.91390000000001"/>
  </r>
  <r>
    <n v="1394"/>
    <x v="658"/>
    <x v="3"/>
    <x v="445"/>
    <d v="2014-07-05T00:00:00"/>
    <x v="2"/>
    <s v="YS-21880"/>
    <x v="453"/>
    <x v="1"/>
    <x v="0"/>
    <s v="Burlington"/>
    <x v="3"/>
    <n v="27217"/>
    <x v="0"/>
    <s v="OFF-AR-10003514"/>
    <x v="1"/>
    <x v="6"/>
    <x v="180"/>
    <n v="9.5519999999999996"/>
    <n v="3"/>
    <x v="2"/>
    <n v="1.5522"/>
  </r>
  <r>
    <n v="1395"/>
    <x v="659"/>
    <x v="3"/>
    <x v="449"/>
    <d v="2014-10-15T00:00:00"/>
    <x v="1"/>
    <s v="CK-12760"/>
    <x v="316"/>
    <x v="1"/>
    <x v="0"/>
    <s v="Aurora"/>
    <x v="10"/>
    <n v="60505"/>
    <x v="2"/>
    <s v="FUR-TA-10002958"/>
    <x v="0"/>
    <x v="3"/>
    <x v="956"/>
    <n v="652.45000000000005"/>
    <n v="5"/>
    <x v="5"/>
    <n v="-430.61700000000002"/>
  </r>
  <r>
    <n v="1396"/>
    <x v="659"/>
    <x v="3"/>
    <x v="449"/>
    <d v="2014-10-15T00:00:00"/>
    <x v="1"/>
    <s v="CK-12760"/>
    <x v="316"/>
    <x v="1"/>
    <x v="0"/>
    <s v="Aurora"/>
    <x v="10"/>
    <n v="60505"/>
    <x v="2"/>
    <s v="FUR-TA-10001676"/>
    <x v="0"/>
    <x v="3"/>
    <x v="957"/>
    <n v="66.644999999999996"/>
    <n v="3"/>
    <x v="5"/>
    <n v="-42.652799999999999"/>
  </r>
  <r>
    <n v="1397"/>
    <x v="660"/>
    <x v="0"/>
    <x v="390"/>
    <d v="2013-11-27T00:00:00"/>
    <x v="2"/>
    <s v="NC-18340"/>
    <x v="396"/>
    <x v="0"/>
    <x v="0"/>
    <s v="New York City"/>
    <x v="15"/>
    <n v="10035"/>
    <x v="3"/>
    <s v="OFF-BI-10000822"/>
    <x v="1"/>
    <x v="8"/>
    <x v="958"/>
    <n v="17.216000000000001"/>
    <n v="4"/>
    <x v="2"/>
    <n v="6.0255999999999998"/>
  </r>
  <r>
    <n v="1398"/>
    <x v="660"/>
    <x v="0"/>
    <x v="390"/>
    <d v="2013-11-27T00:00:00"/>
    <x v="2"/>
    <s v="NC-18340"/>
    <x v="396"/>
    <x v="0"/>
    <x v="0"/>
    <s v="New York City"/>
    <x v="15"/>
    <n v="10035"/>
    <x v="3"/>
    <s v="OFF-PA-10004971"/>
    <x v="1"/>
    <x v="10"/>
    <x v="604"/>
    <n v="11.56"/>
    <n v="2"/>
    <x v="0"/>
    <n v="5.6643999999999997"/>
  </r>
  <r>
    <n v="1399"/>
    <x v="660"/>
    <x v="0"/>
    <x v="390"/>
    <d v="2013-11-27T00:00:00"/>
    <x v="2"/>
    <s v="NC-18340"/>
    <x v="396"/>
    <x v="0"/>
    <x v="0"/>
    <s v="New York City"/>
    <x v="15"/>
    <n v="10035"/>
    <x v="3"/>
    <s v="TEC-AC-10002323"/>
    <x v="2"/>
    <x v="11"/>
    <x v="175"/>
    <n v="88.4"/>
    <n v="4"/>
    <x v="0"/>
    <n v="11.492000000000001"/>
  </r>
  <r>
    <n v="1400"/>
    <x v="660"/>
    <x v="0"/>
    <x v="390"/>
    <d v="2013-11-27T00:00:00"/>
    <x v="2"/>
    <s v="NC-18340"/>
    <x v="396"/>
    <x v="0"/>
    <x v="0"/>
    <s v="New York City"/>
    <x v="15"/>
    <n v="10035"/>
    <x v="3"/>
    <s v="OFF-PA-10004888"/>
    <x v="1"/>
    <x v="10"/>
    <x v="959"/>
    <n v="6.48"/>
    <n v="1"/>
    <x v="0"/>
    <n v="3.1103999999999998"/>
  </r>
  <r>
    <n v="1401"/>
    <x v="661"/>
    <x v="0"/>
    <x v="474"/>
    <d v="2013-11-06T00:00:00"/>
    <x v="1"/>
    <s v="KM-16375"/>
    <x v="454"/>
    <x v="2"/>
    <x v="0"/>
    <s v="Salem"/>
    <x v="17"/>
    <n v="24153"/>
    <x v="0"/>
    <s v="TEC-PH-10003988"/>
    <x v="2"/>
    <x v="7"/>
    <x v="47"/>
    <n v="21.8"/>
    <n v="2"/>
    <x v="0"/>
    <n v="6.1040000000000001"/>
  </r>
  <r>
    <n v="1402"/>
    <x v="661"/>
    <x v="0"/>
    <x v="474"/>
    <d v="2013-11-06T00:00:00"/>
    <x v="1"/>
    <s v="KM-16375"/>
    <x v="454"/>
    <x v="2"/>
    <x v="0"/>
    <s v="Salem"/>
    <x v="17"/>
    <n v="24153"/>
    <x v="0"/>
    <s v="OFF-EN-10002230"/>
    <x v="1"/>
    <x v="12"/>
    <x v="550"/>
    <n v="251.79"/>
    <n v="3"/>
    <x v="0"/>
    <n v="118.3413"/>
  </r>
  <r>
    <n v="1403"/>
    <x v="662"/>
    <x v="0"/>
    <x v="475"/>
    <d v="2013-04-26T00:00:00"/>
    <x v="1"/>
    <s v="GM-14455"/>
    <x v="39"/>
    <x v="2"/>
    <x v="0"/>
    <s v="Columbus"/>
    <x v="24"/>
    <n v="43229"/>
    <x v="3"/>
    <s v="FUR-TA-10002622"/>
    <x v="0"/>
    <x v="3"/>
    <x v="960"/>
    <n v="205.17599999999999"/>
    <n v="2"/>
    <x v="10"/>
    <n v="-58.133200000000002"/>
  </r>
  <r>
    <n v="1404"/>
    <x v="662"/>
    <x v="0"/>
    <x v="475"/>
    <d v="2013-04-26T00:00:00"/>
    <x v="1"/>
    <s v="GM-14455"/>
    <x v="39"/>
    <x v="2"/>
    <x v="0"/>
    <s v="Columbus"/>
    <x v="24"/>
    <n v="43229"/>
    <x v="3"/>
    <s v="OFF-PA-10000418"/>
    <x v="1"/>
    <x v="10"/>
    <x v="961"/>
    <n v="419.4"/>
    <n v="5"/>
    <x v="2"/>
    <n v="146.79"/>
  </r>
  <r>
    <n v="1405"/>
    <x v="663"/>
    <x v="2"/>
    <x v="322"/>
    <d v="2011-04-08T00:00:00"/>
    <x v="2"/>
    <s v="SD-20485"/>
    <x v="174"/>
    <x v="2"/>
    <x v="0"/>
    <s v="Philadelphia"/>
    <x v="9"/>
    <n v="19143"/>
    <x v="3"/>
    <s v="OFF-SU-10004498"/>
    <x v="1"/>
    <x v="14"/>
    <x v="500"/>
    <n v="10.304"/>
    <n v="1"/>
    <x v="2"/>
    <n v="-2.1896"/>
  </r>
  <r>
    <n v="1406"/>
    <x v="663"/>
    <x v="2"/>
    <x v="322"/>
    <d v="2011-04-08T00:00:00"/>
    <x v="2"/>
    <s v="SD-20485"/>
    <x v="174"/>
    <x v="2"/>
    <x v="0"/>
    <s v="Philadelphia"/>
    <x v="9"/>
    <n v="19143"/>
    <x v="3"/>
    <s v="FUR-TA-10001039"/>
    <x v="0"/>
    <x v="3"/>
    <x v="824"/>
    <n v="154.76400000000001"/>
    <n v="3"/>
    <x v="10"/>
    <n v="-36.111600000000003"/>
  </r>
  <r>
    <n v="1407"/>
    <x v="663"/>
    <x v="2"/>
    <x v="322"/>
    <d v="2011-04-08T00:00:00"/>
    <x v="2"/>
    <s v="SD-20485"/>
    <x v="174"/>
    <x v="2"/>
    <x v="0"/>
    <s v="Philadelphia"/>
    <x v="9"/>
    <n v="19143"/>
    <x v="3"/>
    <s v="TEC-AC-10004659"/>
    <x v="2"/>
    <x v="11"/>
    <x v="170"/>
    <n v="116.78400000000001"/>
    <n v="2"/>
    <x v="2"/>
    <n v="21.896999999999998"/>
  </r>
  <r>
    <n v="1408"/>
    <x v="664"/>
    <x v="0"/>
    <x v="476"/>
    <d v="2013-09-07T00:00:00"/>
    <x v="1"/>
    <s v="KD-16270"/>
    <x v="30"/>
    <x v="0"/>
    <x v="0"/>
    <s v="New York City"/>
    <x v="15"/>
    <n v="10024"/>
    <x v="3"/>
    <s v="OFF-AR-10002240"/>
    <x v="1"/>
    <x v="6"/>
    <x v="962"/>
    <n v="75.48"/>
    <n v="2"/>
    <x v="0"/>
    <n v="19.6248"/>
  </r>
  <r>
    <n v="1409"/>
    <x v="664"/>
    <x v="0"/>
    <x v="476"/>
    <d v="2013-09-07T00:00:00"/>
    <x v="1"/>
    <s v="KD-16270"/>
    <x v="30"/>
    <x v="0"/>
    <x v="0"/>
    <s v="New York City"/>
    <x v="15"/>
    <n v="10024"/>
    <x v="3"/>
    <s v="FUR-FU-10001967"/>
    <x v="0"/>
    <x v="5"/>
    <x v="293"/>
    <n v="39.979999999999997"/>
    <n v="2"/>
    <x v="0"/>
    <n v="9.9949999999999992"/>
  </r>
  <r>
    <n v="1410"/>
    <x v="665"/>
    <x v="0"/>
    <x v="477"/>
    <d v="2013-10-01T00:00:00"/>
    <x v="1"/>
    <s v="AB-10105"/>
    <x v="455"/>
    <x v="0"/>
    <x v="0"/>
    <s v="Phoenix"/>
    <x v="16"/>
    <n v="85023"/>
    <x v="1"/>
    <s v="FUR-TA-10002356"/>
    <x v="0"/>
    <x v="3"/>
    <x v="728"/>
    <n v="393.16500000000002"/>
    <n v="3"/>
    <x v="5"/>
    <n v="-204.44579999999999"/>
  </r>
  <r>
    <n v="1411"/>
    <x v="666"/>
    <x v="3"/>
    <x v="259"/>
    <d v="2014-11-12T00:00:00"/>
    <x v="1"/>
    <s v="SZ-20035"/>
    <x v="449"/>
    <x v="2"/>
    <x v="0"/>
    <s v="Grand Prairie"/>
    <x v="5"/>
    <n v="75051"/>
    <x v="2"/>
    <s v="OFF-LA-10003923"/>
    <x v="1"/>
    <x v="2"/>
    <x v="424"/>
    <n v="23.68"/>
    <n v="2"/>
    <x v="2"/>
    <n v="8.8800000000000008"/>
  </r>
  <r>
    <n v="1412"/>
    <x v="667"/>
    <x v="0"/>
    <x v="478"/>
    <d v="2013-07-14T00:00:00"/>
    <x v="1"/>
    <s v="JD-15895"/>
    <x v="63"/>
    <x v="1"/>
    <x v="0"/>
    <s v="New York City"/>
    <x v="15"/>
    <n v="10035"/>
    <x v="3"/>
    <s v="FUR-CH-10002335"/>
    <x v="0"/>
    <x v="1"/>
    <x v="623"/>
    <n v="408.00599999999997"/>
    <n v="2"/>
    <x v="9"/>
    <n v="72.534400000000005"/>
  </r>
  <r>
    <n v="1413"/>
    <x v="667"/>
    <x v="0"/>
    <x v="478"/>
    <d v="2013-07-14T00:00:00"/>
    <x v="1"/>
    <s v="JD-15895"/>
    <x v="63"/>
    <x v="1"/>
    <x v="0"/>
    <s v="New York City"/>
    <x v="15"/>
    <n v="10035"/>
    <x v="3"/>
    <s v="FUR-FU-10000723"/>
    <x v="0"/>
    <x v="5"/>
    <x v="475"/>
    <n v="165.28"/>
    <n v="4"/>
    <x v="0"/>
    <n v="14.8752"/>
  </r>
  <r>
    <n v="1414"/>
    <x v="668"/>
    <x v="2"/>
    <x v="479"/>
    <d v="2011-07-05T00:00:00"/>
    <x v="1"/>
    <s v="HA-14905"/>
    <x v="456"/>
    <x v="0"/>
    <x v="0"/>
    <s v="New York City"/>
    <x v="15"/>
    <n v="10024"/>
    <x v="3"/>
    <s v="OFF-BI-10002867"/>
    <x v="1"/>
    <x v="8"/>
    <x v="963"/>
    <n v="334.76799999999997"/>
    <n v="7"/>
    <x v="2"/>
    <n v="108.7996"/>
  </r>
  <r>
    <n v="1415"/>
    <x v="669"/>
    <x v="3"/>
    <x v="480"/>
    <d v="2014-02-01T00:00:00"/>
    <x v="0"/>
    <s v="BT-11305"/>
    <x v="457"/>
    <x v="2"/>
    <x v="0"/>
    <s v="Costa Mesa"/>
    <x v="1"/>
    <n v="92627"/>
    <x v="1"/>
    <s v="TEC-AC-10000580"/>
    <x v="2"/>
    <x v="11"/>
    <x v="897"/>
    <n v="239.97"/>
    <n v="3"/>
    <x v="0"/>
    <n v="26.396699999999999"/>
  </r>
  <r>
    <n v="1416"/>
    <x v="669"/>
    <x v="3"/>
    <x v="480"/>
    <d v="2014-02-01T00:00:00"/>
    <x v="0"/>
    <s v="BT-11305"/>
    <x v="457"/>
    <x v="2"/>
    <x v="0"/>
    <s v="Costa Mesa"/>
    <x v="1"/>
    <n v="92627"/>
    <x v="1"/>
    <s v="FUR-FU-10003976"/>
    <x v="0"/>
    <x v="5"/>
    <x v="964"/>
    <n v="37.74"/>
    <n v="3"/>
    <x v="0"/>
    <n v="12.8316"/>
  </r>
  <r>
    <n v="1417"/>
    <x v="670"/>
    <x v="1"/>
    <x v="481"/>
    <d v="2012-09-24T00:00:00"/>
    <x v="2"/>
    <s v="SV-20815"/>
    <x v="458"/>
    <x v="1"/>
    <x v="0"/>
    <s v="Houston"/>
    <x v="5"/>
    <n v="77041"/>
    <x v="2"/>
    <s v="TEC-PH-10002922"/>
    <x v="2"/>
    <x v="7"/>
    <x v="965"/>
    <n v="946.34400000000005"/>
    <n v="7"/>
    <x v="2"/>
    <n v="118.29300000000001"/>
  </r>
  <r>
    <n v="1418"/>
    <x v="670"/>
    <x v="1"/>
    <x v="481"/>
    <d v="2012-09-24T00:00:00"/>
    <x v="2"/>
    <s v="SV-20815"/>
    <x v="458"/>
    <x v="1"/>
    <x v="0"/>
    <s v="Houston"/>
    <x v="5"/>
    <n v="77041"/>
    <x v="2"/>
    <s v="TEC-AC-10004353"/>
    <x v="2"/>
    <x v="11"/>
    <x v="717"/>
    <n v="151.19999999999999"/>
    <n v="3"/>
    <x v="2"/>
    <n v="32.130000000000003"/>
  </r>
  <r>
    <n v="1419"/>
    <x v="670"/>
    <x v="1"/>
    <x v="481"/>
    <d v="2012-09-24T00:00:00"/>
    <x v="2"/>
    <s v="SV-20815"/>
    <x v="458"/>
    <x v="1"/>
    <x v="0"/>
    <s v="Houston"/>
    <x v="5"/>
    <n v="77041"/>
    <x v="2"/>
    <s v="FUR-FU-10001706"/>
    <x v="0"/>
    <x v="5"/>
    <x v="50"/>
    <n v="4.9279999999999999"/>
    <n v="4"/>
    <x v="7"/>
    <n v="-1.4783999999999999"/>
  </r>
  <r>
    <n v="1420"/>
    <x v="671"/>
    <x v="1"/>
    <x v="120"/>
    <d v="2012-09-30T00:00:00"/>
    <x v="1"/>
    <s v="RW-19540"/>
    <x v="459"/>
    <x v="1"/>
    <x v="0"/>
    <s v="Mesa"/>
    <x v="16"/>
    <n v="85204"/>
    <x v="1"/>
    <s v="OFF-PA-10000501"/>
    <x v="1"/>
    <x v="10"/>
    <x v="966"/>
    <n v="86.272000000000006"/>
    <n v="4"/>
    <x v="2"/>
    <n v="31.273599999999998"/>
  </r>
  <r>
    <n v="1421"/>
    <x v="671"/>
    <x v="1"/>
    <x v="120"/>
    <d v="2012-09-30T00:00:00"/>
    <x v="1"/>
    <s v="RW-19540"/>
    <x v="459"/>
    <x v="1"/>
    <x v="0"/>
    <s v="Mesa"/>
    <x v="16"/>
    <n v="85204"/>
    <x v="1"/>
    <s v="OFF-BI-10000778"/>
    <x v="1"/>
    <x v="8"/>
    <x v="258"/>
    <n v="72.587999999999994"/>
    <n v="2"/>
    <x v="6"/>
    <n v="-48.392000000000003"/>
  </r>
  <r>
    <n v="1422"/>
    <x v="671"/>
    <x v="1"/>
    <x v="120"/>
    <d v="2012-09-30T00:00:00"/>
    <x v="1"/>
    <s v="RW-19540"/>
    <x v="459"/>
    <x v="1"/>
    <x v="0"/>
    <s v="Mesa"/>
    <x v="16"/>
    <n v="85204"/>
    <x v="1"/>
    <s v="OFF-AP-10004980"/>
    <x v="1"/>
    <x v="9"/>
    <x v="967"/>
    <n v="60.671999999999997"/>
    <n v="2"/>
    <x v="2"/>
    <n v="14.409599999999999"/>
  </r>
  <r>
    <n v="1423"/>
    <x v="671"/>
    <x v="1"/>
    <x v="120"/>
    <d v="2012-09-30T00:00:00"/>
    <x v="1"/>
    <s v="RW-19540"/>
    <x v="459"/>
    <x v="1"/>
    <x v="0"/>
    <s v="Mesa"/>
    <x v="16"/>
    <n v="85204"/>
    <x v="1"/>
    <s v="OFF-BI-10003984"/>
    <x v="1"/>
    <x v="8"/>
    <x v="690"/>
    <n v="77.031000000000006"/>
    <n v="9"/>
    <x v="6"/>
    <n v="-59.057099999999998"/>
  </r>
  <r>
    <n v="1424"/>
    <x v="671"/>
    <x v="1"/>
    <x v="120"/>
    <d v="2012-09-30T00:00:00"/>
    <x v="1"/>
    <s v="RW-19540"/>
    <x v="459"/>
    <x v="1"/>
    <x v="0"/>
    <s v="Mesa"/>
    <x v="16"/>
    <n v="85204"/>
    <x v="1"/>
    <s v="OFF-ST-10000798"/>
    <x v="1"/>
    <x v="4"/>
    <x v="348"/>
    <n v="119.904"/>
    <n v="6"/>
    <x v="2"/>
    <n v="-1.4987999999999999"/>
  </r>
  <r>
    <n v="1425"/>
    <x v="671"/>
    <x v="1"/>
    <x v="120"/>
    <d v="2012-09-30T00:00:00"/>
    <x v="1"/>
    <s v="RW-19540"/>
    <x v="459"/>
    <x v="1"/>
    <x v="0"/>
    <s v="Mesa"/>
    <x v="16"/>
    <n v="85204"/>
    <x v="1"/>
    <s v="TEC-PH-10001750"/>
    <x v="2"/>
    <x v="7"/>
    <x v="968"/>
    <n v="263.95999999999998"/>
    <n v="5"/>
    <x v="2"/>
    <n v="23.096499999999999"/>
  </r>
  <r>
    <n v="1426"/>
    <x v="671"/>
    <x v="1"/>
    <x v="120"/>
    <d v="2012-09-30T00:00:00"/>
    <x v="1"/>
    <s v="RW-19540"/>
    <x v="459"/>
    <x v="1"/>
    <x v="0"/>
    <s v="Mesa"/>
    <x v="16"/>
    <n v="85204"/>
    <x v="1"/>
    <s v="OFF-ST-10002743"/>
    <x v="1"/>
    <x v="4"/>
    <x v="413"/>
    <n v="363.64800000000002"/>
    <n v="4"/>
    <x v="2"/>
    <n v="-86.366399999999999"/>
  </r>
  <r>
    <n v="1427"/>
    <x v="672"/>
    <x v="1"/>
    <x v="89"/>
    <d v="2012-11-04T00:00:00"/>
    <x v="0"/>
    <s v="DK-12835"/>
    <x v="460"/>
    <x v="1"/>
    <x v="0"/>
    <s v="Salinas"/>
    <x v="1"/>
    <n v="93905"/>
    <x v="1"/>
    <s v="OFF-BI-10002949"/>
    <x v="1"/>
    <x v="8"/>
    <x v="520"/>
    <n v="9.7279999999999998"/>
    <n v="2"/>
    <x v="2"/>
    <n v="3.2831999999999999"/>
  </r>
  <r>
    <n v="1428"/>
    <x v="672"/>
    <x v="1"/>
    <x v="89"/>
    <d v="2012-11-04T00:00:00"/>
    <x v="0"/>
    <s v="DK-12835"/>
    <x v="460"/>
    <x v="1"/>
    <x v="0"/>
    <s v="Salinas"/>
    <x v="1"/>
    <n v="93905"/>
    <x v="1"/>
    <s v="OFF-EN-10002600"/>
    <x v="1"/>
    <x v="12"/>
    <x v="111"/>
    <n v="14.75"/>
    <n v="5"/>
    <x v="0"/>
    <n v="7.08"/>
  </r>
  <r>
    <n v="1429"/>
    <x v="672"/>
    <x v="1"/>
    <x v="89"/>
    <d v="2012-11-04T00:00:00"/>
    <x v="0"/>
    <s v="DK-12835"/>
    <x v="460"/>
    <x v="1"/>
    <x v="0"/>
    <s v="Salinas"/>
    <x v="1"/>
    <n v="93905"/>
    <x v="1"/>
    <s v="OFF-BI-10003708"/>
    <x v="1"/>
    <x v="8"/>
    <x v="969"/>
    <n v="29.8"/>
    <n v="5"/>
    <x v="2"/>
    <n v="9.3125"/>
  </r>
  <r>
    <n v="1430"/>
    <x v="672"/>
    <x v="1"/>
    <x v="89"/>
    <d v="2012-11-04T00:00:00"/>
    <x v="0"/>
    <s v="DK-12835"/>
    <x v="460"/>
    <x v="1"/>
    <x v="0"/>
    <s v="Salinas"/>
    <x v="1"/>
    <n v="93905"/>
    <x v="1"/>
    <s v="OFF-LA-10003510"/>
    <x v="1"/>
    <x v="2"/>
    <x v="575"/>
    <n v="427.42"/>
    <n v="14"/>
    <x v="0"/>
    <n v="196.61320000000001"/>
  </r>
  <r>
    <n v="1431"/>
    <x v="673"/>
    <x v="3"/>
    <x v="200"/>
    <d v="2014-12-01T00:00:00"/>
    <x v="1"/>
    <s v="LT-17110"/>
    <x v="299"/>
    <x v="0"/>
    <x v="0"/>
    <s v="Columbus"/>
    <x v="24"/>
    <n v="43229"/>
    <x v="3"/>
    <s v="TEC-PH-10003092"/>
    <x v="2"/>
    <x v="7"/>
    <x v="516"/>
    <n v="220.75200000000001"/>
    <n v="8"/>
    <x v="10"/>
    <n v="-40.471200000000003"/>
  </r>
  <r>
    <n v="1432"/>
    <x v="674"/>
    <x v="2"/>
    <x v="174"/>
    <d v="2011-12-21T00:00:00"/>
    <x v="0"/>
    <s v="IM-15070"/>
    <x v="5"/>
    <x v="0"/>
    <x v="0"/>
    <s v="Florence"/>
    <x v="19"/>
    <n v="35630"/>
    <x v="0"/>
    <s v="OFF-BI-10001191"/>
    <x v="1"/>
    <x v="8"/>
    <x v="970"/>
    <n v="152.76"/>
    <n v="6"/>
    <x v="0"/>
    <n v="74.852400000000003"/>
  </r>
  <r>
    <n v="1433"/>
    <x v="674"/>
    <x v="2"/>
    <x v="174"/>
    <d v="2011-12-21T00:00:00"/>
    <x v="0"/>
    <s v="IM-15070"/>
    <x v="5"/>
    <x v="0"/>
    <x v="0"/>
    <s v="Florence"/>
    <x v="19"/>
    <n v="35630"/>
    <x v="0"/>
    <s v="OFF-SU-10004115"/>
    <x v="1"/>
    <x v="14"/>
    <x v="510"/>
    <n v="7.27"/>
    <n v="1"/>
    <x v="0"/>
    <n v="1.9629000000000001"/>
  </r>
  <r>
    <n v="1434"/>
    <x v="674"/>
    <x v="2"/>
    <x v="174"/>
    <d v="2011-12-21T00:00:00"/>
    <x v="0"/>
    <s v="IM-15070"/>
    <x v="5"/>
    <x v="0"/>
    <x v="0"/>
    <s v="Florence"/>
    <x v="19"/>
    <n v="35630"/>
    <x v="0"/>
    <s v="FUR-CH-10000513"/>
    <x v="0"/>
    <x v="1"/>
    <x v="70"/>
    <n v="1819.86"/>
    <n v="14"/>
    <x v="0"/>
    <n v="163.78739999999999"/>
  </r>
  <r>
    <n v="1435"/>
    <x v="675"/>
    <x v="0"/>
    <x v="482"/>
    <d v="2013-12-31T00:00:00"/>
    <x v="1"/>
    <s v="FP-14320"/>
    <x v="224"/>
    <x v="0"/>
    <x v="0"/>
    <s v="Seattle"/>
    <x v="4"/>
    <n v="98105"/>
    <x v="1"/>
    <s v="OFF-PA-10003673"/>
    <x v="1"/>
    <x v="10"/>
    <x v="971"/>
    <n v="33.9"/>
    <n v="5"/>
    <x v="0"/>
    <n v="15.593999999999999"/>
  </r>
  <r>
    <n v="1436"/>
    <x v="676"/>
    <x v="3"/>
    <x v="308"/>
    <d v="2014-06-28T00:00:00"/>
    <x v="1"/>
    <s v="ST-20530"/>
    <x v="461"/>
    <x v="0"/>
    <x v="0"/>
    <s v="Parma"/>
    <x v="24"/>
    <n v="44134"/>
    <x v="3"/>
    <s v="OFF-PA-10001639"/>
    <x v="1"/>
    <x v="10"/>
    <x v="972"/>
    <n v="31.103999999999999"/>
    <n v="6"/>
    <x v="2"/>
    <n v="10.8864"/>
  </r>
  <r>
    <n v="1437"/>
    <x v="676"/>
    <x v="3"/>
    <x v="308"/>
    <d v="2014-06-28T00:00:00"/>
    <x v="1"/>
    <s v="ST-20530"/>
    <x v="461"/>
    <x v="0"/>
    <x v="0"/>
    <s v="Parma"/>
    <x v="24"/>
    <n v="44134"/>
    <x v="3"/>
    <s v="OFF-AR-10003829"/>
    <x v="1"/>
    <x v="6"/>
    <x v="934"/>
    <n v="5.2480000000000002"/>
    <n v="2"/>
    <x v="2"/>
    <n v="0.59040000000000004"/>
  </r>
  <r>
    <n v="1438"/>
    <x v="677"/>
    <x v="1"/>
    <x v="52"/>
    <d v="2012-10-15T00:00:00"/>
    <x v="3"/>
    <s v="JE-15745"/>
    <x v="32"/>
    <x v="0"/>
    <x v="0"/>
    <s v="Amarillo"/>
    <x v="5"/>
    <n v="79109"/>
    <x v="2"/>
    <s v="TEC-AC-10004975"/>
    <x v="2"/>
    <x v="11"/>
    <x v="973"/>
    <n v="263.88"/>
    <n v="3"/>
    <x v="2"/>
    <n v="42.880499999999998"/>
  </r>
  <r>
    <n v="1439"/>
    <x v="677"/>
    <x v="1"/>
    <x v="52"/>
    <d v="2012-10-15T00:00:00"/>
    <x v="3"/>
    <s v="JE-15745"/>
    <x v="32"/>
    <x v="0"/>
    <x v="0"/>
    <s v="Amarillo"/>
    <x v="5"/>
    <n v="79109"/>
    <x v="2"/>
    <s v="FUR-CH-10002024"/>
    <x v="0"/>
    <x v="1"/>
    <x v="478"/>
    <n v="2453.4299999999998"/>
    <n v="5"/>
    <x v="4"/>
    <n v="-350.49"/>
  </r>
  <r>
    <n v="1440"/>
    <x v="678"/>
    <x v="3"/>
    <x v="483"/>
    <d v="2014-04-16T00:00:00"/>
    <x v="0"/>
    <s v="BD-11320"/>
    <x v="217"/>
    <x v="0"/>
    <x v="0"/>
    <s v="Providence"/>
    <x v="34"/>
    <n v="2908"/>
    <x v="3"/>
    <s v="OFF-BI-10004364"/>
    <x v="1"/>
    <x v="8"/>
    <x v="302"/>
    <n v="29.7"/>
    <n v="5"/>
    <x v="0"/>
    <n v="13.365"/>
  </r>
  <r>
    <n v="1441"/>
    <x v="678"/>
    <x v="3"/>
    <x v="483"/>
    <d v="2014-04-16T00:00:00"/>
    <x v="0"/>
    <s v="BD-11320"/>
    <x v="217"/>
    <x v="0"/>
    <x v="0"/>
    <s v="Providence"/>
    <x v="34"/>
    <n v="2908"/>
    <x v="3"/>
    <s v="OFF-PA-10001712"/>
    <x v="1"/>
    <x v="10"/>
    <x v="974"/>
    <n v="39.96"/>
    <n v="4"/>
    <x v="0"/>
    <n v="17.981999999999999"/>
  </r>
  <r>
    <n v="1442"/>
    <x v="679"/>
    <x v="3"/>
    <x v="484"/>
    <d v="2014-12-25T00:00:00"/>
    <x v="0"/>
    <s v="MM-17920"/>
    <x v="462"/>
    <x v="0"/>
    <x v="0"/>
    <s v="San Francisco"/>
    <x v="1"/>
    <n v="94110"/>
    <x v="1"/>
    <s v="OFF-BI-10001510"/>
    <x v="1"/>
    <x v="8"/>
    <x v="702"/>
    <n v="36.671999999999997"/>
    <n v="2"/>
    <x v="2"/>
    <n v="11.46"/>
  </r>
  <r>
    <n v="1443"/>
    <x v="680"/>
    <x v="3"/>
    <x v="485"/>
    <d v="2014-08-09T00:00:00"/>
    <x v="2"/>
    <s v="PW-19030"/>
    <x v="463"/>
    <x v="1"/>
    <x v="0"/>
    <s v="Richmond"/>
    <x v="0"/>
    <n v="40475"/>
    <x v="0"/>
    <s v="OFF-PA-10002713"/>
    <x v="1"/>
    <x v="10"/>
    <x v="317"/>
    <n v="13.76"/>
    <n v="2"/>
    <x v="0"/>
    <n v="6.3296000000000001"/>
  </r>
  <r>
    <n v="1444"/>
    <x v="681"/>
    <x v="1"/>
    <x v="486"/>
    <d v="2012-10-06T00:00:00"/>
    <x v="1"/>
    <s v="SC-20440"/>
    <x v="464"/>
    <x v="1"/>
    <x v="0"/>
    <s v="Aurora"/>
    <x v="22"/>
    <n v="80013"/>
    <x v="1"/>
    <s v="OFF-ST-10002974"/>
    <x v="1"/>
    <x v="4"/>
    <x v="123"/>
    <n v="139.42400000000001"/>
    <n v="4"/>
    <x v="2"/>
    <n v="17.428000000000001"/>
  </r>
  <r>
    <n v="1445"/>
    <x v="682"/>
    <x v="0"/>
    <x v="454"/>
    <d v="2013-05-29T00:00:00"/>
    <x v="1"/>
    <s v="KL-16645"/>
    <x v="107"/>
    <x v="0"/>
    <x v="0"/>
    <s v="Chicago"/>
    <x v="10"/>
    <n v="60623"/>
    <x v="2"/>
    <s v="TEC-PH-10004165"/>
    <x v="2"/>
    <x v="7"/>
    <x v="886"/>
    <n v="1979.9280000000001"/>
    <n v="9"/>
    <x v="2"/>
    <n v="148.49459999999999"/>
  </r>
  <r>
    <n v="1446"/>
    <x v="683"/>
    <x v="3"/>
    <x v="487"/>
    <d v="2014-06-17T00:00:00"/>
    <x v="2"/>
    <s v="SD-20485"/>
    <x v="174"/>
    <x v="2"/>
    <x v="0"/>
    <s v="Chicago"/>
    <x v="10"/>
    <n v="60653"/>
    <x v="2"/>
    <s v="OFF-ST-10004804"/>
    <x v="1"/>
    <x v="4"/>
    <x v="230"/>
    <n v="164.73599999999999"/>
    <n v="4"/>
    <x v="2"/>
    <n v="-39.1248"/>
  </r>
  <r>
    <n v="1447"/>
    <x v="683"/>
    <x v="3"/>
    <x v="487"/>
    <d v="2014-06-17T00:00:00"/>
    <x v="2"/>
    <s v="SD-20485"/>
    <x v="174"/>
    <x v="2"/>
    <x v="0"/>
    <s v="Chicago"/>
    <x v="10"/>
    <n v="60653"/>
    <x v="2"/>
    <s v="FUR-CH-10004289"/>
    <x v="0"/>
    <x v="1"/>
    <x v="975"/>
    <n v="470.30200000000002"/>
    <n v="7"/>
    <x v="4"/>
    <n v="-87.341800000000006"/>
  </r>
  <r>
    <n v="1448"/>
    <x v="683"/>
    <x v="3"/>
    <x v="487"/>
    <d v="2014-06-17T00:00:00"/>
    <x v="2"/>
    <s v="SD-20485"/>
    <x v="174"/>
    <x v="2"/>
    <x v="0"/>
    <s v="Chicago"/>
    <x v="10"/>
    <n v="60653"/>
    <x v="2"/>
    <s v="TEC-PH-10002564"/>
    <x v="2"/>
    <x v="7"/>
    <x v="976"/>
    <n v="47.984000000000002"/>
    <n v="2"/>
    <x v="2"/>
    <n v="5.9980000000000002"/>
  </r>
  <r>
    <n v="1449"/>
    <x v="684"/>
    <x v="2"/>
    <x v="488"/>
    <d v="2011-04-24T00:00:00"/>
    <x v="2"/>
    <s v="TS-21160"/>
    <x v="378"/>
    <x v="1"/>
    <x v="0"/>
    <s v="Philadelphia"/>
    <x v="9"/>
    <n v="19134"/>
    <x v="3"/>
    <s v="OFF-BI-10004876"/>
    <x v="1"/>
    <x v="8"/>
    <x v="977"/>
    <n v="2.5019999999999998"/>
    <n v="3"/>
    <x v="6"/>
    <n v="-1.7514000000000001"/>
  </r>
  <r>
    <n v="1450"/>
    <x v="685"/>
    <x v="1"/>
    <x v="489"/>
    <d v="2012-05-07T00:00:00"/>
    <x v="1"/>
    <s v="JB-15400"/>
    <x v="80"/>
    <x v="1"/>
    <x v="0"/>
    <s v="Los Angeles"/>
    <x v="1"/>
    <n v="90008"/>
    <x v="1"/>
    <s v="TEC-PH-10004348"/>
    <x v="2"/>
    <x v="7"/>
    <x v="978"/>
    <n v="88.751999999999995"/>
    <n v="3"/>
    <x v="2"/>
    <n v="11.093999999999999"/>
  </r>
  <r>
    <n v="1451"/>
    <x v="686"/>
    <x v="1"/>
    <x v="490"/>
    <d v="2012-07-20T00:00:00"/>
    <x v="2"/>
    <s v="TS-21085"/>
    <x v="465"/>
    <x v="0"/>
    <x v="0"/>
    <s v="Phoenix"/>
    <x v="16"/>
    <n v="85023"/>
    <x v="1"/>
    <s v="OFF-BI-10004352"/>
    <x v="1"/>
    <x v="8"/>
    <x v="979"/>
    <n v="2.0249999999999999"/>
    <n v="1"/>
    <x v="6"/>
    <n v="-1.35"/>
  </r>
  <r>
    <n v="1452"/>
    <x v="687"/>
    <x v="0"/>
    <x v="491"/>
    <d v="2013-11-30T00:00:00"/>
    <x v="2"/>
    <s v="MC-17425"/>
    <x v="466"/>
    <x v="1"/>
    <x v="0"/>
    <s v="Mobile"/>
    <x v="19"/>
    <n v="36608"/>
    <x v="0"/>
    <s v="OFF-PA-10001685"/>
    <x v="1"/>
    <x v="10"/>
    <x v="33"/>
    <n v="70.98"/>
    <n v="7"/>
    <x v="0"/>
    <n v="34.780200000000001"/>
  </r>
  <r>
    <n v="1453"/>
    <x v="687"/>
    <x v="0"/>
    <x v="491"/>
    <d v="2013-11-30T00:00:00"/>
    <x v="2"/>
    <s v="MC-17425"/>
    <x v="466"/>
    <x v="1"/>
    <x v="0"/>
    <s v="Mobile"/>
    <x v="19"/>
    <n v="36608"/>
    <x v="0"/>
    <s v="OFF-BI-10000666"/>
    <x v="1"/>
    <x v="8"/>
    <x v="980"/>
    <n v="91.68"/>
    <n v="3"/>
    <x v="0"/>
    <n v="45.84"/>
  </r>
  <r>
    <n v="1454"/>
    <x v="687"/>
    <x v="0"/>
    <x v="491"/>
    <d v="2013-11-30T00:00:00"/>
    <x v="2"/>
    <s v="MC-17425"/>
    <x v="466"/>
    <x v="1"/>
    <x v="0"/>
    <s v="Mobile"/>
    <x v="19"/>
    <n v="36608"/>
    <x v="0"/>
    <s v="OFF-BI-10004352"/>
    <x v="1"/>
    <x v="8"/>
    <x v="979"/>
    <n v="33.75"/>
    <n v="5"/>
    <x v="0"/>
    <n v="16.875"/>
  </r>
  <r>
    <n v="1455"/>
    <x v="687"/>
    <x v="0"/>
    <x v="491"/>
    <d v="2013-11-30T00:00:00"/>
    <x v="2"/>
    <s v="MC-17425"/>
    <x v="466"/>
    <x v="1"/>
    <x v="0"/>
    <s v="Mobile"/>
    <x v="19"/>
    <n v="36608"/>
    <x v="0"/>
    <s v="TEC-MA-10000010"/>
    <x v="2"/>
    <x v="15"/>
    <x v="981"/>
    <n v="3040"/>
    <n v="8"/>
    <x v="0"/>
    <n v="1459.2"/>
  </r>
  <r>
    <n v="1456"/>
    <x v="688"/>
    <x v="3"/>
    <x v="492"/>
    <d v="2014-06-20T00:00:00"/>
    <x v="1"/>
    <s v="ME-17320"/>
    <x v="467"/>
    <x v="2"/>
    <x v="0"/>
    <s v="Columbus"/>
    <x v="32"/>
    <n v="31907"/>
    <x v="0"/>
    <s v="OFF-BI-10000977"/>
    <x v="1"/>
    <x v="8"/>
    <x v="982"/>
    <n v="91.2"/>
    <n v="3"/>
    <x v="0"/>
    <n v="41.951999999999998"/>
  </r>
  <r>
    <n v="1457"/>
    <x v="688"/>
    <x v="3"/>
    <x v="492"/>
    <d v="2014-06-20T00:00:00"/>
    <x v="1"/>
    <s v="ME-17320"/>
    <x v="467"/>
    <x v="2"/>
    <x v="0"/>
    <s v="Columbus"/>
    <x v="32"/>
    <n v="31907"/>
    <x v="0"/>
    <s v="FUR-TA-10002530"/>
    <x v="0"/>
    <x v="3"/>
    <x v="983"/>
    <n v="452.94"/>
    <n v="3"/>
    <x v="0"/>
    <n v="67.941000000000003"/>
  </r>
  <r>
    <n v="1458"/>
    <x v="689"/>
    <x v="1"/>
    <x v="493"/>
    <d v="2012-08-21T00:00:00"/>
    <x v="1"/>
    <s v="SC-20440"/>
    <x v="464"/>
    <x v="1"/>
    <x v="0"/>
    <s v="New Bedford"/>
    <x v="31"/>
    <n v="2740"/>
    <x v="3"/>
    <s v="OFF-BI-10002412"/>
    <x v="1"/>
    <x v="8"/>
    <x v="323"/>
    <n v="52.2"/>
    <n v="9"/>
    <x v="0"/>
    <n v="23.49"/>
  </r>
  <r>
    <n v="1459"/>
    <x v="690"/>
    <x v="0"/>
    <x v="477"/>
    <d v="2013-10-02T00:00:00"/>
    <x v="1"/>
    <s v="NH-18610"/>
    <x v="468"/>
    <x v="1"/>
    <x v="0"/>
    <s v="Irving"/>
    <x v="5"/>
    <n v="75061"/>
    <x v="2"/>
    <s v="OFF-LA-10001569"/>
    <x v="1"/>
    <x v="2"/>
    <x v="633"/>
    <n v="15.936"/>
    <n v="4"/>
    <x v="2"/>
    <n v="5.1791999999999998"/>
  </r>
  <r>
    <n v="1460"/>
    <x v="691"/>
    <x v="2"/>
    <x v="417"/>
    <d v="2011-05-04T00:00:00"/>
    <x v="3"/>
    <s v="AA-10480"/>
    <x v="4"/>
    <x v="0"/>
    <x v="0"/>
    <s v="Middletown"/>
    <x v="29"/>
    <n v="6457"/>
    <x v="3"/>
    <s v="FUR-FU-10001473"/>
    <x v="0"/>
    <x v="5"/>
    <x v="984"/>
    <n v="27.46"/>
    <n v="2"/>
    <x v="0"/>
    <n v="9.8856000000000002"/>
  </r>
  <r>
    <n v="1461"/>
    <x v="692"/>
    <x v="1"/>
    <x v="494"/>
    <d v="2012-12-08T00:00:00"/>
    <x v="1"/>
    <s v="LC-17140"/>
    <x v="95"/>
    <x v="0"/>
    <x v="0"/>
    <s v="Seattle"/>
    <x v="4"/>
    <n v="98103"/>
    <x v="1"/>
    <s v="OFF-BI-10001765"/>
    <x v="1"/>
    <x v="8"/>
    <x v="985"/>
    <n v="55.423999999999999"/>
    <n v="2"/>
    <x v="2"/>
    <n v="19.398399999999999"/>
  </r>
  <r>
    <n v="1462"/>
    <x v="693"/>
    <x v="0"/>
    <x v="21"/>
    <d v="2013-03-16T00:00:00"/>
    <x v="1"/>
    <s v="MB-18085"/>
    <x v="469"/>
    <x v="0"/>
    <x v="0"/>
    <s v="Vineland"/>
    <x v="30"/>
    <n v="8360"/>
    <x v="3"/>
    <s v="FUR-TA-10001095"/>
    <x v="0"/>
    <x v="3"/>
    <x v="611"/>
    <n v="244.006"/>
    <n v="2"/>
    <x v="4"/>
    <n v="-31.372199999999999"/>
  </r>
  <r>
    <n v="1463"/>
    <x v="694"/>
    <x v="0"/>
    <x v="370"/>
    <d v="2013-08-29T00:00:00"/>
    <x v="2"/>
    <s v="LC-16930"/>
    <x v="18"/>
    <x v="1"/>
    <x v="0"/>
    <s v="Pasadena"/>
    <x v="5"/>
    <n v="77506"/>
    <x v="2"/>
    <s v="TEC-AC-10004571"/>
    <x v="2"/>
    <x v="11"/>
    <x v="404"/>
    <n v="159.98400000000001"/>
    <n v="2"/>
    <x v="2"/>
    <n v="43.995600000000003"/>
  </r>
  <r>
    <n v="1464"/>
    <x v="694"/>
    <x v="0"/>
    <x v="370"/>
    <d v="2013-08-29T00:00:00"/>
    <x v="2"/>
    <s v="LC-16930"/>
    <x v="18"/>
    <x v="1"/>
    <x v="0"/>
    <s v="Pasadena"/>
    <x v="5"/>
    <n v="77506"/>
    <x v="2"/>
    <s v="FUR-CH-10002126"/>
    <x v="0"/>
    <x v="1"/>
    <x v="841"/>
    <n v="1024.7159999999999"/>
    <n v="6"/>
    <x v="4"/>
    <n v="-29.2776"/>
  </r>
  <r>
    <n v="1465"/>
    <x v="695"/>
    <x v="0"/>
    <x v="186"/>
    <d v="2013-12-20T00:00:00"/>
    <x v="2"/>
    <s v="KD-16495"/>
    <x v="470"/>
    <x v="1"/>
    <x v="0"/>
    <s v="New York City"/>
    <x v="15"/>
    <n v="10009"/>
    <x v="3"/>
    <s v="OFF-FA-10001754"/>
    <x v="1"/>
    <x v="13"/>
    <x v="791"/>
    <n v="3.68"/>
    <n v="2"/>
    <x v="0"/>
    <n v="1.8031999999999999"/>
  </r>
  <r>
    <n v="1466"/>
    <x v="696"/>
    <x v="2"/>
    <x v="233"/>
    <d v="2011-08-14T00:00:00"/>
    <x v="1"/>
    <s v="MB-17305"/>
    <x v="93"/>
    <x v="0"/>
    <x v="0"/>
    <s v="Glendale"/>
    <x v="16"/>
    <n v="85301"/>
    <x v="1"/>
    <s v="FUR-FU-10001602"/>
    <x v="0"/>
    <x v="5"/>
    <x v="759"/>
    <n v="121.376"/>
    <n v="4"/>
    <x v="2"/>
    <n v="-3.0344000000000002"/>
  </r>
  <r>
    <n v="1467"/>
    <x v="696"/>
    <x v="2"/>
    <x v="233"/>
    <d v="2011-08-14T00:00:00"/>
    <x v="1"/>
    <s v="MB-17305"/>
    <x v="93"/>
    <x v="0"/>
    <x v="0"/>
    <s v="Glendale"/>
    <x v="16"/>
    <n v="85301"/>
    <x v="1"/>
    <s v="TEC-AC-10001767"/>
    <x v="2"/>
    <x v="11"/>
    <x v="97"/>
    <n v="95.975999999999999"/>
    <n v="3"/>
    <x v="2"/>
    <n v="-10.7973"/>
  </r>
  <r>
    <n v="1468"/>
    <x v="697"/>
    <x v="1"/>
    <x v="495"/>
    <d v="2012-05-16T00:00:00"/>
    <x v="3"/>
    <s v="TH-21550"/>
    <x v="274"/>
    <x v="2"/>
    <x v="0"/>
    <s v="Jacksonville"/>
    <x v="2"/>
    <n v="32216"/>
    <x v="0"/>
    <s v="TEC-AC-10002402"/>
    <x v="2"/>
    <x v="11"/>
    <x v="651"/>
    <n v="255.96799999999999"/>
    <n v="4"/>
    <x v="2"/>
    <n v="31.995999999999999"/>
  </r>
  <r>
    <n v="1469"/>
    <x v="698"/>
    <x v="3"/>
    <x v="34"/>
    <d v="2014-12-14T00:00:00"/>
    <x v="1"/>
    <s v="DK-12835"/>
    <x v="460"/>
    <x v="1"/>
    <x v="0"/>
    <s v="Detroit"/>
    <x v="12"/>
    <n v="48234"/>
    <x v="2"/>
    <s v="FUR-CH-10000847"/>
    <x v="0"/>
    <x v="1"/>
    <x v="986"/>
    <n v="872.94"/>
    <n v="3"/>
    <x v="0"/>
    <n v="226.96440000000001"/>
  </r>
  <r>
    <n v="1470"/>
    <x v="698"/>
    <x v="3"/>
    <x v="34"/>
    <d v="2014-12-14T00:00:00"/>
    <x v="1"/>
    <s v="DK-12835"/>
    <x v="460"/>
    <x v="1"/>
    <x v="0"/>
    <s v="Detroit"/>
    <x v="12"/>
    <n v="48234"/>
    <x v="2"/>
    <s v="OFF-BI-10003982"/>
    <x v="1"/>
    <x v="8"/>
    <x v="346"/>
    <n v="41.54"/>
    <n v="2"/>
    <x v="0"/>
    <n v="19.523800000000001"/>
  </r>
  <r>
    <n v="1471"/>
    <x v="698"/>
    <x v="3"/>
    <x v="34"/>
    <d v="2014-12-14T00:00:00"/>
    <x v="1"/>
    <s v="DK-12835"/>
    <x v="460"/>
    <x v="1"/>
    <x v="0"/>
    <s v="Detroit"/>
    <x v="12"/>
    <n v="48234"/>
    <x v="2"/>
    <s v="OFF-PA-10001293"/>
    <x v="1"/>
    <x v="10"/>
    <x v="987"/>
    <n v="12.96"/>
    <n v="2"/>
    <x v="0"/>
    <n v="6.2207999999999997"/>
  </r>
  <r>
    <n v="1472"/>
    <x v="699"/>
    <x v="1"/>
    <x v="496"/>
    <d v="2012-09-27T00:00:00"/>
    <x v="0"/>
    <s v="ON-18715"/>
    <x v="21"/>
    <x v="1"/>
    <x v="0"/>
    <s v="Philadelphia"/>
    <x v="9"/>
    <n v="19120"/>
    <x v="3"/>
    <s v="OFF-AR-10000634"/>
    <x v="1"/>
    <x v="6"/>
    <x v="988"/>
    <n v="6.8479999999999999"/>
    <n v="2"/>
    <x v="2"/>
    <n v="0.59919999999999995"/>
  </r>
  <r>
    <n v="1473"/>
    <x v="700"/>
    <x v="3"/>
    <x v="497"/>
    <d v="2014-07-16T00:00:00"/>
    <x v="1"/>
    <s v="KN-16390"/>
    <x v="471"/>
    <x v="1"/>
    <x v="0"/>
    <s v="Los Angeles"/>
    <x v="1"/>
    <n v="90004"/>
    <x v="1"/>
    <s v="OFF-LA-10004272"/>
    <x v="1"/>
    <x v="2"/>
    <x v="681"/>
    <n v="8.67"/>
    <n v="3"/>
    <x v="0"/>
    <n v="4.0749000000000004"/>
  </r>
  <r>
    <n v="1474"/>
    <x v="701"/>
    <x v="1"/>
    <x v="494"/>
    <d v="2012-12-02T00:00:00"/>
    <x v="3"/>
    <s v="NM-18520"/>
    <x v="392"/>
    <x v="0"/>
    <x v="0"/>
    <s v="Houston"/>
    <x v="5"/>
    <n v="77036"/>
    <x v="2"/>
    <s v="FUR-FU-10004270"/>
    <x v="0"/>
    <x v="5"/>
    <x v="989"/>
    <n v="6.6879999999999997"/>
    <n v="4"/>
    <x v="7"/>
    <n v="-4.0128000000000004"/>
  </r>
  <r>
    <n v="1475"/>
    <x v="702"/>
    <x v="0"/>
    <x v="258"/>
    <d v="2013-11-26T00:00:00"/>
    <x v="1"/>
    <s v="NP-18685"/>
    <x v="472"/>
    <x v="2"/>
    <x v="0"/>
    <s v="Niagara Falls"/>
    <x v="15"/>
    <n v="14304"/>
    <x v="3"/>
    <s v="OFF-AR-10003770"/>
    <x v="1"/>
    <x v="6"/>
    <x v="990"/>
    <n v="17.28"/>
    <n v="6"/>
    <x v="0"/>
    <n v="5.0111999999999997"/>
  </r>
  <r>
    <n v="1476"/>
    <x v="702"/>
    <x v="0"/>
    <x v="258"/>
    <d v="2013-11-26T00:00:00"/>
    <x v="1"/>
    <s v="NP-18685"/>
    <x v="472"/>
    <x v="2"/>
    <x v="0"/>
    <s v="Niagara Falls"/>
    <x v="15"/>
    <n v="14304"/>
    <x v="3"/>
    <s v="OFF-BI-10000320"/>
    <x v="1"/>
    <x v="8"/>
    <x v="768"/>
    <n v="17.712"/>
    <n v="3"/>
    <x v="2"/>
    <n v="6.4206000000000003"/>
  </r>
  <r>
    <n v="1477"/>
    <x v="703"/>
    <x v="3"/>
    <x v="498"/>
    <d v="2014-03-25T00:00:00"/>
    <x v="1"/>
    <s v="CG-12040"/>
    <x v="344"/>
    <x v="2"/>
    <x v="0"/>
    <s v="New York City"/>
    <x v="15"/>
    <n v="10024"/>
    <x v="3"/>
    <s v="OFF-LA-10003121"/>
    <x v="1"/>
    <x v="2"/>
    <x v="991"/>
    <n v="28.91"/>
    <n v="7"/>
    <x v="0"/>
    <n v="13.2986"/>
  </r>
  <r>
    <n v="1478"/>
    <x v="704"/>
    <x v="0"/>
    <x v="373"/>
    <d v="2013-11-18T00:00:00"/>
    <x v="1"/>
    <s v="CS-12505"/>
    <x v="473"/>
    <x v="0"/>
    <x v="0"/>
    <s v="Thomasville"/>
    <x v="3"/>
    <n v="27360"/>
    <x v="0"/>
    <s v="OFF-SU-10000381"/>
    <x v="1"/>
    <x v="14"/>
    <x v="654"/>
    <n v="52.136000000000003"/>
    <n v="7"/>
    <x v="2"/>
    <n v="5.8653000000000004"/>
  </r>
  <r>
    <n v="1479"/>
    <x v="705"/>
    <x v="3"/>
    <x v="123"/>
    <d v="2014-11-21T00:00:00"/>
    <x v="2"/>
    <s v="KD-16345"/>
    <x v="44"/>
    <x v="0"/>
    <x v="0"/>
    <s v="Westminster"/>
    <x v="1"/>
    <n v="92683"/>
    <x v="1"/>
    <s v="TEC-PH-10000376"/>
    <x v="2"/>
    <x v="7"/>
    <x v="428"/>
    <n v="31.968"/>
    <n v="4"/>
    <x v="2"/>
    <n v="2.3976000000000002"/>
  </r>
  <r>
    <n v="1480"/>
    <x v="706"/>
    <x v="0"/>
    <x v="499"/>
    <d v="2013-12-09T00:00:00"/>
    <x v="1"/>
    <s v="MK-18160"/>
    <x v="177"/>
    <x v="0"/>
    <x v="0"/>
    <s v="San Francisco"/>
    <x v="1"/>
    <n v="94122"/>
    <x v="1"/>
    <s v="OFF-PA-10002262"/>
    <x v="1"/>
    <x v="10"/>
    <x v="992"/>
    <n v="25.92"/>
    <n v="4"/>
    <x v="0"/>
    <n v="12.441599999999999"/>
  </r>
  <r>
    <n v="1481"/>
    <x v="706"/>
    <x v="0"/>
    <x v="499"/>
    <d v="2013-12-09T00:00:00"/>
    <x v="1"/>
    <s v="MK-18160"/>
    <x v="177"/>
    <x v="0"/>
    <x v="0"/>
    <s v="San Francisco"/>
    <x v="1"/>
    <n v="94122"/>
    <x v="1"/>
    <s v="OFF-PA-10002464"/>
    <x v="1"/>
    <x v="10"/>
    <x v="993"/>
    <n v="40.46"/>
    <n v="7"/>
    <x v="0"/>
    <n v="19.825399999999998"/>
  </r>
  <r>
    <n v="1482"/>
    <x v="706"/>
    <x v="0"/>
    <x v="499"/>
    <d v="2013-12-09T00:00:00"/>
    <x v="1"/>
    <s v="MK-18160"/>
    <x v="177"/>
    <x v="0"/>
    <x v="0"/>
    <s v="San Francisco"/>
    <x v="1"/>
    <n v="94122"/>
    <x v="1"/>
    <s v="OFF-ST-10002214"/>
    <x v="1"/>
    <x v="4"/>
    <x v="994"/>
    <n v="33.869999999999997"/>
    <n v="3"/>
    <x v="0"/>
    <n v="8.8062000000000005"/>
  </r>
  <r>
    <n v="1483"/>
    <x v="707"/>
    <x v="3"/>
    <x v="326"/>
    <d v="2014-08-29T00:00:00"/>
    <x v="0"/>
    <s v="DW-13540"/>
    <x v="386"/>
    <x v="0"/>
    <x v="0"/>
    <s v="Jackson"/>
    <x v="18"/>
    <n v="38301"/>
    <x v="0"/>
    <s v="OFF-AR-10003560"/>
    <x v="1"/>
    <x v="6"/>
    <x v="482"/>
    <n v="9.7279999999999998"/>
    <n v="2"/>
    <x v="2"/>
    <n v="1.7023999999999999"/>
  </r>
  <r>
    <n v="1484"/>
    <x v="707"/>
    <x v="3"/>
    <x v="326"/>
    <d v="2014-08-29T00:00:00"/>
    <x v="0"/>
    <s v="DW-13540"/>
    <x v="386"/>
    <x v="0"/>
    <x v="0"/>
    <s v="Jackson"/>
    <x v="18"/>
    <n v="38301"/>
    <x v="0"/>
    <s v="OFF-PA-10000130"/>
    <x v="1"/>
    <x v="10"/>
    <x v="995"/>
    <n v="3.4239999999999999"/>
    <n v="1"/>
    <x v="2"/>
    <n v="1.07"/>
  </r>
  <r>
    <n v="1485"/>
    <x v="708"/>
    <x v="0"/>
    <x v="500"/>
    <d v="2013-10-19T00:00:00"/>
    <x v="1"/>
    <s v="CP-12340"/>
    <x v="291"/>
    <x v="1"/>
    <x v="0"/>
    <s v="Seattle"/>
    <x v="4"/>
    <n v="98115"/>
    <x v="1"/>
    <s v="TEC-AC-10000865"/>
    <x v="2"/>
    <x v="11"/>
    <x v="996"/>
    <n v="177"/>
    <n v="3"/>
    <x v="0"/>
    <n v="30.09"/>
  </r>
  <r>
    <n v="1486"/>
    <x v="709"/>
    <x v="2"/>
    <x v="501"/>
    <d v="2011-12-03T00:00:00"/>
    <x v="1"/>
    <s v="MS-17770"/>
    <x v="474"/>
    <x v="0"/>
    <x v="0"/>
    <s v="New York City"/>
    <x v="15"/>
    <n v="10035"/>
    <x v="3"/>
    <s v="OFF-FA-10003021"/>
    <x v="1"/>
    <x v="13"/>
    <x v="33"/>
    <n v="3.76"/>
    <n v="2"/>
    <x v="0"/>
    <n v="1.3160000000000001"/>
  </r>
  <r>
    <n v="1487"/>
    <x v="710"/>
    <x v="1"/>
    <x v="502"/>
    <d v="2012-11-07T00:00:00"/>
    <x v="1"/>
    <s v="CM-12655"/>
    <x v="475"/>
    <x v="2"/>
    <x v="0"/>
    <s v="Los Angeles"/>
    <x v="1"/>
    <n v="90008"/>
    <x v="1"/>
    <s v="TEC-PH-10003580"/>
    <x v="2"/>
    <x v="7"/>
    <x v="997"/>
    <n v="1212.848"/>
    <n v="7"/>
    <x v="2"/>
    <n v="106.1242"/>
  </r>
  <r>
    <n v="1488"/>
    <x v="710"/>
    <x v="1"/>
    <x v="502"/>
    <d v="2012-11-07T00:00:00"/>
    <x v="1"/>
    <s v="CM-12655"/>
    <x v="475"/>
    <x v="2"/>
    <x v="0"/>
    <s v="Los Angeles"/>
    <x v="1"/>
    <n v="90008"/>
    <x v="1"/>
    <s v="TEC-AC-10001109"/>
    <x v="2"/>
    <x v="11"/>
    <x v="998"/>
    <n v="89.97"/>
    <n v="3"/>
    <x v="0"/>
    <n v="37.787399999999998"/>
  </r>
  <r>
    <n v="1489"/>
    <x v="710"/>
    <x v="1"/>
    <x v="502"/>
    <d v="2012-11-07T00:00:00"/>
    <x v="1"/>
    <s v="CM-12655"/>
    <x v="475"/>
    <x v="2"/>
    <x v="0"/>
    <s v="Los Angeles"/>
    <x v="1"/>
    <n v="90008"/>
    <x v="1"/>
    <s v="FUR-FU-10003347"/>
    <x v="0"/>
    <x v="5"/>
    <x v="374"/>
    <n v="42.6"/>
    <n v="3"/>
    <x v="0"/>
    <n v="16.614000000000001"/>
  </r>
  <r>
    <n v="1490"/>
    <x v="711"/>
    <x v="2"/>
    <x v="503"/>
    <d v="2011-12-06T00:00:00"/>
    <x v="1"/>
    <s v="Co-12640"/>
    <x v="476"/>
    <x v="0"/>
    <x v="0"/>
    <s v="Philadelphia"/>
    <x v="9"/>
    <n v="19143"/>
    <x v="3"/>
    <s v="OFF-LA-10000452"/>
    <x v="1"/>
    <x v="2"/>
    <x v="804"/>
    <n v="5.04"/>
    <n v="2"/>
    <x v="2"/>
    <n v="1.764"/>
  </r>
  <r>
    <n v="1491"/>
    <x v="712"/>
    <x v="3"/>
    <x v="504"/>
    <d v="2014-05-06T00:00:00"/>
    <x v="0"/>
    <s v="DL-13495"/>
    <x v="393"/>
    <x v="1"/>
    <x v="0"/>
    <s v="New York City"/>
    <x v="15"/>
    <n v="10024"/>
    <x v="3"/>
    <s v="OFF-EN-10002986"/>
    <x v="1"/>
    <x v="12"/>
    <x v="36"/>
    <n v="62.96"/>
    <n v="4"/>
    <x v="0"/>
    <n v="28.332000000000001"/>
  </r>
  <r>
    <n v="1492"/>
    <x v="713"/>
    <x v="3"/>
    <x v="221"/>
    <d v="2014-11-29T00:00:00"/>
    <x v="1"/>
    <s v="TS-21370"/>
    <x v="477"/>
    <x v="1"/>
    <x v="0"/>
    <s v="New York City"/>
    <x v="15"/>
    <n v="10035"/>
    <x v="3"/>
    <s v="OFF-PA-10001838"/>
    <x v="1"/>
    <x v="10"/>
    <x v="999"/>
    <n v="5.88"/>
    <n v="1"/>
    <x v="0"/>
    <n v="2.8812000000000002"/>
  </r>
  <r>
    <n v="1493"/>
    <x v="713"/>
    <x v="3"/>
    <x v="221"/>
    <d v="2014-11-29T00:00:00"/>
    <x v="1"/>
    <s v="TS-21370"/>
    <x v="477"/>
    <x v="1"/>
    <x v="0"/>
    <s v="New York City"/>
    <x v="15"/>
    <n v="10035"/>
    <x v="3"/>
    <s v="FUR-CH-10000785"/>
    <x v="0"/>
    <x v="1"/>
    <x v="320"/>
    <n v="977.29200000000003"/>
    <n v="6"/>
    <x v="9"/>
    <n v="173.74080000000001"/>
  </r>
  <r>
    <n v="1494"/>
    <x v="714"/>
    <x v="3"/>
    <x v="505"/>
    <d v="2014-11-04T00:00:00"/>
    <x v="1"/>
    <s v="JW-15220"/>
    <x v="478"/>
    <x v="1"/>
    <x v="0"/>
    <s v="Vancouver"/>
    <x v="4"/>
    <n v="98661"/>
    <x v="1"/>
    <s v="FUR-FU-10002885"/>
    <x v="0"/>
    <x v="5"/>
    <x v="755"/>
    <n v="9.64"/>
    <n v="2"/>
    <x v="0"/>
    <n v="3.6631999999999998"/>
  </r>
  <r>
    <n v="1495"/>
    <x v="715"/>
    <x v="2"/>
    <x v="506"/>
    <d v="2011-12-19T00:00:00"/>
    <x v="0"/>
    <s v="RF-19840"/>
    <x v="167"/>
    <x v="0"/>
    <x v="0"/>
    <s v="Columbus"/>
    <x v="32"/>
    <n v="31907"/>
    <x v="0"/>
    <s v="OFF-AR-10002952"/>
    <x v="1"/>
    <x v="6"/>
    <x v="806"/>
    <n v="40.049999999999997"/>
    <n v="3"/>
    <x v="0"/>
    <n v="11.214"/>
  </r>
  <r>
    <n v="1496"/>
    <x v="716"/>
    <x v="3"/>
    <x v="507"/>
    <d v="2014-09-09T00:00:00"/>
    <x v="1"/>
    <s v="JD-15790"/>
    <x v="479"/>
    <x v="0"/>
    <x v="0"/>
    <s v="Coppell"/>
    <x v="5"/>
    <n v="75019"/>
    <x v="2"/>
    <s v="OFF-AR-10003759"/>
    <x v="1"/>
    <x v="6"/>
    <x v="838"/>
    <n v="10.192"/>
    <n v="7"/>
    <x v="2"/>
    <n v="3.1850000000000001"/>
  </r>
  <r>
    <n v="1497"/>
    <x v="716"/>
    <x v="3"/>
    <x v="507"/>
    <d v="2014-09-09T00:00:00"/>
    <x v="1"/>
    <s v="JD-15790"/>
    <x v="479"/>
    <x v="0"/>
    <x v="0"/>
    <s v="Coppell"/>
    <x v="5"/>
    <n v="75019"/>
    <x v="2"/>
    <s v="OFF-ST-10004950"/>
    <x v="1"/>
    <x v="4"/>
    <x v="1000"/>
    <n v="16.783999999999999"/>
    <n v="1"/>
    <x v="2"/>
    <n v="-0.20979999999999999"/>
  </r>
  <r>
    <n v="1498"/>
    <x v="716"/>
    <x v="3"/>
    <x v="507"/>
    <d v="2014-09-09T00:00:00"/>
    <x v="1"/>
    <s v="JD-15790"/>
    <x v="479"/>
    <x v="0"/>
    <x v="0"/>
    <s v="Coppell"/>
    <x v="5"/>
    <n v="75019"/>
    <x v="2"/>
    <s v="OFF-AR-10001940"/>
    <x v="1"/>
    <x v="6"/>
    <x v="168"/>
    <n v="13.12"/>
    <n v="5"/>
    <x v="2"/>
    <n v="3.7719999999999998"/>
  </r>
  <r>
    <n v="1499"/>
    <x v="717"/>
    <x v="0"/>
    <x v="508"/>
    <d v="2013-10-21T00:00:00"/>
    <x v="2"/>
    <s v="NK-18490"/>
    <x v="71"/>
    <x v="2"/>
    <x v="0"/>
    <s v="San Francisco"/>
    <x v="1"/>
    <n v="94122"/>
    <x v="1"/>
    <s v="OFF-BI-10003981"/>
    <x v="1"/>
    <x v="8"/>
    <x v="109"/>
    <n v="18.16"/>
    <n v="5"/>
    <x v="2"/>
    <n v="6.5830000000000002"/>
  </r>
  <r>
    <n v="1500"/>
    <x v="718"/>
    <x v="3"/>
    <x v="105"/>
    <d v="2014-11-19T00:00:00"/>
    <x v="1"/>
    <s v="NG-18430"/>
    <x v="159"/>
    <x v="0"/>
    <x v="0"/>
    <s v="Austin"/>
    <x v="5"/>
    <n v="78745"/>
    <x v="2"/>
    <s v="OFF-PA-10002749"/>
    <x v="1"/>
    <x v="10"/>
    <x v="185"/>
    <n v="16.056000000000001"/>
    <n v="3"/>
    <x v="2"/>
    <n v="5.8202999999999996"/>
  </r>
  <r>
    <n v="1501"/>
    <x v="718"/>
    <x v="3"/>
    <x v="105"/>
    <d v="2014-11-19T00:00:00"/>
    <x v="1"/>
    <s v="NG-18430"/>
    <x v="159"/>
    <x v="0"/>
    <x v="0"/>
    <s v="Austin"/>
    <x v="5"/>
    <n v="78745"/>
    <x v="2"/>
    <s v="OFF-PA-10003823"/>
    <x v="1"/>
    <x v="10"/>
    <x v="1001"/>
    <n v="223.05600000000001"/>
    <n v="9"/>
    <x v="2"/>
    <n v="69.704999999999998"/>
  </r>
  <r>
    <n v="1502"/>
    <x v="718"/>
    <x v="3"/>
    <x v="105"/>
    <d v="2014-11-19T00:00:00"/>
    <x v="1"/>
    <s v="NG-18430"/>
    <x v="159"/>
    <x v="0"/>
    <x v="0"/>
    <s v="Austin"/>
    <x v="5"/>
    <n v="78745"/>
    <x v="2"/>
    <s v="OFF-ST-10003716"/>
    <x v="1"/>
    <x v="4"/>
    <x v="889"/>
    <n v="540.048"/>
    <n v="3"/>
    <x v="2"/>
    <n v="-47.254199999999997"/>
  </r>
  <r>
    <n v="1503"/>
    <x v="719"/>
    <x v="0"/>
    <x v="390"/>
    <d v="2013-12-02T00:00:00"/>
    <x v="1"/>
    <s v="AT-10435"/>
    <x v="401"/>
    <x v="2"/>
    <x v="0"/>
    <s v="Los Angeles"/>
    <x v="1"/>
    <n v="90045"/>
    <x v="1"/>
    <s v="TEC-PH-10001300"/>
    <x v="2"/>
    <x v="7"/>
    <x v="1002"/>
    <n v="33.520000000000003"/>
    <n v="2"/>
    <x v="2"/>
    <n v="3.3519999999999999"/>
  </r>
  <r>
    <n v="1504"/>
    <x v="719"/>
    <x v="0"/>
    <x v="390"/>
    <d v="2013-12-02T00:00:00"/>
    <x v="1"/>
    <s v="AT-10435"/>
    <x v="401"/>
    <x v="2"/>
    <x v="0"/>
    <s v="Los Angeles"/>
    <x v="1"/>
    <n v="90045"/>
    <x v="1"/>
    <s v="FUR-FU-10000010"/>
    <x v="0"/>
    <x v="5"/>
    <x v="522"/>
    <n v="9.94"/>
    <n v="2"/>
    <x v="0"/>
    <n v="3.0813999999999999"/>
  </r>
  <r>
    <n v="1505"/>
    <x v="720"/>
    <x v="1"/>
    <x v="509"/>
    <d v="2012-08-07T00:00:00"/>
    <x v="1"/>
    <s v="PC-19000"/>
    <x v="480"/>
    <x v="2"/>
    <x v="0"/>
    <s v="Los Angeles"/>
    <x v="1"/>
    <n v="90004"/>
    <x v="1"/>
    <s v="OFF-AR-10001868"/>
    <x v="1"/>
    <x v="6"/>
    <x v="59"/>
    <n v="6.72"/>
    <n v="4"/>
    <x v="0"/>
    <n v="3.36"/>
  </r>
  <r>
    <n v="1506"/>
    <x v="720"/>
    <x v="1"/>
    <x v="509"/>
    <d v="2012-08-07T00:00:00"/>
    <x v="1"/>
    <s v="PC-19000"/>
    <x v="480"/>
    <x v="2"/>
    <x v="0"/>
    <s v="Los Angeles"/>
    <x v="1"/>
    <n v="90004"/>
    <x v="1"/>
    <s v="FUR-TA-10003715"/>
    <x v="0"/>
    <x v="3"/>
    <x v="1003"/>
    <n v="1004.976"/>
    <n v="6"/>
    <x v="2"/>
    <n v="-175.8708"/>
  </r>
  <r>
    <n v="1507"/>
    <x v="721"/>
    <x v="3"/>
    <x v="165"/>
    <d v="2014-12-30T00:00:00"/>
    <x v="1"/>
    <s v="AR-10540"/>
    <x v="481"/>
    <x v="0"/>
    <x v="0"/>
    <s v="New York City"/>
    <x v="15"/>
    <n v="10024"/>
    <x v="3"/>
    <s v="OFF-BI-10003708"/>
    <x v="1"/>
    <x v="8"/>
    <x v="969"/>
    <n v="17.88"/>
    <n v="3"/>
    <x v="2"/>
    <n v="5.5875000000000004"/>
  </r>
  <r>
    <n v="1508"/>
    <x v="722"/>
    <x v="0"/>
    <x v="42"/>
    <d v="2013-09-24T00:00:00"/>
    <x v="1"/>
    <s v="CS-12505"/>
    <x v="473"/>
    <x v="0"/>
    <x v="0"/>
    <s v="Columbus"/>
    <x v="32"/>
    <n v="31907"/>
    <x v="0"/>
    <s v="TEC-MA-10004458"/>
    <x v="2"/>
    <x v="15"/>
    <x v="1004"/>
    <n v="396"/>
    <n v="4"/>
    <x v="0"/>
    <n v="190.08"/>
  </r>
  <r>
    <n v="1509"/>
    <x v="723"/>
    <x v="3"/>
    <x v="389"/>
    <d v="2014-12-11T00:00:00"/>
    <x v="3"/>
    <s v="LS-16975"/>
    <x v="60"/>
    <x v="2"/>
    <x v="0"/>
    <s v="Omaha"/>
    <x v="8"/>
    <n v="68104"/>
    <x v="2"/>
    <s v="OFF-BI-10004965"/>
    <x v="1"/>
    <x v="8"/>
    <x v="1005"/>
    <n v="34.5"/>
    <n v="3"/>
    <x v="0"/>
    <n v="15.525"/>
  </r>
  <r>
    <n v="1510"/>
    <x v="724"/>
    <x v="3"/>
    <x v="510"/>
    <d v="2014-09-16T00:00:00"/>
    <x v="2"/>
    <s v="JM-15535"/>
    <x v="341"/>
    <x v="0"/>
    <x v="0"/>
    <s v="Los Angeles"/>
    <x v="1"/>
    <n v="90036"/>
    <x v="1"/>
    <s v="FUR-FU-10004270"/>
    <x v="0"/>
    <x v="5"/>
    <x v="989"/>
    <n v="8.36"/>
    <n v="2"/>
    <x v="0"/>
    <n v="3.0095999999999998"/>
  </r>
  <r>
    <n v="1511"/>
    <x v="725"/>
    <x v="3"/>
    <x v="92"/>
    <d v="2014-07-02T00:00:00"/>
    <x v="1"/>
    <s v="NH-18610"/>
    <x v="468"/>
    <x v="1"/>
    <x v="0"/>
    <s v="Pomona"/>
    <x v="1"/>
    <n v="91767"/>
    <x v="1"/>
    <s v="OFF-AR-10002135"/>
    <x v="1"/>
    <x v="6"/>
    <x v="278"/>
    <n v="385.6"/>
    <n v="8"/>
    <x v="0"/>
    <n v="111.824"/>
  </r>
  <r>
    <n v="1512"/>
    <x v="725"/>
    <x v="3"/>
    <x v="92"/>
    <d v="2014-07-02T00:00:00"/>
    <x v="1"/>
    <s v="NH-18610"/>
    <x v="468"/>
    <x v="1"/>
    <x v="0"/>
    <s v="Pomona"/>
    <x v="1"/>
    <n v="91767"/>
    <x v="1"/>
    <s v="OFF-AR-10003514"/>
    <x v="1"/>
    <x v="6"/>
    <x v="180"/>
    <n v="35.82"/>
    <n v="9"/>
    <x v="0"/>
    <n v="11.820600000000001"/>
  </r>
  <r>
    <n v="1513"/>
    <x v="726"/>
    <x v="3"/>
    <x v="238"/>
    <d v="2014-08-23T00:00:00"/>
    <x v="1"/>
    <s v="RA-19915"/>
    <x v="154"/>
    <x v="0"/>
    <x v="0"/>
    <s v="Dallas"/>
    <x v="5"/>
    <n v="75220"/>
    <x v="2"/>
    <s v="OFF-ST-10002276"/>
    <x v="1"/>
    <x v="4"/>
    <x v="223"/>
    <n v="200.06399999999999"/>
    <n v="3"/>
    <x v="2"/>
    <n v="12.504"/>
  </r>
  <r>
    <n v="1514"/>
    <x v="726"/>
    <x v="3"/>
    <x v="238"/>
    <d v="2014-08-23T00:00:00"/>
    <x v="1"/>
    <s v="RA-19915"/>
    <x v="154"/>
    <x v="0"/>
    <x v="0"/>
    <s v="Dallas"/>
    <x v="5"/>
    <n v="75220"/>
    <x v="2"/>
    <s v="OFF-BI-10001098"/>
    <x v="1"/>
    <x v="8"/>
    <x v="405"/>
    <n v="21.38"/>
    <n v="5"/>
    <x v="3"/>
    <n v="-33.139000000000003"/>
  </r>
  <r>
    <n v="1515"/>
    <x v="726"/>
    <x v="3"/>
    <x v="238"/>
    <d v="2014-08-23T00:00:00"/>
    <x v="1"/>
    <s v="RA-19915"/>
    <x v="154"/>
    <x v="0"/>
    <x v="0"/>
    <s v="Dallas"/>
    <x v="5"/>
    <n v="75220"/>
    <x v="2"/>
    <s v="OFF-BI-10001636"/>
    <x v="1"/>
    <x v="8"/>
    <x v="668"/>
    <n v="6.7439999999999998"/>
    <n v="4"/>
    <x v="3"/>
    <n v="-11.4648"/>
  </r>
  <r>
    <n v="1516"/>
    <x v="727"/>
    <x v="3"/>
    <x v="157"/>
    <d v="2014-12-18T00:00:00"/>
    <x v="1"/>
    <s v="AI-10855"/>
    <x v="482"/>
    <x v="0"/>
    <x v="0"/>
    <s v="Philadelphia"/>
    <x v="9"/>
    <n v="19120"/>
    <x v="3"/>
    <s v="FUR-CH-10002961"/>
    <x v="0"/>
    <x v="1"/>
    <x v="939"/>
    <n v="63.686"/>
    <n v="1"/>
    <x v="4"/>
    <n v="-9.0980000000000008"/>
  </r>
  <r>
    <n v="1517"/>
    <x v="728"/>
    <x v="3"/>
    <x v="389"/>
    <d v="2014-12-15T00:00:00"/>
    <x v="0"/>
    <s v="MC-17845"/>
    <x v="266"/>
    <x v="0"/>
    <x v="0"/>
    <s v="North Las Vegas"/>
    <x v="33"/>
    <n v="89031"/>
    <x v="1"/>
    <s v="FUR-TA-10004256"/>
    <x v="0"/>
    <x v="3"/>
    <x v="484"/>
    <n v="1669.6"/>
    <n v="4"/>
    <x v="0"/>
    <n v="116.872"/>
  </r>
  <r>
    <n v="1518"/>
    <x v="729"/>
    <x v="2"/>
    <x v="511"/>
    <d v="2011-02-07T00:00:00"/>
    <x v="0"/>
    <s v="TB-21400"/>
    <x v="483"/>
    <x v="0"/>
    <x v="0"/>
    <s v="Seattle"/>
    <x v="4"/>
    <n v="98105"/>
    <x v="1"/>
    <s v="OFF-BI-10004593"/>
    <x v="1"/>
    <x v="8"/>
    <x v="267"/>
    <n v="83.84"/>
    <n v="2"/>
    <x v="2"/>
    <n v="27.248000000000001"/>
  </r>
  <r>
    <n v="1519"/>
    <x v="729"/>
    <x v="2"/>
    <x v="511"/>
    <d v="2011-02-07T00:00:00"/>
    <x v="0"/>
    <s v="TB-21400"/>
    <x v="483"/>
    <x v="0"/>
    <x v="0"/>
    <s v="Seattle"/>
    <x v="4"/>
    <n v="98105"/>
    <x v="1"/>
    <s v="OFF-BI-10002827"/>
    <x v="1"/>
    <x v="8"/>
    <x v="549"/>
    <n v="13.272"/>
    <n v="3"/>
    <x v="2"/>
    <n v="4.3133999999999997"/>
  </r>
  <r>
    <n v="1520"/>
    <x v="730"/>
    <x v="3"/>
    <x v="512"/>
    <d v="2014-02-15T00:00:00"/>
    <x v="0"/>
    <s v="VW-21775"/>
    <x v="100"/>
    <x v="1"/>
    <x v="0"/>
    <s v="San Francisco"/>
    <x v="1"/>
    <n v="94110"/>
    <x v="1"/>
    <s v="OFF-BI-10001759"/>
    <x v="1"/>
    <x v="8"/>
    <x v="725"/>
    <n v="21.335999999999999"/>
    <n v="7"/>
    <x v="2"/>
    <n v="7.7343000000000002"/>
  </r>
  <r>
    <n v="1521"/>
    <x v="731"/>
    <x v="3"/>
    <x v="513"/>
    <d v="2014-04-22T00:00:00"/>
    <x v="1"/>
    <s v="PL-18925"/>
    <x v="484"/>
    <x v="2"/>
    <x v="0"/>
    <s v="Chicago"/>
    <x v="10"/>
    <n v="60610"/>
    <x v="2"/>
    <s v="OFF-AR-10001419"/>
    <x v="1"/>
    <x v="6"/>
    <x v="1006"/>
    <n v="16.52"/>
    <n v="5"/>
    <x v="2"/>
    <n v="2.0649999999999999"/>
  </r>
  <r>
    <n v="1522"/>
    <x v="732"/>
    <x v="1"/>
    <x v="401"/>
    <d v="2012-12-11T00:00:00"/>
    <x v="1"/>
    <s v="GH-14425"/>
    <x v="485"/>
    <x v="0"/>
    <x v="0"/>
    <s v="Tucson"/>
    <x v="16"/>
    <n v="85705"/>
    <x v="1"/>
    <s v="FUR-FU-10002253"/>
    <x v="0"/>
    <x v="5"/>
    <x v="587"/>
    <n v="206.11199999999999"/>
    <n v="6"/>
    <x v="2"/>
    <n v="48.951599999999999"/>
  </r>
  <r>
    <n v="1523"/>
    <x v="732"/>
    <x v="1"/>
    <x v="401"/>
    <d v="2012-12-11T00:00:00"/>
    <x v="1"/>
    <s v="GH-14425"/>
    <x v="485"/>
    <x v="0"/>
    <x v="0"/>
    <s v="Tucson"/>
    <x v="16"/>
    <n v="85705"/>
    <x v="1"/>
    <s v="OFF-PA-10002586"/>
    <x v="1"/>
    <x v="10"/>
    <x v="1007"/>
    <n v="19.920000000000002"/>
    <n v="5"/>
    <x v="2"/>
    <n v="6.7229999999999999"/>
  </r>
  <r>
    <n v="1524"/>
    <x v="732"/>
    <x v="1"/>
    <x v="401"/>
    <d v="2012-12-11T00:00:00"/>
    <x v="1"/>
    <s v="GH-14425"/>
    <x v="485"/>
    <x v="0"/>
    <x v="0"/>
    <s v="Tucson"/>
    <x v="16"/>
    <n v="85705"/>
    <x v="1"/>
    <s v="OFF-PA-10003039"/>
    <x v="1"/>
    <x v="10"/>
    <x v="330"/>
    <n v="198.27199999999999"/>
    <n v="8"/>
    <x v="2"/>
    <n v="61.96"/>
  </r>
  <r>
    <n v="1525"/>
    <x v="732"/>
    <x v="1"/>
    <x v="401"/>
    <d v="2012-12-11T00:00:00"/>
    <x v="1"/>
    <s v="GH-14425"/>
    <x v="485"/>
    <x v="0"/>
    <x v="0"/>
    <s v="Tucson"/>
    <x v="16"/>
    <n v="85705"/>
    <x v="1"/>
    <s v="OFF-ST-10004804"/>
    <x v="1"/>
    <x v="4"/>
    <x v="230"/>
    <n v="247.10400000000001"/>
    <n v="6"/>
    <x v="2"/>
    <n v="-58.687199999999997"/>
  </r>
  <r>
    <n v="1526"/>
    <x v="732"/>
    <x v="1"/>
    <x v="401"/>
    <d v="2012-12-11T00:00:00"/>
    <x v="1"/>
    <s v="GH-14425"/>
    <x v="485"/>
    <x v="0"/>
    <x v="0"/>
    <s v="Tucson"/>
    <x v="16"/>
    <n v="85705"/>
    <x v="1"/>
    <s v="OFF-AR-10004042"/>
    <x v="1"/>
    <x v="6"/>
    <x v="30"/>
    <n v="86.304000000000002"/>
    <n v="6"/>
    <x v="2"/>
    <n v="9.7091999999999992"/>
  </r>
  <r>
    <n v="1527"/>
    <x v="733"/>
    <x v="0"/>
    <x v="405"/>
    <d v="2013-07-28T00:00:00"/>
    <x v="1"/>
    <s v="CJ-12010"/>
    <x v="170"/>
    <x v="0"/>
    <x v="0"/>
    <s v="Allentown"/>
    <x v="9"/>
    <n v="18103"/>
    <x v="3"/>
    <s v="OFF-AR-10002221"/>
    <x v="1"/>
    <x v="6"/>
    <x v="1008"/>
    <n v="4.16"/>
    <n v="2"/>
    <x v="2"/>
    <n v="0.36399999999999999"/>
  </r>
  <r>
    <n v="1528"/>
    <x v="733"/>
    <x v="0"/>
    <x v="405"/>
    <d v="2013-07-28T00:00:00"/>
    <x v="1"/>
    <s v="CJ-12010"/>
    <x v="170"/>
    <x v="0"/>
    <x v="0"/>
    <s v="Allentown"/>
    <x v="9"/>
    <n v="18103"/>
    <x v="3"/>
    <s v="FUR-FU-10002456"/>
    <x v="0"/>
    <x v="5"/>
    <x v="1009"/>
    <n v="11.648"/>
    <n v="2"/>
    <x v="2"/>
    <n v="3.3488000000000002"/>
  </r>
  <r>
    <n v="1529"/>
    <x v="734"/>
    <x v="1"/>
    <x v="209"/>
    <d v="2012-11-10T00:00:00"/>
    <x v="0"/>
    <s v="MC-18130"/>
    <x v="305"/>
    <x v="1"/>
    <x v="0"/>
    <s v="Newark"/>
    <x v="13"/>
    <n v="19711"/>
    <x v="3"/>
    <s v="OFF-FA-10004968"/>
    <x v="1"/>
    <x v="13"/>
    <x v="1010"/>
    <n v="26.18"/>
    <n v="7"/>
    <x v="0"/>
    <n v="0.52359999999999995"/>
  </r>
  <r>
    <n v="1530"/>
    <x v="734"/>
    <x v="1"/>
    <x v="209"/>
    <d v="2012-11-10T00:00:00"/>
    <x v="0"/>
    <s v="MC-18130"/>
    <x v="305"/>
    <x v="1"/>
    <x v="0"/>
    <s v="Newark"/>
    <x v="13"/>
    <n v="19711"/>
    <x v="3"/>
    <s v="OFF-PA-10001274"/>
    <x v="1"/>
    <x v="10"/>
    <x v="1011"/>
    <n v="7.3"/>
    <n v="2"/>
    <x v="0"/>
    <n v="3.431"/>
  </r>
  <r>
    <n v="1531"/>
    <x v="735"/>
    <x v="1"/>
    <x v="514"/>
    <d v="2012-03-31T00:00:00"/>
    <x v="1"/>
    <s v="BV-11245"/>
    <x v="296"/>
    <x v="1"/>
    <x v="0"/>
    <s v="Miami"/>
    <x v="2"/>
    <n v="33142"/>
    <x v="0"/>
    <s v="OFF-PA-10001125"/>
    <x v="1"/>
    <x v="10"/>
    <x v="1012"/>
    <n v="74.352000000000004"/>
    <n v="3"/>
    <x v="2"/>
    <n v="23.234999999999999"/>
  </r>
  <r>
    <n v="1532"/>
    <x v="736"/>
    <x v="3"/>
    <x v="515"/>
    <d v="2014-09-06T00:00:00"/>
    <x v="1"/>
    <s v="JF-15490"/>
    <x v="223"/>
    <x v="0"/>
    <x v="0"/>
    <s v="Tempe"/>
    <x v="16"/>
    <n v="85281"/>
    <x v="1"/>
    <s v="OFF-ST-10000344"/>
    <x v="1"/>
    <x v="4"/>
    <x v="1013"/>
    <n v="10.744"/>
    <n v="1"/>
    <x v="2"/>
    <n v="0.80579999999999996"/>
  </r>
  <r>
    <n v="1533"/>
    <x v="736"/>
    <x v="3"/>
    <x v="515"/>
    <d v="2014-09-06T00:00:00"/>
    <x v="1"/>
    <s v="JF-15490"/>
    <x v="223"/>
    <x v="0"/>
    <x v="0"/>
    <s v="Tempe"/>
    <x v="16"/>
    <n v="85281"/>
    <x v="1"/>
    <s v="OFF-FA-10000585"/>
    <x v="1"/>
    <x v="13"/>
    <x v="202"/>
    <n v="8.3759999999999994"/>
    <n v="3"/>
    <x v="2"/>
    <n v="2.7222"/>
  </r>
  <r>
    <n v="1534"/>
    <x v="737"/>
    <x v="0"/>
    <x v="429"/>
    <d v="2013-12-09T00:00:00"/>
    <x v="1"/>
    <s v="EB-13840"/>
    <x v="225"/>
    <x v="1"/>
    <x v="0"/>
    <s v="New York City"/>
    <x v="15"/>
    <n v="10035"/>
    <x v="3"/>
    <s v="OFF-ST-10003324"/>
    <x v="1"/>
    <x v="4"/>
    <x v="1014"/>
    <n v="212.88"/>
    <n v="6"/>
    <x v="0"/>
    <n v="0"/>
  </r>
  <r>
    <n v="1535"/>
    <x v="738"/>
    <x v="3"/>
    <x v="516"/>
    <d v="2014-02-15T00:00:00"/>
    <x v="1"/>
    <s v="MP-18175"/>
    <x v="486"/>
    <x v="2"/>
    <x v="0"/>
    <s v="Laguna Niguel"/>
    <x v="1"/>
    <n v="92677"/>
    <x v="1"/>
    <s v="FUR-BO-10004015"/>
    <x v="0"/>
    <x v="0"/>
    <x v="569"/>
    <n v="203.983"/>
    <n v="2"/>
    <x v="11"/>
    <n v="16.7986"/>
  </r>
  <r>
    <n v="1536"/>
    <x v="739"/>
    <x v="0"/>
    <x v="517"/>
    <d v="2013-11-03T00:00:00"/>
    <x v="1"/>
    <s v="JM-15655"/>
    <x v="487"/>
    <x v="1"/>
    <x v="0"/>
    <s v="Bridgeton"/>
    <x v="30"/>
    <n v="8302"/>
    <x v="3"/>
    <s v="OFF-ST-10000419"/>
    <x v="1"/>
    <x v="4"/>
    <x v="1015"/>
    <n v="40.74"/>
    <n v="3"/>
    <x v="0"/>
    <n v="0.40739999999999998"/>
  </r>
  <r>
    <n v="1537"/>
    <x v="739"/>
    <x v="0"/>
    <x v="517"/>
    <d v="2013-11-03T00:00:00"/>
    <x v="1"/>
    <s v="JM-15655"/>
    <x v="487"/>
    <x v="1"/>
    <x v="0"/>
    <s v="Bridgeton"/>
    <x v="30"/>
    <n v="8302"/>
    <x v="3"/>
    <s v="OFF-AP-10001626"/>
    <x v="1"/>
    <x v="9"/>
    <x v="1016"/>
    <n v="11.67"/>
    <n v="3"/>
    <x v="0"/>
    <n v="3.0341999999999998"/>
  </r>
  <r>
    <n v="1538"/>
    <x v="740"/>
    <x v="3"/>
    <x v="175"/>
    <d v="2014-09-18T00:00:00"/>
    <x v="0"/>
    <s v="CL-11890"/>
    <x v="488"/>
    <x v="0"/>
    <x v="0"/>
    <s v="Everett"/>
    <x v="31"/>
    <n v="2149"/>
    <x v="3"/>
    <s v="TEC-PH-10000439"/>
    <x v="2"/>
    <x v="7"/>
    <x v="869"/>
    <n v="39.99"/>
    <n v="1"/>
    <x v="0"/>
    <n v="11.597099999999999"/>
  </r>
  <r>
    <n v="1539"/>
    <x v="740"/>
    <x v="3"/>
    <x v="175"/>
    <d v="2014-09-18T00:00:00"/>
    <x v="0"/>
    <s v="CL-11890"/>
    <x v="488"/>
    <x v="0"/>
    <x v="0"/>
    <s v="Everett"/>
    <x v="31"/>
    <n v="2149"/>
    <x v="3"/>
    <s v="OFF-AR-10003478"/>
    <x v="1"/>
    <x v="6"/>
    <x v="355"/>
    <n v="16.28"/>
    <n v="2"/>
    <x v="0"/>
    <n v="6.5119999999999996"/>
  </r>
  <r>
    <n v="1540"/>
    <x v="740"/>
    <x v="3"/>
    <x v="175"/>
    <d v="2014-09-18T00:00:00"/>
    <x v="0"/>
    <s v="CL-11890"/>
    <x v="488"/>
    <x v="0"/>
    <x v="0"/>
    <s v="Everett"/>
    <x v="31"/>
    <n v="2149"/>
    <x v="3"/>
    <s v="FUR-BO-10002545"/>
    <x v="0"/>
    <x v="0"/>
    <x v="37"/>
    <n v="782.94"/>
    <n v="3"/>
    <x v="0"/>
    <n v="203.56440000000001"/>
  </r>
  <r>
    <n v="1541"/>
    <x v="740"/>
    <x v="3"/>
    <x v="175"/>
    <d v="2014-09-18T00:00:00"/>
    <x v="0"/>
    <s v="CL-11890"/>
    <x v="488"/>
    <x v="0"/>
    <x v="0"/>
    <s v="Everett"/>
    <x v="31"/>
    <n v="2149"/>
    <x v="3"/>
    <s v="OFF-BI-10001765"/>
    <x v="1"/>
    <x v="8"/>
    <x v="985"/>
    <n v="242.48"/>
    <n v="7"/>
    <x v="0"/>
    <n v="116.3904"/>
  </r>
  <r>
    <n v="1542"/>
    <x v="741"/>
    <x v="2"/>
    <x v="518"/>
    <d v="2011-03-16T00:00:00"/>
    <x v="0"/>
    <s v="CK-12205"/>
    <x v="237"/>
    <x v="0"/>
    <x v="0"/>
    <s v="Columbus"/>
    <x v="24"/>
    <n v="43229"/>
    <x v="3"/>
    <s v="FUR-FU-10003981"/>
    <x v="0"/>
    <x v="5"/>
    <x v="322"/>
    <n v="8.32"/>
    <n v="5"/>
    <x v="2"/>
    <n v="2.2879999999999998"/>
  </r>
  <r>
    <n v="1543"/>
    <x v="741"/>
    <x v="2"/>
    <x v="518"/>
    <d v="2011-03-16T00:00:00"/>
    <x v="0"/>
    <s v="CK-12205"/>
    <x v="237"/>
    <x v="0"/>
    <x v="0"/>
    <s v="Columbus"/>
    <x v="24"/>
    <n v="43229"/>
    <x v="3"/>
    <s v="OFF-FA-10001561"/>
    <x v="1"/>
    <x v="13"/>
    <x v="831"/>
    <n v="10.464"/>
    <n v="6"/>
    <x v="2"/>
    <n v="1.7003999999999999"/>
  </r>
  <r>
    <n v="1544"/>
    <x v="742"/>
    <x v="2"/>
    <x v="519"/>
    <d v="2011-02-09T00:00:00"/>
    <x v="1"/>
    <s v="DB-13270"/>
    <x v="489"/>
    <x v="2"/>
    <x v="0"/>
    <s v="San Diego"/>
    <x v="1"/>
    <n v="92024"/>
    <x v="1"/>
    <s v="OFF-BI-10004230"/>
    <x v="1"/>
    <x v="8"/>
    <x v="649"/>
    <n v="82.896000000000001"/>
    <n v="3"/>
    <x v="2"/>
    <n v="29.0136"/>
  </r>
  <r>
    <n v="1545"/>
    <x v="742"/>
    <x v="2"/>
    <x v="519"/>
    <d v="2011-02-09T00:00:00"/>
    <x v="1"/>
    <s v="DB-13270"/>
    <x v="489"/>
    <x v="2"/>
    <x v="0"/>
    <s v="San Diego"/>
    <x v="1"/>
    <n v="92024"/>
    <x v="1"/>
    <s v="OFF-PA-10000350"/>
    <x v="1"/>
    <x v="10"/>
    <x v="724"/>
    <n v="34.24"/>
    <n v="4"/>
    <x v="0"/>
    <n v="16.0928"/>
  </r>
  <r>
    <n v="1546"/>
    <x v="743"/>
    <x v="2"/>
    <x v="520"/>
    <d v="2012-01-04T00:00:00"/>
    <x v="0"/>
    <s v="PC-18745"/>
    <x v="331"/>
    <x v="1"/>
    <x v="0"/>
    <s v="Watertown"/>
    <x v="15"/>
    <n v="13601"/>
    <x v="3"/>
    <s v="FUR-BO-10002613"/>
    <x v="0"/>
    <x v="0"/>
    <x v="177"/>
    <n v="1573.4880000000001"/>
    <n v="7"/>
    <x v="2"/>
    <n v="196.68600000000001"/>
  </r>
  <r>
    <n v="1547"/>
    <x v="744"/>
    <x v="1"/>
    <x v="521"/>
    <d v="2012-11-27T00:00:00"/>
    <x v="1"/>
    <s v="VB-21745"/>
    <x v="146"/>
    <x v="1"/>
    <x v="0"/>
    <s v="San Antonio"/>
    <x v="5"/>
    <n v="78207"/>
    <x v="2"/>
    <s v="OFF-PA-10000994"/>
    <x v="1"/>
    <x v="10"/>
    <x v="904"/>
    <n v="335.52"/>
    <n v="4"/>
    <x v="2"/>
    <n v="117.432"/>
  </r>
  <r>
    <n v="1548"/>
    <x v="744"/>
    <x v="1"/>
    <x v="521"/>
    <d v="2012-11-27T00:00:00"/>
    <x v="1"/>
    <s v="VB-21745"/>
    <x v="146"/>
    <x v="1"/>
    <x v="0"/>
    <s v="San Antonio"/>
    <x v="5"/>
    <n v="78207"/>
    <x v="2"/>
    <s v="OFF-BI-10002867"/>
    <x v="1"/>
    <x v="8"/>
    <x v="963"/>
    <n v="23.911999999999999"/>
    <n v="2"/>
    <x v="3"/>
    <n v="-40.650399999999998"/>
  </r>
  <r>
    <n v="1549"/>
    <x v="744"/>
    <x v="1"/>
    <x v="521"/>
    <d v="2012-11-27T00:00:00"/>
    <x v="1"/>
    <s v="VB-21745"/>
    <x v="146"/>
    <x v="1"/>
    <x v="0"/>
    <s v="San Antonio"/>
    <x v="5"/>
    <n v="78207"/>
    <x v="2"/>
    <s v="OFF-ST-10001291"/>
    <x v="1"/>
    <x v="4"/>
    <x v="1017"/>
    <n v="27.056000000000001"/>
    <n v="2"/>
    <x v="2"/>
    <n v="2.3673999999999999"/>
  </r>
  <r>
    <n v="1550"/>
    <x v="745"/>
    <x v="2"/>
    <x v="522"/>
    <d v="2011-07-08T00:00:00"/>
    <x v="2"/>
    <s v="EP-13915"/>
    <x v="212"/>
    <x v="0"/>
    <x v="0"/>
    <s v="New York City"/>
    <x v="15"/>
    <n v="10011"/>
    <x v="3"/>
    <s v="TEC-CO-10001046"/>
    <x v="2"/>
    <x v="16"/>
    <x v="874"/>
    <n v="559.99199999999996"/>
    <n v="1"/>
    <x v="2"/>
    <n v="174.9975"/>
  </r>
  <r>
    <n v="1551"/>
    <x v="746"/>
    <x v="3"/>
    <x v="38"/>
    <d v="2014-11-19T00:00:00"/>
    <x v="0"/>
    <s v="ME-17320"/>
    <x v="467"/>
    <x v="2"/>
    <x v="0"/>
    <s v="Houston"/>
    <x v="5"/>
    <n v="77095"/>
    <x v="2"/>
    <s v="OFF-AP-10004868"/>
    <x v="1"/>
    <x v="9"/>
    <x v="1018"/>
    <n v="9.3239999999999998"/>
    <n v="6"/>
    <x v="3"/>
    <n v="-24.708600000000001"/>
  </r>
  <r>
    <n v="1552"/>
    <x v="747"/>
    <x v="0"/>
    <x v="26"/>
    <d v="2013-06-23T00:00:00"/>
    <x v="1"/>
    <s v="IG-15085"/>
    <x v="490"/>
    <x v="0"/>
    <x v="0"/>
    <s v="San Diego"/>
    <x v="1"/>
    <n v="92024"/>
    <x v="1"/>
    <s v="OFF-PA-10000806"/>
    <x v="1"/>
    <x v="10"/>
    <x v="948"/>
    <n v="111.96"/>
    <n v="2"/>
    <x v="0"/>
    <n v="54.860399999999998"/>
  </r>
  <r>
    <n v="1553"/>
    <x v="748"/>
    <x v="2"/>
    <x v="523"/>
    <d v="2011-05-05T00:00:00"/>
    <x v="2"/>
    <s v="JS-15940"/>
    <x v="185"/>
    <x v="2"/>
    <x v="0"/>
    <s v="Appleton"/>
    <x v="6"/>
    <n v="54915"/>
    <x v="2"/>
    <s v="OFF-LA-10002195"/>
    <x v="1"/>
    <x v="2"/>
    <x v="1019"/>
    <n v="21.56"/>
    <n v="7"/>
    <x v="0"/>
    <n v="10.348800000000001"/>
  </r>
  <r>
    <n v="1554"/>
    <x v="749"/>
    <x v="3"/>
    <x v="524"/>
    <d v="2014-10-22T00:00:00"/>
    <x v="1"/>
    <s v="BO-11425"/>
    <x v="491"/>
    <x v="0"/>
    <x v="0"/>
    <s v="Richmond"/>
    <x v="0"/>
    <n v="40475"/>
    <x v="0"/>
    <s v="OFF-BI-10003719"/>
    <x v="1"/>
    <x v="8"/>
    <x v="684"/>
    <n v="124.75"/>
    <n v="5"/>
    <x v="0"/>
    <n v="57.384999999999998"/>
  </r>
  <r>
    <n v="1555"/>
    <x v="750"/>
    <x v="1"/>
    <x v="525"/>
    <d v="2012-02-13T00:00:00"/>
    <x v="1"/>
    <s v="VW-21775"/>
    <x v="100"/>
    <x v="1"/>
    <x v="0"/>
    <s v="Bellevue"/>
    <x v="4"/>
    <n v="98006"/>
    <x v="1"/>
    <s v="OFF-AR-10001315"/>
    <x v="1"/>
    <x v="6"/>
    <x v="1020"/>
    <n v="5.28"/>
    <n v="3"/>
    <x v="0"/>
    <n v="1.5311999999999999"/>
  </r>
  <r>
    <n v="1556"/>
    <x v="751"/>
    <x v="3"/>
    <x v="507"/>
    <d v="2014-09-09T00:00:00"/>
    <x v="1"/>
    <s v="AB-10150"/>
    <x v="492"/>
    <x v="0"/>
    <x v="0"/>
    <s v="Long Beach"/>
    <x v="15"/>
    <n v="11561"/>
    <x v="3"/>
    <s v="TEC-AC-10000171"/>
    <x v="2"/>
    <x v="11"/>
    <x v="43"/>
    <n v="91.96"/>
    <n v="4"/>
    <x v="0"/>
    <n v="39.5428"/>
  </r>
  <r>
    <n v="1557"/>
    <x v="752"/>
    <x v="0"/>
    <x v="195"/>
    <d v="2013-05-16T00:00:00"/>
    <x v="1"/>
    <s v="JW-16075"/>
    <x v="493"/>
    <x v="0"/>
    <x v="0"/>
    <s v="Philadelphia"/>
    <x v="9"/>
    <n v="19140"/>
    <x v="3"/>
    <s v="OFF-EN-10003134"/>
    <x v="1"/>
    <x v="12"/>
    <x v="33"/>
    <n v="9.3439999999999994"/>
    <n v="1"/>
    <x v="2"/>
    <n v="3.504"/>
  </r>
  <r>
    <n v="1558"/>
    <x v="752"/>
    <x v="0"/>
    <x v="195"/>
    <d v="2013-05-16T00:00:00"/>
    <x v="1"/>
    <s v="JW-16075"/>
    <x v="493"/>
    <x v="0"/>
    <x v="0"/>
    <s v="Philadelphia"/>
    <x v="9"/>
    <n v="19140"/>
    <x v="3"/>
    <s v="OFF-AR-10001955"/>
    <x v="1"/>
    <x v="6"/>
    <x v="1021"/>
    <n v="79.36"/>
    <n v="5"/>
    <x v="2"/>
    <n v="9.92"/>
  </r>
  <r>
    <n v="1559"/>
    <x v="753"/>
    <x v="1"/>
    <x v="199"/>
    <d v="2012-03-18T00:00:00"/>
    <x v="0"/>
    <s v="JE-15475"/>
    <x v="188"/>
    <x v="0"/>
    <x v="0"/>
    <s v="Seattle"/>
    <x v="4"/>
    <n v="98103"/>
    <x v="1"/>
    <s v="FUR-TA-10001039"/>
    <x v="0"/>
    <x v="3"/>
    <x v="824"/>
    <n v="171.96"/>
    <n v="2"/>
    <x v="0"/>
    <n v="44.709600000000002"/>
  </r>
  <r>
    <n v="1560"/>
    <x v="754"/>
    <x v="0"/>
    <x v="526"/>
    <d v="2013-04-14T00:00:00"/>
    <x v="1"/>
    <s v="EB-13750"/>
    <x v="494"/>
    <x v="1"/>
    <x v="0"/>
    <s v="Seattle"/>
    <x v="4"/>
    <n v="98103"/>
    <x v="1"/>
    <s v="OFF-BI-10003712"/>
    <x v="1"/>
    <x v="8"/>
    <x v="689"/>
    <n v="35.351999999999997"/>
    <n v="9"/>
    <x v="2"/>
    <n v="12.815099999999999"/>
  </r>
  <r>
    <n v="1561"/>
    <x v="755"/>
    <x v="2"/>
    <x v="527"/>
    <d v="2011-04-09T00:00:00"/>
    <x v="1"/>
    <s v="PK-18910"/>
    <x v="324"/>
    <x v="2"/>
    <x v="0"/>
    <s v="San Francisco"/>
    <x v="1"/>
    <n v="94109"/>
    <x v="1"/>
    <s v="OFF-LA-10001641"/>
    <x v="1"/>
    <x v="2"/>
    <x v="1022"/>
    <n v="18.899999999999999"/>
    <n v="6"/>
    <x v="0"/>
    <n v="9.0719999999999992"/>
  </r>
  <r>
    <n v="1562"/>
    <x v="756"/>
    <x v="3"/>
    <x v="528"/>
    <d v="2014-09-07T00:00:00"/>
    <x v="2"/>
    <s v="CS-12400"/>
    <x v="37"/>
    <x v="2"/>
    <x v="0"/>
    <s v="Seattle"/>
    <x v="4"/>
    <n v="98115"/>
    <x v="1"/>
    <s v="OFF-AR-10003732"/>
    <x v="1"/>
    <x v="6"/>
    <x v="321"/>
    <n v="2.78"/>
    <n v="1"/>
    <x v="0"/>
    <n v="0.7228"/>
  </r>
  <r>
    <n v="1563"/>
    <x v="757"/>
    <x v="3"/>
    <x v="160"/>
    <d v="2014-07-01T00:00:00"/>
    <x v="3"/>
    <s v="SG-20470"/>
    <x v="495"/>
    <x v="0"/>
    <x v="0"/>
    <s v="New York City"/>
    <x v="15"/>
    <n v="10011"/>
    <x v="3"/>
    <s v="FUR-TA-10000577"/>
    <x v="0"/>
    <x v="3"/>
    <x v="3"/>
    <n v="1044.6300000000001"/>
    <n v="5"/>
    <x v="10"/>
    <n v="-295.9785"/>
  </r>
  <r>
    <n v="1564"/>
    <x v="758"/>
    <x v="1"/>
    <x v="529"/>
    <d v="2012-11-09T00:00:00"/>
    <x v="3"/>
    <s v="CM-12190"/>
    <x v="496"/>
    <x v="0"/>
    <x v="0"/>
    <s v="Philadelphia"/>
    <x v="9"/>
    <n v="19134"/>
    <x v="3"/>
    <s v="OFF-PA-10004000"/>
    <x v="1"/>
    <x v="10"/>
    <x v="203"/>
    <n v="11.352"/>
    <n v="3"/>
    <x v="2"/>
    <n v="4.1151"/>
  </r>
  <r>
    <n v="1565"/>
    <x v="759"/>
    <x v="2"/>
    <x v="530"/>
    <d v="2011-03-04T00:00:00"/>
    <x v="3"/>
    <s v="CL-12565"/>
    <x v="52"/>
    <x v="0"/>
    <x v="0"/>
    <s v="Columbia"/>
    <x v="20"/>
    <n v="29203"/>
    <x v="0"/>
    <s v="OFF-ST-10001370"/>
    <x v="1"/>
    <x v="4"/>
    <x v="1023"/>
    <n v="354.9"/>
    <n v="5"/>
    <x v="0"/>
    <n v="17.745000000000001"/>
  </r>
  <r>
    <n v="1566"/>
    <x v="760"/>
    <x v="1"/>
    <x v="531"/>
    <d v="2012-03-25T00:00:00"/>
    <x v="1"/>
    <s v="JO-15550"/>
    <x v="270"/>
    <x v="2"/>
    <x v="0"/>
    <s v="Seattle"/>
    <x v="4"/>
    <n v="98105"/>
    <x v="1"/>
    <s v="TEC-PH-10004539"/>
    <x v="2"/>
    <x v="7"/>
    <x v="852"/>
    <n v="453.57600000000002"/>
    <n v="3"/>
    <x v="2"/>
    <n v="39.687899999999999"/>
  </r>
  <r>
    <n v="1567"/>
    <x v="761"/>
    <x v="1"/>
    <x v="239"/>
    <d v="2012-11-30T00:00:00"/>
    <x v="2"/>
    <s v="AW-10840"/>
    <x v="497"/>
    <x v="0"/>
    <x v="0"/>
    <s v="Allen"/>
    <x v="5"/>
    <n v="75002"/>
    <x v="2"/>
    <s v="TEC-AC-10003038"/>
    <x v="2"/>
    <x v="11"/>
    <x v="1024"/>
    <n v="21.48"/>
    <n v="3"/>
    <x v="2"/>
    <n v="-0.26850000000000002"/>
  </r>
  <r>
    <n v="1568"/>
    <x v="761"/>
    <x v="1"/>
    <x v="239"/>
    <d v="2012-11-30T00:00:00"/>
    <x v="2"/>
    <s v="AW-10840"/>
    <x v="497"/>
    <x v="0"/>
    <x v="0"/>
    <s v="Allen"/>
    <x v="5"/>
    <n v="75002"/>
    <x v="2"/>
    <s v="OFF-BI-10000088"/>
    <x v="1"/>
    <x v="8"/>
    <x v="1025"/>
    <n v="8.7840000000000007"/>
    <n v="4"/>
    <x v="3"/>
    <n v="-13.6152"/>
  </r>
  <r>
    <n v="1569"/>
    <x v="762"/>
    <x v="3"/>
    <x v="532"/>
    <d v="2014-06-12T00:00:00"/>
    <x v="3"/>
    <s v="DV-13465"/>
    <x v="231"/>
    <x v="0"/>
    <x v="0"/>
    <s v="Los Angeles"/>
    <x v="1"/>
    <n v="90004"/>
    <x v="1"/>
    <s v="OFF-PA-10000357"/>
    <x v="1"/>
    <x v="10"/>
    <x v="442"/>
    <n v="122.97"/>
    <n v="3"/>
    <x v="0"/>
    <n v="60.255299999999998"/>
  </r>
  <r>
    <n v="1570"/>
    <x v="763"/>
    <x v="3"/>
    <x v="200"/>
    <d v="2014-12-01T00:00:00"/>
    <x v="1"/>
    <s v="AH-10075"/>
    <x v="340"/>
    <x v="1"/>
    <x v="0"/>
    <s v="Atlanta"/>
    <x v="32"/>
    <n v="30318"/>
    <x v="0"/>
    <s v="OFF-AR-10003504"/>
    <x v="1"/>
    <x v="6"/>
    <x v="1026"/>
    <n v="12.84"/>
    <n v="3"/>
    <x v="0"/>
    <n v="3.7235999999999998"/>
  </r>
  <r>
    <n v="1571"/>
    <x v="764"/>
    <x v="2"/>
    <x v="533"/>
    <d v="2011-11-25T00:00:00"/>
    <x v="2"/>
    <s v="SC-20095"/>
    <x v="183"/>
    <x v="0"/>
    <x v="0"/>
    <s v="Los Angeles"/>
    <x v="1"/>
    <n v="90004"/>
    <x v="1"/>
    <s v="FUR-CH-10000863"/>
    <x v="0"/>
    <x v="1"/>
    <x v="83"/>
    <n v="603.91999999999996"/>
    <n v="5"/>
    <x v="2"/>
    <n v="-67.941000000000003"/>
  </r>
  <r>
    <n v="1572"/>
    <x v="764"/>
    <x v="2"/>
    <x v="533"/>
    <d v="2011-11-25T00:00:00"/>
    <x v="2"/>
    <s v="SC-20095"/>
    <x v="183"/>
    <x v="0"/>
    <x v="0"/>
    <s v="Los Angeles"/>
    <x v="1"/>
    <n v="90004"/>
    <x v="1"/>
    <s v="OFF-EN-10003160"/>
    <x v="1"/>
    <x v="12"/>
    <x v="1027"/>
    <n v="21.84"/>
    <n v="3"/>
    <x v="0"/>
    <n v="10.4832"/>
  </r>
  <r>
    <n v="1573"/>
    <x v="764"/>
    <x v="2"/>
    <x v="533"/>
    <d v="2011-11-25T00:00:00"/>
    <x v="2"/>
    <s v="SC-20095"/>
    <x v="183"/>
    <x v="0"/>
    <x v="0"/>
    <s v="Los Angeles"/>
    <x v="1"/>
    <n v="90004"/>
    <x v="1"/>
    <s v="TEC-AC-10003280"/>
    <x v="2"/>
    <x v="11"/>
    <x v="1028"/>
    <n v="29.99"/>
    <n v="1"/>
    <x v="0"/>
    <n v="6.2979000000000003"/>
  </r>
  <r>
    <n v="1574"/>
    <x v="764"/>
    <x v="2"/>
    <x v="533"/>
    <d v="2011-11-25T00:00:00"/>
    <x v="2"/>
    <s v="SC-20095"/>
    <x v="183"/>
    <x v="0"/>
    <x v="0"/>
    <s v="Los Angeles"/>
    <x v="1"/>
    <n v="90004"/>
    <x v="1"/>
    <s v="FUR-CH-10000595"/>
    <x v="0"/>
    <x v="1"/>
    <x v="463"/>
    <n v="381.44"/>
    <n v="2"/>
    <x v="2"/>
    <n v="23.84"/>
  </r>
  <r>
    <n v="1575"/>
    <x v="765"/>
    <x v="2"/>
    <x v="534"/>
    <d v="2011-12-18T00:00:00"/>
    <x v="2"/>
    <s v="MC-18100"/>
    <x v="498"/>
    <x v="0"/>
    <x v="0"/>
    <s v="El Paso"/>
    <x v="5"/>
    <n v="79907"/>
    <x v="2"/>
    <s v="TEC-PH-10000169"/>
    <x v="2"/>
    <x v="7"/>
    <x v="1029"/>
    <n v="40.68"/>
    <n v="3"/>
    <x v="2"/>
    <n v="-9.1530000000000005"/>
  </r>
  <r>
    <n v="1576"/>
    <x v="765"/>
    <x v="2"/>
    <x v="534"/>
    <d v="2011-12-18T00:00:00"/>
    <x v="2"/>
    <s v="MC-18100"/>
    <x v="498"/>
    <x v="0"/>
    <x v="0"/>
    <s v="El Paso"/>
    <x v="5"/>
    <n v="79907"/>
    <x v="2"/>
    <s v="FUR-CH-10004675"/>
    <x v="0"/>
    <x v="1"/>
    <x v="629"/>
    <n v="763.28"/>
    <n v="5"/>
    <x v="4"/>
    <n v="-21.808"/>
  </r>
  <r>
    <n v="1577"/>
    <x v="766"/>
    <x v="0"/>
    <x v="183"/>
    <d v="2013-04-28T00:00:00"/>
    <x v="1"/>
    <s v="TT-21460"/>
    <x v="499"/>
    <x v="2"/>
    <x v="0"/>
    <s v="Aurora"/>
    <x v="10"/>
    <n v="60505"/>
    <x v="2"/>
    <s v="OFF-ST-10002406"/>
    <x v="1"/>
    <x v="4"/>
    <x v="324"/>
    <n v="23.952000000000002"/>
    <n v="2"/>
    <x v="2"/>
    <n v="2.3952"/>
  </r>
  <r>
    <n v="1578"/>
    <x v="767"/>
    <x v="0"/>
    <x v="454"/>
    <d v="2013-05-28T00:00:00"/>
    <x v="1"/>
    <s v="AP-10720"/>
    <x v="399"/>
    <x v="2"/>
    <x v="0"/>
    <s v="Florence"/>
    <x v="19"/>
    <n v="35630"/>
    <x v="0"/>
    <s v="OFF-PA-10001526"/>
    <x v="1"/>
    <x v="10"/>
    <x v="1030"/>
    <n v="4.9800000000000004"/>
    <n v="1"/>
    <x v="0"/>
    <n v="2.4401999999999999"/>
  </r>
  <r>
    <n v="1579"/>
    <x v="768"/>
    <x v="0"/>
    <x v="535"/>
    <d v="2013-03-02T00:00:00"/>
    <x v="2"/>
    <s v="DL-12865"/>
    <x v="297"/>
    <x v="0"/>
    <x v="0"/>
    <s v="New York City"/>
    <x v="15"/>
    <n v="10011"/>
    <x v="3"/>
    <s v="OFF-AP-10004336"/>
    <x v="1"/>
    <x v="9"/>
    <x v="1031"/>
    <n v="170.88"/>
    <n v="3"/>
    <x v="0"/>
    <n v="49.555199999999999"/>
  </r>
  <r>
    <n v="1580"/>
    <x v="769"/>
    <x v="1"/>
    <x v="101"/>
    <d v="2012-08-12T00:00:00"/>
    <x v="2"/>
    <s v="NP-18325"/>
    <x v="268"/>
    <x v="0"/>
    <x v="0"/>
    <s v="New York City"/>
    <x v="15"/>
    <n v="10024"/>
    <x v="3"/>
    <s v="TEC-PH-10003012"/>
    <x v="2"/>
    <x v="7"/>
    <x v="344"/>
    <n v="307.98"/>
    <n v="2"/>
    <x v="0"/>
    <n v="89.3142"/>
  </r>
  <r>
    <n v="1581"/>
    <x v="769"/>
    <x v="1"/>
    <x v="101"/>
    <d v="2012-08-12T00:00:00"/>
    <x v="2"/>
    <s v="NP-18325"/>
    <x v="268"/>
    <x v="0"/>
    <x v="0"/>
    <s v="New York City"/>
    <x v="15"/>
    <n v="10024"/>
    <x v="3"/>
    <s v="FUR-TA-10002607"/>
    <x v="0"/>
    <x v="3"/>
    <x v="221"/>
    <n v="382.80599999999998"/>
    <n v="9"/>
    <x v="10"/>
    <n v="-153.1224"/>
  </r>
  <r>
    <n v="1582"/>
    <x v="769"/>
    <x v="1"/>
    <x v="101"/>
    <d v="2012-08-12T00:00:00"/>
    <x v="2"/>
    <s v="NP-18325"/>
    <x v="268"/>
    <x v="0"/>
    <x v="0"/>
    <s v="New York City"/>
    <x v="15"/>
    <n v="10024"/>
    <x v="3"/>
    <s v="OFF-ST-10000642"/>
    <x v="1"/>
    <x v="4"/>
    <x v="192"/>
    <n v="41.96"/>
    <n v="2"/>
    <x v="0"/>
    <n v="2.9371999999999998"/>
  </r>
  <r>
    <n v="1583"/>
    <x v="769"/>
    <x v="1"/>
    <x v="101"/>
    <d v="2012-08-12T00:00:00"/>
    <x v="2"/>
    <s v="NP-18325"/>
    <x v="268"/>
    <x v="0"/>
    <x v="0"/>
    <s v="New York City"/>
    <x v="15"/>
    <n v="10024"/>
    <x v="3"/>
    <s v="OFF-BI-10000545"/>
    <x v="1"/>
    <x v="8"/>
    <x v="685"/>
    <n v="1217.568"/>
    <n v="2"/>
    <x v="2"/>
    <n v="456.58800000000002"/>
  </r>
  <r>
    <n v="1584"/>
    <x v="769"/>
    <x v="1"/>
    <x v="101"/>
    <d v="2012-08-12T00:00:00"/>
    <x v="2"/>
    <s v="NP-18325"/>
    <x v="268"/>
    <x v="0"/>
    <x v="0"/>
    <s v="New York City"/>
    <x v="15"/>
    <n v="10024"/>
    <x v="3"/>
    <s v="FUR-FU-10002157"/>
    <x v="0"/>
    <x v="5"/>
    <x v="116"/>
    <n v="47.04"/>
    <n v="3"/>
    <x v="0"/>
    <n v="18.345600000000001"/>
  </r>
  <r>
    <n v="1585"/>
    <x v="769"/>
    <x v="1"/>
    <x v="101"/>
    <d v="2012-08-12T00:00:00"/>
    <x v="2"/>
    <s v="NP-18325"/>
    <x v="268"/>
    <x v="0"/>
    <x v="0"/>
    <s v="New York City"/>
    <x v="15"/>
    <n v="10024"/>
    <x v="3"/>
    <s v="FUR-FU-10001706"/>
    <x v="0"/>
    <x v="5"/>
    <x v="50"/>
    <n v="6.16"/>
    <n v="2"/>
    <x v="0"/>
    <n v="2.9567999999999999"/>
  </r>
  <r>
    <n v="1586"/>
    <x v="769"/>
    <x v="1"/>
    <x v="101"/>
    <d v="2012-08-12T00:00:00"/>
    <x v="2"/>
    <s v="NP-18325"/>
    <x v="268"/>
    <x v="0"/>
    <x v="0"/>
    <s v="New York City"/>
    <x v="15"/>
    <n v="10024"/>
    <x v="3"/>
    <s v="TEC-PH-10000984"/>
    <x v="2"/>
    <x v="7"/>
    <x v="465"/>
    <n v="979.95"/>
    <n v="5"/>
    <x v="0"/>
    <n v="274.38600000000002"/>
  </r>
  <r>
    <n v="1587"/>
    <x v="769"/>
    <x v="1"/>
    <x v="101"/>
    <d v="2012-08-12T00:00:00"/>
    <x v="2"/>
    <s v="NP-18325"/>
    <x v="268"/>
    <x v="0"/>
    <x v="0"/>
    <s v="New York City"/>
    <x v="15"/>
    <n v="10024"/>
    <x v="3"/>
    <s v="OFF-PA-10001357"/>
    <x v="1"/>
    <x v="10"/>
    <x v="1032"/>
    <n v="143.69999999999999"/>
    <n v="3"/>
    <x v="0"/>
    <n v="68.975999999999999"/>
  </r>
  <r>
    <n v="1588"/>
    <x v="769"/>
    <x v="1"/>
    <x v="101"/>
    <d v="2012-08-12T00:00:00"/>
    <x v="2"/>
    <s v="NP-18325"/>
    <x v="268"/>
    <x v="0"/>
    <x v="0"/>
    <s v="New York City"/>
    <x v="15"/>
    <n v="10024"/>
    <x v="3"/>
    <s v="OFF-FA-10000992"/>
    <x v="1"/>
    <x v="13"/>
    <x v="1033"/>
    <n v="10.65"/>
    <n v="3"/>
    <x v="0"/>
    <n v="5.0054999999999996"/>
  </r>
  <r>
    <n v="1589"/>
    <x v="769"/>
    <x v="1"/>
    <x v="101"/>
    <d v="2012-08-12T00:00:00"/>
    <x v="2"/>
    <s v="NP-18325"/>
    <x v="268"/>
    <x v="0"/>
    <x v="0"/>
    <s v="New York City"/>
    <x v="15"/>
    <n v="10024"/>
    <x v="3"/>
    <s v="TEC-AC-10002600"/>
    <x v="2"/>
    <x v="11"/>
    <x v="382"/>
    <n v="247.8"/>
    <n v="4"/>
    <x v="0"/>
    <n v="34.692"/>
  </r>
  <r>
    <n v="1590"/>
    <x v="770"/>
    <x v="0"/>
    <x v="536"/>
    <d v="2013-05-17T00:00:00"/>
    <x v="1"/>
    <s v="VG-21805"/>
    <x v="500"/>
    <x v="1"/>
    <x v="0"/>
    <s v="Virginia Beach"/>
    <x v="17"/>
    <n v="23464"/>
    <x v="0"/>
    <s v="OFF-AR-10001662"/>
    <x v="1"/>
    <x v="6"/>
    <x v="443"/>
    <n v="10.96"/>
    <n v="4"/>
    <x v="0"/>
    <n v="2.9592000000000001"/>
  </r>
  <r>
    <n v="1591"/>
    <x v="771"/>
    <x v="0"/>
    <x v="173"/>
    <d v="2013-04-20T00:00:00"/>
    <x v="1"/>
    <s v="MY-18295"/>
    <x v="501"/>
    <x v="1"/>
    <x v="0"/>
    <s v="Grapevine"/>
    <x v="5"/>
    <n v="76051"/>
    <x v="2"/>
    <s v="OFF-AR-10001221"/>
    <x v="1"/>
    <x v="6"/>
    <x v="1034"/>
    <n v="33.488"/>
    <n v="7"/>
    <x v="2"/>
    <n v="5.8604000000000003"/>
  </r>
  <r>
    <n v="1592"/>
    <x v="771"/>
    <x v="0"/>
    <x v="173"/>
    <d v="2013-04-20T00:00:00"/>
    <x v="1"/>
    <s v="MY-18295"/>
    <x v="501"/>
    <x v="1"/>
    <x v="0"/>
    <s v="Grapevine"/>
    <x v="5"/>
    <n v="76051"/>
    <x v="2"/>
    <s v="OFF-FA-10002988"/>
    <x v="1"/>
    <x v="13"/>
    <x v="131"/>
    <n v="8.0399999999999991"/>
    <n v="5"/>
    <x v="2"/>
    <n v="2.9144999999999999"/>
  </r>
  <r>
    <n v="1593"/>
    <x v="772"/>
    <x v="1"/>
    <x v="537"/>
    <d v="2012-06-25T00:00:00"/>
    <x v="0"/>
    <s v="RD-19480"/>
    <x v="502"/>
    <x v="0"/>
    <x v="0"/>
    <s v="Olympia"/>
    <x v="4"/>
    <n v="98502"/>
    <x v="1"/>
    <s v="TEC-PH-10004830"/>
    <x v="2"/>
    <x v="7"/>
    <x v="1035"/>
    <n v="201.56800000000001"/>
    <n v="4"/>
    <x v="2"/>
    <n v="22.676400000000001"/>
  </r>
  <r>
    <n v="1594"/>
    <x v="773"/>
    <x v="2"/>
    <x v="538"/>
    <d v="2011-10-19T00:00:00"/>
    <x v="3"/>
    <s v="JF-15490"/>
    <x v="223"/>
    <x v="0"/>
    <x v="0"/>
    <s v="Los Angeles"/>
    <x v="1"/>
    <n v="90032"/>
    <x v="1"/>
    <s v="OFF-PA-10004519"/>
    <x v="1"/>
    <x v="10"/>
    <x v="1036"/>
    <n v="13.44"/>
    <n v="3"/>
    <x v="0"/>
    <n v="6.5856000000000003"/>
  </r>
  <r>
    <n v="1595"/>
    <x v="774"/>
    <x v="1"/>
    <x v="539"/>
    <d v="2012-03-27T00:00:00"/>
    <x v="2"/>
    <s v="DP-13390"/>
    <x v="503"/>
    <x v="2"/>
    <x v="0"/>
    <s v="Peoria"/>
    <x v="10"/>
    <n v="61604"/>
    <x v="2"/>
    <s v="FUR-BO-10000362"/>
    <x v="0"/>
    <x v="0"/>
    <x v="1037"/>
    <n v="359.05799999999999"/>
    <n v="3"/>
    <x v="4"/>
    <n v="-35.905799999999999"/>
  </r>
  <r>
    <n v="1596"/>
    <x v="775"/>
    <x v="3"/>
    <x v="540"/>
    <d v="2014-05-13T00:00:00"/>
    <x v="1"/>
    <s v="MD-17350"/>
    <x v="198"/>
    <x v="0"/>
    <x v="0"/>
    <s v="Columbus"/>
    <x v="24"/>
    <n v="43229"/>
    <x v="3"/>
    <s v="FUR-CH-10004540"/>
    <x v="0"/>
    <x v="1"/>
    <x v="862"/>
    <n v="47.991999999999997"/>
    <n v="2"/>
    <x v="4"/>
    <n v="-2.0568"/>
  </r>
  <r>
    <n v="1597"/>
    <x v="776"/>
    <x v="3"/>
    <x v="524"/>
    <d v="2014-10-19T00:00:00"/>
    <x v="2"/>
    <s v="MY-17380"/>
    <x v="199"/>
    <x v="1"/>
    <x v="0"/>
    <s v="New York City"/>
    <x v="15"/>
    <n v="10011"/>
    <x v="3"/>
    <s v="FUR-FU-10001290"/>
    <x v="0"/>
    <x v="5"/>
    <x v="447"/>
    <n v="547.29999999999995"/>
    <n v="13"/>
    <x v="0"/>
    <n v="175.136"/>
  </r>
  <r>
    <n v="1598"/>
    <x v="777"/>
    <x v="3"/>
    <x v="123"/>
    <d v="2014-11-22T00:00:00"/>
    <x v="0"/>
    <s v="AB-10150"/>
    <x v="492"/>
    <x v="0"/>
    <x v="0"/>
    <s v="Carrollton"/>
    <x v="5"/>
    <n v="75007"/>
    <x v="2"/>
    <s v="OFF-PA-10000308"/>
    <x v="1"/>
    <x v="10"/>
    <x v="1038"/>
    <n v="16.896000000000001"/>
    <n v="4"/>
    <x v="2"/>
    <n v="5.28"/>
  </r>
  <r>
    <n v="1599"/>
    <x v="777"/>
    <x v="3"/>
    <x v="123"/>
    <d v="2014-11-22T00:00:00"/>
    <x v="0"/>
    <s v="AB-10150"/>
    <x v="492"/>
    <x v="0"/>
    <x v="0"/>
    <s v="Carrollton"/>
    <x v="5"/>
    <n v="75007"/>
    <x v="2"/>
    <s v="OFF-SU-10001165"/>
    <x v="1"/>
    <x v="14"/>
    <x v="1039"/>
    <n v="6.6719999999999997"/>
    <n v="1"/>
    <x v="2"/>
    <n v="0.50039999999999996"/>
  </r>
  <r>
    <n v="1600"/>
    <x v="777"/>
    <x v="3"/>
    <x v="123"/>
    <d v="2014-11-22T00:00:00"/>
    <x v="0"/>
    <s v="AB-10150"/>
    <x v="492"/>
    <x v="0"/>
    <x v="0"/>
    <s v="Carrollton"/>
    <x v="5"/>
    <n v="75007"/>
    <x v="2"/>
    <s v="OFF-AR-10003373"/>
    <x v="1"/>
    <x v="6"/>
    <x v="287"/>
    <n v="99.135999999999996"/>
    <n v="4"/>
    <x v="2"/>
    <n v="8.6744000000000003"/>
  </r>
  <r>
    <n v="1601"/>
    <x v="777"/>
    <x v="3"/>
    <x v="123"/>
    <d v="2014-11-22T00:00:00"/>
    <x v="0"/>
    <s v="AB-10150"/>
    <x v="492"/>
    <x v="0"/>
    <x v="0"/>
    <s v="Carrollton"/>
    <x v="5"/>
    <n v="75007"/>
    <x v="2"/>
    <s v="FUR-FU-10001967"/>
    <x v="0"/>
    <x v="5"/>
    <x v="293"/>
    <n v="15.992000000000001"/>
    <n v="2"/>
    <x v="7"/>
    <n v="-13.993"/>
  </r>
  <r>
    <n v="1602"/>
    <x v="778"/>
    <x v="0"/>
    <x v="541"/>
    <d v="2013-05-14T00:00:00"/>
    <x v="0"/>
    <s v="GB-14530"/>
    <x v="334"/>
    <x v="1"/>
    <x v="0"/>
    <s v="Dover"/>
    <x v="13"/>
    <n v="19901"/>
    <x v="3"/>
    <s v="FUR-FU-10001488"/>
    <x v="0"/>
    <x v="5"/>
    <x v="1040"/>
    <n v="211.96"/>
    <n v="2"/>
    <x v="0"/>
    <n v="42.392000000000003"/>
  </r>
  <r>
    <n v="1603"/>
    <x v="779"/>
    <x v="0"/>
    <x v="25"/>
    <d v="2013-12-18T00:00:00"/>
    <x v="1"/>
    <s v="CA-12775"/>
    <x v="222"/>
    <x v="0"/>
    <x v="0"/>
    <s v="Smyrna"/>
    <x v="18"/>
    <n v="37167"/>
    <x v="0"/>
    <s v="OFF-AR-10003251"/>
    <x v="1"/>
    <x v="6"/>
    <x v="1041"/>
    <n v="6.6719999999999997"/>
    <n v="3"/>
    <x v="2"/>
    <n v="1.6679999999999999"/>
  </r>
  <r>
    <n v="1604"/>
    <x v="780"/>
    <x v="3"/>
    <x v="329"/>
    <d v="2014-12-05T00:00:00"/>
    <x v="1"/>
    <s v="ME-17725"/>
    <x v="250"/>
    <x v="0"/>
    <x v="0"/>
    <s v="Newark"/>
    <x v="13"/>
    <n v="19711"/>
    <x v="3"/>
    <s v="OFF-AR-10001044"/>
    <x v="1"/>
    <x v="6"/>
    <x v="1042"/>
    <n v="155.94"/>
    <n v="6"/>
    <x v="0"/>
    <n v="45.2226"/>
  </r>
  <r>
    <n v="1605"/>
    <x v="781"/>
    <x v="0"/>
    <x v="475"/>
    <d v="2013-04-25T00:00:00"/>
    <x v="0"/>
    <s v="JO-15280"/>
    <x v="123"/>
    <x v="0"/>
    <x v="0"/>
    <s v="Los Angeles"/>
    <x v="1"/>
    <n v="90049"/>
    <x v="1"/>
    <s v="TEC-PH-10004700"/>
    <x v="2"/>
    <x v="7"/>
    <x v="843"/>
    <n v="39.96"/>
    <n v="5"/>
    <x v="2"/>
    <n v="12.987"/>
  </r>
  <r>
    <n v="1606"/>
    <x v="781"/>
    <x v="0"/>
    <x v="475"/>
    <d v="2013-04-25T00:00:00"/>
    <x v="0"/>
    <s v="JO-15280"/>
    <x v="123"/>
    <x v="0"/>
    <x v="0"/>
    <s v="Los Angeles"/>
    <x v="1"/>
    <n v="90049"/>
    <x v="1"/>
    <s v="OFF-AR-10000823"/>
    <x v="1"/>
    <x v="6"/>
    <x v="1043"/>
    <n v="5.46"/>
    <n v="3"/>
    <x v="0"/>
    <n v="1.5287999999999999"/>
  </r>
  <r>
    <n v="1607"/>
    <x v="781"/>
    <x v="0"/>
    <x v="475"/>
    <d v="2013-04-25T00:00:00"/>
    <x v="0"/>
    <s v="JO-15280"/>
    <x v="123"/>
    <x v="0"/>
    <x v="0"/>
    <s v="Los Angeles"/>
    <x v="1"/>
    <n v="90049"/>
    <x v="1"/>
    <s v="OFF-AR-10004456"/>
    <x v="1"/>
    <x v="6"/>
    <x v="1044"/>
    <n v="73.2"/>
    <n v="5"/>
    <x v="0"/>
    <n v="21.228000000000002"/>
  </r>
  <r>
    <n v="1608"/>
    <x v="781"/>
    <x v="0"/>
    <x v="475"/>
    <d v="2013-04-25T00:00:00"/>
    <x v="0"/>
    <s v="JO-15280"/>
    <x v="123"/>
    <x v="0"/>
    <x v="0"/>
    <s v="Los Angeles"/>
    <x v="1"/>
    <n v="90049"/>
    <x v="1"/>
    <s v="OFF-BI-10000050"/>
    <x v="1"/>
    <x v="8"/>
    <x v="343"/>
    <n v="5.84"/>
    <n v="1"/>
    <x v="2"/>
    <n v="1.9710000000000001"/>
  </r>
  <r>
    <n v="1609"/>
    <x v="781"/>
    <x v="0"/>
    <x v="475"/>
    <d v="2013-04-25T00:00:00"/>
    <x v="0"/>
    <s v="JO-15280"/>
    <x v="123"/>
    <x v="0"/>
    <x v="0"/>
    <s v="Los Angeles"/>
    <x v="1"/>
    <n v="90049"/>
    <x v="1"/>
    <s v="OFF-PA-10002377"/>
    <x v="1"/>
    <x v="10"/>
    <x v="557"/>
    <n v="22.72"/>
    <n v="4"/>
    <x v="0"/>
    <n v="10.224"/>
  </r>
  <r>
    <n v="1610"/>
    <x v="781"/>
    <x v="0"/>
    <x v="475"/>
    <d v="2013-04-25T00:00:00"/>
    <x v="0"/>
    <s v="JO-15280"/>
    <x v="123"/>
    <x v="0"/>
    <x v="0"/>
    <s v="Los Angeles"/>
    <x v="1"/>
    <n v="90049"/>
    <x v="1"/>
    <s v="OFF-BI-10000591"/>
    <x v="1"/>
    <x v="8"/>
    <x v="1045"/>
    <n v="9.3360000000000003"/>
    <n v="3"/>
    <x v="2"/>
    <n v="3.2675999999999998"/>
  </r>
  <r>
    <n v="1611"/>
    <x v="782"/>
    <x v="2"/>
    <x v="542"/>
    <d v="2011-05-30T00:00:00"/>
    <x v="1"/>
    <s v="ML-17395"/>
    <x v="504"/>
    <x v="1"/>
    <x v="0"/>
    <s v="Los Angeles"/>
    <x v="1"/>
    <n v="90008"/>
    <x v="1"/>
    <s v="FUR-BO-10000362"/>
    <x v="0"/>
    <x v="0"/>
    <x v="1037"/>
    <n v="290.666"/>
    <n v="2"/>
    <x v="11"/>
    <n v="27.3568"/>
  </r>
  <r>
    <n v="1612"/>
    <x v="782"/>
    <x v="2"/>
    <x v="542"/>
    <d v="2011-05-30T00:00:00"/>
    <x v="1"/>
    <s v="ML-17395"/>
    <x v="504"/>
    <x v="1"/>
    <x v="0"/>
    <s v="Los Angeles"/>
    <x v="1"/>
    <n v="90008"/>
    <x v="1"/>
    <s v="TEC-PH-10000441"/>
    <x v="2"/>
    <x v="7"/>
    <x v="1046"/>
    <n v="201.584"/>
    <n v="2"/>
    <x v="2"/>
    <n v="20.1584"/>
  </r>
  <r>
    <n v="1613"/>
    <x v="782"/>
    <x v="2"/>
    <x v="542"/>
    <d v="2011-05-30T00:00:00"/>
    <x v="1"/>
    <s v="ML-17395"/>
    <x v="504"/>
    <x v="1"/>
    <x v="0"/>
    <s v="Los Angeles"/>
    <x v="1"/>
    <n v="90008"/>
    <x v="1"/>
    <s v="TEC-PH-10002726"/>
    <x v="2"/>
    <x v="7"/>
    <x v="66"/>
    <n v="83.983999999999995"/>
    <n v="2"/>
    <x v="2"/>
    <n v="31.494"/>
  </r>
  <r>
    <n v="1614"/>
    <x v="783"/>
    <x v="3"/>
    <x v="202"/>
    <d v="2014-12-26T00:00:00"/>
    <x v="1"/>
    <s v="YS-21880"/>
    <x v="453"/>
    <x v="1"/>
    <x v="0"/>
    <s v="Oakland"/>
    <x v="1"/>
    <n v="94601"/>
    <x v="1"/>
    <s v="OFF-ST-10003306"/>
    <x v="1"/>
    <x v="4"/>
    <x v="380"/>
    <n v="1000.02"/>
    <n v="7"/>
    <x v="0"/>
    <n v="290.00580000000002"/>
  </r>
  <r>
    <n v="1615"/>
    <x v="784"/>
    <x v="0"/>
    <x v="543"/>
    <d v="2013-03-20T00:00:00"/>
    <x v="1"/>
    <s v="PL-18925"/>
    <x v="484"/>
    <x v="2"/>
    <x v="0"/>
    <s v="Philadelphia"/>
    <x v="9"/>
    <n v="19143"/>
    <x v="3"/>
    <s v="TEC-AC-10004855"/>
    <x v="2"/>
    <x v="11"/>
    <x v="1047"/>
    <n v="83.975999999999999"/>
    <n v="3"/>
    <x v="2"/>
    <n v="-13.646100000000001"/>
  </r>
  <r>
    <n v="1616"/>
    <x v="785"/>
    <x v="1"/>
    <x v="544"/>
    <d v="2012-08-16T00:00:00"/>
    <x v="1"/>
    <s v="JK-16120"/>
    <x v="451"/>
    <x v="2"/>
    <x v="0"/>
    <s v="Eagan"/>
    <x v="11"/>
    <n v="55122"/>
    <x v="2"/>
    <s v="OFF-LA-10002787"/>
    <x v="1"/>
    <x v="2"/>
    <x v="542"/>
    <n v="3.75"/>
    <n v="1"/>
    <x v="0"/>
    <n v="1.8"/>
  </r>
  <r>
    <n v="1617"/>
    <x v="785"/>
    <x v="1"/>
    <x v="544"/>
    <d v="2012-08-16T00:00:00"/>
    <x v="1"/>
    <s v="JK-16120"/>
    <x v="451"/>
    <x v="2"/>
    <x v="0"/>
    <s v="Eagan"/>
    <x v="11"/>
    <n v="55122"/>
    <x v="2"/>
    <s v="OFF-LA-10002043"/>
    <x v="1"/>
    <x v="2"/>
    <x v="252"/>
    <n v="41.4"/>
    <n v="4"/>
    <x v="0"/>
    <n v="19.872"/>
  </r>
  <r>
    <n v="1618"/>
    <x v="785"/>
    <x v="1"/>
    <x v="544"/>
    <d v="2012-08-16T00:00:00"/>
    <x v="1"/>
    <s v="JK-16120"/>
    <x v="451"/>
    <x v="2"/>
    <x v="0"/>
    <s v="Eagan"/>
    <x v="11"/>
    <n v="55122"/>
    <x v="2"/>
    <s v="OFF-AR-10001915"/>
    <x v="1"/>
    <x v="6"/>
    <x v="1048"/>
    <n v="29.79"/>
    <n v="3"/>
    <x v="0"/>
    <n v="12.511799999999999"/>
  </r>
  <r>
    <n v="1619"/>
    <x v="786"/>
    <x v="0"/>
    <x v="545"/>
    <d v="2013-09-15T00:00:00"/>
    <x v="0"/>
    <s v="PN-18775"/>
    <x v="43"/>
    <x v="2"/>
    <x v="0"/>
    <s v="New York City"/>
    <x v="15"/>
    <n v="10011"/>
    <x v="3"/>
    <s v="OFF-ST-10000352"/>
    <x v="1"/>
    <x v="4"/>
    <x v="1049"/>
    <n v="59.48"/>
    <n v="2"/>
    <x v="0"/>
    <n v="8.9220000000000006"/>
  </r>
  <r>
    <n v="1620"/>
    <x v="786"/>
    <x v="0"/>
    <x v="545"/>
    <d v="2013-09-15T00:00:00"/>
    <x v="0"/>
    <s v="PN-18775"/>
    <x v="43"/>
    <x v="2"/>
    <x v="0"/>
    <s v="New York City"/>
    <x v="15"/>
    <n v="10011"/>
    <x v="3"/>
    <s v="OFF-PA-10000575"/>
    <x v="1"/>
    <x v="10"/>
    <x v="1050"/>
    <n v="6.69"/>
    <n v="1"/>
    <x v="0"/>
    <n v="3.0773999999999999"/>
  </r>
  <r>
    <n v="1621"/>
    <x v="787"/>
    <x v="3"/>
    <x v="141"/>
    <d v="2014-07-16T00:00:00"/>
    <x v="1"/>
    <s v="JC-15385"/>
    <x v="505"/>
    <x v="0"/>
    <x v="0"/>
    <s v="Kent"/>
    <x v="4"/>
    <n v="98031"/>
    <x v="1"/>
    <s v="FUR-FU-10002937"/>
    <x v="0"/>
    <x v="5"/>
    <x v="1051"/>
    <n v="198.46"/>
    <n v="2"/>
    <x v="0"/>
    <n v="99.23"/>
  </r>
  <r>
    <n v="1622"/>
    <x v="787"/>
    <x v="3"/>
    <x v="141"/>
    <d v="2014-07-16T00:00:00"/>
    <x v="1"/>
    <s v="JC-15385"/>
    <x v="505"/>
    <x v="0"/>
    <x v="0"/>
    <s v="Kent"/>
    <x v="4"/>
    <n v="98031"/>
    <x v="1"/>
    <s v="OFF-LA-10003930"/>
    <x v="1"/>
    <x v="2"/>
    <x v="503"/>
    <n v="786.48"/>
    <n v="8"/>
    <x v="0"/>
    <n v="385.37520000000001"/>
  </r>
  <r>
    <n v="1623"/>
    <x v="787"/>
    <x v="3"/>
    <x v="141"/>
    <d v="2014-07-16T00:00:00"/>
    <x v="1"/>
    <s v="JC-15385"/>
    <x v="505"/>
    <x v="0"/>
    <x v="0"/>
    <s v="Kent"/>
    <x v="4"/>
    <n v="98031"/>
    <x v="1"/>
    <s v="OFF-BI-10001107"/>
    <x v="1"/>
    <x v="8"/>
    <x v="492"/>
    <n v="23.167999999999999"/>
    <n v="2"/>
    <x v="2"/>
    <n v="7.8192000000000004"/>
  </r>
  <r>
    <n v="1624"/>
    <x v="787"/>
    <x v="3"/>
    <x v="141"/>
    <d v="2014-07-16T00:00:00"/>
    <x v="1"/>
    <s v="JC-15385"/>
    <x v="505"/>
    <x v="0"/>
    <x v="0"/>
    <s v="Kent"/>
    <x v="4"/>
    <n v="98031"/>
    <x v="1"/>
    <s v="TEC-AC-10003063"/>
    <x v="2"/>
    <x v="11"/>
    <x v="1052"/>
    <n v="50"/>
    <n v="2"/>
    <x v="0"/>
    <n v="10.5"/>
  </r>
  <r>
    <n v="1625"/>
    <x v="788"/>
    <x v="1"/>
    <x v="546"/>
    <d v="2012-12-24T00:00:00"/>
    <x v="1"/>
    <s v="JG-15160"/>
    <x v="506"/>
    <x v="0"/>
    <x v="0"/>
    <s v="Los Angeles"/>
    <x v="1"/>
    <n v="90049"/>
    <x v="1"/>
    <s v="TEC-PH-10002922"/>
    <x v="2"/>
    <x v="7"/>
    <x v="965"/>
    <n v="675.96"/>
    <n v="5"/>
    <x v="2"/>
    <n v="84.495000000000005"/>
  </r>
  <r>
    <n v="1626"/>
    <x v="788"/>
    <x v="1"/>
    <x v="546"/>
    <d v="2012-12-24T00:00:00"/>
    <x v="1"/>
    <s v="JG-15160"/>
    <x v="506"/>
    <x v="0"/>
    <x v="0"/>
    <s v="Los Angeles"/>
    <x v="1"/>
    <n v="90049"/>
    <x v="1"/>
    <s v="TEC-AC-10002049"/>
    <x v="2"/>
    <x v="11"/>
    <x v="1053"/>
    <n v="1265.8499999999999"/>
    <n v="3"/>
    <x v="0"/>
    <n v="556.97400000000005"/>
  </r>
  <r>
    <n v="1627"/>
    <x v="789"/>
    <x v="1"/>
    <x v="547"/>
    <d v="2012-11-22T00:00:00"/>
    <x v="1"/>
    <s v="PO-19180"/>
    <x v="178"/>
    <x v="2"/>
    <x v="0"/>
    <s v="New York City"/>
    <x v="15"/>
    <n v="10011"/>
    <x v="3"/>
    <s v="OFF-AP-10002457"/>
    <x v="1"/>
    <x v="9"/>
    <x v="544"/>
    <n v="523.25"/>
    <n v="5"/>
    <x v="0"/>
    <n v="141.2775"/>
  </r>
  <r>
    <n v="1628"/>
    <x v="790"/>
    <x v="1"/>
    <x v="496"/>
    <d v="2012-09-30T00:00:00"/>
    <x v="1"/>
    <s v="MC-17275"/>
    <x v="507"/>
    <x v="0"/>
    <x v="0"/>
    <s v="Lafayette"/>
    <x v="28"/>
    <n v="70506"/>
    <x v="0"/>
    <s v="FUR-CH-10001270"/>
    <x v="0"/>
    <x v="1"/>
    <x v="851"/>
    <n v="517.5"/>
    <n v="6"/>
    <x v="0"/>
    <n v="155.25"/>
  </r>
  <r>
    <n v="1629"/>
    <x v="791"/>
    <x v="3"/>
    <x v="548"/>
    <d v="2014-06-26T00:00:00"/>
    <x v="0"/>
    <s v="AS-10240"/>
    <x v="238"/>
    <x v="0"/>
    <x v="0"/>
    <s v="Cleveland"/>
    <x v="24"/>
    <n v="44105"/>
    <x v="3"/>
    <s v="FUR-FU-10004415"/>
    <x v="0"/>
    <x v="5"/>
    <x v="1054"/>
    <n v="17.920000000000002"/>
    <n v="5"/>
    <x v="2"/>
    <n v="2.464"/>
  </r>
  <r>
    <n v="1630"/>
    <x v="791"/>
    <x v="3"/>
    <x v="548"/>
    <d v="2014-06-26T00:00:00"/>
    <x v="0"/>
    <s v="AS-10240"/>
    <x v="238"/>
    <x v="0"/>
    <x v="0"/>
    <s v="Cleveland"/>
    <x v="24"/>
    <n v="44105"/>
    <x v="3"/>
    <s v="OFF-BI-10001510"/>
    <x v="1"/>
    <x v="8"/>
    <x v="702"/>
    <n v="41.256"/>
    <n v="6"/>
    <x v="6"/>
    <n v="-34.380000000000003"/>
  </r>
  <r>
    <n v="1631"/>
    <x v="792"/>
    <x v="0"/>
    <x v="541"/>
    <d v="2013-05-09T00:00:00"/>
    <x v="3"/>
    <s v="CL-12565"/>
    <x v="52"/>
    <x v="0"/>
    <x v="0"/>
    <s v="Cleveland"/>
    <x v="24"/>
    <n v="44105"/>
    <x v="3"/>
    <s v="OFF-ST-10002011"/>
    <x v="1"/>
    <x v="4"/>
    <x v="1055"/>
    <n v="1006.056"/>
    <n v="3"/>
    <x v="2"/>
    <n v="88.029899999999998"/>
  </r>
  <r>
    <n v="1632"/>
    <x v="792"/>
    <x v="0"/>
    <x v="541"/>
    <d v="2013-05-09T00:00:00"/>
    <x v="3"/>
    <s v="CL-12565"/>
    <x v="52"/>
    <x v="0"/>
    <x v="0"/>
    <s v="Cleveland"/>
    <x v="24"/>
    <n v="44105"/>
    <x v="3"/>
    <s v="OFF-PA-10002986"/>
    <x v="1"/>
    <x v="10"/>
    <x v="477"/>
    <n v="10.688000000000001"/>
    <n v="2"/>
    <x v="2"/>
    <n v="3.7408000000000001"/>
  </r>
  <r>
    <n v="1633"/>
    <x v="792"/>
    <x v="0"/>
    <x v="541"/>
    <d v="2013-05-09T00:00:00"/>
    <x v="3"/>
    <s v="CL-12565"/>
    <x v="52"/>
    <x v="0"/>
    <x v="0"/>
    <s v="Cleveland"/>
    <x v="24"/>
    <n v="44105"/>
    <x v="3"/>
    <s v="OFF-PA-10004451"/>
    <x v="1"/>
    <x v="10"/>
    <x v="493"/>
    <n v="10.368"/>
    <n v="2"/>
    <x v="2"/>
    <n v="3.6288"/>
  </r>
  <r>
    <n v="1634"/>
    <x v="792"/>
    <x v="0"/>
    <x v="541"/>
    <d v="2013-05-09T00:00:00"/>
    <x v="3"/>
    <s v="CL-12565"/>
    <x v="52"/>
    <x v="0"/>
    <x v="0"/>
    <s v="Cleveland"/>
    <x v="24"/>
    <n v="44105"/>
    <x v="3"/>
    <s v="OFF-ST-10000649"/>
    <x v="1"/>
    <x v="4"/>
    <x v="937"/>
    <n v="25.12"/>
    <n v="2"/>
    <x v="2"/>
    <n v="1.57"/>
  </r>
  <r>
    <n v="1635"/>
    <x v="792"/>
    <x v="0"/>
    <x v="541"/>
    <d v="2013-05-09T00:00:00"/>
    <x v="3"/>
    <s v="CL-12565"/>
    <x v="52"/>
    <x v="0"/>
    <x v="0"/>
    <s v="Cleveland"/>
    <x v="24"/>
    <n v="44105"/>
    <x v="3"/>
    <s v="TEC-AC-10001465"/>
    <x v="2"/>
    <x v="11"/>
    <x v="473"/>
    <n v="58.112000000000002"/>
    <n v="2"/>
    <x v="2"/>
    <n v="7.2640000000000002"/>
  </r>
  <r>
    <n v="1636"/>
    <x v="793"/>
    <x v="2"/>
    <x v="35"/>
    <d v="2011-12-02T00:00:00"/>
    <x v="1"/>
    <s v="NW-18400"/>
    <x v="508"/>
    <x v="0"/>
    <x v="0"/>
    <s v="Tigard"/>
    <x v="21"/>
    <n v="97224"/>
    <x v="1"/>
    <s v="OFF-PA-10001166"/>
    <x v="1"/>
    <x v="10"/>
    <x v="769"/>
    <n v="15.552"/>
    <n v="3"/>
    <x v="2"/>
    <n v="5.4432"/>
  </r>
  <r>
    <n v="1637"/>
    <x v="793"/>
    <x v="2"/>
    <x v="35"/>
    <d v="2011-12-02T00:00:00"/>
    <x v="1"/>
    <s v="NW-18400"/>
    <x v="508"/>
    <x v="0"/>
    <x v="0"/>
    <s v="Tigard"/>
    <x v="21"/>
    <n v="97224"/>
    <x v="1"/>
    <s v="OFF-ST-10001097"/>
    <x v="1"/>
    <x v="4"/>
    <x v="740"/>
    <n v="669.08"/>
    <n v="5"/>
    <x v="2"/>
    <n v="-167.27"/>
  </r>
  <r>
    <n v="1638"/>
    <x v="793"/>
    <x v="2"/>
    <x v="35"/>
    <d v="2011-12-02T00:00:00"/>
    <x v="1"/>
    <s v="NW-18400"/>
    <x v="508"/>
    <x v="0"/>
    <x v="0"/>
    <s v="Tigard"/>
    <x v="21"/>
    <n v="97224"/>
    <x v="1"/>
    <s v="TEC-PH-10000038"/>
    <x v="2"/>
    <x v="7"/>
    <x v="1056"/>
    <n v="438.33600000000001"/>
    <n v="4"/>
    <x v="2"/>
    <n v="-87.667199999999994"/>
  </r>
  <r>
    <n v="1639"/>
    <x v="794"/>
    <x v="0"/>
    <x v="439"/>
    <d v="2013-06-02T00:00:00"/>
    <x v="1"/>
    <s v="TB-21280"/>
    <x v="509"/>
    <x v="0"/>
    <x v="0"/>
    <s v="Washington"/>
    <x v="40"/>
    <n v="20016"/>
    <x v="3"/>
    <s v="OFF-PA-10002689"/>
    <x v="1"/>
    <x v="10"/>
    <x v="1057"/>
    <n v="19.440000000000001"/>
    <n v="3"/>
    <x v="0"/>
    <n v="9.3312000000000008"/>
  </r>
  <r>
    <n v="1640"/>
    <x v="794"/>
    <x v="0"/>
    <x v="439"/>
    <d v="2013-06-02T00:00:00"/>
    <x v="1"/>
    <s v="TB-21280"/>
    <x v="509"/>
    <x v="0"/>
    <x v="0"/>
    <s v="Washington"/>
    <x v="40"/>
    <n v="20016"/>
    <x v="3"/>
    <s v="OFF-BI-10004728"/>
    <x v="1"/>
    <x v="8"/>
    <x v="539"/>
    <n v="9.64"/>
    <n v="2"/>
    <x v="0"/>
    <n v="4.4344000000000001"/>
  </r>
  <r>
    <n v="1641"/>
    <x v="794"/>
    <x v="0"/>
    <x v="439"/>
    <d v="2013-06-02T00:00:00"/>
    <x v="1"/>
    <s v="TB-21280"/>
    <x v="509"/>
    <x v="0"/>
    <x v="0"/>
    <s v="Washington"/>
    <x v="40"/>
    <n v="20016"/>
    <x v="3"/>
    <s v="OFF-PA-10004675"/>
    <x v="1"/>
    <x v="10"/>
    <x v="69"/>
    <n v="12.7"/>
    <n v="2"/>
    <x v="0"/>
    <n v="5.8419999999999996"/>
  </r>
  <r>
    <n v="1642"/>
    <x v="794"/>
    <x v="0"/>
    <x v="439"/>
    <d v="2013-06-02T00:00:00"/>
    <x v="1"/>
    <s v="TB-21280"/>
    <x v="509"/>
    <x v="0"/>
    <x v="0"/>
    <s v="Washington"/>
    <x v="40"/>
    <n v="20016"/>
    <x v="3"/>
    <s v="FUR-FU-10000629"/>
    <x v="0"/>
    <x v="5"/>
    <x v="93"/>
    <n v="41.37"/>
    <n v="3"/>
    <x v="0"/>
    <n v="17.375399999999999"/>
  </r>
  <r>
    <n v="1643"/>
    <x v="795"/>
    <x v="2"/>
    <x v="503"/>
    <d v="2011-12-04T00:00:00"/>
    <x v="1"/>
    <s v="BS-11380"/>
    <x v="510"/>
    <x v="1"/>
    <x v="0"/>
    <s v="Skokie"/>
    <x v="10"/>
    <n v="60076"/>
    <x v="2"/>
    <s v="OFF-FA-10003112"/>
    <x v="1"/>
    <x v="13"/>
    <x v="33"/>
    <n v="12.624000000000001"/>
    <n v="2"/>
    <x v="2"/>
    <n v="3.9449999999999998"/>
  </r>
  <r>
    <n v="1644"/>
    <x v="796"/>
    <x v="1"/>
    <x v="531"/>
    <d v="2012-03-20T00:00:00"/>
    <x v="2"/>
    <s v="FH-14365"/>
    <x v="92"/>
    <x v="1"/>
    <x v="0"/>
    <s v="Seattle"/>
    <x v="4"/>
    <n v="98115"/>
    <x v="1"/>
    <s v="OFF-ST-10000142"/>
    <x v="1"/>
    <x v="4"/>
    <x v="399"/>
    <n v="1247.6400000000001"/>
    <n v="3"/>
    <x v="0"/>
    <n v="349.33920000000001"/>
  </r>
  <r>
    <n v="1645"/>
    <x v="796"/>
    <x v="1"/>
    <x v="531"/>
    <d v="2012-03-20T00:00:00"/>
    <x v="2"/>
    <s v="FH-14365"/>
    <x v="92"/>
    <x v="1"/>
    <x v="0"/>
    <s v="Seattle"/>
    <x v="4"/>
    <n v="98115"/>
    <x v="1"/>
    <s v="TEC-CO-10001766"/>
    <x v="2"/>
    <x v="16"/>
    <x v="1058"/>
    <n v="3149.93"/>
    <n v="7"/>
    <x v="0"/>
    <n v="1480.4671000000001"/>
  </r>
  <r>
    <n v="1646"/>
    <x v="796"/>
    <x v="1"/>
    <x v="531"/>
    <d v="2012-03-20T00:00:00"/>
    <x v="2"/>
    <s v="FH-14365"/>
    <x v="92"/>
    <x v="1"/>
    <x v="0"/>
    <s v="Seattle"/>
    <x v="4"/>
    <n v="98115"/>
    <x v="1"/>
    <s v="OFF-PA-10004359"/>
    <x v="1"/>
    <x v="10"/>
    <x v="1059"/>
    <n v="209.7"/>
    <n v="2"/>
    <x v="0"/>
    <n v="100.65600000000001"/>
  </r>
  <r>
    <n v="1647"/>
    <x v="797"/>
    <x v="1"/>
    <x v="549"/>
    <d v="2012-11-03T00:00:00"/>
    <x v="2"/>
    <s v="VM-21685"/>
    <x v="91"/>
    <x v="2"/>
    <x v="0"/>
    <s v="Philadelphia"/>
    <x v="9"/>
    <n v="19140"/>
    <x v="3"/>
    <s v="TEC-AC-10002323"/>
    <x v="2"/>
    <x v="11"/>
    <x v="175"/>
    <n v="35.36"/>
    <n v="2"/>
    <x v="2"/>
    <n v="-3.0939999999999999"/>
  </r>
  <r>
    <n v="1648"/>
    <x v="797"/>
    <x v="1"/>
    <x v="549"/>
    <d v="2012-11-03T00:00:00"/>
    <x v="2"/>
    <s v="VM-21685"/>
    <x v="91"/>
    <x v="2"/>
    <x v="0"/>
    <s v="Philadelphia"/>
    <x v="9"/>
    <n v="19140"/>
    <x v="3"/>
    <s v="OFF-FA-10001135"/>
    <x v="1"/>
    <x v="13"/>
    <x v="1060"/>
    <n v="3.1680000000000001"/>
    <n v="2"/>
    <x v="2"/>
    <n v="-0.71279999999999999"/>
  </r>
  <r>
    <n v="1649"/>
    <x v="798"/>
    <x v="1"/>
    <x v="120"/>
    <d v="2012-09-29T00:00:00"/>
    <x v="0"/>
    <s v="SF-20200"/>
    <x v="227"/>
    <x v="0"/>
    <x v="0"/>
    <s v="Philadelphia"/>
    <x v="9"/>
    <n v="19143"/>
    <x v="3"/>
    <s v="OFF-BI-10004224"/>
    <x v="1"/>
    <x v="8"/>
    <x v="1061"/>
    <n v="121.104"/>
    <n v="6"/>
    <x v="6"/>
    <n v="-100.92"/>
  </r>
  <r>
    <n v="1650"/>
    <x v="798"/>
    <x v="1"/>
    <x v="120"/>
    <d v="2012-09-29T00:00:00"/>
    <x v="0"/>
    <s v="SF-20200"/>
    <x v="227"/>
    <x v="0"/>
    <x v="0"/>
    <s v="Philadelphia"/>
    <x v="9"/>
    <n v="19143"/>
    <x v="3"/>
    <s v="TEC-PH-10003357"/>
    <x v="2"/>
    <x v="7"/>
    <x v="1062"/>
    <n v="45.893999999999998"/>
    <n v="1"/>
    <x v="10"/>
    <n v="-9.1788000000000007"/>
  </r>
  <r>
    <n v="1651"/>
    <x v="799"/>
    <x v="2"/>
    <x v="550"/>
    <d v="2011-08-29T00:00:00"/>
    <x v="3"/>
    <s v="HH-15010"/>
    <x v="511"/>
    <x v="1"/>
    <x v="0"/>
    <s v="San Francisco"/>
    <x v="1"/>
    <n v="94110"/>
    <x v="1"/>
    <s v="OFF-PA-10004475"/>
    <x v="1"/>
    <x v="10"/>
    <x v="1063"/>
    <n v="109.92"/>
    <n v="2"/>
    <x v="0"/>
    <n v="53.860799999999998"/>
  </r>
  <r>
    <n v="1652"/>
    <x v="799"/>
    <x v="2"/>
    <x v="550"/>
    <d v="2011-08-29T00:00:00"/>
    <x v="3"/>
    <s v="HH-15010"/>
    <x v="511"/>
    <x v="1"/>
    <x v="0"/>
    <s v="San Francisco"/>
    <x v="1"/>
    <n v="94110"/>
    <x v="1"/>
    <s v="OFF-PA-10003001"/>
    <x v="1"/>
    <x v="10"/>
    <x v="1064"/>
    <n v="13.36"/>
    <n v="2"/>
    <x v="0"/>
    <n v="6.4127999999999998"/>
  </r>
  <r>
    <n v="1653"/>
    <x v="800"/>
    <x v="3"/>
    <x v="551"/>
    <d v="2014-11-22T00:00:00"/>
    <x v="2"/>
    <s v="CD-12280"/>
    <x v="512"/>
    <x v="0"/>
    <x v="0"/>
    <s v="Seattle"/>
    <x v="4"/>
    <n v="98105"/>
    <x v="1"/>
    <s v="OFF-ST-10003442"/>
    <x v="1"/>
    <x v="4"/>
    <x v="86"/>
    <n v="169.68"/>
    <n v="6"/>
    <x v="0"/>
    <n v="45.813600000000001"/>
  </r>
  <r>
    <n v="1654"/>
    <x v="800"/>
    <x v="3"/>
    <x v="551"/>
    <d v="2014-11-22T00:00:00"/>
    <x v="2"/>
    <s v="CD-12280"/>
    <x v="512"/>
    <x v="0"/>
    <x v="0"/>
    <s v="Seattle"/>
    <x v="4"/>
    <n v="98105"/>
    <x v="1"/>
    <s v="TEC-AC-10003832"/>
    <x v="2"/>
    <x v="11"/>
    <x v="458"/>
    <n v="132.52000000000001"/>
    <n v="4"/>
    <x v="0"/>
    <n v="54.333199999999998"/>
  </r>
  <r>
    <n v="1655"/>
    <x v="800"/>
    <x v="3"/>
    <x v="551"/>
    <d v="2014-11-22T00:00:00"/>
    <x v="2"/>
    <s v="CD-12280"/>
    <x v="512"/>
    <x v="0"/>
    <x v="0"/>
    <s v="Seattle"/>
    <x v="4"/>
    <n v="98105"/>
    <x v="1"/>
    <s v="OFF-FA-10000611"/>
    <x v="1"/>
    <x v="13"/>
    <x v="1065"/>
    <n v="2.96"/>
    <n v="2"/>
    <x v="0"/>
    <n v="1.4208000000000001"/>
  </r>
  <r>
    <n v="1656"/>
    <x v="800"/>
    <x v="3"/>
    <x v="551"/>
    <d v="2014-11-22T00:00:00"/>
    <x v="2"/>
    <s v="CD-12280"/>
    <x v="512"/>
    <x v="0"/>
    <x v="0"/>
    <s v="Seattle"/>
    <x v="4"/>
    <n v="98105"/>
    <x v="1"/>
    <s v="OFF-BI-10001116"/>
    <x v="1"/>
    <x v="8"/>
    <x v="1066"/>
    <n v="8.4480000000000004"/>
    <n v="2"/>
    <x v="2"/>
    <n v="2.9567999999999999"/>
  </r>
  <r>
    <n v="1657"/>
    <x v="800"/>
    <x v="3"/>
    <x v="551"/>
    <d v="2014-11-22T00:00:00"/>
    <x v="2"/>
    <s v="CD-12280"/>
    <x v="512"/>
    <x v="0"/>
    <x v="0"/>
    <s v="Seattle"/>
    <x v="4"/>
    <n v="98105"/>
    <x v="1"/>
    <s v="OFF-ST-10000563"/>
    <x v="1"/>
    <x v="4"/>
    <x v="894"/>
    <n v="95.94"/>
    <n v="3"/>
    <x v="0"/>
    <n v="9.5939999999999994"/>
  </r>
  <r>
    <n v="1658"/>
    <x v="801"/>
    <x v="2"/>
    <x v="552"/>
    <d v="2011-05-15T00:00:00"/>
    <x v="2"/>
    <s v="HL-15040"/>
    <x v="332"/>
    <x v="0"/>
    <x v="0"/>
    <s v="Milwaukee"/>
    <x v="6"/>
    <n v="53209"/>
    <x v="2"/>
    <s v="FUR-FU-10000010"/>
    <x v="0"/>
    <x v="5"/>
    <x v="522"/>
    <n v="34.79"/>
    <n v="7"/>
    <x v="0"/>
    <n v="10.7849"/>
  </r>
  <r>
    <n v="1659"/>
    <x v="802"/>
    <x v="3"/>
    <x v="176"/>
    <d v="2014-01-27T00:00:00"/>
    <x v="1"/>
    <s v="TH-21100"/>
    <x v="513"/>
    <x v="0"/>
    <x v="0"/>
    <s v="Los Angeles"/>
    <x v="1"/>
    <n v="90045"/>
    <x v="1"/>
    <s v="TEC-PH-10004922"/>
    <x v="2"/>
    <x v="7"/>
    <x v="1067"/>
    <n v="160.77600000000001"/>
    <n v="3"/>
    <x v="2"/>
    <n v="10.048500000000001"/>
  </r>
  <r>
    <n v="1660"/>
    <x v="803"/>
    <x v="3"/>
    <x v="505"/>
    <d v="2014-11-07T00:00:00"/>
    <x v="1"/>
    <s v="MM-18055"/>
    <x v="514"/>
    <x v="0"/>
    <x v="0"/>
    <s v="Seattle"/>
    <x v="4"/>
    <n v="98115"/>
    <x v="1"/>
    <s v="OFF-BI-10004330"/>
    <x v="1"/>
    <x v="8"/>
    <x v="795"/>
    <n v="88.751999999999995"/>
    <n v="3"/>
    <x v="2"/>
    <n v="27.734999999999999"/>
  </r>
  <r>
    <n v="1661"/>
    <x v="803"/>
    <x v="3"/>
    <x v="505"/>
    <d v="2014-11-07T00:00:00"/>
    <x v="1"/>
    <s v="MM-18055"/>
    <x v="514"/>
    <x v="0"/>
    <x v="0"/>
    <s v="Seattle"/>
    <x v="4"/>
    <n v="98115"/>
    <x v="1"/>
    <s v="OFF-BI-10002072"/>
    <x v="1"/>
    <x v="8"/>
    <x v="830"/>
    <n v="13.904"/>
    <n v="2"/>
    <x v="2"/>
    <n v="5.2140000000000004"/>
  </r>
  <r>
    <n v="1662"/>
    <x v="804"/>
    <x v="3"/>
    <x v="504"/>
    <d v="2014-05-07T00:00:00"/>
    <x v="1"/>
    <s v="QJ-19255"/>
    <x v="425"/>
    <x v="1"/>
    <x v="0"/>
    <s v="Philadelphia"/>
    <x v="9"/>
    <n v="19143"/>
    <x v="3"/>
    <s v="TEC-PH-10002549"/>
    <x v="2"/>
    <x v="7"/>
    <x v="928"/>
    <n v="677.58"/>
    <n v="5"/>
    <x v="10"/>
    <n v="-158.102"/>
  </r>
  <r>
    <n v="1663"/>
    <x v="804"/>
    <x v="3"/>
    <x v="504"/>
    <d v="2014-05-07T00:00:00"/>
    <x v="1"/>
    <s v="QJ-19255"/>
    <x v="425"/>
    <x v="1"/>
    <x v="0"/>
    <s v="Philadelphia"/>
    <x v="9"/>
    <n v="19143"/>
    <x v="3"/>
    <s v="OFF-BI-10002353"/>
    <x v="1"/>
    <x v="8"/>
    <x v="1068"/>
    <n v="13.896000000000001"/>
    <n v="3"/>
    <x v="6"/>
    <n v="-9.2639999999999993"/>
  </r>
  <r>
    <n v="1664"/>
    <x v="805"/>
    <x v="0"/>
    <x v="390"/>
    <d v="2013-11-27T00:00:00"/>
    <x v="0"/>
    <s v="NS-18505"/>
    <x v="515"/>
    <x v="0"/>
    <x v="0"/>
    <s v="Dallas"/>
    <x v="5"/>
    <n v="75217"/>
    <x v="2"/>
    <s v="OFF-ST-10001325"/>
    <x v="1"/>
    <x v="4"/>
    <x v="466"/>
    <n v="41.92"/>
    <n v="5"/>
    <x v="2"/>
    <n v="3.6680000000000001"/>
  </r>
  <r>
    <n v="1665"/>
    <x v="805"/>
    <x v="0"/>
    <x v="390"/>
    <d v="2013-11-27T00:00:00"/>
    <x v="0"/>
    <s v="NS-18505"/>
    <x v="515"/>
    <x v="0"/>
    <x v="0"/>
    <s v="Dallas"/>
    <x v="5"/>
    <n v="75217"/>
    <x v="2"/>
    <s v="TEC-AC-10002049"/>
    <x v="2"/>
    <x v="11"/>
    <x v="688"/>
    <n v="297.57600000000002"/>
    <n v="3"/>
    <x v="2"/>
    <n v="-7.4394"/>
  </r>
  <r>
    <n v="1666"/>
    <x v="805"/>
    <x v="0"/>
    <x v="390"/>
    <d v="2013-11-27T00:00:00"/>
    <x v="0"/>
    <s v="NS-18505"/>
    <x v="515"/>
    <x v="0"/>
    <x v="0"/>
    <s v="Dallas"/>
    <x v="5"/>
    <n v="75217"/>
    <x v="2"/>
    <s v="OFF-FA-10002676"/>
    <x v="1"/>
    <x v="13"/>
    <x v="1069"/>
    <n v="4.3440000000000003"/>
    <n v="3"/>
    <x v="2"/>
    <n v="0.86880000000000002"/>
  </r>
  <r>
    <n v="1667"/>
    <x v="805"/>
    <x v="0"/>
    <x v="390"/>
    <d v="2013-11-27T00:00:00"/>
    <x v="0"/>
    <s v="NS-18505"/>
    <x v="515"/>
    <x v="0"/>
    <x v="0"/>
    <s v="Dallas"/>
    <x v="5"/>
    <n v="75217"/>
    <x v="2"/>
    <s v="TEC-AC-10003023"/>
    <x v="2"/>
    <x v="11"/>
    <x v="1070"/>
    <n v="94.992000000000004"/>
    <n v="2"/>
    <x v="2"/>
    <n v="-2.3748"/>
  </r>
  <r>
    <n v="1668"/>
    <x v="805"/>
    <x v="0"/>
    <x v="390"/>
    <d v="2013-11-27T00:00:00"/>
    <x v="0"/>
    <s v="NS-18505"/>
    <x v="515"/>
    <x v="0"/>
    <x v="0"/>
    <s v="Dallas"/>
    <x v="5"/>
    <n v="75217"/>
    <x v="2"/>
    <s v="OFF-PA-10000167"/>
    <x v="1"/>
    <x v="10"/>
    <x v="1071"/>
    <n v="74.352000000000004"/>
    <n v="3"/>
    <x v="2"/>
    <n v="23.234999999999999"/>
  </r>
  <r>
    <n v="1669"/>
    <x v="805"/>
    <x v="0"/>
    <x v="390"/>
    <d v="2013-11-27T00:00:00"/>
    <x v="0"/>
    <s v="NS-18505"/>
    <x v="515"/>
    <x v="0"/>
    <x v="0"/>
    <s v="Dallas"/>
    <x v="5"/>
    <n v="75217"/>
    <x v="2"/>
    <s v="OFF-AR-10003405"/>
    <x v="1"/>
    <x v="6"/>
    <x v="622"/>
    <n v="14.04"/>
    <n v="3"/>
    <x v="2"/>
    <n v="1.5794999999999999"/>
  </r>
  <r>
    <n v="1670"/>
    <x v="806"/>
    <x v="1"/>
    <x v="553"/>
    <d v="2012-01-15T00:00:00"/>
    <x v="1"/>
    <s v="MM-17920"/>
    <x v="462"/>
    <x v="0"/>
    <x v="0"/>
    <s v="New York City"/>
    <x v="15"/>
    <n v="10011"/>
    <x v="3"/>
    <s v="FUR-TA-10001889"/>
    <x v="0"/>
    <x v="3"/>
    <x v="406"/>
    <n v="1018.104"/>
    <n v="4"/>
    <x v="10"/>
    <n v="-373.3048"/>
  </r>
  <r>
    <n v="1671"/>
    <x v="807"/>
    <x v="3"/>
    <x v="15"/>
    <d v="2014-10-27T00:00:00"/>
    <x v="1"/>
    <s v="RD-19480"/>
    <x v="502"/>
    <x v="0"/>
    <x v="0"/>
    <s v="Houston"/>
    <x v="5"/>
    <n v="77095"/>
    <x v="2"/>
    <s v="TEC-PH-10002185"/>
    <x v="2"/>
    <x v="7"/>
    <x v="1072"/>
    <n v="16.68"/>
    <n v="3"/>
    <x v="2"/>
    <n v="5.2125000000000004"/>
  </r>
  <r>
    <n v="1672"/>
    <x v="808"/>
    <x v="0"/>
    <x v="554"/>
    <d v="2013-03-26T00:00:00"/>
    <x v="2"/>
    <s v="RB-19645"/>
    <x v="516"/>
    <x v="1"/>
    <x v="0"/>
    <s v="North Las Vegas"/>
    <x v="33"/>
    <n v="89031"/>
    <x v="1"/>
    <s v="TEC-AC-10001013"/>
    <x v="2"/>
    <x v="11"/>
    <x v="813"/>
    <n v="58.58"/>
    <n v="2"/>
    <x v="0"/>
    <n v="19.331399999999999"/>
  </r>
  <r>
    <n v="1673"/>
    <x v="809"/>
    <x v="3"/>
    <x v="445"/>
    <d v="2014-07-08T00:00:00"/>
    <x v="1"/>
    <s v="RD-19585"/>
    <x v="361"/>
    <x v="0"/>
    <x v="0"/>
    <s v="Plano"/>
    <x v="5"/>
    <n v="75023"/>
    <x v="2"/>
    <s v="TEC-PH-10002726"/>
    <x v="2"/>
    <x v="7"/>
    <x v="66"/>
    <n v="167.96799999999999"/>
    <n v="4"/>
    <x v="2"/>
    <n v="62.988"/>
  </r>
  <r>
    <n v="1674"/>
    <x v="810"/>
    <x v="1"/>
    <x v="555"/>
    <d v="2012-12-12T00:00:00"/>
    <x v="2"/>
    <s v="SW-20455"/>
    <x v="517"/>
    <x v="0"/>
    <x v="0"/>
    <s v="Suffolk"/>
    <x v="17"/>
    <n v="23434"/>
    <x v="0"/>
    <s v="OFF-LA-10003930"/>
    <x v="1"/>
    <x v="2"/>
    <x v="503"/>
    <n v="196.62"/>
    <n v="2"/>
    <x v="0"/>
    <n v="96.343800000000002"/>
  </r>
  <r>
    <n v="1675"/>
    <x v="811"/>
    <x v="1"/>
    <x v="14"/>
    <d v="2012-09-21T00:00:00"/>
    <x v="1"/>
    <s v="SF-20965"/>
    <x v="245"/>
    <x v="1"/>
    <x v="0"/>
    <s v="Houston"/>
    <x v="5"/>
    <n v="77041"/>
    <x v="2"/>
    <s v="FUR-FU-10003535"/>
    <x v="0"/>
    <x v="5"/>
    <x v="888"/>
    <n v="21.936"/>
    <n v="2"/>
    <x v="7"/>
    <n v="-10.419600000000001"/>
  </r>
  <r>
    <n v="1676"/>
    <x v="811"/>
    <x v="1"/>
    <x v="14"/>
    <d v="2012-09-21T00:00:00"/>
    <x v="1"/>
    <s v="SF-20965"/>
    <x v="245"/>
    <x v="1"/>
    <x v="0"/>
    <s v="Houston"/>
    <x v="5"/>
    <n v="77041"/>
    <x v="2"/>
    <s v="OFF-BI-10000088"/>
    <x v="1"/>
    <x v="8"/>
    <x v="1025"/>
    <n v="6.5880000000000001"/>
    <n v="3"/>
    <x v="3"/>
    <n v="-10.211399999999999"/>
  </r>
  <r>
    <n v="1677"/>
    <x v="812"/>
    <x v="0"/>
    <x v="556"/>
    <d v="2013-05-25T00:00:00"/>
    <x v="1"/>
    <s v="EB-13930"/>
    <x v="518"/>
    <x v="0"/>
    <x v="0"/>
    <s v="San Francisco"/>
    <x v="1"/>
    <n v="94110"/>
    <x v="1"/>
    <s v="OFF-ST-10000604"/>
    <x v="1"/>
    <x v="4"/>
    <x v="54"/>
    <n v="104.28"/>
    <n v="3"/>
    <x v="0"/>
    <n v="26.07"/>
  </r>
  <r>
    <n v="1678"/>
    <x v="812"/>
    <x v="0"/>
    <x v="556"/>
    <d v="2013-05-25T00:00:00"/>
    <x v="1"/>
    <s v="EB-13930"/>
    <x v="518"/>
    <x v="0"/>
    <x v="0"/>
    <s v="San Francisco"/>
    <x v="1"/>
    <n v="94110"/>
    <x v="1"/>
    <s v="OFF-PA-10004040"/>
    <x v="1"/>
    <x v="10"/>
    <x v="99"/>
    <n v="17.940000000000001"/>
    <n v="3"/>
    <x v="0"/>
    <n v="8.7905999999999995"/>
  </r>
  <r>
    <n v="1679"/>
    <x v="813"/>
    <x v="2"/>
    <x v="557"/>
    <d v="2011-09-13T00:00:00"/>
    <x v="1"/>
    <s v="SB-20290"/>
    <x v="115"/>
    <x v="1"/>
    <x v="0"/>
    <s v="Philadelphia"/>
    <x v="9"/>
    <n v="19134"/>
    <x v="3"/>
    <s v="OFF-ST-10002344"/>
    <x v="1"/>
    <x v="4"/>
    <x v="856"/>
    <n v="64.784000000000006"/>
    <n v="1"/>
    <x v="2"/>
    <n v="-14.5764"/>
  </r>
  <r>
    <n v="1680"/>
    <x v="813"/>
    <x v="2"/>
    <x v="557"/>
    <d v="2011-09-13T00:00:00"/>
    <x v="1"/>
    <s v="SB-20290"/>
    <x v="115"/>
    <x v="1"/>
    <x v="0"/>
    <s v="Philadelphia"/>
    <x v="9"/>
    <n v="19134"/>
    <x v="3"/>
    <s v="TEC-PH-10003589"/>
    <x v="2"/>
    <x v="7"/>
    <x v="818"/>
    <n v="32.381999999999998"/>
    <n v="3"/>
    <x v="10"/>
    <n v="4.3175999999999997"/>
  </r>
  <r>
    <n v="1681"/>
    <x v="813"/>
    <x v="2"/>
    <x v="557"/>
    <d v="2011-09-13T00:00:00"/>
    <x v="1"/>
    <s v="SB-20290"/>
    <x v="115"/>
    <x v="1"/>
    <x v="0"/>
    <s v="Philadelphia"/>
    <x v="9"/>
    <n v="19134"/>
    <x v="3"/>
    <s v="FUR-FU-10000758"/>
    <x v="0"/>
    <x v="5"/>
    <x v="1073"/>
    <n v="42.368000000000002"/>
    <n v="2"/>
    <x v="2"/>
    <n v="8.4735999999999994"/>
  </r>
  <r>
    <n v="1682"/>
    <x v="813"/>
    <x v="2"/>
    <x v="557"/>
    <d v="2011-09-13T00:00:00"/>
    <x v="1"/>
    <s v="SB-20290"/>
    <x v="115"/>
    <x v="1"/>
    <x v="0"/>
    <s v="Philadelphia"/>
    <x v="9"/>
    <n v="19134"/>
    <x v="3"/>
    <s v="TEC-MA-10004679"/>
    <x v="2"/>
    <x v="15"/>
    <x v="1074"/>
    <n v="399.54"/>
    <n v="4"/>
    <x v="6"/>
    <n v="-559.35599999999999"/>
  </r>
  <r>
    <n v="1683"/>
    <x v="814"/>
    <x v="0"/>
    <x v="321"/>
    <d v="2013-10-02T00:00:00"/>
    <x v="0"/>
    <s v="PS-18760"/>
    <x v="519"/>
    <x v="0"/>
    <x v="0"/>
    <s v="Los Angeles"/>
    <x v="1"/>
    <n v="90008"/>
    <x v="1"/>
    <s v="OFF-PA-10000176"/>
    <x v="1"/>
    <x v="10"/>
    <x v="634"/>
    <n v="18.97"/>
    <n v="1"/>
    <x v="0"/>
    <n v="9.1056000000000008"/>
  </r>
  <r>
    <n v="1684"/>
    <x v="815"/>
    <x v="0"/>
    <x v="77"/>
    <d v="2013-11-13T00:00:00"/>
    <x v="1"/>
    <s v="CB-12535"/>
    <x v="118"/>
    <x v="1"/>
    <x v="0"/>
    <s v="San Francisco"/>
    <x v="1"/>
    <n v="94110"/>
    <x v="1"/>
    <s v="FUR-FU-10002597"/>
    <x v="0"/>
    <x v="5"/>
    <x v="621"/>
    <n v="14.82"/>
    <n v="3"/>
    <x v="0"/>
    <n v="6.2244000000000002"/>
  </r>
  <r>
    <n v="1685"/>
    <x v="816"/>
    <x v="3"/>
    <x v="558"/>
    <d v="2014-04-28T00:00:00"/>
    <x v="2"/>
    <s v="DK-12835"/>
    <x v="460"/>
    <x v="1"/>
    <x v="0"/>
    <s v="Philadelphia"/>
    <x v="9"/>
    <n v="19143"/>
    <x v="3"/>
    <s v="OFF-AP-10002495"/>
    <x v="1"/>
    <x v="9"/>
    <x v="1075"/>
    <n v="99.28"/>
    <n v="2"/>
    <x v="2"/>
    <n v="12.41"/>
  </r>
  <r>
    <n v="1686"/>
    <x v="816"/>
    <x v="3"/>
    <x v="558"/>
    <d v="2014-04-28T00:00:00"/>
    <x v="2"/>
    <s v="DK-12835"/>
    <x v="460"/>
    <x v="1"/>
    <x v="0"/>
    <s v="Philadelphia"/>
    <x v="9"/>
    <n v="19143"/>
    <x v="3"/>
    <s v="OFF-BI-10002813"/>
    <x v="1"/>
    <x v="8"/>
    <x v="905"/>
    <n v="1.1879999999999999"/>
    <n v="2"/>
    <x v="6"/>
    <n v="-0.99"/>
  </r>
  <r>
    <n v="1687"/>
    <x v="816"/>
    <x v="3"/>
    <x v="558"/>
    <d v="2014-04-28T00:00:00"/>
    <x v="2"/>
    <s v="DK-12835"/>
    <x v="460"/>
    <x v="1"/>
    <x v="0"/>
    <s v="Philadelphia"/>
    <x v="9"/>
    <n v="19143"/>
    <x v="3"/>
    <s v="OFF-BI-10002414"/>
    <x v="1"/>
    <x v="8"/>
    <x v="1076"/>
    <n v="7.5179999999999998"/>
    <n v="2"/>
    <x v="6"/>
    <n v="-5.7637999999999998"/>
  </r>
  <r>
    <n v="1688"/>
    <x v="817"/>
    <x v="3"/>
    <x v="389"/>
    <d v="2014-12-13T00:00:00"/>
    <x v="2"/>
    <s v="AW-10840"/>
    <x v="497"/>
    <x v="0"/>
    <x v="0"/>
    <s v="Philadelphia"/>
    <x v="9"/>
    <n v="19140"/>
    <x v="3"/>
    <s v="OFF-PA-10000788"/>
    <x v="1"/>
    <x v="10"/>
    <x v="731"/>
    <n v="10.368"/>
    <n v="2"/>
    <x v="2"/>
    <n v="3.6288"/>
  </r>
  <r>
    <n v="1689"/>
    <x v="817"/>
    <x v="3"/>
    <x v="389"/>
    <d v="2014-12-13T00:00:00"/>
    <x v="2"/>
    <s v="AW-10840"/>
    <x v="497"/>
    <x v="0"/>
    <x v="0"/>
    <s v="Philadelphia"/>
    <x v="9"/>
    <n v="19140"/>
    <x v="3"/>
    <s v="FUR-FU-10004306"/>
    <x v="0"/>
    <x v="5"/>
    <x v="616"/>
    <n v="310.88"/>
    <n v="2"/>
    <x v="2"/>
    <n v="23.315999999999999"/>
  </r>
  <r>
    <n v="1690"/>
    <x v="818"/>
    <x v="2"/>
    <x v="559"/>
    <d v="2011-08-20T00:00:00"/>
    <x v="1"/>
    <s v="TS-21610"/>
    <x v="59"/>
    <x v="0"/>
    <x v="0"/>
    <s v="Philadelphia"/>
    <x v="9"/>
    <n v="19143"/>
    <x v="3"/>
    <s v="FUR-TA-10001539"/>
    <x v="0"/>
    <x v="3"/>
    <x v="10"/>
    <n v="853.09199999999998"/>
    <n v="6"/>
    <x v="10"/>
    <n v="-227.49119999999999"/>
  </r>
  <r>
    <n v="1691"/>
    <x v="819"/>
    <x v="3"/>
    <x v="34"/>
    <d v="2014-12-16T00:00:00"/>
    <x v="1"/>
    <s v="HF-14995"/>
    <x v="520"/>
    <x v="0"/>
    <x v="0"/>
    <s v="Indianapolis"/>
    <x v="14"/>
    <n v="46203"/>
    <x v="2"/>
    <s v="OFF-PA-10000575"/>
    <x v="1"/>
    <x v="10"/>
    <x v="1050"/>
    <n v="33.450000000000003"/>
    <n v="5"/>
    <x v="0"/>
    <n v="15.387"/>
  </r>
  <r>
    <n v="1692"/>
    <x v="819"/>
    <x v="3"/>
    <x v="34"/>
    <d v="2014-12-16T00:00:00"/>
    <x v="1"/>
    <s v="HF-14995"/>
    <x v="520"/>
    <x v="0"/>
    <x v="0"/>
    <s v="Indianapolis"/>
    <x v="14"/>
    <n v="46203"/>
    <x v="2"/>
    <s v="OFF-BI-10004182"/>
    <x v="1"/>
    <x v="8"/>
    <x v="73"/>
    <n v="10.4"/>
    <n v="5"/>
    <x v="0"/>
    <n v="5.0960000000000001"/>
  </r>
  <r>
    <n v="1693"/>
    <x v="820"/>
    <x v="0"/>
    <x v="560"/>
    <d v="2013-03-20T00:00:00"/>
    <x v="1"/>
    <s v="HZ-14950"/>
    <x v="521"/>
    <x v="0"/>
    <x v="0"/>
    <s v="Columbus"/>
    <x v="24"/>
    <n v="43229"/>
    <x v="3"/>
    <s v="FUR-FU-10004020"/>
    <x v="0"/>
    <x v="5"/>
    <x v="488"/>
    <n v="21.88"/>
    <n v="5"/>
    <x v="2"/>
    <n v="6.2904999999999998"/>
  </r>
  <r>
    <n v="1694"/>
    <x v="821"/>
    <x v="0"/>
    <x v="190"/>
    <d v="2013-06-30T00:00:00"/>
    <x v="0"/>
    <s v="AB-10255"/>
    <x v="437"/>
    <x v="2"/>
    <x v="0"/>
    <s v="Plano"/>
    <x v="5"/>
    <n v="75023"/>
    <x v="2"/>
    <s v="TEC-AC-10003133"/>
    <x v="2"/>
    <x v="11"/>
    <x v="1077"/>
    <n v="13.616"/>
    <n v="2"/>
    <x v="2"/>
    <n v="3.5741999999999998"/>
  </r>
  <r>
    <n v="1695"/>
    <x v="822"/>
    <x v="1"/>
    <x v="12"/>
    <d v="2012-09-28T00:00:00"/>
    <x v="0"/>
    <s v="PO-19195"/>
    <x v="285"/>
    <x v="2"/>
    <x v="0"/>
    <s v="Bayonne"/>
    <x v="30"/>
    <n v="7002"/>
    <x v="3"/>
    <s v="TEC-AC-10002006"/>
    <x v="2"/>
    <x v="11"/>
    <x v="1078"/>
    <n v="63.96"/>
    <n v="4"/>
    <x v="0"/>
    <n v="19.8276"/>
  </r>
  <r>
    <n v="1696"/>
    <x v="822"/>
    <x v="1"/>
    <x v="12"/>
    <d v="2012-09-28T00:00:00"/>
    <x v="0"/>
    <s v="PO-19195"/>
    <x v="285"/>
    <x v="2"/>
    <x v="0"/>
    <s v="Bayonne"/>
    <x v="30"/>
    <n v="7002"/>
    <x v="3"/>
    <s v="OFF-BI-10003314"/>
    <x v="1"/>
    <x v="8"/>
    <x v="305"/>
    <n v="14.46"/>
    <n v="3"/>
    <x v="0"/>
    <n v="7.0853999999999999"/>
  </r>
  <r>
    <n v="1697"/>
    <x v="822"/>
    <x v="1"/>
    <x v="12"/>
    <d v="2012-09-28T00:00:00"/>
    <x v="0"/>
    <s v="PO-19195"/>
    <x v="285"/>
    <x v="2"/>
    <x v="0"/>
    <s v="Bayonne"/>
    <x v="30"/>
    <n v="7002"/>
    <x v="3"/>
    <s v="TEC-PH-10002726"/>
    <x v="2"/>
    <x v="7"/>
    <x v="66"/>
    <n v="104.98"/>
    <n v="2"/>
    <x v="0"/>
    <n v="52.49"/>
  </r>
  <r>
    <n v="1698"/>
    <x v="823"/>
    <x v="1"/>
    <x v="17"/>
    <d v="2012-12-31T00:00:00"/>
    <x v="1"/>
    <s v="AG-10900"/>
    <x v="151"/>
    <x v="0"/>
    <x v="0"/>
    <s v="Los Angeles"/>
    <x v="1"/>
    <n v="90008"/>
    <x v="1"/>
    <s v="OFF-AP-10000240"/>
    <x v="1"/>
    <x v="9"/>
    <x v="644"/>
    <n v="106.96"/>
    <n v="2"/>
    <x v="0"/>
    <n v="31.0184"/>
  </r>
  <r>
    <n v="1699"/>
    <x v="823"/>
    <x v="1"/>
    <x v="17"/>
    <d v="2012-12-31T00:00:00"/>
    <x v="1"/>
    <s v="AG-10900"/>
    <x v="151"/>
    <x v="0"/>
    <x v="0"/>
    <s v="Los Angeles"/>
    <x v="1"/>
    <n v="90008"/>
    <x v="1"/>
    <s v="OFF-LA-10002381"/>
    <x v="1"/>
    <x v="2"/>
    <x v="1079"/>
    <n v="21.56"/>
    <n v="7"/>
    <x v="0"/>
    <n v="10.348800000000001"/>
  </r>
  <r>
    <n v="1700"/>
    <x v="824"/>
    <x v="2"/>
    <x v="561"/>
    <d v="2011-06-07T00:00:00"/>
    <x v="0"/>
    <s v="SC-20725"/>
    <x v="56"/>
    <x v="0"/>
    <x v="0"/>
    <s v="Seattle"/>
    <x v="4"/>
    <n v="98115"/>
    <x v="1"/>
    <s v="FUR-TA-10004086"/>
    <x v="0"/>
    <x v="3"/>
    <x v="824"/>
    <n v="515.88"/>
    <n v="6"/>
    <x v="0"/>
    <n v="113.4936"/>
  </r>
  <r>
    <n v="1701"/>
    <x v="825"/>
    <x v="1"/>
    <x v="562"/>
    <d v="2012-07-15T00:00:00"/>
    <x v="0"/>
    <s v="ND-18370"/>
    <x v="444"/>
    <x v="0"/>
    <x v="0"/>
    <s v="New York City"/>
    <x v="15"/>
    <n v="10035"/>
    <x v="3"/>
    <s v="OFF-BI-10000320"/>
    <x v="1"/>
    <x v="8"/>
    <x v="768"/>
    <n v="11.808"/>
    <n v="2"/>
    <x v="2"/>
    <n v="4.2804000000000002"/>
  </r>
  <r>
    <n v="1702"/>
    <x v="825"/>
    <x v="1"/>
    <x v="562"/>
    <d v="2012-07-15T00:00:00"/>
    <x v="0"/>
    <s v="ND-18370"/>
    <x v="444"/>
    <x v="0"/>
    <x v="0"/>
    <s v="New York City"/>
    <x v="15"/>
    <n v="10035"/>
    <x v="3"/>
    <s v="FUR-CH-10000595"/>
    <x v="0"/>
    <x v="1"/>
    <x v="463"/>
    <n v="1931.04"/>
    <n v="9"/>
    <x v="9"/>
    <n v="321.83999999999997"/>
  </r>
  <r>
    <n v="1703"/>
    <x v="825"/>
    <x v="1"/>
    <x v="562"/>
    <d v="2012-07-15T00:00:00"/>
    <x v="0"/>
    <s v="ND-18370"/>
    <x v="444"/>
    <x v="0"/>
    <x v="0"/>
    <s v="New York City"/>
    <x v="15"/>
    <n v="10035"/>
    <x v="3"/>
    <s v="OFF-PA-10000349"/>
    <x v="1"/>
    <x v="10"/>
    <x v="33"/>
    <n v="9.9600000000000009"/>
    <n v="2"/>
    <x v="0"/>
    <n v="4.6811999999999996"/>
  </r>
  <r>
    <n v="1704"/>
    <x v="826"/>
    <x v="2"/>
    <x v="563"/>
    <d v="2011-02-07T00:00:00"/>
    <x v="1"/>
    <s v="CD-12790"/>
    <x v="522"/>
    <x v="2"/>
    <x v="0"/>
    <s v="San Diego"/>
    <x v="1"/>
    <n v="92037"/>
    <x v="1"/>
    <s v="OFF-FA-10001843"/>
    <x v="1"/>
    <x v="13"/>
    <x v="33"/>
    <n v="12.35"/>
    <n v="5"/>
    <x v="0"/>
    <n v="5.8045"/>
  </r>
  <r>
    <n v="1705"/>
    <x v="827"/>
    <x v="0"/>
    <x v="387"/>
    <d v="2013-03-09T00:00:00"/>
    <x v="3"/>
    <s v="PG-18820"/>
    <x v="310"/>
    <x v="0"/>
    <x v="0"/>
    <s v="Glendale"/>
    <x v="16"/>
    <n v="85301"/>
    <x v="1"/>
    <s v="OFF-BI-10003676"/>
    <x v="1"/>
    <x v="8"/>
    <x v="816"/>
    <n v="9.702"/>
    <n v="3"/>
    <x v="6"/>
    <n v="-7.1147999999999998"/>
  </r>
  <r>
    <n v="1706"/>
    <x v="828"/>
    <x v="1"/>
    <x v="6"/>
    <d v="2012-11-26T00:00:00"/>
    <x v="1"/>
    <s v="IM-15070"/>
    <x v="5"/>
    <x v="0"/>
    <x v="0"/>
    <s v="Philadelphia"/>
    <x v="9"/>
    <n v="19120"/>
    <x v="3"/>
    <s v="OFF-BI-10003638"/>
    <x v="1"/>
    <x v="8"/>
    <x v="607"/>
    <n v="11.61"/>
    <n v="2"/>
    <x v="6"/>
    <n v="-9.2880000000000003"/>
  </r>
  <r>
    <n v="1707"/>
    <x v="829"/>
    <x v="3"/>
    <x v="505"/>
    <d v="2014-11-06T00:00:00"/>
    <x v="1"/>
    <s v="JK-15205"/>
    <x v="523"/>
    <x v="0"/>
    <x v="0"/>
    <s v="San Francisco"/>
    <x v="1"/>
    <n v="94122"/>
    <x v="1"/>
    <s v="OFF-LA-10003077"/>
    <x v="1"/>
    <x v="2"/>
    <x v="1080"/>
    <n v="43.86"/>
    <n v="6"/>
    <x v="0"/>
    <n v="20.6142"/>
  </r>
  <r>
    <n v="1708"/>
    <x v="829"/>
    <x v="3"/>
    <x v="505"/>
    <d v="2014-11-06T00:00:00"/>
    <x v="1"/>
    <s v="JK-15205"/>
    <x v="523"/>
    <x v="0"/>
    <x v="0"/>
    <s v="San Francisco"/>
    <x v="1"/>
    <n v="94122"/>
    <x v="1"/>
    <s v="TEC-PH-10003505"/>
    <x v="2"/>
    <x v="7"/>
    <x v="901"/>
    <n v="148.47999999999999"/>
    <n v="2"/>
    <x v="2"/>
    <n v="16.704000000000001"/>
  </r>
  <r>
    <n v="1709"/>
    <x v="829"/>
    <x v="3"/>
    <x v="505"/>
    <d v="2014-11-06T00:00:00"/>
    <x v="1"/>
    <s v="JK-15205"/>
    <x v="523"/>
    <x v="0"/>
    <x v="0"/>
    <s v="San Francisco"/>
    <x v="1"/>
    <n v="94122"/>
    <x v="1"/>
    <s v="OFF-PA-10003424"/>
    <x v="1"/>
    <x v="10"/>
    <x v="1081"/>
    <n v="7.42"/>
    <n v="2"/>
    <x v="0"/>
    <n v="3.71"/>
  </r>
  <r>
    <n v="1710"/>
    <x v="829"/>
    <x v="3"/>
    <x v="505"/>
    <d v="2014-11-06T00:00:00"/>
    <x v="1"/>
    <s v="JK-15205"/>
    <x v="523"/>
    <x v="0"/>
    <x v="0"/>
    <s v="San Francisco"/>
    <x v="1"/>
    <n v="94122"/>
    <x v="1"/>
    <s v="FUR-CH-10003061"/>
    <x v="0"/>
    <x v="1"/>
    <x v="51"/>
    <n v="71.992000000000004"/>
    <n v="1"/>
    <x v="2"/>
    <n v="-0.89990000000000003"/>
  </r>
  <r>
    <n v="1711"/>
    <x v="829"/>
    <x v="3"/>
    <x v="505"/>
    <d v="2014-11-06T00:00:00"/>
    <x v="1"/>
    <s v="JK-15205"/>
    <x v="523"/>
    <x v="0"/>
    <x v="0"/>
    <s v="San Francisco"/>
    <x v="1"/>
    <n v="94122"/>
    <x v="1"/>
    <s v="OFF-AR-10003514"/>
    <x v="1"/>
    <x v="6"/>
    <x v="180"/>
    <n v="19.899999999999999"/>
    <n v="5"/>
    <x v="0"/>
    <n v="6.5670000000000002"/>
  </r>
  <r>
    <n v="1712"/>
    <x v="829"/>
    <x v="3"/>
    <x v="505"/>
    <d v="2014-11-06T00:00:00"/>
    <x v="1"/>
    <s v="JK-15205"/>
    <x v="523"/>
    <x v="0"/>
    <x v="0"/>
    <s v="San Francisco"/>
    <x v="1"/>
    <n v="94122"/>
    <x v="1"/>
    <s v="OFF-AP-10002684"/>
    <x v="1"/>
    <x v="9"/>
    <x v="165"/>
    <n v="1702.12"/>
    <n v="14"/>
    <x v="0"/>
    <n v="510.63600000000002"/>
  </r>
  <r>
    <n v="1713"/>
    <x v="830"/>
    <x v="1"/>
    <x v="564"/>
    <d v="2012-02-04T00:00:00"/>
    <x v="1"/>
    <s v="JP-15520"/>
    <x v="187"/>
    <x v="0"/>
    <x v="0"/>
    <s v="Houston"/>
    <x v="5"/>
    <n v="77070"/>
    <x v="2"/>
    <s v="OFF-PA-10004405"/>
    <x v="1"/>
    <x v="10"/>
    <x v="1082"/>
    <n v="14.304"/>
    <n v="6"/>
    <x v="2"/>
    <n v="5.0064000000000002"/>
  </r>
  <r>
    <n v="1714"/>
    <x v="831"/>
    <x v="3"/>
    <x v="565"/>
    <d v="2014-09-14T00:00:00"/>
    <x v="0"/>
    <s v="MM-18055"/>
    <x v="514"/>
    <x v="0"/>
    <x v="0"/>
    <s v="Chicago"/>
    <x v="10"/>
    <n v="60610"/>
    <x v="2"/>
    <s v="FUR-TA-10004289"/>
    <x v="0"/>
    <x v="3"/>
    <x v="187"/>
    <n v="765.625"/>
    <n v="7"/>
    <x v="5"/>
    <n v="-566.5625"/>
  </r>
  <r>
    <n v="1715"/>
    <x v="832"/>
    <x v="3"/>
    <x v="566"/>
    <d v="2014-10-14T00:00:00"/>
    <x v="1"/>
    <s v="DC-13285"/>
    <x v="290"/>
    <x v="0"/>
    <x v="0"/>
    <s v="San Francisco"/>
    <x v="1"/>
    <n v="94110"/>
    <x v="1"/>
    <s v="FUR-BO-10003965"/>
    <x v="0"/>
    <x v="0"/>
    <x v="1083"/>
    <n v="307.666"/>
    <n v="2"/>
    <x v="11"/>
    <n v="-14.478400000000001"/>
  </r>
  <r>
    <n v="1716"/>
    <x v="833"/>
    <x v="0"/>
    <x v="567"/>
    <d v="2013-05-05T00:00:00"/>
    <x v="1"/>
    <s v="JL-15835"/>
    <x v="252"/>
    <x v="0"/>
    <x v="0"/>
    <s v="New York City"/>
    <x v="15"/>
    <n v="10011"/>
    <x v="3"/>
    <s v="OFF-BI-10003314"/>
    <x v="1"/>
    <x v="8"/>
    <x v="305"/>
    <n v="7.7119999999999997"/>
    <n v="2"/>
    <x v="2"/>
    <n v="2.7955999999999999"/>
  </r>
  <r>
    <n v="1717"/>
    <x v="834"/>
    <x v="0"/>
    <x v="288"/>
    <d v="2013-05-25T00:00:00"/>
    <x v="1"/>
    <s v="BN-11515"/>
    <x v="202"/>
    <x v="0"/>
    <x v="0"/>
    <s v="New York City"/>
    <x v="15"/>
    <n v="10011"/>
    <x v="3"/>
    <s v="OFF-AP-10001563"/>
    <x v="1"/>
    <x v="9"/>
    <x v="530"/>
    <n v="242.9"/>
    <n v="5"/>
    <x v="0"/>
    <n v="70.441000000000003"/>
  </r>
  <r>
    <n v="1718"/>
    <x v="834"/>
    <x v="0"/>
    <x v="288"/>
    <d v="2013-05-25T00:00:00"/>
    <x v="1"/>
    <s v="BN-11515"/>
    <x v="202"/>
    <x v="0"/>
    <x v="0"/>
    <s v="New York City"/>
    <x v="15"/>
    <n v="10011"/>
    <x v="3"/>
    <s v="OFF-ST-10004123"/>
    <x v="1"/>
    <x v="4"/>
    <x v="72"/>
    <n v="454.9"/>
    <n v="5"/>
    <x v="0"/>
    <n v="0"/>
  </r>
  <r>
    <n v="1719"/>
    <x v="834"/>
    <x v="0"/>
    <x v="288"/>
    <d v="2013-05-25T00:00:00"/>
    <x v="1"/>
    <s v="BN-11515"/>
    <x v="202"/>
    <x v="0"/>
    <x v="0"/>
    <s v="New York City"/>
    <x v="15"/>
    <n v="10011"/>
    <x v="3"/>
    <s v="FUR-FU-10002088"/>
    <x v="0"/>
    <x v="5"/>
    <x v="1084"/>
    <n v="35.92"/>
    <n v="4"/>
    <x v="0"/>
    <n v="15.086399999999999"/>
  </r>
  <r>
    <n v="1720"/>
    <x v="834"/>
    <x v="0"/>
    <x v="288"/>
    <d v="2013-05-25T00:00:00"/>
    <x v="1"/>
    <s v="BN-11515"/>
    <x v="202"/>
    <x v="0"/>
    <x v="0"/>
    <s v="New York City"/>
    <x v="15"/>
    <n v="10011"/>
    <x v="3"/>
    <s v="FUR-FU-10000010"/>
    <x v="0"/>
    <x v="5"/>
    <x v="522"/>
    <n v="39.76"/>
    <n v="8"/>
    <x v="0"/>
    <n v="12.3256"/>
  </r>
  <r>
    <n v="1721"/>
    <x v="834"/>
    <x v="0"/>
    <x v="288"/>
    <d v="2013-05-25T00:00:00"/>
    <x v="1"/>
    <s v="BN-11515"/>
    <x v="202"/>
    <x v="0"/>
    <x v="0"/>
    <s v="New York City"/>
    <x v="15"/>
    <n v="10011"/>
    <x v="3"/>
    <s v="OFF-BI-10002824"/>
    <x v="1"/>
    <x v="8"/>
    <x v="523"/>
    <n v="47.744"/>
    <n v="4"/>
    <x v="2"/>
    <n v="14.92"/>
  </r>
  <r>
    <n v="1722"/>
    <x v="835"/>
    <x v="1"/>
    <x v="139"/>
    <d v="2012-12-25T00:00:00"/>
    <x v="1"/>
    <s v="KD-16345"/>
    <x v="44"/>
    <x v="0"/>
    <x v="0"/>
    <s v="Chicago"/>
    <x v="10"/>
    <n v="60623"/>
    <x v="2"/>
    <s v="TEC-PH-10001061"/>
    <x v="2"/>
    <x v="7"/>
    <x v="822"/>
    <n v="159.98400000000001"/>
    <n v="2"/>
    <x v="2"/>
    <n v="11.998799999999999"/>
  </r>
  <r>
    <n v="1723"/>
    <x v="835"/>
    <x v="1"/>
    <x v="139"/>
    <d v="2012-12-25T00:00:00"/>
    <x v="1"/>
    <s v="KD-16345"/>
    <x v="44"/>
    <x v="0"/>
    <x v="0"/>
    <s v="Chicago"/>
    <x v="10"/>
    <n v="60623"/>
    <x v="2"/>
    <s v="TEC-AC-10000736"/>
    <x v="2"/>
    <x v="11"/>
    <x v="1085"/>
    <n v="255.96799999999999"/>
    <n v="4"/>
    <x v="2"/>
    <n v="51.193600000000004"/>
  </r>
  <r>
    <n v="1724"/>
    <x v="835"/>
    <x v="1"/>
    <x v="139"/>
    <d v="2012-12-25T00:00:00"/>
    <x v="1"/>
    <s v="KD-16345"/>
    <x v="44"/>
    <x v="0"/>
    <x v="0"/>
    <s v="Chicago"/>
    <x v="10"/>
    <n v="60623"/>
    <x v="2"/>
    <s v="FUR-BO-10003966"/>
    <x v="0"/>
    <x v="0"/>
    <x v="1086"/>
    <n v="359.05799999999999"/>
    <n v="3"/>
    <x v="4"/>
    <n v="-71.811599999999999"/>
  </r>
  <r>
    <n v="1725"/>
    <x v="836"/>
    <x v="1"/>
    <x v="546"/>
    <d v="2012-12-20T00:00:00"/>
    <x v="2"/>
    <s v="JK-15370"/>
    <x v="271"/>
    <x v="0"/>
    <x v="0"/>
    <s v="Philadelphia"/>
    <x v="9"/>
    <n v="19143"/>
    <x v="3"/>
    <s v="OFF-AP-10000828"/>
    <x v="1"/>
    <x v="9"/>
    <x v="1087"/>
    <n v="434.35199999999998"/>
    <n v="3"/>
    <x v="2"/>
    <n v="43.435200000000002"/>
  </r>
  <r>
    <n v="1726"/>
    <x v="836"/>
    <x v="1"/>
    <x v="546"/>
    <d v="2012-12-20T00:00:00"/>
    <x v="2"/>
    <s v="JK-15370"/>
    <x v="271"/>
    <x v="0"/>
    <x v="0"/>
    <s v="Philadelphia"/>
    <x v="9"/>
    <n v="19143"/>
    <x v="3"/>
    <s v="OFF-AP-10002906"/>
    <x v="1"/>
    <x v="9"/>
    <x v="1088"/>
    <n v="3.552"/>
    <n v="2"/>
    <x v="2"/>
    <n v="0.44400000000000001"/>
  </r>
  <r>
    <n v="1727"/>
    <x v="836"/>
    <x v="1"/>
    <x v="546"/>
    <d v="2012-12-20T00:00:00"/>
    <x v="2"/>
    <s v="JK-15370"/>
    <x v="271"/>
    <x v="0"/>
    <x v="0"/>
    <s v="Philadelphia"/>
    <x v="9"/>
    <n v="19143"/>
    <x v="3"/>
    <s v="OFF-AP-10003860"/>
    <x v="1"/>
    <x v="9"/>
    <x v="1089"/>
    <n v="88.831999999999994"/>
    <n v="4"/>
    <x v="2"/>
    <n v="7.7728000000000002"/>
  </r>
  <r>
    <n v="1728"/>
    <x v="837"/>
    <x v="3"/>
    <x v="568"/>
    <d v="2014-05-05T00:00:00"/>
    <x v="0"/>
    <s v="FM-14215"/>
    <x v="524"/>
    <x v="1"/>
    <x v="0"/>
    <s v="Dublin"/>
    <x v="24"/>
    <n v="43017"/>
    <x v="3"/>
    <s v="FUR-TA-10001307"/>
    <x v="0"/>
    <x v="3"/>
    <x v="1090"/>
    <n v="1048.3499999999999"/>
    <n v="5"/>
    <x v="10"/>
    <n v="-69.89"/>
  </r>
  <r>
    <n v="1729"/>
    <x v="838"/>
    <x v="0"/>
    <x v="569"/>
    <d v="2013-02-07T00:00:00"/>
    <x v="3"/>
    <s v="CA-12265"/>
    <x v="244"/>
    <x v="0"/>
    <x v="0"/>
    <s v="Springfield"/>
    <x v="17"/>
    <n v="22153"/>
    <x v="0"/>
    <s v="TEC-AC-10003063"/>
    <x v="2"/>
    <x v="11"/>
    <x v="1052"/>
    <n v="100"/>
    <n v="4"/>
    <x v="0"/>
    <n v="21"/>
  </r>
  <r>
    <n v="1730"/>
    <x v="838"/>
    <x v="0"/>
    <x v="569"/>
    <d v="2013-02-07T00:00:00"/>
    <x v="3"/>
    <s v="CA-12265"/>
    <x v="244"/>
    <x v="0"/>
    <x v="0"/>
    <s v="Springfield"/>
    <x v="17"/>
    <n v="22153"/>
    <x v="0"/>
    <s v="OFF-LA-10001045"/>
    <x v="1"/>
    <x v="2"/>
    <x v="701"/>
    <n v="7.83"/>
    <n v="3"/>
    <x v="0"/>
    <n v="3.6017999999999999"/>
  </r>
  <r>
    <n v="1731"/>
    <x v="839"/>
    <x v="2"/>
    <x v="450"/>
    <d v="2011-10-03T00:00:00"/>
    <x v="1"/>
    <s v="KD-16495"/>
    <x v="470"/>
    <x v="1"/>
    <x v="0"/>
    <s v="Fayetteville"/>
    <x v="3"/>
    <n v="28314"/>
    <x v="0"/>
    <s v="OFF-PA-10001457"/>
    <x v="1"/>
    <x v="10"/>
    <x v="1091"/>
    <n v="96.256"/>
    <n v="8"/>
    <x v="2"/>
    <n v="31.283200000000001"/>
  </r>
  <r>
    <n v="1732"/>
    <x v="839"/>
    <x v="2"/>
    <x v="450"/>
    <d v="2011-10-03T00:00:00"/>
    <x v="1"/>
    <s v="KD-16495"/>
    <x v="470"/>
    <x v="1"/>
    <x v="0"/>
    <s v="Fayetteville"/>
    <x v="3"/>
    <n v="28314"/>
    <x v="0"/>
    <s v="OFF-PA-10001804"/>
    <x v="1"/>
    <x v="10"/>
    <x v="128"/>
    <n v="10.688000000000001"/>
    <n v="2"/>
    <x v="2"/>
    <n v="3.7408000000000001"/>
  </r>
  <r>
    <n v="1733"/>
    <x v="840"/>
    <x v="0"/>
    <x v="212"/>
    <d v="2013-07-15T00:00:00"/>
    <x v="1"/>
    <s v="LH-17155"/>
    <x v="109"/>
    <x v="0"/>
    <x v="0"/>
    <s v="Dallas"/>
    <x v="5"/>
    <n v="75081"/>
    <x v="2"/>
    <s v="OFF-ST-10000689"/>
    <x v="1"/>
    <x v="4"/>
    <x v="421"/>
    <n v="338.04"/>
    <n v="3"/>
    <x v="2"/>
    <n v="-33.804000000000002"/>
  </r>
  <r>
    <n v="1734"/>
    <x v="840"/>
    <x v="0"/>
    <x v="212"/>
    <d v="2013-07-15T00:00:00"/>
    <x v="1"/>
    <s v="LH-17155"/>
    <x v="109"/>
    <x v="0"/>
    <x v="0"/>
    <s v="Dallas"/>
    <x v="5"/>
    <n v="75081"/>
    <x v="2"/>
    <s v="OFF-AR-10002135"/>
    <x v="1"/>
    <x v="6"/>
    <x v="278"/>
    <n v="154.24"/>
    <n v="4"/>
    <x v="2"/>
    <n v="17.352"/>
  </r>
  <r>
    <n v="1735"/>
    <x v="841"/>
    <x v="3"/>
    <x v="570"/>
    <d v="2014-08-02T00:00:00"/>
    <x v="0"/>
    <s v="AG-10675"/>
    <x v="165"/>
    <x v="0"/>
    <x v="0"/>
    <s v="Jacksonville"/>
    <x v="3"/>
    <n v="28540"/>
    <x v="0"/>
    <s v="OFF-AP-10002082"/>
    <x v="1"/>
    <x v="9"/>
    <x v="1092"/>
    <n v="34.847999999999999"/>
    <n v="2"/>
    <x v="2"/>
    <n v="6.5339999999999998"/>
  </r>
  <r>
    <n v="1736"/>
    <x v="841"/>
    <x v="3"/>
    <x v="570"/>
    <d v="2014-08-02T00:00:00"/>
    <x v="0"/>
    <s v="AG-10675"/>
    <x v="165"/>
    <x v="0"/>
    <x v="0"/>
    <s v="Jacksonville"/>
    <x v="3"/>
    <n v="28540"/>
    <x v="0"/>
    <s v="TEC-PH-10003442"/>
    <x v="2"/>
    <x v="7"/>
    <x v="879"/>
    <n v="22"/>
    <n v="5"/>
    <x v="2"/>
    <n v="1.375"/>
  </r>
  <r>
    <n v="1737"/>
    <x v="841"/>
    <x v="3"/>
    <x v="570"/>
    <d v="2014-08-02T00:00:00"/>
    <x v="0"/>
    <s v="AG-10675"/>
    <x v="165"/>
    <x v="0"/>
    <x v="0"/>
    <s v="Jacksonville"/>
    <x v="3"/>
    <n v="28540"/>
    <x v="0"/>
    <s v="OFF-AR-10002833"/>
    <x v="1"/>
    <x v="6"/>
    <x v="6"/>
    <n v="4.3680000000000003"/>
    <n v="3"/>
    <x v="2"/>
    <n v="0.38219999999999998"/>
  </r>
  <r>
    <n v="1738"/>
    <x v="842"/>
    <x v="1"/>
    <x v="37"/>
    <d v="2012-09-09T00:00:00"/>
    <x v="1"/>
    <s v="DB-13120"/>
    <x v="106"/>
    <x v="1"/>
    <x v="0"/>
    <s v="San Francisco"/>
    <x v="1"/>
    <n v="94122"/>
    <x v="1"/>
    <s v="OFF-ST-10001325"/>
    <x v="1"/>
    <x v="4"/>
    <x v="466"/>
    <n v="31.44"/>
    <n v="3"/>
    <x v="0"/>
    <n v="8.4887999999999995"/>
  </r>
  <r>
    <n v="1739"/>
    <x v="842"/>
    <x v="1"/>
    <x v="37"/>
    <d v="2012-09-09T00:00:00"/>
    <x v="1"/>
    <s v="DB-13120"/>
    <x v="106"/>
    <x v="1"/>
    <x v="0"/>
    <s v="San Francisco"/>
    <x v="1"/>
    <n v="94122"/>
    <x v="1"/>
    <s v="TEC-AC-10003038"/>
    <x v="2"/>
    <x v="11"/>
    <x v="1024"/>
    <n v="17.899999999999999"/>
    <n v="2"/>
    <x v="0"/>
    <n v="3.4009999999999998"/>
  </r>
  <r>
    <n v="1740"/>
    <x v="842"/>
    <x v="1"/>
    <x v="37"/>
    <d v="2012-09-09T00:00:00"/>
    <x v="1"/>
    <s v="DB-13120"/>
    <x v="106"/>
    <x v="1"/>
    <x v="0"/>
    <s v="San Francisco"/>
    <x v="1"/>
    <n v="94122"/>
    <x v="1"/>
    <s v="TEC-AC-10003590"/>
    <x v="2"/>
    <x v="11"/>
    <x v="1093"/>
    <n v="129.44999999999999"/>
    <n v="5"/>
    <x v="0"/>
    <n v="46.601999999999997"/>
  </r>
  <r>
    <n v="1741"/>
    <x v="843"/>
    <x v="2"/>
    <x v="128"/>
    <d v="2011-08-16T00:00:00"/>
    <x v="1"/>
    <s v="ED-13885"/>
    <x v="525"/>
    <x v="2"/>
    <x v="0"/>
    <s v="San Diego"/>
    <x v="1"/>
    <n v="92037"/>
    <x v="1"/>
    <s v="OFF-LA-10000262"/>
    <x v="1"/>
    <x v="2"/>
    <x v="932"/>
    <n v="20.88"/>
    <n v="8"/>
    <x v="0"/>
    <n v="9.6047999999999991"/>
  </r>
  <r>
    <n v="1742"/>
    <x v="844"/>
    <x v="3"/>
    <x v="505"/>
    <d v="2014-11-04T00:00:00"/>
    <x v="1"/>
    <s v="MC-18100"/>
    <x v="498"/>
    <x v="0"/>
    <x v="0"/>
    <s v="Philadelphia"/>
    <x v="9"/>
    <n v="19140"/>
    <x v="3"/>
    <s v="OFF-PA-10004355"/>
    <x v="1"/>
    <x v="10"/>
    <x v="1094"/>
    <n v="20.736000000000001"/>
    <n v="4"/>
    <x v="2"/>
    <n v="7.2576000000000001"/>
  </r>
  <r>
    <n v="1743"/>
    <x v="844"/>
    <x v="3"/>
    <x v="505"/>
    <d v="2014-11-04T00:00:00"/>
    <x v="1"/>
    <s v="MC-18100"/>
    <x v="498"/>
    <x v="0"/>
    <x v="0"/>
    <s v="Philadelphia"/>
    <x v="9"/>
    <n v="19140"/>
    <x v="3"/>
    <s v="FUR-FU-10004415"/>
    <x v="0"/>
    <x v="5"/>
    <x v="1054"/>
    <n v="7.1680000000000001"/>
    <n v="2"/>
    <x v="2"/>
    <n v="0.98560000000000003"/>
  </r>
  <r>
    <n v="1744"/>
    <x v="844"/>
    <x v="3"/>
    <x v="505"/>
    <d v="2014-11-04T00:00:00"/>
    <x v="1"/>
    <s v="MC-18100"/>
    <x v="498"/>
    <x v="0"/>
    <x v="0"/>
    <s v="Philadelphia"/>
    <x v="9"/>
    <n v="19140"/>
    <x v="3"/>
    <s v="OFF-ST-10002486"/>
    <x v="1"/>
    <x v="4"/>
    <x v="693"/>
    <n v="11.167999999999999"/>
    <n v="2"/>
    <x v="2"/>
    <n v="-2.5127999999999999"/>
  </r>
  <r>
    <n v="1745"/>
    <x v="844"/>
    <x v="3"/>
    <x v="505"/>
    <d v="2014-11-04T00:00:00"/>
    <x v="1"/>
    <s v="MC-18100"/>
    <x v="498"/>
    <x v="0"/>
    <x v="0"/>
    <s v="Philadelphia"/>
    <x v="9"/>
    <n v="19140"/>
    <x v="3"/>
    <s v="TEC-AC-10001142"/>
    <x v="2"/>
    <x v="11"/>
    <x v="546"/>
    <n v="442.4"/>
    <n v="7"/>
    <x v="2"/>
    <n v="-55.3"/>
  </r>
  <r>
    <n v="1746"/>
    <x v="845"/>
    <x v="2"/>
    <x v="571"/>
    <d v="2011-06-09T00:00:00"/>
    <x v="2"/>
    <s v="BM-11785"/>
    <x v="298"/>
    <x v="0"/>
    <x v="0"/>
    <s v="Rochester"/>
    <x v="15"/>
    <n v="14609"/>
    <x v="3"/>
    <s v="OFF-AR-10002656"/>
    <x v="1"/>
    <x v="6"/>
    <x v="157"/>
    <n v="13.36"/>
    <n v="2"/>
    <x v="0"/>
    <n v="4.9432"/>
  </r>
  <r>
    <n v="1747"/>
    <x v="846"/>
    <x v="0"/>
    <x v="572"/>
    <d v="2013-08-18T00:00:00"/>
    <x v="0"/>
    <s v="EM-14065"/>
    <x v="191"/>
    <x v="0"/>
    <x v="0"/>
    <s v="Jacksonville"/>
    <x v="3"/>
    <n v="28540"/>
    <x v="0"/>
    <s v="OFF-BI-10000138"/>
    <x v="1"/>
    <x v="8"/>
    <x v="600"/>
    <n v="11.231999999999999"/>
    <n v="8"/>
    <x v="6"/>
    <n v="-8.2368000000000006"/>
  </r>
  <r>
    <n v="1748"/>
    <x v="846"/>
    <x v="0"/>
    <x v="572"/>
    <d v="2013-08-18T00:00:00"/>
    <x v="0"/>
    <s v="EM-14065"/>
    <x v="191"/>
    <x v="0"/>
    <x v="0"/>
    <s v="Jacksonville"/>
    <x v="3"/>
    <n v="28540"/>
    <x v="0"/>
    <s v="OFF-PA-10004947"/>
    <x v="1"/>
    <x v="10"/>
    <x v="33"/>
    <n v="10.272"/>
    <n v="3"/>
    <x v="2"/>
    <n v="3.21"/>
  </r>
  <r>
    <n v="1749"/>
    <x v="847"/>
    <x v="2"/>
    <x v="573"/>
    <d v="2011-04-29T00:00:00"/>
    <x v="1"/>
    <s v="DA-13450"/>
    <x v="526"/>
    <x v="2"/>
    <x v="0"/>
    <s v="Houston"/>
    <x v="5"/>
    <n v="77095"/>
    <x v="2"/>
    <s v="OFF-PA-10003543"/>
    <x v="1"/>
    <x v="10"/>
    <x v="716"/>
    <n v="10.368"/>
    <n v="2"/>
    <x v="2"/>
    <n v="3.6288"/>
  </r>
  <r>
    <n v="1750"/>
    <x v="847"/>
    <x v="2"/>
    <x v="573"/>
    <d v="2011-04-29T00:00:00"/>
    <x v="1"/>
    <s v="DA-13450"/>
    <x v="526"/>
    <x v="2"/>
    <x v="0"/>
    <s v="Houston"/>
    <x v="5"/>
    <n v="77095"/>
    <x v="2"/>
    <s v="OFF-AR-10002221"/>
    <x v="1"/>
    <x v="6"/>
    <x v="1008"/>
    <n v="6.24"/>
    <n v="3"/>
    <x v="2"/>
    <n v="0.54600000000000004"/>
  </r>
  <r>
    <n v="1751"/>
    <x v="848"/>
    <x v="1"/>
    <x v="6"/>
    <d v="2012-11-27T00:00:00"/>
    <x v="1"/>
    <s v="MO-17800"/>
    <x v="246"/>
    <x v="2"/>
    <x v="0"/>
    <s v="San Antonio"/>
    <x v="5"/>
    <n v="78207"/>
    <x v="2"/>
    <s v="FUR-TA-10004607"/>
    <x v="0"/>
    <x v="3"/>
    <x v="1095"/>
    <n v="206.96199999999999"/>
    <n v="2"/>
    <x v="4"/>
    <n v="-32.522599999999997"/>
  </r>
  <r>
    <n v="1752"/>
    <x v="849"/>
    <x v="3"/>
    <x v="336"/>
    <d v="2014-10-18T00:00:00"/>
    <x v="2"/>
    <s v="JW-15955"/>
    <x v="527"/>
    <x v="0"/>
    <x v="0"/>
    <s v="Oakland"/>
    <x v="1"/>
    <n v="94601"/>
    <x v="1"/>
    <s v="FUR-FU-10001918"/>
    <x v="0"/>
    <x v="5"/>
    <x v="280"/>
    <n v="9.4600000000000009"/>
    <n v="2"/>
    <x v="0"/>
    <n v="3.6894"/>
  </r>
  <r>
    <n v="1753"/>
    <x v="850"/>
    <x v="3"/>
    <x v="574"/>
    <d v="2014-12-06T00:00:00"/>
    <x v="2"/>
    <s v="VW-21775"/>
    <x v="100"/>
    <x v="1"/>
    <x v="0"/>
    <s v="San Francisco"/>
    <x v="1"/>
    <n v="94122"/>
    <x v="1"/>
    <s v="OFF-ST-10004340"/>
    <x v="1"/>
    <x v="4"/>
    <x v="809"/>
    <n v="559.62"/>
    <n v="9"/>
    <x v="0"/>
    <n v="151.09739999999999"/>
  </r>
  <r>
    <n v="1754"/>
    <x v="850"/>
    <x v="3"/>
    <x v="574"/>
    <d v="2014-12-06T00:00:00"/>
    <x v="2"/>
    <s v="VW-21775"/>
    <x v="100"/>
    <x v="1"/>
    <x v="0"/>
    <s v="San Francisco"/>
    <x v="1"/>
    <n v="94122"/>
    <x v="1"/>
    <s v="OFF-PA-10004475"/>
    <x v="1"/>
    <x v="10"/>
    <x v="1063"/>
    <n v="109.92"/>
    <n v="2"/>
    <x v="0"/>
    <n v="53.860799999999998"/>
  </r>
  <r>
    <n v="1755"/>
    <x v="850"/>
    <x v="3"/>
    <x v="574"/>
    <d v="2014-12-06T00:00:00"/>
    <x v="2"/>
    <s v="VW-21775"/>
    <x v="100"/>
    <x v="1"/>
    <x v="0"/>
    <s v="San Francisco"/>
    <x v="1"/>
    <n v="94122"/>
    <x v="1"/>
    <s v="OFF-PA-10003893"/>
    <x v="1"/>
    <x v="10"/>
    <x v="1096"/>
    <n v="8.56"/>
    <n v="2"/>
    <x v="0"/>
    <n v="3.8519999999999999"/>
  </r>
  <r>
    <n v="1756"/>
    <x v="851"/>
    <x v="1"/>
    <x v="575"/>
    <d v="2012-12-11T00:00:00"/>
    <x v="0"/>
    <s v="TT-21460"/>
    <x v="499"/>
    <x v="2"/>
    <x v="0"/>
    <s v="Fort Worth"/>
    <x v="5"/>
    <n v="76106"/>
    <x v="2"/>
    <s v="OFF-PA-10000100"/>
    <x v="1"/>
    <x v="10"/>
    <x v="825"/>
    <n v="360.71199999999999"/>
    <n v="11"/>
    <x v="2"/>
    <n v="130.75810000000001"/>
  </r>
  <r>
    <n v="1757"/>
    <x v="851"/>
    <x v="1"/>
    <x v="575"/>
    <d v="2012-12-11T00:00:00"/>
    <x v="0"/>
    <s v="TT-21460"/>
    <x v="499"/>
    <x v="2"/>
    <x v="0"/>
    <s v="Fort Worth"/>
    <x v="5"/>
    <n v="76106"/>
    <x v="2"/>
    <s v="TEC-PH-10001817"/>
    <x v="2"/>
    <x v="7"/>
    <x v="1097"/>
    <n v="1718.4"/>
    <n v="6"/>
    <x v="2"/>
    <n v="150.36000000000001"/>
  </r>
  <r>
    <n v="1758"/>
    <x v="852"/>
    <x v="1"/>
    <x v="562"/>
    <d v="2012-07-15T00:00:00"/>
    <x v="2"/>
    <s v="SL-20155"/>
    <x v="359"/>
    <x v="2"/>
    <x v="0"/>
    <s v="Houston"/>
    <x v="5"/>
    <n v="77095"/>
    <x v="2"/>
    <s v="OFF-BI-10001765"/>
    <x v="1"/>
    <x v="8"/>
    <x v="985"/>
    <n v="41.567999999999998"/>
    <n v="6"/>
    <x v="3"/>
    <n v="-66.508799999999994"/>
  </r>
  <r>
    <n v="1759"/>
    <x v="853"/>
    <x v="2"/>
    <x v="218"/>
    <d v="2011-05-17T00:00:00"/>
    <x v="1"/>
    <s v="RM-19375"/>
    <x v="528"/>
    <x v="0"/>
    <x v="0"/>
    <s v="Houston"/>
    <x v="5"/>
    <n v="77095"/>
    <x v="2"/>
    <s v="TEC-AC-10001013"/>
    <x v="2"/>
    <x v="11"/>
    <x v="813"/>
    <n v="46.863999999999997"/>
    <n v="2"/>
    <x v="2"/>
    <n v="7.6154000000000002"/>
  </r>
  <r>
    <n v="1760"/>
    <x v="854"/>
    <x v="2"/>
    <x v="576"/>
    <d v="2011-01-13T00:00:00"/>
    <x v="1"/>
    <s v="MB-18085"/>
    <x v="469"/>
    <x v="0"/>
    <x v="0"/>
    <s v="Philadelphia"/>
    <x v="9"/>
    <n v="19143"/>
    <x v="3"/>
    <s v="OFF-AR-10003478"/>
    <x v="1"/>
    <x v="6"/>
    <x v="355"/>
    <n v="19.536000000000001"/>
    <n v="3"/>
    <x v="2"/>
    <n v="4.8840000000000003"/>
  </r>
  <r>
    <n v="1761"/>
    <x v="855"/>
    <x v="1"/>
    <x v="577"/>
    <d v="2012-09-09T00:00:00"/>
    <x v="1"/>
    <s v="AG-10900"/>
    <x v="151"/>
    <x v="0"/>
    <x v="0"/>
    <s v="San Diego"/>
    <x v="1"/>
    <n v="92105"/>
    <x v="1"/>
    <s v="FUR-BO-10000330"/>
    <x v="0"/>
    <x v="0"/>
    <x v="1098"/>
    <n v="411.33199999999999"/>
    <n v="4"/>
    <x v="11"/>
    <n v="-4.8391999999999999"/>
  </r>
  <r>
    <n v="1762"/>
    <x v="855"/>
    <x v="1"/>
    <x v="577"/>
    <d v="2012-09-09T00:00:00"/>
    <x v="1"/>
    <s v="AG-10900"/>
    <x v="151"/>
    <x v="0"/>
    <x v="0"/>
    <s v="San Diego"/>
    <x v="1"/>
    <n v="92105"/>
    <x v="1"/>
    <s v="OFF-BI-10001900"/>
    <x v="1"/>
    <x v="8"/>
    <x v="1099"/>
    <n v="28.751999999999999"/>
    <n v="6"/>
    <x v="2"/>
    <n v="9.7037999999999993"/>
  </r>
  <r>
    <n v="1763"/>
    <x v="855"/>
    <x v="1"/>
    <x v="577"/>
    <d v="2012-09-09T00:00:00"/>
    <x v="1"/>
    <s v="AG-10900"/>
    <x v="151"/>
    <x v="0"/>
    <x v="0"/>
    <s v="San Diego"/>
    <x v="1"/>
    <n v="92105"/>
    <x v="1"/>
    <s v="FUR-BO-10003159"/>
    <x v="0"/>
    <x v="0"/>
    <x v="1100"/>
    <n v="293.19900000000001"/>
    <n v="3"/>
    <x v="11"/>
    <n v="-20.696400000000001"/>
  </r>
  <r>
    <n v="1764"/>
    <x v="856"/>
    <x v="0"/>
    <x v="578"/>
    <d v="2013-08-09T00:00:00"/>
    <x v="1"/>
    <s v="ML-17755"/>
    <x v="529"/>
    <x v="2"/>
    <x v="0"/>
    <s v="Suffolk"/>
    <x v="17"/>
    <n v="23434"/>
    <x v="0"/>
    <s v="OFF-SU-10002573"/>
    <x v="1"/>
    <x v="14"/>
    <x v="350"/>
    <n v="35.06"/>
    <n v="2"/>
    <x v="0"/>
    <n v="10.518000000000001"/>
  </r>
  <r>
    <n v="1765"/>
    <x v="856"/>
    <x v="0"/>
    <x v="578"/>
    <d v="2013-08-09T00:00:00"/>
    <x v="1"/>
    <s v="ML-17755"/>
    <x v="529"/>
    <x v="2"/>
    <x v="0"/>
    <s v="Suffolk"/>
    <x v="17"/>
    <n v="23434"/>
    <x v="0"/>
    <s v="OFF-LA-10004484"/>
    <x v="1"/>
    <x v="2"/>
    <x v="612"/>
    <n v="4.13"/>
    <n v="1"/>
    <x v="0"/>
    <n v="1.8997999999999999"/>
  </r>
  <r>
    <n v="1766"/>
    <x v="856"/>
    <x v="0"/>
    <x v="578"/>
    <d v="2013-08-09T00:00:00"/>
    <x v="1"/>
    <s v="ML-17755"/>
    <x v="529"/>
    <x v="2"/>
    <x v="0"/>
    <s v="Suffolk"/>
    <x v="17"/>
    <n v="23434"/>
    <x v="0"/>
    <s v="FUR-FU-10001591"/>
    <x v="0"/>
    <x v="5"/>
    <x v="1101"/>
    <n v="109.8"/>
    <n v="9"/>
    <x v="0"/>
    <n v="46.116"/>
  </r>
  <r>
    <n v="1767"/>
    <x v="856"/>
    <x v="0"/>
    <x v="578"/>
    <d v="2013-08-09T00:00:00"/>
    <x v="1"/>
    <s v="ML-17755"/>
    <x v="529"/>
    <x v="2"/>
    <x v="0"/>
    <s v="Suffolk"/>
    <x v="17"/>
    <n v="23434"/>
    <x v="0"/>
    <s v="OFF-LA-10002034"/>
    <x v="1"/>
    <x v="2"/>
    <x v="1102"/>
    <n v="9.82"/>
    <n v="2"/>
    <x v="0"/>
    <n v="4.8117999999999999"/>
  </r>
  <r>
    <n v="1768"/>
    <x v="857"/>
    <x v="2"/>
    <x v="579"/>
    <d v="2011-03-26T00:00:00"/>
    <x v="1"/>
    <s v="CC-12685"/>
    <x v="530"/>
    <x v="0"/>
    <x v="0"/>
    <s v="Greensboro"/>
    <x v="3"/>
    <n v="27405"/>
    <x v="0"/>
    <s v="OFF-BI-10004410"/>
    <x v="1"/>
    <x v="8"/>
    <x v="48"/>
    <n v="7.6440000000000001"/>
    <n v="4"/>
    <x v="6"/>
    <n v="-5.8604000000000003"/>
  </r>
  <r>
    <n v="1769"/>
    <x v="857"/>
    <x v="2"/>
    <x v="579"/>
    <d v="2011-03-26T00:00:00"/>
    <x v="1"/>
    <s v="CC-12685"/>
    <x v="530"/>
    <x v="0"/>
    <x v="0"/>
    <s v="Greensboro"/>
    <x v="3"/>
    <n v="27405"/>
    <x v="0"/>
    <s v="OFF-BI-10002735"/>
    <x v="1"/>
    <x v="8"/>
    <x v="141"/>
    <n v="51.465000000000003"/>
    <n v="5"/>
    <x v="6"/>
    <n v="-39.456499999999998"/>
  </r>
  <r>
    <n v="1770"/>
    <x v="858"/>
    <x v="3"/>
    <x v="580"/>
    <d v="2014-03-09T00:00:00"/>
    <x v="1"/>
    <s v="SC-20770"/>
    <x v="34"/>
    <x v="1"/>
    <x v="0"/>
    <s v="Dallas"/>
    <x v="5"/>
    <n v="75081"/>
    <x v="2"/>
    <s v="OFF-SU-10001935"/>
    <x v="1"/>
    <x v="14"/>
    <x v="33"/>
    <n v="6.976"/>
    <n v="4"/>
    <x v="2"/>
    <n v="-1.3952"/>
  </r>
  <r>
    <n v="1771"/>
    <x v="858"/>
    <x v="3"/>
    <x v="580"/>
    <d v="2014-03-09T00:00:00"/>
    <x v="1"/>
    <s v="SC-20770"/>
    <x v="34"/>
    <x v="1"/>
    <x v="0"/>
    <s v="Dallas"/>
    <x v="5"/>
    <n v="75081"/>
    <x v="2"/>
    <s v="OFF-BI-10003291"/>
    <x v="1"/>
    <x v="8"/>
    <x v="44"/>
    <n v="12.222"/>
    <n v="7"/>
    <x v="3"/>
    <n v="-20.1663"/>
  </r>
  <r>
    <n v="1772"/>
    <x v="859"/>
    <x v="0"/>
    <x v="581"/>
    <d v="2013-11-30T00:00:00"/>
    <x v="0"/>
    <s v="GG-14650"/>
    <x v="55"/>
    <x v="1"/>
    <x v="0"/>
    <s v="Chicago"/>
    <x v="10"/>
    <n v="60623"/>
    <x v="2"/>
    <s v="OFF-ST-10004337"/>
    <x v="1"/>
    <x v="4"/>
    <x v="839"/>
    <n v="97.983999999999995"/>
    <n v="2"/>
    <x v="2"/>
    <n v="-24.495999999999999"/>
  </r>
  <r>
    <n v="1773"/>
    <x v="859"/>
    <x v="0"/>
    <x v="581"/>
    <d v="2013-11-30T00:00:00"/>
    <x v="0"/>
    <s v="GG-14650"/>
    <x v="55"/>
    <x v="1"/>
    <x v="0"/>
    <s v="Chicago"/>
    <x v="10"/>
    <n v="60623"/>
    <x v="2"/>
    <s v="TEC-AC-10001266"/>
    <x v="2"/>
    <x v="11"/>
    <x v="196"/>
    <n v="62.4"/>
    <n v="6"/>
    <x v="2"/>
    <n v="19.5"/>
  </r>
  <r>
    <n v="1774"/>
    <x v="860"/>
    <x v="2"/>
    <x v="582"/>
    <d v="2011-05-03T00:00:00"/>
    <x v="1"/>
    <s v="MY-18295"/>
    <x v="501"/>
    <x v="1"/>
    <x v="0"/>
    <s v="Baltimore"/>
    <x v="39"/>
    <n v="21215"/>
    <x v="3"/>
    <s v="OFF-BI-10001628"/>
    <x v="1"/>
    <x v="8"/>
    <x v="1103"/>
    <n v="20.86"/>
    <n v="2"/>
    <x v="0"/>
    <n v="9.3870000000000005"/>
  </r>
  <r>
    <n v="1775"/>
    <x v="860"/>
    <x v="2"/>
    <x v="582"/>
    <d v="2011-05-03T00:00:00"/>
    <x v="1"/>
    <s v="MY-18295"/>
    <x v="501"/>
    <x v="1"/>
    <x v="0"/>
    <s v="Baltimore"/>
    <x v="39"/>
    <n v="21215"/>
    <x v="3"/>
    <s v="OFF-ST-10000877"/>
    <x v="1"/>
    <x v="4"/>
    <x v="1104"/>
    <n v="497.61"/>
    <n v="9"/>
    <x v="0"/>
    <n v="129.37860000000001"/>
  </r>
  <r>
    <n v="1776"/>
    <x v="860"/>
    <x v="2"/>
    <x v="582"/>
    <d v="2011-05-03T00:00:00"/>
    <x v="1"/>
    <s v="MY-18295"/>
    <x v="501"/>
    <x v="1"/>
    <x v="0"/>
    <s v="Baltimore"/>
    <x v="39"/>
    <n v="21215"/>
    <x v="3"/>
    <s v="OFF-AR-10004752"/>
    <x v="1"/>
    <x v="6"/>
    <x v="1105"/>
    <n v="5.34"/>
    <n v="2"/>
    <x v="0"/>
    <n v="1.4952000000000001"/>
  </r>
  <r>
    <n v="1777"/>
    <x v="860"/>
    <x v="2"/>
    <x v="582"/>
    <d v="2011-05-03T00:00:00"/>
    <x v="1"/>
    <s v="MY-18295"/>
    <x v="501"/>
    <x v="1"/>
    <x v="0"/>
    <s v="Baltimore"/>
    <x v="39"/>
    <n v="21215"/>
    <x v="3"/>
    <s v="OFF-LA-10000452"/>
    <x v="1"/>
    <x v="2"/>
    <x v="804"/>
    <n v="3.15"/>
    <n v="1"/>
    <x v="0"/>
    <n v="1.512"/>
  </r>
  <r>
    <n v="1778"/>
    <x v="861"/>
    <x v="1"/>
    <x v="27"/>
    <d v="2012-11-28T00:00:00"/>
    <x v="1"/>
    <s v="DP-13000"/>
    <x v="24"/>
    <x v="0"/>
    <x v="0"/>
    <s v="Los Angeles"/>
    <x v="1"/>
    <n v="90004"/>
    <x v="1"/>
    <s v="OFF-PA-10000675"/>
    <x v="1"/>
    <x v="10"/>
    <x v="1106"/>
    <n v="368.91"/>
    <n v="9"/>
    <x v="0"/>
    <n v="180.76589999999999"/>
  </r>
  <r>
    <n v="1779"/>
    <x v="861"/>
    <x v="1"/>
    <x v="27"/>
    <d v="2012-11-28T00:00:00"/>
    <x v="1"/>
    <s v="DP-13000"/>
    <x v="24"/>
    <x v="0"/>
    <x v="0"/>
    <s v="Los Angeles"/>
    <x v="1"/>
    <n v="90004"/>
    <x v="1"/>
    <s v="OFF-AR-10003045"/>
    <x v="1"/>
    <x v="6"/>
    <x v="420"/>
    <n v="14.7"/>
    <n v="5"/>
    <x v="0"/>
    <n v="6.6150000000000002"/>
  </r>
  <r>
    <n v="1780"/>
    <x v="862"/>
    <x v="0"/>
    <x v="583"/>
    <d v="2013-11-17T00:00:00"/>
    <x v="1"/>
    <s v="BD-11770"/>
    <x v="420"/>
    <x v="0"/>
    <x v="0"/>
    <s v="New York City"/>
    <x v="15"/>
    <n v="10011"/>
    <x v="3"/>
    <s v="TEC-AC-10003447"/>
    <x v="2"/>
    <x v="11"/>
    <x v="798"/>
    <n v="59.97"/>
    <n v="3"/>
    <x v="0"/>
    <n v="14.9925"/>
  </r>
  <r>
    <n v="1781"/>
    <x v="862"/>
    <x v="0"/>
    <x v="583"/>
    <d v="2013-11-17T00:00:00"/>
    <x v="1"/>
    <s v="BD-11770"/>
    <x v="420"/>
    <x v="0"/>
    <x v="0"/>
    <s v="New York City"/>
    <x v="15"/>
    <n v="10011"/>
    <x v="3"/>
    <s v="OFF-ST-10002276"/>
    <x v="1"/>
    <x v="4"/>
    <x v="223"/>
    <n v="83.36"/>
    <n v="1"/>
    <x v="0"/>
    <n v="20.84"/>
  </r>
  <r>
    <n v="1782"/>
    <x v="863"/>
    <x v="1"/>
    <x v="584"/>
    <d v="2012-07-13T00:00:00"/>
    <x v="1"/>
    <s v="CB-12535"/>
    <x v="118"/>
    <x v="1"/>
    <x v="0"/>
    <s v="Franklin"/>
    <x v="31"/>
    <n v="2038"/>
    <x v="3"/>
    <s v="OFF-PA-10001609"/>
    <x v="1"/>
    <x v="10"/>
    <x v="1107"/>
    <n v="6.58"/>
    <n v="2"/>
    <x v="0"/>
    <n v="3.0268000000000002"/>
  </r>
  <r>
    <n v="1783"/>
    <x v="863"/>
    <x v="1"/>
    <x v="584"/>
    <d v="2012-07-13T00:00:00"/>
    <x v="1"/>
    <s v="CB-12535"/>
    <x v="118"/>
    <x v="1"/>
    <x v="0"/>
    <s v="Franklin"/>
    <x v="31"/>
    <n v="2038"/>
    <x v="3"/>
    <s v="OFF-BI-10001597"/>
    <x v="1"/>
    <x v="8"/>
    <x v="790"/>
    <n v="122.94"/>
    <n v="3"/>
    <x v="0"/>
    <n v="59.011200000000002"/>
  </r>
  <r>
    <n v="1784"/>
    <x v="864"/>
    <x v="3"/>
    <x v="585"/>
    <d v="2014-09-27T00:00:00"/>
    <x v="1"/>
    <s v="JE-15610"/>
    <x v="531"/>
    <x v="1"/>
    <x v="0"/>
    <s v="Milwaukee"/>
    <x v="6"/>
    <n v="53209"/>
    <x v="2"/>
    <s v="OFF-PA-10004475"/>
    <x v="1"/>
    <x v="10"/>
    <x v="1063"/>
    <n v="219.84"/>
    <n v="4"/>
    <x v="0"/>
    <n v="107.7216"/>
  </r>
  <r>
    <n v="1785"/>
    <x v="864"/>
    <x v="3"/>
    <x v="585"/>
    <d v="2014-09-27T00:00:00"/>
    <x v="1"/>
    <s v="JE-15610"/>
    <x v="531"/>
    <x v="1"/>
    <x v="0"/>
    <s v="Milwaukee"/>
    <x v="6"/>
    <n v="53209"/>
    <x v="2"/>
    <s v="TEC-AC-10004510"/>
    <x v="2"/>
    <x v="11"/>
    <x v="944"/>
    <n v="98.16"/>
    <n v="6"/>
    <x v="0"/>
    <n v="9.8160000000000007"/>
  </r>
  <r>
    <n v="1786"/>
    <x v="864"/>
    <x v="3"/>
    <x v="585"/>
    <d v="2014-09-27T00:00:00"/>
    <x v="1"/>
    <s v="JE-15610"/>
    <x v="531"/>
    <x v="1"/>
    <x v="0"/>
    <s v="Milwaukee"/>
    <x v="6"/>
    <n v="53209"/>
    <x v="2"/>
    <s v="OFF-BI-10002976"/>
    <x v="1"/>
    <x v="8"/>
    <x v="849"/>
    <n v="33.04"/>
    <n v="8"/>
    <x v="0"/>
    <n v="15.5288"/>
  </r>
  <r>
    <n v="1787"/>
    <x v="864"/>
    <x v="3"/>
    <x v="585"/>
    <d v="2014-09-27T00:00:00"/>
    <x v="1"/>
    <s v="JE-15610"/>
    <x v="531"/>
    <x v="1"/>
    <x v="0"/>
    <s v="Milwaukee"/>
    <x v="6"/>
    <n v="53209"/>
    <x v="2"/>
    <s v="TEC-PH-10001615"/>
    <x v="2"/>
    <x v="7"/>
    <x v="1108"/>
    <n v="86.97"/>
    <n v="3"/>
    <x v="0"/>
    <n v="25.221299999999999"/>
  </r>
  <r>
    <n v="1788"/>
    <x v="865"/>
    <x v="1"/>
    <x v="586"/>
    <d v="2012-02-19T00:00:00"/>
    <x v="1"/>
    <s v="RP-19855"/>
    <x v="532"/>
    <x v="1"/>
    <x v="0"/>
    <s v="Kenosha"/>
    <x v="6"/>
    <n v="53142"/>
    <x v="2"/>
    <s v="TEC-PH-10001819"/>
    <x v="2"/>
    <x v="7"/>
    <x v="805"/>
    <n v="134.97"/>
    <n v="3"/>
    <x v="0"/>
    <n v="64.785600000000002"/>
  </r>
  <r>
    <n v="1789"/>
    <x v="865"/>
    <x v="1"/>
    <x v="586"/>
    <d v="2012-02-19T00:00:00"/>
    <x v="1"/>
    <s v="RP-19855"/>
    <x v="532"/>
    <x v="1"/>
    <x v="0"/>
    <s v="Kenosha"/>
    <x v="6"/>
    <n v="53142"/>
    <x v="2"/>
    <s v="TEC-PH-10000560"/>
    <x v="2"/>
    <x v="7"/>
    <x v="745"/>
    <n v="699.98"/>
    <n v="2"/>
    <x v="0"/>
    <n v="195.99440000000001"/>
  </r>
  <r>
    <n v="1790"/>
    <x v="865"/>
    <x v="1"/>
    <x v="586"/>
    <d v="2012-02-19T00:00:00"/>
    <x v="1"/>
    <s v="RP-19855"/>
    <x v="532"/>
    <x v="1"/>
    <x v="0"/>
    <s v="Kenosha"/>
    <x v="6"/>
    <n v="53142"/>
    <x v="2"/>
    <s v="TEC-AC-10004568"/>
    <x v="2"/>
    <x v="11"/>
    <x v="1109"/>
    <n v="139.94999999999999"/>
    <n v="5"/>
    <x v="0"/>
    <n v="26.590499999999999"/>
  </r>
  <r>
    <n v="1791"/>
    <x v="866"/>
    <x v="2"/>
    <x v="587"/>
    <d v="2011-10-04T00:00:00"/>
    <x v="1"/>
    <s v="RA-19915"/>
    <x v="154"/>
    <x v="0"/>
    <x v="0"/>
    <s v="New York City"/>
    <x v="15"/>
    <n v="10011"/>
    <x v="3"/>
    <s v="OFF-PA-10004092"/>
    <x v="1"/>
    <x v="10"/>
    <x v="588"/>
    <n v="48.94"/>
    <n v="1"/>
    <x v="0"/>
    <n v="24.47"/>
  </r>
  <r>
    <n v="1792"/>
    <x v="867"/>
    <x v="2"/>
    <x v="588"/>
    <d v="2011-12-03T00:00:00"/>
    <x v="2"/>
    <s v="RP-19390"/>
    <x v="261"/>
    <x v="0"/>
    <x v="0"/>
    <s v="Madison"/>
    <x v="6"/>
    <n v="53711"/>
    <x v="2"/>
    <s v="FUR-CH-10001854"/>
    <x v="0"/>
    <x v="1"/>
    <x v="1110"/>
    <n v="2807.84"/>
    <n v="8"/>
    <x v="0"/>
    <n v="673.88160000000005"/>
  </r>
  <r>
    <n v="1793"/>
    <x v="867"/>
    <x v="2"/>
    <x v="588"/>
    <d v="2011-12-03T00:00:00"/>
    <x v="2"/>
    <s v="RP-19390"/>
    <x v="261"/>
    <x v="0"/>
    <x v="0"/>
    <s v="Madison"/>
    <x v="6"/>
    <n v="53711"/>
    <x v="2"/>
    <s v="OFF-AR-10000475"/>
    <x v="1"/>
    <x v="6"/>
    <x v="1111"/>
    <n v="46.64"/>
    <n v="4"/>
    <x v="0"/>
    <n v="12.5928"/>
  </r>
  <r>
    <n v="1794"/>
    <x v="868"/>
    <x v="2"/>
    <x v="589"/>
    <d v="2011-12-13T00:00:00"/>
    <x v="1"/>
    <s v="TB-21175"/>
    <x v="533"/>
    <x v="1"/>
    <x v="0"/>
    <s v="Houston"/>
    <x v="5"/>
    <n v="77041"/>
    <x v="2"/>
    <s v="OFF-ST-10000777"/>
    <x v="1"/>
    <x v="4"/>
    <x v="117"/>
    <n v="60.415999999999997"/>
    <n v="2"/>
    <x v="2"/>
    <n v="6.0415999999999999"/>
  </r>
  <r>
    <n v="1795"/>
    <x v="869"/>
    <x v="0"/>
    <x v="64"/>
    <d v="2013-09-11T00:00:00"/>
    <x v="1"/>
    <s v="BE-11455"/>
    <x v="534"/>
    <x v="2"/>
    <x v="0"/>
    <s v="Olathe"/>
    <x v="41"/>
    <n v="66062"/>
    <x v="2"/>
    <s v="OFF-AR-10004022"/>
    <x v="1"/>
    <x v="6"/>
    <x v="898"/>
    <n v="107.94"/>
    <n v="3"/>
    <x v="0"/>
    <n v="26.984999999999999"/>
  </r>
  <r>
    <n v="1796"/>
    <x v="870"/>
    <x v="3"/>
    <x v="151"/>
    <d v="2014-08-31T00:00:00"/>
    <x v="2"/>
    <s v="MR-17545"/>
    <x v="280"/>
    <x v="2"/>
    <x v="0"/>
    <s v="New York City"/>
    <x v="15"/>
    <n v="10024"/>
    <x v="3"/>
    <s v="OFF-ST-10002352"/>
    <x v="1"/>
    <x v="4"/>
    <x v="847"/>
    <n v="63.84"/>
    <n v="8"/>
    <x v="0"/>
    <n v="16.598400000000002"/>
  </r>
  <r>
    <n v="1797"/>
    <x v="870"/>
    <x v="3"/>
    <x v="151"/>
    <d v="2014-08-31T00:00:00"/>
    <x v="2"/>
    <s v="MR-17545"/>
    <x v="280"/>
    <x v="2"/>
    <x v="0"/>
    <s v="New York City"/>
    <x v="15"/>
    <n v="10024"/>
    <x v="3"/>
    <s v="TEC-PH-10000455"/>
    <x v="2"/>
    <x v="7"/>
    <x v="1112"/>
    <n v="347.97"/>
    <n v="3"/>
    <x v="0"/>
    <n v="100.9113"/>
  </r>
  <r>
    <n v="1798"/>
    <x v="870"/>
    <x v="3"/>
    <x v="151"/>
    <d v="2014-08-31T00:00:00"/>
    <x v="2"/>
    <s v="MR-17545"/>
    <x v="280"/>
    <x v="2"/>
    <x v="0"/>
    <s v="New York City"/>
    <x v="15"/>
    <n v="10024"/>
    <x v="3"/>
    <s v="OFF-BI-10003910"/>
    <x v="1"/>
    <x v="8"/>
    <x v="8"/>
    <n v="37.008000000000003"/>
    <n v="6"/>
    <x v="2"/>
    <n v="11.565"/>
  </r>
  <r>
    <n v="1799"/>
    <x v="871"/>
    <x v="0"/>
    <x v="274"/>
    <d v="2013-07-12T00:00:00"/>
    <x v="1"/>
    <s v="RM-19375"/>
    <x v="528"/>
    <x v="0"/>
    <x v="0"/>
    <s v="San Jose"/>
    <x v="1"/>
    <n v="95123"/>
    <x v="1"/>
    <s v="FUR-FU-10003039"/>
    <x v="0"/>
    <x v="5"/>
    <x v="479"/>
    <n v="215.65"/>
    <n v="5"/>
    <x v="0"/>
    <n v="73.320999999999998"/>
  </r>
  <r>
    <n v="1800"/>
    <x v="872"/>
    <x v="0"/>
    <x v="590"/>
    <d v="2013-08-11T00:00:00"/>
    <x v="0"/>
    <s v="JF-15565"/>
    <x v="535"/>
    <x v="0"/>
    <x v="0"/>
    <s v="Dallas"/>
    <x v="5"/>
    <n v="75081"/>
    <x v="2"/>
    <s v="OFF-FA-10000585"/>
    <x v="1"/>
    <x v="13"/>
    <x v="202"/>
    <n v="11.167999999999999"/>
    <n v="4"/>
    <x v="2"/>
    <n v="3.6295999999999999"/>
  </r>
  <r>
    <n v="1801"/>
    <x v="872"/>
    <x v="0"/>
    <x v="590"/>
    <d v="2013-08-11T00:00:00"/>
    <x v="0"/>
    <s v="JF-15565"/>
    <x v="535"/>
    <x v="0"/>
    <x v="0"/>
    <s v="Dallas"/>
    <x v="5"/>
    <n v="75081"/>
    <x v="2"/>
    <s v="OFF-PA-10001994"/>
    <x v="1"/>
    <x v="10"/>
    <x v="1113"/>
    <n v="53.951999999999998"/>
    <n v="3"/>
    <x v="2"/>
    <n v="17.534400000000002"/>
  </r>
  <r>
    <n v="1802"/>
    <x v="873"/>
    <x v="0"/>
    <x v="373"/>
    <d v="2013-11-20T00:00:00"/>
    <x v="1"/>
    <s v="AS-10135"/>
    <x v="216"/>
    <x v="2"/>
    <x v="0"/>
    <s v="Auburn"/>
    <x v="4"/>
    <n v="98002"/>
    <x v="1"/>
    <s v="FUR-FU-10004270"/>
    <x v="0"/>
    <x v="5"/>
    <x v="989"/>
    <n v="4.18"/>
    <n v="1"/>
    <x v="0"/>
    <n v="1.5047999999999999"/>
  </r>
  <r>
    <n v="1803"/>
    <x v="874"/>
    <x v="3"/>
    <x v="585"/>
    <d v="2014-09-27T00:00:00"/>
    <x v="0"/>
    <s v="JA-15970"/>
    <x v="350"/>
    <x v="0"/>
    <x v="0"/>
    <s v="Philadelphia"/>
    <x v="9"/>
    <n v="19134"/>
    <x v="3"/>
    <s v="OFF-BI-10002498"/>
    <x v="1"/>
    <x v="8"/>
    <x v="435"/>
    <n v="5.6070000000000002"/>
    <n v="1"/>
    <x v="6"/>
    <n v="-4.2987000000000002"/>
  </r>
  <r>
    <n v="1804"/>
    <x v="874"/>
    <x v="3"/>
    <x v="585"/>
    <d v="2014-09-27T00:00:00"/>
    <x v="0"/>
    <s v="JA-15970"/>
    <x v="350"/>
    <x v="0"/>
    <x v="0"/>
    <s v="Philadelphia"/>
    <x v="9"/>
    <n v="19134"/>
    <x v="3"/>
    <s v="OFF-SU-10002881"/>
    <x v="1"/>
    <x v="14"/>
    <x v="461"/>
    <n v="4663.7359999999999"/>
    <n v="7"/>
    <x v="2"/>
    <n v="-1049.3406"/>
  </r>
  <r>
    <n v="1805"/>
    <x v="874"/>
    <x v="3"/>
    <x v="585"/>
    <d v="2014-09-27T00:00:00"/>
    <x v="0"/>
    <s v="JA-15970"/>
    <x v="350"/>
    <x v="0"/>
    <x v="0"/>
    <s v="Philadelphia"/>
    <x v="9"/>
    <n v="19134"/>
    <x v="3"/>
    <s v="TEC-AC-10002926"/>
    <x v="2"/>
    <x v="11"/>
    <x v="1114"/>
    <n v="79.983999999999995"/>
    <n v="2"/>
    <x v="2"/>
    <n v="22.9954"/>
  </r>
  <r>
    <n v="1806"/>
    <x v="875"/>
    <x v="0"/>
    <x v="591"/>
    <d v="2013-12-29T00:00:00"/>
    <x v="2"/>
    <s v="GK-14620"/>
    <x v="136"/>
    <x v="1"/>
    <x v="0"/>
    <s v="Los Angeles"/>
    <x v="1"/>
    <n v="90049"/>
    <x v="1"/>
    <s v="TEC-PH-10002200"/>
    <x v="2"/>
    <x v="7"/>
    <x v="868"/>
    <n v="2575.944"/>
    <n v="7"/>
    <x v="2"/>
    <n v="257.59440000000001"/>
  </r>
  <r>
    <n v="1807"/>
    <x v="875"/>
    <x v="0"/>
    <x v="591"/>
    <d v="2013-12-29T00:00:00"/>
    <x v="2"/>
    <s v="GK-14620"/>
    <x v="136"/>
    <x v="1"/>
    <x v="0"/>
    <s v="Los Angeles"/>
    <x v="1"/>
    <n v="90049"/>
    <x v="1"/>
    <s v="OFF-PA-10002005"/>
    <x v="1"/>
    <x v="10"/>
    <x v="505"/>
    <n v="45.36"/>
    <n v="7"/>
    <x v="0"/>
    <n v="21.7728"/>
  </r>
  <r>
    <n v="1808"/>
    <x v="875"/>
    <x v="0"/>
    <x v="591"/>
    <d v="2013-12-29T00:00:00"/>
    <x v="2"/>
    <s v="GK-14620"/>
    <x v="136"/>
    <x v="1"/>
    <x v="0"/>
    <s v="Los Angeles"/>
    <x v="1"/>
    <n v="90049"/>
    <x v="1"/>
    <s v="TEC-AC-10001465"/>
    <x v="2"/>
    <x v="11"/>
    <x v="473"/>
    <n v="254.24"/>
    <n v="7"/>
    <x v="0"/>
    <n v="76.272000000000006"/>
  </r>
  <r>
    <n v="1809"/>
    <x v="876"/>
    <x v="0"/>
    <x v="592"/>
    <d v="2013-02-13T00:00:00"/>
    <x v="2"/>
    <s v="PB-19210"/>
    <x v="536"/>
    <x v="1"/>
    <x v="0"/>
    <s v="Tulsa"/>
    <x v="26"/>
    <n v="74133"/>
    <x v="2"/>
    <s v="TEC-PH-10004897"/>
    <x v="2"/>
    <x v="7"/>
    <x v="1115"/>
    <n v="69.930000000000007"/>
    <n v="7"/>
    <x v="0"/>
    <n v="0.69930000000000003"/>
  </r>
  <r>
    <n v="1810"/>
    <x v="877"/>
    <x v="0"/>
    <x v="248"/>
    <d v="2013-10-30T00:00:00"/>
    <x v="1"/>
    <s v="HK-14890"/>
    <x v="96"/>
    <x v="1"/>
    <x v="0"/>
    <s v="Chicago"/>
    <x v="10"/>
    <n v="60610"/>
    <x v="2"/>
    <s v="FUR-FU-10001196"/>
    <x v="0"/>
    <x v="5"/>
    <x v="1116"/>
    <n v="16.155999999999999"/>
    <n v="7"/>
    <x v="7"/>
    <n v="-12.117000000000001"/>
  </r>
  <r>
    <n v="1811"/>
    <x v="877"/>
    <x v="0"/>
    <x v="248"/>
    <d v="2013-10-30T00:00:00"/>
    <x v="1"/>
    <s v="HK-14890"/>
    <x v="96"/>
    <x v="1"/>
    <x v="0"/>
    <s v="Chicago"/>
    <x v="10"/>
    <n v="60610"/>
    <x v="2"/>
    <s v="OFF-PA-10000595"/>
    <x v="1"/>
    <x v="10"/>
    <x v="1117"/>
    <n v="54.816000000000003"/>
    <n v="3"/>
    <x v="2"/>
    <n v="17.815200000000001"/>
  </r>
  <r>
    <n v="1812"/>
    <x v="878"/>
    <x v="2"/>
    <x v="3"/>
    <d v="2011-06-11T00:00:00"/>
    <x v="0"/>
    <s v="FO-14305"/>
    <x v="383"/>
    <x v="0"/>
    <x v="0"/>
    <s v="Harrisonburg"/>
    <x v="17"/>
    <n v="22801"/>
    <x v="0"/>
    <s v="FUR-TA-10004534"/>
    <x v="0"/>
    <x v="3"/>
    <x v="121"/>
    <n v="1441.3"/>
    <n v="7"/>
    <x v="0"/>
    <n v="245.02099999999999"/>
  </r>
  <r>
    <n v="1813"/>
    <x v="879"/>
    <x v="3"/>
    <x v="225"/>
    <d v="2014-11-27T00:00:00"/>
    <x v="1"/>
    <s v="BT-11680"/>
    <x v="537"/>
    <x v="0"/>
    <x v="0"/>
    <s v="Newark"/>
    <x v="24"/>
    <n v="43055"/>
    <x v="3"/>
    <s v="FUR-FU-10001861"/>
    <x v="0"/>
    <x v="5"/>
    <x v="272"/>
    <n v="77.599999999999994"/>
    <n v="5"/>
    <x v="2"/>
    <n v="28.13"/>
  </r>
  <r>
    <n v="1814"/>
    <x v="879"/>
    <x v="3"/>
    <x v="225"/>
    <d v="2014-11-27T00:00:00"/>
    <x v="1"/>
    <s v="BT-11680"/>
    <x v="537"/>
    <x v="0"/>
    <x v="0"/>
    <s v="Newark"/>
    <x v="24"/>
    <n v="43055"/>
    <x v="3"/>
    <s v="FUR-FU-10000206"/>
    <x v="0"/>
    <x v="5"/>
    <x v="392"/>
    <n v="4.6559999999999997"/>
    <n v="2"/>
    <x v="2"/>
    <n v="1.5713999999999999"/>
  </r>
  <r>
    <n v="1815"/>
    <x v="880"/>
    <x v="1"/>
    <x v="471"/>
    <d v="2012-09-18T00:00:00"/>
    <x v="1"/>
    <s v="SP-20620"/>
    <x v="407"/>
    <x v="1"/>
    <x v="0"/>
    <s v="Los Angeles"/>
    <x v="1"/>
    <n v="90045"/>
    <x v="1"/>
    <s v="FUR-TA-10002607"/>
    <x v="0"/>
    <x v="3"/>
    <x v="221"/>
    <n v="170.136"/>
    <n v="3"/>
    <x v="2"/>
    <n v="-8.5068000000000001"/>
  </r>
  <r>
    <n v="1816"/>
    <x v="881"/>
    <x v="1"/>
    <x v="593"/>
    <d v="2012-06-04T00:00:00"/>
    <x v="3"/>
    <s v="LL-16840"/>
    <x v="328"/>
    <x v="0"/>
    <x v="0"/>
    <s v="Seattle"/>
    <x v="4"/>
    <n v="98105"/>
    <x v="1"/>
    <s v="OFF-LA-10000443"/>
    <x v="1"/>
    <x v="2"/>
    <x v="1118"/>
    <n v="7.38"/>
    <n v="2"/>
    <x v="0"/>
    <n v="3.4685999999999999"/>
  </r>
  <r>
    <n v="1817"/>
    <x v="881"/>
    <x v="1"/>
    <x v="593"/>
    <d v="2012-06-04T00:00:00"/>
    <x v="3"/>
    <s v="LL-16840"/>
    <x v="328"/>
    <x v="0"/>
    <x v="0"/>
    <s v="Seattle"/>
    <x v="4"/>
    <n v="98105"/>
    <x v="1"/>
    <s v="OFF-AR-10004685"/>
    <x v="1"/>
    <x v="6"/>
    <x v="181"/>
    <n v="9.26"/>
    <n v="2"/>
    <x v="0"/>
    <n v="3.0558000000000001"/>
  </r>
  <r>
    <n v="1818"/>
    <x v="882"/>
    <x v="1"/>
    <x v="350"/>
    <d v="2012-12-15T00:00:00"/>
    <x v="0"/>
    <s v="MC-17575"/>
    <x v="430"/>
    <x v="0"/>
    <x v="0"/>
    <s v="Los Angeles"/>
    <x v="1"/>
    <n v="90036"/>
    <x v="1"/>
    <s v="OFF-LA-10001771"/>
    <x v="1"/>
    <x v="2"/>
    <x v="1119"/>
    <n v="9.9600000000000009"/>
    <n v="2"/>
    <x v="0"/>
    <n v="4.5815999999999999"/>
  </r>
  <r>
    <n v="1819"/>
    <x v="883"/>
    <x v="2"/>
    <x v="594"/>
    <d v="2011-05-29T00:00:00"/>
    <x v="1"/>
    <s v="JL-15235"/>
    <x v="538"/>
    <x v="0"/>
    <x v="0"/>
    <s v="Chicago"/>
    <x v="10"/>
    <n v="60623"/>
    <x v="2"/>
    <s v="OFF-AP-10001394"/>
    <x v="1"/>
    <x v="9"/>
    <x v="1120"/>
    <n v="75.599999999999994"/>
    <n v="2"/>
    <x v="3"/>
    <n v="-166.32"/>
  </r>
  <r>
    <n v="1820"/>
    <x v="883"/>
    <x v="2"/>
    <x v="594"/>
    <d v="2011-05-29T00:00:00"/>
    <x v="1"/>
    <s v="JL-15235"/>
    <x v="538"/>
    <x v="0"/>
    <x v="0"/>
    <s v="Chicago"/>
    <x v="10"/>
    <n v="60623"/>
    <x v="2"/>
    <s v="FUR-FU-10002553"/>
    <x v="0"/>
    <x v="5"/>
    <x v="1121"/>
    <n v="29.32"/>
    <n v="2"/>
    <x v="7"/>
    <n v="-24.189"/>
  </r>
  <r>
    <n v="1821"/>
    <x v="884"/>
    <x v="0"/>
    <x v="595"/>
    <d v="2013-02-20T00:00:00"/>
    <x v="1"/>
    <s v="EA-14035"/>
    <x v="105"/>
    <x v="1"/>
    <x v="0"/>
    <s v="Chicago"/>
    <x v="10"/>
    <n v="60623"/>
    <x v="2"/>
    <s v="OFF-AP-10004233"/>
    <x v="1"/>
    <x v="9"/>
    <x v="1122"/>
    <n v="92.063999999999993"/>
    <n v="6"/>
    <x v="3"/>
    <n v="-225.55680000000001"/>
  </r>
  <r>
    <n v="1822"/>
    <x v="884"/>
    <x v="0"/>
    <x v="595"/>
    <d v="2013-02-20T00:00:00"/>
    <x v="1"/>
    <s v="EA-14035"/>
    <x v="105"/>
    <x v="1"/>
    <x v="0"/>
    <s v="Chicago"/>
    <x v="10"/>
    <n v="60623"/>
    <x v="2"/>
    <s v="OFF-FA-10000304"/>
    <x v="1"/>
    <x v="13"/>
    <x v="52"/>
    <n v="6.976"/>
    <n v="4"/>
    <x v="2"/>
    <n v="1.8311999999999999"/>
  </r>
  <r>
    <n v="1823"/>
    <x v="884"/>
    <x v="0"/>
    <x v="595"/>
    <d v="2013-02-20T00:00:00"/>
    <x v="1"/>
    <s v="EA-14035"/>
    <x v="105"/>
    <x v="1"/>
    <x v="0"/>
    <s v="Chicago"/>
    <x v="10"/>
    <n v="60623"/>
    <x v="2"/>
    <s v="FUR-CH-10004754"/>
    <x v="0"/>
    <x v="1"/>
    <x v="1123"/>
    <n v="62.957999999999998"/>
    <n v="3"/>
    <x v="4"/>
    <n v="-2.6981999999999999"/>
  </r>
  <r>
    <n v="1824"/>
    <x v="884"/>
    <x v="0"/>
    <x v="595"/>
    <d v="2013-02-20T00:00:00"/>
    <x v="1"/>
    <s v="EA-14035"/>
    <x v="105"/>
    <x v="1"/>
    <x v="0"/>
    <s v="Chicago"/>
    <x v="10"/>
    <n v="60623"/>
    <x v="2"/>
    <s v="OFF-PA-10000809"/>
    <x v="1"/>
    <x v="10"/>
    <x v="1124"/>
    <n v="5.1840000000000002"/>
    <n v="1"/>
    <x v="2"/>
    <n v="1.8144"/>
  </r>
  <r>
    <n v="1825"/>
    <x v="885"/>
    <x v="0"/>
    <x v="596"/>
    <d v="2013-12-29T00:00:00"/>
    <x v="1"/>
    <s v="SA-20830"/>
    <x v="193"/>
    <x v="0"/>
    <x v="0"/>
    <s v="Redmond"/>
    <x v="21"/>
    <n v="97756"/>
    <x v="1"/>
    <s v="OFF-BI-10003694"/>
    <x v="1"/>
    <x v="8"/>
    <x v="850"/>
    <n v="31.32"/>
    <n v="10"/>
    <x v="6"/>
    <n v="-25.056000000000001"/>
  </r>
  <r>
    <n v="1826"/>
    <x v="885"/>
    <x v="0"/>
    <x v="596"/>
    <d v="2013-12-29T00:00:00"/>
    <x v="1"/>
    <s v="SA-20830"/>
    <x v="193"/>
    <x v="0"/>
    <x v="0"/>
    <s v="Redmond"/>
    <x v="21"/>
    <n v="97756"/>
    <x v="1"/>
    <s v="FUR-FU-10001935"/>
    <x v="0"/>
    <x v="5"/>
    <x v="341"/>
    <n v="11.84"/>
    <n v="4"/>
    <x v="2"/>
    <n v="3.1080000000000001"/>
  </r>
  <r>
    <n v="1827"/>
    <x v="885"/>
    <x v="0"/>
    <x v="596"/>
    <d v="2013-12-29T00:00:00"/>
    <x v="1"/>
    <s v="SA-20830"/>
    <x v="193"/>
    <x v="0"/>
    <x v="0"/>
    <s v="Redmond"/>
    <x v="21"/>
    <n v="97756"/>
    <x v="1"/>
    <s v="FUR-FU-10002878"/>
    <x v="0"/>
    <x v="5"/>
    <x v="1125"/>
    <n v="22.783999999999999"/>
    <n v="1"/>
    <x v="2"/>
    <n v="4.8415999999999997"/>
  </r>
  <r>
    <n v="1828"/>
    <x v="886"/>
    <x v="0"/>
    <x v="597"/>
    <d v="2013-02-11T00:00:00"/>
    <x v="0"/>
    <s v="CH-12070"/>
    <x v="539"/>
    <x v="2"/>
    <x v="0"/>
    <s v="Raleigh"/>
    <x v="3"/>
    <n v="27604"/>
    <x v="0"/>
    <s v="TEC-PH-10002624"/>
    <x v="2"/>
    <x v="7"/>
    <x v="1126"/>
    <n v="1127.9760000000001"/>
    <n v="3"/>
    <x v="2"/>
    <n v="126.8973"/>
  </r>
  <r>
    <n v="1829"/>
    <x v="887"/>
    <x v="1"/>
    <x v="562"/>
    <d v="2012-07-15T00:00:00"/>
    <x v="0"/>
    <s v="ND-18460"/>
    <x v="540"/>
    <x v="1"/>
    <x v="0"/>
    <s v="Macon"/>
    <x v="32"/>
    <n v="31204"/>
    <x v="0"/>
    <s v="OFF-PA-10000019"/>
    <x v="1"/>
    <x v="10"/>
    <x v="704"/>
    <n v="38.880000000000003"/>
    <n v="6"/>
    <x v="0"/>
    <n v="18.662400000000002"/>
  </r>
  <r>
    <n v="1830"/>
    <x v="888"/>
    <x v="2"/>
    <x v="598"/>
    <d v="2011-05-24T00:00:00"/>
    <x v="1"/>
    <s v="BS-11755"/>
    <x v="94"/>
    <x v="0"/>
    <x v="0"/>
    <s v="Cleveland"/>
    <x v="24"/>
    <n v="44105"/>
    <x v="3"/>
    <s v="TEC-PH-10002885"/>
    <x v="2"/>
    <x v="7"/>
    <x v="1127"/>
    <n v="779.79600000000005"/>
    <n v="2"/>
    <x v="10"/>
    <n v="-168.95580000000001"/>
  </r>
  <r>
    <n v="1831"/>
    <x v="889"/>
    <x v="3"/>
    <x v="208"/>
    <d v="2014-10-22T00:00:00"/>
    <x v="3"/>
    <s v="SL-20155"/>
    <x v="359"/>
    <x v="2"/>
    <x v="0"/>
    <s v="Muskogee"/>
    <x v="26"/>
    <n v="74403"/>
    <x v="2"/>
    <s v="TEC-PH-10000895"/>
    <x v="2"/>
    <x v="7"/>
    <x v="1128"/>
    <n v="1439.92"/>
    <n v="8"/>
    <x v="0"/>
    <n v="374.37920000000003"/>
  </r>
  <r>
    <n v="1832"/>
    <x v="889"/>
    <x v="3"/>
    <x v="208"/>
    <d v="2014-10-22T00:00:00"/>
    <x v="3"/>
    <s v="SL-20155"/>
    <x v="359"/>
    <x v="2"/>
    <x v="0"/>
    <s v="Muskogee"/>
    <x v="26"/>
    <n v="74403"/>
    <x v="2"/>
    <s v="FUR-TA-10002356"/>
    <x v="0"/>
    <x v="3"/>
    <x v="728"/>
    <n v="262.11"/>
    <n v="1"/>
    <x v="0"/>
    <n v="62.906399999999998"/>
  </r>
  <r>
    <n v="1833"/>
    <x v="890"/>
    <x v="1"/>
    <x v="599"/>
    <d v="2012-11-09T00:00:00"/>
    <x v="1"/>
    <s v="GB-14530"/>
    <x v="334"/>
    <x v="1"/>
    <x v="0"/>
    <s v="Monroe"/>
    <x v="3"/>
    <n v="28110"/>
    <x v="0"/>
    <s v="FUR-CH-10001270"/>
    <x v="0"/>
    <x v="1"/>
    <x v="851"/>
    <n v="207"/>
    <n v="3"/>
    <x v="2"/>
    <n v="25.875"/>
  </r>
  <r>
    <n v="1834"/>
    <x v="891"/>
    <x v="3"/>
    <x v="378"/>
    <d v="2014-08-08T00:00:00"/>
    <x v="1"/>
    <s v="AS-10045"/>
    <x v="442"/>
    <x v="1"/>
    <x v="0"/>
    <s v="Austin"/>
    <x v="5"/>
    <n v="78745"/>
    <x v="2"/>
    <s v="TEC-MA-10000488"/>
    <x v="2"/>
    <x v="15"/>
    <x v="1129"/>
    <n v="1439.982"/>
    <n v="3"/>
    <x v="10"/>
    <n v="-263.99669999999998"/>
  </r>
  <r>
    <n v="1835"/>
    <x v="891"/>
    <x v="3"/>
    <x v="378"/>
    <d v="2014-08-08T00:00:00"/>
    <x v="1"/>
    <s v="AS-10045"/>
    <x v="442"/>
    <x v="1"/>
    <x v="0"/>
    <s v="Austin"/>
    <x v="5"/>
    <n v="78745"/>
    <x v="2"/>
    <s v="OFF-PA-10003729"/>
    <x v="1"/>
    <x v="10"/>
    <x v="1130"/>
    <n v="36.287999999999997"/>
    <n v="7"/>
    <x v="2"/>
    <n v="12.700799999999999"/>
  </r>
  <r>
    <n v="1836"/>
    <x v="892"/>
    <x v="2"/>
    <x v="261"/>
    <d v="2011-06-24T00:00:00"/>
    <x v="2"/>
    <s v="RM-19375"/>
    <x v="528"/>
    <x v="0"/>
    <x v="0"/>
    <s v="Meriden"/>
    <x v="29"/>
    <n v="6450"/>
    <x v="3"/>
    <s v="OFF-AR-10003056"/>
    <x v="1"/>
    <x v="6"/>
    <x v="18"/>
    <n v="21.4"/>
    <n v="5"/>
    <x v="0"/>
    <n v="6.2060000000000004"/>
  </r>
  <r>
    <n v="1837"/>
    <x v="893"/>
    <x v="3"/>
    <x v="600"/>
    <d v="2014-02-22T00:00:00"/>
    <x v="0"/>
    <s v="NH-18610"/>
    <x v="468"/>
    <x v="1"/>
    <x v="0"/>
    <s v="Roswell"/>
    <x v="32"/>
    <n v="30076"/>
    <x v="0"/>
    <s v="OFF-AP-10002518"/>
    <x v="1"/>
    <x v="9"/>
    <x v="158"/>
    <n v="1245.8599999999999"/>
    <n v="7"/>
    <x v="0"/>
    <n v="361.29939999999999"/>
  </r>
  <r>
    <n v="1838"/>
    <x v="894"/>
    <x v="2"/>
    <x v="601"/>
    <d v="2011-08-05T00:00:00"/>
    <x v="1"/>
    <s v="BF-10975"/>
    <x v="541"/>
    <x v="1"/>
    <x v="0"/>
    <s v="Charlotte"/>
    <x v="3"/>
    <n v="28205"/>
    <x v="0"/>
    <s v="OFF-LA-10000240"/>
    <x v="1"/>
    <x v="2"/>
    <x v="2"/>
    <n v="17.544"/>
    <n v="3"/>
    <x v="2"/>
    <n v="5.9211"/>
  </r>
  <r>
    <n v="1839"/>
    <x v="894"/>
    <x v="2"/>
    <x v="601"/>
    <d v="2011-08-05T00:00:00"/>
    <x v="1"/>
    <s v="BF-10975"/>
    <x v="541"/>
    <x v="1"/>
    <x v="0"/>
    <s v="Charlotte"/>
    <x v="3"/>
    <n v="28205"/>
    <x v="0"/>
    <s v="FUR-FU-10000629"/>
    <x v="0"/>
    <x v="5"/>
    <x v="93"/>
    <n v="44.128"/>
    <n v="4"/>
    <x v="2"/>
    <n v="12.135199999999999"/>
  </r>
  <r>
    <n v="1840"/>
    <x v="894"/>
    <x v="2"/>
    <x v="601"/>
    <d v="2011-08-05T00:00:00"/>
    <x v="1"/>
    <s v="BF-10975"/>
    <x v="541"/>
    <x v="1"/>
    <x v="0"/>
    <s v="Charlotte"/>
    <x v="3"/>
    <n v="28205"/>
    <x v="0"/>
    <s v="OFF-AP-10001005"/>
    <x v="1"/>
    <x v="9"/>
    <x v="1131"/>
    <n v="62.92"/>
    <n v="1"/>
    <x v="2"/>
    <n v="10.224500000000001"/>
  </r>
  <r>
    <n v="1841"/>
    <x v="894"/>
    <x v="2"/>
    <x v="601"/>
    <d v="2011-08-05T00:00:00"/>
    <x v="1"/>
    <s v="BF-10975"/>
    <x v="541"/>
    <x v="1"/>
    <x v="0"/>
    <s v="Charlotte"/>
    <x v="3"/>
    <n v="28205"/>
    <x v="0"/>
    <s v="OFF-PA-10002377"/>
    <x v="1"/>
    <x v="10"/>
    <x v="127"/>
    <n v="78.304000000000002"/>
    <n v="2"/>
    <x v="2"/>
    <n v="29.364000000000001"/>
  </r>
  <r>
    <n v="1842"/>
    <x v="895"/>
    <x v="0"/>
    <x v="427"/>
    <d v="2013-07-24T00:00:00"/>
    <x v="1"/>
    <s v="KH-16330"/>
    <x v="542"/>
    <x v="1"/>
    <x v="0"/>
    <s v="Bowling Green"/>
    <x v="0"/>
    <n v="42104"/>
    <x v="0"/>
    <s v="FUR-CH-10000988"/>
    <x v="0"/>
    <x v="1"/>
    <x v="1132"/>
    <n v="140.81"/>
    <n v="1"/>
    <x v="0"/>
    <n v="39.4268"/>
  </r>
  <r>
    <n v="1843"/>
    <x v="896"/>
    <x v="1"/>
    <x v="97"/>
    <d v="2012-02-11T00:00:00"/>
    <x v="0"/>
    <s v="FA-14230"/>
    <x v="135"/>
    <x v="1"/>
    <x v="0"/>
    <s v="San Antonio"/>
    <x v="5"/>
    <n v="78207"/>
    <x v="2"/>
    <s v="OFF-LA-10001074"/>
    <x v="1"/>
    <x v="2"/>
    <x v="297"/>
    <n v="40.095999999999997"/>
    <n v="4"/>
    <x v="2"/>
    <n v="13.532400000000001"/>
  </r>
  <r>
    <n v="1844"/>
    <x v="896"/>
    <x v="1"/>
    <x v="97"/>
    <d v="2012-02-11T00:00:00"/>
    <x v="0"/>
    <s v="FA-14230"/>
    <x v="135"/>
    <x v="1"/>
    <x v="0"/>
    <s v="San Antonio"/>
    <x v="5"/>
    <n v="78207"/>
    <x v="2"/>
    <s v="FUR-FU-10001986"/>
    <x v="0"/>
    <x v="5"/>
    <x v="1133"/>
    <n v="40.783999999999999"/>
    <n v="2"/>
    <x v="7"/>
    <n v="-30.588000000000001"/>
  </r>
  <r>
    <n v="1845"/>
    <x v="897"/>
    <x v="3"/>
    <x v="570"/>
    <d v="2014-08-03T00:00:00"/>
    <x v="1"/>
    <s v="GW-14605"/>
    <x v="543"/>
    <x v="0"/>
    <x v="0"/>
    <s v="Seattle"/>
    <x v="4"/>
    <n v="98115"/>
    <x v="1"/>
    <s v="TEC-AC-10003027"/>
    <x v="2"/>
    <x v="11"/>
    <x v="25"/>
    <n v="90.57"/>
    <n v="3"/>
    <x v="0"/>
    <n v="11.774100000000001"/>
  </r>
  <r>
    <n v="1846"/>
    <x v="898"/>
    <x v="3"/>
    <x v="602"/>
    <d v="2014-01-18T00:00:00"/>
    <x v="0"/>
    <s v="DA-13450"/>
    <x v="526"/>
    <x v="2"/>
    <x v="0"/>
    <s v="Washington"/>
    <x v="40"/>
    <n v="20016"/>
    <x v="3"/>
    <s v="OFF-PA-10001804"/>
    <x v="1"/>
    <x v="10"/>
    <x v="128"/>
    <n v="40.08"/>
    <n v="6"/>
    <x v="0"/>
    <n v="19.238399999999999"/>
  </r>
  <r>
    <n v="1847"/>
    <x v="898"/>
    <x v="3"/>
    <x v="602"/>
    <d v="2014-01-18T00:00:00"/>
    <x v="0"/>
    <s v="DA-13450"/>
    <x v="526"/>
    <x v="2"/>
    <x v="0"/>
    <s v="Washington"/>
    <x v="40"/>
    <n v="20016"/>
    <x v="3"/>
    <s v="FUR-FU-10004973"/>
    <x v="0"/>
    <x v="5"/>
    <x v="1134"/>
    <n v="37.68"/>
    <n v="2"/>
    <x v="0"/>
    <n v="15.8256"/>
  </r>
  <r>
    <n v="1848"/>
    <x v="899"/>
    <x v="3"/>
    <x v="18"/>
    <d v="2014-09-11T00:00:00"/>
    <x v="3"/>
    <s v="FH-14275"/>
    <x v="395"/>
    <x v="1"/>
    <x v="0"/>
    <s v="Los Angeles"/>
    <x v="1"/>
    <n v="90004"/>
    <x v="1"/>
    <s v="FUR-CH-10002602"/>
    <x v="0"/>
    <x v="1"/>
    <x v="288"/>
    <n v="362.35199999999998"/>
    <n v="3"/>
    <x v="2"/>
    <n v="27.176400000000001"/>
  </r>
  <r>
    <n v="1849"/>
    <x v="899"/>
    <x v="3"/>
    <x v="18"/>
    <d v="2014-09-11T00:00:00"/>
    <x v="3"/>
    <s v="FH-14275"/>
    <x v="395"/>
    <x v="1"/>
    <x v="0"/>
    <s v="Los Angeles"/>
    <x v="1"/>
    <n v="90004"/>
    <x v="1"/>
    <s v="OFF-BI-10004140"/>
    <x v="1"/>
    <x v="8"/>
    <x v="304"/>
    <n v="7.1840000000000002"/>
    <n v="2"/>
    <x v="2"/>
    <n v="2.2450000000000001"/>
  </r>
  <r>
    <n v="1850"/>
    <x v="900"/>
    <x v="1"/>
    <x v="603"/>
    <d v="2012-07-25T00:00:00"/>
    <x v="0"/>
    <s v="RK-19300"/>
    <x v="343"/>
    <x v="0"/>
    <x v="0"/>
    <s v="South Bend"/>
    <x v="14"/>
    <n v="46614"/>
    <x v="2"/>
    <s v="OFF-ST-10000464"/>
    <x v="1"/>
    <x v="4"/>
    <x v="1135"/>
    <n v="34.76"/>
    <n v="1"/>
    <x v="0"/>
    <n v="9.7327999999999992"/>
  </r>
  <r>
    <n v="1851"/>
    <x v="900"/>
    <x v="1"/>
    <x v="603"/>
    <d v="2012-07-25T00:00:00"/>
    <x v="0"/>
    <s v="RK-19300"/>
    <x v="343"/>
    <x v="0"/>
    <x v="0"/>
    <s v="South Bend"/>
    <x v="14"/>
    <n v="46614"/>
    <x v="2"/>
    <s v="TEC-AC-10002253"/>
    <x v="2"/>
    <x v="11"/>
    <x v="572"/>
    <n v="831.2"/>
    <n v="5"/>
    <x v="0"/>
    <n v="124.68"/>
  </r>
  <r>
    <n v="1852"/>
    <x v="900"/>
    <x v="1"/>
    <x v="603"/>
    <d v="2012-07-25T00:00:00"/>
    <x v="0"/>
    <s v="RK-19300"/>
    <x v="343"/>
    <x v="0"/>
    <x v="0"/>
    <s v="South Bend"/>
    <x v="14"/>
    <n v="46614"/>
    <x v="2"/>
    <s v="OFF-PA-10000528"/>
    <x v="1"/>
    <x v="10"/>
    <x v="1136"/>
    <n v="26.4"/>
    <n v="5"/>
    <x v="0"/>
    <n v="11.88"/>
  </r>
  <r>
    <n v="1853"/>
    <x v="900"/>
    <x v="1"/>
    <x v="603"/>
    <d v="2012-07-25T00:00:00"/>
    <x v="0"/>
    <s v="RK-19300"/>
    <x v="343"/>
    <x v="0"/>
    <x v="0"/>
    <s v="South Bend"/>
    <x v="14"/>
    <n v="46614"/>
    <x v="2"/>
    <s v="OFF-EN-10000483"/>
    <x v="1"/>
    <x v="12"/>
    <x v="369"/>
    <n v="106.75"/>
    <n v="7"/>
    <x v="0"/>
    <n v="49.104999999999997"/>
  </r>
  <r>
    <n v="1854"/>
    <x v="900"/>
    <x v="1"/>
    <x v="603"/>
    <d v="2012-07-25T00:00:00"/>
    <x v="0"/>
    <s v="RK-19300"/>
    <x v="343"/>
    <x v="0"/>
    <x v="0"/>
    <s v="South Bend"/>
    <x v="14"/>
    <n v="46614"/>
    <x v="2"/>
    <s v="OFF-PA-10003129"/>
    <x v="1"/>
    <x v="10"/>
    <x v="1137"/>
    <n v="97.82"/>
    <n v="2"/>
    <x v="0"/>
    <n v="45.9754"/>
  </r>
  <r>
    <n v="1855"/>
    <x v="900"/>
    <x v="1"/>
    <x v="603"/>
    <d v="2012-07-25T00:00:00"/>
    <x v="0"/>
    <s v="RK-19300"/>
    <x v="343"/>
    <x v="0"/>
    <x v="0"/>
    <s v="South Bend"/>
    <x v="14"/>
    <n v="46614"/>
    <x v="2"/>
    <s v="OFF-ST-10003442"/>
    <x v="1"/>
    <x v="4"/>
    <x v="86"/>
    <n v="141.4"/>
    <n v="5"/>
    <x v="0"/>
    <n v="38.177999999999997"/>
  </r>
  <r>
    <n v="1856"/>
    <x v="901"/>
    <x v="2"/>
    <x v="604"/>
    <d v="2011-06-17T00:00:00"/>
    <x v="1"/>
    <s v="FM-14215"/>
    <x v="524"/>
    <x v="1"/>
    <x v="0"/>
    <s v="Los Angeles"/>
    <x v="1"/>
    <n v="90032"/>
    <x v="1"/>
    <s v="OFF-AR-10003631"/>
    <x v="1"/>
    <x v="6"/>
    <x v="33"/>
    <n v="14.52"/>
    <n v="3"/>
    <x v="0"/>
    <n v="4.7915999999999999"/>
  </r>
  <r>
    <n v="1857"/>
    <x v="902"/>
    <x v="3"/>
    <x v="605"/>
    <d v="2014-05-16T00:00:00"/>
    <x v="0"/>
    <s v="AC-10420"/>
    <x v="141"/>
    <x v="1"/>
    <x v="0"/>
    <s v="Houston"/>
    <x v="5"/>
    <n v="77041"/>
    <x v="2"/>
    <s v="OFF-ST-10000563"/>
    <x v="1"/>
    <x v="4"/>
    <x v="894"/>
    <n v="127.92"/>
    <n v="5"/>
    <x v="2"/>
    <n v="-15.99"/>
  </r>
  <r>
    <n v="1858"/>
    <x v="902"/>
    <x v="3"/>
    <x v="605"/>
    <d v="2014-05-16T00:00:00"/>
    <x v="0"/>
    <s v="AC-10420"/>
    <x v="141"/>
    <x v="1"/>
    <x v="0"/>
    <s v="Houston"/>
    <x v="5"/>
    <n v="77041"/>
    <x v="2"/>
    <s v="OFF-BI-10002133"/>
    <x v="1"/>
    <x v="8"/>
    <x v="1138"/>
    <n v="34.24"/>
    <n v="4"/>
    <x v="3"/>
    <n v="-53.072000000000003"/>
  </r>
  <r>
    <n v="1859"/>
    <x v="903"/>
    <x v="1"/>
    <x v="37"/>
    <d v="2012-09-05T00:00:00"/>
    <x v="2"/>
    <s v="JB-15400"/>
    <x v="80"/>
    <x v="1"/>
    <x v="0"/>
    <s v="Bristol"/>
    <x v="29"/>
    <n v="6010"/>
    <x v="3"/>
    <s v="OFF-AP-10002311"/>
    <x v="1"/>
    <x v="9"/>
    <x v="14"/>
    <n v="137.62"/>
    <n v="2"/>
    <x v="0"/>
    <n v="60.552799999999998"/>
  </r>
  <r>
    <n v="1860"/>
    <x v="903"/>
    <x v="1"/>
    <x v="37"/>
    <d v="2012-09-05T00:00:00"/>
    <x v="2"/>
    <s v="JB-15400"/>
    <x v="80"/>
    <x v="1"/>
    <x v="0"/>
    <s v="Bristol"/>
    <x v="29"/>
    <n v="6010"/>
    <x v="3"/>
    <s v="TEC-PH-10004959"/>
    <x v="2"/>
    <x v="7"/>
    <x v="1139"/>
    <n v="100.49"/>
    <n v="1"/>
    <x v="0"/>
    <n v="25.122499999999999"/>
  </r>
  <r>
    <n v="1861"/>
    <x v="904"/>
    <x v="3"/>
    <x v="606"/>
    <d v="2014-03-28T00:00:00"/>
    <x v="2"/>
    <s v="GM-14440"/>
    <x v="306"/>
    <x v="0"/>
    <x v="0"/>
    <s v="New York City"/>
    <x v="15"/>
    <n v="10009"/>
    <x v="3"/>
    <s v="FUR-BO-10001918"/>
    <x v="0"/>
    <x v="0"/>
    <x v="1140"/>
    <n v="257.56799999999998"/>
    <n v="2"/>
    <x v="2"/>
    <n v="-28.976400000000002"/>
  </r>
  <r>
    <n v="1862"/>
    <x v="904"/>
    <x v="3"/>
    <x v="606"/>
    <d v="2014-03-28T00:00:00"/>
    <x v="2"/>
    <s v="GM-14440"/>
    <x v="306"/>
    <x v="0"/>
    <x v="0"/>
    <s v="New York City"/>
    <x v="15"/>
    <n v="10009"/>
    <x v="3"/>
    <s v="TEC-PH-10004896"/>
    <x v="2"/>
    <x v="7"/>
    <x v="172"/>
    <n v="119.96"/>
    <n v="4"/>
    <x v="0"/>
    <n v="33.588799999999999"/>
  </r>
  <r>
    <n v="1863"/>
    <x v="905"/>
    <x v="2"/>
    <x v="607"/>
    <d v="2011-11-12T00:00:00"/>
    <x v="3"/>
    <s v="RF-19840"/>
    <x v="167"/>
    <x v="0"/>
    <x v="0"/>
    <s v="San Antonio"/>
    <x v="5"/>
    <n v="78207"/>
    <x v="2"/>
    <s v="OFF-ST-10001328"/>
    <x v="1"/>
    <x v="4"/>
    <x v="176"/>
    <n v="49.631999999999998"/>
    <n v="4"/>
    <x v="2"/>
    <n v="4.9631999999999996"/>
  </r>
  <r>
    <n v="1864"/>
    <x v="906"/>
    <x v="0"/>
    <x v="63"/>
    <d v="2013-10-18T00:00:00"/>
    <x v="1"/>
    <s v="NC-18625"/>
    <x v="544"/>
    <x v="1"/>
    <x v="0"/>
    <s v="Aurora"/>
    <x v="22"/>
    <n v="80013"/>
    <x v="1"/>
    <s v="FUR-TA-10004575"/>
    <x v="0"/>
    <x v="3"/>
    <x v="306"/>
    <n v="727.45"/>
    <n v="5"/>
    <x v="5"/>
    <n v="-465.56799999999998"/>
  </r>
  <r>
    <n v="1865"/>
    <x v="906"/>
    <x v="0"/>
    <x v="63"/>
    <d v="2013-10-18T00:00:00"/>
    <x v="1"/>
    <s v="NC-18625"/>
    <x v="544"/>
    <x v="1"/>
    <x v="0"/>
    <s v="Aurora"/>
    <x v="22"/>
    <n v="80013"/>
    <x v="1"/>
    <s v="FUR-FU-10001617"/>
    <x v="0"/>
    <x v="5"/>
    <x v="1141"/>
    <n v="24.96"/>
    <n v="3"/>
    <x v="2"/>
    <n v="4.3680000000000003"/>
  </r>
  <r>
    <n v="1866"/>
    <x v="907"/>
    <x v="3"/>
    <x v="105"/>
    <d v="2014-11-13T00:00:00"/>
    <x v="3"/>
    <s v="NG-18355"/>
    <x v="243"/>
    <x v="1"/>
    <x v="0"/>
    <s v="Newark"/>
    <x v="24"/>
    <n v="43055"/>
    <x v="3"/>
    <s v="TEC-PH-10002824"/>
    <x v="2"/>
    <x v="7"/>
    <x v="1142"/>
    <n v="370.78199999999998"/>
    <n v="3"/>
    <x v="10"/>
    <n v="-92.695499999999996"/>
  </r>
  <r>
    <n v="1867"/>
    <x v="908"/>
    <x v="3"/>
    <x v="4"/>
    <d v="2014-04-19T00:00:00"/>
    <x v="2"/>
    <s v="AH-10075"/>
    <x v="340"/>
    <x v="1"/>
    <x v="0"/>
    <s v="Henderson"/>
    <x v="33"/>
    <n v="89015"/>
    <x v="1"/>
    <s v="FUR-FU-10004460"/>
    <x v="0"/>
    <x v="5"/>
    <x v="785"/>
    <n v="196.45"/>
    <n v="5"/>
    <x v="0"/>
    <n v="70.721999999999994"/>
  </r>
  <r>
    <n v="1868"/>
    <x v="909"/>
    <x v="1"/>
    <x v="608"/>
    <d v="2012-07-01T00:00:00"/>
    <x v="1"/>
    <s v="CH-12070"/>
    <x v="539"/>
    <x v="2"/>
    <x v="0"/>
    <s v="Philadelphia"/>
    <x v="9"/>
    <n v="19143"/>
    <x v="3"/>
    <s v="OFF-PA-10003309"/>
    <x v="1"/>
    <x v="10"/>
    <x v="1143"/>
    <n v="31.103999999999999"/>
    <n v="6"/>
    <x v="2"/>
    <n v="10.8864"/>
  </r>
  <r>
    <n v="1869"/>
    <x v="909"/>
    <x v="1"/>
    <x v="608"/>
    <d v="2012-07-01T00:00:00"/>
    <x v="1"/>
    <s v="CH-12070"/>
    <x v="539"/>
    <x v="2"/>
    <x v="0"/>
    <s v="Philadelphia"/>
    <x v="9"/>
    <n v="19143"/>
    <x v="3"/>
    <s v="OFF-ST-10002554"/>
    <x v="1"/>
    <x v="4"/>
    <x v="1144"/>
    <n v="78.256"/>
    <n v="2"/>
    <x v="2"/>
    <n v="-17.607600000000001"/>
  </r>
  <r>
    <n v="1870"/>
    <x v="910"/>
    <x v="0"/>
    <x v="370"/>
    <d v="2013-08-30T00:00:00"/>
    <x v="0"/>
    <s v="CC-12145"/>
    <x v="230"/>
    <x v="0"/>
    <x v="0"/>
    <s v="Seattle"/>
    <x v="4"/>
    <n v="98103"/>
    <x v="1"/>
    <s v="OFF-PA-10000019"/>
    <x v="1"/>
    <x v="10"/>
    <x v="704"/>
    <n v="6.48"/>
    <n v="1"/>
    <x v="0"/>
    <n v="3.1103999999999998"/>
  </r>
  <r>
    <n v="1871"/>
    <x v="911"/>
    <x v="2"/>
    <x v="609"/>
    <d v="2011-07-25T00:00:00"/>
    <x v="1"/>
    <s v="ME-18010"/>
    <x v="545"/>
    <x v="1"/>
    <x v="0"/>
    <s v="San Francisco"/>
    <x v="1"/>
    <n v="94122"/>
    <x v="1"/>
    <s v="OFF-AR-10002067"/>
    <x v="1"/>
    <x v="6"/>
    <x v="1145"/>
    <n v="99.2"/>
    <n v="5"/>
    <x v="0"/>
    <n v="25.792000000000002"/>
  </r>
  <r>
    <n v="1872"/>
    <x v="911"/>
    <x v="2"/>
    <x v="609"/>
    <d v="2011-07-25T00:00:00"/>
    <x v="1"/>
    <s v="ME-18010"/>
    <x v="545"/>
    <x v="1"/>
    <x v="0"/>
    <s v="San Francisco"/>
    <x v="1"/>
    <n v="94122"/>
    <x v="1"/>
    <s v="FUR-CH-10001215"/>
    <x v="0"/>
    <x v="1"/>
    <x v="440"/>
    <n v="801.56799999999998"/>
    <n v="2"/>
    <x v="2"/>
    <n v="50.097999999999999"/>
  </r>
  <r>
    <n v="1873"/>
    <x v="911"/>
    <x v="2"/>
    <x v="609"/>
    <d v="2011-07-25T00:00:00"/>
    <x v="1"/>
    <s v="ME-18010"/>
    <x v="545"/>
    <x v="1"/>
    <x v="0"/>
    <s v="San Francisco"/>
    <x v="1"/>
    <n v="94122"/>
    <x v="1"/>
    <s v="FUR-TA-10004175"/>
    <x v="0"/>
    <x v="3"/>
    <x v="1146"/>
    <n v="272.84800000000001"/>
    <n v="1"/>
    <x v="2"/>
    <n v="27.284800000000001"/>
  </r>
  <r>
    <n v="1874"/>
    <x v="912"/>
    <x v="3"/>
    <x v="610"/>
    <d v="2014-11-26T00:00:00"/>
    <x v="1"/>
    <s v="BP-11230"/>
    <x v="546"/>
    <x v="0"/>
    <x v="0"/>
    <s v="Spokane"/>
    <x v="4"/>
    <n v="99207"/>
    <x v="1"/>
    <s v="FUR-TA-10004767"/>
    <x v="0"/>
    <x v="3"/>
    <x v="1147"/>
    <n v="70.98"/>
    <n v="1"/>
    <x v="0"/>
    <n v="20.584199999999999"/>
  </r>
  <r>
    <n v="1875"/>
    <x v="913"/>
    <x v="2"/>
    <x v="611"/>
    <d v="2011-06-09T00:00:00"/>
    <x v="1"/>
    <s v="MP-17470"/>
    <x v="88"/>
    <x v="2"/>
    <x v="0"/>
    <s v="Columbus"/>
    <x v="24"/>
    <n v="43229"/>
    <x v="3"/>
    <s v="OFF-PA-10001685"/>
    <x v="1"/>
    <x v="10"/>
    <x v="33"/>
    <n v="16.224"/>
    <n v="2"/>
    <x v="2"/>
    <n v="5.8811999999999998"/>
  </r>
  <r>
    <n v="1876"/>
    <x v="914"/>
    <x v="0"/>
    <x v="612"/>
    <d v="2013-03-17T00:00:00"/>
    <x v="1"/>
    <s v="CJ-12010"/>
    <x v="170"/>
    <x v="0"/>
    <x v="0"/>
    <s v="Long Beach"/>
    <x v="15"/>
    <n v="11561"/>
    <x v="3"/>
    <s v="FUR-BO-10003272"/>
    <x v="0"/>
    <x v="0"/>
    <x v="582"/>
    <n v="176.78399999999999"/>
    <n v="1"/>
    <x v="2"/>
    <n v="-22.097999999999999"/>
  </r>
  <r>
    <n v="1877"/>
    <x v="915"/>
    <x v="3"/>
    <x v="613"/>
    <d v="2014-03-30T00:00:00"/>
    <x v="1"/>
    <s v="JC-15775"/>
    <x v="547"/>
    <x v="0"/>
    <x v="0"/>
    <s v="San Antonio"/>
    <x v="5"/>
    <n v="78207"/>
    <x v="2"/>
    <s v="TEC-PH-10000984"/>
    <x v="2"/>
    <x v="7"/>
    <x v="465"/>
    <n v="470.37599999999998"/>
    <n v="3"/>
    <x v="2"/>
    <n v="47.037599999999998"/>
  </r>
  <r>
    <n v="1878"/>
    <x v="916"/>
    <x v="3"/>
    <x v="614"/>
    <d v="2015-01-03T00:00:00"/>
    <x v="1"/>
    <s v="JG-15160"/>
    <x v="506"/>
    <x v="0"/>
    <x v="0"/>
    <s v="Los Angeles"/>
    <x v="1"/>
    <n v="90049"/>
    <x v="1"/>
    <s v="FUR-CH-10002880"/>
    <x v="0"/>
    <x v="1"/>
    <x v="801"/>
    <n v="393.56799999999998"/>
    <n v="4"/>
    <x v="2"/>
    <n v="-44.276400000000002"/>
  </r>
  <r>
    <n v="1879"/>
    <x v="916"/>
    <x v="3"/>
    <x v="614"/>
    <d v="2015-01-03T00:00:00"/>
    <x v="1"/>
    <s v="JG-15160"/>
    <x v="506"/>
    <x v="0"/>
    <x v="0"/>
    <s v="Los Angeles"/>
    <x v="1"/>
    <n v="90049"/>
    <x v="1"/>
    <s v="TEC-PH-10002563"/>
    <x v="2"/>
    <x v="7"/>
    <x v="201"/>
    <n v="302.37599999999998"/>
    <n v="3"/>
    <x v="2"/>
    <n v="22.6782"/>
  </r>
  <r>
    <n v="1880"/>
    <x v="917"/>
    <x v="3"/>
    <x v="615"/>
    <d v="2014-04-03T00:00:00"/>
    <x v="1"/>
    <s v="CK-12760"/>
    <x v="316"/>
    <x v="1"/>
    <x v="0"/>
    <s v="Jacksonville"/>
    <x v="2"/>
    <n v="32216"/>
    <x v="0"/>
    <s v="OFF-BI-10001191"/>
    <x v="1"/>
    <x v="8"/>
    <x v="970"/>
    <n v="68.742000000000004"/>
    <n v="9"/>
    <x v="6"/>
    <n v="-48.119399999999999"/>
  </r>
  <r>
    <n v="1881"/>
    <x v="918"/>
    <x v="1"/>
    <x v="616"/>
    <d v="2012-03-05T00:00:00"/>
    <x v="3"/>
    <s v="LF-17185"/>
    <x v="166"/>
    <x v="0"/>
    <x v="0"/>
    <s v="New York City"/>
    <x v="15"/>
    <n v="10011"/>
    <x v="3"/>
    <s v="OFF-EN-10002621"/>
    <x v="1"/>
    <x v="12"/>
    <x v="33"/>
    <n v="29.34"/>
    <n v="3"/>
    <x v="0"/>
    <n v="14.67"/>
  </r>
  <r>
    <n v="1882"/>
    <x v="918"/>
    <x v="1"/>
    <x v="616"/>
    <d v="2012-03-05T00:00:00"/>
    <x v="3"/>
    <s v="LF-17185"/>
    <x v="166"/>
    <x v="0"/>
    <x v="0"/>
    <s v="New York City"/>
    <x v="15"/>
    <n v="10011"/>
    <x v="3"/>
    <s v="FUR-CH-10001146"/>
    <x v="0"/>
    <x v="1"/>
    <x v="64"/>
    <n v="383.60700000000003"/>
    <n v="7"/>
    <x v="9"/>
    <n v="63.9345"/>
  </r>
  <r>
    <n v="1883"/>
    <x v="918"/>
    <x v="1"/>
    <x v="616"/>
    <d v="2012-03-05T00:00:00"/>
    <x v="3"/>
    <s v="LF-17185"/>
    <x v="166"/>
    <x v="0"/>
    <x v="0"/>
    <s v="New York City"/>
    <x v="15"/>
    <n v="10011"/>
    <x v="3"/>
    <s v="OFF-ST-10000689"/>
    <x v="1"/>
    <x v="4"/>
    <x v="421"/>
    <n v="563.4"/>
    <n v="4"/>
    <x v="0"/>
    <n v="67.608000000000004"/>
  </r>
  <r>
    <n v="1884"/>
    <x v="919"/>
    <x v="0"/>
    <x v="373"/>
    <d v="2013-11-18T00:00:00"/>
    <x v="1"/>
    <s v="CC-12430"/>
    <x v="254"/>
    <x v="2"/>
    <x v="0"/>
    <s v="Philadelphia"/>
    <x v="9"/>
    <n v="19143"/>
    <x v="3"/>
    <s v="OFF-PA-10001289"/>
    <x v="1"/>
    <x v="10"/>
    <x v="952"/>
    <n v="217.05600000000001"/>
    <n v="7"/>
    <x v="2"/>
    <n v="78.6828"/>
  </r>
  <r>
    <n v="1885"/>
    <x v="920"/>
    <x v="3"/>
    <x v="617"/>
    <d v="2014-01-24T00:00:00"/>
    <x v="0"/>
    <s v="DL-12865"/>
    <x v="297"/>
    <x v="0"/>
    <x v="0"/>
    <s v="Keller"/>
    <x v="5"/>
    <n v="76248"/>
    <x v="2"/>
    <s v="OFF-LA-10003714"/>
    <x v="1"/>
    <x v="2"/>
    <x v="1148"/>
    <n v="6"/>
    <n v="2"/>
    <x v="2"/>
    <n v="2.1"/>
  </r>
  <r>
    <n v="1886"/>
    <x v="921"/>
    <x v="0"/>
    <x v="183"/>
    <d v="2013-04-27T00:00:00"/>
    <x v="0"/>
    <s v="PG-18895"/>
    <x v="38"/>
    <x v="0"/>
    <x v="0"/>
    <s v="San Francisco"/>
    <x v="1"/>
    <n v="94122"/>
    <x v="1"/>
    <s v="FUR-FU-10001889"/>
    <x v="0"/>
    <x v="5"/>
    <x v="1149"/>
    <n v="31.56"/>
    <n v="3"/>
    <x v="0"/>
    <n v="10.4148"/>
  </r>
  <r>
    <n v="1887"/>
    <x v="922"/>
    <x v="2"/>
    <x v="8"/>
    <d v="2011-05-15T00:00:00"/>
    <x v="2"/>
    <s v="EH-14005"/>
    <x v="382"/>
    <x v="2"/>
    <x v="0"/>
    <s v="Hialeah"/>
    <x v="2"/>
    <n v="33012"/>
    <x v="0"/>
    <s v="OFF-FA-10002815"/>
    <x v="1"/>
    <x v="13"/>
    <x v="33"/>
    <n v="7.1040000000000001"/>
    <n v="2"/>
    <x v="2"/>
    <n v="2.3976000000000002"/>
  </r>
  <r>
    <n v="1888"/>
    <x v="922"/>
    <x v="2"/>
    <x v="8"/>
    <d v="2011-05-15T00:00:00"/>
    <x v="2"/>
    <s v="EH-14005"/>
    <x v="382"/>
    <x v="2"/>
    <x v="0"/>
    <s v="Hialeah"/>
    <x v="2"/>
    <n v="33012"/>
    <x v="0"/>
    <s v="OFF-BI-10004519"/>
    <x v="1"/>
    <x v="8"/>
    <x v="880"/>
    <n v="398.35199999999998"/>
    <n v="8"/>
    <x v="6"/>
    <n v="-331.96"/>
  </r>
  <r>
    <n v="1889"/>
    <x v="923"/>
    <x v="2"/>
    <x v="618"/>
    <d v="2011-10-22T00:00:00"/>
    <x v="2"/>
    <s v="TB-21520"/>
    <x v="14"/>
    <x v="0"/>
    <x v="0"/>
    <s v="Fairfield"/>
    <x v="24"/>
    <n v="45014"/>
    <x v="3"/>
    <s v="OFF-AP-10004708"/>
    <x v="1"/>
    <x v="9"/>
    <x v="508"/>
    <n v="121.792"/>
    <n v="4"/>
    <x v="2"/>
    <n v="13.701599999999999"/>
  </r>
  <r>
    <n v="1890"/>
    <x v="923"/>
    <x v="2"/>
    <x v="618"/>
    <d v="2011-10-22T00:00:00"/>
    <x v="2"/>
    <s v="TB-21520"/>
    <x v="14"/>
    <x v="0"/>
    <x v="0"/>
    <s v="Fairfield"/>
    <x v="24"/>
    <n v="45014"/>
    <x v="3"/>
    <s v="FUR-TA-10000617"/>
    <x v="0"/>
    <x v="3"/>
    <x v="338"/>
    <n v="409.59"/>
    <n v="3"/>
    <x v="10"/>
    <n v="-122.877"/>
  </r>
  <r>
    <n v="1891"/>
    <x v="924"/>
    <x v="2"/>
    <x v="619"/>
    <d v="2011-03-18T00:00:00"/>
    <x v="1"/>
    <s v="DK-13225"/>
    <x v="158"/>
    <x v="1"/>
    <x v="0"/>
    <s v="Huntington Beach"/>
    <x v="1"/>
    <n v="92646"/>
    <x v="1"/>
    <s v="OFF-PA-10001204"/>
    <x v="1"/>
    <x v="10"/>
    <x v="518"/>
    <n v="10.56"/>
    <n v="2"/>
    <x v="0"/>
    <n v="4.7519999999999998"/>
  </r>
  <r>
    <n v="1892"/>
    <x v="924"/>
    <x v="2"/>
    <x v="619"/>
    <d v="2011-03-18T00:00:00"/>
    <x v="1"/>
    <s v="DK-13225"/>
    <x v="158"/>
    <x v="1"/>
    <x v="0"/>
    <s v="Huntington Beach"/>
    <x v="1"/>
    <n v="92646"/>
    <x v="1"/>
    <s v="OFF-AR-10003723"/>
    <x v="1"/>
    <x v="6"/>
    <x v="1150"/>
    <n v="3.38"/>
    <n v="1"/>
    <x v="0"/>
    <n v="1.2505999999999999"/>
  </r>
  <r>
    <n v="1893"/>
    <x v="925"/>
    <x v="3"/>
    <x v="66"/>
    <d v="2014-12-25T00:00:00"/>
    <x v="0"/>
    <s v="JP-15520"/>
    <x v="187"/>
    <x v="0"/>
    <x v="0"/>
    <s v="Port Orange"/>
    <x v="2"/>
    <n v="32127"/>
    <x v="0"/>
    <s v="OFF-EN-10002621"/>
    <x v="1"/>
    <x v="12"/>
    <x v="33"/>
    <n v="7.8239999999999998"/>
    <n v="1"/>
    <x v="2"/>
    <n v="2.9340000000000002"/>
  </r>
  <r>
    <n v="1894"/>
    <x v="926"/>
    <x v="0"/>
    <x v="390"/>
    <d v="2013-11-30T00:00:00"/>
    <x v="1"/>
    <s v="CD-11980"/>
    <x v="263"/>
    <x v="0"/>
    <x v="0"/>
    <s v="Medford"/>
    <x v="21"/>
    <n v="97504"/>
    <x v="1"/>
    <s v="OFF-PA-10000241"/>
    <x v="1"/>
    <x v="10"/>
    <x v="1151"/>
    <n v="24.783999999999999"/>
    <n v="1"/>
    <x v="2"/>
    <n v="7.7450000000000001"/>
  </r>
  <r>
    <n v="1895"/>
    <x v="927"/>
    <x v="3"/>
    <x v="574"/>
    <d v="2014-12-06T00:00:00"/>
    <x v="2"/>
    <s v="AS-10090"/>
    <x v="548"/>
    <x v="0"/>
    <x v="0"/>
    <s v="Charlottesville"/>
    <x v="17"/>
    <n v="22901"/>
    <x v="0"/>
    <s v="OFF-AR-10001446"/>
    <x v="1"/>
    <x v="6"/>
    <x v="1152"/>
    <n v="34.65"/>
    <n v="3"/>
    <x v="0"/>
    <n v="10.395"/>
  </r>
  <r>
    <n v="1896"/>
    <x v="928"/>
    <x v="1"/>
    <x v="620"/>
    <d v="2013-01-04T00:00:00"/>
    <x v="1"/>
    <s v="JO-15280"/>
    <x v="123"/>
    <x v="0"/>
    <x v="0"/>
    <s v="Missoula"/>
    <x v="37"/>
    <n v="59801"/>
    <x v="1"/>
    <s v="OFF-BI-10004632"/>
    <x v="1"/>
    <x v="8"/>
    <x v="564"/>
    <n v="487.98399999999998"/>
    <n v="2"/>
    <x v="2"/>
    <n v="152.495"/>
  </r>
  <r>
    <n v="1897"/>
    <x v="929"/>
    <x v="3"/>
    <x v="621"/>
    <d v="2014-10-07T00:00:00"/>
    <x v="2"/>
    <s v="AC-10450"/>
    <x v="549"/>
    <x v="0"/>
    <x v="0"/>
    <s v="Minneapolis"/>
    <x v="11"/>
    <n v="55407"/>
    <x v="2"/>
    <s v="OFF-BI-10001359"/>
    <x v="1"/>
    <x v="8"/>
    <x v="1153"/>
    <n v="1793.98"/>
    <n v="2"/>
    <x v="0"/>
    <n v="843.17060000000004"/>
  </r>
  <r>
    <n v="1898"/>
    <x v="930"/>
    <x v="2"/>
    <x v="550"/>
    <d v="2011-09-02T00:00:00"/>
    <x v="0"/>
    <s v="RA-19945"/>
    <x v="362"/>
    <x v="0"/>
    <x v="0"/>
    <s v="Miami"/>
    <x v="2"/>
    <n v="33178"/>
    <x v="0"/>
    <s v="OFF-EN-10001749"/>
    <x v="1"/>
    <x v="12"/>
    <x v="1154"/>
    <n v="29.808"/>
    <n v="2"/>
    <x v="2"/>
    <n v="10.805400000000001"/>
  </r>
  <r>
    <n v="1899"/>
    <x v="930"/>
    <x v="2"/>
    <x v="550"/>
    <d v="2011-09-02T00:00:00"/>
    <x v="0"/>
    <s v="RA-19945"/>
    <x v="362"/>
    <x v="0"/>
    <x v="0"/>
    <s v="Miami"/>
    <x v="2"/>
    <n v="33178"/>
    <x v="0"/>
    <s v="OFF-BI-10004390"/>
    <x v="1"/>
    <x v="8"/>
    <x v="1155"/>
    <n v="505.17599999999999"/>
    <n v="4"/>
    <x v="6"/>
    <n v="-336.78399999999999"/>
  </r>
  <r>
    <n v="1900"/>
    <x v="930"/>
    <x v="2"/>
    <x v="550"/>
    <d v="2011-09-02T00:00:00"/>
    <x v="0"/>
    <s v="RA-19945"/>
    <x v="362"/>
    <x v="0"/>
    <x v="0"/>
    <s v="Miami"/>
    <x v="2"/>
    <n v="33178"/>
    <x v="0"/>
    <s v="FUR-TA-10001857"/>
    <x v="0"/>
    <x v="3"/>
    <x v="433"/>
    <n v="174.05850000000001"/>
    <n v="3"/>
    <x v="1"/>
    <n v="-110.7645"/>
  </r>
  <r>
    <n v="1901"/>
    <x v="931"/>
    <x v="0"/>
    <x v="622"/>
    <d v="2013-07-04T00:00:00"/>
    <x v="0"/>
    <s v="Co-12640"/>
    <x v="476"/>
    <x v="0"/>
    <x v="0"/>
    <s v="Florence"/>
    <x v="20"/>
    <n v="29501"/>
    <x v="0"/>
    <s v="OFF-ST-10000563"/>
    <x v="1"/>
    <x v="4"/>
    <x v="894"/>
    <n v="191.88"/>
    <n v="6"/>
    <x v="0"/>
    <n v="19.187999999999999"/>
  </r>
  <r>
    <n v="1902"/>
    <x v="932"/>
    <x v="0"/>
    <x v="623"/>
    <d v="2013-08-24T00:00:00"/>
    <x v="2"/>
    <s v="DW-13480"/>
    <x v="108"/>
    <x v="2"/>
    <x v="0"/>
    <s v="Detroit"/>
    <x v="12"/>
    <n v="48205"/>
    <x v="2"/>
    <s v="TEC-PH-10004924"/>
    <x v="2"/>
    <x v="7"/>
    <x v="1156"/>
    <n v="14.78"/>
    <n v="2"/>
    <x v="0"/>
    <n v="3.9906000000000001"/>
  </r>
  <r>
    <n v="1903"/>
    <x v="933"/>
    <x v="3"/>
    <x v="208"/>
    <d v="2014-10-23T00:00:00"/>
    <x v="2"/>
    <s v="DK-12835"/>
    <x v="460"/>
    <x v="1"/>
    <x v="0"/>
    <s v="Springfield"/>
    <x v="21"/>
    <n v="97477"/>
    <x v="1"/>
    <s v="OFF-PA-10003953"/>
    <x v="1"/>
    <x v="10"/>
    <x v="638"/>
    <n v="5.1840000000000002"/>
    <n v="1"/>
    <x v="2"/>
    <n v="1.8144"/>
  </r>
  <r>
    <n v="1904"/>
    <x v="933"/>
    <x v="3"/>
    <x v="208"/>
    <d v="2014-10-23T00:00:00"/>
    <x v="2"/>
    <s v="DK-12835"/>
    <x v="460"/>
    <x v="1"/>
    <x v="0"/>
    <s v="Springfield"/>
    <x v="21"/>
    <n v="97477"/>
    <x v="1"/>
    <s v="FUR-CH-10000155"/>
    <x v="0"/>
    <x v="1"/>
    <x v="1157"/>
    <n v="478.48"/>
    <n v="2"/>
    <x v="2"/>
    <n v="47.847999999999999"/>
  </r>
  <r>
    <n v="1905"/>
    <x v="933"/>
    <x v="3"/>
    <x v="208"/>
    <d v="2014-10-23T00:00:00"/>
    <x v="2"/>
    <s v="DK-12835"/>
    <x v="460"/>
    <x v="1"/>
    <x v="0"/>
    <s v="Springfield"/>
    <x v="21"/>
    <n v="97477"/>
    <x v="1"/>
    <s v="TEC-AC-10003116"/>
    <x v="2"/>
    <x v="11"/>
    <x v="920"/>
    <n v="28.4"/>
    <n v="2"/>
    <x v="2"/>
    <n v="6.7450000000000001"/>
  </r>
  <r>
    <n v="1906"/>
    <x v="934"/>
    <x v="3"/>
    <x v="208"/>
    <d v="2014-10-25T00:00:00"/>
    <x v="2"/>
    <s v="MD-17860"/>
    <x v="550"/>
    <x v="1"/>
    <x v="0"/>
    <s v="Indianapolis"/>
    <x v="14"/>
    <n v="46203"/>
    <x v="2"/>
    <s v="OFF-ST-10002743"/>
    <x v="1"/>
    <x v="4"/>
    <x v="413"/>
    <n v="909.12"/>
    <n v="8"/>
    <x v="0"/>
    <n v="9.0912000000000006"/>
  </r>
  <r>
    <n v="1907"/>
    <x v="935"/>
    <x v="0"/>
    <x v="624"/>
    <d v="2013-05-22T00:00:00"/>
    <x v="1"/>
    <s v="RP-19855"/>
    <x v="532"/>
    <x v="1"/>
    <x v="0"/>
    <s v="Apopka"/>
    <x v="2"/>
    <n v="32712"/>
    <x v="0"/>
    <s v="OFF-BI-10001757"/>
    <x v="1"/>
    <x v="8"/>
    <x v="1158"/>
    <n v="2.952"/>
    <n v="2"/>
    <x v="6"/>
    <n v="-2.1648000000000001"/>
  </r>
  <r>
    <n v="1908"/>
    <x v="935"/>
    <x v="0"/>
    <x v="624"/>
    <d v="2013-05-22T00:00:00"/>
    <x v="1"/>
    <s v="RP-19855"/>
    <x v="532"/>
    <x v="1"/>
    <x v="0"/>
    <s v="Apopka"/>
    <x v="2"/>
    <n v="32712"/>
    <x v="0"/>
    <s v="OFF-BI-10000069"/>
    <x v="1"/>
    <x v="8"/>
    <x v="486"/>
    <n v="27.018000000000001"/>
    <n v="6"/>
    <x v="6"/>
    <n v="-21.6144"/>
  </r>
  <r>
    <n v="1909"/>
    <x v="936"/>
    <x v="1"/>
    <x v="302"/>
    <d v="2012-02-04T00:00:00"/>
    <x v="2"/>
    <s v="RW-19540"/>
    <x v="459"/>
    <x v="1"/>
    <x v="0"/>
    <s v="Los Angeles"/>
    <x v="1"/>
    <n v="90008"/>
    <x v="1"/>
    <s v="FUR-FU-10004093"/>
    <x v="0"/>
    <x v="5"/>
    <x v="1159"/>
    <n v="136.91999999999999"/>
    <n v="4"/>
    <x v="0"/>
    <n v="41.076000000000001"/>
  </r>
  <r>
    <n v="1910"/>
    <x v="937"/>
    <x v="3"/>
    <x v="404"/>
    <d v="2014-12-24T00:00:00"/>
    <x v="1"/>
    <s v="DB-13660"/>
    <x v="551"/>
    <x v="0"/>
    <x v="0"/>
    <s v="Oceanside"/>
    <x v="15"/>
    <n v="11572"/>
    <x v="3"/>
    <s v="FUR-FU-10001037"/>
    <x v="0"/>
    <x v="5"/>
    <x v="1160"/>
    <n v="18.96"/>
    <n v="2"/>
    <x v="0"/>
    <n v="8.532"/>
  </r>
  <r>
    <n v="1911"/>
    <x v="938"/>
    <x v="0"/>
    <x v="625"/>
    <d v="2013-11-23T00:00:00"/>
    <x v="1"/>
    <s v="SC-20770"/>
    <x v="34"/>
    <x v="1"/>
    <x v="0"/>
    <s v="Los Angeles"/>
    <x v="1"/>
    <n v="90008"/>
    <x v="1"/>
    <s v="TEC-AC-10003832"/>
    <x v="2"/>
    <x v="11"/>
    <x v="458"/>
    <n v="99.39"/>
    <n v="3"/>
    <x v="0"/>
    <n v="40.749899999999997"/>
  </r>
  <r>
    <n v="1912"/>
    <x v="939"/>
    <x v="3"/>
    <x v="445"/>
    <d v="2014-07-07T00:00:00"/>
    <x v="0"/>
    <s v="FH-14275"/>
    <x v="395"/>
    <x v="1"/>
    <x v="0"/>
    <s v="Houston"/>
    <x v="5"/>
    <n v="77041"/>
    <x v="2"/>
    <s v="OFF-PA-10001878"/>
    <x v="1"/>
    <x v="10"/>
    <x v="1161"/>
    <n v="273.89600000000002"/>
    <n v="7"/>
    <x v="2"/>
    <n v="92.439899999999994"/>
  </r>
  <r>
    <n v="1913"/>
    <x v="939"/>
    <x v="3"/>
    <x v="445"/>
    <d v="2014-07-07T00:00:00"/>
    <x v="0"/>
    <s v="FH-14275"/>
    <x v="395"/>
    <x v="1"/>
    <x v="0"/>
    <s v="Houston"/>
    <x v="5"/>
    <n v="77041"/>
    <x v="2"/>
    <s v="TEC-MA-10003674"/>
    <x v="2"/>
    <x v="15"/>
    <x v="1162"/>
    <n v="597.13199999999995"/>
    <n v="3"/>
    <x v="10"/>
    <n v="49.761000000000003"/>
  </r>
  <r>
    <n v="1914"/>
    <x v="940"/>
    <x v="2"/>
    <x v="626"/>
    <d v="2011-01-18T00:00:00"/>
    <x v="2"/>
    <s v="EH-13990"/>
    <x v="552"/>
    <x v="0"/>
    <x v="0"/>
    <s v="Roswell"/>
    <x v="32"/>
    <n v="30076"/>
    <x v="0"/>
    <s v="TEC-AC-10003628"/>
    <x v="2"/>
    <x v="11"/>
    <x v="244"/>
    <n v="149.94999999999999"/>
    <n v="5"/>
    <x v="0"/>
    <n v="65.977999999999994"/>
  </r>
  <r>
    <n v="1915"/>
    <x v="941"/>
    <x v="3"/>
    <x v="504"/>
    <d v="2014-05-06T00:00:00"/>
    <x v="1"/>
    <s v="AS-10630"/>
    <x v="357"/>
    <x v="2"/>
    <x v="0"/>
    <s v="Boynton Beach"/>
    <x v="2"/>
    <n v="33437"/>
    <x v="0"/>
    <s v="OFF-LA-10003190"/>
    <x v="1"/>
    <x v="2"/>
    <x v="1163"/>
    <n v="4.6079999999999997"/>
    <n v="2"/>
    <x v="2"/>
    <n v="1.6704000000000001"/>
  </r>
  <r>
    <n v="1916"/>
    <x v="941"/>
    <x v="3"/>
    <x v="504"/>
    <d v="2014-05-06T00:00:00"/>
    <x v="1"/>
    <s v="AS-10630"/>
    <x v="357"/>
    <x v="2"/>
    <x v="0"/>
    <s v="Boynton Beach"/>
    <x v="2"/>
    <n v="33437"/>
    <x v="0"/>
    <s v="OFF-AR-10002280"/>
    <x v="1"/>
    <x v="6"/>
    <x v="33"/>
    <n v="15.528"/>
    <n v="3"/>
    <x v="2"/>
    <n v="4.8525"/>
  </r>
  <r>
    <n v="1917"/>
    <x v="941"/>
    <x v="3"/>
    <x v="504"/>
    <d v="2014-05-06T00:00:00"/>
    <x v="1"/>
    <s v="AS-10630"/>
    <x v="357"/>
    <x v="2"/>
    <x v="0"/>
    <s v="Boynton Beach"/>
    <x v="2"/>
    <n v="33437"/>
    <x v="0"/>
    <s v="OFF-LA-10001569"/>
    <x v="1"/>
    <x v="2"/>
    <x v="633"/>
    <n v="11.952"/>
    <n v="3"/>
    <x v="2"/>
    <n v="3.8843999999999999"/>
  </r>
  <r>
    <n v="1918"/>
    <x v="942"/>
    <x v="1"/>
    <x v="627"/>
    <d v="2012-11-14T00:00:00"/>
    <x v="1"/>
    <s v="HA-14905"/>
    <x v="456"/>
    <x v="0"/>
    <x v="0"/>
    <s v="Franklin"/>
    <x v="31"/>
    <n v="2038"/>
    <x v="3"/>
    <s v="OFF-AR-10001573"/>
    <x v="1"/>
    <x v="6"/>
    <x v="368"/>
    <n v="11.65"/>
    <n v="5"/>
    <x v="0"/>
    <n v="3.3784999999999998"/>
  </r>
  <r>
    <n v="1919"/>
    <x v="943"/>
    <x v="1"/>
    <x v="628"/>
    <d v="2012-11-01T00:00:00"/>
    <x v="0"/>
    <s v="CH-12070"/>
    <x v="539"/>
    <x v="2"/>
    <x v="0"/>
    <s v="Detroit"/>
    <x v="12"/>
    <n v="48227"/>
    <x v="2"/>
    <s v="TEC-PH-10001809"/>
    <x v="2"/>
    <x v="7"/>
    <x v="1164"/>
    <n v="299.89999999999998"/>
    <n v="2"/>
    <x v="0"/>
    <n v="74.974999999999994"/>
  </r>
  <r>
    <n v="1920"/>
    <x v="944"/>
    <x v="3"/>
    <x v="629"/>
    <d v="2014-08-20T00:00:00"/>
    <x v="2"/>
    <s v="EH-13765"/>
    <x v="553"/>
    <x v="1"/>
    <x v="0"/>
    <s v="Watertown"/>
    <x v="15"/>
    <n v="13601"/>
    <x v="3"/>
    <s v="OFF-BI-10003091"/>
    <x v="1"/>
    <x v="8"/>
    <x v="1165"/>
    <n v="895.92"/>
    <n v="5"/>
    <x v="2"/>
    <n v="302.37299999999999"/>
  </r>
  <r>
    <n v="1921"/>
    <x v="944"/>
    <x v="3"/>
    <x v="629"/>
    <d v="2014-08-20T00:00:00"/>
    <x v="2"/>
    <s v="EH-13765"/>
    <x v="553"/>
    <x v="1"/>
    <x v="0"/>
    <s v="Watertown"/>
    <x v="15"/>
    <n v="13601"/>
    <x v="3"/>
    <s v="FUR-CH-10003981"/>
    <x v="0"/>
    <x v="1"/>
    <x v="1166"/>
    <n v="462.56400000000002"/>
    <n v="2"/>
    <x v="9"/>
    <n v="97.6524"/>
  </r>
  <r>
    <n v="1922"/>
    <x v="945"/>
    <x v="1"/>
    <x v="292"/>
    <d v="2012-10-09T00:00:00"/>
    <x v="1"/>
    <s v="MZ-17515"/>
    <x v="89"/>
    <x v="1"/>
    <x v="0"/>
    <s v="Reading"/>
    <x v="9"/>
    <n v="19601"/>
    <x v="3"/>
    <s v="OFF-ST-10002562"/>
    <x v="1"/>
    <x v="4"/>
    <x v="33"/>
    <n v="15.007999999999999"/>
    <n v="2"/>
    <x v="2"/>
    <n v="1.5007999999999999"/>
  </r>
  <r>
    <n v="1923"/>
    <x v="946"/>
    <x v="0"/>
    <x v="630"/>
    <d v="2013-07-11T00:00:00"/>
    <x v="0"/>
    <s v="SC-20230"/>
    <x v="554"/>
    <x v="1"/>
    <x v="0"/>
    <s v="Arlington"/>
    <x v="5"/>
    <n v="76017"/>
    <x v="2"/>
    <s v="TEC-PH-10004345"/>
    <x v="2"/>
    <x v="7"/>
    <x v="1167"/>
    <n v="863.64"/>
    <n v="9"/>
    <x v="2"/>
    <n v="107.955"/>
  </r>
  <r>
    <n v="1924"/>
    <x v="946"/>
    <x v="0"/>
    <x v="630"/>
    <d v="2013-07-11T00:00:00"/>
    <x v="0"/>
    <s v="SC-20230"/>
    <x v="554"/>
    <x v="1"/>
    <x v="0"/>
    <s v="Arlington"/>
    <x v="5"/>
    <n v="76017"/>
    <x v="2"/>
    <s v="OFF-AR-10000588"/>
    <x v="1"/>
    <x v="6"/>
    <x v="393"/>
    <n v="47.616"/>
    <n v="3"/>
    <x v="2"/>
    <n v="3.5712000000000002"/>
  </r>
  <r>
    <n v="1925"/>
    <x v="947"/>
    <x v="3"/>
    <x v="256"/>
    <d v="2014-12-08T00:00:00"/>
    <x v="0"/>
    <s v="NP-18325"/>
    <x v="268"/>
    <x v="0"/>
    <x v="0"/>
    <s v="San Diego"/>
    <x v="1"/>
    <n v="92024"/>
    <x v="1"/>
    <s v="OFF-PA-10003039"/>
    <x v="1"/>
    <x v="10"/>
    <x v="330"/>
    <n v="92.94"/>
    <n v="3"/>
    <x v="0"/>
    <n v="41.823"/>
  </r>
  <r>
    <n v="1926"/>
    <x v="948"/>
    <x v="3"/>
    <x v="631"/>
    <d v="2014-03-14T00:00:00"/>
    <x v="1"/>
    <s v="LW-16990"/>
    <x v="352"/>
    <x v="1"/>
    <x v="0"/>
    <s v="San Francisco"/>
    <x v="1"/>
    <n v="94110"/>
    <x v="1"/>
    <s v="TEC-AC-10001908"/>
    <x v="2"/>
    <x v="11"/>
    <x v="292"/>
    <n v="199.98"/>
    <n v="2"/>
    <x v="0"/>
    <n v="69.992999999999995"/>
  </r>
  <r>
    <n v="1927"/>
    <x v="949"/>
    <x v="0"/>
    <x v="632"/>
    <d v="2013-06-16T00:00:00"/>
    <x v="1"/>
    <s v="GM-14680"/>
    <x v="411"/>
    <x v="0"/>
    <x v="0"/>
    <s v="Los Angeles"/>
    <x v="1"/>
    <n v="90045"/>
    <x v="1"/>
    <s v="TEC-PH-10001198"/>
    <x v="2"/>
    <x v="7"/>
    <x v="1168"/>
    <n v="177.48"/>
    <n v="3"/>
    <x v="2"/>
    <n v="19.9665"/>
  </r>
  <r>
    <n v="1928"/>
    <x v="950"/>
    <x v="3"/>
    <x v="354"/>
    <d v="2014-12-02T00:00:00"/>
    <x v="2"/>
    <s v="RH-19495"/>
    <x v="302"/>
    <x v="0"/>
    <x v="0"/>
    <s v="Denver"/>
    <x v="22"/>
    <n v="80219"/>
    <x v="1"/>
    <s v="OFF-PA-10004071"/>
    <x v="1"/>
    <x v="10"/>
    <x v="412"/>
    <n v="88.768000000000001"/>
    <n v="2"/>
    <x v="2"/>
    <n v="31.0688"/>
  </r>
  <r>
    <n v="1929"/>
    <x v="951"/>
    <x v="3"/>
    <x v="633"/>
    <d v="2014-03-19T00:00:00"/>
    <x v="0"/>
    <s v="VM-21685"/>
    <x v="91"/>
    <x v="2"/>
    <x v="0"/>
    <s v="Seattle"/>
    <x v="4"/>
    <n v="98105"/>
    <x v="1"/>
    <s v="OFF-PA-10001972"/>
    <x v="1"/>
    <x v="10"/>
    <x v="1169"/>
    <n v="6.48"/>
    <n v="1"/>
    <x v="0"/>
    <n v="3.1103999999999998"/>
  </r>
  <r>
    <n v="1930"/>
    <x v="951"/>
    <x v="3"/>
    <x v="633"/>
    <d v="2014-03-19T00:00:00"/>
    <x v="0"/>
    <s v="VM-21685"/>
    <x v="91"/>
    <x v="2"/>
    <x v="0"/>
    <s v="Seattle"/>
    <x v="4"/>
    <n v="98105"/>
    <x v="1"/>
    <s v="OFF-ST-10004180"/>
    <x v="1"/>
    <x v="4"/>
    <x v="241"/>
    <n v="46.51"/>
    <n v="1"/>
    <x v="0"/>
    <n v="1.8604000000000001"/>
  </r>
  <r>
    <n v="1931"/>
    <x v="951"/>
    <x v="3"/>
    <x v="633"/>
    <d v="2014-03-19T00:00:00"/>
    <x v="0"/>
    <s v="VM-21685"/>
    <x v="91"/>
    <x v="2"/>
    <x v="0"/>
    <s v="Seattle"/>
    <x v="4"/>
    <n v="98105"/>
    <x v="1"/>
    <s v="TEC-PH-10004165"/>
    <x v="2"/>
    <x v="7"/>
    <x v="886"/>
    <n v="659.976"/>
    <n v="3"/>
    <x v="2"/>
    <n v="49.498199999999997"/>
  </r>
  <r>
    <n v="1932"/>
    <x v="952"/>
    <x v="0"/>
    <x v="581"/>
    <d v="2013-11-30T00:00:00"/>
    <x v="0"/>
    <s v="CC-12670"/>
    <x v="113"/>
    <x v="0"/>
    <x v="0"/>
    <s v="Scottsdale"/>
    <x v="16"/>
    <n v="85254"/>
    <x v="1"/>
    <s v="TEC-PH-10002483"/>
    <x v="2"/>
    <x v="7"/>
    <x v="1170"/>
    <n v="271.99200000000002"/>
    <n v="1"/>
    <x v="2"/>
    <n v="23.799299999999999"/>
  </r>
  <r>
    <n v="1933"/>
    <x v="953"/>
    <x v="3"/>
    <x v="634"/>
    <d v="2014-08-11T00:00:00"/>
    <x v="0"/>
    <s v="SV-20365"/>
    <x v="277"/>
    <x v="0"/>
    <x v="0"/>
    <s v="Lafayette"/>
    <x v="28"/>
    <n v="70506"/>
    <x v="0"/>
    <s v="FUR-BO-10000468"/>
    <x v="0"/>
    <x v="0"/>
    <x v="1171"/>
    <n v="145.74"/>
    <n v="3"/>
    <x v="0"/>
    <n v="23.3184"/>
  </r>
  <r>
    <n v="1934"/>
    <x v="953"/>
    <x v="3"/>
    <x v="634"/>
    <d v="2014-08-11T00:00:00"/>
    <x v="0"/>
    <s v="SV-20365"/>
    <x v="277"/>
    <x v="0"/>
    <x v="0"/>
    <s v="Lafayette"/>
    <x v="28"/>
    <n v="70506"/>
    <x v="0"/>
    <s v="FUR-FU-10001706"/>
    <x v="0"/>
    <x v="5"/>
    <x v="50"/>
    <n v="15.4"/>
    <n v="5"/>
    <x v="0"/>
    <n v="7.3920000000000003"/>
  </r>
  <r>
    <n v="1935"/>
    <x v="954"/>
    <x v="3"/>
    <x v="344"/>
    <d v="2014-12-04T00:00:00"/>
    <x v="1"/>
    <s v="LW-16990"/>
    <x v="352"/>
    <x v="1"/>
    <x v="0"/>
    <s v="San Francisco"/>
    <x v="1"/>
    <n v="94109"/>
    <x v="1"/>
    <s v="OFF-PA-10003129"/>
    <x v="1"/>
    <x v="10"/>
    <x v="1137"/>
    <n v="244.55"/>
    <n v="5"/>
    <x v="0"/>
    <n v="114.9385"/>
  </r>
  <r>
    <n v="1936"/>
    <x v="954"/>
    <x v="3"/>
    <x v="344"/>
    <d v="2014-12-04T00:00:00"/>
    <x v="1"/>
    <s v="LW-16990"/>
    <x v="352"/>
    <x v="1"/>
    <x v="0"/>
    <s v="San Francisco"/>
    <x v="1"/>
    <n v="94109"/>
    <x v="1"/>
    <s v="TEC-AC-10001284"/>
    <x v="2"/>
    <x v="11"/>
    <x v="1172"/>
    <n v="166.16"/>
    <n v="8"/>
    <x v="0"/>
    <n v="59.817599999999999"/>
  </r>
  <r>
    <n v="1937"/>
    <x v="955"/>
    <x v="1"/>
    <x v="442"/>
    <d v="2012-05-27T00:00:00"/>
    <x v="0"/>
    <s v="NP-18685"/>
    <x v="472"/>
    <x v="2"/>
    <x v="0"/>
    <s v="San Francisco"/>
    <x v="1"/>
    <n v="94109"/>
    <x v="1"/>
    <s v="FUR-FU-10002268"/>
    <x v="0"/>
    <x v="5"/>
    <x v="860"/>
    <n v="14.73"/>
    <n v="3"/>
    <x v="0"/>
    <n v="4.8609"/>
  </r>
  <r>
    <n v="1938"/>
    <x v="956"/>
    <x v="0"/>
    <x v="630"/>
    <d v="2013-07-13T00:00:00"/>
    <x v="1"/>
    <s v="JE-15715"/>
    <x v="555"/>
    <x v="0"/>
    <x v="0"/>
    <s v="Broomfield"/>
    <x v="22"/>
    <n v="80020"/>
    <x v="1"/>
    <s v="OFF-BI-10002082"/>
    <x v="1"/>
    <x v="8"/>
    <x v="1173"/>
    <n v="19.968"/>
    <n v="2"/>
    <x v="6"/>
    <n v="-13.311999999999999"/>
  </r>
  <r>
    <n v="1939"/>
    <x v="956"/>
    <x v="0"/>
    <x v="630"/>
    <d v="2013-07-13T00:00:00"/>
    <x v="1"/>
    <s v="JE-15715"/>
    <x v="555"/>
    <x v="0"/>
    <x v="0"/>
    <s v="Broomfield"/>
    <x v="22"/>
    <n v="80020"/>
    <x v="1"/>
    <s v="OFF-ST-10001505"/>
    <x v="1"/>
    <x v="4"/>
    <x v="1174"/>
    <n v="33.488"/>
    <n v="7"/>
    <x v="2"/>
    <n v="-1.2558"/>
  </r>
  <r>
    <n v="1940"/>
    <x v="956"/>
    <x v="0"/>
    <x v="630"/>
    <d v="2013-07-13T00:00:00"/>
    <x v="1"/>
    <s v="JE-15715"/>
    <x v="555"/>
    <x v="0"/>
    <x v="0"/>
    <s v="Broomfield"/>
    <x v="22"/>
    <n v="80020"/>
    <x v="1"/>
    <s v="OFF-BI-10001634"/>
    <x v="1"/>
    <x v="8"/>
    <x v="24"/>
    <n v="8.7360000000000007"/>
    <n v="4"/>
    <x v="6"/>
    <n v="-6.1151999999999997"/>
  </r>
  <r>
    <n v="1941"/>
    <x v="956"/>
    <x v="0"/>
    <x v="630"/>
    <d v="2013-07-13T00:00:00"/>
    <x v="1"/>
    <s v="JE-15715"/>
    <x v="555"/>
    <x v="0"/>
    <x v="0"/>
    <s v="Broomfield"/>
    <x v="22"/>
    <n v="80020"/>
    <x v="1"/>
    <s v="FUR-CH-10004287"/>
    <x v="0"/>
    <x v="1"/>
    <x v="156"/>
    <n v="662.88"/>
    <n v="3"/>
    <x v="2"/>
    <n v="74.573999999999998"/>
  </r>
  <r>
    <n v="1942"/>
    <x v="957"/>
    <x v="3"/>
    <x v="635"/>
    <d v="2014-09-02T00:00:00"/>
    <x v="2"/>
    <s v="CP-12085"/>
    <x v="434"/>
    <x v="1"/>
    <x v="0"/>
    <s v="Quincy"/>
    <x v="10"/>
    <n v="62301"/>
    <x v="2"/>
    <s v="OFF-LA-10004544"/>
    <x v="1"/>
    <x v="2"/>
    <x v="197"/>
    <n v="47.36"/>
    <n v="4"/>
    <x v="2"/>
    <n v="17.760000000000002"/>
  </r>
  <r>
    <n v="1943"/>
    <x v="957"/>
    <x v="3"/>
    <x v="635"/>
    <d v="2014-09-02T00:00:00"/>
    <x v="2"/>
    <s v="CP-12085"/>
    <x v="434"/>
    <x v="1"/>
    <x v="0"/>
    <s v="Quincy"/>
    <x v="10"/>
    <n v="62301"/>
    <x v="2"/>
    <s v="OFF-ST-10004507"/>
    <x v="1"/>
    <x v="4"/>
    <x v="452"/>
    <n v="27.44"/>
    <n v="2"/>
    <x v="2"/>
    <n v="2.4009999999999998"/>
  </r>
  <r>
    <n v="1944"/>
    <x v="957"/>
    <x v="3"/>
    <x v="635"/>
    <d v="2014-09-02T00:00:00"/>
    <x v="2"/>
    <s v="CP-12085"/>
    <x v="434"/>
    <x v="1"/>
    <x v="0"/>
    <s v="Quincy"/>
    <x v="10"/>
    <n v="62301"/>
    <x v="2"/>
    <s v="OFF-BI-10002012"/>
    <x v="1"/>
    <x v="8"/>
    <x v="742"/>
    <n v="3.24"/>
    <n v="9"/>
    <x v="3"/>
    <n v="-5.1840000000000002"/>
  </r>
  <r>
    <n v="1945"/>
    <x v="958"/>
    <x v="0"/>
    <x v="23"/>
    <d v="2013-06-27T00:00:00"/>
    <x v="1"/>
    <s v="EA-14035"/>
    <x v="105"/>
    <x v="1"/>
    <x v="0"/>
    <s v="Carrollton"/>
    <x v="5"/>
    <n v="75007"/>
    <x v="2"/>
    <s v="TEC-AC-10001109"/>
    <x v="2"/>
    <x v="11"/>
    <x v="998"/>
    <n v="95.968000000000004"/>
    <n v="4"/>
    <x v="2"/>
    <n v="26.391200000000001"/>
  </r>
  <r>
    <n v="1946"/>
    <x v="958"/>
    <x v="0"/>
    <x v="23"/>
    <d v="2013-06-27T00:00:00"/>
    <x v="1"/>
    <s v="EA-14035"/>
    <x v="105"/>
    <x v="1"/>
    <x v="0"/>
    <s v="Carrollton"/>
    <x v="5"/>
    <n v="75007"/>
    <x v="2"/>
    <s v="OFF-PA-10000809"/>
    <x v="1"/>
    <x v="10"/>
    <x v="1124"/>
    <n v="10.368"/>
    <n v="2"/>
    <x v="2"/>
    <n v="3.6288"/>
  </r>
  <r>
    <n v="1947"/>
    <x v="959"/>
    <x v="3"/>
    <x v="264"/>
    <d v="2014-09-07T00:00:00"/>
    <x v="1"/>
    <s v="AC-10615"/>
    <x v="556"/>
    <x v="1"/>
    <x v="0"/>
    <s v="New York City"/>
    <x v="15"/>
    <n v="10009"/>
    <x v="3"/>
    <s v="OFF-AR-10000658"/>
    <x v="1"/>
    <x v="6"/>
    <x v="328"/>
    <n v="23.1"/>
    <n v="2"/>
    <x v="0"/>
    <n v="6.468"/>
  </r>
  <r>
    <n v="1948"/>
    <x v="959"/>
    <x v="3"/>
    <x v="264"/>
    <d v="2014-09-07T00:00:00"/>
    <x v="1"/>
    <s v="AC-10615"/>
    <x v="556"/>
    <x v="1"/>
    <x v="0"/>
    <s v="New York City"/>
    <x v="15"/>
    <n v="10009"/>
    <x v="3"/>
    <s v="FUR-FU-10001196"/>
    <x v="0"/>
    <x v="5"/>
    <x v="1116"/>
    <n v="11.54"/>
    <n v="2"/>
    <x v="0"/>
    <n v="3.4620000000000002"/>
  </r>
  <r>
    <n v="1949"/>
    <x v="959"/>
    <x v="3"/>
    <x v="264"/>
    <d v="2014-09-07T00:00:00"/>
    <x v="1"/>
    <s v="AC-10615"/>
    <x v="556"/>
    <x v="1"/>
    <x v="0"/>
    <s v="New York City"/>
    <x v="15"/>
    <n v="10009"/>
    <x v="3"/>
    <s v="FUR-TA-10001889"/>
    <x v="0"/>
    <x v="3"/>
    <x v="406"/>
    <n v="254.52600000000001"/>
    <n v="1"/>
    <x v="10"/>
    <n v="-93.3262"/>
  </r>
  <r>
    <n v="1950"/>
    <x v="959"/>
    <x v="3"/>
    <x v="264"/>
    <d v="2014-09-07T00:00:00"/>
    <x v="1"/>
    <s v="AC-10615"/>
    <x v="556"/>
    <x v="1"/>
    <x v="0"/>
    <s v="New York City"/>
    <x v="15"/>
    <n v="10009"/>
    <x v="3"/>
    <s v="OFF-AP-10000358"/>
    <x v="1"/>
    <x v="9"/>
    <x v="95"/>
    <n v="12.98"/>
    <n v="1"/>
    <x v="0"/>
    <n v="3.7642000000000002"/>
  </r>
  <r>
    <n v="1951"/>
    <x v="959"/>
    <x v="3"/>
    <x v="264"/>
    <d v="2014-09-07T00:00:00"/>
    <x v="1"/>
    <s v="AC-10615"/>
    <x v="556"/>
    <x v="1"/>
    <x v="0"/>
    <s v="New York City"/>
    <x v="15"/>
    <n v="10009"/>
    <x v="3"/>
    <s v="OFF-BI-10004970"/>
    <x v="1"/>
    <x v="8"/>
    <x v="908"/>
    <n v="26.431999999999999"/>
    <n v="8"/>
    <x v="2"/>
    <n v="8.9207999999999998"/>
  </r>
  <r>
    <n v="1952"/>
    <x v="959"/>
    <x v="3"/>
    <x v="264"/>
    <d v="2014-09-07T00:00:00"/>
    <x v="1"/>
    <s v="AC-10615"/>
    <x v="556"/>
    <x v="1"/>
    <x v="0"/>
    <s v="New York City"/>
    <x v="15"/>
    <n v="10009"/>
    <x v="3"/>
    <s v="TEC-PH-10003885"/>
    <x v="2"/>
    <x v="7"/>
    <x v="772"/>
    <n v="197.97"/>
    <n v="3"/>
    <x v="0"/>
    <n v="57.411299999999997"/>
  </r>
  <r>
    <n v="1953"/>
    <x v="959"/>
    <x v="3"/>
    <x v="264"/>
    <d v="2014-09-07T00:00:00"/>
    <x v="1"/>
    <s v="AC-10615"/>
    <x v="556"/>
    <x v="1"/>
    <x v="0"/>
    <s v="New York City"/>
    <x v="15"/>
    <n v="10009"/>
    <x v="3"/>
    <s v="OFF-LA-10001641"/>
    <x v="1"/>
    <x v="2"/>
    <x v="1022"/>
    <n v="18.899999999999999"/>
    <n v="6"/>
    <x v="0"/>
    <n v="9.0719999999999992"/>
  </r>
  <r>
    <n v="1954"/>
    <x v="959"/>
    <x v="3"/>
    <x v="264"/>
    <d v="2014-09-07T00:00:00"/>
    <x v="1"/>
    <s v="AC-10615"/>
    <x v="556"/>
    <x v="1"/>
    <x v="0"/>
    <s v="New York City"/>
    <x v="15"/>
    <n v="10009"/>
    <x v="3"/>
    <s v="FUR-CH-10003379"/>
    <x v="0"/>
    <x v="1"/>
    <x v="459"/>
    <n v="1282.4100000000001"/>
    <n v="5"/>
    <x v="9"/>
    <n v="213.73500000000001"/>
  </r>
  <r>
    <n v="1955"/>
    <x v="959"/>
    <x v="3"/>
    <x v="264"/>
    <d v="2014-09-07T00:00:00"/>
    <x v="1"/>
    <s v="AC-10615"/>
    <x v="556"/>
    <x v="1"/>
    <x v="0"/>
    <s v="New York City"/>
    <x v="15"/>
    <n v="10009"/>
    <x v="3"/>
    <s v="OFF-AR-10004582"/>
    <x v="1"/>
    <x v="6"/>
    <x v="1175"/>
    <n v="4.92"/>
    <n v="3"/>
    <x v="0"/>
    <n v="2.214"/>
  </r>
  <r>
    <n v="1956"/>
    <x v="959"/>
    <x v="3"/>
    <x v="264"/>
    <d v="2014-09-07T00:00:00"/>
    <x v="1"/>
    <s v="AC-10615"/>
    <x v="556"/>
    <x v="1"/>
    <x v="0"/>
    <s v="New York City"/>
    <x v="15"/>
    <n v="10009"/>
    <x v="3"/>
    <s v="TEC-AC-10002842"/>
    <x v="2"/>
    <x v="11"/>
    <x v="1176"/>
    <n v="238"/>
    <n v="2"/>
    <x v="0"/>
    <n v="38.08"/>
  </r>
  <r>
    <n v="1957"/>
    <x v="959"/>
    <x v="3"/>
    <x v="264"/>
    <d v="2014-09-07T00:00:00"/>
    <x v="1"/>
    <s v="AC-10615"/>
    <x v="556"/>
    <x v="1"/>
    <x v="0"/>
    <s v="New York City"/>
    <x v="15"/>
    <n v="10009"/>
    <x v="3"/>
    <s v="TEC-AC-10000109"/>
    <x v="2"/>
    <x v="11"/>
    <x v="200"/>
    <n v="167.97"/>
    <n v="3"/>
    <x v="0"/>
    <n v="40.312800000000003"/>
  </r>
  <r>
    <n v="1958"/>
    <x v="959"/>
    <x v="3"/>
    <x v="264"/>
    <d v="2014-09-07T00:00:00"/>
    <x v="1"/>
    <s v="AC-10615"/>
    <x v="556"/>
    <x v="1"/>
    <x v="0"/>
    <s v="New York City"/>
    <x v="15"/>
    <n v="10009"/>
    <x v="3"/>
    <s v="OFF-PA-10003893"/>
    <x v="1"/>
    <x v="10"/>
    <x v="1096"/>
    <n v="17.12"/>
    <n v="4"/>
    <x v="0"/>
    <n v="7.7039999999999997"/>
  </r>
  <r>
    <n v="1959"/>
    <x v="960"/>
    <x v="3"/>
    <x v="18"/>
    <d v="2014-09-16T00:00:00"/>
    <x v="0"/>
    <s v="RW-19690"/>
    <x v="355"/>
    <x v="0"/>
    <x v="0"/>
    <s v="Springfield"/>
    <x v="25"/>
    <n v="65807"/>
    <x v="2"/>
    <s v="OFF-BI-10003669"/>
    <x v="1"/>
    <x v="8"/>
    <x v="796"/>
    <n v="16.2"/>
    <n v="3"/>
    <x v="0"/>
    <n v="7.7759999999999998"/>
  </r>
  <r>
    <n v="1960"/>
    <x v="960"/>
    <x v="3"/>
    <x v="18"/>
    <d v="2014-09-16T00:00:00"/>
    <x v="0"/>
    <s v="RW-19690"/>
    <x v="355"/>
    <x v="0"/>
    <x v="0"/>
    <s v="Springfield"/>
    <x v="25"/>
    <n v="65807"/>
    <x v="2"/>
    <s v="OFF-AP-10004785"/>
    <x v="1"/>
    <x v="9"/>
    <x v="1177"/>
    <n v="33.99"/>
    <n v="3"/>
    <x v="0"/>
    <n v="14.6157"/>
  </r>
  <r>
    <n v="1961"/>
    <x v="960"/>
    <x v="3"/>
    <x v="18"/>
    <d v="2014-09-16T00:00:00"/>
    <x v="0"/>
    <s v="RW-19690"/>
    <x v="355"/>
    <x v="0"/>
    <x v="0"/>
    <s v="Springfield"/>
    <x v="25"/>
    <n v="65807"/>
    <x v="2"/>
    <s v="TEC-AC-10003023"/>
    <x v="2"/>
    <x v="11"/>
    <x v="1070"/>
    <n v="296.85000000000002"/>
    <n v="5"/>
    <x v="0"/>
    <n v="53.433"/>
  </r>
  <r>
    <n v="1962"/>
    <x v="960"/>
    <x v="3"/>
    <x v="18"/>
    <d v="2014-09-16T00:00:00"/>
    <x v="0"/>
    <s v="RW-19690"/>
    <x v="355"/>
    <x v="0"/>
    <x v="0"/>
    <s v="Springfield"/>
    <x v="25"/>
    <n v="65807"/>
    <x v="2"/>
    <s v="TEC-AC-10002217"/>
    <x v="2"/>
    <x v="11"/>
    <x v="1178"/>
    <n v="112.8"/>
    <n v="6"/>
    <x v="0"/>
    <n v="6.7679999999999998"/>
  </r>
  <r>
    <n v="1963"/>
    <x v="960"/>
    <x v="3"/>
    <x v="18"/>
    <d v="2014-09-16T00:00:00"/>
    <x v="0"/>
    <s v="RW-19690"/>
    <x v="355"/>
    <x v="0"/>
    <x v="0"/>
    <s v="Springfield"/>
    <x v="25"/>
    <n v="65807"/>
    <x v="2"/>
    <s v="OFF-BI-10002954"/>
    <x v="1"/>
    <x v="8"/>
    <x v="1179"/>
    <n v="13.71"/>
    <n v="3"/>
    <x v="0"/>
    <n v="6.5808"/>
  </r>
  <r>
    <n v="1964"/>
    <x v="960"/>
    <x v="3"/>
    <x v="18"/>
    <d v="2014-09-16T00:00:00"/>
    <x v="0"/>
    <s v="RW-19690"/>
    <x v="355"/>
    <x v="0"/>
    <x v="0"/>
    <s v="Springfield"/>
    <x v="25"/>
    <n v="65807"/>
    <x v="2"/>
    <s v="OFF-PA-10002586"/>
    <x v="1"/>
    <x v="10"/>
    <x v="1007"/>
    <n v="24.9"/>
    <n v="5"/>
    <x v="0"/>
    <n v="11.702999999999999"/>
  </r>
  <r>
    <n v="1965"/>
    <x v="960"/>
    <x v="3"/>
    <x v="18"/>
    <d v="2014-09-16T00:00:00"/>
    <x v="0"/>
    <s v="RW-19690"/>
    <x v="355"/>
    <x v="0"/>
    <x v="0"/>
    <s v="Springfield"/>
    <x v="25"/>
    <n v="65807"/>
    <x v="2"/>
    <s v="OFF-ST-10000025"/>
    <x v="1"/>
    <x v="4"/>
    <x v="615"/>
    <n v="286.29000000000002"/>
    <n v="3"/>
    <x v="0"/>
    <n v="17.177399999999999"/>
  </r>
  <r>
    <n v="1966"/>
    <x v="960"/>
    <x v="3"/>
    <x v="18"/>
    <d v="2014-09-16T00:00:00"/>
    <x v="0"/>
    <s v="RW-19690"/>
    <x v="355"/>
    <x v="0"/>
    <x v="0"/>
    <s v="Springfield"/>
    <x v="25"/>
    <n v="65807"/>
    <x v="2"/>
    <s v="OFF-AP-10003281"/>
    <x v="1"/>
    <x v="9"/>
    <x v="1180"/>
    <n v="24.18"/>
    <n v="2"/>
    <x v="0"/>
    <n v="7.2539999999999996"/>
  </r>
  <r>
    <n v="1967"/>
    <x v="961"/>
    <x v="3"/>
    <x v="202"/>
    <d v="2014-12-29T00:00:00"/>
    <x v="1"/>
    <s v="DB-13210"/>
    <x v="203"/>
    <x v="0"/>
    <x v="0"/>
    <s v="Paterson"/>
    <x v="30"/>
    <n v="7501"/>
    <x v="3"/>
    <s v="TEC-PH-10002103"/>
    <x v="2"/>
    <x v="7"/>
    <x v="534"/>
    <n v="281.97000000000003"/>
    <n v="3"/>
    <x v="0"/>
    <n v="78.951599999999999"/>
  </r>
  <r>
    <n v="1968"/>
    <x v="961"/>
    <x v="3"/>
    <x v="202"/>
    <d v="2014-12-29T00:00:00"/>
    <x v="1"/>
    <s v="DB-13210"/>
    <x v="203"/>
    <x v="0"/>
    <x v="0"/>
    <s v="Paterson"/>
    <x v="30"/>
    <n v="7501"/>
    <x v="3"/>
    <s v="OFF-SU-10000898"/>
    <x v="1"/>
    <x v="14"/>
    <x v="1181"/>
    <n v="69.5"/>
    <n v="5"/>
    <x v="0"/>
    <n v="20.155000000000001"/>
  </r>
  <r>
    <n v="1969"/>
    <x v="961"/>
    <x v="3"/>
    <x v="202"/>
    <d v="2014-12-29T00:00:00"/>
    <x v="1"/>
    <s v="DB-13210"/>
    <x v="203"/>
    <x v="0"/>
    <x v="0"/>
    <s v="Paterson"/>
    <x v="30"/>
    <n v="7501"/>
    <x v="3"/>
    <s v="OFF-PA-10001144"/>
    <x v="1"/>
    <x v="10"/>
    <x v="161"/>
    <n v="166.44"/>
    <n v="3"/>
    <x v="0"/>
    <n v="79.891199999999998"/>
  </r>
  <r>
    <n v="1970"/>
    <x v="962"/>
    <x v="3"/>
    <x v="397"/>
    <d v="2014-09-30T00:00:00"/>
    <x v="1"/>
    <s v="BD-11320"/>
    <x v="217"/>
    <x v="0"/>
    <x v="0"/>
    <s v="Tulsa"/>
    <x v="26"/>
    <n v="74133"/>
    <x v="2"/>
    <s v="TEC-AC-10004659"/>
    <x v="2"/>
    <x v="11"/>
    <x v="170"/>
    <n v="291.95999999999998"/>
    <n v="4"/>
    <x v="0"/>
    <n v="102.18600000000001"/>
  </r>
  <r>
    <n v="1971"/>
    <x v="963"/>
    <x v="3"/>
    <x v="636"/>
    <d v="2014-05-12T00:00:00"/>
    <x v="1"/>
    <s v="ML-17755"/>
    <x v="529"/>
    <x v="2"/>
    <x v="0"/>
    <s v="Chicago"/>
    <x v="10"/>
    <n v="60623"/>
    <x v="2"/>
    <s v="OFF-AR-10004752"/>
    <x v="1"/>
    <x v="6"/>
    <x v="1105"/>
    <n v="6.4080000000000004"/>
    <n v="3"/>
    <x v="2"/>
    <n v="0.64080000000000004"/>
  </r>
  <r>
    <n v="1972"/>
    <x v="963"/>
    <x v="3"/>
    <x v="636"/>
    <d v="2014-05-12T00:00:00"/>
    <x v="1"/>
    <s v="ML-17755"/>
    <x v="529"/>
    <x v="2"/>
    <x v="0"/>
    <s v="Chicago"/>
    <x v="10"/>
    <n v="60623"/>
    <x v="2"/>
    <s v="TEC-AC-10004659"/>
    <x v="2"/>
    <x v="11"/>
    <x v="170"/>
    <n v="408.74400000000003"/>
    <n v="7"/>
    <x v="2"/>
    <n v="76.639499999999998"/>
  </r>
  <r>
    <n v="1973"/>
    <x v="964"/>
    <x v="2"/>
    <x v="637"/>
    <d v="2011-12-19T00:00:00"/>
    <x v="1"/>
    <s v="JD-16015"/>
    <x v="557"/>
    <x v="0"/>
    <x v="0"/>
    <s v="Chicago"/>
    <x v="10"/>
    <n v="60610"/>
    <x v="2"/>
    <s v="OFF-BI-10001249"/>
    <x v="1"/>
    <x v="8"/>
    <x v="1182"/>
    <n v="5.1040000000000001"/>
    <n v="4"/>
    <x v="3"/>
    <n v="-8.6768000000000001"/>
  </r>
  <r>
    <n v="1974"/>
    <x v="964"/>
    <x v="2"/>
    <x v="637"/>
    <d v="2011-12-19T00:00:00"/>
    <x v="1"/>
    <s v="JD-16015"/>
    <x v="557"/>
    <x v="0"/>
    <x v="0"/>
    <s v="Chicago"/>
    <x v="10"/>
    <n v="60610"/>
    <x v="2"/>
    <s v="OFF-FA-10003059"/>
    <x v="1"/>
    <x v="13"/>
    <x v="794"/>
    <n v="2.8959999999999999"/>
    <n v="2"/>
    <x v="2"/>
    <n v="0.47060000000000002"/>
  </r>
  <r>
    <n v="1975"/>
    <x v="964"/>
    <x v="2"/>
    <x v="637"/>
    <d v="2011-12-19T00:00:00"/>
    <x v="1"/>
    <s v="JD-16015"/>
    <x v="557"/>
    <x v="0"/>
    <x v="0"/>
    <s v="Chicago"/>
    <x v="10"/>
    <n v="60610"/>
    <x v="2"/>
    <s v="TEC-AC-10002718"/>
    <x v="2"/>
    <x v="11"/>
    <x v="1183"/>
    <n v="35.015999999999998"/>
    <n v="3"/>
    <x v="2"/>
    <n v="-2.1884999999999999"/>
  </r>
  <r>
    <n v="1976"/>
    <x v="965"/>
    <x v="2"/>
    <x v="638"/>
    <d v="2011-10-20T00:00:00"/>
    <x v="0"/>
    <s v="AS-10225"/>
    <x v="127"/>
    <x v="1"/>
    <x v="0"/>
    <s v="Montgomery"/>
    <x v="19"/>
    <n v="36116"/>
    <x v="0"/>
    <s v="OFF-ST-10001522"/>
    <x v="1"/>
    <x v="4"/>
    <x v="195"/>
    <n v="275.97000000000003"/>
    <n v="3"/>
    <x v="0"/>
    <n v="11.0388"/>
  </r>
  <r>
    <n v="1977"/>
    <x v="965"/>
    <x v="2"/>
    <x v="638"/>
    <d v="2011-10-20T00:00:00"/>
    <x v="0"/>
    <s v="AS-10225"/>
    <x v="127"/>
    <x v="1"/>
    <x v="0"/>
    <s v="Montgomery"/>
    <x v="19"/>
    <n v="36116"/>
    <x v="0"/>
    <s v="TEC-PH-10002352"/>
    <x v="2"/>
    <x v="7"/>
    <x v="1184"/>
    <n v="1394.95"/>
    <n v="5"/>
    <x v="0"/>
    <n v="362.68700000000001"/>
  </r>
  <r>
    <n v="1978"/>
    <x v="965"/>
    <x v="2"/>
    <x v="638"/>
    <d v="2011-10-20T00:00:00"/>
    <x v="0"/>
    <s v="AS-10225"/>
    <x v="127"/>
    <x v="1"/>
    <x v="0"/>
    <s v="Montgomery"/>
    <x v="19"/>
    <n v="36116"/>
    <x v="0"/>
    <s v="FUR-CH-10003774"/>
    <x v="0"/>
    <x v="1"/>
    <x v="1185"/>
    <n v="545.88"/>
    <n v="6"/>
    <x v="0"/>
    <n v="70.964399999999998"/>
  </r>
  <r>
    <n v="1979"/>
    <x v="966"/>
    <x v="1"/>
    <x v="412"/>
    <d v="2012-05-12T00:00:00"/>
    <x v="1"/>
    <s v="AA-10375"/>
    <x v="211"/>
    <x v="0"/>
    <x v="0"/>
    <s v="Salem"/>
    <x v="21"/>
    <n v="97301"/>
    <x v="1"/>
    <s v="OFF-AR-10000127"/>
    <x v="1"/>
    <x v="6"/>
    <x v="1186"/>
    <n v="5.2480000000000002"/>
    <n v="2"/>
    <x v="2"/>
    <n v="0.59040000000000004"/>
  </r>
  <r>
    <n v="1980"/>
    <x v="967"/>
    <x v="0"/>
    <x v="167"/>
    <d v="2013-04-15T00:00:00"/>
    <x v="3"/>
    <s v="KT-16465"/>
    <x v="446"/>
    <x v="0"/>
    <x v="0"/>
    <s v="Glendale"/>
    <x v="16"/>
    <n v="85301"/>
    <x v="1"/>
    <s v="FUR-CH-10004086"/>
    <x v="0"/>
    <x v="1"/>
    <x v="281"/>
    <n v="933.53599999999994"/>
    <n v="4"/>
    <x v="2"/>
    <n v="105.0228"/>
  </r>
  <r>
    <n v="1981"/>
    <x v="967"/>
    <x v="0"/>
    <x v="167"/>
    <d v="2013-04-15T00:00:00"/>
    <x v="3"/>
    <s v="KT-16465"/>
    <x v="446"/>
    <x v="0"/>
    <x v="0"/>
    <s v="Glendale"/>
    <x v="16"/>
    <n v="85301"/>
    <x v="1"/>
    <s v="OFF-ST-10001228"/>
    <x v="1"/>
    <x v="4"/>
    <x v="228"/>
    <n v="42.975999999999999"/>
    <n v="4"/>
    <x v="2"/>
    <n v="4.2976000000000001"/>
  </r>
  <r>
    <n v="1982"/>
    <x v="968"/>
    <x v="1"/>
    <x v="639"/>
    <d v="2012-12-16T00:00:00"/>
    <x v="0"/>
    <s v="MM-18280"/>
    <x v="152"/>
    <x v="1"/>
    <x v="0"/>
    <s v="Columbus"/>
    <x v="32"/>
    <n v="31907"/>
    <x v="0"/>
    <s v="OFF-BI-10004187"/>
    <x v="1"/>
    <x v="8"/>
    <x v="33"/>
    <n v="3.76"/>
    <n v="2"/>
    <x v="0"/>
    <n v="1.8048"/>
  </r>
  <r>
    <n v="1983"/>
    <x v="969"/>
    <x v="2"/>
    <x v="640"/>
    <d v="2011-12-09T00:00:00"/>
    <x v="1"/>
    <s v="NG-18430"/>
    <x v="159"/>
    <x v="0"/>
    <x v="0"/>
    <s v="Oklahoma City"/>
    <x v="26"/>
    <n v="73120"/>
    <x v="2"/>
    <s v="TEC-PH-10003811"/>
    <x v="2"/>
    <x v="7"/>
    <x v="1187"/>
    <n v="479.96"/>
    <n v="4"/>
    <x v="0"/>
    <n v="134.3888"/>
  </r>
  <r>
    <n v="1984"/>
    <x v="970"/>
    <x v="2"/>
    <x v="641"/>
    <d v="2011-11-27T00:00:00"/>
    <x v="0"/>
    <s v="LW-16825"/>
    <x v="429"/>
    <x v="1"/>
    <x v="0"/>
    <s v="Brentwood"/>
    <x v="1"/>
    <n v="94513"/>
    <x v="1"/>
    <s v="OFF-AP-10000240"/>
    <x v="1"/>
    <x v="9"/>
    <x v="644"/>
    <n v="320.88"/>
    <n v="6"/>
    <x v="0"/>
    <n v="93.055199999999999"/>
  </r>
  <r>
    <n v="1985"/>
    <x v="970"/>
    <x v="2"/>
    <x v="641"/>
    <d v="2011-11-27T00:00:00"/>
    <x v="0"/>
    <s v="LW-16825"/>
    <x v="429"/>
    <x v="1"/>
    <x v="0"/>
    <s v="Brentwood"/>
    <x v="1"/>
    <n v="94513"/>
    <x v="1"/>
    <s v="FUR-FU-10001940"/>
    <x v="0"/>
    <x v="5"/>
    <x v="33"/>
    <n v="23.88"/>
    <n v="3"/>
    <x v="0"/>
    <n v="10.507199999999999"/>
  </r>
  <r>
    <n v="1986"/>
    <x v="970"/>
    <x v="2"/>
    <x v="641"/>
    <d v="2011-11-27T00:00:00"/>
    <x v="0"/>
    <s v="LW-16825"/>
    <x v="429"/>
    <x v="1"/>
    <x v="0"/>
    <s v="Brentwood"/>
    <x v="1"/>
    <n v="94513"/>
    <x v="1"/>
    <s v="OFF-PA-10000575"/>
    <x v="1"/>
    <x v="10"/>
    <x v="1050"/>
    <n v="26.76"/>
    <n v="4"/>
    <x v="0"/>
    <n v="12.3096"/>
  </r>
  <r>
    <n v="1987"/>
    <x v="971"/>
    <x v="0"/>
    <x v="197"/>
    <d v="2013-07-28T00:00:00"/>
    <x v="2"/>
    <s v="CB-12415"/>
    <x v="558"/>
    <x v="0"/>
    <x v="0"/>
    <s v="Columbus"/>
    <x v="24"/>
    <n v="43229"/>
    <x v="3"/>
    <s v="TEC-CO-10001449"/>
    <x v="2"/>
    <x v="16"/>
    <x v="303"/>
    <n v="1439.9760000000001"/>
    <n v="4"/>
    <x v="10"/>
    <n v="191.99680000000001"/>
  </r>
  <r>
    <n v="1988"/>
    <x v="972"/>
    <x v="1"/>
    <x v="529"/>
    <d v="2012-11-13T00:00:00"/>
    <x v="1"/>
    <s v="AS-10090"/>
    <x v="548"/>
    <x v="0"/>
    <x v="0"/>
    <s v="Springfield"/>
    <x v="25"/>
    <n v="65807"/>
    <x v="2"/>
    <s v="OFF-BI-10002393"/>
    <x v="1"/>
    <x v="8"/>
    <x v="1188"/>
    <n v="17.22"/>
    <n v="3"/>
    <x v="0"/>
    <n v="7.9211999999999998"/>
  </r>
  <r>
    <n v="1989"/>
    <x v="972"/>
    <x v="1"/>
    <x v="529"/>
    <d v="2012-11-13T00:00:00"/>
    <x v="1"/>
    <s v="AS-10090"/>
    <x v="548"/>
    <x v="0"/>
    <x v="0"/>
    <s v="Springfield"/>
    <x v="25"/>
    <n v="65807"/>
    <x v="2"/>
    <s v="FUR-TA-10002855"/>
    <x v="0"/>
    <x v="3"/>
    <x v="1189"/>
    <n v="1024.3800000000001"/>
    <n v="7"/>
    <x v="0"/>
    <n v="215.1198"/>
  </r>
  <r>
    <n v="1990"/>
    <x v="972"/>
    <x v="1"/>
    <x v="529"/>
    <d v="2012-11-13T00:00:00"/>
    <x v="1"/>
    <s v="AS-10090"/>
    <x v="548"/>
    <x v="0"/>
    <x v="0"/>
    <s v="Springfield"/>
    <x v="25"/>
    <n v="65807"/>
    <x v="2"/>
    <s v="OFF-EN-10000781"/>
    <x v="1"/>
    <x v="12"/>
    <x v="746"/>
    <n v="26.22"/>
    <n v="3"/>
    <x v="0"/>
    <n v="12.323399999999999"/>
  </r>
  <r>
    <n v="1991"/>
    <x v="972"/>
    <x v="1"/>
    <x v="529"/>
    <d v="2012-11-13T00:00:00"/>
    <x v="1"/>
    <s v="AS-10090"/>
    <x v="548"/>
    <x v="0"/>
    <x v="0"/>
    <s v="Springfield"/>
    <x v="25"/>
    <n v="65807"/>
    <x v="2"/>
    <s v="OFF-PA-10002160"/>
    <x v="1"/>
    <x v="10"/>
    <x v="1190"/>
    <n v="17.34"/>
    <n v="3"/>
    <x v="0"/>
    <n v="8.4966000000000008"/>
  </r>
  <r>
    <n v="1992"/>
    <x v="973"/>
    <x v="3"/>
    <x v="642"/>
    <d v="2014-03-01T00:00:00"/>
    <x v="1"/>
    <s v="CB-12415"/>
    <x v="558"/>
    <x v="0"/>
    <x v="0"/>
    <s v="Philadelphia"/>
    <x v="9"/>
    <n v="19134"/>
    <x v="3"/>
    <s v="OFF-BI-10004970"/>
    <x v="1"/>
    <x v="8"/>
    <x v="908"/>
    <n v="4.9560000000000004"/>
    <n v="4"/>
    <x v="6"/>
    <n v="-3.7995999999999999"/>
  </r>
  <r>
    <n v="1993"/>
    <x v="974"/>
    <x v="3"/>
    <x v="643"/>
    <d v="2014-07-03T00:00:00"/>
    <x v="1"/>
    <s v="ML-17755"/>
    <x v="529"/>
    <x v="2"/>
    <x v="0"/>
    <s v="Springfield"/>
    <x v="21"/>
    <n v="97477"/>
    <x v="1"/>
    <s v="OFF-LA-10003923"/>
    <x v="1"/>
    <x v="2"/>
    <x v="424"/>
    <n v="71.040000000000006"/>
    <n v="6"/>
    <x v="2"/>
    <n v="26.64"/>
  </r>
  <r>
    <n v="1994"/>
    <x v="974"/>
    <x v="3"/>
    <x v="643"/>
    <d v="2014-07-03T00:00:00"/>
    <x v="1"/>
    <s v="ML-17755"/>
    <x v="529"/>
    <x v="2"/>
    <x v="0"/>
    <s v="Springfield"/>
    <x v="21"/>
    <n v="97477"/>
    <x v="1"/>
    <s v="OFF-AR-10002257"/>
    <x v="1"/>
    <x v="6"/>
    <x v="1191"/>
    <n v="5.3440000000000003"/>
    <n v="2"/>
    <x v="2"/>
    <n v="0.73480000000000001"/>
  </r>
  <r>
    <n v="1995"/>
    <x v="974"/>
    <x v="3"/>
    <x v="643"/>
    <d v="2014-07-03T00:00:00"/>
    <x v="1"/>
    <s v="ML-17755"/>
    <x v="529"/>
    <x v="2"/>
    <x v="0"/>
    <s v="Springfield"/>
    <x v="21"/>
    <n v="97477"/>
    <x v="1"/>
    <s v="OFF-FA-10004395"/>
    <x v="1"/>
    <x v="13"/>
    <x v="1192"/>
    <n v="11.304"/>
    <n v="3"/>
    <x v="2"/>
    <n v="-2.1194999999999999"/>
  </r>
  <r>
    <n v="1996"/>
    <x v="975"/>
    <x v="3"/>
    <x v="574"/>
    <d v="2014-12-05T00:00:00"/>
    <x v="0"/>
    <s v="JS-16030"/>
    <x v="559"/>
    <x v="0"/>
    <x v="0"/>
    <s v="Houston"/>
    <x v="5"/>
    <n v="77036"/>
    <x v="2"/>
    <s v="OFF-AP-10002534"/>
    <x v="1"/>
    <x v="9"/>
    <x v="1193"/>
    <n v="294.62"/>
    <n v="5"/>
    <x v="3"/>
    <n v="-766.01199999999994"/>
  </r>
  <r>
    <n v="1997"/>
    <x v="975"/>
    <x v="3"/>
    <x v="574"/>
    <d v="2014-12-05T00:00:00"/>
    <x v="0"/>
    <s v="JS-16030"/>
    <x v="559"/>
    <x v="0"/>
    <x v="0"/>
    <s v="Houston"/>
    <x v="5"/>
    <n v="77036"/>
    <x v="2"/>
    <s v="FUR-FU-10004020"/>
    <x v="0"/>
    <x v="5"/>
    <x v="488"/>
    <n v="8.7520000000000007"/>
    <n v="4"/>
    <x v="7"/>
    <n v="-3.7195999999999998"/>
  </r>
  <r>
    <n v="1998"/>
    <x v="976"/>
    <x v="2"/>
    <x v="644"/>
    <d v="2011-02-10T00:00:00"/>
    <x v="2"/>
    <s v="ND-18460"/>
    <x v="540"/>
    <x v="1"/>
    <x v="0"/>
    <s v="Chesapeake"/>
    <x v="17"/>
    <n v="23320"/>
    <x v="0"/>
    <s v="OFF-LA-10002787"/>
    <x v="1"/>
    <x v="2"/>
    <x v="542"/>
    <n v="15"/>
    <n v="4"/>
    <x v="0"/>
    <n v="7.2"/>
  </r>
  <r>
    <n v="1999"/>
    <x v="976"/>
    <x v="2"/>
    <x v="644"/>
    <d v="2011-02-10T00:00:00"/>
    <x v="2"/>
    <s v="ND-18460"/>
    <x v="540"/>
    <x v="1"/>
    <x v="0"/>
    <s v="Chesapeake"/>
    <x v="17"/>
    <n v="23320"/>
    <x v="0"/>
    <s v="TEC-PH-10003645"/>
    <x v="2"/>
    <x v="7"/>
    <x v="294"/>
    <n v="161.61000000000001"/>
    <n v="1"/>
    <x v="0"/>
    <n v="42.018599999999999"/>
  </r>
  <r>
    <n v="2000"/>
    <x v="976"/>
    <x v="2"/>
    <x v="644"/>
    <d v="2011-02-10T00:00:00"/>
    <x v="2"/>
    <s v="ND-18460"/>
    <x v="540"/>
    <x v="1"/>
    <x v="0"/>
    <s v="Chesapeake"/>
    <x v="17"/>
    <n v="23320"/>
    <x v="0"/>
    <s v="TEC-PH-10001615"/>
    <x v="2"/>
    <x v="7"/>
    <x v="1108"/>
    <n v="144.94999999999999"/>
    <n v="5"/>
    <x v="0"/>
    <n v="42.035499999999999"/>
  </r>
  <r>
    <n v="2001"/>
    <x v="977"/>
    <x v="3"/>
    <x v="645"/>
    <d v="2014-04-19T00:00:00"/>
    <x v="1"/>
    <s v="LW-17215"/>
    <x v="560"/>
    <x v="0"/>
    <x v="0"/>
    <s v="Pasadena"/>
    <x v="1"/>
    <n v="91104"/>
    <x v="1"/>
    <s v="TEC-AC-10001767"/>
    <x v="2"/>
    <x v="11"/>
    <x v="97"/>
    <n v="199.95"/>
    <n v="5"/>
    <x v="0"/>
    <n v="21.994499999999999"/>
  </r>
  <r>
    <n v="2002"/>
    <x v="977"/>
    <x v="3"/>
    <x v="645"/>
    <d v="2014-04-19T00:00:00"/>
    <x v="1"/>
    <s v="LW-17215"/>
    <x v="560"/>
    <x v="0"/>
    <x v="0"/>
    <s v="Pasadena"/>
    <x v="1"/>
    <n v="91104"/>
    <x v="1"/>
    <s v="OFF-AR-10001221"/>
    <x v="1"/>
    <x v="6"/>
    <x v="1034"/>
    <n v="41.86"/>
    <n v="7"/>
    <x v="0"/>
    <n v="14.2324"/>
  </r>
  <r>
    <n v="2003"/>
    <x v="978"/>
    <x v="3"/>
    <x v="53"/>
    <d v="2014-12-29T00:00:00"/>
    <x v="0"/>
    <s v="JW-15955"/>
    <x v="527"/>
    <x v="0"/>
    <x v="0"/>
    <s v="Louisville"/>
    <x v="0"/>
    <n v="40214"/>
    <x v="0"/>
    <s v="OFF-ST-10000563"/>
    <x v="1"/>
    <x v="4"/>
    <x v="894"/>
    <n v="95.94"/>
    <n v="3"/>
    <x v="0"/>
    <n v="9.5939999999999994"/>
  </r>
  <r>
    <n v="2004"/>
    <x v="978"/>
    <x v="3"/>
    <x v="53"/>
    <d v="2014-12-29T00:00:00"/>
    <x v="0"/>
    <s v="JW-15955"/>
    <x v="527"/>
    <x v="0"/>
    <x v="0"/>
    <s v="Louisville"/>
    <x v="0"/>
    <n v="40214"/>
    <x v="0"/>
    <s v="FUR-CH-10001146"/>
    <x v="0"/>
    <x v="1"/>
    <x v="64"/>
    <n v="304.45"/>
    <n v="5"/>
    <x v="0"/>
    <n v="76.112499999999997"/>
  </r>
  <r>
    <n v="2005"/>
    <x v="979"/>
    <x v="3"/>
    <x v="645"/>
    <d v="2014-04-19T00:00:00"/>
    <x v="1"/>
    <s v="SC-20050"/>
    <x v="337"/>
    <x v="2"/>
    <x v="0"/>
    <s v="Lubbock"/>
    <x v="5"/>
    <n v="79424"/>
    <x v="2"/>
    <s v="OFF-BI-10004738"/>
    <x v="1"/>
    <x v="8"/>
    <x v="92"/>
    <n v="11.364000000000001"/>
    <n v="3"/>
    <x v="3"/>
    <n v="-17.045999999999999"/>
  </r>
  <r>
    <n v="2006"/>
    <x v="980"/>
    <x v="2"/>
    <x v="520"/>
    <d v="2012-01-04T00:00:00"/>
    <x v="1"/>
    <s v="RW-19630"/>
    <x v="338"/>
    <x v="1"/>
    <x v="0"/>
    <s v="Columbia"/>
    <x v="25"/>
    <n v="65203"/>
    <x v="2"/>
    <s v="OFF-AR-10000034"/>
    <x v="1"/>
    <x v="6"/>
    <x v="744"/>
    <n v="29.68"/>
    <n v="7"/>
    <x v="0"/>
    <n v="11.575200000000001"/>
  </r>
  <r>
    <n v="2007"/>
    <x v="980"/>
    <x v="2"/>
    <x v="520"/>
    <d v="2012-01-04T00:00:00"/>
    <x v="1"/>
    <s v="RW-19630"/>
    <x v="338"/>
    <x v="1"/>
    <x v="0"/>
    <s v="Columbia"/>
    <x v="25"/>
    <n v="65203"/>
    <x v="2"/>
    <s v="TEC-AC-10000290"/>
    <x v="2"/>
    <x v="11"/>
    <x v="232"/>
    <n v="47.53"/>
    <n v="7"/>
    <x v="0"/>
    <n v="16.1602"/>
  </r>
  <r>
    <n v="2008"/>
    <x v="981"/>
    <x v="3"/>
    <x v="646"/>
    <d v="2014-08-05T00:00:00"/>
    <x v="2"/>
    <s v="CM-12190"/>
    <x v="496"/>
    <x v="0"/>
    <x v="0"/>
    <s v="Chicago"/>
    <x v="10"/>
    <n v="60623"/>
    <x v="2"/>
    <s v="FUR-BO-10003034"/>
    <x v="0"/>
    <x v="0"/>
    <x v="1194"/>
    <n v="183.37200000000001"/>
    <n v="2"/>
    <x v="4"/>
    <n v="-36.674399999999999"/>
  </r>
  <r>
    <n v="2009"/>
    <x v="982"/>
    <x v="2"/>
    <x v="647"/>
    <d v="2011-11-21T00:00:00"/>
    <x v="1"/>
    <s v="JF-15190"/>
    <x v="440"/>
    <x v="0"/>
    <x v="0"/>
    <s v="Johnson City"/>
    <x v="18"/>
    <n v="37604"/>
    <x v="0"/>
    <s v="OFF-AR-10001315"/>
    <x v="1"/>
    <x v="6"/>
    <x v="1020"/>
    <n v="4.2240000000000002"/>
    <n v="3"/>
    <x v="2"/>
    <n v="0.47520000000000001"/>
  </r>
  <r>
    <n v="2010"/>
    <x v="982"/>
    <x v="2"/>
    <x v="647"/>
    <d v="2011-11-21T00:00:00"/>
    <x v="1"/>
    <s v="JF-15190"/>
    <x v="440"/>
    <x v="0"/>
    <x v="0"/>
    <s v="Johnson City"/>
    <x v="18"/>
    <n v="37604"/>
    <x v="0"/>
    <s v="OFF-AP-10002118"/>
    <x v="1"/>
    <x v="9"/>
    <x v="77"/>
    <n v="333.05599999999998"/>
    <n v="2"/>
    <x v="2"/>
    <n v="29.142399999999999"/>
  </r>
  <r>
    <n v="2011"/>
    <x v="982"/>
    <x v="2"/>
    <x v="647"/>
    <d v="2011-11-21T00:00:00"/>
    <x v="1"/>
    <s v="JF-15190"/>
    <x v="440"/>
    <x v="0"/>
    <x v="0"/>
    <s v="Johnson City"/>
    <x v="18"/>
    <n v="37604"/>
    <x v="0"/>
    <s v="OFF-PA-10002137"/>
    <x v="1"/>
    <x v="10"/>
    <x v="560"/>
    <n v="24.896000000000001"/>
    <n v="4"/>
    <x v="2"/>
    <n v="7.78"/>
  </r>
  <r>
    <n v="2012"/>
    <x v="983"/>
    <x v="1"/>
    <x v="555"/>
    <d v="2012-12-11T00:00:00"/>
    <x v="3"/>
    <s v="SC-20800"/>
    <x v="561"/>
    <x v="0"/>
    <x v="0"/>
    <s v="Houston"/>
    <x v="5"/>
    <n v="77041"/>
    <x v="2"/>
    <s v="TEC-AC-10001606"/>
    <x v="2"/>
    <x v="11"/>
    <x v="585"/>
    <n v="159.98400000000001"/>
    <n v="2"/>
    <x v="2"/>
    <n v="35.996400000000001"/>
  </r>
  <r>
    <n v="2013"/>
    <x v="983"/>
    <x v="1"/>
    <x v="555"/>
    <d v="2012-12-11T00:00:00"/>
    <x v="3"/>
    <s v="SC-20800"/>
    <x v="561"/>
    <x v="0"/>
    <x v="0"/>
    <s v="Houston"/>
    <x v="5"/>
    <n v="77041"/>
    <x v="2"/>
    <s v="OFF-ST-10000943"/>
    <x v="1"/>
    <x v="4"/>
    <x v="1195"/>
    <n v="46.344000000000001"/>
    <n v="3"/>
    <x v="2"/>
    <n v="4.6344000000000003"/>
  </r>
  <r>
    <n v="2014"/>
    <x v="984"/>
    <x v="0"/>
    <x v="31"/>
    <d v="2013-09-24T00:00:00"/>
    <x v="1"/>
    <s v="AM-10705"/>
    <x v="562"/>
    <x v="0"/>
    <x v="0"/>
    <s v="Auburn"/>
    <x v="19"/>
    <n v="36830"/>
    <x v="0"/>
    <s v="FUR-CH-10001854"/>
    <x v="0"/>
    <x v="1"/>
    <x v="1110"/>
    <n v="350.98"/>
    <n v="1"/>
    <x v="0"/>
    <n v="84.235200000000006"/>
  </r>
  <r>
    <n v="2015"/>
    <x v="984"/>
    <x v="0"/>
    <x v="31"/>
    <d v="2013-09-24T00:00:00"/>
    <x v="1"/>
    <s v="AM-10705"/>
    <x v="562"/>
    <x v="0"/>
    <x v="0"/>
    <s v="Auburn"/>
    <x v="19"/>
    <n v="36830"/>
    <x v="0"/>
    <s v="OFF-PA-10000533"/>
    <x v="1"/>
    <x v="10"/>
    <x v="1196"/>
    <n v="13.08"/>
    <n v="2"/>
    <x v="0"/>
    <n v="6.0167999999999999"/>
  </r>
  <r>
    <n v="2016"/>
    <x v="984"/>
    <x v="0"/>
    <x v="31"/>
    <d v="2013-09-24T00:00:00"/>
    <x v="1"/>
    <s v="AM-10705"/>
    <x v="562"/>
    <x v="0"/>
    <x v="0"/>
    <s v="Auburn"/>
    <x v="19"/>
    <n v="36830"/>
    <x v="0"/>
    <s v="OFF-ST-10003716"/>
    <x v="1"/>
    <x v="4"/>
    <x v="889"/>
    <n v="900.08"/>
    <n v="4"/>
    <x v="0"/>
    <n v="117.0104"/>
  </r>
  <r>
    <n v="2017"/>
    <x v="985"/>
    <x v="1"/>
    <x v="531"/>
    <d v="2012-03-23T00:00:00"/>
    <x v="1"/>
    <s v="BK-11260"/>
    <x v="318"/>
    <x v="0"/>
    <x v="0"/>
    <s v="San Bernardino"/>
    <x v="1"/>
    <n v="92404"/>
    <x v="1"/>
    <s v="OFF-BI-10000088"/>
    <x v="1"/>
    <x v="8"/>
    <x v="1025"/>
    <n v="17.568000000000001"/>
    <n v="2"/>
    <x v="2"/>
    <n v="6.3684000000000003"/>
  </r>
  <r>
    <n v="2018"/>
    <x v="985"/>
    <x v="1"/>
    <x v="531"/>
    <d v="2012-03-23T00:00:00"/>
    <x v="1"/>
    <s v="BK-11260"/>
    <x v="318"/>
    <x v="0"/>
    <x v="0"/>
    <s v="San Bernardino"/>
    <x v="1"/>
    <n v="92404"/>
    <x v="1"/>
    <s v="OFF-LA-10000240"/>
    <x v="1"/>
    <x v="2"/>
    <x v="2"/>
    <n v="14.62"/>
    <n v="2"/>
    <x v="0"/>
    <n v="6.8714000000000004"/>
  </r>
  <r>
    <n v="2019"/>
    <x v="985"/>
    <x v="1"/>
    <x v="531"/>
    <d v="2012-03-23T00:00:00"/>
    <x v="1"/>
    <s v="BK-11260"/>
    <x v="318"/>
    <x v="0"/>
    <x v="0"/>
    <s v="San Bernardino"/>
    <x v="1"/>
    <n v="92404"/>
    <x v="1"/>
    <s v="OFF-SU-10001165"/>
    <x v="1"/>
    <x v="14"/>
    <x v="1039"/>
    <n v="33.36"/>
    <n v="4"/>
    <x v="0"/>
    <n v="8.6736000000000004"/>
  </r>
  <r>
    <n v="2020"/>
    <x v="985"/>
    <x v="1"/>
    <x v="531"/>
    <d v="2012-03-23T00:00:00"/>
    <x v="1"/>
    <s v="BK-11260"/>
    <x v="318"/>
    <x v="0"/>
    <x v="0"/>
    <s v="San Bernardino"/>
    <x v="1"/>
    <n v="92404"/>
    <x v="1"/>
    <s v="OFF-PA-10002749"/>
    <x v="1"/>
    <x v="10"/>
    <x v="185"/>
    <n v="40.14"/>
    <n v="6"/>
    <x v="0"/>
    <n v="19.668600000000001"/>
  </r>
  <r>
    <n v="2021"/>
    <x v="986"/>
    <x v="0"/>
    <x v="251"/>
    <d v="2013-09-22T00:00:00"/>
    <x v="2"/>
    <s v="RH-19510"/>
    <x v="563"/>
    <x v="2"/>
    <x v="0"/>
    <s v="Providence"/>
    <x v="34"/>
    <n v="2908"/>
    <x v="3"/>
    <s v="OFF-ST-10001490"/>
    <x v="1"/>
    <x v="4"/>
    <x v="513"/>
    <n v="1606.23"/>
    <n v="9"/>
    <x v="0"/>
    <n v="481.86900000000003"/>
  </r>
  <r>
    <n v="2022"/>
    <x v="986"/>
    <x v="0"/>
    <x v="251"/>
    <d v="2013-09-22T00:00:00"/>
    <x v="2"/>
    <s v="RH-19510"/>
    <x v="563"/>
    <x v="2"/>
    <x v="0"/>
    <s v="Providence"/>
    <x v="34"/>
    <n v="2908"/>
    <x v="3"/>
    <s v="OFF-PA-10002377"/>
    <x v="1"/>
    <x v="10"/>
    <x v="557"/>
    <n v="17.04"/>
    <n v="3"/>
    <x v="0"/>
    <n v="7.6680000000000001"/>
  </r>
  <r>
    <n v="2023"/>
    <x v="986"/>
    <x v="0"/>
    <x v="251"/>
    <d v="2013-09-22T00:00:00"/>
    <x v="2"/>
    <s v="RH-19510"/>
    <x v="563"/>
    <x v="2"/>
    <x v="0"/>
    <s v="Providence"/>
    <x v="34"/>
    <n v="2908"/>
    <x v="3"/>
    <s v="OFF-BI-10004826"/>
    <x v="1"/>
    <x v="8"/>
    <x v="721"/>
    <n v="49.53"/>
    <n v="3"/>
    <x v="0"/>
    <n v="23.7744"/>
  </r>
  <r>
    <n v="2024"/>
    <x v="986"/>
    <x v="0"/>
    <x v="251"/>
    <d v="2013-09-22T00:00:00"/>
    <x v="2"/>
    <s v="RH-19510"/>
    <x v="563"/>
    <x v="2"/>
    <x v="0"/>
    <s v="Providence"/>
    <x v="34"/>
    <n v="2908"/>
    <x v="3"/>
    <s v="FUR-CH-10004675"/>
    <x v="0"/>
    <x v="1"/>
    <x v="629"/>
    <n v="872.32"/>
    <n v="4"/>
    <x v="0"/>
    <n v="244.24959999999999"/>
  </r>
  <r>
    <n v="2025"/>
    <x v="987"/>
    <x v="3"/>
    <x v="648"/>
    <d v="2014-08-23T00:00:00"/>
    <x v="0"/>
    <s v="GM-14500"/>
    <x v="421"/>
    <x v="0"/>
    <x v="0"/>
    <s v="Fresno"/>
    <x v="1"/>
    <n v="93727"/>
    <x v="1"/>
    <s v="OFF-BI-10002867"/>
    <x v="1"/>
    <x v="8"/>
    <x v="963"/>
    <n v="239.12"/>
    <n v="5"/>
    <x v="2"/>
    <n v="77.713999999999999"/>
  </r>
  <r>
    <n v="2026"/>
    <x v="988"/>
    <x v="1"/>
    <x v="649"/>
    <d v="2012-03-15T00:00:00"/>
    <x v="2"/>
    <s v="MC-17275"/>
    <x v="507"/>
    <x v="0"/>
    <x v="0"/>
    <s v="Seattle"/>
    <x v="4"/>
    <n v="98103"/>
    <x v="1"/>
    <s v="FUR-BO-10004409"/>
    <x v="0"/>
    <x v="0"/>
    <x v="625"/>
    <n v="141.96"/>
    <n v="2"/>
    <x v="0"/>
    <n v="39.748800000000003"/>
  </r>
  <r>
    <n v="2027"/>
    <x v="989"/>
    <x v="0"/>
    <x v="162"/>
    <d v="2013-09-11T00:00:00"/>
    <x v="0"/>
    <s v="VM-21685"/>
    <x v="91"/>
    <x v="2"/>
    <x v="0"/>
    <s v="Lancaster"/>
    <x v="1"/>
    <n v="93534"/>
    <x v="1"/>
    <s v="OFF-BI-10002225"/>
    <x v="1"/>
    <x v="8"/>
    <x v="336"/>
    <n v="33.024000000000001"/>
    <n v="2"/>
    <x v="2"/>
    <n v="11.558400000000001"/>
  </r>
  <r>
    <n v="2028"/>
    <x v="989"/>
    <x v="0"/>
    <x v="162"/>
    <d v="2013-09-11T00:00:00"/>
    <x v="0"/>
    <s v="VM-21685"/>
    <x v="91"/>
    <x v="2"/>
    <x v="0"/>
    <s v="Lancaster"/>
    <x v="1"/>
    <n v="93534"/>
    <x v="1"/>
    <s v="OFF-BI-10001989"/>
    <x v="1"/>
    <x v="8"/>
    <x v="537"/>
    <n v="67.135999999999996"/>
    <n v="4"/>
    <x v="2"/>
    <n v="23.497599999999998"/>
  </r>
  <r>
    <n v="2029"/>
    <x v="990"/>
    <x v="1"/>
    <x v="650"/>
    <d v="2012-11-30T00:00:00"/>
    <x v="1"/>
    <s v="GP-14740"/>
    <x v="323"/>
    <x v="1"/>
    <x v="0"/>
    <s v="Leominster"/>
    <x v="31"/>
    <n v="1453"/>
    <x v="3"/>
    <s v="OFF-BI-10000343"/>
    <x v="1"/>
    <x v="8"/>
    <x v="184"/>
    <n v="14.73"/>
    <n v="3"/>
    <x v="0"/>
    <n v="6.9230999999999998"/>
  </r>
  <r>
    <n v="2030"/>
    <x v="990"/>
    <x v="1"/>
    <x v="650"/>
    <d v="2012-11-30T00:00:00"/>
    <x v="1"/>
    <s v="GP-14740"/>
    <x v="323"/>
    <x v="1"/>
    <x v="0"/>
    <s v="Leominster"/>
    <x v="31"/>
    <n v="1453"/>
    <x v="3"/>
    <s v="OFF-ST-10001172"/>
    <x v="1"/>
    <x v="4"/>
    <x v="1197"/>
    <n v="104.9"/>
    <n v="5"/>
    <x v="0"/>
    <n v="25.175999999999998"/>
  </r>
  <r>
    <n v="2031"/>
    <x v="990"/>
    <x v="1"/>
    <x v="650"/>
    <d v="2012-11-30T00:00:00"/>
    <x v="1"/>
    <s v="GP-14740"/>
    <x v="323"/>
    <x v="1"/>
    <x v="0"/>
    <s v="Leominster"/>
    <x v="31"/>
    <n v="1453"/>
    <x v="3"/>
    <s v="OFF-BI-10003707"/>
    <x v="1"/>
    <x v="8"/>
    <x v="776"/>
    <n v="61.04"/>
    <n v="4"/>
    <x v="0"/>
    <n v="30.52"/>
  </r>
  <r>
    <n v="2032"/>
    <x v="990"/>
    <x v="1"/>
    <x v="650"/>
    <d v="2012-11-30T00:00:00"/>
    <x v="1"/>
    <s v="GP-14740"/>
    <x v="323"/>
    <x v="1"/>
    <x v="0"/>
    <s v="Leominster"/>
    <x v="31"/>
    <n v="1453"/>
    <x v="3"/>
    <s v="OFF-PA-10001274"/>
    <x v="1"/>
    <x v="10"/>
    <x v="1011"/>
    <n v="10.95"/>
    <n v="3"/>
    <x v="0"/>
    <n v="5.1464999999999996"/>
  </r>
  <r>
    <n v="2033"/>
    <x v="991"/>
    <x v="0"/>
    <x v="10"/>
    <d v="2013-12-14T00:00:00"/>
    <x v="1"/>
    <s v="GB-14530"/>
    <x v="334"/>
    <x v="1"/>
    <x v="0"/>
    <s v="Fort Worth"/>
    <x v="5"/>
    <n v="76106"/>
    <x v="2"/>
    <s v="OFF-PA-10002250"/>
    <x v="1"/>
    <x v="10"/>
    <x v="699"/>
    <n v="9.3919999999999995"/>
    <n v="2"/>
    <x v="2"/>
    <n v="3.2871999999999999"/>
  </r>
  <r>
    <n v="2034"/>
    <x v="991"/>
    <x v="0"/>
    <x v="10"/>
    <d v="2013-12-14T00:00:00"/>
    <x v="1"/>
    <s v="GB-14530"/>
    <x v="334"/>
    <x v="1"/>
    <x v="0"/>
    <s v="Fort Worth"/>
    <x v="5"/>
    <n v="76106"/>
    <x v="2"/>
    <s v="OFF-AR-10000475"/>
    <x v="1"/>
    <x v="6"/>
    <x v="1111"/>
    <n v="9.3279999999999994"/>
    <n v="1"/>
    <x v="2"/>
    <n v="0.81620000000000004"/>
  </r>
  <r>
    <n v="2035"/>
    <x v="992"/>
    <x v="3"/>
    <x v="145"/>
    <d v="2014-09-30T00:00:00"/>
    <x v="1"/>
    <s v="CT-11995"/>
    <x v="564"/>
    <x v="0"/>
    <x v="0"/>
    <s v="Rochester"/>
    <x v="11"/>
    <n v="55901"/>
    <x v="2"/>
    <s v="OFF-BI-10002976"/>
    <x v="1"/>
    <x v="8"/>
    <x v="849"/>
    <n v="8.26"/>
    <n v="2"/>
    <x v="0"/>
    <n v="3.8822000000000001"/>
  </r>
  <r>
    <n v="2036"/>
    <x v="992"/>
    <x v="3"/>
    <x v="145"/>
    <d v="2014-09-30T00:00:00"/>
    <x v="1"/>
    <s v="CT-11995"/>
    <x v="564"/>
    <x v="0"/>
    <x v="0"/>
    <s v="Rochester"/>
    <x v="11"/>
    <n v="55901"/>
    <x v="2"/>
    <s v="FUR-CH-10003061"/>
    <x v="0"/>
    <x v="1"/>
    <x v="51"/>
    <n v="269.97000000000003"/>
    <n v="3"/>
    <x v="0"/>
    <n v="51.2943"/>
  </r>
  <r>
    <n v="2037"/>
    <x v="993"/>
    <x v="1"/>
    <x v="651"/>
    <d v="2012-01-27T00:00:00"/>
    <x v="1"/>
    <s v="CW-11905"/>
    <x v="194"/>
    <x v="2"/>
    <x v="0"/>
    <s v="Bozeman"/>
    <x v="37"/>
    <n v="59715"/>
    <x v="1"/>
    <s v="OFF-PA-10002893"/>
    <x v="1"/>
    <x v="10"/>
    <x v="359"/>
    <n v="29.04"/>
    <n v="3"/>
    <x v="0"/>
    <n v="13.9392"/>
  </r>
  <r>
    <n v="2038"/>
    <x v="993"/>
    <x v="1"/>
    <x v="651"/>
    <d v="2012-01-27T00:00:00"/>
    <x v="1"/>
    <s v="CW-11905"/>
    <x v="194"/>
    <x v="2"/>
    <x v="0"/>
    <s v="Bozeman"/>
    <x v="37"/>
    <n v="59715"/>
    <x v="1"/>
    <s v="OFF-LA-10003077"/>
    <x v="1"/>
    <x v="2"/>
    <x v="1080"/>
    <n v="14.62"/>
    <n v="2"/>
    <x v="0"/>
    <n v="6.8714000000000004"/>
  </r>
  <r>
    <n v="2039"/>
    <x v="994"/>
    <x v="1"/>
    <x v="652"/>
    <d v="2012-06-23T00:00:00"/>
    <x v="1"/>
    <s v="SN-20560"/>
    <x v="381"/>
    <x v="2"/>
    <x v="0"/>
    <s v="Peoria"/>
    <x v="16"/>
    <n v="85345"/>
    <x v="1"/>
    <s v="OFF-PA-10001661"/>
    <x v="1"/>
    <x v="10"/>
    <x v="1198"/>
    <n v="11.952"/>
    <n v="3"/>
    <x v="2"/>
    <n v="4.3326000000000002"/>
  </r>
  <r>
    <n v="2040"/>
    <x v="994"/>
    <x v="1"/>
    <x v="652"/>
    <d v="2012-06-23T00:00:00"/>
    <x v="1"/>
    <s v="SN-20560"/>
    <x v="381"/>
    <x v="2"/>
    <x v="0"/>
    <s v="Peoria"/>
    <x v="16"/>
    <n v="85345"/>
    <x v="1"/>
    <s v="OFF-BI-10004656"/>
    <x v="1"/>
    <x v="8"/>
    <x v="855"/>
    <n v="4.5359999999999996"/>
    <n v="7"/>
    <x v="6"/>
    <n v="-3.3264"/>
  </r>
  <r>
    <n v="2041"/>
    <x v="994"/>
    <x v="1"/>
    <x v="652"/>
    <d v="2012-06-23T00:00:00"/>
    <x v="1"/>
    <s v="SN-20560"/>
    <x v="381"/>
    <x v="2"/>
    <x v="0"/>
    <s v="Peoria"/>
    <x v="16"/>
    <n v="85345"/>
    <x v="1"/>
    <s v="OFF-BI-10003707"/>
    <x v="1"/>
    <x v="8"/>
    <x v="776"/>
    <n v="9.1560000000000006"/>
    <n v="2"/>
    <x v="6"/>
    <n v="-6.1040000000000001"/>
  </r>
  <r>
    <n v="2042"/>
    <x v="994"/>
    <x v="1"/>
    <x v="652"/>
    <d v="2012-06-23T00:00:00"/>
    <x v="1"/>
    <s v="SN-20560"/>
    <x v="381"/>
    <x v="2"/>
    <x v="0"/>
    <s v="Peoria"/>
    <x v="16"/>
    <n v="85345"/>
    <x v="1"/>
    <s v="FUR-FU-10004973"/>
    <x v="0"/>
    <x v="5"/>
    <x v="1134"/>
    <n v="75.36"/>
    <n v="5"/>
    <x v="2"/>
    <n v="20.724"/>
  </r>
  <r>
    <n v="2043"/>
    <x v="995"/>
    <x v="1"/>
    <x v="653"/>
    <d v="2012-10-08T00:00:00"/>
    <x v="1"/>
    <s v="EB-13705"/>
    <x v="182"/>
    <x v="1"/>
    <x v="0"/>
    <s v="San Diego"/>
    <x v="1"/>
    <n v="92105"/>
    <x v="1"/>
    <s v="OFF-BI-10004817"/>
    <x v="1"/>
    <x v="8"/>
    <x v="1199"/>
    <n v="57.503999999999998"/>
    <n v="6"/>
    <x v="2"/>
    <n v="20.1264"/>
  </r>
  <r>
    <n v="2044"/>
    <x v="996"/>
    <x v="3"/>
    <x v="551"/>
    <d v="2014-11-24T00:00:00"/>
    <x v="1"/>
    <s v="JW-15220"/>
    <x v="478"/>
    <x v="1"/>
    <x v="0"/>
    <s v="Lakewood"/>
    <x v="24"/>
    <n v="44107"/>
    <x v="3"/>
    <s v="OFF-AR-10001860"/>
    <x v="1"/>
    <x v="6"/>
    <x v="907"/>
    <n v="38.863999999999997"/>
    <n v="7"/>
    <x v="2"/>
    <n v="7.7728000000000002"/>
  </r>
  <r>
    <n v="2045"/>
    <x v="997"/>
    <x v="2"/>
    <x v="654"/>
    <d v="2011-08-23T00:00:00"/>
    <x v="1"/>
    <s v="KB-16585"/>
    <x v="10"/>
    <x v="1"/>
    <x v="0"/>
    <s v="Houston"/>
    <x v="5"/>
    <n v="77095"/>
    <x v="2"/>
    <s v="OFF-PA-10001639"/>
    <x v="1"/>
    <x v="10"/>
    <x v="972"/>
    <n v="15.552"/>
    <n v="3"/>
    <x v="2"/>
    <n v="5.4432"/>
  </r>
  <r>
    <n v="2046"/>
    <x v="998"/>
    <x v="0"/>
    <x v="19"/>
    <d v="2013-07-22T00:00:00"/>
    <x v="1"/>
    <s v="MC-17590"/>
    <x v="565"/>
    <x v="1"/>
    <x v="0"/>
    <s v="Perth Amboy"/>
    <x v="30"/>
    <n v="8861"/>
    <x v="3"/>
    <s v="OFF-AP-10004487"/>
    <x v="1"/>
    <x v="9"/>
    <x v="715"/>
    <n v="162.63999999999999"/>
    <n v="2"/>
    <x v="0"/>
    <n v="45.539200000000001"/>
  </r>
  <r>
    <n v="2047"/>
    <x v="998"/>
    <x v="0"/>
    <x v="19"/>
    <d v="2013-07-22T00:00:00"/>
    <x v="1"/>
    <s v="MC-17590"/>
    <x v="565"/>
    <x v="1"/>
    <x v="0"/>
    <s v="Perth Amboy"/>
    <x v="30"/>
    <n v="8861"/>
    <x v="3"/>
    <s v="TEC-PH-10001760"/>
    <x v="2"/>
    <x v="7"/>
    <x v="254"/>
    <n v="597"/>
    <n v="3"/>
    <x v="0"/>
    <n v="280.58999999999997"/>
  </r>
  <r>
    <n v="2048"/>
    <x v="998"/>
    <x v="0"/>
    <x v="19"/>
    <d v="2013-07-22T00:00:00"/>
    <x v="1"/>
    <s v="MC-17590"/>
    <x v="565"/>
    <x v="1"/>
    <x v="0"/>
    <s v="Perth Amboy"/>
    <x v="30"/>
    <n v="8861"/>
    <x v="3"/>
    <s v="OFF-PA-10004071"/>
    <x v="1"/>
    <x v="10"/>
    <x v="412"/>
    <n v="55.48"/>
    <n v="1"/>
    <x v="0"/>
    <n v="26.630400000000002"/>
  </r>
  <r>
    <n v="2049"/>
    <x v="999"/>
    <x v="1"/>
    <x v="655"/>
    <d v="2012-07-13T00:00:00"/>
    <x v="2"/>
    <s v="CK-12595"/>
    <x v="242"/>
    <x v="0"/>
    <x v="0"/>
    <s v="Philadelphia"/>
    <x v="9"/>
    <n v="19134"/>
    <x v="3"/>
    <s v="FUR-FU-10004848"/>
    <x v="0"/>
    <x v="5"/>
    <x v="28"/>
    <n v="289.8"/>
    <n v="7"/>
    <x v="2"/>
    <n v="36.225000000000001"/>
  </r>
  <r>
    <n v="2050"/>
    <x v="999"/>
    <x v="1"/>
    <x v="655"/>
    <d v="2012-07-13T00:00:00"/>
    <x v="2"/>
    <s v="CK-12595"/>
    <x v="242"/>
    <x v="0"/>
    <x v="0"/>
    <s v="Philadelphia"/>
    <x v="9"/>
    <n v="19134"/>
    <x v="3"/>
    <s v="OFF-BI-10004022"/>
    <x v="1"/>
    <x v="8"/>
    <x v="748"/>
    <n v="2.5019999999999998"/>
    <n v="3"/>
    <x v="6"/>
    <n v="-2.0015999999999998"/>
  </r>
  <r>
    <n v="2051"/>
    <x v="999"/>
    <x v="1"/>
    <x v="655"/>
    <d v="2012-07-13T00:00:00"/>
    <x v="2"/>
    <s v="CK-12595"/>
    <x v="242"/>
    <x v="0"/>
    <x v="0"/>
    <s v="Philadelphia"/>
    <x v="9"/>
    <n v="19134"/>
    <x v="3"/>
    <s v="OFF-BI-10003669"/>
    <x v="1"/>
    <x v="8"/>
    <x v="796"/>
    <n v="6.48"/>
    <n v="4"/>
    <x v="6"/>
    <n v="-4.7519999999999998"/>
  </r>
  <r>
    <n v="2052"/>
    <x v="999"/>
    <x v="1"/>
    <x v="655"/>
    <d v="2012-07-13T00:00:00"/>
    <x v="2"/>
    <s v="CK-12595"/>
    <x v="242"/>
    <x v="0"/>
    <x v="0"/>
    <s v="Philadelphia"/>
    <x v="9"/>
    <n v="19134"/>
    <x v="3"/>
    <s v="FUR-CH-10003833"/>
    <x v="0"/>
    <x v="1"/>
    <x v="1200"/>
    <n v="341.488"/>
    <n v="8"/>
    <x v="4"/>
    <n v="-73.176000000000002"/>
  </r>
  <r>
    <n v="2053"/>
    <x v="999"/>
    <x v="1"/>
    <x v="655"/>
    <d v="2012-07-13T00:00:00"/>
    <x v="2"/>
    <s v="CK-12595"/>
    <x v="242"/>
    <x v="0"/>
    <x v="0"/>
    <s v="Philadelphia"/>
    <x v="9"/>
    <n v="19134"/>
    <x v="3"/>
    <s v="OFF-AR-10003732"/>
    <x v="1"/>
    <x v="6"/>
    <x v="321"/>
    <n v="11.12"/>
    <n v="5"/>
    <x v="2"/>
    <n v="0.83399999999999996"/>
  </r>
  <r>
    <n v="2054"/>
    <x v="999"/>
    <x v="1"/>
    <x v="655"/>
    <d v="2012-07-13T00:00:00"/>
    <x v="2"/>
    <s v="CK-12595"/>
    <x v="242"/>
    <x v="0"/>
    <x v="0"/>
    <s v="Philadelphia"/>
    <x v="9"/>
    <n v="19134"/>
    <x v="3"/>
    <s v="FUR-FU-10003142"/>
    <x v="0"/>
    <x v="5"/>
    <x v="1201"/>
    <n v="25.344000000000001"/>
    <n v="6"/>
    <x v="2"/>
    <n v="3.4847999999999999"/>
  </r>
  <r>
    <n v="2055"/>
    <x v="1000"/>
    <x v="0"/>
    <x v="49"/>
    <d v="2013-12-08T00:00:00"/>
    <x v="1"/>
    <s v="RD-19480"/>
    <x v="502"/>
    <x v="0"/>
    <x v="0"/>
    <s v="Richmond"/>
    <x v="14"/>
    <n v="47374"/>
    <x v="2"/>
    <s v="FUR-FU-10001196"/>
    <x v="0"/>
    <x v="5"/>
    <x v="1116"/>
    <n v="17.309999999999999"/>
    <n v="3"/>
    <x v="0"/>
    <n v="5.1929999999999996"/>
  </r>
  <r>
    <n v="2056"/>
    <x v="1001"/>
    <x v="3"/>
    <x v="66"/>
    <d v="2014-12-26T00:00:00"/>
    <x v="2"/>
    <s v="TP-21130"/>
    <x v="236"/>
    <x v="0"/>
    <x v="0"/>
    <s v="Detroit"/>
    <x v="12"/>
    <n v="48227"/>
    <x v="2"/>
    <s v="TEC-AC-10001114"/>
    <x v="2"/>
    <x v="11"/>
    <x v="1202"/>
    <n v="199.95"/>
    <n v="5"/>
    <x v="0"/>
    <n v="63.984000000000002"/>
  </r>
  <r>
    <n v="2057"/>
    <x v="1001"/>
    <x v="3"/>
    <x v="66"/>
    <d v="2014-12-26T00:00:00"/>
    <x v="2"/>
    <s v="TP-21130"/>
    <x v="236"/>
    <x v="0"/>
    <x v="0"/>
    <s v="Detroit"/>
    <x v="12"/>
    <n v="48227"/>
    <x v="2"/>
    <s v="FUR-CH-10002335"/>
    <x v="0"/>
    <x v="1"/>
    <x v="623"/>
    <n v="1586.69"/>
    <n v="7"/>
    <x v="0"/>
    <n v="412.5394"/>
  </r>
  <r>
    <n v="2058"/>
    <x v="1001"/>
    <x v="3"/>
    <x v="66"/>
    <d v="2014-12-26T00:00:00"/>
    <x v="2"/>
    <s v="TP-21130"/>
    <x v="236"/>
    <x v="0"/>
    <x v="0"/>
    <s v="Detroit"/>
    <x v="12"/>
    <n v="48227"/>
    <x v="2"/>
    <s v="TEC-AC-10000844"/>
    <x v="2"/>
    <x v="11"/>
    <x v="106"/>
    <n v="84.99"/>
    <n v="1"/>
    <x v="0"/>
    <n v="30.596399999999999"/>
  </r>
  <r>
    <n v="2059"/>
    <x v="1001"/>
    <x v="3"/>
    <x v="66"/>
    <d v="2014-12-26T00:00:00"/>
    <x v="2"/>
    <s v="TP-21130"/>
    <x v="236"/>
    <x v="0"/>
    <x v="0"/>
    <s v="Detroit"/>
    <x v="12"/>
    <n v="48227"/>
    <x v="2"/>
    <s v="FUR-TA-10004534"/>
    <x v="0"/>
    <x v="3"/>
    <x v="121"/>
    <n v="411.8"/>
    <n v="2"/>
    <x v="0"/>
    <n v="70.006"/>
  </r>
  <r>
    <n v="2060"/>
    <x v="1002"/>
    <x v="2"/>
    <x v="656"/>
    <d v="2011-11-04T00:00:00"/>
    <x v="1"/>
    <s v="GG-14650"/>
    <x v="55"/>
    <x v="1"/>
    <x v="0"/>
    <s v="Los Angeles"/>
    <x v="1"/>
    <n v="90049"/>
    <x v="1"/>
    <s v="OFF-FA-10002975"/>
    <x v="1"/>
    <x v="13"/>
    <x v="33"/>
    <n v="11.34"/>
    <n v="3"/>
    <x v="0"/>
    <n v="5.2164000000000001"/>
  </r>
  <r>
    <n v="2061"/>
    <x v="1002"/>
    <x v="2"/>
    <x v="656"/>
    <d v="2011-11-04T00:00:00"/>
    <x v="1"/>
    <s v="GG-14650"/>
    <x v="55"/>
    <x v="1"/>
    <x v="0"/>
    <s v="Los Angeles"/>
    <x v="1"/>
    <n v="90049"/>
    <x v="1"/>
    <s v="OFF-ST-10003996"/>
    <x v="1"/>
    <x v="4"/>
    <x v="1203"/>
    <n v="80.3"/>
    <n v="5"/>
    <x v="0"/>
    <n v="20.878"/>
  </r>
  <r>
    <n v="2062"/>
    <x v="1002"/>
    <x v="2"/>
    <x v="656"/>
    <d v="2011-11-04T00:00:00"/>
    <x v="1"/>
    <s v="GG-14650"/>
    <x v="55"/>
    <x v="1"/>
    <x v="0"/>
    <s v="Los Angeles"/>
    <x v="1"/>
    <n v="90049"/>
    <x v="1"/>
    <s v="OFF-BI-10002571"/>
    <x v="1"/>
    <x v="8"/>
    <x v="1204"/>
    <n v="15.968"/>
    <n v="2"/>
    <x v="2"/>
    <n v="5.3891999999999998"/>
  </r>
  <r>
    <n v="2063"/>
    <x v="1002"/>
    <x v="2"/>
    <x v="656"/>
    <d v="2011-11-04T00:00:00"/>
    <x v="1"/>
    <s v="GG-14650"/>
    <x v="55"/>
    <x v="1"/>
    <x v="0"/>
    <s v="Los Angeles"/>
    <x v="1"/>
    <n v="90049"/>
    <x v="1"/>
    <s v="OFF-PA-10000477"/>
    <x v="1"/>
    <x v="10"/>
    <x v="1205"/>
    <n v="64.739999999999995"/>
    <n v="13"/>
    <x v="0"/>
    <n v="30.427800000000001"/>
  </r>
  <r>
    <n v="2064"/>
    <x v="1002"/>
    <x v="2"/>
    <x v="656"/>
    <d v="2011-11-04T00:00:00"/>
    <x v="1"/>
    <s v="GG-14650"/>
    <x v="55"/>
    <x v="1"/>
    <x v="0"/>
    <s v="Los Angeles"/>
    <x v="1"/>
    <n v="90049"/>
    <x v="1"/>
    <s v="OFF-BI-10004209"/>
    <x v="1"/>
    <x v="8"/>
    <x v="1206"/>
    <n v="19.295999999999999"/>
    <n v="3"/>
    <x v="2"/>
    <n v="6.03"/>
  </r>
  <r>
    <n v="2065"/>
    <x v="1002"/>
    <x v="2"/>
    <x v="656"/>
    <d v="2011-11-04T00:00:00"/>
    <x v="1"/>
    <s v="GG-14650"/>
    <x v="55"/>
    <x v="1"/>
    <x v="0"/>
    <s v="Los Angeles"/>
    <x v="1"/>
    <n v="90049"/>
    <x v="1"/>
    <s v="OFF-ST-10001963"/>
    <x v="1"/>
    <x v="4"/>
    <x v="532"/>
    <n v="405.64"/>
    <n v="4"/>
    <x v="0"/>
    <n v="12.1692"/>
  </r>
  <r>
    <n v="2066"/>
    <x v="1002"/>
    <x v="2"/>
    <x v="656"/>
    <d v="2011-11-04T00:00:00"/>
    <x v="1"/>
    <s v="GG-14650"/>
    <x v="55"/>
    <x v="1"/>
    <x v="0"/>
    <s v="Los Angeles"/>
    <x v="1"/>
    <n v="90049"/>
    <x v="1"/>
    <s v="FUR-CH-10003833"/>
    <x v="0"/>
    <x v="1"/>
    <x v="1200"/>
    <n v="146.352"/>
    <n v="3"/>
    <x v="2"/>
    <n v="-9.1470000000000002"/>
  </r>
  <r>
    <n v="2067"/>
    <x v="1002"/>
    <x v="2"/>
    <x v="656"/>
    <d v="2011-11-04T00:00:00"/>
    <x v="1"/>
    <s v="GG-14650"/>
    <x v="55"/>
    <x v="1"/>
    <x v="0"/>
    <s v="Los Angeles"/>
    <x v="1"/>
    <n v="90049"/>
    <x v="1"/>
    <s v="TEC-AC-10004568"/>
    <x v="2"/>
    <x v="11"/>
    <x v="1109"/>
    <n v="251.91"/>
    <n v="9"/>
    <x v="0"/>
    <n v="47.862900000000003"/>
  </r>
  <r>
    <n v="2068"/>
    <x v="1002"/>
    <x v="2"/>
    <x v="656"/>
    <d v="2011-11-04T00:00:00"/>
    <x v="1"/>
    <s v="GG-14650"/>
    <x v="55"/>
    <x v="1"/>
    <x v="0"/>
    <s v="Los Angeles"/>
    <x v="1"/>
    <n v="90049"/>
    <x v="1"/>
    <s v="OFF-AR-10001419"/>
    <x v="1"/>
    <x v="6"/>
    <x v="1006"/>
    <n v="12.39"/>
    <n v="3"/>
    <x v="0"/>
    <n v="3.7170000000000001"/>
  </r>
  <r>
    <n v="2069"/>
    <x v="1003"/>
    <x v="1"/>
    <x v="657"/>
    <d v="2012-04-19T00:00:00"/>
    <x v="1"/>
    <s v="ZC-21910"/>
    <x v="233"/>
    <x v="0"/>
    <x v="0"/>
    <s v="Pomona"/>
    <x v="1"/>
    <n v="91767"/>
    <x v="1"/>
    <s v="TEC-AC-10002800"/>
    <x v="2"/>
    <x v="11"/>
    <x v="1207"/>
    <n v="199.96"/>
    <n v="4"/>
    <x v="0"/>
    <n v="69.986000000000004"/>
  </r>
  <r>
    <n v="2070"/>
    <x v="1003"/>
    <x v="1"/>
    <x v="657"/>
    <d v="2012-04-19T00:00:00"/>
    <x v="1"/>
    <s v="ZC-21910"/>
    <x v="233"/>
    <x v="0"/>
    <x v="0"/>
    <s v="Pomona"/>
    <x v="1"/>
    <n v="91767"/>
    <x v="1"/>
    <s v="FUR-TA-10003954"/>
    <x v="0"/>
    <x v="3"/>
    <x v="1208"/>
    <n v="710.83199999999999"/>
    <n v="3"/>
    <x v="2"/>
    <n v="-97.739400000000003"/>
  </r>
  <r>
    <n v="2071"/>
    <x v="1004"/>
    <x v="0"/>
    <x v="658"/>
    <d v="2013-07-24T00:00:00"/>
    <x v="0"/>
    <s v="CC-12610"/>
    <x v="566"/>
    <x v="1"/>
    <x v="0"/>
    <s v="Philadelphia"/>
    <x v="9"/>
    <n v="19134"/>
    <x v="3"/>
    <s v="OFF-BI-10000301"/>
    <x v="1"/>
    <x v="8"/>
    <x v="619"/>
    <n v="1.9410000000000001"/>
    <n v="1"/>
    <x v="6"/>
    <n v="-1.294"/>
  </r>
  <r>
    <n v="2072"/>
    <x v="1005"/>
    <x v="3"/>
    <x v="225"/>
    <d v="2014-11-26T00:00:00"/>
    <x v="1"/>
    <s v="KA-16525"/>
    <x v="567"/>
    <x v="0"/>
    <x v="0"/>
    <s v="Ontario"/>
    <x v="1"/>
    <n v="91761"/>
    <x v="1"/>
    <s v="FUR-CH-10003956"/>
    <x v="0"/>
    <x v="1"/>
    <x v="363"/>
    <n v="283.92"/>
    <n v="5"/>
    <x v="2"/>
    <n v="-46.137"/>
  </r>
  <r>
    <n v="2073"/>
    <x v="1006"/>
    <x v="0"/>
    <x v="491"/>
    <d v="2013-12-03T00:00:00"/>
    <x v="1"/>
    <s v="TC-20980"/>
    <x v="568"/>
    <x v="1"/>
    <x v="0"/>
    <s v="Seattle"/>
    <x v="4"/>
    <n v="98105"/>
    <x v="1"/>
    <s v="OFF-BI-10002954"/>
    <x v="1"/>
    <x v="8"/>
    <x v="1179"/>
    <n v="7.3120000000000003"/>
    <n v="2"/>
    <x v="2"/>
    <n v="2.5592000000000001"/>
  </r>
  <r>
    <n v="2074"/>
    <x v="1007"/>
    <x v="3"/>
    <x v="659"/>
    <d v="2014-11-13T00:00:00"/>
    <x v="0"/>
    <s v="DB-13270"/>
    <x v="489"/>
    <x v="2"/>
    <x v="0"/>
    <s v="Brentwood"/>
    <x v="1"/>
    <n v="94513"/>
    <x v="1"/>
    <s v="TEC-AC-10003289"/>
    <x v="2"/>
    <x v="11"/>
    <x v="1209"/>
    <n v="59.97"/>
    <n v="3"/>
    <x v="0"/>
    <n v="13.793100000000001"/>
  </r>
  <r>
    <n v="2075"/>
    <x v="1007"/>
    <x v="3"/>
    <x v="659"/>
    <d v="2014-11-13T00:00:00"/>
    <x v="0"/>
    <s v="DB-13270"/>
    <x v="489"/>
    <x v="2"/>
    <x v="0"/>
    <s v="Brentwood"/>
    <x v="1"/>
    <n v="94513"/>
    <x v="1"/>
    <s v="TEC-PH-10002468"/>
    <x v="2"/>
    <x v="7"/>
    <x v="1210"/>
    <n v="761.54399999999998"/>
    <n v="7"/>
    <x v="2"/>
    <n v="66.635099999999994"/>
  </r>
  <r>
    <n v="2076"/>
    <x v="1008"/>
    <x v="2"/>
    <x v="588"/>
    <d v="2011-12-05T00:00:00"/>
    <x v="1"/>
    <s v="TR-21325"/>
    <x v="309"/>
    <x v="0"/>
    <x v="0"/>
    <s v="San Francisco"/>
    <x v="1"/>
    <n v="94122"/>
    <x v="1"/>
    <s v="FUR-FU-10001861"/>
    <x v="0"/>
    <x v="5"/>
    <x v="272"/>
    <n v="58.2"/>
    <n v="3"/>
    <x v="0"/>
    <n v="28.518000000000001"/>
  </r>
  <r>
    <n v="2077"/>
    <x v="1009"/>
    <x v="3"/>
    <x v="510"/>
    <d v="2014-09-16T00:00:00"/>
    <x v="2"/>
    <s v="BF-11080"/>
    <x v="569"/>
    <x v="0"/>
    <x v="0"/>
    <s v="Baltimore"/>
    <x v="39"/>
    <n v="21215"/>
    <x v="3"/>
    <s v="OFF-PA-10004082"/>
    <x v="1"/>
    <x v="10"/>
    <x v="224"/>
    <n v="39.9"/>
    <n v="5"/>
    <x v="0"/>
    <n v="19.95"/>
  </r>
  <r>
    <n v="2078"/>
    <x v="1009"/>
    <x v="3"/>
    <x v="510"/>
    <d v="2014-09-16T00:00:00"/>
    <x v="2"/>
    <s v="BF-11080"/>
    <x v="569"/>
    <x v="0"/>
    <x v="0"/>
    <s v="Baltimore"/>
    <x v="39"/>
    <n v="21215"/>
    <x v="3"/>
    <s v="OFF-AP-10000358"/>
    <x v="1"/>
    <x v="9"/>
    <x v="95"/>
    <n v="90.86"/>
    <n v="7"/>
    <x v="0"/>
    <n v="26.349399999999999"/>
  </r>
  <r>
    <n v="2079"/>
    <x v="1009"/>
    <x v="3"/>
    <x v="510"/>
    <d v="2014-09-16T00:00:00"/>
    <x v="2"/>
    <s v="BF-11080"/>
    <x v="569"/>
    <x v="0"/>
    <x v="0"/>
    <s v="Baltimore"/>
    <x v="39"/>
    <n v="21215"/>
    <x v="3"/>
    <s v="OFF-PA-10004243"/>
    <x v="1"/>
    <x v="10"/>
    <x v="271"/>
    <n v="94.85"/>
    <n v="5"/>
    <x v="0"/>
    <n v="45.527999999999999"/>
  </r>
  <r>
    <n v="2080"/>
    <x v="1010"/>
    <x v="1"/>
    <x v="100"/>
    <d v="2012-12-29T00:00:00"/>
    <x v="1"/>
    <s v="MS-17365"/>
    <x v="333"/>
    <x v="0"/>
    <x v="0"/>
    <s v="Phoenix"/>
    <x v="16"/>
    <n v="85023"/>
    <x v="1"/>
    <s v="OFF-PA-10001295"/>
    <x v="1"/>
    <x v="10"/>
    <x v="1211"/>
    <n v="106.232"/>
    <n v="7"/>
    <x v="2"/>
    <n v="37.181199999999997"/>
  </r>
  <r>
    <n v="2081"/>
    <x v="1010"/>
    <x v="1"/>
    <x v="100"/>
    <d v="2012-12-29T00:00:00"/>
    <x v="1"/>
    <s v="MS-17365"/>
    <x v="333"/>
    <x v="0"/>
    <x v="0"/>
    <s v="Phoenix"/>
    <x v="16"/>
    <n v="85023"/>
    <x v="1"/>
    <s v="TEC-PH-10002170"/>
    <x v="2"/>
    <x v="7"/>
    <x v="594"/>
    <n v="111.98399999999999"/>
    <n v="2"/>
    <x v="2"/>
    <n v="11.198399999999999"/>
  </r>
  <r>
    <n v="2082"/>
    <x v="1010"/>
    <x v="1"/>
    <x v="100"/>
    <d v="2012-12-29T00:00:00"/>
    <x v="1"/>
    <s v="MS-17365"/>
    <x v="333"/>
    <x v="0"/>
    <x v="0"/>
    <s v="Phoenix"/>
    <x v="16"/>
    <n v="85023"/>
    <x v="1"/>
    <s v="FUR-FU-10002885"/>
    <x v="0"/>
    <x v="5"/>
    <x v="755"/>
    <n v="7.7119999999999997"/>
    <n v="2"/>
    <x v="2"/>
    <n v="1.7352000000000001"/>
  </r>
  <r>
    <n v="2083"/>
    <x v="1011"/>
    <x v="3"/>
    <x v="660"/>
    <d v="2014-03-02T00:00:00"/>
    <x v="1"/>
    <s v="CK-12595"/>
    <x v="242"/>
    <x v="0"/>
    <x v="0"/>
    <s v="Los Angeles"/>
    <x v="1"/>
    <n v="90008"/>
    <x v="1"/>
    <s v="OFF-PA-10002870"/>
    <x v="1"/>
    <x v="10"/>
    <x v="893"/>
    <n v="37.44"/>
    <n v="6"/>
    <x v="0"/>
    <n v="16.847999999999999"/>
  </r>
  <r>
    <n v="2084"/>
    <x v="1012"/>
    <x v="2"/>
    <x v="533"/>
    <d v="2011-11-29T00:00:00"/>
    <x v="1"/>
    <s v="ED-13885"/>
    <x v="525"/>
    <x v="2"/>
    <x v="0"/>
    <s v="Houston"/>
    <x v="5"/>
    <n v="77036"/>
    <x v="2"/>
    <s v="OFF-LA-10003923"/>
    <x v="1"/>
    <x v="2"/>
    <x v="424"/>
    <n v="23.68"/>
    <n v="2"/>
    <x v="2"/>
    <n v="8.8800000000000008"/>
  </r>
  <r>
    <n v="2085"/>
    <x v="1013"/>
    <x v="0"/>
    <x v="661"/>
    <d v="2013-06-29T00:00:00"/>
    <x v="1"/>
    <s v="IM-15070"/>
    <x v="5"/>
    <x v="0"/>
    <x v="0"/>
    <s v="New York City"/>
    <x v="15"/>
    <n v="10009"/>
    <x v="3"/>
    <s v="OFF-LA-10003510"/>
    <x v="1"/>
    <x v="2"/>
    <x v="575"/>
    <n v="122.12"/>
    <n v="4"/>
    <x v="0"/>
    <n v="56.175199999999997"/>
  </r>
  <r>
    <n v="2086"/>
    <x v="1013"/>
    <x v="0"/>
    <x v="661"/>
    <d v="2013-06-29T00:00:00"/>
    <x v="1"/>
    <s v="IM-15070"/>
    <x v="5"/>
    <x v="0"/>
    <x v="0"/>
    <s v="New York City"/>
    <x v="15"/>
    <n v="10009"/>
    <x v="3"/>
    <s v="OFF-LA-10000248"/>
    <x v="1"/>
    <x v="2"/>
    <x v="1212"/>
    <n v="18.45"/>
    <n v="5"/>
    <x v="0"/>
    <n v="8.6715"/>
  </r>
  <r>
    <n v="2087"/>
    <x v="1013"/>
    <x v="0"/>
    <x v="661"/>
    <d v="2013-06-29T00:00:00"/>
    <x v="1"/>
    <s v="IM-15070"/>
    <x v="5"/>
    <x v="0"/>
    <x v="0"/>
    <s v="New York City"/>
    <x v="15"/>
    <n v="10009"/>
    <x v="3"/>
    <s v="OFF-ST-10000060"/>
    <x v="1"/>
    <x v="4"/>
    <x v="387"/>
    <n v="324.89999999999998"/>
    <n v="5"/>
    <x v="0"/>
    <n v="38.988"/>
  </r>
  <r>
    <n v="2088"/>
    <x v="1013"/>
    <x v="0"/>
    <x v="661"/>
    <d v="2013-06-29T00:00:00"/>
    <x v="1"/>
    <s v="IM-15070"/>
    <x v="5"/>
    <x v="0"/>
    <x v="0"/>
    <s v="New York City"/>
    <x v="15"/>
    <n v="10009"/>
    <x v="3"/>
    <s v="OFF-PA-10003129"/>
    <x v="1"/>
    <x v="10"/>
    <x v="1137"/>
    <n v="146.72999999999999"/>
    <n v="3"/>
    <x v="0"/>
    <n v="68.963099999999997"/>
  </r>
  <r>
    <n v="2089"/>
    <x v="1013"/>
    <x v="0"/>
    <x v="661"/>
    <d v="2013-06-29T00:00:00"/>
    <x v="1"/>
    <s v="IM-15070"/>
    <x v="5"/>
    <x v="0"/>
    <x v="0"/>
    <s v="New York City"/>
    <x v="15"/>
    <n v="10009"/>
    <x v="3"/>
    <s v="OFF-FA-10004076"/>
    <x v="1"/>
    <x v="13"/>
    <x v="1213"/>
    <n v="3.96"/>
    <n v="2"/>
    <x v="0"/>
    <n v="1.4652000000000001"/>
  </r>
  <r>
    <n v="2090"/>
    <x v="1014"/>
    <x v="1"/>
    <x v="662"/>
    <d v="2012-10-30T00:00:00"/>
    <x v="1"/>
    <s v="MY-17380"/>
    <x v="199"/>
    <x v="1"/>
    <x v="0"/>
    <s v="Rancho Cucamonga"/>
    <x v="1"/>
    <n v="91730"/>
    <x v="1"/>
    <s v="OFF-LA-10004008"/>
    <x v="1"/>
    <x v="2"/>
    <x v="1214"/>
    <n v="5.76"/>
    <n v="2"/>
    <x v="0"/>
    <n v="2.6496"/>
  </r>
  <r>
    <n v="2091"/>
    <x v="1015"/>
    <x v="3"/>
    <x v="663"/>
    <d v="2014-07-20T00:00:00"/>
    <x v="1"/>
    <s v="MM-17260"/>
    <x v="570"/>
    <x v="0"/>
    <x v="0"/>
    <s v="Wilmington"/>
    <x v="13"/>
    <n v="19805"/>
    <x v="3"/>
    <s v="OFF-BI-10004094"/>
    <x v="1"/>
    <x v="8"/>
    <x v="603"/>
    <n v="26.55"/>
    <n v="3"/>
    <x v="0"/>
    <n v="13.009499999999999"/>
  </r>
  <r>
    <n v="2092"/>
    <x v="1015"/>
    <x v="3"/>
    <x v="663"/>
    <d v="2014-07-20T00:00:00"/>
    <x v="1"/>
    <s v="MM-17260"/>
    <x v="570"/>
    <x v="0"/>
    <x v="0"/>
    <s v="Wilmington"/>
    <x v="13"/>
    <n v="19805"/>
    <x v="3"/>
    <s v="FUR-TA-10004607"/>
    <x v="0"/>
    <x v="3"/>
    <x v="1095"/>
    <n v="310.44299999999998"/>
    <n v="3"/>
    <x v="4"/>
    <n v="-48.783900000000003"/>
  </r>
  <r>
    <n v="2093"/>
    <x v="1016"/>
    <x v="2"/>
    <x v="664"/>
    <d v="2011-11-21T00:00:00"/>
    <x v="1"/>
    <s v="MP-17470"/>
    <x v="88"/>
    <x v="2"/>
    <x v="0"/>
    <s v="Moorhead"/>
    <x v="11"/>
    <n v="56560"/>
    <x v="2"/>
    <s v="FUR-CH-10004289"/>
    <x v="0"/>
    <x v="1"/>
    <x v="975"/>
    <n v="479.9"/>
    <n v="5"/>
    <x v="0"/>
    <n v="81.582999999999998"/>
  </r>
  <r>
    <n v="2094"/>
    <x v="1017"/>
    <x v="1"/>
    <x v="657"/>
    <d v="2012-04-15T00:00:00"/>
    <x v="0"/>
    <s v="AW-10840"/>
    <x v="497"/>
    <x v="0"/>
    <x v="0"/>
    <s v="Farmington"/>
    <x v="27"/>
    <n v="87401"/>
    <x v="1"/>
    <s v="OFF-SU-10004498"/>
    <x v="1"/>
    <x v="14"/>
    <x v="500"/>
    <n v="12.88"/>
    <n v="1"/>
    <x v="0"/>
    <n v="0.38640000000000002"/>
  </r>
  <r>
    <n v="2095"/>
    <x v="1018"/>
    <x v="1"/>
    <x v="665"/>
    <d v="2012-11-29T00:00:00"/>
    <x v="1"/>
    <s v="SF-20065"/>
    <x v="11"/>
    <x v="0"/>
    <x v="0"/>
    <s v="Wilmington"/>
    <x v="3"/>
    <n v="28403"/>
    <x v="0"/>
    <s v="OFF-AR-10001177"/>
    <x v="1"/>
    <x v="6"/>
    <x v="1215"/>
    <n v="13.12"/>
    <n v="5"/>
    <x v="2"/>
    <n v="1.476"/>
  </r>
  <r>
    <n v="2096"/>
    <x v="1019"/>
    <x v="0"/>
    <x v="666"/>
    <d v="2013-05-21T00:00:00"/>
    <x v="1"/>
    <s v="SN-20710"/>
    <x v="17"/>
    <x v="2"/>
    <x v="0"/>
    <s v="Jackson"/>
    <x v="35"/>
    <n v="39212"/>
    <x v="0"/>
    <s v="OFF-BI-10001718"/>
    <x v="1"/>
    <x v="8"/>
    <x v="1216"/>
    <n v="511.84"/>
    <n v="8"/>
    <x v="0"/>
    <n v="240.56479999999999"/>
  </r>
  <r>
    <n v="2097"/>
    <x v="1019"/>
    <x v="0"/>
    <x v="666"/>
    <d v="2013-05-21T00:00:00"/>
    <x v="1"/>
    <s v="SN-20710"/>
    <x v="17"/>
    <x v="2"/>
    <x v="0"/>
    <s v="Jackson"/>
    <x v="35"/>
    <n v="39212"/>
    <x v="0"/>
    <s v="OFF-AR-10004602"/>
    <x v="1"/>
    <x v="6"/>
    <x v="1217"/>
    <n v="91.96"/>
    <n v="4"/>
    <x v="0"/>
    <n v="25.748799999999999"/>
  </r>
  <r>
    <n v="2098"/>
    <x v="1019"/>
    <x v="0"/>
    <x v="666"/>
    <d v="2013-05-21T00:00:00"/>
    <x v="1"/>
    <s v="SN-20710"/>
    <x v="17"/>
    <x v="2"/>
    <x v="0"/>
    <s v="Jackson"/>
    <x v="35"/>
    <n v="39212"/>
    <x v="0"/>
    <s v="OFF-AR-10003856"/>
    <x v="1"/>
    <x v="6"/>
    <x v="444"/>
    <n v="8.34"/>
    <n v="3"/>
    <x v="0"/>
    <n v="2.1684000000000001"/>
  </r>
  <r>
    <n v="2099"/>
    <x v="1020"/>
    <x v="3"/>
    <x v="210"/>
    <d v="2014-09-13T00:00:00"/>
    <x v="1"/>
    <s v="RD-19900"/>
    <x v="76"/>
    <x v="0"/>
    <x v="0"/>
    <s v="Portland"/>
    <x v="21"/>
    <n v="97206"/>
    <x v="1"/>
    <s v="OFF-ST-10000649"/>
    <x v="1"/>
    <x v="4"/>
    <x v="937"/>
    <n v="37.68"/>
    <n v="3"/>
    <x v="2"/>
    <n v="2.355"/>
  </r>
  <r>
    <n v="2100"/>
    <x v="1020"/>
    <x v="3"/>
    <x v="210"/>
    <d v="2014-09-13T00:00:00"/>
    <x v="1"/>
    <s v="RD-19900"/>
    <x v="76"/>
    <x v="0"/>
    <x v="0"/>
    <s v="Portland"/>
    <x v="21"/>
    <n v="97206"/>
    <x v="1"/>
    <s v="TEC-AC-10002926"/>
    <x v="2"/>
    <x v="11"/>
    <x v="1114"/>
    <n v="279.94400000000002"/>
    <n v="7"/>
    <x v="2"/>
    <n v="80.483900000000006"/>
  </r>
  <r>
    <n v="2101"/>
    <x v="1021"/>
    <x v="2"/>
    <x v="418"/>
    <d v="2011-03-17T00:00:00"/>
    <x v="1"/>
    <s v="KT-16480"/>
    <x v="409"/>
    <x v="0"/>
    <x v="0"/>
    <s v="Denver"/>
    <x v="22"/>
    <n v="80219"/>
    <x v="1"/>
    <s v="OFF-ST-10000078"/>
    <x v="1"/>
    <x v="4"/>
    <x v="1218"/>
    <n v="636.40800000000002"/>
    <n v="3"/>
    <x v="2"/>
    <n v="-15.9102"/>
  </r>
  <r>
    <n v="2102"/>
    <x v="1021"/>
    <x v="2"/>
    <x v="418"/>
    <d v="2011-03-17T00:00:00"/>
    <x v="1"/>
    <s v="KT-16480"/>
    <x v="409"/>
    <x v="0"/>
    <x v="0"/>
    <s v="Denver"/>
    <x v="22"/>
    <n v="80219"/>
    <x v="1"/>
    <s v="OFF-AR-10001044"/>
    <x v="1"/>
    <x v="6"/>
    <x v="1042"/>
    <n v="83.168000000000006"/>
    <n v="4"/>
    <x v="2"/>
    <n v="9.3564000000000007"/>
  </r>
  <r>
    <n v="2103"/>
    <x v="1022"/>
    <x v="2"/>
    <x v="667"/>
    <d v="2011-07-18T00:00:00"/>
    <x v="3"/>
    <s v="AH-10120"/>
    <x v="571"/>
    <x v="2"/>
    <x v="0"/>
    <s v="Tucson"/>
    <x v="16"/>
    <n v="85705"/>
    <x v="1"/>
    <s v="FUR-CH-10002372"/>
    <x v="0"/>
    <x v="1"/>
    <x v="390"/>
    <n v="259.13600000000002"/>
    <n v="4"/>
    <x v="2"/>
    <n v="-25.913599999999999"/>
  </r>
  <r>
    <n v="2104"/>
    <x v="1023"/>
    <x v="3"/>
    <x v="668"/>
    <d v="2014-03-29T00:00:00"/>
    <x v="0"/>
    <s v="BM-11650"/>
    <x v="312"/>
    <x v="1"/>
    <x v="0"/>
    <s v="New York City"/>
    <x v="15"/>
    <n v="10009"/>
    <x v="3"/>
    <s v="OFF-PA-10000357"/>
    <x v="1"/>
    <x v="10"/>
    <x v="1219"/>
    <n v="221.92"/>
    <n v="4"/>
    <x v="0"/>
    <n v="106.52160000000001"/>
  </r>
  <r>
    <n v="2105"/>
    <x v="1023"/>
    <x v="3"/>
    <x v="668"/>
    <d v="2014-03-29T00:00:00"/>
    <x v="0"/>
    <s v="BM-11650"/>
    <x v="312"/>
    <x v="1"/>
    <x v="0"/>
    <s v="New York City"/>
    <x v="15"/>
    <n v="10009"/>
    <x v="3"/>
    <s v="TEC-AC-10001266"/>
    <x v="2"/>
    <x v="11"/>
    <x v="196"/>
    <n v="26"/>
    <n v="2"/>
    <x v="0"/>
    <n v="11.7"/>
  </r>
  <r>
    <n v="2106"/>
    <x v="1024"/>
    <x v="2"/>
    <x v="587"/>
    <d v="2011-10-05T00:00:00"/>
    <x v="1"/>
    <s v="BW-11200"/>
    <x v="572"/>
    <x v="0"/>
    <x v="0"/>
    <s v="Boynton Beach"/>
    <x v="2"/>
    <n v="33437"/>
    <x v="0"/>
    <s v="OFF-PA-10004888"/>
    <x v="1"/>
    <x v="10"/>
    <x v="959"/>
    <n v="15.552"/>
    <n v="3"/>
    <x v="2"/>
    <n v="5.4432"/>
  </r>
  <r>
    <n v="2107"/>
    <x v="1025"/>
    <x v="2"/>
    <x v="467"/>
    <d v="2011-09-26T00:00:00"/>
    <x v="3"/>
    <s v="HG-14965"/>
    <x v="428"/>
    <x v="1"/>
    <x v="0"/>
    <s v="Mesquite"/>
    <x v="5"/>
    <n v="75150"/>
    <x v="2"/>
    <s v="OFF-BI-10003460"/>
    <x v="1"/>
    <x v="8"/>
    <x v="234"/>
    <n v="0.876"/>
    <n v="1"/>
    <x v="3"/>
    <n v="-1.4016"/>
  </r>
  <r>
    <n v="2108"/>
    <x v="1026"/>
    <x v="1"/>
    <x v="89"/>
    <d v="2012-10-31T00:00:00"/>
    <x v="3"/>
    <s v="SG-20080"/>
    <x v="65"/>
    <x v="0"/>
    <x v="0"/>
    <s v="Redlands"/>
    <x v="1"/>
    <n v="92374"/>
    <x v="1"/>
    <s v="OFF-PA-10000157"/>
    <x v="1"/>
    <x v="10"/>
    <x v="364"/>
    <n v="19.98"/>
    <n v="1"/>
    <x v="0"/>
    <n v="9.3905999999999992"/>
  </r>
  <r>
    <n v="2109"/>
    <x v="1026"/>
    <x v="1"/>
    <x v="89"/>
    <d v="2012-10-31T00:00:00"/>
    <x v="3"/>
    <s v="SG-20080"/>
    <x v="65"/>
    <x v="0"/>
    <x v="0"/>
    <s v="Redlands"/>
    <x v="1"/>
    <n v="92374"/>
    <x v="1"/>
    <s v="OFF-BI-10004519"/>
    <x v="1"/>
    <x v="8"/>
    <x v="880"/>
    <n v="398.35199999999998"/>
    <n v="3"/>
    <x v="2"/>
    <n v="124.485"/>
  </r>
  <r>
    <n v="2110"/>
    <x v="1026"/>
    <x v="1"/>
    <x v="89"/>
    <d v="2012-10-31T00:00:00"/>
    <x v="3"/>
    <s v="SG-20080"/>
    <x v="65"/>
    <x v="0"/>
    <x v="0"/>
    <s v="Redlands"/>
    <x v="1"/>
    <n v="92374"/>
    <x v="1"/>
    <s v="OFF-AR-10004272"/>
    <x v="1"/>
    <x v="6"/>
    <x v="1220"/>
    <n v="5.04"/>
    <n v="3"/>
    <x v="0"/>
    <n v="1.26"/>
  </r>
  <r>
    <n v="2111"/>
    <x v="1026"/>
    <x v="1"/>
    <x v="89"/>
    <d v="2012-10-31T00:00:00"/>
    <x v="3"/>
    <s v="SG-20080"/>
    <x v="65"/>
    <x v="0"/>
    <x v="0"/>
    <s v="Redlands"/>
    <x v="1"/>
    <n v="92374"/>
    <x v="1"/>
    <s v="OFF-FA-10000585"/>
    <x v="1"/>
    <x v="13"/>
    <x v="202"/>
    <n v="17.45"/>
    <n v="5"/>
    <x v="0"/>
    <n v="8.0269999999999992"/>
  </r>
  <r>
    <n v="2112"/>
    <x v="1026"/>
    <x v="1"/>
    <x v="89"/>
    <d v="2012-10-31T00:00:00"/>
    <x v="3"/>
    <s v="SG-20080"/>
    <x v="65"/>
    <x v="0"/>
    <x v="0"/>
    <s v="Redlands"/>
    <x v="1"/>
    <n v="92374"/>
    <x v="1"/>
    <s v="FUR-CH-10004218"/>
    <x v="0"/>
    <x v="1"/>
    <x v="38"/>
    <n v="323.13600000000002"/>
    <n v="4"/>
    <x v="2"/>
    <n v="20.196000000000002"/>
  </r>
  <r>
    <n v="2113"/>
    <x v="1026"/>
    <x v="1"/>
    <x v="89"/>
    <d v="2012-10-31T00:00:00"/>
    <x v="3"/>
    <s v="SG-20080"/>
    <x v="65"/>
    <x v="0"/>
    <x v="0"/>
    <s v="Redlands"/>
    <x v="1"/>
    <n v="92374"/>
    <x v="1"/>
    <s v="OFF-SU-10004231"/>
    <x v="1"/>
    <x v="14"/>
    <x v="552"/>
    <n v="29.7"/>
    <n v="3"/>
    <x v="0"/>
    <n v="8.0190000000000001"/>
  </r>
  <r>
    <n v="2114"/>
    <x v="1026"/>
    <x v="1"/>
    <x v="89"/>
    <d v="2012-10-31T00:00:00"/>
    <x v="3"/>
    <s v="SG-20080"/>
    <x v="65"/>
    <x v="0"/>
    <x v="0"/>
    <s v="Redlands"/>
    <x v="1"/>
    <n v="92374"/>
    <x v="1"/>
    <s v="TEC-PH-10001578"/>
    <x v="2"/>
    <x v="7"/>
    <x v="1221"/>
    <n v="1295.8399999999999"/>
    <n v="4"/>
    <x v="2"/>
    <n v="145.78200000000001"/>
  </r>
  <r>
    <n v="2115"/>
    <x v="1026"/>
    <x v="1"/>
    <x v="89"/>
    <d v="2012-10-31T00:00:00"/>
    <x v="3"/>
    <s v="SG-20080"/>
    <x v="65"/>
    <x v="0"/>
    <x v="0"/>
    <s v="Redlands"/>
    <x v="1"/>
    <n v="92374"/>
    <x v="1"/>
    <s v="OFF-ST-10003638"/>
    <x v="1"/>
    <x v="4"/>
    <x v="1222"/>
    <n v="46.84"/>
    <n v="2"/>
    <x v="0"/>
    <n v="12.646800000000001"/>
  </r>
  <r>
    <n v="2116"/>
    <x v="1026"/>
    <x v="1"/>
    <x v="89"/>
    <d v="2012-10-31T00:00:00"/>
    <x v="3"/>
    <s v="SG-20080"/>
    <x v="65"/>
    <x v="0"/>
    <x v="0"/>
    <s v="Redlands"/>
    <x v="1"/>
    <n v="92374"/>
    <x v="1"/>
    <s v="FUR-BO-10002213"/>
    <x v="0"/>
    <x v="0"/>
    <x v="1223"/>
    <n v="425.83300000000003"/>
    <n v="1"/>
    <x v="11"/>
    <n v="20.039200000000001"/>
  </r>
  <r>
    <n v="2117"/>
    <x v="1027"/>
    <x v="1"/>
    <x v="88"/>
    <d v="2012-10-17T00:00:00"/>
    <x v="0"/>
    <s v="RK-19300"/>
    <x v="343"/>
    <x v="0"/>
    <x v="0"/>
    <s v="Rochester"/>
    <x v="15"/>
    <n v="14609"/>
    <x v="3"/>
    <s v="FUR-TA-10001307"/>
    <x v="0"/>
    <x v="3"/>
    <x v="1090"/>
    <n v="209.67"/>
    <n v="1"/>
    <x v="10"/>
    <n v="-13.978"/>
  </r>
  <r>
    <n v="2118"/>
    <x v="1028"/>
    <x v="0"/>
    <x v="251"/>
    <d v="2013-09-24T00:00:00"/>
    <x v="1"/>
    <s v="SW-20245"/>
    <x v="573"/>
    <x v="0"/>
    <x v="0"/>
    <s v="Stockton"/>
    <x v="1"/>
    <n v="95207"/>
    <x v="1"/>
    <s v="OFF-PA-10002222"/>
    <x v="1"/>
    <x v="10"/>
    <x v="389"/>
    <n v="159.88"/>
    <n v="7"/>
    <x v="0"/>
    <n v="73.544799999999995"/>
  </r>
  <r>
    <n v="2119"/>
    <x v="1029"/>
    <x v="3"/>
    <x v="669"/>
    <d v="2014-04-16T00:00:00"/>
    <x v="2"/>
    <s v="RW-19630"/>
    <x v="338"/>
    <x v="1"/>
    <x v="0"/>
    <s v="Seattle"/>
    <x v="4"/>
    <n v="98105"/>
    <x v="1"/>
    <s v="OFF-PA-10002479"/>
    <x v="1"/>
    <x v="10"/>
    <x v="217"/>
    <n v="5.28"/>
    <n v="1"/>
    <x v="0"/>
    <n v="2.3759999999999999"/>
  </r>
  <r>
    <n v="2120"/>
    <x v="1029"/>
    <x v="3"/>
    <x v="669"/>
    <d v="2014-04-16T00:00:00"/>
    <x v="2"/>
    <s v="RW-19630"/>
    <x v="338"/>
    <x v="1"/>
    <x v="0"/>
    <s v="Seattle"/>
    <x v="4"/>
    <n v="98105"/>
    <x v="1"/>
    <s v="OFF-BI-10003091"/>
    <x v="1"/>
    <x v="8"/>
    <x v="1165"/>
    <n v="895.92"/>
    <n v="5"/>
    <x v="2"/>
    <n v="302.37299999999999"/>
  </r>
  <r>
    <n v="2121"/>
    <x v="1030"/>
    <x v="3"/>
    <x v="363"/>
    <d v="2014-01-14T00:00:00"/>
    <x v="1"/>
    <s v="TS-21085"/>
    <x v="465"/>
    <x v="0"/>
    <x v="0"/>
    <s v="Ormond Beach"/>
    <x v="2"/>
    <n v="32174"/>
    <x v="0"/>
    <s v="OFF-BI-10000145"/>
    <x v="1"/>
    <x v="8"/>
    <x v="735"/>
    <n v="2.8079999999999998"/>
    <n v="3"/>
    <x v="6"/>
    <n v="-1.9656"/>
  </r>
  <r>
    <n v="2122"/>
    <x v="1031"/>
    <x v="3"/>
    <x v="45"/>
    <d v="2014-11-12T00:00:00"/>
    <x v="2"/>
    <s v="JB-15400"/>
    <x v="80"/>
    <x v="1"/>
    <x v="0"/>
    <s v="Sunnyvale"/>
    <x v="1"/>
    <n v="94086"/>
    <x v="1"/>
    <s v="FUR-CH-10003061"/>
    <x v="0"/>
    <x v="1"/>
    <x v="51"/>
    <n v="215.976"/>
    <n v="3"/>
    <x v="2"/>
    <n v="-2.6997"/>
  </r>
  <r>
    <n v="2123"/>
    <x v="1032"/>
    <x v="3"/>
    <x v="585"/>
    <d v="2014-09-25T00:00:00"/>
    <x v="0"/>
    <s v="EH-14005"/>
    <x v="382"/>
    <x v="2"/>
    <x v="0"/>
    <s v="Lansing"/>
    <x v="12"/>
    <n v="48911"/>
    <x v="2"/>
    <s v="FUR-BO-10001972"/>
    <x v="0"/>
    <x v="0"/>
    <x v="362"/>
    <n v="241.96"/>
    <n v="2"/>
    <x v="0"/>
    <n v="41.133200000000002"/>
  </r>
  <r>
    <n v="2124"/>
    <x v="1032"/>
    <x v="3"/>
    <x v="585"/>
    <d v="2014-09-25T00:00:00"/>
    <x v="0"/>
    <s v="EH-14005"/>
    <x v="382"/>
    <x v="2"/>
    <x v="0"/>
    <s v="Lansing"/>
    <x v="12"/>
    <n v="48911"/>
    <x v="2"/>
    <s v="OFF-LA-10000134"/>
    <x v="1"/>
    <x v="2"/>
    <x v="85"/>
    <n v="27.72"/>
    <n v="9"/>
    <x v="0"/>
    <n v="13.3056"/>
  </r>
  <r>
    <n v="2125"/>
    <x v="1033"/>
    <x v="3"/>
    <x v="96"/>
    <d v="2014-12-06T00:00:00"/>
    <x v="1"/>
    <s v="EH-14005"/>
    <x v="382"/>
    <x v="2"/>
    <x v="0"/>
    <s v="Philadelphia"/>
    <x v="9"/>
    <n v="19143"/>
    <x v="3"/>
    <s v="OFF-EN-10003040"/>
    <x v="1"/>
    <x v="12"/>
    <x v="1224"/>
    <n v="104.68"/>
    <n v="5"/>
    <x v="2"/>
    <n v="35.329500000000003"/>
  </r>
  <r>
    <n v="2126"/>
    <x v="1033"/>
    <x v="3"/>
    <x v="96"/>
    <d v="2014-12-06T00:00:00"/>
    <x v="1"/>
    <s v="EH-14005"/>
    <x v="382"/>
    <x v="2"/>
    <x v="0"/>
    <s v="Philadelphia"/>
    <x v="9"/>
    <n v="19143"/>
    <x v="3"/>
    <s v="TEC-PH-10000923"/>
    <x v="2"/>
    <x v="7"/>
    <x v="1225"/>
    <n v="62.957999999999998"/>
    <n v="7"/>
    <x v="10"/>
    <n v="9.4436999999999998"/>
  </r>
  <r>
    <n v="2127"/>
    <x v="1034"/>
    <x v="2"/>
    <x v="670"/>
    <d v="2011-06-28T00:00:00"/>
    <x v="1"/>
    <s v="BS-11665"/>
    <x v="574"/>
    <x v="0"/>
    <x v="0"/>
    <s v="Philadelphia"/>
    <x v="9"/>
    <n v="19143"/>
    <x v="3"/>
    <s v="TEC-AC-10000158"/>
    <x v="2"/>
    <x v="11"/>
    <x v="353"/>
    <n v="86.376000000000005"/>
    <n v="3"/>
    <x v="2"/>
    <n v="1.0797000000000001"/>
  </r>
  <r>
    <n v="2128"/>
    <x v="1035"/>
    <x v="1"/>
    <x v="242"/>
    <d v="2012-10-09T00:00:00"/>
    <x v="1"/>
    <s v="JK-16120"/>
    <x v="451"/>
    <x v="2"/>
    <x v="0"/>
    <s v="Philadelphia"/>
    <x v="9"/>
    <n v="19134"/>
    <x v="3"/>
    <s v="FUR-FU-10003623"/>
    <x v="0"/>
    <x v="5"/>
    <x v="1226"/>
    <n v="64.944000000000003"/>
    <n v="3"/>
    <x v="2"/>
    <n v="6.4943999999999997"/>
  </r>
  <r>
    <n v="2129"/>
    <x v="1035"/>
    <x v="1"/>
    <x v="242"/>
    <d v="2012-10-09T00:00:00"/>
    <x v="1"/>
    <s v="JK-16120"/>
    <x v="451"/>
    <x v="2"/>
    <x v="0"/>
    <s v="Philadelphia"/>
    <x v="9"/>
    <n v="19134"/>
    <x v="3"/>
    <s v="OFF-PA-10001293"/>
    <x v="1"/>
    <x v="10"/>
    <x v="987"/>
    <n v="20.736000000000001"/>
    <n v="4"/>
    <x v="2"/>
    <n v="7.2576000000000001"/>
  </r>
  <r>
    <n v="2130"/>
    <x v="1036"/>
    <x v="2"/>
    <x v="671"/>
    <d v="2011-05-22T00:00:00"/>
    <x v="0"/>
    <s v="RF-19345"/>
    <x v="575"/>
    <x v="1"/>
    <x v="0"/>
    <s v="Dover"/>
    <x v="38"/>
    <n v="3820"/>
    <x v="3"/>
    <s v="OFF-AP-10000124"/>
    <x v="1"/>
    <x v="9"/>
    <x v="1227"/>
    <n v="33.28"/>
    <n v="4"/>
    <x v="0"/>
    <n v="9.3184000000000005"/>
  </r>
  <r>
    <n v="2131"/>
    <x v="1036"/>
    <x v="2"/>
    <x v="671"/>
    <d v="2011-05-22T00:00:00"/>
    <x v="0"/>
    <s v="RF-19345"/>
    <x v="575"/>
    <x v="1"/>
    <x v="0"/>
    <s v="Dover"/>
    <x v="38"/>
    <n v="3820"/>
    <x v="3"/>
    <s v="OFF-AR-10004511"/>
    <x v="1"/>
    <x v="6"/>
    <x v="1228"/>
    <n v="38.520000000000003"/>
    <n v="9"/>
    <x v="0"/>
    <n v="11.9412"/>
  </r>
  <r>
    <n v="2132"/>
    <x v="1036"/>
    <x v="2"/>
    <x v="671"/>
    <d v="2011-05-22T00:00:00"/>
    <x v="0"/>
    <s v="RF-19345"/>
    <x v="575"/>
    <x v="1"/>
    <x v="0"/>
    <s v="Dover"/>
    <x v="38"/>
    <n v="3820"/>
    <x v="3"/>
    <s v="FUR-FU-10000076"/>
    <x v="0"/>
    <x v="5"/>
    <x v="875"/>
    <n v="139.86000000000001"/>
    <n v="7"/>
    <x v="0"/>
    <n v="60.139800000000001"/>
  </r>
  <r>
    <n v="2133"/>
    <x v="1037"/>
    <x v="1"/>
    <x v="312"/>
    <d v="2012-11-26T00:00:00"/>
    <x v="1"/>
    <s v="DL-12865"/>
    <x v="297"/>
    <x v="0"/>
    <x v="0"/>
    <s v="New York City"/>
    <x v="15"/>
    <n v="10011"/>
    <x v="3"/>
    <s v="OFF-PA-10003883"/>
    <x v="1"/>
    <x v="10"/>
    <x v="1229"/>
    <n v="19.649999999999999"/>
    <n v="3"/>
    <x v="0"/>
    <n v="9.0389999999999997"/>
  </r>
  <r>
    <n v="2134"/>
    <x v="1038"/>
    <x v="1"/>
    <x v="672"/>
    <d v="2012-12-04T00:00:00"/>
    <x v="1"/>
    <s v="WB-21850"/>
    <x v="576"/>
    <x v="0"/>
    <x v="0"/>
    <s v="Philadelphia"/>
    <x v="9"/>
    <n v="19134"/>
    <x v="3"/>
    <s v="OFF-BI-10003656"/>
    <x v="1"/>
    <x v="8"/>
    <x v="13"/>
    <n v="152.99100000000001"/>
    <n v="3"/>
    <x v="6"/>
    <n v="-122.39279999999999"/>
  </r>
  <r>
    <n v="2135"/>
    <x v="1038"/>
    <x v="1"/>
    <x v="672"/>
    <d v="2012-12-04T00:00:00"/>
    <x v="1"/>
    <s v="WB-21850"/>
    <x v="576"/>
    <x v="0"/>
    <x v="0"/>
    <s v="Philadelphia"/>
    <x v="9"/>
    <n v="19134"/>
    <x v="3"/>
    <s v="OFF-FA-10000053"/>
    <x v="1"/>
    <x v="13"/>
    <x v="953"/>
    <n v="10.584"/>
    <n v="7"/>
    <x v="2"/>
    <n v="-2.3814000000000002"/>
  </r>
  <r>
    <n v="2136"/>
    <x v="1038"/>
    <x v="1"/>
    <x v="672"/>
    <d v="2012-12-04T00:00:00"/>
    <x v="1"/>
    <s v="WB-21850"/>
    <x v="576"/>
    <x v="0"/>
    <x v="0"/>
    <s v="Philadelphia"/>
    <x v="9"/>
    <n v="19134"/>
    <x v="3"/>
    <s v="TEC-PH-10002807"/>
    <x v="2"/>
    <x v="7"/>
    <x v="1230"/>
    <n v="94.92"/>
    <n v="4"/>
    <x v="10"/>
    <n v="15.82"/>
  </r>
  <r>
    <n v="2137"/>
    <x v="1039"/>
    <x v="1"/>
    <x v="620"/>
    <d v="2013-01-05T00:00:00"/>
    <x v="1"/>
    <s v="TB-21625"/>
    <x v="577"/>
    <x v="0"/>
    <x v="0"/>
    <s v="Grand Prairie"/>
    <x v="5"/>
    <n v="75051"/>
    <x v="2"/>
    <s v="FUR-FU-10002364"/>
    <x v="0"/>
    <x v="5"/>
    <x v="1231"/>
    <n v="14.76"/>
    <n v="5"/>
    <x v="7"/>
    <n v="-11.439"/>
  </r>
  <r>
    <n v="2138"/>
    <x v="1039"/>
    <x v="1"/>
    <x v="620"/>
    <d v="2013-01-05T00:00:00"/>
    <x v="1"/>
    <s v="TB-21625"/>
    <x v="577"/>
    <x v="0"/>
    <x v="0"/>
    <s v="Grand Prairie"/>
    <x v="5"/>
    <n v="75051"/>
    <x v="2"/>
    <s v="OFF-BI-10002954"/>
    <x v="1"/>
    <x v="8"/>
    <x v="1179"/>
    <n v="3.6560000000000001"/>
    <n v="4"/>
    <x v="3"/>
    <n v="-5.8495999999999997"/>
  </r>
  <r>
    <n v="2139"/>
    <x v="1040"/>
    <x v="3"/>
    <x v="673"/>
    <d v="2014-11-17T00:00:00"/>
    <x v="3"/>
    <s v="CB-12415"/>
    <x v="558"/>
    <x v="0"/>
    <x v="0"/>
    <s v="New York City"/>
    <x v="15"/>
    <n v="10009"/>
    <x v="3"/>
    <s v="OFF-PA-10004092"/>
    <x v="1"/>
    <x v="10"/>
    <x v="588"/>
    <n v="146.82"/>
    <n v="3"/>
    <x v="0"/>
    <n v="73.41"/>
  </r>
  <r>
    <n v="2140"/>
    <x v="1041"/>
    <x v="2"/>
    <x v="571"/>
    <d v="2011-06-11T00:00:00"/>
    <x v="1"/>
    <s v="GT-14635"/>
    <x v="265"/>
    <x v="1"/>
    <x v="0"/>
    <s v="Long Beach"/>
    <x v="15"/>
    <n v="11561"/>
    <x v="3"/>
    <s v="OFF-BI-10003982"/>
    <x v="1"/>
    <x v="8"/>
    <x v="346"/>
    <n v="149.54400000000001"/>
    <n v="9"/>
    <x v="2"/>
    <n v="50.4711"/>
  </r>
  <r>
    <n v="2141"/>
    <x v="1041"/>
    <x v="2"/>
    <x v="571"/>
    <d v="2011-06-11T00:00:00"/>
    <x v="1"/>
    <s v="GT-14635"/>
    <x v="265"/>
    <x v="1"/>
    <x v="0"/>
    <s v="Long Beach"/>
    <x v="15"/>
    <n v="11561"/>
    <x v="3"/>
    <s v="OFF-SU-10001664"/>
    <x v="1"/>
    <x v="14"/>
    <x v="1232"/>
    <n v="17.14"/>
    <n v="2"/>
    <x v="0"/>
    <n v="4.4564000000000004"/>
  </r>
  <r>
    <n v="2142"/>
    <x v="1041"/>
    <x v="2"/>
    <x v="571"/>
    <d v="2011-06-11T00:00:00"/>
    <x v="1"/>
    <s v="GT-14635"/>
    <x v="265"/>
    <x v="1"/>
    <x v="0"/>
    <s v="Long Beach"/>
    <x v="15"/>
    <n v="11561"/>
    <x v="3"/>
    <s v="FUR-TA-10003238"/>
    <x v="0"/>
    <x v="3"/>
    <x v="1233"/>
    <n v="991.76400000000001"/>
    <n v="3"/>
    <x v="10"/>
    <n v="-347.11739999999998"/>
  </r>
  <r>
    <n v="2143"/>
    <x v="1042"/>
    <x v="0"/>
    <x v="142"/>
    <d v="2013-09-06T00:00:00"/>
    <x v="1"/>
    <s v="DK-13225"/>
    <x v="158"/>
    <x v="1"/>
    <x v="0"/>
    <s v="Philadelphia"/>
    <x v="9"/>
    <n v="19140"/>
    <x v="3"/>
    <s v="OFF-PA-10004675"/>
    <x v="1"/>
    <x v="10"/>
    <x v="69"/>
    <n v="30.48"/>
    <n v="6"/>
    <x v="2"/>
    <n v="9.9060000000000006"/>
  </r>
  <r>
    <n v="2144"/>
    <x v="1042"/>
    <x v="0"/>
    <x v="142"/>
    <d v="2013-09-06T00:00:00"/>
    <x v="1"/>
    <s v="DK-13225"/>
    <x v="158"/>
    <x v="1"/>
    <x v="0"/>
    <s v="Philadelphia"/>
    <x v="9"/>
    <n v="19140"/>
    <x v="3"/>
    <s v="TEC-PH-10002293"/>
    <x v="2"/>
    <x v="7"/>
    <x v="126"/>
    <n v="23.988"/>
    <n v="2"/>
    <x v="10"/>
    <n v="-4.7976000000000001"/>
  </r>
  <r>
    <n v="2145"/>
    <x v="1042"/>
    <x v="0"/>
    <x v="142"/>
    <d v="2013-09-06T00:00:00"/>
    <x v="1"/>
    <s v="DK-13225"/>
    <x v="158"/>
    <x v="1"/>
    <x v="0"/>
    <s v="Philadelphia"/>
    <x v="9"/>
    <n v="19140"/>
    <x v="3"/>
    <s v="OFF-FA-10002780"/>
    <x v="1"/>
    <x v="13"/>
    <x v="33"/>
    <n v="16.687999999999999"/>
    <n v="7"/>
    <x v="2"/>
    <n v="5.4236000000000004"/>
  </r>
  <r>
    <n v="2146"/>
    <x v="1043"/>
    <x v="0"/>
    <x v="674"/>
    <d v="2013-06-30T00:00:00"/>
    <x v="1"/>
    <s v="TS-21160"/>
    <x v="378"/>
    <x v="1"/>
    <x v="0"/>
    <s v="York"/>
    <x v="9"/>
    <n v="17403"/>
    <x v="3"/>
    <s v="FUR-CH-10002965"/>
    <x v="0"/>
    <x v="1"/>
    <x v="226"/>
    <n v="422.05799999999999"/>
    <n v="3"/>
    <x v="4"/>
    <n v="-18.088200000000001"/>
  </r>
  <r>
    <n v="2147"/>
    <x v="1043"/>
    <x v="0"/>
    <x v="674"/>
    <d v="2013-06-30T00:00:00"/>
    <x v="1"/>
    <s v="TS-21160"/>
    <x v="378"/>
    <x v="1"/>
    <x v="0"/>
    <s v="York"/>
    <x v="9"/>
    <n v="17403"/>
    <x v="3"/>
    <s v="OFF-BI-10004781"/>
    <x v="1"/>
    <x v="8"/>
    <x v="132"/>
    <n v="38.088000000000001"/>
    <n v="4"/>
    <x v="6"/>
    <n v="-27.9312"/>
  </r>
  <r>
    <n v="2148"/>
    <x v="1043"/>
    <x v="0"/>
    <x v="674"/>
    <d v="2013-06-30T00:00:00"/>
    <x v="1"/>
    <s v="TS-21160"/>
    <x v="378"/>
    <x v="1"/>
    <x v="0"/>
    <s v="York"/>
    <x v="9"/>
    <n v="17403"/>
    <x v="3"/>
    <s v="OFF-ST-10001713"/>
    <x v="1"/>
    <x v="4"/>
    <x v="45"/>
    <n v="254.352"/>
    <n v="6"/>
    <x v="2"/>
    <n v="-50.870399999999997"/>
  </r>
  <r>
    <n v="2149"/>
    <x v="1044"/>
    <x v="2"/>
    <x v="432"/>
    <d v="2011-12-17T00:00:00"/>
    <x v="1"/>
    <s v="WB-21850"/>
    <x v="576"/>
    <x v="0"/>
    <x v="0"/>
    <s v="Concord"/>
    <x v="1"/>
    <n v="94521"/>
    <x v="1"/>
    <s v="FUR-FU-10003975"/>
    <x v="0"/>
    <x v="5"/>
    <x v="775"/>
    <n v="43.31"/>
    <n v="1"/>
    <x v="0"/>
    <n v="4.3310000000000004"/>
  </r>
  <r>
    <n v="2150"/>
    <x v="1045"/>
    <x v="3"/>
    <x v="185"/>
    <d v="2014-04-06T00:00:00"/>
    <x v="1"/>
    <s v="DO-13435"/>
    <x v="157"/>
    <x v="0"/>
    <x v="0"/>
    <s v="New York City"/>
    <x v="15"/>
    <n v="10035"/>
    <x v="3"/>
    <s v="TEC-PH-10001536"/>
    <x v="2"/>
    <x v="7"/>
    <x v="1234"/>
    <n v="84.95"/>
    <n v="5"/>
    <x v="0"/>
    <n v="22.087"/>
  </r>
  <r>
    <n v="2151"/>
    <x v="1046"/>
    <x v="3"/>
    <x v="123"/>
    <d v="2014-11-27T00:00:00"/>
    <x v="1"/>
    <s v="AF-10870"/>
    <x v="578"/>
    <x v="0"/>
    <x v="0"/>
    <s v="College Station"/>
    <x v="5"/>
    <n v="77840"/>
    <x v="2"/>
    <s v="FUR-CH-10001973"/>
    <x v="0"/>
    <x v="1"/>
    <x v="896"/>
    <n v="233.05799999999999"/>
    <n v="3"/>
    <x v="4"/>
    <n v="-53.270400000000002"/>
  </r>
  <r>
    <n v="2152"/>
    <x v="1047"/>
    <x v="2"/>
    <x v="156"/>
    <d v="2011-11-29T00:00:00"/>
    <x v="0"/>
    <s v="RB-19435"/>
    <x v="579"/>
    <x v="0"/>
    <x v="0"/>
    <s v="Saint Louis"/>
    <x v="25"/>
    <n v="63116"/>
    <x v="2"/>
    <s v="TEC-AC-10001772"/>
    <x v="2"/>
    <x v="11"/>
    <x v="400"/>
    <n v="111.79"/>
    <n v="7"/>
    <x v="0"/>
    <n v="43.598100000000002"/>
  </r>
  <r>
    <n v="2153"/>
    <x v="1048"/>
    <x v="1"/>
    <x v="6"/>
    <d v="2012-11-26T00:00:00"/>
    <x v="1"/>
    <s v="AR-10540"/>
    <x v="481"/>
    <x v="0"/>
    <x v="0"/>
    <s v="Quincy"/>
    <x v="31"/>
    <n v="2169"/>
    <x v="3"/>
    <s v="OFF-PA-10002586"/>
    <x v="1"/>
    <x v="10"/>
    <x v="1007"/>
    <n v="14.94"/>
    <n v="3"/>
    <x v="0"/>
    <n v="7.0217999999999998"/>
  </r>
  <r>
    <n v="2154"/>
    <x v="1049"/>
    <x v="0"/>
    <x v="216"/>
    <d v="2013-07-19T00:00:00"/>
    <x v="1"/>
    <s v="DR-12880"/>
    <x v="112"/>
    <x v="1"/>
    <x v="0"/>
    <s v="New York City"/>
    <x v="15"/>
    <n v="10009"/>
    <x v="3"/>
    <s v="OFF-BI-10004094"/>
    <x v="1"/>
    <x v="8"/>
    <x v="603"/>
    <n v="14.16"/>
    <n v="2"/>
    <x v="2"/>
    <n v="5.133"/>
  </r>
  <r>
    <n v="2155"/>
    <x v="1050"/>
    <x v="0"/>
    <x v="567"/>
    <d v="2013-05-06T00:00:00"/>
    <x v="1"/>
    <s v="BF-11170"/>
    <x v="408"/>
    <x v="2"/>
    <x v="0"/>
    <s v="Dallas"/>
    <x v="5"/>
    <n v="75081"/>
    <x v="2"/>
    <s v="FUR-FU-10004973"/>
    <x v="0"/>
    <x v="5"/>
    <x v="1134"/>
    <n v="22.608000000000001"/>
    <n v="3"/>
    <x v="7"/>
    <n v="-10.1736"/>
  </r>
  <r>
    <n v="2156"/>
    <x v="1051"/>
    <x v="0"/>
    <x v="197"/>
    <d v="2013-07-28T00:00:00"/>
    <x v="0"/>
    <s v="LB-16735"/>
    <x v="445"/>
    <x v="0"/>
    <x v="0"/>
    <s v="Los Angeles"/>
    <x v="1"/>
    <n v="90032"/>
    <x v="1"/>
    <s v="OFF-FA-10000624"/>
    <x v="1"/>
    <x v="13"/>
    <x v="291"/>
    <n v="21.48"/>
    <n v="6"/>
    <x v="0"/>
    <n v="10.74"/>
  </r>
  <r>
    <n v="2157"/>
    <x v="1052"/>
    <x v="2"/>
    <x v="169"/>
    <d v="2011-06-24T00:00:00"/>
    <x v="2"/>
    <s v="DV-13465"/>
    <x v="231"/>
    <x v="0"/>
    <x v="0"/>
    <s v="Minneapolis"/>
    <x v="11"/>
    <n v="55407"/>
    <x v="2"/>
    <s v="OFF-ST-10001097"/>
    <x v="1"/>
    <x v="4"/>
    <x v="740"/>
    <n v="501.81"/>
    <n v="3"/>
    <x v="0"/>
    <n v="0"/>
  </r>
  <r>
    <n v="2158"/>
    <x v="1052"/>
    <x v="2"/>
    <x v="169"/>
    <d v="2011-06-24T00:00:00"/>
    <x v="2"/>
    <s v="DV-13465"/>
    <x v="231"/>
    <x v="0"/>
    <x v="0"/>
    <s v="Minneapolis"/>
    <x v="11"/>
    <n v="55407"/>
    <x v="2"/>
    <s v="OFF-ST-10001469"/>
    <x v="1"/>
    <x v="4"/>
    <x v="394"/>
    <n v="161.94"/>
    <n v="3"/>
    <x v="0"/>
    <n v="9.7164000000000001"/>
  </r>
  <r>
    <n v="2159"/>
    <x v="1053"/>
    <x v="3"/>
    <x v="208"/>
    <d v="2014-10-27T00:00:00"/>
    <x v="1"/>
    <s v="NK-18490"/>
    <x v="71"/>
    <x v="2"/>
    <x v="0"/>
    <s v="Deltona"/>
    <x v="2"/>
    <n v="32725"/>
    <x v="0"/>
    <s v="OFF-AR-10004956"/>
    <x v="1"/>
    <x v="6"/>
    <x v="1235"/>
    <n v="17.856000000000002"/>
    <n v="4"/>
    <x v="2"/>
    <n v="2.0087999999999999"/>
  </r>
  <r>
    <n v="2160"/>
    <x v="1054"/>
    <x v="0"/>
    <x v="323"/>
    <d v="2013-09-10T00:00:00"/>
    <x v="1"/>
    <s v="CS-11950"/>
    <x v="229"/>
    <x v="0"/>
    <x v="0"/>
    <s v="Chicago"/>
    <x v="10"/>
    <n v="60610"/>
    <x v="2"/>
    <s v="OFF-BI-10004236"/>
    <x v="1"/>
    <x v="8"/>
    <x v="891"/>
    <n v="8.8079999999999998"/>
    <n v="3"/>
    <x v="3"/>
    <n v="-14.973599999999999"/>
  </r>
  <r>
    <n v="2161"/>
    <x v="1055"/>
    <x v="0"/>
    <x v="675"/>
    <d v="2013-05-15T00:00:00"/>
    <x v="3"/>
    <s v="LH-17155"/>
    <x v="109"/>
    <x v="0"/>
    <x v="0"/>
    <s v="Cincinnati"/>
    <x v="24"/>
    <n v="45231"/>
    <x v="3"/>
    <s v="FUR-FU-10002937"/>
    <x v="0"/>
    <x v="5"/>
    <x v="1051"/>
    <n v="79.384"/>
    <n v="1"/>
    <x v="2"/>
    <n v="29.768999999999998"/>
  </r>
  <r>
    <n v="2162"/>
    <x v="1056"/>
    <x v="0"/>
    <x v="676"/>
    <d v="2013-01-12T00:00:00"/>
    <x v="1"/>
    <s v="DW-13480"/>
    <x v="108"/>
    <x v="2"/>
    <x v="0"/>
    <s v="Oakland"/>
    <x v="1"/>
    <n v="94601"/>
    <x v="1"/>
    <s v="OFF-AR-10003696"/>
    <x v="1"/>
    <x v="6"/>
    <x v="1236"/>
    <n v="34.58"/>
    <n v="1"/>
    <x v="0"/>
    <n v="10.0282"/>
  </r>
  <r>
    <n v="2163"/>
    <x v="1057"/>
    <x v="3"/>
    <x v="677"/>
    <d v="2014-03-20T00:00:00"/>
    <x v="1"/>
    <s v="KF-16285"/>
    <x v="580"/>
    <x v="2"/>
    <x v="0"/>
    <s v="Manteca"/>
    <x v="1"/>
    <n v="95336"/>
    <x v="1"/>
    <s v="OFF-PA-10004359"/>
    <x v="1"/>
    <x v="10"/>
    <x v="1059"/>
    <n v="314.55"/>
    <n v="3"/>
    <x v="0"/>
    <n v="150.98400000000001"/>
  </r>
  <r>
    <n v="2164"/>
    <x v="1058"/>
    <x v="0"/>
    <x v="63"/>
    <d v="2013-10-20T00:00:00"/>
    <x v="1"/>
    <s v="HA-14920"/>
    <x v="66"/>
    <x v="0"/>
    <x v="0"/>
    <s v="Laredo"/>
    <x v="5"/>
    <n v="78041"/>
    <x v="2"/>
    <s v="TEC-AC-10002402"/>
    <x v="2"/>
    <x v="11"/>
    <x v="651"/>
    <n v="191.976"/>
    <n v="3"/>
    <x v="2"/>
    <n v="23.997"/>
  </r>
  <r>
    <n v="2165"/>
    <x v="1058"/>
    <x v="0"/>
    <x v="63"/>
    <d v="2013-10-20T00:00:00"/>
    <x v="1"/>
    <s v="HA-14920"/>
    <x v="66"/>
    <x v="0"/>
    <x v="0"/>
    <s v="Laredo"/>
    <x v="5"/>
    <n v="78041"/>
    <x v="2"/>
    <s v="OFF-PA-10000551"/>
    <x v="1"/>
    <x v="10"/>
    <x v="1237"/>
    <n v="8.2880000000000003"/>
    <n v="2"/>
    <x v="2"/>
    <n v="3.0044"/>
  </r>
  <r>
    <n v="2166"/>
    <x v="1058"/>
    <x v="0"/>
    <x v="63"/>
    <d v="2013-10-20T00:00:00"/>
    <x v="1"/>
    <s v="HA-14920"/>
    <x v="66"/>
    <x v="0"/>
    <x v="0"/>
    <s v="Laredo"/>
    <x v="5"/>
    <n v="78041"/>
    <x v="2"/>
    <s v="FUR-FU-10003394"/>
    <x v="0"/>
    <x v="5"/>
    <x v="578"/>
    <n v="139.91999999999999"/>
    <n v="5"/>
    <x v="7"/>
    <n v="-150.41399999999999"/>
  </r>
  <r>
    <n v="2167"/>
    <x v="1058"/>
    <x v="0"/>
    <x v="63"/>
    <d v="2013-10-20T00:00:00"/>
    <x v="1"/>
    <s v="HA-14920"/>
    <x v="66"/>
    <x v="0"/>
    <x v="0"/>
    <s v="Laredo"/>
    <x v="5"/>
    <n v="78041"/>
    <x v="2"/>
    <s v="OFF-AR-10002067"/>
    <x v="1"/>
    <x v="6"/>
    <x v="1145"/>
    <n v="15.872"/>
    <n v="1"/>
    <x v="2"/>
    <n v="1.1903999999999999"/>
  </r>
  <r>
    <n v="2168"/>
    <x v="1058"/>
    <x v="0"/>
    <x v="63"/>
    <d v="2013-10-20T00:00:00"/>
    <x v="1"/>
    <s v="HA-14920"/>
    <x v="66"/>
    <x v="0"/>
    <x v="0"/>
    <s v="Laredo"/>
    <x v="5"/>
    <n v="78041"/>
    <x v="2"/>
    <s v="OFF-BI-10004140"/>
    <x v="1"/>
    <x v="8"/>
    <x v="304"/>
    <n v="6.2859999999999996"/>
    <n v="7"/>
    <x v="3"/>
    <n v="-11.000500000000001"/>
  </r>
  <r>
    <n v="2169"/>
    <x v="1059"/>
    <x v="3"/>
    <x v="678"/>
    <d v="2014-01-31T00:00:00"/>
    <x v="0"/>
    <s v="JH-15820"/>
    <x v="581"/>
    <x v="0"/>
    <x v="0"/>
    <s v="Kent"/>
    <x v="24"/>
    <n v="44240"/>
    <x v="3"/>
    <s v="OFF-AR-10004078"/>
    <x v="1"/>
    <x v="6"/>
    <x v="507"/>
    <n v="14.016"/>
    <n v="3"/>
    <x v="2"/>
    <n v="1.752"/>
  </r>
  <r>
    <n v="2170"/>
    <x v="1059"/>
    <x v="3"/>
    <x v="678"/>
    <d v="2014-01-31T00:00:00"/>
    <x v="0"/>
    <s v="JH-15820"/>
    <x v="581"/>
    <x v="0"/>
    <x v="0"/>
    <s v="Kent"/>
    <x v="24"/>
    <n v="44240"/>
    <x v="3"/>
    <s v="TEC-AC-10000927"/>
    <x v="2"/>
    <x v="11"/>
    <x v="694"/>
    <n v="71.975999999999999"/>
    <n v="3"/>
    <x v="2"/>
    <n v="-8.9969999999999999"/>
  </r>
  <r>
    <n v="2171"/>
    <x v="1059"/>
    <x v="3"/>
    <x v="678"/>
    <d v="2014-01-31T00:00:00"/>
    <x v="0"/>
    <s v="JH-15820"/>
    <x v="581"/>
    <x v="0"/>
    <x v="0"/>
    <s v="Kent"/>
    <x v="24"/>
    <n v="44240"/>
    <x v="3"/>
    <s v="TEC-PH-10003931"/>
    <x v="2"/>
    <x v="7"/>
    <x v="159"/>
    <n v="107.982"/>
    <n v="3"/>
    <x v="10"/>
    <n v="-26.9955"/>
  </r>
  <r>
    <n v="2172"/>
    <x v="1060"/>
    <x v="3"/>
    <x v="123"/>
    <d v="2014-11-26T00:00:00"/>
    <x v="1"/>
    <s v="LC-16930"/>
    <x v="18"/>
    <x v="1"/>
    <x v="0"/>
    <s v="San Angelo"/>
    <x v="5"/>
    <n v="76903"/>
    <x v="2"/>
    <s v="FUR-CH-10004675"/>
    <x v="0"/>
    <x v="1"/>
    <x v="629"/>
    <n v="305.31200000000001"/>
    <n v="2"/>
    <x v="4"/>
    <n v="-8.7232000000000003"/>
  </r>
  <r>
    <n v="2173"/>
    <x v="1061"/>
    <x v="2"/>
    <x v="601"/>
    <d v="2011-08-03T00:00:00"/>
    <x v="2"/>
    <s v="IL-15100"/>
    <x v="582"/>
    <x v="0"/>
    <x v="0"/>
    <s v="San Francisco"/>
    <x v="1"/>
    <n v="94122"/>
    <x v="1"/>
    <s v="OFF-BI-10004506"/>
    <x v="1"/>
    <x v="8"/>
    <x v="1238"/>
    <n v="19.751999999999999"/>
    <n v="3"/>
    <x v="2"/>
    <n v="6.9131999999999998"/>
  </r>
  <r>
    <n v="2174"/>
    <x v="1062"/>
    <x v="0"/>
    <x v="679"/>
    <d v="2013-08-05T00:00:00"/>
    <x v="1"/>
    <s v="LS-16975"/>
    <x v="60"/>
    <x v="2"/>
    <x v="0"/>
    <s v="Houston"/>
    <x v="5"/>
    <n v="77070"/>
    <x v="2"/>
    <s v="OFF-BI-10002353"/>
    <x v="1"/>
    <x v="8"/>
    <x v="1068"/>
    <n v="9.2639999999999993"/>
    <n v="3"/>
    <x v="3"/>
    <n v="-13.896000000000001"/>
  </r>
  <r>
    <n v="2175"/>
    <x v="1063"/>
    <x v="1"/>
    <x v="117"/>
    <d v="2012-08-03T00:00:00"/>
    <x v="0"/>
    <s v="CC-12610"/>
    <x v="566"/>
    <x v="1"/>
    <x v="0"/>
    <s v="Houston"/>
    <x v="5"/>
    <n v="77041"/>
    <x v="2"/>
    <s v="OFF-ST-10000943"/>
    <x v="1"/>
    <x v="4"/>
    <x v="1195"/>
    <n v="61.792000000000002"/>
    <n v="4"/>
    <x v="2"/>
    <n v="6.1791999999999998"/>
  </r>
  <r>
    <n v="2176"/>
    <x v="1064"/>
    <x v="0"/>
    <x v="680"/>
    <d v="2013-10-22T00:00:00"/>
    <x v="1"/>
    <s v="PB-18805"/>
    <x v="583"/>
    <x v="2"/>
    <x v="0"/>
    <s v="Salt Lake City"/>
    <x v="7"/>
    <n v="84106"/>
    <x v="1"/>
    <s v="OFF-PA-10000740"/>
    <x v="1"/>
    <x v="10"/>
    <x v="1239"/>
    <n v="45.68"/>
    <n v="2"/>
    <x v="0"/>
    <n v="21.012799999999999"/>
  </r>
  <r>
    <n v="2177"/>
    <x v="1064"/>
    <x v="0"/>
    <x v="680"/>
    <d v="2013-10-22T00:00:00"/>
    <x v="1"/>
    <s v="PB-18805"/>
    <x v="583"/>
    <x v="2"/>
    <x v="0"/>
    <s v="Salt Lake City"/>
    <x v="7"/>
    <n v="84106"/>
    <x v="1"/>
    <s v="OFF-PA-10003001"/>
    <x v="1"/>
    <x v="10"/>
    <x v="1064"/>
    <n v="60.12"/>
    <n v="9"/>
    <x v="0"/>
    <n v="28.857600000000001"/>
  </r>
  <r>
    <n v="2178"/>
    <x v="1064"/>
    <x v="0"/>
    <x v="680"/>
    <d v="2013-10-22T00:00:00"/>
    <x v="1"/>
    <s v="PB-18805"/>
    <x v="583"/>
    <x v="2"/>
    <x v="0"/>
    <s v="Salt Lake City"/>
    <x v="7"/>
    <n v="84106"/>
    <x v="1"/>
    <s v="OFF-BI-10001628"/>
    <x v="1"/>
    <x v="8"/>
    <x v="1103"/>
    <n v="41.72"/>
    <n v="5"/>
    <x v="2"/>
    <n v="13.0375"/>
  </r>
  <r>
    <n v="2179"/>
    <x v="1064"/>
    <x v="0"/>
    <x v="680"/>
    <d v="2013-10-22T00:00:00"/>
    <x v="1"/>
    <s v="PB-18805"/>
    <x v="583"/>
    <x v="2"/>
    <x v="0"/>
    <s v="Salt Lake City"/>
    <x v="7"/>
    <n v="84106"/>
    <x v="1"/>
    <s v="OFF-PA-10001509"/>
    <x v="1"/>
    <x v="10"/>
    <x v="417"/>
    <n v="71.599999999999994"/>
    <n v="8"/>
    <x v="0"/>
    <n v="32.936"/>
  </r>
  <r>
    <n v="2180"/>
    <x v="1065"/>
    <x v="0"/>
    <x v="681"/>
    <d v="2013-05-12T00:00:00"/>
    <x v="1"/>
    <s v="CJ-12010"/>
    <x v="170"/>
    <x v="0"/>
    <x v="0"/>
    <s v="New York City"/>
    <x v="15"/>
    <n v="10009"/>
    <x v="3"/>
    <s v="OFF-BI-10000309"/>
    <x v="1"/>
    <x v="8"/>
    <x v="334"/>
    <n v="85.231999999999999"/>
    <n v="7"/>
    <x v="2"/>
    <n v="30.896599999999999"/>
  </r>
  <r>
    <n v="2181"/>
    <x v="1065"/>
    <x v="0"/>
    <x v="681"/>
    <d v="2013-05-12T00:00:00"/>
    <x v="1"/>
    <s v="CJ-12010"/>
    <x v="170"/>
    <x v="0"/>
    <x v="0"/>
    <s v="New York City"/>
    <x v="15"/>
    <n v="10009"/>
    <x v="3"/>
    <s v="OFF-LA-10003923"/>
    <x v="1"/>
    <x v="2"/>
    <x v="424"/>
    <n v="44.4"/>
    <n v="3"/>
    <x v="0"/>
    <n v="22.2"/>
  </r>
  <r>
    <n v="2182"/>
    <x v="1065"/>
    <x v="0"/>
    <x v="681"/>
    <d v="2013-05-12T00:00:00"/>
    <x v="1"/>
    <s v="CJ-12010"/>
    <x v="170"/>
    <x v="0"/>
    <x v="0"/>
    <s v="New York City"/>
    <x v="15"/>
    <n v="10009"/>
    <x v="3"/>
    <s v="FUR-CH-10002084"/>
    <x v="0"/>
    <x v="1"/>
    <x v="1240"/>
    <n v="442.76400000000001"/>
    <n v="4"/>
    <x v="9"/>
    <n v="59.035200000000003"/>
  </r>
  <r>
    <n v="2183"/>
    <x v="1065"/>
    <x v="0"/>
    <x v="681"/>
    <d v="2013-05-12T00:00:00"/>
    <x v="1"/>
    <s v="CJ-12010"/>
    <x v="170"/>
    <x v="0"/>
    <x v="0"/>
    <s v="New York City"/>
    <x v="15"/>
    <n v="10009"/>
    <x v="3"/>
    <s v="TEC-MA-10000488"/>
    <x v="2"/>
    <x v="15"/>
    <x v="1129"/>
    <n v="3999.95"/>
    <n v="5"/>
    <x v="0"/>
    <n v="1159.9855"/>
  </r>
  <r>
    <n v="2184"/>
    <x v="1065"/>
    <x v="0"/>
    <x v="681"/>
    <d v="2013-05-12T00:00:00"/>
    <x v="1"/>
    <s v="CJ-12010"/>
    <x v="170"/>
    <x v="0"/>
    <x v="0"/>
    <s v="New York City"/>
    <x v="15"/>
    <n v="10009"/>
    <x v="3"/>
    <s v="TEC-AC-10001767"/>
    <x v="2"/>
    <x v="11"/>
    <x v="97"/>
    <n v="199.95"/>
    <n v="5"/>
    <x v="0"/>
    <n v="21.994499999999999"/>
  </r>
  <r>
    <n v="2185"/>
    <x v="1065"/>
    <x v="0"/>
    <x v="681"/>
    <d v="2013-05-12T00:00:00"/>
    <x v="1"/>
    <s v="CJ-12010"/>
    <x v="170"/>
    <x v="0"/>
    <x v="0"/>
    <s v="New York City"/>
    <x v="15"/>
    <n v="10009"/>
    <x v="3"/>
    <s v="FUR-FU-10001940"/>
    <x v="0"/>
    <x v="5"/>
    <x v="33"/>
    <n v="63.68"/>
    <n v="8"/>
    <x v="0"/>
    <n v="28.019200000000001"/>
  </r>
  <r>
    <n v="2186"/>
    <x v="1066"/>
    <x v="3"/>
    <x v="378"/>
    <d v="2014-08-05T00:00:00"/>
    <x v="0"/>
    <s v="HK-14890"/>
    <x v="96"/>
    <x v="1"/>
    <x v="0"/>
    <s v="Salinas"/>
    <x v="1"/>
    <n v="93905"/>
    <x v="1"/>
    <s v="OFF-BI-10002735"/>
    <x v="1"/>
    <x v="8"/>
    <x v="141"/>
    <n v="54.896000000000001"/>
    <n v="2"/>
    <x v="2"/>
    <n v="18.5274"/>
  </r>
  <r>
    <n v="2187"/>
    <x v="1067"/>
    <x v="0"/>
    <x v="216"/>
    <d v="2013-07-15T00:00:00"/>
    <x v="3"/>
    <s v="RH-19600"/>
    <x v="584"/>
    <x v="0"/>
    <x v="0"/>
    <s v="Huntsville"/>
    <x v="19"/>
    <n v="35810"/>
    <x v="0"/>
    <s v="TEC-AC-10002345"/>
    <x v="2"/>
    <x v="11"/>
    <x v="173"/>
    <n v="29"/>
    <n v="2"/>
    <x v="0"/>
    <n v="7.25"/>
  </r>
  <r>
    <n v="2188"/>
    <x v="1068"/>
    <x v="3"/>
    <x v="682"/>
    <d v="2014-08-16T00:00:00"/>
    <x v="1"/>
    <s v="IL-15100"/>
    <x v="582"/>
    <x v="0"/>
    <x v="0"/>
    <s v="Columbus"/>
    <x v="14"/>
    <n v="47201"/>
    <x v="2"/>
    <s v="OFF-EN-10003134"/>
    <x v="1"/>
    <x v="12"/>
    <x v="33"/>
    <n v="70.08"/>
    <n v="6"/>
    <x v="0"/>
    <n v="35.04"/>
  </r>
  <r>
    <n v="2189"/>
    <x v="1068"/>
    <x v="3"/>
    <x v="682"/>
    <d v="2014-08-16T00:00:00"/>
    <x v="1"/>
    <s v="IL-15100"/>
    <x v="582"/>
    <x v="0"/>
    <x v="0"/>
    <s v="Columbus"/>
    <x v="14"/>
    <n v="47201"/>
    <x v="2"/>
    <s v="FUR-FU-10003708"/>
    <x v="0"/>
    <x v="5"/>
    <x v="71"/>
    <n v="121.3"/>
    <n v="2"/>
    <x v="0"/>
    <n v="25.472999999999999"/>
  </r>
  <r>
    <n v="2190"/>
    <x v="1068"/>
    <x v="3"/>
    <x v="682"/>
    <d v="2014-08-16T00:00:00"/>
    <x v="1"/>
    <s v="IL-15100"/>
    <x v="582"/>
    <x v="0"/>
    <x v="0"/>
    <s v="Columbus"/>
    <x v="14"/>
    <n v="47201"/>
    <x v="2"/>
    <s v="TEC-PH-10003645"/>
    <x v="2"/>
    <x v="7"/>
    <x v="294"/>
    <n v="1454.49"/>
    <n v="9"/>
    <x v="0"/>
    <n v="378.16739999999999"/>
  </r>
  <r>
    <n v="2191"/>
    <x v="1069"/>
    <x v="0"/>
    <x v="674"/>
    <d v="2013-06-30T00:00:00"/>
    <x v="1"/>
    <s v="AS-10240"/>
    <x v="238"/>
    <x v="0"/>
    <x v="0"/>
    <s v="Los Angeles"/>
    <x v="1"/>
    <n v="90049"/>
    <x v="1"/>
    <s v="OFF-AP-10000692"/>
    <x v="1"/>
    <x v="9"/>
    <x v="1241"/>
    <n v="60.81"/>
    <n v="3"/>
    <x v="0"/>
    <n v="17.026800000000001"/>
  </r>
  <r>
    <n v="2192"/>
    <x v="1070"/>
    <x v="0"/>
    <x v="107"/>
    <d v="2013-12-18T00:00:00"/>
    <x v="1"/>
    <s v="AP-10915"/>
    <x v="275"/>
    <x v="0"/>
    <x v="0"/>
    <s v="Seattle"/>
    <x v="4"/>
    <n v="98105"/>
    <x v="1"/>
    <s v="OFF-BI-10001718"/>
    <x v="1"/>
    <x v="8"/>
    <x v="1216"/>
    <n v="153.55199999999999"/>
    <n v="3"/>
    <x v="2"/>
    <n v="51.823799999999999"/>
  </r>
  <r>
    <n v="2193"/>
    <x v="1070"/>
    <x v="0"/>
    <x v="107"/>
    <d v="2013-12-18T00:00:00"/>
    <x v="1"/>
    <s v="AP-10915"/>
    <x v="275"/>
    <x v="0"/>
    <x v="0"/>
    <s v="Seattle"/>
    <x v="4"/>
    <n v="98105"/>
    <x v="1"/>
    <s v="OFF-AP-10002082"/>
    <x v="1"/>
    <x v="9"/>
    <x v="1092"/>
    <n v="65.34"/>
    <n v="3"/>
    <x v="0"/>
    <n v="22.869"/>
  </r>
  <r>
    <n v="2194"/>
    <x v="1070"/>
    <x v="0"/>
    <x v="107"/>
    <d v="2013-12-18T00:00:00"/>
    <x v="1"/>
    <s v="AP-10915"/>
    <x v="275"/>
    <x v="0"/>
    <x v="0"/>
    <s v="Seattle"/>
    <x v="4"/>
    <n v="98105"/>
    <x v="1"/>
    <s v="OFF-PA-10001125"/>
    <x v="1"/>
    <x v="10"/>
    <x v="1012"/>
    <n v="123.92"/>
    <n v="4"/>
    <x v="0"/>
    <n v="55.764000000000003"/>
  </r>
  <r>
    <n v="2195"/>
    <x v="1070"/>
    <x v="0"/>
    <x v="107"/>
    <d v="2013-12-18T00:00:00"/>
    <x v="1"/>
    <s v="AP-10915"/>
    <x v="275"/>
    <x v="0"/>
    <x v="0"/>
    <s v="Seattle"/>
    <x v="4"/>
    <n v="98105"/>
    <x v="1"/>
    <s v="OFF-AP-10000252"/>
    <x v="1"/>
    <x v="9"/>
    <x v="1242"/>
    <n v="35.1"/>
    <n v="3"/>
    <x v="0"/>
    <n v="12.285"/>
  </r>
  <r>
    <n v="2196"/>
    <x v="1070"/>
    <x v="0"/>
    <x v="107"/>
    <d v="2013-12-18T00:00:00"/>
    <x v="1"/>
    <s v="AP-10915"/>
    <x v="275"/>
    <x v="0"/>
    <x v="0"/>
    <s v="Seattle"/>
    <x v="4"/>
    <n v="98105"/>
    <x v="1"/>
    <s v="TEC-AC-10003038"/>
    <x v="2"/>
    <x v="11"/>
    <x v="1024"/>
    <n v="44.75"/>
    <n v="5"/>
    <x v="0"/>
    <n v="8.5024999999999995"/>
  </r>
  <r>
    <n v="2197"/>
    <x v="1071"/>
    <x v="0"/>
    <x v="49"/>
    <d v="2013-12-07T00:00:00"/>
    <x v="1"/>
    <s v="AG-10390"/>
    <x v="369"/>
    <x v="0"/>
    <x v="0"/>
    <s v="Knoxville"/>
    <x v="18"/>
    <n v="37918"/>
    <x v="0"/>
    <s v="OFF-AR-10000940"/>
    <x v="1"/>
    <x v="6"/>
    <x v="134"/>
    <n v="4.7039999999999997"/>
    <n v="2"/>
    <x v="2"/>
    <n v="0.41160000000000002"/>
  </r>
  <r>
    <n v="2198"/>
    <x v="1072"/>
    <x v="2"/>
    <x v="683"/>
    <d v="2011-12-04T00:00:00"/>
    <x v="1"/>
    <s v="BF-11080"/>
    <x v="569"/>
    <x v="0"/>
    <x v="0"/>
    <s v="Montgomery"/>
    <x v="19"/>
    <n v="36116"/>
    <x v="0"/>
    <s v="OFF-AR-10001954"/>
    <x v="1"/>
    <x v="6"/>
    <x v="558"/>
    <n v="14.67"/>
    <n v="3"/>
    <x v="0"/>
    <n v="3.9609000000000001"/>
  </r>
  <r>
    <n v="2199"/>
    <x v="1073"/>
    <x v="1"/>
    <x v="262"/>
    <d v="2012-04-02T00:00:00"/>
    <x v="1"/>
    <s v="CK-12205"/>
    <x v="237"/>
    <x v="0"/>
    <x v="0"/>
    <s v="Philadelphia"/>
    <x v="9"/>
    <n v="19120"/>
    <x v="3"/>
    <s v="OFF-PA-10003177"/>
    <x v="1"/>
    <x v="10"/>
    <x v="89"/>
    <n v="15.552"/>
    <n v="3"/>
    <x v="2"/>
    <n v="5.4432"/>
  </r>
  <r>
    <n v="2200"/>
    <x v="1073"/>
    <x v="1"/>
    <x v="262"/>
    <d v="2012-04-02T00:00:00"/>
    <x v="1"/>
    <s v="CK-12205"/>
    <x v="237"/>
    <x v="0"/>
    <x v="0"/>
    <s v="Philadelphia"/>
    <x v="9"/>
    <n v="19120"/>
    <x v="3"/>
    <s v="OFF-PA-10000533"/>
    <x v="1"/>
    <x v="10"/>
    <x v="1196"/>
    <n v="5.2320000000000002"/>
    <n v="1"/>
    <x v="2"/>
    <n v="1.7003999999999999"/>
  </r>
  <r>
    <n v="2201"/>
    <x v="1074"/>
    <x v="2"/>
    <x v="106"/>
    <d v="2011-06-06T00:00:00"/>
    <x v="1"/>
    <s v="LT-17110"/>
    <x v="299"/>
    <x v="0"/>
    <x v="0"/>
    <s v="Little Rock"/>
    <x v="36"/>
    <n v="72209"/>
    <x v="0"/>
    <s v="FUR-FU-10001935"/>
    <x v="0"/>
    <x v="5"/>
    <x v="341"/>
    <n v="22.2"/>
    <n v="6"/>
    <x v="0"/>
    <n v="9.1020000000000003"/>
  </r>
  <r>
    <n v="2202"/>
    <x v="1074"/>
    <x v="2"/>
    <x v="106"/>
    <d v="2011-06-06T00:00:00"/>
    <x v="1"/>
    <s v="LT-17110"/>
    <x v="299"/>
    <x v="0"/>
    <x v="0"/>
    <s v="Little Rock"/>
    <x v="36"/>
    <n v="72209"/>
    <x v="0"/>
    <s v="TEC-PH-10002563"/>
    <x v="2"/>
    <x v="7"/>
    <x v="201"/>
    <n v="881.93"/>
    <n v="7"/>
    <x v="0"/>
    <n v="229.30179999999999"/>
  </r>
  <r>
    <n v="2203"/>
    <x v="1075"/>
    <x v="1"/>
    <x v="684"/>
    <d v="2012-09-12T00:00:00"/>
    <x v="1"/>
    <s v="BT-11305"/>
    <x v="457"/>
    <x v="2"/>
    <x v="0"/>
    <s v="Seattle"/>
    <x v="4"/>
    <n v="98103"/>
    <x v="1"/>
    <s v="OFF-BI-10002160"/>
    <x v="1"/>
    <x v="8"/>
    <x v="312"/>
    <n v="6.0960000000000001"/>
    <n v="2"/>
    <x v="2"/>
    <n v="2.1335999999999999"/>
  </r>
  <r>
    <n v="2204"/>
    <x v="1075"/>
    <x v="1"/>
    <x v="684"/>
    <d v="2012-09-12T00:00:00"/>
    <x v="1"/>
    <s v="BT-11305"/>
    <x v="457"/>
    <x v="2"/>
    <x v="0"/>
    <s v="Seattle"/>
    <x v="4"/>
    <n v="98103"/>
    <x v="1"/>
    <s v="FUR-FU-10004748"/>
    <x v="0"/>
    <x v="5"/>
    <x v="1243"/>
    <n v="191.82"/>
    <n v="3"/>
    <x v="0"/>
    <n v="74.809799999999996"/>
  </r>
  <r>
    <n v="2205"/>
    <x v="1076"/>
    <x v="1"/>
    <x v="685"/>
    <d v="2012-07-05T00:00:00"/>
    <x v="1"/>
    <s v="SC-20725"/>
    <x v="56"/>
    <x v="0"/>
    <x v="0"/>
    <s v="Lancaster"/>
    <x v="9"/>
    <n v="17602"/>
    <x v="3"/>
    <s v="FUR-FU-10001473"/>
    <x v="0"/>
    <x v="5"/>
    <x v="1244"/>
    <n v="20.103999999999999"/>
    <n v="1"/>
    <x v="2"/>
    <n v="1.7591000000000001"/>
  </r>
  <r>
    <n v="2206"/>
    <x v="1077"/>
    <x v="0"/>
    <x v="545"/>
    <d v="2013-09-13T00:00:00"/>
    <x v="0"/>
    <s v="CG-12040"/>
    <x v="344"/>
    <x v="2"/>
    <x v="0"/>
    <s v="Bristol"/>
    <x v="18"/>
    <n v="37620"/>
    <x v="0"/>
    <s v="OFF-AR-10000538"/>
    <x v="1"/>
    <x v="6"/>
    <x v="1245"/>
    <n v="67.56"/>
    <n v="3"/>
    <x v="2"/>
    <n v="8.4450000000000003"/>
  </r>
  <r>
    <n v="2207"/>
    <x v="1078"/>
    <x v="2"/>
    <x v="686"/>
    <d v="2011-07-20T00:00:00"/>
    <x v="1"/>
    <s v="AW-10930"/>
    <x v="585"/>
    <x v="2"/>
    <x v="0"/>
    <s v="Aurora"/>
    <x v="10"/>
    <n v="60505"/>
    <x v="2"/>
    <s v="OFF-BI-10001098"/>
    <x v="1"/>
    <x v="8"/>
    <x v="405"/>
    <n v="29.931999999999999"/>
    <n v="7"/>
    <x v="3"/>
    <n v="-46.394599999999997"/>
  </r>
  <r>
    <n v="2208"/>
    <x v="1078"/>
    <x v="2"/>
    <x v="686"/>
    <d v="2011-07-20T00:00:00"/>
    <x v="1"/>
    <s v="AW-10930"/>
    <x v="585"/>
    <x v="2"/>
    <x v="0"/>
    <s v="Aurora"/>
    <x v="10"/>
    <n v="60505"/>
    <x v="2"/>
    <s v="TEC-PH-10001552"/>
    <x v="2"/>
    <x v="7"/>
    <x v="178"/>
    <n v="38.271999999999998"/>
    <n v="4"/>
    <x v="2"/>
    <n v="3.8271999999999999"/>
  </r>
  <r>
    <n v="2209"/>
    <x v="1079"/>
    <x v="1"/>
    <x v="421"/>
    <d v="2012-08-26T00:00:00"/>
    <x v="1"/>
    <s v="RB-19705"/>
    <x v="42"/>
    <x v="2"/>
    <x v="0"/>
    <s v="New York City"/>
    <x v="15"/>
    <n v="10009"/>
    <x v="3"/>
    <s v="OFF-AR-10000390"/>
    <x v="1"/>
    <x v="6"/>
    <x v="105"/>
    <n v="16.52"/>
    <n v="4"/>
    <x v="0"/>
    <n v="7.5991999999999997"/>
  </r>
  <r>
    <n v="2210"/>
    <x v="1080"/>
    <x v="2"/>
    <x v="687"/>
    <d v="2011-11-16T00:00:00"/>
    <x v="0"/>
    <s v="ML-17410"/>
    <x v="586"/>
    <x v="0"/>
    <x v="0"/>
    <s v="Fairfield"/>
    <x v="29"/>
    <n v="6824"/>
    <x v="3"/>
    <s v="TEC-PH-10001079"/>
    <x v="2"/>
    <x v="7"/>
    <x v="1246"/>
    <n v="832.93"/>
    <n v="7"/>
    <x v="0"/>
    <n v="233.22040000000001"/>
  </r>
  <r>
    <n v="2211"/>
    <x v="1080"/>
    <x v="2"/>
    <x v="687"/>
    <d v="2011-11-16T00:00:00"/>
    <x v="0"/>
    <s v="ML-17410"/>
    <x v="586"/>
    <x v="0"/>
    <x v="0"/>
    <s v="Fairfield"/>
    <x v="29"/>
    <n v="6824"/>
    <x v="3"/>
    <s v="OFF-BI-10003460"/>
    <x v="1"/>
    <x v="8"/>
    <x v="234"/>
    <n v="43.8"/>
    <n v="10"/>
    <x v="0"/>
    <n v="21.024000000000001"/>
  </r>
  <r>
    <n v="2212"/>
    <x v="1081"/>
    <x v="0"/>
    <x v="581"/>
    <d v="2013-12-01T00:00:00"/>
    <x v="2"/>
    <s v="VB-21745"/>
    <x v="146"/>
    <x v="1"/>
    <x v="0"/>
    <s v="Lincoln Park"/>
    <x v="12"/>
    <n v="48146"/>
    <x v="2"/>
    <s v="OFF-AP-10003842"/>
    <x v="1"/>
    <x v="9"/>
    <x v="1247"/>
    <n v="167.292"/>
    <n v="6"/>
    <x v="9"/>
    <n v="29.7408"/>
  </r>
  <r>
    <n v="2213"/>
    <x v="1082"/>
    <x v="3"/>
    <x v="610"/>
    <d v="2014-11-26T00:00:00"/>
    <x v="1"/>
    <s v="SW-20275"/>
    <x v="349"/>
    <x v="0"/>
    <x v="0"/>
    <s v="New York City"/>
    <x v="15"/>
    <n v="10035"/>
    <x v="3"/>
    <s v="FUR-FU-10003535"/>
    <x v="0"/>
    <x v="5"/>
    <x v="888"/>
    <n v="27.42"/>
    <n v="1"/>
    <x v="0"/>
    <n v="11.2422"/>
  </r>
  <r>
    <n v="2214"/>
    <x v="1083"/>
    <x v="3"/>
    <x v="172"/>
    <d v="2014-10-03T00:00:00"/>
    <x v="2"/>
    <s v="NS-18505"/>
    <x v="515"/>
    <x v="0"/>
    <x v="0"/>
    <s v="San Jose"/>
    <x v="1"/>
    <n v="95123"/>
    <x v="1"/>
    <s v="OFF-BI-10002012"/>
    <x v="1"/>
    <x v="8"/>
    <x v="742"/>
    <n v="1.44"/>
    <n v="1"/>
    <x v="2"/>
    <n v="0.504"/>
  </r>
  <r>
    <n v="2215"/>
    <x v="1083"/>
    <x v="3"/>
    <x v="172"/>
    <d v="2014-10-03T00:00:00"/>
    <x v="2"/>
    <s v="NS-18505"/>
    <x v="515"/>
    <x v="0"/>
    <x v="0"/>
    <s v="San Jose"/>
    <x v="1"/>
    <n v="95123"/>
    <x v="1"/>
    <s v="OFF-BI-10001922"/>
    <x v="1"/>
    <x v="8"/>
    <x v="302"/>
    <n v="61.776000000000003"/>
    <n v="13"/>
    <x v="2"/>
    <n v="20.849399999999999"/>
  </r>
  <r>
    <n v="2216"/>
    <x v="1083"/>
    <x v="3"/>
    <x v="172"/>
    <d v="2014-10-03T00:00:00"/>
    <x v="2"/>
    <s v="NS-18505"/>
    <x v="515"/>
    <x v="0"/>
    <x v="0"/>
    <s v="San Jose"/>
    <x v="1"/>
    <n v="95123"/>
    <x v="1"/>
    <s v="OFF-AP-10000576"/>
    <x v="1"/>
    <x v="9"/>
    <x v="842"/>
    <n v="241.96"/>
    <n v="2"/>
    <x v="0"/>
    <n v="60.49"/>
  </r>
  <r>
    <n v="2217"/>
    <x v="1083"/>
    <x v="3"/>
    <x v="172"/>
    <d v="2014-10-03T00:00:00"/>
    <x v="2"/>
    <s v="NS-18505"/>
    <x v="515"/>
    <x v="0"/>
    <x v="0"/>
    <s v="San Jose"/>
    <x v="1"/>
    <n v="95123"/>
    <x v="1"/>
    <s v="FUR-CH-10000553"/>
    <x v="0"/>
    <x v="1"/>
    <x v="1248"/>
    <n v="108.608"/>
    <n v="4"/>
    <x v="2"/>
    <n v="9.5031999999999996"/>
  </r>
  <r>
    <n v="2218"/>
    <x v="1084"/>
    <x v="2"/>
    <x v="59"/>
    <d v="2011-09-25T00:00:00"/>
    <x v="1"/>
    <s v="DB-13555"/>
    <x v="587"/>
    <x v="1"/>
    <x v="0"/>
    <s v="Jacksonville"/>
    <x v="2"/>
    <n v="32216"/>
    <x v="0"/>
    <s v="OFF-AR-10003469"/>
    <x v="1"/>
    <x v="6"/>
    <x v="1249"/>
    <n v="2.8159999999999998"/>
    <n v="2"/>
    <x v="2"/>
    <n v="0.98560000000000003"/>
  </r>
  <r>
    <n v="2219"/>
    <x v="1085"/>
    <x v="3"/>
    <x v="688"/>
    <d v="2014-08-02T00:00:00"/>
    <x v="1"/>
    <s v="MH-17620"/>
    <x v="588"/>
    <x v="1"/>
    <x v="0"/>
    <s v="San Francisco"/>
    <x v="1"/>
    <n v="94110"/>
    <x v="1"/>
    <s v="OFF-BI-10000145"/>
    <x v="1"/>
    <x v="8"/>
    <x v="735"/>
    <n v="9.984"/>
    <n v="4"/>
    <x v="2"/>
    <n v="3.6192000000000002"/>
  </r>
  <r>
    <n v="2220"/>
    <x v="1085"/>
    <x v="3"/>
    <x v="688"/>
    <d v="2014-08-02T00:00:00"/>
    <x v="1"/>
    <s v="MH-17620"/>
    <x v="588"/>
    <x v="1"/>
    <x v="0"/>
    <s v="San Francisco"/>
    <x v="1"/>
    <n v="94110"/>
    <x v="1"/>
    <s v="OFF-ST-10001580"/>
    <x v="1"/>
    <x v="4"/>
    <x v="351"/>
    <n v="14.98"/>
    <n v="1"/>
    <x v="0"/>
    <n v="4.1943999999999999"/>
  </r>
  <r>
    <n v="2221"/>
    <x v="1085"/>
    <x v="3"/>
    <x v="688"/>
    <d v="2014-08-02T00:00:00"/>
    <x v="1"/>
    <s v="MH-17620"/>
    <x v="588"/>
    <x v="1"/>
    <x v="0"/>
    <s v="San Francisco"/>
    <x v="1"/>
    <n v="94110"/>
    <x v="1"/>
    <s v="TEC-PH-10001817"/>
    <x v="2"/>
    <x v="7"/>
    <x v="1097"/>
    <n v="1145.5999999999999"/>
    <n v="4"/>
    <x v="2"/>
    <n v="100.24"/>
  </r>
  <r>
    <n v="2222"/>
    <x v="1086"/>
    <x v="1"/>
    <x v="401"/>
    <d v="2012-12-06T00:00:00"/>
    <x v="3"/>
    <s v="DK-13375"/>
    <x v="589"/>
    <x v="0"/>
    <x v="0"/>
    <s v="Marion"/>
    <x v="24"/>
    <n v="43302"/>
    <x v="3"/>
    <s v="TEC-PH-10001578"/>
    <x v="2"/>
    <x v="7"/>
    <x v="1221"/>
    <n v="485.94"/>
    <n v="2"/>
    <x v="10"/>
    <n v="-89.088999999999999"/>
  </r>
  <r>
    <n v="2223"/>
    <x v="1086"/>
    <x v="1"/>
    <x v="401"/>
    <d v="2012-12-06T00:00:00"/>
    <x v="3"/>
    <s v="DK-13375"/>
    <x v="589"/>
    <x v="0"/>
    <x v="0"/>
    <s v="Marion"/>
    <x v="24"/>
    <n v="43302"/>
    <x v="3"/>
    <s v="OFF-AR-10004078"/>
    <x v="1"/>
    <x v="6"/>
    <x v="507"/>
    <n v="37.375999999999998"/>
    <n v="8"/>
    <x v="2"/>
    <n v="4.6719999999999997"/>
  </r>
  <r>
    <n v="2224"/>
    <x v="1086"/>
    <x v="1"/>
    <x v="401"/>
    <d v="2012-12-06T00:00:00"/>
    <x v="3"/>
    <s v="DK-13375"/>
    <x v="589"/>
    <x v="0"/>
    <x v="0"/>
    <s v="Marion"/>
    <x v="24"/>
    <n v="43302"/>
    <x v="3"/>
    <s v="FUR-CH-10004860"/>
    <x v="0"/>
    <x v="1"/>
    <x v="210"/>
    <n v="70.686000000000007"/>
    <n v="1"/>
    <x v="4"/>
    <n v="-24.235199999999999"/>
  </r>
  <r>
    <n v="2225"/>
    <x v="1087"/>
    <x v="3"/>
    <x v="689"/>
    <d v="2014-08-06T00:00:00"/>
    <x v="1"/>
    <s v="EA-14035"/>
    <x v="105"/>
    <x v="1"/>
    <x v="0"/>
    <s v="Philadelphia"/>
    <x v="9"/>
    <n v="19134"/>
    <x v="3"/>
    <s v="OFF-PA-10003790"/>
    <x v="1"/>
    <x v="10"/>
    <x v="1250"/>
    <n v="54.816000000000003"/>
    <n v="3"/>
    <x v="2"/>
    <n v="17.815200000000001"/>
  </r>
  <r>
    <n v="2226"/>
    <x v="1088"/>
    <x v="0"/>
    <x v="690"/>
    <d v="2013-03-22T00:00:00"/>
    <x v="0"/>
    <s v="BT-11440"/>
    <x v="590"/>
    <x v="0"/>
    <x v="0"/>
    <s v="Littleton"/>
    <x v="22"/>
    <n v="80122"/>
    <x v="1"/>
    <s v="FUR-BO-10002202"/>
    <x v="0"/>
    <x v="0"/>
    <x v="1251"/>
    <n v="72.293999999999997"/>
    <n v="1"/>
    <x v="6"/>
    <n v="-98.8018"/>
  </r>
  <r>
    <n v="2227"/>
    <x v="1089"/>
    <x v="3"/>
    <x v="570"/>
    <d v="2014-08-04T00:00:00"/>
    <x v="1"/>
    <s v="LA-16780"/>
    <x v="156"/>
    <x v="1"/>
    <x v="0"/>
    <s v="Austin"/>
    <x v="5"/>
    <n v="78745"/>
    <x v="2"/>
    <s v="OFF-FA-10003059"/>
    <x v="1"/>
    <x v="13"/>
    <x v="794"/>
    <n v="2.8959999999999999"/>
    <n v="2"/>
    <x v="2"/>
    <n v="0.47060000000000002"/>
  </r>
  <r>
    <n v="2228"/>
    <x v="1089"/>
    <x v="3"/>
    <x v="570"/>
    <d v="2014-08-04T00:00:00"/>
    <x v="1"/>
    <s v="LA-16780"/>
    <x v="156"/>
    <x v="1"/>
    <x v="0"/>
    <s v="Austin"/>
    <x v="5"/>
    <n v="78745"/>
    <x v="2"/>
    <s v="TEC-PH-10002496"/>
    <x v="2"/>
    <x v="7"/>
    <x v="490"/>
    <n v="124.792"/>
    <n v="1"/>
    <x v="2"/>
    <n v="15.599"/>
  </r>
  <r>
    <n v="2229"/>
    <x v="1090"/>
    <x v="0"/>
    <x v="393"/>
    <d v="2013-10-06T00:00:00"/>
    <x v="1"/>
    <s v="GM-14680"/>
    <x v="411"/>
    <x v="0"/>
    <x v="0"/>
    <s v="New York City"/>
    <x v="15"/>
    <n v="10024"/>
    <x v="3"/>
    <s v="FUR-TA-10003238"/>
    <x v="0"/>
    <x v="3"/>
    <x v="1233"/>
    <n v="330.58800000000002"/>
    <n v="1"/>
    <x v="10"/>
    <n v="-115.7058"/>
  </r>
  <r>
    <n v="2230"/>
    <x v="1091"/>
    <x v="2"/>
    <x v="691"/>
    <d v="2011-04-05T00:00:00"/>
    <x v="1"/>
    <s v="AA-10315"/>
    <x v="397"/>
    <x v="0"/>
    <x v="0"/>
    <s v="San Francisco"/>
    <x v="1"/>
    <n v="94122"/>
    <x v="1"/>
    <s v="OFF-BI-10004390"/>
    <x v="1"/>
    <x v="8"/>
    <x v="1155"/>
    <n v="673.56799999999998"/>
    <n v="2"/>
    <x v="2"/>
    <n v="252.58799999999999"/>
  </r>
  <r>
    <n v="2231"/>
    <x v="1091"/>
    <x v="2"/>
    <x v="691"/>
    <d v="2011-04-05T00:00:00"/>
    <x v="1"/>
    <s v="AA-10315"/>
    <x v="397"/>
    <x v="0"/>
    <x v="0"/>
    <s v="San Francisco"/>
    <x v="1"/>
    <n v="94122"/>
    <x v="1"/>
    <s v="OFF-AP-10002765"/>
    <x v="1"/>
    <x v="9"/>
    <x v="1252"/>
    <n v="52.98"/>
    <n v="2"/>
    <x v="0"/>
    <n v="14.8344"/>
  </r>
  <r>
    <n v="2232"/>
    <x v="1092"/>
    <x v="3"/>
    <x v="335"/>
    <d v="2014-07-02T00:00:00"/>
    <x v="1"/>
    <s v="DB-13405"/>
    <x v="591"/>
    <x v="0"/>
    <x v="0"/>
    <s v="La Porte"/>
    <x v="14"/>
    <n v="46350"/>
    <x v="2"/>
    <s v="FUR-FU-10000293"/>
    <x v="0"/>
    <x v="5"/>
    <x v="783"/>
    <n v="526.45000000000005"/>
    <n v="5"/>
    <x v="0"/>
    <n v="31.587"/>
  </r>
  <r>
    <n v="2233"/>
    <x v="1093"/>
    <x v="3"/>
    <x v="362"/>
    <d v="2014-07-15T00:00:00"/>
    <x v="1"/>
    <s v="JH-15820"/>
    <x v="581"/>
    <x v="0"/>
    <x v="0"/>
    <s v="Chicago"/>
    <x v="10"/>
    <n v="60610"/>
    <x v="2"/>
    <s v="OFF-ST-10003692"/>
    <x v="1"/>
    <x v="4"/>
    <x v="1253"/>
    <n v="228.92"/>
    <n v="5"/>
    <x v="2"/>
    <n v="14.307499999999999"/>
  </r>
  <r>
    <n v="2234"/>
    <x v="1094"/>
    <x v="1"/>
    <x v="639"/>
    <d v="2012-12-16T00:00:00"/>
    <x v="0"/>
    <s v="DJ-13630"/>
    <x v="264"/>
    <x v="0"/>
    <x v="0"/>
    <s v="Portland"/>
    <x v="21"/>
    <n v="97206"/>
    <x v="1"/>
    <s v="TEC-PH-10001051"/>
    <x v="2"/>
    <x v="7"/>
    <x v="1254"/>
    <n v="319.96800000000002"/>
    <n v="4"/>
    <x v="2"/>
    <n v="35.996400000000001"/>
  </r>
  <r>
    <n v="2235"/>
    <x v="1095"/>
    <x v="3"/>
    <x v="256"/>
    <d v="2014-12-11T00:00:00"/>
    <x v="1"/>
    <s v="QJ-19255"/>
    <x v="425"/>
    <x v="1"/>
    <x v="0"/>
    <s v="Burlington"/>
    <x v="42"/>
    <n v="5408"/>
    <x v="3"/>
    <s v="TEC-AC-10001013"/>
    <x v="2"/>
    <x v="11"/>
    <x v="813"/>
    <n v="205.03"/>
    <n v="7"/>
    <x v="0"/>
    <n v="67.659899999999993"/>
  </r>
  <r>
    <n v="2236"/>
    <x v="1096"/>
    <x v="1"/>
    <x v="426"/>
    <d v="2012-09-17T00:00:00"/>
    <x v="0"/>
    <s v="CT-11995"/>
    <x v="564"/>
    <x v="0"/>
    <x v="0"/>
    <s v="Indianapolis"/>
    <x v="14"/>
    <n v="46203"/>
    <x v="2"/>
    <s v="OFF-ST-10000025"/>
    <x v="1"/>
    <x v="4"/>
    <x v="615"/>
    <n v="190.86"/>
    <n v="2"/>
    <x v="0"/>
    <n v="11.451599999999999"/>
  </r>
  <r>
    <n v="2237"/>
    <x v="1096"/>
    <x v="1"/>
    <x v="426"/>
    <d v="2012-09-17T00:00:00"/>
    <x v="0"/>
    <s v="CT-11995"/>
    <x v="564"/>
    <x v="0"/>
    <x v="0"/>
    <s v="Indianapolis"/>
    <x v="14"/>
    <n v="46203"/>
    <x v="2"/>
    <s v="OFF-AR-10000817"/>
    <x v="1"/>
    <x v="6"/>
    <x v="1255"/>
    <n v="24.32"/>
    <n v="8"/>
    <x v="0"/>
    <n v="8.2688000000000006"/>
  </r>
  <r>
    <n v="2238"/>
    <x v="1097"/>
    <x v="0"/>
    <x v="692"/>
    <d v="2013-07-22T00:00:00"/>
    <x v="1"/>
    <s v="RH-19510"/>
    <x v="563"/>
    <x v="2"/>
    <x v="0"/>
    <s v="Provo"/>
    <x v="7"/>
    <n v="84604"/>
    <x v="1"/>
    <s v="OFF-SU-10000952"/>
    <x v="1"/>
    <x v="14"/>
    <x v="1256"/>
    <n v="44.4"/>
    <n v="5"/>
    <x v="0"/>
    <n v="12.432"/>
  </r>
  <r>
    <n v="2239"/>
    <x v="1098"/>
    <x v="3"/>
    <x v="693"/>
    <d v="2014-04-27T00:00:00"/>
    <x v="1"/>
    <s v="SJ-20125"/>
    <x v="319"/>
    <x v="2"/>
    <x v="0"/>
    <s v="Chicago"/>
    <x v="10"/>
    <n v="60610"/>
    <x v="2"/>
    <s v="FUR-FU-10004597"/>
    <x v="0"/>
    <x v="5"/>
    <x v="1257"/>
    <n v="44.4"/>
    <n v="2"/>
    <x v="7"/>
    <n v="-52.17"/>
  </r>
  <r>
    <n v="2240"/>
    <x v="1099"/>
    <x v="0"/>
    <x v="625"/>
    <d v="2013-11-18T00:00:00"/>
    <x v="0"/>
    <s v="TG-21310"/>
    <x v="592"/>
    <x v="0"/>
    <x v="0"/>
    <s v="Los Angeles"/>
    <x v="1"/>
    <n v="90049"/>
    <x v="1"/>
    <s v="OFF-BI-10003527"/>
    <x v="1"/>
    <x v="8"/>
    <x v="446"/>
    <n v="1016.792"/>
    <n v="1"/>
    <x v="2"/>
    <n v="381.29700000000003"/>
  </r>
  <r>
    <n v="2241"/>
    <x v="1099"/>
    <x v="0"/>
    <x v="625"/>
    <d v="2013-11-18T00:00:00"/>
    <x v="0"/>
    <s v="TG-21310"/>
    <x v="592"/>
    <x v="0"/>
    <x v="0"/>
    <s v="Los Angeles"/>
    <x v="1"/>
    <n v="90049"/>
    <x v="1"/>
    <s v="OFF-BI-10002982"/>
    <x v="1"/>
    <x v="8"/>
    <x v="1258"/>
    <n v="38.136000000000003"/>
    <n v="7"/>
    <x v="2"/>
    <n v="13.3476"/>
  </r>
  <r>
    <n v="2242"/>
    <x v="1100"/>
    <x v="0"/>
    <x v="491"/>
    <d v="2013-12-02T00:00:00"/>
    <x v="1"/>
    <s v="CT-11995"/>
    <x v="564"/>
    <x v="0"/>
    <x v="0"/>
    <s v="Philadelphia"/>
    <x v="9"/>
    <n v="19134"/>
    <x v="3"/>
    <s v="TEC-PH-10004165"/>
    <x v="2"/>
    <x v="7"/>
    <x v="886"/>
    <n v="494.98200000000003"/>
    <n v="3"/>
    <x v="10"/>
    <n v="-115.4958"/>
  </r>
  <r>
    <n v="2243"/>
    <x v="1101"/>
    <x v="3"/>
    <x v="610"/>
    <d v="2014-11-26T00:00:00"/>
    <x v="1"/>
    <s v="BF-11005"/>
    <x v="593"/>
    <x v="2"/>
    <x v="0"/>
    <s v="Pasadena"/>
    <x v="1"/>
    <n v="91104"/>
    <x v="1"/>
    <s v="OFF-ST-10003442"/>
    <x v="1"/>
    <x v="4"/>
    <x v="86"/>
    <n v="56.56"/>
    <n v="2"/>
    <x v="0"/>
    <n v="15.2712"/>
  </r>
  <r>
    <n v="2244"/>
    <x v="1101"/>
    <x v="3"/>
    <x v="610"/>
    <d v="2014-11-26T00:00:00"/>
    <x v="1"/>
    <s v="BF-11005"/>
    <x v="593"/>
    <x v="2"/>
    <x v="0"/>
    <s v="Pasadena"/>
    <x v="1"/>
    <n v="91104"/>
    <x v="1"/>
    <s v="OFF-AR-10003856"/>
    <x v="1"/>
    <x v="6"/>
    <x v="444"/>
    <n v="5.56"/>
    <n v="2"/>
    <x v="0"/>
    <n v="1.4456"/>
  </r>
  <r>
    <n v="2245"/>
    <x v="1101"/>
    <x v="3"/>
    <x v="610"/>
    <d v="2014-11-26T00:00:00"/>
    <x v="1"/>
    <s v="BF-11005"/>
    <x v="593"/>
    <x v="2"/>
    <x v="0"/>
    <s v="Pasadena"/>
    <x v="1"/>
    <n v="91104"/>
    <x v="1"/>
    <s v="OFF-FA-10004248"/>
    <x v="1"/>
    <x v="13"/>
    <x v="480"/>
    <n v="9.02"/>
    <n v="2"/>
    <x v="0"/>
    <n v="3.5177999999999998"/>
  </r>
  <r>
    <n v="2246"/>
    <x v="1101"/>
    <x v="3"/>
    <x v="610"/>
    <d v="2014-11-26T00:00:00"/>
    <x v="1"/>
    <s v="BF-11005"/>
    <x v="593"/>
    <x v="2"/>
    <x v="0"/>
    <s v="Pasadena"/>
    <x v="1"/>
    <n v="91104"/>
    <x v="1"/>
    <s v="OFF-AP-10001492"/>
    <x v="1"/>
    <x v="9"/>
    <x v="22"/>
    <n v="8.6199999999999992"/>
    <n v="1"/>
    <x v="0"/>
    <n v="2.2412000000000001"/>
  </r>
  <r>
    <n v="2247"/>
    <x v="1101"/>
    <x v="3"/>
    <x v="610"/>
    <d v="2014-11-26T00:00:00"/>
    <x v="1"/>
    <s v="BF-11005"/>
    <x v="593"/>
    <x v="2"/>
    <x v="0"/>
    <s v="Pasadena"/>
    <x v="1"/>
    <n v="91104"/>
    <x v="1"/>
    <s v="TEC-PH-10004165"/>
    <x v="2"/>
    <x v="7"/>
    <x v="886"/>
    <n v="659.976"/>
    <n v="3"/>
    <x v="2"/>
    <n v="49.498199999999997"/>
  </r>
  <r>
    <n v="2248"/>
    <x v="1102"/>
    <x v="1"/>
    <x v="586"/>
    <d v="2012-02-18T00:00:00"/>
    <x v="0"/>
    <s v="JM-16195"/>
    <x v="594"/>
    <x v="0"/>
    <x v="0"/>
    <s v="Los Angeles"/>
    <x v="1"/>
    <n v="90004"/>
    <x v="1"/>
    <s v="OFF-PA-10004285"/>
    <x v="1"/>
    <x v="10"/>
    <x v="1259"/>
    <n v="13.36"/>
    <n v="2"/>
    <x v="0"/>
    <n v="6.4127999999999998"/>
  </r>
  <r>
    <n v="2249"/>
    <x v="1102"/>
    <x v="1"/>
    <x v="586"/>
    <d v="2012-02-18T00:00:00"/>
    <x v="0"/>
    <s v="JM-16195"/>
    <x v="594"/>
    <x v="0"/>
    <x v="0"/>
    <s v="Los Angeles"/>
    <x v="1"/>
    <n v="90004"/>
    <x v="1"/>
    <s v="OFF-BI-10001628"/>
    <x v="1"/>
    <x v="8"/>
    <x v="1103"/>
    <n v="41.72"/>
    <n v="5"/>
    <x v="2"/>
    <n v="13.0375"/>
  </r>
  <r>
    <n v="2250"/>
    <x v="1102"/>
    <x v="1"/>
    <x v="586"/>
    <d v="2012-02-18T00:00:00"/>
    <x v="0"/>
    <s v="JM-16195"/>
    <x v="594"/>
    <x v="0"/>
    <x v="0"/>
    <s v="Los Angeles"/>
    <x v="1"/>
    <n v="90004"/>
    <x v="1"/>
    <s v="OFF-BI-10000546"/>
    <x v="1"/>
    <x v="8"/>
    <x v="609"/>
    <n v="11.52"/>
    <n v="5"/>
    <x v="2"/>
    <n v="4.1760000000000002"/>
  </r>
  <r>
    <n v="2251"/>
    <x v="1102"/>
    <x v="1"/>
    <x v="586"/>
    <d v="2012-02-18T00:00:00"/>
    <x v="0"/>
    <s v="JM-16195"/>
    <x v="594"/>
    <x v="0"/>
    <x v="0"/>
    <s v="Los Angeles"/>
    <x v="1"/>
    <n v="90004"/>
    <x v="1"/>
    <s v="OFF-AP-10001391"/>
    <x v="1"/>
    <x v="9"/>
    <x v="1260"/>
    <n v="541.44000000000005"/>
    <n v="6"/>
    <x v="0"/>
    <n v="157.01759999999999"/>
  </r>
  <r>
    <n v="2252"/>
    <x v="1102"/>
    <x v="1"/>
    <x v="586"/>
    <d v="2012-02-18T00:00:00"/>
    <x v="0"/>
    <s v="JM-16195"/>
    <x v="594"/>
    <x v="0"/>
    <x v="0"/>
    <s v="Los Angeles"/>
    <x v="1"/>
    <n v="90004"/>
    <x v="1"/>
    <s v="OFF-PA-10000477"/>
    <x v="1"/>
    <x v="10"/>
    <x v="1261"/>
    <n v="19.440000000000001"/>
    <n v="3"/>
    <x v="0"/>
    <n v="9.3312000000000008"/>
  </r>
  <r>
    <n v="2253"/>
    <x v="1103"/>
    <x v="0"/>
    <x v="173"/>
    <d v="2013-04-18T00:00:00"/>
    <x v="0"/>
    <s v="JK-16120"/>
    <x v="451"/>
    <x v="2"/>
    <x v="0"/>
    <s v="San Diego"/>
    <x v="1"/>
    <n v="92105"/>
    <x v="1"/>
    <s v="OFF-PA-10004327"/>
    <x v="1"/>
    <x v="10"/>
    <x v="136"/>
    <n v="143.69999999999999"/>
    <n v="3"/>
    <x v="0"/>
    <n v="68.975999999999999"/>
  </r>
  <r>
    <n v="2254"/>
    <x v="1104"/>
    <x v="1"/>
    <x v="694"/>
    <d v="2012-10-01T00:00:00"/>
    <x v="2"/>
    <s v="HG-14965"/>
    <x v="428"/>
    <x v="1"/>
    <x v="0"/>
    <s v="San Francisco"/>
    <x v="1"/>
    <n v="94110"/>
    <x v="1"/>
    <s v="OFF-AP-10000696"/>
    <x v="1"/>
    <x v="9"/>
    <x v="332"/>
    <n v="43.26"/>
    <n v="3"/>
    <x v="0"/>
    <n v="14.2758"/>
  </r>
  <r>
    <n v="2255"/>
    <x v="1104"/>
    <x v="1"/>
    <x v="694"/>
    <d v="2012-10-01T00:00:00"/>
    <x v="2"/>
    <s v="HG-14965"/>
    <x v="428"/>
    <x v="1"/>
    <x v="0"/>
    <s v="San Francisco"/>
    <x v="1"/>
    <n v="94110"/>
    <x v="1"/>
    <s v="OFF-AP-10002082"/>
    <x v="1"/>
    <x v="9"/>
    <x v="1092"/>
    <n v="43.56"/>
    <n v="2"/>
    <x v="0"/>
    <n v="15.246"/>
  </r>
  <r>
    <n v="2256"/>
    <x v="1105"/>
    <x v="0"/>
    <x v="42"/>
    <d v="2013-09-23T00:00:00"/>
    <x v="1"/>
    <s v="LA-16780"/>
    <x v="156"/>
    <x v="1"/>
    <x v="0"/>
    <s v="Bangor"/>
    <x v="43"/>
    <n v="4401"/>
    <x v="3"/>
    <s v="TEC-PH-10001944"/>
    <x v="2"/>
    <x v="7"/>
    <x v="1262"/>
    <n v="437.85"/>
    <n v="3"/>
    <x v="0"/>
    <n v="131.35499999999999"/>
  </r>
  <r>
    <n v="2257"/>
    <x v="1105"/>
    <x v="0"/>
    <x v="42"/>
    <d v="2013-09-23T00:00:00"/>
    <x v="1"/>
    <s v="LA-16780"/>
    <x v="156"/>
    <x v="1"/>
    <x v="0"/>
    <s v="Bangor"/>
    <x v="43"/>
    <n v="4401"/>
    <x v="3"/>
    <s v="FUR-FU-10004952"/>
    <x v="0"/>
    <x v="5"/>
    <x v="845"/>
    <n v="109.48"/>
    <n v="2"/>
    <x v="0"/>
    <n v="33.938800000000001"/>
  </r>
  <r>
    <n v="2258"/>
    <x v="1106"/>
    <x v="3"/>
    <x v="114"/>
    <d v="2014-06-20T00:00:00"/>
    <x v="2"/>
    <s v="TS-21610"/>
    <x v="59"/>
    <x v="0"/>
    <x v="0"/>
    <s v="San Francisco"/>
    <x v="1"/>
    <n v="94122"/>
    <x v="1"/>
    <s v="FUR-CH-10000015"/>
    <x v="0"/>
    <x v="1"/>
    <x v="373"/>
    <n v="1212.96"/>
    <n v="7"/>
    <x v="2"/>
    <n v="90.971999999999994"/>
  </r>
  <r>
    <n v="2259"/>
    <x v="1106"/>
    <x v="3"/>
    <x v="114"/>
    <d v="2014-06-20T00:00:00"/>
    <x v="2"/>
    <s v="TS-21610"/>
    <x v="59"/>
    <x v="0"/>
    <x v="0"/>
    <s v="San Francisco"/>
    <x v="1"/>
    <n v="94122"/>
    <x v="1"/>
    <s v="OFF-PA-10001776"/>
    <x v="1"/>
    <x v="10"/>
    <x v="1263"/>
    <n v="18.54"/>
    <n v="2"/>
    <x v="0"/>
    <n v="8.7138000000000009"/>
  </r>
  <r>
    <n v="2260"/>
    <x v="1107"/>
    <x v="1"/>
    <x v="627"/>
    <d v="2012-11-10T00:00:00"/>
    <x v="0"/>
    <s v="MZ-17335"/>
    <x v="595"/>
    <x v="2"/>
    <x v="0"/>
    <s v="San Diego"/>
    <x v="1"/>
    <n v="92024"/>
    <x v="1"/>
    <s v="OFF-FA-10002280"/>
    <x v="1"/>
    <x v="13"/>
    <x v="653"/>
    <n v="5"/>
    <n v="1"/>
    <x v="0"/>
    <n v="2.4"/>
  </r>
  <r>
    <n v="2261"/>
    <x v="1107"/>
    <x v="1"/>
    <x v="627"/>
    <d v="2012-11-10T00:00:00"/>
    <x v="0"/>
    <s v="MZ-17335"/>
    <x v="595"/>
    <x v="2"/>
    <x v="0"/>
    <s v="San Diego"/>
    <x v="1"/>
    <n v="92024"/>
    <x v="1"/>
    <s v="TEC-AC-10002049"/>
    <x v="2"/>
    <x v="11"/>
    <x v="688"/>
    <n v="371.97"/>
    <n v="3"/>
    <x v="0"/>
    <n v="66.954599999999999"/>
  </r>
  <r>
    <n v="2262"/>
    <x v="1108"/>
    <x v="1"/>
    <x v="217"/>
    <d v="2012-12-18T00:00:00"/>
    <x v="3"/>
    <s v="MW-18220"/>
    <x v="596"/>
    <x v="0"/>
    <x v="0"/>
    <s v="New York City"/>
    <x v="15"/>
    <n v="10035"/>
    <x v="3"/>
    <s v="TEC-AC-10002253"/>
    <x v="2"/>
    <x v="11"/>
    <x v="572"/>
    <n v="166.24"/>
    <n v="1"/>
    <x v="0"/>
    <n v="24.936"/>
  </r>
  <r>
    <n v="2263"/>
    <x v="1109"/>
    <x v="3"/>
    <x v="695"/>
    <d v="2014-02-10T00:00:00"/>
    <x v="2"/>
    <s v="MV-17485"/>
    <x v="597"/>
    <x v="0"/>
    <x v="0"/>
    <s v="Arlington"/>
    <x v="17"/>
    <n v="22204"/>
    <x v="0"/>
    <s v="FUR-BO-10004015"/>
    <x v="0"/>
    <x v="0"/>
    <x v="569"/>
    <n v="359.97"/>
    <n v="3"/>
    <x v="0"/>
    <n v="79.193399999999997"/>
  </r>
  <r>
    <n v="2264"/>
    <x v="1110"/>
    <x v="0"/>
    <x v="696"/>
    <d v="2013-11-17T00:00:00"/>
    <x v="0"/>
    <s v="AA-10375"/>
    <x v="211"/>
    <x v="0"/>
    <x v="0"/>
    <s v="Atlanta"/>
    <x v="32"/>
    <n v="30318"/>
    <x v="0"/>
    <s v="TEC-AC-10004145"/>
    <x v="2"/>
    <x v="11"/>
    <x v="1264"/>
    <n v="499.98"/>
    <n v="2"/>
    <x v="0"/>
    <n v="114.9954"/>
  </r>
  <r>
    <n v="2265"/>
    <x v="1110"/>
    <x v="0"/>
    <x v="696"/>
    <d v="2013-11-17T00:00:00"/>
    <x v="0"/>
    <s v="AA-10375"/>
    <x v="211"/>
    <x v="0"/>
    <x v="0"/>
    <s v="Atlanta"/>
    <x v="32"/>
    <n v="30318"/>
    <x v="0"/>
    <s v="OFF-PA-10002479"/>
    <x v="1"/>
    <x v="10"/>
    <x v="217"/>
    <n v="5.28"/>
    <n v="1"/>
    <x v="0"/>
    <n v="2.3759999999999999"/>
  </r>
  <r>
    <n v="2266"/>
    <x v="1110"/>
    <x v="0"/>
    <x v="696"/>
    <d v="2013-11-17T00:00:00"/>
    <x v="0"/>
    <s v="AA-10375"/>
    <x v="211"/>
    <x v="0"/>
    <x v="0"/>
    <s v="Atlanta"/>
    <x v="32"/>
    <n v="30318"/>
    <x v="0"/>
    <s v="OFF-BI-10004970"/>
    <x v="1"/>
    <x v="8"/>
    <x v="908"/>
    <n v="8.26"/>
    <n v="2"/>
    <x v="0"/>
    <n v="3.8822000000000001"/>
  </r>
  <r>
    <n v="2267"/>
    <x v="1111"/>
    <x v="3"/>
    <x v="386"/>
    <d v="2014-10-13T00:00:00"/>
    <x v="3"/>
    <s v="SM-20320"/>
    <x v="598"/>
    <x v="2"/>
    <x v="0"/>
    <s v="Monroe"/>
    <x v="3"/>
    <n v="28110"/>
    <x v="0"/>
    <s v="OFF-PA-10003919"/>
    <x v="1"/>
    <x v="10"/>
    <x v="1265"/>
    <n v="7.968"/>
    <n v="2"/>
    <x v="2"/>
    <n v="2.6892"/>
  </r>
  <r>
    <n v="2268"/>
    <x v="1112"/>
    <x v="3"/>
    <x v="697"/>
    <d v="2014-09-18T00:00:00"/>
    <x v="3"/>
    <s v="TP-21415"/>
    <x v="599"/>
    <x v="0"/>
    <x v="0"/>
    <s v="Seattle"/>
    <x v="4"/>
    <n v="98115"/>
    <x v="1"/>
    <s v="OFF-PA-10002001"/>
    <x v="1"/>
    <x v="10"/>
    <x v="1266"/>
    <n v="12.96"/>
    <n v="2"/>
    <x v="0"/>
    <n v="6.3503999999999996"/>
  </r>
  <r>
    <n v="2269"/>
    <x v="1113"/>
    <x v="3"/>
    <x v="698"/>
    <d v="2014-12-27T00:00:00"/>
    <x v="1"/>
    <s v="DK-13225"/>
    <x v="158"/>
    <x v="1"/>
    <x v="0"/>
    <s v="Rochester"/>
    <x v="15"/>
    <n v="14609"/>
    <x v="3"/>
    <s v="OFF-PA-10002787"/>
    <x v="1"/>
    <x v="10"/>
    <x v="1267"/>
    <n v="6.48"/>
    <n v="1"/>
    <x v="0"/>
    <n v="3.1103999999999998"/>
  </r>
  <r>
    <n v="2270"/>
    <x v="1113"/>
    <x v="3"/>
    <x v="698"/>
    <d v="2014-12-27T00:00:00"/>
    <x v="1"/>
    <s v="DK-13225"/>
    <x v="158"/>
    <x v="1"/>
    <x v="0"/>
    <s v="Rochester"/>
    <x v="15"/>
    <n v="14609"/>
    <x v="3"/>
    <s v="OFF-BI-10003291"/>
    <x v="1"/>
    <x v="8"/>
    <x v="44"/>
    <n v="6.984"/>
    <n v="1"/>
    <x v="2"/>
    <n v="2.3571"/>
  </r>
  <r>
    <n v="2271"/>
    <x v="1114"/>
    <x v="3"/>
    <x v="574"/>
    <d v="2014-12-08T00:00:00"/>
    <x v="1"/>
    <s v="MK-17905"/>
    <x v="149"/>
    <x v="1"/>
    <x v="0"/>
    <s v="Miami"/>
    <x v="2"/>
    <n v="33180"/>
    <x v="0"/>
    <s v="OFF-AR-10004344"/>
    <x v="1"/>
    <x v="6"/>
    <x v="365"/>
    <n v="47.96"/>
    <n v="5"/>
    <x v="2"/>
    <n v="4.1965000000000003"/>
  </r>
  <r>
    <n v="2272"/>
    <x v="1115"/>
    <x v="1"/>
    <x v="481"/>
    <d v="2012-09-27T00:00:00"/>
    <x v="1"/>
    <s v="CS-12130"/>
    <x v="79"/>
    <x v="0"/>
    <x v="0"/>
    <s v="Seattle"/>
    <x v="4"/>
    <n v="98105"/>
    <x v="1"/>
    <s v="OFF-ST-10003123"/>
    <x v="1"/>
    <x v="4"/>
    <x v="1268"/>
    <n v="199.74"/>
    <n v="6"/>
    <x v="0"/>
    <n v="47.937600000000003"/>
  </r>
  <r>
    <n v="2273"/>
    <x v="1116"/>
    <x v="1"/>
    <x v="699"/>
    <d v="2012-03-11T00:00:00"/>
    <x v="1"/>
    <s v="JL-15850"/>
    <x v="139"/>
    <x v="0"/>
    <x v="0"/>
    <s v="San Francisco"/>
    <x v="1"/>
    <n v="94122"/>
    <x v="1"/>
    <s v="FUR-FU-10000308"/>
    <x v="0"/>
    <x v="5"/>
    <x v="1269"/>
    <n v="435.26"/>
    <n v="7"/>
    <x v="0"/>
    <n v="95.757199999999997"/>
  </r>
  <r>
    <n v="2274"/>
    <x v="1116"/>
    <x v="1"/>
    <x v="699"/>
    <d v="2012-03-11T00:00:00"/>
    <x v="1"/>
    <s v="JL-15850"/>
    <x v="139"/>
    <x v="0"/>
    <x v="0"/>
    <s v="San Francisco"/>
    <x v="1"/>
    <n v="94122"/>
    <x v="1"/>
    <s v="TEC-CO-10003763"/>
    <x v="2"/>
    <x v="16"/>
    <x v="1270"/>
    <n v="1119.9839999999999"/>
    <n v="2"/>
    <x v="2"/>
    <n v="377.99459999999999"/>
  </r>
  <r>
    <n v="2275"/>
    <x v="1117"/>
    <x v="2"/>
    <x v="462"/>
    <d v="2011-10-08T00:00:00"/>
    <x v="0"/>
    <s v="AR-10405"/>
    <x v="153"/>
    <x v="1"/>
    <x v="0"/>
    <s v="Los Angeles"/>
    <x v="1"/>
    <n v="90036"/>
    <x v="1"/>
    <s v="FUR-TA-10001866"/>
    <x v="0"/>
    <x v="3"/>
    <x v="1271"/>
    <n v="143.43199999999999"/>
    <n v="1"/>
    <x v="2"/>
    <n v="3.5857999999999999"/>
  </r>
  <r>
    <n v="2276"/>
    <x v="1117"/>
    <x v="2"/>
    <x v="462"/>
    <d v="2011-10-08T00:00:00"/>
    <x v="0"/>
    <s v="AR-10405"/>
    <x v="153"/>
    <x v="1"/>
    <x v="0"/>
    <s v="Los Angeles"/>
    <x v="1"/>
    <n v="90036"/>
    <x v="1"/>
    <s v="FUR-CH-10002774"/>
    <x v="0"/>
    <x v="1"/>
    <x v="23"/>
    <n v="122.352"/>
    <n v="3"/>
    <x v="2"/>
    <n v="13.7646"/>
  </r>
  <r>
    <n v="2277"/>
    <x v="1118"/>
    <x v="2"/>
    <x v="700"/>
    <d v="2011-07-01T00:00:00"/>
    <x v="1"/>
    <s v="LM-17065"/>
    <x v="215"/>
    <x v="0"/>
    <x v="0"/>
    <s v="Southaven"/>
    <x v="35"/>
    <n v="38671"/>
    <x v="0"/>
    <s v="OFF-ST-10004337"/>
    <x v="1"/>
    <x v="4"/>
    <x v="839"/>
    <n v="306.2"/>
    <n v="5"/>
    <x v="0"/>
    <n v="0"/>
  </r>
  <r>
    <n v="2278"/>
    <x v="1118"/>
    <x v="2"/>
    <x v="700"/>
    <d v="2011-07-01T00:00:00"/>
    <x v="1"/>
    <s v="LM-17065"/>
    <x v="215"/>
    <x v="0"/>
    <x v="0"/>
    <s v="Southaven"/>
    <x v="35"/>
    <n v="38671"/>
    <x v="0"/>
    <s v="FUR-TA-10001039"/>
    <x v="0"/>
    <x v="3"/>
    <x v="824"/>
    <n v="85.98"/>
    <n v="1"/>
    <x v="0"/>
    <n v="22.354800000000001"/>
  </r>
  <r>
    <n v="2279"/>
    <x v="1118"/>
    <x v="2"/>
    <x v="700"/>
    <d v="2011-07-01T00:00:00"/>
    <x v="1"/>
    <s v="LM-17065"/>
    <x v="215"/>
    <x v="0"/>
    <x v="0"/>
    <s v="Southaven"/>
    <x v="35"/>
    <n v="38671"/>
    <x v="0"/>
    <s v="TEC-AC-10000109"/>
    <x v="2"/>
    <x v="11"/>
    <x v="200"/>
    <n v="223.96"/>
    <n v="4"/>
    <x v="0"/>
    <n v="53.750399999999999"/>
  </r>
  <r>
    <n v="2280"/>
    <x v="1119"/>
    <x v="3"/>
    <x v="505"/>
    <d v="2014-11-03T00:00:00"/>
    <x v="2"/>
    <s v="JK-15625"/>
    <x v="600"/>
    <x v="0"/>
    <x v="0"/>
    <s v="Seattle"/>
    <x v="4"/>
    <n v="98115"/>
    <x v="1"/>
    <s v="FUR-CH-10003833"/>
    <x v="0"/>
    <x v="1"/>
    <x v="1200"/>
    <n v="97.567999999999998"/>
    <n v="2"/>
    <x v="2"/>
    <n v="-6.0979999999999999"/>
  </r>
  <r>
    <n v="2281"/>
    <x v="1119"/>
    <x v="3"/>
    <x v="505"/>
    <d v="2014-11-03T00:00:00"/>
    <x v="2"/>
    <s v="JK-15625"/>
    <x v="600"/>
    <x v="0"/>
    <x v="0"/>
    <s v="Seattle"/>
    <x v="4"/>
    <n v="98115"/>
    <x v="1"/>
    <s v="FUR-CH-10004289"/>
    <x v="0"/>
    <x v="1"/>
    <x v="975"/>
    <n v="614.27200000000005"/>
    <n v="8"/>
    <x v="2"/>
    <n v="-23.0352"/>
  </r>
  <r>
    <n v="2282"/>
    <x v="1119"/>
    <x v="3"/>
    <x v="505"/>
    <d v="2014-11-03T00:00:00"/>
    <x v="2"/>
    <s v="JK-15625"/>
    <x v="600"/>
    <x v="0"/>
    <x v="0"/>
    <s v="Seattle"/>
    <x v="4"/>
    <n v="98115"/>
    <x v="1"/>
    <s v="FUR-BO-10004467"/>
    <x v="0"/>
    <x v="0"/>
    <x v="883"/>
    <n v="199.98"/>
    <n v="2"/>
    <x v="0"/>
    <n v="37.996200000000002"/>
  </r>
  <r>
    <n v="2283"/>
    <x v="1120"/>
    <x v="0"/>
    <x v="323"/>
    <d v="2013-09-06T00:00:00"/>
    <x v="2"/>
    <s v="FM-14215"/>
    <x v="524"/>
    <x v="1"/>
    <x v="0"/>
    <s v="Middletown"/>
    <x v="29"/>
    <n v="6457"/>
    <x v="3"/>
    <s v="OFF-PA-10002713"/>
    <x v="1"/>
    <x v="10"/>
    <x v="317"/>
    <n v="48.16"/>
    <n v="7"/>
    <x v="0"/>
    <n v="22.153600000000001"/>
  </r>
  <r>
    <n v="2284"/>
    <x v="1121"/>
    <x v="1"/>
    <x v="616"/>
    <d v="2012-03-09T00:00:00"/>
    <x v="1"/>
    <s v="SF-20200"/>
    <x v="227"/>
    <x v="0"/>
    <x v="0"/>
    <s v="New Castle"/>
    <x v="14"/>
    <n v="47362"/>
    <x v="2"/>
    <s v="TEC-PH-10001552"/>
    <x v="2"/>
    <x v="7"/>
    <x v="178"/>
    <n v="23.92"/>
    <n v="2"/>
    <x v="0"/>
    <n v="6.6976000000000004"/>
  </r>
  <r>
    <n v="2285"/>
    <x v="1121"/>
    <x v="1"/>
    <x v="616"/>
    <d v="2012-03-09T00:00:00"/>
    <x v="1"/>
    <s v="SF-20200"/>
    <x v="227"/>
    <x v="0"/>
    <x v="0"/>
    <s v="New Castle"/>
    <x v="14"/>
    <n v="47362"/>
    <x v="2"/>
    <s v="OFF-AP-10002222"/>
    <x v="1"/>
    <x v="9"/>
    <x v="33"/>
    <n v="60.69"/>
    <n v="7"/>
    <x v="0"/>
    <n v="16.386299999999999"/>
  </r>
  <r>
    <n v="2286"/>
    <x v="1122"/>
    <x v="0"/>
    <x v="465"/>
    <d v="2013-05-09T00:00:00"/>
    <x v="2"/>
    <s v="PJ-18835"/>
    <x v="601"/>
    <x v="1"/>
    <x v="0"/>
    <s v="Murfreesboro"/>
    <x v="18"/>
    <n v="37130"/>
    <x v="0"/>
    <s v="OFF-PA-10003971"/>
    <x v="1"/>
    <x v="10"/>
    <x v="1272"/>
    <n v="14.352"/>
    <n v="3"/>
    <x v="2"/>
    <n v="5.2026000000000003"/>
  </r>
  <r>
    <n v="2287"/>
    <x v="1123"/>
    <x v="3"/>
    <x v="701"/>
    <d v="2014-11-24T00:00:00"/>
    <x v="1"/>
    <s v="CS-12355"/>
    <x v="394"/>
    <x v="0"/>
    <x v="0"/>
    <s v="Salem"/>
    <x v="17"/>
    <n v="24153"/>
    <x v="0"/>
    <s v="OFF-AP-10004036"/>
    <x v="1"/>
    <x v="9"/>
    <x v="1273"/>
    <n v="35.04"/>
    <n v="2"/>
    <x v="0"/>
    <n v="12.263999999999999"/>
  </r>
  <r>
    <n v="2288"/>
    <x v="1124"/>
    <x v="3"/>
    <x v="702"/>
    <d v="2014-06-06T00:00:00"/>
    <x v="0"/>
    <s v="BB-10990"/>
    <x v="121"/>
    <x v="1"/>
    <x v="0"/>
    <s v="Toledo"/>
    <x v="24"/>
    <n v="43615"/>
    <x v="3"/>
    <s v="OFF-AP-10002287"/>
    <x v="1"/>
    <x v="9"/>
    <x v="1274"/>
    <n v="17.48"/>
    <n v="5"/>
    <x v="2"/>
    <n v="1.3109999999999999"/>
  </r>
  <r>
    <n v="2289"/>
    <x v="1125"/>
    <x v="3"/>
    <x v="193"/>
    <d v="2014-06-14T00:00:00"/>
    <x v="2"/>
    <s v="BW-11200"/>
    <x v="572"/>
    <x v="0"/>
    <x v="0"/>
    <s v="Los Angeles"/>
    <x v="1"/>
    <n v="90032"/>
    <x v="1"/>
    <s v="OFF-AR-10002375"/>
    <x v="1"/>
    <x v="6"/>
    <x v="823"/>
    <n v="16.399999999999999"/>
    <n v="5"/>
    <x v="0"/>
    <n v="4.7560000000000002"/>
  </r>
  <r>
    <n v="2290"/>
    <x v="1126"/>
    <x v="3"/>
    <x v="703"/>
    <d v="2014-01-12T00:00:00"/>
    <x v="2"/>
    <s v="RS-19420"/>
    <x v="602"/>
    <x v="1"/>
    <x v="0"/>
    <s v="Seattle"/>
    <x v="4"/>
    <n v="98115"/>
    <x v="1"/>
    <s v="FUR-TA-10001950"/>
    <x v="0"/>
    <x v="3"/>
    <x v="1275"/>
    <n v="892.98"/>
    <n v="2"/>
    <x v="0"/>
    <n v="80.368200000000002"/>
  </r>
  <r>
    <n v="2291"/>
    <x v="1127"/>
    <x v="1"/>
    <x v="704"/>
    <d v="2012-04-25T00:00:00"/>
    <x v="1"/>
    <s v="TS-21160"/>
    <x v="378"/>
    <x v="1"/>
    <x v="0"/>
    <s v="Columbus"/>
    <x v="32"/>
    <n v="31907"/>
    <x v="0"/>
    <s v="TEC-PH-10001557"/>
    <x v="2"/>
    <x v="7"/>
    <x v="658"/>
    <n v="287.97000000000003"/>
    <n v="3"/>
    <x v="0"/>
    <n v="77.751900000000006"/>
  </r>
  <r>
    <n v="2292"/>
    <x v="1127"/>
    <x v="1"/>
    <x v="704"/>
    <d v="2012-04-25T00:00:00"/>
    <x v="1"/>
    <s v="TS-21160"/>
    <x v="378"/>
    <x v="1"/>
    <x v="0"/>
    <s v="Columbus"/>
    <x v="32"/>
    <n v="31907"/>
    <x v="0"/>
    <s v="FUR-FU-10002937"/>
    <x v="0"/>
    <x v="5"/>
    <x v="1051"/>
    <n v="595.38"/>
    <n v="6"/>
    <x v="0"/>
    <n v="297.69"/>
  </r>
  <r>
    <n v="2293"/>
    <x v="1127"/>
    <x v="1"/>
    <x v="704"/>
    <d v="2012-04-25T00:00:00"/>
    <x v="1"/>
    <s v="TS-21160"/>
    <x v="378"/>
    <x v="1"/>
    <x v="0"/>
    <s v="Columbus"/>
    <x v="32"/>
    <n v="31907"/>
    <x v="0"/>
    <s v="OFF-PA-10001166"/>
    <x v="1"/>
    <x v="10"/>
    <x v="769"/>
    <n v="12.96"/>
    <n v="2"/>
    <x v="0"/>
    <n v="6.2207999999999997"/>
  </r>
  <r>
    <n v="2294"/>
    <x v="1128"/>
    <x v="1"/>
    <x v="549"/>
    <d v="2012-11-06T00:00:00"/>
    <x v="1"/>
    <s v="QJ-19255"/>
    <x v="425"/>
    <x v="1"/>
    <x v="0"/>
    <s v="New York City"/>
    <x v="15"/>
    <n v="10009"/>
    <x v="3"/>
    <s v="TEC-PH-10000347"/>
    <x v="2"/>
    <x v="7"/>
    <x v="495"/>
    <n v="4.95"/>
    <n v="1"/>
    <x v="0"/>
    <n v="1.3365"/>
  </r>
  <r>
    <n v="2295"/>
    <x v="1129"/>
    <x v="3"/>
    <x v="331"/>
    <d v="2014-12-28T00:00:00"/>
    <x v="1"/>
    <s v="FM-14215"/>
    <x v="524"/>
    <x v="1"/>
    <x v="0"/>
    <s v="Middletown"/>
    <x v="29"/>
    <n v="6457"/>
    <x v="3"/>
    <s v="FUR-FU-10003708"/>
    <x v="0"/>
    <x v="5"/>
    <x v="71"/>
    <n v="181.95"/>
    <n v="3"/>
    <x v="0"/>
    <n v="38.209499999999998"/>
  </r>
  <r>
    <n v="2296"/>
    <x v="1130"/>
    <x v="1"/>
    <x v="549"/>
    <d v="2012-11-05T00:00:00"/>
    <x v="1"/>
    <s v="VD-21670"/>
    <x v="104"/>
    <x v="0"/>
    <x v="0"/>
    <s v="New York City"/>
    <x v="15"/>
    <n v="10011"/>
    <x v="3"/>
    <s v="OFF-PA-10002659"/>
    <x v="1"/>
    <x v="10"/>
    <x v="922"/>
    <n v="13.52"/>
    <n v="4"/>
    <x v="0"/>
    <n v="6.2191999999999998"/>
  </r>
  <r>
    <n v="2297"/>
    <x v="1130"/>
    <x v="1"/>
    <x v="549"/>
    <d v="2012-11-05T00:00:00"/>
    <x v="1"/>
    <s v="VD-21670"/>
    <x v="104"/>
    <x v="0"/>
    <x v="0"/>
    <s v="New York City"/>
    <x v="15"/>
    <n v="10011"/>
    <x v="3"/>
    <s v="FUR-FU-10000965"/>
    <x v="0"/>
    <x v="5"/>
    <x v="682"/>
    <n v="259.7"/>
    <n v="5"/>
    <x v="0"/>
    <n v="106.477"/>
  </r>
  <r>
    <n v="2298"/>
    <x v="1130"/>
    <x v="1"/>
    <x v="549"/>
    <d v="2012-11-05T00:00:00"/>
    <x v="1"/>
    <s v="VD-21670"/>
    <x v="104"/>
    <x v="0"/>
    <x v="0"/>
    <s v="New York City"/>
    <x v="15"/>
    <n v="10011"/>
    <x v="3"/>
    <s v="TEC-PH-10001527"/>
    <x v="2"/>
    <x v="7"/>
    <x v="1276"/>
    <n v="42.95"/>
    <n v="1"/>
    <x v="0"/>
    <n v="1.2885"/>
  </r>
  <r>
    <n v="2299"/>
    <x v="1130"/>
    <x v="1"/>
    <x v="549"/>
    <d v="2012-11-05T00:00:00"/>
    <x v="1"/>
    <s v="VD-21670"/>
    <x v="104"/>
    <x v="0"/>
    <x v="0"/>
    <s v="New York City"/>
    <x v="15"/>
    <n v="10011"/>
    <x v="3"/>
    <s v="TEC-AC-10001838"/>
    <x v="2"/>
    <x v="11"/>
    <x v="645"/>
    <n v="1399.93"/>
    <n v="7"/>
    <x v="0"/>
    <n v="601.96990000000005"/>
  </r>
  <r>
    <n v="2300"/>
    <x v="1130"/>
    <x v="1"/>
    <x v="549"/>
    <d v="2012-11-05T00:00:00"/>
    <x v="1"/>
    <s v="VD-21670"/>
    <x v="104"/>
    <x v="0"/>
    <x v="0"/>
    <s v="New York City"/>
    <x v="15"/>
    <n v="10011"/>
    <x v="3"/>
    <s v="TEC-PH-10002597"/>
    <x v="2"/>
    <x v="7"/>
    <x v="474"/>
    <n v="503.96"/>
    <n v="4"/>
    <x v="0"/>
    <n v="125.99"/>
  </r>
  <r>
    <n v="2301"/>
    <x v="1131"/>
    <x v="2"/>
    <x v="687"/>
    <d v="2011-11-18T00:00:00"/>
    <x v="1"/>
    <s v="JL-15505"/>
    <x v="145"/>
    <x v="0"/>
    <x v="0"/>
    <s v="Midland"/>
    <x v="12"/>
    <n v="48640"/>
    <x v="2"/>
    <s v="OFF-BI-10000756"/>
    <x v="1"/>
    <x v="8"/>
    <x v="15"/>
    <n v="12.72"/>
    <n v="3"/>
    <x v="0"/>
    <n v="6.36"/>
  </r>
  <r>
    <n v="2302"/>
    <x v="1131"/>
    <x v="2"/>
    <x v="687"/>
    <d v="2011-11-18T00:00:00"/>
    <x v="1"/>
    <s v="JL-15505"/>
    <x v="145"/>
    <x v="0"/>
    <x v="0"/>
    <s v="Midland"/>
    <x v="12"/>
    <n v="48640"/>
    <x v="2"/>
    <s v="OFF-BI-10000546"/>
    <x v="1"/>
    <x v="8"/>
    <x v="609"/>
    <n v="11.52"/>
    <n v="4"/>
    <x v="0"/>
    <n v="5.6448"/>
  </r>
  <r>
    <n v="2303"/>
    <x v="1132"/>
    <x v="0"/>
    <x v="327"/>
    <d v="2013-01-21T00:00:00"/>
    <x v="1"/>
    <s v="DL-13495"/>
    <x v="393"/>
    <x v="1"/>
    <x v="0"/>
    <s v="Columbus"/>
    <x v="32"/>
    <n v="31907"/>
    <x v="0"/>
    <s v="TEC-AC-10001142"/>
    <x v="2"/>
    <x v="11"/>
    <x v="546"/>
    <n v="316"/>
    <n v="4"/>
    <x v="0"/>
    <n v="31.6"/>
  </r>
  <r>
    <n v="2304"/>
    <x v="1133"/>
    <x v="3"/>
    <x v="697"/>
    <d v="2014-09-23T00:00:00"/>
    <x v="0"/>
    <s v="MO-17800"/>
    <x v="246"/>
    <x v="2"/>
    <x v="0"/>
    <s v="Roswell"/>
    <x v="32"/>
    <n v="30076"/>
    <x v="0"/>
    <s v="FUR-CH-10000785"/>
    <x v="0"/>
    <x v="1"/>
    <x v="320"/>
    <n v="723.92"/>
    <n v="4"/>
    <x v="0"/>
    <n v="188.2192"/>
  </r>
  <r>
    <n v="2305"/>
    <x v="1133"/>
    <x v="3"/>
    <x v="697"/>
    <d v="2014-09-23T00:00:00"/>
    <x v="0"/>
    <s v="MO-17800"/>
    <x v="246"/>
    <x v="2"/>
    <x v="0"/>
    <s v="Roswell"/>
    <x v="32"/>
    <n v="30076"/>
    <x v="0"/>
    <s v="OFF-PA-10000474"/>
    <x v="1"/>
    <x v="10"/>
    <x v="33"/>
    <n v="106.32"/>
    <n v="3"/>
    <x v="0"/>
    <n v="49.970399999999998"/>
  </r>
  <r>
    <n v="2306"/>
    <x v="1134"/>
    <x v="0"/>
    <x v="443"/>
    <d v="2013-12-25T00:00:00"/>
    <x v="2"/>
    <s v="BP-11185"/>
    <x v="130"/>
    <x v="1"/>
    <x v="0"/>
    <s v="Chicago"/>
    <x v="10"/>
    <n v="60623"/>
    <x v="2"/>
    <s v="FUR-BO-10003441"/>
    <x v="0"/>
    <x v="0"/>
    <x v="705"/>
    <n v="141.37200000000001"/>
    <n v="2"/>
    <x v="4"/>
    <n v="-14.1372"/>
  </r>
  <r>
    <n v="2307"/>
    <x v="1135"/>
    <x v="1"/>
    <x v="705"/>
    <d v="2012-08-08T00:00:00"/>
    <x v="2"/>
    <s v="MS-17980"/>
    <x v="99"/>
    <x v="1"/>
    <x v="0"/>
    <s v="Houston"/>
    <x v="5"/>
    <n v="77041"/>
    <x v="2"/>
    <s v="OFF-PA-10004156"/>
    <x v="1"/>
    <x v="10"/>
    <x v="743"/>
    <n v="27.216000000000001"/>
    <n v="3"/>
    <x v="2"/>
    <n v="9.8658000000000001"/>
  </r>
  <r>
    <n v="2308"/>
    <x v="1136"/>
    <x v="3"/>
    <x v="60"/>
    <d v="2014-11-10T00:00:00"/>
    <x v="1"/>
    <s v="SV-20935"/>
    <x v="603"/>
    <x v="0"/>
    <x v="0"/>
    <s v="New York City"/>
    <x v="15"/>
    <n v="10009"/>
    <x v="3"/>
    <s v="TEC-AC-10001432"/>
    <x v="2"/>
    <x v="11"/>
    <x v="471"/>
    <n v="390.75"/>
    <n v="5"/>
    <x v="0"/>
    <n v="171.93"/>
  </r>
  <r>
    <n v="2309"/>
    <x v="1137"/>
    <x v="3"/>
    <x v="532"/>
    <d v="2014-06-13T00:00:00"/>
    <x v="2"/>
    <s v="BC-11125"/>
    <x v="604"/>
    <x v="2"/>
    <x v="0"/>
    <s v="Peoria"/>
    <x v="16"/>
    <n v="85345"/>
    <x v="1"/>
    <s v="FUR-CH-10001394"/>
    <x v="0"/>
    <x v="1"/>
    <x v="648"/>
    <n v="280.79199999999997"/>
    <n v="1"/>
    <x v="2"/>
    <n v="35.098999999999997"/>
  </r>
  <r>
    <n v="2310"/>
    <x v="1137"/>
    <x v="3"/>
    <x v="532"/>
    <d v="2014-06-13T00:00:00"/>
    <x v="2"/>
    <s v="BC-11125"/>
    <x v="604"/>
    <x v="2"/>
    <x v="0"/>
    <s v="Peoria"/>
    <x v="16"/>
    <n v="85345"/>
    <x v="1"/>
    <s v="OFF-ST-10002370"/>
    <x v="1"/>
    <x v="4"/>
    <x v="80"/>
    <n v="68.447999999999993"/>
    <n v="4"/>
    <x v="2"/>
    <n v="7.7004000000000001"/>
  </r>
  <r>
    <n v="2311"/>
    <x v="1137"/>
    <x v="3"/>
    <x v="532"/>
    <d v="2014-06-13T00:00:00"/>
    <x v="2"/>
    <s v="BC-11125"/>
    <x v="604"/>
    <x v="2"/>
    <x v="0"/>
    <s v="Peoria"/>
    <x v="16"/>
    <n v="85345"/>
    <x v="1"/>
    <s v="OFF-AR-10002956"/>
    <x v="1"/>
    <x v="6"/>
    <x v="660"/>
    <n v="88.04"/>
    <n v="5"/>
    <x v="2"/>
    <n v="6.6029999999999998"/>
  </r>
  <r>
    <n v="2312"/>
    <x v="1137"/>
    <x v="3"/>
    <x v="532"/>
    <d v="2014-06-13T00:00:00"/>
    <x v="2"/>
    <s v="BC-11125"/>
    <x v="604"/>
    <x v="2"/>
    <x v="0"/>
    <s v="Peoria"/>
    <x v="16"/>
    <n v="85345"/>
    <x v="1"/>
    <s v="OFF-AR-10001955"/>
    <x v="1"/>
    <x v="6"/>
    <x v="1021"/>
    <n v="15.872"/>
    <n v="1"/>
    <x v="2"/>
    <n v="1.984"/>
  </r>
  <r>
    <n v="2313"/>
    <x v="1137"/>
    <x v="3"/>
    <x v="532"/>
    <d v="2014-06-13T00:00:00"/>
    <x v="2"/>
    <s v="BC-11125"/>
    <x v="604"/>
    <x v="2"/>
    <x v="0"/>
    <s v="Peoria"/>
    <x v="16"/>
    <n v="85345"/>
    <x v="1"/>
    <s v="OFF-ST-10001809"/>
    <x v="1"/>
    <x v="4"/>
    <x v="430"/>
    <n v="215.59200000000001"/>
    <n v="3"/>
    <x v="2"/>
    <n v="-48.508200000000002"/>
  </r>
  <r>
    <n v="2314"/>
    <x v="1138"/>
    <x v="3"/>
    <x v="228"/>
    <d v="2014-07-26T00:00:00"/>
    <x v="1"/>
    <s v="EM-13825"/>
    <x v="605"/>
    <x v="1"/>
    <x v="0"/>
    <s v="Sioux Falls"/>
    <x v="44"/>
    <n v="57103"/>
    <x v="2"/>
    <s v="OFF-LA-10004093"/>
    <x v="1"/>
    <x v="2"/>
    <x v="670"/>
    <n v="14.62"/>
    <n v="2"/>
    <x v="0"/>
    <n v="6.8714000000000004"/>
  </r>
  <r>
    <n v="2315"/>
    <x v="1138"/>
    <x v="3"/>
    <x v="228"/>
    <d v="2014-07-26T00:00:00"/>
    <x v="1"/>
    <s v="EM-13825"/>
    <x v="605"/>
    <x v="1"/>
    <x v="0"/>
    <s v="Sioux Falls"/>
    <x v="44"/>
    <n v="57103"/>
    <x v="2"/>
    <s v="OFF-AP-10002118"/>
    <x v="1"/>
    <x v="9"/>
    <x v="77"/>
    <n v="416.32"/>
    <n v="2"/>
    <x v="0"/>
    <n v="112.4064"/>
  </r>
  <r>
    <n v="2316"/>
    <x v="1138"/>
    <x v="3"/>
    <x v="228"/>
    <d v="2014-07-26T00:00:00"/>
    <x v="1"/>
    <s v="EM-13825"/>
    <x v="605"/>
    <x v="1"/>
    <x v="0"/>
    <s v="Sioux Falls"/>
    <x v="44"/>
    <n v="57103"/>
    <x v="2"/>
    <s v="OFF-BI-10000404"/>
    <x v="1"/>
    <x v="8"/>
    <x v="476"/>
    <n v="43"/>
    <n v="5"/>
    <x v="0"/>
    <n v="20.21"/>
  </r>
  <r>
    <n v="2317"/>
    <x v="1138"/>
    <x v="3"/>
    <x v="228"/>
    <d v="2014-07-26T00:00:00"/>
    <x v="1"/>
    <s v="EM-13825"/>
    <x v="605"/>
    <x v="1"/>
    <x v="0"/>
    <s v="Sioux Falls"/>
    <x v="44"/>
    <n v="57103"/>
    <x v="2"/>
    <s v="FUR-CH-10003833"/>
    <x v="0"/>
    <x v="1"/>
    <x v="1200"/>
    <n v="182.94"/>
    <n v="3"/>
    <x v="0"/>
    <n v="27.440999999999999"/>
  </r>
  <r>
    <n v="2318"/>
    <x v="1138"/>
    <x v="3"/>
    <x v="228"/>
    <d v="2014-07-26T00:00:00"/>
    <x v="1"/>
    <s v="EM-13825"/>
    <x v="605"/>
    <x v="1"/>
    <x v="0"/>
    <s v="Sioux Falls"/>
    <x v="44"/>
    <n v="57103"/>
    <x v="2"/>
    <s v="OFF-BI-10002072"/>
    <x v="1"/>
    <x v="8"/>
    <x v="830"/>
    <n v="60.83"/>
    <n v="7"/>
    <x v="0"/>
    <n v="30.414999999999999"/>
  </r>
  <r>
    <n v="2319"/>
    <x v="1138"/>
    <x v="3"/>
    <x v="228"/>
    <d v="2014-07-26T00:00:00"/>
    <x v="1"/>
    <s v="EM-13825"/>
    <x v="605"/>
    <x v="1"/>
    <x v="0"/>
    <s v="Sioux Falls"/>
    <x v="44"/>
    <n v="57103"/>
    <x v="2"/>
    <s v="TEC-AC-10003095"/>
    <x v="2"/>
    <x v="11"/>
    <x v="1277"/>
    <n v="389.97"/>
    <n v="3"/>
    <x v="0"/>
    <n v="132.5898"/>
  </r>
  <r>
    <n v="2320"/>
    <x v="1139"/>
    <x v="1"/>
    <x v="706"/>
    <d v="2012-12-26T00:00:00"/>
    <x v="2"/>
    <s v="BD-11500"/>
    <x v="214"/>
    <x v="0"/>
    <x v="0"/>
    <s v="Richmond"/>
    <x v="17"/>
    <n v="23223"/>
    <x v="0"/>
    <s v="OFF-AP-10001563"/>
    <x v="1"/>
    <x v="9"/>
    <x v="530"/>
    <n v="194.32"/>
    <n v="4"/>
    <x v="0"/>
    <n v="56.352800000000002"/>
  </r>
  <r>
    <n v="2321"/>
    <x v="1140"/>
    <x v="3"/>
    <x v="177"/>
    <d v="2014-03-25T00:00:00"/>
    <x v="1"/>
    <s v="HW-14935"/>
    <x v="304"/>
    <x v="1"/>
    <x v="0"/>
    <s v="Seattle"/>
    <x v="4"/>
    <n v="98115"/>
    <x v="1"/>
    <s v="TEC-AC-10000358"/>
    <x v="2"/>
    <x v="11"/>
    <x v="1278"/>
    <n v="265.93"/>
    <n v="7"/>
    <x v="0"/>
    <n v="63.8232"/>
  </r>
  <r>
    <n v="2322"/>
    <x v="1141"/>
    <x v="1"/>
    <x v="620"/>
    <d v="2013-01-03T00:00:00"/>
    <x v="0"/>
    <s v="KC-16255"/>
    <x v="346"/>
    <x v="1"/>
    <x v="0"/>
    <s v="Henderson"/>
    <x v="0"/>
    <n v="42420"/>
    <x v="0"/>
    <s v="OFF-BI-10004492"/>
    <x v="1"/>
    <x v="8"/>
    <x v="347"/>
    <n v="94.74"/>
    <n v="3"/>
    <x v="0"/>
    <n v="44.527799999999999"/>
  </r>
  <r>
    <n v="2323"/>
    <x v="1141"/>
    <x v="1"/>
    <x v="620"/>
    <d v="2013-01-03T00:00:00"/>
    <x v="0"/>
    <s v="KC-16255"/>
    <x v="346"/>
    <x v="1"/>
    <x v="0"/>
    <s v="Henderson"/>
    <x v="0"/>
    <n v="42420"/>
    <x v="0"/>
    <s v="OFF-BI-10001072"/>
    <x v="1"/>
    <x v="8"/>
    <x v="277"/>
    <n v="60.64"/>
    <n v="4"/>
    <x v="0"/>
    <n v="27.894400000000001"/>
  </r>
  <r>
    <n v="2324"/>
    <x v="1141"/>
    <x v="1"/>
    <x v="620"/>
    <d v="2013-01-03T00:00:00"/>
    <x v="0"/>
    <s v="KC-16255"/>
    <x v="346"/>
    <x v="1"/>
    <x v="0"/>
    <s v="Henderson"/>
    <x v="0"/>
    <n v="42420"/>
    <x v="0"/>
    <s v="OFF-BI-10003707"/>
    <x v="1"/>
    <x v="8"/>
    <x v="776"/>
    <n v="76.3"/>
    <n v="5"/>
    <x v="0"/>
    <n v="38.15"/>
  </r>
  <r>
    <n v="2325"/>
    <x v="1141"/>
    <x v="1"/>
    <x v="620"/>
    <d v="2013-01-03T00:00:00"/>
    <x v="0"/>
    <s v="KC-16255"/>
    <x v="346"/>
    <x v="1"/>
    <x v="0"/>
    <s v="Henderson"/>
    <x v="0"/>
    <n v="42420"/>
    <x v="0"/>
    <s v="OFF-BI-10000977"/>
    <x v="1"/>
    <x v="8"/>
    <x v="982"/>
    <n v="364.8"/>
    <n v="12"/>
    <x v="0"/>
    <n v="167.80799999999999"/>
  </r>
  <r>
    <n v="2326"/>
    <x v="1142"/>
    <x v="1"/>
    <x v="426"/>
    <d v="2012-09-19T00:00:00"/>
    <x v="0"/>
    <s v="BM-11575"/>
    <x v="606"/>
    <x v="1"/>
    <x v="0"/>
    <s v="New York City"/>
    <x v="15"/>
    <n v="10035"/>
    <x v="3"/>
    <s v="OFF-BI-10002082"/>
    <x v="1"/>
    <x v="8"/>
    <x v="1173"/>
    <n v="79.872"/>
    <n v="3"/>
    <x v="2"/>
    <n v="29.952000000000002"/>
  </r>
  <r>
    <n v="2327"/>
    <x v="1142"/>
    <x v="1"/>
    <x v="426"/>
    <d v="2012-09-19T00:00:00"/>
    <x v="0"/>
    <s v="BM-11575"/>
    <x v="606"/>
    <x v="1"/>
    <x v="0"/>
    <s v="New York City"/>
    <x v="15"/>
    <n v="10035"/>
    <x v="3"/>
    <s v="FUR-BO-10004709"/>
    <x v="0"/>
    <x v="0"/>
    <x v="263"/>
    <n v="46.384"/>
    <n v="1"/>
    <x v="2"/>
    <n v="1.1596"/>
  </r>
  <r>
    <n v="2328"/>
    <x v="1142"/>
    <x v="1"/>
    <x v="426"/>
    <d v="2012-09-19T00:00:00"/>
    <x v="0"/>
    <s v="BM-11575"/>
    <x v="606"/>
    <x v="1"/>
    <x v="0"/>
    <s v="New York City"/>
    <x v="15"/>
    <n v="10035"/>
    <x v="3"/>
    <s v="OFF-PA-10002365"/>
    <x v="1"/>
    <x v="10"/>
    <x v="12"/>
    <n v="12.96"/>
    <n v="2"/>
    <x v="0"/>
    <n v="6.2207999999999997"/>
  </r>
  <r>
    <n v="2329"/>
    <x v="1143"/>
    <x v="3"/>
    <x v="397"/>
    <d v="2014-09-27T00:00:00"/>
    <x v="2"/>
    <s v="KN-16705"/>
    <x v="607"/>
    <x v="2"/>
    <x v="0"/>
    <s v="Fort Collins"/>
    <x v="22"/>
    <n v="80525"/>
    <x v="1"/>
    <s v="OFF-EN-10004147"/>
    <x v="1"/>
    <x v="12"/>
    <x v="1279"/>
    <n v="14.352"/>
    <n v="3"/>
    <x v="2"/>
    <n v="5.2026000000000003"/>
  </r>
  <r>
    <n v="2330"/>
    <x v="1144"/>
    <x v="1"/>
    <x v="707"/>
    <d v="2012-12-29T00:00:00"/>
    <x v="1"/>
    <s v="JD-16150"/>
    <x v="251"/>
    <x v="1"/>
    <x v="0"/>
    <s v="Philadelphia"/>
    <x v="9"/>
    <n v="19140"/>
    <x v="3"/>
    <s v="FUR-FU-10001468"/>
    <x v="0"/>
    <x v="5"/>
    <x v="1280"/>
    <n v="547.13599999999997"/>
    <n v="4"/>
    <x v="2"/>
    <n v="-68.391999999999996"/>
  </r>
  <r>
    <n v="2331"/>
    <x v="1145"/>
    <x v="0"/>
    <x v="446"/>
    <d v="2013-09-27T00:00:00"/>
    <x v="0"/>
    <s v="LA-16780"/>
    <x v="156"/>
    <x v="1"/>
    <x v="0"/>
    <s v="Los Angeles"/>
    <x v="1"/>
    <n v="90004"/>
    <x v="1"/>
    <s v="OFF-ST-10000642"/>
    <x v="1"/>
    <x v="4"/>
    <x v="192"/>
    <n v="41.96"/>
    <n v="2"/>
    <x v="0"/>
    <n v="2.9371999999999998"/>
  </r>
  <r>
    <n v="2332"/>
    <x v="1145"/>
    <x v="0"/>
    <x v="446"/>
    <d v="2013-09-27T00:00:00"/>
    <x v="0"/>
    <s v="LA-16780"/>
    <x v="156"/>
    <x v="1"/>
    <x v="0"/>
    <s v="Los Angeles"/>
    <x v="1"/>
    <n v="90004"/>
    <x v="1"/>
    <s v="OFF-PA-10000380"/>
    <x v="1"/>
    <x v="10"/>
    <x v="1281"/>
    <n v="41.7"/>
    <n v="5"/>
    <x v="0"/>
    <n v="20.85"/>
  </r>
  <r>
    <n v="2333"/>
    <x v="1146"/>
    <x v="3"/>
    <x v="708"/>
    <d v="2014-03-26T00:00:00"/>
    <x v="1"/>
    <s v="RW-19690"/>
    <x v="355"/>
    <x v="0"/>
    <x v="0"/>
    <s v="Lafayette"/>
    <x v="14"/>
    <n v="47905"/>
    <x v="2"/>
    <s v="OFF-PA-10004071"/>
    <x v="1"/>
    <x v="10"/>
    <x v="412"/>
    <n v="277.39999999999998"/>
    <n v="5"/>
    <x v="0"/>
    <n v="133.15199999999999"/>
  </r>
  <r>
    <n v="2334"/>
    <x v="1146"/>
    <x v="3"/>
    <x v="708"/>
    <d v="2014-03-26T00:00:00"/>
    <x v="1"/>
    <s v="RW-19690"/>
    <x v="355"/>
    <x v="0"/>
    <x v="0"/>
    <s v="Lafayette"/>
    <x v="14"/>
    <n v="47905"/>
    <x v="2"/>
    <s v="OFF-PA-10004971"/>
    <x v="1"/>
    <x v="10"/>
    <x v="604"/>
    <n v="5.78"/>
    <n v="1"/>
    <x v="0"/>
    <n v="2.8321999999999998"/>
  </r>
  <r>
    <n v="2335"/>
    <x v="1147"/>
    <x v="2"/>
    <x v="587"/>
    <d v="2011-10-04T00:00:00"/>
    <x v="1"/>
    <s v="KW-16570"/>
    <x v="608"/>
    <x v="0"/>
    <x v="0"/>
    <s v="Clarksville"/>
    <x v="18"/>
    <n v="37042"/>
    <x v="0"/>
    <s v="OFF-AP-10000696"/>
    <x v="1"/>
    <x v="9"/>
    <x v="332"/>
    <n v="69.215999999999994"/>
    <n v="6"/>
    <x v="2"/>
    <n v="11.2476"/>
  </r>
  <r>
    <n v="2336"/>
    <x v="1148"/>
    <x v="3"/>
    <x v="389"/>
    <d v="2014-12-11T00:00:00"/>
    <x v="3"/>
    <s v="CC-12220"/>
    <x v="417"/>
    <x v="0"/>
    <x v="0"/>
    <s v="Fairfield"/>
    <x v="29"/>
    <n v="6824"/>
    <x v="3"/>
    <s v="OFF-EN-10004030"/>
    <x v="1"/>
    <x v="12"/>
    <x v="135"/>
    <n v="10.86"/>
    <n v="3"/>
    <x v="0"/>
    <n v="5.1041999999999996"/>
  </r>
  <r>
    <n v="2337"/>
    <x v="1148"/>
    <x v="3"/>
    <x v="389"/>
    <d v="2014-12-11T00:00:00"/>
    <x v="3"/>
    <s v="CC-12220"/>
    <x v="417"/>
    <x v="0"/>
    <x v="0"/>
    <s v="Fairfield"/>
    <x v="29"/>
    <n v="6824"/>
    <x v="3"/>
    <s v="OFF-AP-10000026"/>
    <x v="1"/>
    <x v="9"/>
    <x v="1282"/>
    <n v="426.79"/>
    <n v="7"/>
    <x v="0"/>
    <n v="123.76909999999999"/>
  </r>
  <r>
    <n v="2338"/>
    <x v="1149"/>
    <x v="2"/>
    <x v="709"/>
    <d v="2011-08-23T00:00:00"/>
    <x v="3"/>
    <s v="RH-19495"/>
    <x v="302"/>
    <x v="0"/>
    <x v="0"/>
    <s v="New York City"/>
    <x v="15"/>
    <n v="10009"/>
    <x v="3"/>
    <s v="OFF-PA-10003936"/>
    <x v="1"/>
    <x v="10"/>
    <x v="1283"/>
    <n v="25.92"/>
    <n v="4"/>
    <x v="0"/>
    <n v="12.441599999999999"/>
  </r>
  <r>
    <n v="2339"/>
    <x v="1149"/>
    <x v="2"/>
    <x v="709"/>
    <d v="2011-08-23T00:00:00"/>
    <x v="3"/>
    <s v="RH-19495"/>
    <x v="302"/>
    <x v="0"/>
    <x v="0"/>
    <s v="New York City"/>
    <x v="15"/>
    <n v="10009"/>
    <x v="3"/>
    <s v="OFF-PA-10004530"/>
    <x v="1"/>
    <x v="10"/>
    <x v="491"/>
    <n v="45.92"/>
    <n v="4"/>
    <x v="0"/>
    <n v="22.500800000000002"/>
  </r>
  <r>
    <n v="2340"/>
    <x v="1150"/>
    <x v="2"/>
    <x v="710"/>
    <d v="2011-08-24T00:00:00"/>
    <x v="1"/>
    <s v="JK-15625"/>
    <x v="600"/>
    <x v="0"/>
    <x v="0"/>
    <s v="Columbus"/>
    <x v="24"/>
    <n v="43229"/>
    <x v="3"/>
    <s v="OFF-AR-10004930"/>
    <x v="1"/>
    <x v="6"/>
    <x v="87"/>
    <n v="10.72"/>
    <n v="2"/>
    <x v="2"/>
    <n v="1.742"/>
  </r>
  <r>
    <n v="2341"/>
    <x v="1151"/>
    <x v="0"/>
    <x v="338"/>
    <d v="2013-11-16T00:00:00"/>
    <x v="1"/>
    <s v="DC-13285"/>
    <x v="290"/>
    <x v="0"/>
    <x v="0"/>
    <s v="Warner Robins"/>
    <x v="32"/>
    <n v="31088"/>
    <x v="0"/>
    <s v="OFF-AR-10004999"/>
    <x v="1"/>
    <x v="6"/>
    <x v="864"/>
    <n v="41.86"/>
    <n v="7"/>
    <x v="0"/>
    <n v="10.465"/>
  </r>
  <r>
    <n v="2342"/>
    <x v="1152"/>
    <x v="2"/>
    <x v="520"/>
    <d v="2012-01-03T00:00:00"/>
    <x v="2"/>
    <s v="GM-14455"/>
    <x v="39"/>
    <x v="2"/>
    <x v="0"/>
    <s v="Franklin"/>
    <x v="31"/>
    <n v="2038"/>
    <x v="3"/>
    <s v="FUR-FU-10002501"/>
    <x v="0"/>
    <x v="5"/>
    <x v="1284"/>
    <n v="63.2"/>
    <n v="5"/>
    <x v="0"/>
    <n v="23.384"/>
  </r>
  <r>
    <n v="2343"/>
    <x v="1152"/>
    <x v="2"/>
    <x v="520"/>
    <d v="2012-01-03T00:00:00"/>
    <x v="2"/>
    <s v="GM-14455"/>
    <x v="39"/>
    <x v="2"/>
    <x v="0"/>
    <s v="Franklin"/>
    <x v="31"/>
    <n v="2038"/>
    <x v="3"/>
    <s v="TEC-AC-10000358"/>
    <x v="2"/>
    <x v="11"/>
    <x v="1278"/>
    <n v="113.97"/>
    <n v="3"/>
    <x v="0"/>
    <n v="27.352799999999998"/>
  </r>
  <r>
    <n v="2344"/>
    <x v="1153"/>
    <x v="2"/>
    <x v="711"/>
    <d v="2011-07-30T00:00:00"/>
    <x v="0"/>
    <s v="CL-11890"/>
    <x v="488"/>
    <x v="0"/>
    <x v="0"/>
    <s v="Chicago"/>
    <x v="10"/>
    <n v="60623"/>
    <x v="2"/>
    <s v="OFF-ST-10004804"/>
    <x v="1"/>
    <x v="4"/>
    <x v="230"/>
    <n v="123.55200000000001"/>
    <n v="3"/>
    <x v="2"/>
    <n v="-29.343599999999999"/>
  </r>
  <r>
    <n v="2345"/>
    <x v="1154"/>
    <x v="0"/>
    <x v="712"/>
    <d v="2013-02-28T00:00:00"/>
    <x v="1"/>
    <s v="PV-18985"/>
    <x v="391"/>
    <x v="2"/>
    <x v="0"/>
    <s v="Milwaukee"/>
    <x v="6"/>
    <n v="53209"/>
    <x v="2"/>
    <s v="OFF-AP-10001205"/>
    <x v="1"/>
    <x v="9"/>
    <x v="1285"/>
    <n v="490.32"/>
    <n v="9"/>
    <x v="0"/>
    <n v="137.28960000000001"/>
  </r>
  <r>
    <n v="2346"/>
    <x v="1155"/>
    <x v="0"/>
    <x v="69"/>
    <d v="2013-03-19T00:00:00"/>
    <x v="1"/>
    <s v="LT-17110"/>
    <x v="299"/>
    <x v="0"/>
    <x v="0"/>
    <s v="San Antonio"/>
    <x v="5"/>
    <n v="78207"/>
    <x v="2"/>
    <s v="OFF-PA-10000659"/>
    <x v="1"/>
    <x v="10"/>
    <x v="1286"/>
    <n v="70.08"/>
    <n v="5"/>
    <x v="2"/>
    <n v="24.527999999999999"/>
  </r>
  <r>
    <n v="2347"/>
    <x v="1155"/>
    <x v="0"/>
    <x v="69"/>
    <d v="2013-03-19T00:00:00"/>
    <x v="1"/>
    <s v="LT-17110"/>
    <x v="299"/>
    <x v="0"/>
    <x v="0"/>
    <s v="San Antonio"/>
    <x v="5"/>
    <n v="78207"/>
    <x v="2"/>
    <s v="OFF-BI-10004141"/>
    <x v="1"/>
    <x v="8"/>
    <x v="1287"/>
    <n v="1.272"/>
    <n v="2"/>
    <x v="3"/>
    <n v="-2.1623999999999999"/>
  </r>
  <r>
    <n v="2348"/>
    <x v="1155"/>
    <x v="0"/>
    <x v="69"/>
    <d v="2013-03-19T00:00:00"/>
    <x v="1"/>
    <s v="LT-17110"/>
    <x v="299"/>
    <x v="0"/>
    <x v="0"/>
    <s v="San Antonio"/>
    <x v="5"/>
    <n v="78207"/>
    <x v="2"/>
    <s v="FUR-TA-10004619"/>
    <x v="0"/>
    <x v="3"/>
    <x v="882"/>
    <n v="557.58500000000004"/>
    <n v="5"/>
    <x v="4"/>
    <n v="0"/>
  </r>
  <r>
    <n v="2349"/>
    <x v="1156"/>
    <x v="3"/>
    <x v="574"/>
    <d v="2014-12-04T00:00:00"/>
    <x v="3"/>
    <s v="AM-10360"/>
    <x v="87"/>
    <x v="1"/>
    <x v="0"/>
    <s v="Los Angeles"/>
    <x v="1"/>
    <n v="90032"/>
    <x v="1"/>
    <s v="OFF-BI-10004187"/>
    <x v="1"/>
    <x v="8"/>
    <x v="33"/>
    <n v="9.0239999999999991"/>
    <n v="6"/>
    <x v="2"/>
    <n v="3.1583999999999999"/>
  </r>
  <r>
    <n v="2350"/>
    <x v="1156"/>
    <x v="3"/>
    <x v="574"/>
    <d v="2014-12-04T00:00:00"/>
    <x v="3"/>
    <s v="AM-10360"/>
    <x v="87"/>
    <x v="1"/>
    <x v="0"/>
    <s v="Los Angeles"/>
    <x v="1"/>
    <n v="90032"/>
    <x v="1"/>
    <s v="OFF-BI-10000632"/>
    <x v="1"/>
    <x v="8"/>
    <x v="1288"/>
    <n v="69.456000000000003"/>
    <n v="2"/>
    <x v="2"/>
    <n v="22.5732"/>
  </r>
  <r>
    <n v="2351"/>
    <x v="1156"/>
    <x v="3"/>
    <x v="574"/>
    <d v="2014-12-04T00:00:00"/>
    <x v="3"/>
    <s v="AM-10360"/>
    <x v="87"/>
    <x v="1"/>
    <x v="0"/>
    <s v="Los Angeles"/>
    <x v="1"/>
    <n v="90032"/>
    <x v="1"/>
    <s v="OFF-PA-10003724"/>
    <x v="1"/>
    <x v="10"/>
    <x v="357"/>
    <n v="10.86"/>
    <n v="2"/>
    <x v="0"/>
    <n v="5.3213999999999997"/>
  </r>
  <r>
    <n v="2352"/>
    <x v="1156"/>
    <x v="3"/>
    <x v="574"/>
    <d v="2014-12-04T00:00:00"/>
    <x v="3"/>
    <s v="AM-10360"/>
    <x v="87"/>
    <x v="1"/>
    <x v="0"/>
    <s v="Los Angeles"/>
    <x v="1"/>
    <n v="90032"/>
    <x v="1"/>
    <s v="OFF-AP-10002765"/>
    <x v="1"/>
    <x v="9"/>
    <x v="1252"/>
    <n v="79.47"/>
    <n v="3"/>
    <x v="0"/>
    <n v="22.2516"/>
  </r>
  <r>
    <n v="2353"/>
    <x v="1156"/>
    <x v="3"/>
    <x v="574"/>
    <d v="2014-12-04T00:00:00"/>
    <x v="3"/>
    <s v="AM-10360"/>
    <x v="87"/>
    <x v="1"/>
    <x v="0"/>
    <s v="Los Angeles"/>
    <x v="1"/>
    <n v="90032"/>
    <x v="1"/>
    <s v="OFF-AR-10001868"/>
    <x v="1"/>
    <x v="6"/>
    <x v="59"/>
    <n v="10.08"/>
    <n v="6"/>
    <x v="0"/>
    <n v="5.04"/>
  </r>
  <r>
    <n v="2354"/>
    <x v="1157"/>
    <x v="1"/>
    <x v="284"/>
    <d v="2012-09-02T00:00:00"/>
    <x v="2"/>
    <s v="SC-20260"/>
    <x v="609"/>
    <x v="1"/>
    <x v="0"/>
    <s v="San Francisco"/>
    <x v="1"/>
    <n v="94122"/>
    <x v="1"/>
    <s v="FUR-BO-10002545"/>
    <x v="0"/>
    <x v="0"/>
    <x v="37"/>
    <n v="1552.8309999999999"/>
    <n v="7"/>
    <x v="11"/>
    <n v="200.9546"/>
  </r>
  <r>
    <n v="2355"/>
    <x v="1157"/>
    <x v="1"/>
    <x v="284"/>
    <d v="2012-09-02T00:00:00"/>
    <x v="2"/>
    <s v="SC-20260"/>
    <x v="609"/>
    <x v="1"/>
    <x v="0"/>
    <s v="San Francisco"/>
    <x v="1"/>
    <n v="94122"/>
    <x v="1"/>
    <s v="OFF-BI-10002735"/>
    <x v="1"/>
    <x v="8"/>
    <x v="141"/>
    <n v="137.24"/>
    <n v="5"/>
    <x v="2"/>
    <n v="46.3185"/>
  </r>
  <r>
    <n v="2356"/>
    <x v="1157"/>
    <x v="1"/>
    <x v="284"/>
    <d v="2012-09-02T00:00:00"/>
    <x v="2"/>
    <s v="SC-20260"/>
    <x v="609"/>
    <x v="1"/>
    <x v="0"/>
    <s v="San Francisco"/>
    <x v="1"/>
    <n v="94122"/>
    <x v="1"/>
    <s v="TEC-AC-10004864"/>
    <x v="2"/>
    <x v="11"/>
    <x v="1289"/>
    <n v="36.51"/>
    <n v="1"/>
    <x v="0"/>
    <n v="15.699299999999999"/>
  </r>
  <r>
    <n v="2357"/>
    <x v="1157"/>
    <x v="1"/>
    <x v="284"/>
    <d v="2012-09-02T00:00:00"/>
    <x v="2"/>
    <s v="SC-20260"/>
    <x v="609"/>
    <x v="1"/>
    <x v="0"/>
    <s v="San Francisco"/>
    <x v="1"/>
    <n v="94122"/>
    <x v="1"/>
    <s v="TEC-MA-10000597"/>
    <x v="2"/>
    <x v="15"/>
    <x v="1290"/>
    <n v="239.976"/>
    <n v="3"/>
    <x v="2"/>
    <n v="80.991900000000001"/>
  </r>
  <r>
    <n v="2358"/>
    <x v="1158"/>
    <x v="2"/>
    <x v="461"/>
    <d v="2011-03-21T00:00:00"/>
    <x v="1"/>
    <s v="CP-12340"/>
    <x v="291"/>
    <x v="1"/>
    <x v="0"/>
    <s v="New York City"/>
    <x v="15"/>
    <n v="10024"/>
    <x v="3"/>
    <s v="FUR-TA-10003473"/>
    <x v="0"/>
    <x v="3"/>
    <x v="214"/>
    <n v="1579.7460000000001"/>
    <n v="7"/>
    <x v="10"/>
    <n v="-447.59469999999999"/>
  </r>
  <r>
    <n v="2359"/>
    <x v="1158"/>
    <x v="2"/>
    <x v="461"/>
    <d v="2011-03-21T00:00:00"/>
    <x v="1"/>
    <s v="CP-12340"/>
    <x v="291"/>
    <x v="1"/>
    <x v="0"/>
    <s v="New York City"/>
    <x v="15"/>
    <n v="10024"/>
    <x v="3"/>
    <s v="FUR-TA-10001950"/>
    <x v="0"/>
    <x v="3"/>
    <x v="1275"/>
    <n v="1071.576"/>
    <n v="4"/>
    <x v="10"/>
    <n v="-553.64760000000001"/>
  </r>
  <r>
    <n v="2360"/>
    <x v="1158"/>
    <x v="2"/>
    <x v="461"/>
    <d v="2011-03-21T00:00:00"/>
    <x v="1"/>
    <s v="CP-12340"/>
    <x v="291"/>
    <x v="1"/>
    <x v="0"/>
    <s v="New York City"/>
    <x v="15"/>
    <n v="10024"/>
    <x v="3"/>
    <s v="FUR-TA-10004175"/>
    <x v="0"/>
    <x v="3"/>
    <x v="1146"/>
    <n v="613.90800000000002"/>
    <n v="3"/>
    <x v="10"/>
    <n v="-122.7816"/>
  </r>
  <r>
    <n v="2361"/>
    <x v="1158"/>
    <x v="2"/>
    <x v="461"/>
    <d v="2011-03-21T00:00:00"/>
    <x v="1"/>
    <s v="CP-12340"/>
    <x v="291"/>
    <x v="1"/>
    <x v="0"/>
    <s v="New York City"/>
    <x v="15"/>
    <n v="10024"/>
    <x v="3"/>
    <s v="OFF-PA-10002960"/>
    <x v="1"/>
    <x v="10"/>
    <x v="1291"/>
    <n v="34.86"/>
    <n v="7"/>
    <x v="0"/>
    <n v="16.3842"/>
  </r>
  <r>
    <n v="2362"/>
    <x v="1158"/>
    <x v="2"/>
    <x v="461"/>
    <d v="2011-03-21T00:00:00"/>
    <x v="1"/>
    <s v="CP-12340"/>
    <x v="291"/>
    <x v="1"/>
    <x v="0"/>
    <s v="New York City"/>
    <x v="15"/>
    <n v="10024"/>
    <x v="3"/>
    <s v="OFF-PA-10000919"/>
    <x v="1"/>
    <x v="10"/>
    <x v="1292"/>
    <n v="155.04"/>
    <n v="4"/>
    <x v="0"/>
    <n v="75.9696"/>
  </r>
  <r>
    <n v="2363"/>
    <x v="1159"/>
    <x v="3"/>
    <x v="513"/>
    <d v="2014-04-21T00:00:00"/>
    <x v="1"/>
    <s v="RF-19840"/>
    <x v="167"/>
    <x v="0"/>
    <x v="0"/>
    <s v="Columbus"/>
    <x v="24"/>
    <n v="43229"/>
    <x v="3"/>
    <s v="OFF-BI-10001553"/>
    <x v="1"/>
    <x v="8"/>
    <x v="1293"/>
    <n v="13.71"/>
    <n v="5"/>
    <x v="6"/>
    <n v="-10.054"/>
  </r>
  <r>
    <n v="2364"/>
    <x v="1160"/>
    <x v="0"/>
    <x v="69"/>
    <d v="2013-03-19T00:00:00"/>
    <x v="1"/>
    <s v="AB-10060"/>
    <x v="144"/>
    <x v="2"/>
    <x v="0"/>
    <s v="Waynesboro"/>
    <x v="17"/>
    <n v="22980"/>
    <x v="0"/>
    <s v="FUR-FU-10004864"/>
    <x v="0"/>
    <x v="5"/>
    <x v="436"/>
    <n v="127.88"/>
    <n v="2"/>
    <x v="0"/>
    <n v="40.921599999999998"/>
  </r>
  <r>
    <n v="2365"/>
    <x v="1160"/>
    <x v="0"/>
    <x v="69"/>
    <d v="2013-03-19T00:00:00"/>
    <x v="1"/>
    <s v="AB-10060"/>
    <x v="144"/>
    <x v="2"/>
    <x v="0"/>
    <s v="Waynesboro"/>
    <x v="17"/>
    <n v="22980"/>
    <x v="0"/>
    <s v="OFF-AP-10004540"/>
    <x v="1"/>
    <x v="9"/>
    <x v="1294"/>
    <n v="160.32"/>
    <n v="2"/>
    <x v="0"/>
    <n v="44.889600000000002"/>
  </r>
  <r>
    <n v="2366"/>
    <x v="1160"/>
    <x v="0"/>
    <x v="69"/>
    <d v="2013-03-19T00:00:00"/>
    <x v="1"/>
    <s v="AB-10060"/>
    <x v="144"/>
    <x v="2"/>
    <x v="0"/>
    <s v="Waynesboro"/>
    <x v="17"/>
    <n v="22980"/>
    <x v="0"/>
    <s v="OFF-BI-10004965"/>
    <x v="1"/>
    <x v="8"/>
    <x v="1005"/>
    <n v="46"/>
    <n v="4"/>
    <x v="0"/>
    <n v="20.7"/>
  </r>
  <r>
    <n v="2367"/>
    <x v="1161"/>
    <x v="2"/>
    <x v="156"/>
    <d v="2011-11-26T00:00:00"/>
    <x v="0"/>
    <s v="EH-13990"/>
    <x v="552"/>
    <x v="0"/>
    <x v="0"/>
    <s v="Sacramento"/>
    <x v="1"/>
    <n v="95823"/>
    <x v="1"/>
    <s v="FUR-CH-10001714"/>
    <x v="0"/>
    <x v="1"/>
    <x v="1295"/>
    <n v="120.712"/>
    <n v="1"/>
    <x v="2"/>
    <n v="-18.1068"/>
  </r>
  <r>
    <n v="2368"/>
    <x v="1162"/>
    <x v="3"/>
    <x v="516"/>
    <d v="2014-02-14T00:00:00"/>
    <x v="2"/>
    <s v="MN-17935"/>
    <x v="438"/>
    <x v="0"/>
    <x v="0"/>
    <s v="Clinton"/>
    <x v="39"/>
    <n v="20735"/>
    <x v="3"/>
    <s v="OFF-PA-10002464"/>
    <x v="1"/>
    <x v="10"/>
    <x v="993"/>
    <n v="23.12"/>
    <n v="4"/>
    <x v="0"/>
    <n v="11.328799999999999"/>
  </r>
  <r>
    <n v="2369"/>
    <x v="1163"/>
    <x v="0"/>
    <x v="713"/>
    <d v="2013-09-28T00:00:00"/>
    <x v="1"/>
    <s v="KL-16555"/>
    <x v="126"/>
    <x v="1"/>
    <x v="0"/>
    <s v="Fairfield"/>
    <x v="24"/>
    <n v="45014"/>
    <x v="3"/>
    <s v="FUR-FU-10002298"/>
    <x v="0"/>
    <x v="5"/>
    <x v="1296"/>
    <n v="532.70399999999995"/>
    <n v="6"/>
    <x v="2"/>
    <n v="-26.635200000000001"/>
  </r>
  <r>
    <n v="2370"/>
    <x v="1163"/>
    <x v="0"/>
    <x v="713"/>
    <d v="2013-09-28T00:00:00"/>
    <x v="1"/>
    <s v="KL-16555"/>
    <x v="126"/>
    <x v="1"/>
    <x v="0"/>
    <s v="Fairfield"/>
    <x v="24"/>
    <n v="45014"/>
    <x v="3"/>
    <s v="OFF-AR-10000315"/>
    <x v="1"/>
    <x v="6"/>
    <x v="1297"/>
    <n v="4.9119999999999999"/>
    <n v="2"/>
    <x v="2"/>
    <n v="0.307"/>
  </r>
  <r>
    <n v="2371"/>
    <x v="1164"/>
    <x v="3"/>
    <x v="437"/>
    <d v="2014-07-10T00:00:00"/>
    <x v="0"/>
    <s v="MP-17965"/>
    <x v="172"/>
    <x v="1"/>
    <x v="0"/>
    <s v="Warwick"/>
    <x v="34"/>
    <n v="2886"/>
    <x v="3"/>
    <s v="TEC-AC-10004353"/>
    <x v="2"/>
    <x v="11"/>
    <x v="717"/>
    <n v="252"/>
    <n v="4"/>
    <x v="0"/>
    <n v="93.24"/>
  </r>
  <r>
    <n v="2372"/>
    <x v="1165"/>
    <x v="0"/>
    <x v="274"/>
    <d v="2013-07-12T00:00:00"/>
    <x v="0"/>
    <s v="BF-11020"/>
    <x v="292"/>
    <x v="1"/>
    <x v="0"/>
    <s v="Aurora"/>
    <x v="10"/>
    <n v="60505"/>
    <x v="2"/>
    <s v="FUR-FU-10004973"/>
    <x v="0"/>
    <x v="5"/>
    <x v="1134"/>
    <n v="60.287999999999997"/>
    <n v="8"/>
    <x v="7"/>
    <n v="-27.1296"/>
  </r>
  <r>
    <n v="2373"/>
    <x v="1165"/>
    <x v="0"/>
    <x v="274"/>
    <d v="2013-07-12T00:00:00"/>
    <x v="0"/>
    <s v="BF-11020"/>
    <x v="292"/>
    <x v="1"/>
    <x v="0"/>
    <s v="Aurora"/>
    <x v="10"/>
    <n v="60505"/>
    <x v="2"/>
    <s v="OFF-FA-10000936"/>
    <x v="1"/>
    <x v="13"/>
    <x v="1298"/>
    <n v="2.6320000000000001"/>
    <n v="1"/>
    <x v="2"/>
    <n v="0.82250000000000001"/>
  </r>
  <r>
    <n v="2374"/>
    <x v="1165"/>
    <x v="0"/>
    <x v="274"/>
    <d v="2013-07-12T00:00:00"/>
    <x v="0"/>
    <s v="BF-11020"/>
    <x v="292"/>
    <x v="1"/>
    <x v="0"/>
    <s v="Aurora"/>
    <x v="10"/>
    <n v="60505"/>
    <x v="2"/>
    <s v="OFF-PA-10001609"/>
    <x v="1"/>
    <x v="10"/>
    <x v="1107"/>
    <n v="23.687999999999999"/>
    <n v="9"/>
    <x v="2"/>
    <n v="7.6985999999999999"/>
  </r>
  <r>
    <n v="2375"/>
    <x v="1165"/>
    <x v="0"/>
    <x v="274"/>
    <d v="2013-07-12T00:00:00"/>
    <x v="0"/>
    <s v="BF-11020"/>
    <x v="292"/>
    <x v="1"/>
    <x v="0"/>
    <s v="Aurora"/>
    <x v="10"/>
    <n v="60505"/>
    <x v="2"/>
    <s v="FUR-CH-10000785"/>
    <x v="0"/>
    <x v="1"/>
    <x v="320"/>
    <n v="253.37200000000001"/>
    <n v="2"/>
    <x v="4"/>
    <n v="-14.478400000000001"/>
  </r>
  <r>
    <n v="2376"/>
    <x v="1166"/>
    <x v="3"/>
    <x v="714"/>
    <d v="2014-01-31T00:00:00"/>
    <x v="1"/>
    <s v="TP-21130"/>
    <x v="236"/>
    <x v="0"/>
    <x v="0"/>
    <s v="Smyrna"/>
    <x v="32"/>
    <n v="30080"/>
    <x v="0"/>
    <s v="OFF-FA-10000053"/>
    <x v="1"/>
    <x v="13"/>
    <x v="953"/>
    <n v="5.67"/>
    <n v="3"/>
    <x v="0"/>
    <n v="0.1134"/>
  </r>
  <r>
    <n v="2377"/>
    <x v="1167"/>
    <x v="2"/>
    <x v="710"/>
    <d v="2011-08-21T00:00:00"/>
    <x v="0"/>
    <s v="MS-17770"/>
    <x v="474"/>
    <x v="0"/>
    <x v="0"/>
    <s v="Columbus"/>
    <x v="24"/>
    <n v="43229"/>
    <x v="3"/>
    <s v="OFF-BI-10001718"/>
    <x v="1"/>
    <x v="8"/>
    <x v="1216"/>
    <n v="76.775999999999996"/>
    <n v="4"/>
    <x v="6"/>
    <n v="-58.861600000000003"/>
  </r>
  <r>
    <n v="2378"/>
    <x v="1167"/>
    <x v="2"/>
    <x v="710"/>
    <d v="2011-08-21T00:00:00"/>
    <x v="0"/>
    <s v="MS-17770"/>
    <x v="474"/>
    <x v="0"/>
    <x v="0"/>
    <s v="Columbus"/>
    <x v="24"/>
    <n v="43229"/>
    <x v="3"/>
    <s v="OFF-SU-10004768"/>
    <x v="1"/>
    <x v="14"/>
    <x v="1299"/>
    <n v="9.1839999999999993"/>
    <n v="2"/>
    <x v="2"/>
    <n v="1.1479999999999999"/>
  </r>
  <r>
    <n v="2379"/>
    <x v="1168"/>
    <x v="1"/>
    <x v="401"/>
    <d v="2012-12-11T00:00:00"/>
    <x v="1"/>
    <s v="KM-16375"/>
    <x v="454"/>
    <x v="2"/>
    <x v="0"/>
    <s v="Thousand Oaks"/>
    <x v="1"/>
    <n v="91360"/>
    <x v="1"/>
    <s v="OFF-PA-10003883"/>
    <x v="1"/>
    <x v="10"/>
    <x v="1229"/>
    <n v="32.75"/>
    <n v="5"/>
    <x v="0"/>
    <n v="15.065"/>
  </r>
  <r>
    <n v="2380"/>
    <x v="1169"/>
    <x v="0"/>
    <x v="715"/>
    <d v="2013-05-11T00:00:00"/>
    <x v="1"/>
    <s v="BE-11455"/>
    <x v="534"/>
    <x v="2"/>
    <x v="0"/>
    <s v="Lorain"/>
    <x v="24"/>
    <n v="44052"/>
    <x v="3"/>
    <s v="OFF-FA-10004248"/>
    <x v="1"/>
    <x v="13"/>
    <x v="480"/>
    <n v="7.2160000000000002"/>
    <n v="2"/>
    <x v="2"/>
    <n v="1.7138"/>
  </r>
  <r>
    <n v="2381"/>
    <x v="1169"/>
    <x v="0"/>
    <x v="715"/>
    <d v="2013-05-11T00:00:00"/>
    <x v="1"/>
    <s v="BE-11455"/>
    <x v="534"/>
    <x v="2"/>
    <x v="0"/>
    <s v="Lorain"/>
    <x v="24"/>
    <n v="44052"/>
    <x v="3"/>
    <s v="OFF-PA-10002581"/>
    <x v="1"/>
    <x v="10"/>
    <x v="1300"/>
    <n v="49.567999999999998"/>
    <n v="2"/>
    <x v="2"/>
    <n v="15.49"/>
  </r>
  <r>
    <n v="2382"/>
    <x v="1169"/>
    <x v="0"/>
    <x v="715"/>
    <d v="2013-05-11T00:00:00"/>
    <x v="1"/>
    <s v="BE-11455"/>
    <x v="534"/>
    <x v="2"/>
    <x v="0"/>
    <s v="Lorain"/>
    <x v="24"/>
    <n v="44052"/>
    <x v="3"/>
    <s v="FUR-FU-10004848"/>
    <x v="0"/>
    <x v="5"/>
    <x v="1301"/>
    <n v="54.712000000000003"/>
    <n v="7"/>
    <x v="2"/>
    <n v="11.626300000000001"/>
  </r>
  <r>
    <n v="2383"/>
    <x v="1170"/>
    <x v="3"/>
    <x v="613"/>
    <d v="2014-03-27T00:00:00"/>
    <x v="2"/>
    <s v="CV-12295"/>
    <x v="610"/>
    <x v="0"/>
    <x v="0"/>
    <s v="Fresno"/>
    <x v="1"/>
    <n v="93727"/>
    <x v="1"/>
    <s v="OFF-AP-10002403"/>
    <x v="1"/>
    <x v="9"/>
    <x v="1302"/>
    <n v="176.04"/>
    <n v="4"/>
    <x v="0"/>
    <n v="45.770400000000002"/>
  </r>
  <r>
    <n v="2384"/>
    <x v="1170"/>
    <x v="3"/>
    <x v="613"/>
    <d v="2014-03-27T00:00:00"/>
    <x v="2"/>
    <s v="CV-12295"/>
    <x v="610"/>
    <x v="0"/>
    <x v="0"/>
    <s v="Fresno"/>
    <x v="1"/>
    <n v="93727"/>
    <x v="1"/>
    <s v="OFF-AR-10003087"/>
    <x v="1"/>
    <x v="6"/>
    <x v="33"/>
    <n v="16.02"/>
    <n v="9"/>
    <x v="0"/>
    <n v="4.4855999999999998"/>
  </r>
  <r>
    <n v="2385"/>
    <x v="1170"/>
    <x v="3"/>
    <x v="613"/>
    <d v="2014-03-27T00:00:00"/>
    <x v="2"/>
    <s v="CV-12295"/>
    <x v="610"/>
    <x v="0"/>
    <x v="0"/>
    <s v="Fresno"/>
    <x v="1"/>
    <n v="93727"/>
    <x v="1"/>
    <s v="OFF-BI-10002026"/>
    <x v="1"/>
    <x v="8"/>
    <x v="903"/>
    <n v="185.92"/>
    <n v="4"/>
    <x v="2"/>
    <n v="62.747999999999998"/>
  </r>
  <r>
    <n v="2386"/>
    <x v="1170"/>
    <x v="3"/>
    <x v="613"/>
    <d v="2014-03-27T00:00:00"/>
    <x v="2"/>
    <s v="CV-12295"/>
    <x v="610"/>
    <x v="0"/>
    <x v="0"/>
    <s v="Fresno"/>
    <x v="1"/>
    <n v="93727"/>
    <x v="1"/>
    <s v="TEC-PH-10000141"/>
    <x v="2"/>
    <x v="7"/>
    <x v="1303"/>
    <n v="211.16800000000001"/>
    <n v="4"/>
    <x v="2"/>
    <n v="15.8376"/>
  </r>
  <r>
    <n v="2387"/>
    <x v="1170"/>
    <x v="3"/>
    <x v="613"/>
    <d v="2014-03-27T00:00:00"/>
    <x v="2"/>
    <s v="CV-12295"/>
    <x v="610"/>
    <x v="0"/>
    <x v="0"/>
    <s v="Fresno"/>
    <x v="1"/>
    <n v="93727"/>
    <x v="1"/>
    <s v="TEC-CO-10000971"/>
    <x v="2"/>
    <x v="16"/>
    <x v="1304"/>
    <n v="479.98399999999998"/>
    <n v="2"/>
    <x v="2"/>
    <n v="59.997999999999998"/>
  </r>
  <r>
    <n v="2388"/>
    <x v="1171"/>
    <x v="1"/>
    <x v="295"/>
    <d v="2012-12-15T00:00:00"/>
    <x v="2"/>
    <s v="DK-13375"/>
    <x v="589"/>
    <x v="0"/>
    <x v="0"/>
    <s v="San Diego"/>
    <x v="1"/>
    <n v="92105"/>
    <x v="1"/>
    <s v="OFF-FA-10001229"/>
    <x v="1"/>
    <x v="13"/>
    <x v="33"/>
    <n v="7.86"/>
    <n v="2"/>
    <x v="0"/>
    <n v="3.6156000000000001"/>
  </r>
  <r>
    <n v="2389"/>
    <x v="1171"/>
    <x v="1"/>
    <x v="295"/>
    <d v="2012-12-15T00:00:00"/>
    <x v="2"/>
    <s v="DK-13375"/>
    <x v="589"/>
    <x v="0"/>
    <x v="0"/>
    <s v="San Diego"/>
    <x v="1"/>
    <n v="92105"/>
    <x v="1"/>
    <s v="OFF-BI-10002437"/>
    <x v="1"/>
    <x v="8"/>
    <x v="1305"/>
    <n v="24.448"/>
    <n v="2"/>
    <x v="2"/>
    <n v="8.8623999999999992"/>
  </r>
  <r>
    <n v="2390"/>
    <x v="1172"/>
    <x v="1"/>
    <x v="401"/>
    <d v="2012-12-10T00:00:00"/>
    <x v="1"/>
    <s v="SG-20605"/>
    <x v="611"/>
    <x v="0"/>
    <x v="0"/>
    <s v="New York City"/>
    <x v="15"/>
    <n v="10009"/>
    <x v="3"/>
    <s v="OFF-PA-10004255"/>
    <x v="1"/>
    <x v="10"/>
    <x v="1306"/>
    <n v="6.48"/>
    <n v="1"/>
    <x v="0"/>
    <n v="3.1103999999999998"/>
  </r>
  <r>
    <n v="2391"/>
    <x v="1172"/>
    <x v="1"/>
    <x v="401"/>
    <d v="2012-12-10T00:00:00"/>
    <x v="1"/>
    <s v="SG-20605"/>
    <x v="611"/>
    <x v="0"/>
    <x v="0"/>
    <s v="New York City"/>
    <x v="15"/>
    <n v="10009"/>
    <x v="3"/>
    <s v="OFF-PA-10001184"/>
    <x v="1"/>
    <x v="10"/>
    <x v="1307"/>
    <n v="41.86"/>
    <n v="7"/>
    <x v="0"/>
    <n v="20.511399999999998"/>
  </r>
  <r>
    <n v="2392"/>
    <x v="1172"/>
    <x v="1"/>
    <x v="401"/>
    <d v="2012-12-10T00:00:00"/>
    <x v="1"/>
    <s v="SG-20605"/>
    <x v="611"/>
    <x v="0"/>
    <x v="0"/>
    <s v="New York City"/>
    <x v="15"/>
    <n v="10009"/>
    <x v="3"/>
    <s v="TEC-AC-10002637"/>
    <x v="2"/>
    <x v="11"/>
    <x v="1308"/>
    <n v="1619.91"/>
    <n v="9"/>
    <x v="0"/>
    <n v="97.194599999999994"/>
  </r>
  <r>
    <n v="2393"/>
    <x v="1172"/>
    <x v="1"/>
    <x v="401"/>
    <d v="2012-12-10T00:00:00"/>
    <x v="1"/>
    <s v="SG-20605"/>
    <x v="611"/>
    <x v="0"/>
    <x v="0"/>
    <s v="New York City"/>
    <x v="15"/>
    <n v="10009"/>
    <x v="3"/>
    <s v="FUR-FU-10002878"/>
    <x v="0"/>
    <x v="5"/>
    <x v="1125"/>
    <n v="113.92"/>
    <n v="4"/>
    <x v="0"/>
    <n v="42.150399999999998"/>
  </r>
  <r>
    <n v="2394"/>
    <x v="1173"/>
    <x v="0"/>
    <x v="716"/>
    <d v="2013-03-24T00:00:00"/>
    <x v="1"/>
    <s v="CS-12355"/>
    <x v="394"/>
    <x v="0"/>
    <x v="0"/>
    <s v="Malden"/>
    <x v="31"/>
    <n v="2148"/>
    <x v="3"/>
    <s v="OFF-AR-10000588"/>
    <x v="1"/>
    <x v="6"/>
    <x v="393"/>
    <n v="39.68"/>
    <n v="2"/>
    <x v="0"/>
    <n v="10.316800000000001"/>
  </r>
  <r>
    <n v="2395"/>
    <x v="1174"/>
    <x v="1"/>
    <x v="717"/>
    <d v="2012-11-19T00:00:00"/>
    <x v="1"/>
    <s v="PJ-18835"/>
    <x v="601"/>
    <x v="1"/>
    <x v="0"/>
    <s v="New York City"/>
    <x v="15"/>
    <n v="10035"/>
    <x v="3"/>
    <s v="TEC-AC-10002217"/>
    <x v="2"/>
    <x v="11"/>
    <x v="1178"/>
    <n v="37.6"/>
    <n v="2"/>
    <x v="0"/>
    <n v="2.2559999999999998"/>
  </r>
  <r>
    <n v="2396"/>
    <x v="1174"/>
    <x v="1"/>
    <x v="717"/>
    <d v="2012-11-19T00:00:00"/>
    <x v="1"/>
    <s v="PJ-18835"/>
    <x v="601"/>
    <x v="1"/>
    <x v="0"/>
    <s v="New York City"/>
    <x v="15"/>
    <n v="10035"/>
    <x v="3"/>
    <s v="TEC-AC-10001267"/>
    <x v="2"/>
    <x v="11"/>
    <x v="533"/>
    <n v="59.9"/>
    <n v="2"/>
    <x v="0"/>
    <n v="23.96"/>
  </r>
  <r>
    <n v="2397"/>
    <x v="1174"/>
    <x v="1"/>
    <x v="717"/>
    <d v="2012-11-19T00:00:00"/>
    <x v="1"/>
    <s v="PJ-18835"/>
    <x v="601"/>
    <x v="1"/>
    <x v="0"/>
    <s v="New York City"/>
    <x v="15"/>
    <n v="10035"/>
    <x v="3"/>
    <s v="OFF-PA-10004041"/>
    <x v="1"/>
    <x v="10"/>
    <x v="940"/>
    <n v="37"/>
    <n v="5"/>
    <x v="0"/>
    <n v="16.649999999999999"/>
  </r>
  <r>
    <n v="2398"/>
    <x v="1175"/>
    <x v="3"/>
    <x v="718"/>
    <d v="2014-08-17T00:00:00"/>
    <x v="0"/>
    <s v="NP-18700"/>
    <x v="413"/>
    <x v="0"/>
    <x v="0"/>
    <s v="San Francisco"/>
    <x v="1"/>
    <n v="94109"/>
    <x v="1"/>
    <s v="OFF-LA-10001613"/>
    <x v="1"/>
    <x v="2"/>
    <x v="736"/>
    <n v="5.76"/>
    <n v="2"/>
    <x v="0"/>
    <n v="2.8224"/>
  </r>
  <r>
    <n v="2399"/>
    <x v="1175"/>
    <x v="3"/>
    <x v="718"/>
    <d v="2014-08-17T00:00:00"/>
    <x v="0"/>
    <s v="NP-18700"/>
    <x v="413"/>
    <x v="0"/>
    <x v="0"/>
    <s v="San Francisco"/>
    <x v="1"/>
    <n v="94109"/>
    <x v="1"/>
    <s v="OFF-AR-10000246"/>
    <x v="1"/>
    <x v="6"/>
    <x v="21"/>
    <n v="16.68"/>
    <n v="6"/>
    <x v="0"/>
    <n v="4.3368000000000002"/>
  </r>
  <r>
    <n v="2400"/>
    <x v="1176"/>
    <x v="3"/>
    <x v="428"/>
    <d v="2014-09-16T00:00:00"/>
    <x v="1"/>
    <s v="SB-20290"/>
    <x v="115"/>
    <x v="1"/>
    <x v="0"/>
    <s v="Florence"/>
    <x v="20"/>
    <n v="29501"/>
    <x v="0"/>
    <s v="OFF-ST-10001809"/>
    <x v="1"/>
    <x v="4"/>
    <x v="430"/>
    <n v="628.80999999999995"/>
    <n v="7"/>
    <x v="0"/>
    <n v="12.5762"/>
  </r>
  <r>
    <n v="2401"/>
    <x v="1176"/>
    <x v="3"/>
    <x v="428"/>
    <d v="2014-09-16T00:00:00"/>
    <x v="1"/>
    <s v="SB-20290"/>
    <x v="115"/>
    <x v="1"/>
    <x v="0"/>
    <s v="Florence"/>
    <x v="20"/>
    <n v="29501"/>
    <x v="0"/>
    <s v="OFF-ST-10002214"/>
    <x v="1"/>
    <x v="4"/>
    <x v="994"/>
    <n v="56.45"/>
    <n v="5"/>
    <x v="0"/>
    <n v="14.677"/>
  </r>
  <r>
    <n v="2402"/>
    <x v="1177"/>
    <x v="3"/>
    <x v="719"/>
    <d v="2014-04-05T00:00:00"/>
    <x v="0"/>
    <s v="AS-10090"/>
    <x v="548"/>
    <x v="0"/>
    <x v="0"/>
    <s v="Springfield"/>
    <x v="25"/>
    <n v="65807"/>
    <x v="2"/>
    <s v="OFF-ST-10000649"/>
    <x v="1"/>
    <x v="4"/>
    <x v="937"/>
    <n v="94.2"/>
    <n v="6"/>
    <x v="0"/>
    <n v="23.55"/>
  </r>
  <r>
    <n v="2403"/>
    <x v="1177"/>
    <x v="3"/>
    <x v="719"/>
    <d v="2014-04-05T00:00:00"/>
    <x v="0"/>
    <s v="AS-10090"/>
    <x v="548"/>
    <x v="0"/>
    <x v="0"/>
    <s v="Springfield"/>
    <x v="25"/>
    <n v="65807"/>
    <x v="2"/>
    <s v="OFF-EN-10001990"/>
    <x v="1"/>
    <x v="12"/>
    <x v="33"/>
    <n v="28.4"/>
    <n v="5"/>
    <x v="0"/>
    <n v="13.348000000000001"/>
  </r>
  <r>
    <n v="2404"/>
    <x v="1178"/>
    <x v="0"/>
    <x v="720"/>
    <d v="2013-10-04T00:00:00"/>
    <x v="1"/>
    <s v="HM-14860"/>
    <x v="447"/>
    <x v="1"/>
    <x v="0"/>
    <s v="Huntsville"/>
    <x v="5"/>
    <n v="77340"/>
    <x v="2"/>
    <s v="FUR-BO-10000780"/>
    <x v="0"/>
    <x v="0"/>
    <x v="1309"/>
    <n v="956.66480000000001"/>
    <n v="7"/>
    <x v="8"/>
    <n v="-225.0976"/>
  </r>
  <r>
    <n v="2405"/>
    <x v="1179"/>
    <x v="3"/>
    <x v="566"/>
    <d v="2014-10-12T00:00:00"/>
    <x v="1"/>
    <s v="MG-18145"/>
    <x v="207"/>
    <x v="0"/>
    <x v="0"/>
    <s v="Los Angeles"/>
    <x v="1"/>
    <n v="90045"/>
    <x v="1"/>
    <s v="TEC-AC-10002049"/>
    <x v="2"/>
    <x v="11"/>
    <x v="688"/>
    <n v="1115.9100000000001"/>
    <n v="9"/>
    <x v="0"/>
    <n v="200.8638"/>
  </r>
  <r>
    <n v="2406"/>
    <x v="1179"/>
    <x v="3"/>
    <x v="566"/>
    <d v="2014-10-12T00:00:00"/>
    <x v="1"/>
    <s v="MG-18145"/>
    <x v="207"/>
    <x v="0"/>
    <x v="0"/>
    <s v="Los Angeles"/>
    <x v="1"/>
    <n v="90045"/>
    <x v="1"/>
    <s v="TEC-PH-10003555"/>
    <x v="2"/>
    <x v="7"/>
    <x v="457"/>
    <n v="128.744"/>
    <n v="7"/>
    <x v="2"/>
    <n v="-28.967400000000001"/>
  </r>
  <r>
    <n v="2407"/>
    <x v="1179"/>
    <x v="3"/>
    <x v="566"/>
    <d v="2014-10-12T00:00:00"/>
    <x v="1"/>
    <s v="MG-18145"/>
    <x v="207"/>
    <x v="0"/>
    <x v="0"/>
    <s v="Los Angeles"/>
    <x v="1"/>
    <n v="90045"/>
    <x v="1"/>
    <s v="TEC-PH-10000702"/>
    <x v="2"/>
    <x v="7"/>
    <x v="309"/>
    <n v="79.92"/>
    <n v="10"/>
    <x v="2"/>
    <n v="26.972999999999999"/>
  </r>
  <r>
    <n v="2408"/>
    <x v="1180"/>
    <x v="3"/>
    <x v="176"/>
    <d v="2014-01-26T00:00:00"/>
    <x v="1"/>
    <s v="TM-21010"/>
    <x v="612"/>
    <x v="0"/>
    <x v="0"/>
    <s v="San Francisco"/>
    <x v="1"/>
    <n v="94122"/>
    <x v="1"/>
    <s v="OFF-AR-10003631"/>
    <x v="1"/>
    <x v="6"/>
    <x v="33"/>
    <n v="24.2"/>
    <n v="5"/>
    <x v="0"/>
    <n v="7.9859999999999998"/>
  </r>
  <r>
    <n v="2409"/>
    <x v="1180"/>
    <x v="3"/>
    <x v="176"/>
    <d v="2014-01-26T00:00:00"/>
    <x v="1"/>
    <s v="TM-21010"/>
    <x v="612"/>
    <x v="0"/>
    <x v="0"/>
    <s v="San Francisco"/>
    <x v="1"/>
    <n v="94122"/>
    <x v="1"/>
    <s v="TEC-PH-10003072"/>
    <x v="2"/>
    <x v="7"/>
    <x v="1310"/>
    <n v="359.976"/>
    <n v="3"/>
    <x v="2"/>
    <n v="130.4913"/>
  </r>
  <r>
    <n v="2410"/>
    <x v="1181"/>
    <x v="3"/>
    <x v="721"/>
    <d v="2014-03-26T00:00:00"/>
    <x v="2"/>
    <s v="BE-11335"/>
    <x v="336"/>
    <x v="2"/>
    <x v="0"/>
    <s v="San Francisco"/>
    <x v="1"/>
    <n v="94122"/>
    <x v="1"/>
    <s v="FUR-FU-10000758"/>
    <x v="0"/>
    <x v="5"/>
    <x v="1073"/>
    <n v="211.84"/>
    <n v="8"/>
    <x v="0"/>
    <n v="76.2624"/>
  </r>
  <r>
    <n v="2411"/>
    <x v="1182"/>
    <x v="2"/>
    <x v="601"/>
    <d v="2011-08-06T00:00:00"/>
    <x v="1"/>
    <s v="AS-10630"/>
    <x v="357"/>
    <x v="2"/>
    <x v="0"/>
    <s v="Philadelphia"/>
    <x v="9"/>
    <n v="19120"/>
    <x v="3"/>
    <s v="OFF-FA-10000992"/>
    <x v="1"/>
    <x v="13"/>
    <x v="1033"/>
    <n v="5.68"/>
    <n v="2"/>
    <x v="2"/>
    <n v="1.917"/>
  </r>
  <r>
    <n v="2412"/>
    <x v="1183"/>
    <x v="1"/>
    <x v="722"/>
    <d v="2012-06-09T00:00:00"/>
    <x v="0"/>
    <s v="EM-13810"/>
    <x v="613"/>
    <x v="1"/>
    <x v="0"/>
    <s v="Los Angeles"/>
    <x v="1"/>
    <n v="90036"/>
    <x v="1"/>
    <s v="OFF-BI-10004187"/>
    <x v="1"/>
    <x v="8"/>
    <x v="33"/>
    <n v="7.52"/>
    <n v="5"/>
    <x v="2"/>
    <n v="2.6320000000000001"/>
  </r>
  <r>
    <n v="2413"/>
    <x v="1184"/>
    <x v="2"/>
    <x v="607"/>
    <d v="2011-11-16T00:00:00"/>
    <x v="1"/>
    <s v="JA-15970"/>
    <x v="350"/>
    <x v="0"/>
    <x v="0"/>
    <s v="Los Angeles"/>
    <x v="1"/>
    <n v="90045"/>
    <x v="1"/>
    <s v="OFF-PA-10001947"/>
    <x v="1"/>
    <x v="10"/>
    <x v="354"/>
    <n v="11.96"/>
    <n v="2"/>
    <x v="0"/>
    <n v="5.8604000000000003"/>
  </r>
  <r>
    <n v="2414"/>
    <x v="1184"/>
    <x v="2"/>
    <x v="607"/>
    <d v="2011-11-16T00:00:00"/>
    <x v="1"/>
    <s v="JA-15970"/>
    <x v="350"/>
    <x v="0"/>
    <x v="0"/>
    <s v="Los Angeles"/>
    <x v="1"/>
    <n v="90045"/>
    <x v="1"/>
    <s v="FUR-TA-10002356"/>
    <x v="0"/>
    <x v="3"/>
    <x v="728"/>
    <n v="629.06399999999996"/>
    <n v="3"/>
    <x v="2"/>
    <n v="31.453199999999999"/>
  </r>
  <r>
    <n v="2415"/>
    <x v="1185"/>
    <x v="0"/>
    <x v="723"/>
    <d v="2014-01-03T00:00:00"/>
    <x v="1"/>
    <s v="TB-21595"/>
    <x v="180"/>
    <x v="0"/>
    <x v="0"/>
    <s v="Milwaukee"/>
    <x v="6"/>
    <n v="53209"/>
    <x v="2"/>
    <s v="FUR-CH-10001714"/>
    <x v="0"/>
    <x v="1"/>
    <x v="1295"/>
    <n v="754.45"/>
    <n v="5"/>
    <x v="0"/>
    <n v="60.356000000000002"/>
  </r>
  <r>
    <n v="2416"/>
    <x v="1186"/>
    <x v="1"/>
    <x v="380"/>
    <d v="2012-07-11T00:00:00"/>
    <x v="1"/>
    <s v="PP-18955"/>
    <x v="452"/>
    <x v="2"/>
    <x v="0"/>
    <s v="Holyoke"/>
    <x v="31"/>
    <n v="1040"/>
    <x v="3"/>
    <s v="FUR-BO-10002824"/>
    <x v="0"/>
    <x v="0"/>
    <x v="410"/>
    <n v="301.95999999999998"/>
    <n v="2"/>
    <x v="0"/>
    <n v="60.392000000000003"/>
  </r>
  <r>
    <n v="2417"/>
    <x v="1187"/>
    <x v="3"/>
    <x v="386"/>
    <d v="2014-10-19T00:00:00"/>
    <x v="1"/>
    <s v="ML-18040"/>
    <x v="614"/>
    <x v="1"/>
    <x v="0"/>
    <s v="Albuquerque"/>
    <x v="27"/>
    <n v="87105"/>
    <x v="1"/>
    <s v="TEC-AC-10002842"/>
    <x v="2"/>
    <x v="11"/>
    <x v="1176"/>
    <n v="595"/>
    <n v="5"/>
    <x v="0"/>
    <n v="95.2"/>
  </r>
  <r>
    <n v="2418"/>
    <x v="1187"/>
    <x v="3"/>
    <x v="386"/>
    <d v="2014-10-19T00:00:00"/>
    <x v="1"/>
    <s v="ML-18040"/>
    <x v="614"/>
    <x v="1"/>
    <x v="0"/>
    <s v="Albuquerque"/>
    <x v="27"/>
    <n v="87105"/>
    <x v="1"/>
    <s v="OFF-BI-10002082"/>
    <x v="1"/>
    <x v="8"/>
    <x v="1173"/>
    <n v="79.872"/>
    <n v="3"/>
    <x v="2"/>
    <n v="29.952000000000002"/>
  </r>
  <r>
    <n v="2419"/>
    <x v="1188"/>
    <x v="0"/>
    <x v="206"/>
    <d v="2013-05-29T00:00:00"/>
    <x v="1"/>
    <s v="LC-16930"/>
    <x v="18"/>
    <x v="1"/>
    <x v="0"/>
    <s v="Sparks"/>
    <x v="33"/>
    <n v="89431"/>
    <x v="1"/>
    <s v="TEC-MA-10000112"/>
    <x v="2"/>
    <x v="15"/>
    <x v="1311"/>
    <n v="2396.4"/>
    <n v="10"/>
    <x v="2"/>
    <n v="179.73"/>
  </r>
  <r>
    <n v="2420"/>
    <x v="1189"/>
    <x v="3"/>
    <x v="45"/>
    <d v="2014-11-15T00:00:00"/>
    <x v="1"/>
    <s v="MC-17590"/>
    <x v="565"/>
    <x v="1"/>
    <x v="0"/>
    <s v="Coachella"/>
    <x v="1"/>
    <n v="92236"/>
    <x v="1"/>
    <s v="OFF-ST-10002289"/>
    <x v="1"/>
    <x v="4"/>
    <x v="951"/>
    <n v="63.56"/>
    <n v="2"/>
    <x v="0"/>
    <n v="3.1779999999999999"/>
  </r>
  <r>
    <n v="2421"/>
    <x v="1189"/>
    <x v="3"/>
    <x v="45"/>
    <d v="2014-11-15T00:00:00"/>
    <x v="1"/>
    <s v="MC-17590"/>
    <x v="565"/>
    <x v="1"/>
    <x v="0"/>
    <s v="Coachella"/>
    <x v="1"/>
    <n v="92236"/>
    <x v="1"/>
    <s v="TEC-AC-10004171"/>
    <x v="2"/>
    <x v="11"/>
    <x v="1312"/>
    <n v="99.99"/>
    <n v="1"/>
    <x v="0"/>
    <n v="43.995600000000003"/>
  </r>
  <r>
    <n v="2422"/>
    <x v="1190"/>
    <x v="0"/>
    <x v="724"/>
    <d v="2013-04-24T00:00:00"/>
    <x v="1"/>
    <s v="CR-12580"/>
    <x v="615"/>
    <x v="2"/>
    <x v="0"/>
    <s v="Elmhurst"/>
    <x v="10"/>
    <n v="60126"/>
    <x v="2"/>
    <s v="OFF-ST-10003656"/>
    <x v="1"/>
    <x v="4"/>
    <x v="82"/>
    <n v="230.376"/>
    <n v="3"/>
    <x v="2"/>
    <n v="-48.954900000000002"/>
  </r>
  <r>
    <n v="2423"/>
    <x v="1190"/>
    <x v="0"/>
    <x v="724"/>
    <d v="2013-04-24T00:00:00"/>
    <x v="1"/>
    <s v="CR-12580"/>
    <x v="615"/>
    <x v="2"/>
    <x v="0"/>
    <s v="Elmhurst"/>
    <x v="10"/>
    <n v="60126"/>
    <x v="2"/>
    <s v="OFF-PA-10001560"/>
    <x v="1"/>
    <x v="10"/>
    <x v="664"/>
    <n v="9.6639999999999997"/>
    <n v="2"/>
    <x v="2"/>
    <n v="3.2616000000000001"/>
  </r>
  <r>
    <n v="2424"/>
    <x v="1191"/>
    <x v="3"/>
    <x v="53"/>
    <d v="2014-12-31T00:00:00"/>
    <x v="1"/>
    <s v="SV-20935"/>
    <x v="603"/>
    <x v="0"/>
    <x v="0"/>
    <s v="Fairfield"/>
    <x v="24"/>
    <n v="45014"/>
    <x v="3"/>
    <s v="TEC-AC-10002473"/>
    <x v="2"/>
    <x v="11"/>
    <x v="713"/>
    <n v="158.928"/>
    <n v="7"/>
    <x v="2"/>
    <n v="41.718600000000002"/>
  </r>
  <r>
    <n v="2425"/>
    <x v="1191"/>
    <x v="3"/>
    <x v="53"/>
    <d v="2014-12-31T00:00:00"/>
    <x v="1"/>
    <s v="SV-20935"/>
    <x v="603"/>
    <x v="0"/>
    <x v="0"/>
    <s v="Fairfield"/>
    <x v="24"/>
    <n v="45014"/>
    <x v="3"/>
    <s v="OFF-BI-10000632"/>
    <x v="1"/>
    <x v="8"/>
    <x v="1288"/>
    <n v="13.023"/>
    <n v="1"/>
    <x v="6"/>
    <n v="-10.4184"/>
  </r>
  <r>
    <n v="2426"/>
    <x v="1191"/>
    <x v="3"/>
    <x v="53"/>
    <d v="2014-12-31T00:00:00"/>
    <x v="1"/>
    <s v="SV-20935"/>
    <x v="603"/>
    <x v="0"/>
    <x v="0"/>
    <s v="Fairfield"/>
    <x v="24"/>
    <n v="45014"/>
    <x v="3"/>
    <s v="FUR-TA-10002645"/>
    <x v="0"/>
    <x v="3"/>
    <x v="1313"/>
    <n v="273.06"/>
    <n v="2"/>
    <x v="10"/>
    <n v="-104.673"/>
  </r>
  <r>
    <n v="2427"/>
    <x v="1191"/>
    <x v="3"/>
    <x v="53"/>
    <d v="2014-12-31T00:00:00"/>
    <x v="1"/>
    <s v="SV-20935"/>
    <x v="603"/>
    <x v="0"/>
    <x v="0"/>
    <s v="Fairfield"/>
    <x v="24"/>
    <n v="45014"/>
    <x v="3"/>
    <s v="OFF-FA-10002975"/>
    <x v="1"/>
    <x v="13"/>
    <x v="33"/>
    <n v="39.311999999999998"/>
    <n v="13"/>
    <x v="2"/>
    <n v="12.776400000000001"/>
  </r>
  <r>
    <n v="2428"/>
    <x v="1192"/>
    <x v="0"/>
    <x v="725"/>
    <d v="2013-06-18T00:00:00"/>
    <x v="1"/>
    <s v="MZ-17515"/>
    <x v="89"/>
    <x v="1"/>
    <x v="0"/>
    <s v="Arlington"/>
    <x v="5"/>
    <n v="76017"/>
    <x v="2"/>
    <s v="OFF-BI-10003784"/>
    <x v="1"/>
    <x v="8"/>
    <x v="1314"/>
    <n v="1.3440000000000001"/>
    <n v="4"/>
    <x v="3"/>
    <n v="-2.1503999999999999"/>
  </r>
  <r>
    <n v="2429"/>
    <x v="1192"/>
    <x v="0"/>
    <x v="725"/>
    <d v="2013-06-18T00:00:00"/>
    <x v="1"/>
    <s v="MZ-17515"/>
    <x v="89"/>
    <x v="1"/>
    <x v="0"/>
    <s v="Arlington"/>
    <x v="5"/>
    <n v="76017"/>
    <x v="2"/>
    <s v="OFF-BI-10001617"/>
    <x v="1"/>
    <x v="8"/>
    <x v="1315"/>
    <n v="8.2720000000000002"/>
    <n v="4"/>
    <x v="3"/>
    <n v="-13.6488"/>
  </r>
  <r>
    <n v="2430"/>
    <x v="1192"/>
    <x v="0"/>
    <x v="725"/>
    <d v="2013-06-18T00:00:00"/>
    <x v="1"/>
    <s v="MZ-17515"/>
    <x v="89"/>
    <x v="1"/>
    <x v="0"/>
    <s v="Arlington"/>
    <x v="5"/>
    <n v="76017"/>
    <x v="2"/>
    <s v="FUR-FU-10004415"/>
    <x v="0"/>
    <x v="5"/>
    <x v="1054"/>
    <n v="12.544"/>
    <n v="7"/>
    <x v="7"/>
    <n v="-9.0944000000000003"/>
  </r>
  <r>
    <n v="2431"/>
    <x v="1193"/>
    <x v="3"/>
    <x v="726"/>
    <d v="2014-05-21T00:00:00"/>
    <x v="1"/>
    <s v="RB-19795"/>
    <x v="176"/>
    <x v="2"/>
    <x v="0"/>
    <s v="San Francisco"/>
    <x v="1"/>
    <n v="94110"/>
    <x v="1"/>
    <s v="OFF-LA-10000240"/>
    <x v="1"/>
    <x v="2"/>
    <x v="2"/>
    <n v="58.48"/>
    <n v="8"/>
    <x v="0"/>
    <n v="27.485600000000002"/>
  </r>
  <r>
    <n v="2432"/>
    <x v="1194"/>
    <x v="3"/>
    <x v="116"/>
    <d v="2015-01-03T00:00:00"/>
    <x v="1"/>
    <s v="HM-14860"/>
    <x v="447"/>
    <x v="1"/>
    <x v="0"/>
    <s v="Seattle"/>
    <x v="4"/>
    <n v="98103"/>
    <x v="1"/>
    <s v="FUR-FU-10001935"/>
    <x v="0"/>
    <x v="5"/>
    <x v="341"/>
    <n v="7.4"/>
    <n v="2"/>
    <x v="0"/>
    <n v="3.0339999999999998"/>
  </r>
  <r>
    <n v="2433"/>
    <x v="1195"/>
    <x v="2"/>
    <x v="727"/>
    <d v="2011-04-01T00:00:00"/>
    <x v="1"/>
    <s v="AZ-10750"/>
    <x v="616"/>
    <x v="0"/>
    <x v="0"/>
    <s v="New York City"/>
    <x v="15"/>
    <n v="10009"/>
    <x v="3"/>
    <s v="FUR-CH-10002439"/>
    <x v="0"/>
    <x v="1"/>
    <x v="1316"/>
    <n v="366.786"/>
    <n v="7"/>
    <x v="9"/>
    <n v="65.206400000000002"/>
  </r>
  <r>
    <n v="2434"/>
    <x v="1196"/>
    <x v="3"/>
    <x v="39"/>
    <d v="2014-06-02T00:00:00"/>
    <x v="1"/>
    <s v="JH-15910"/>
    <x v="101"/>
    <x v="0"/>
    <x v="0"/>
    <s v="Houston"/>
    <x v="5"/>
    <n v="77070"/>
    <x v="2"/>
    <s v="TEC-PH-10001536"/>
    <x v="2"/>
    <x v="7"/>
    <x v="1234"/>
    <n v="54.368000000000002"/>
    <n v="4"/>
    <x v="2"/>
    <n v="4.0776000000000003"/>
  </r>
  <r>
    <n v="2435"/>
    <x v="1197"/>
    <x v="1"/>
    <x v="717"/>
    <d v="2012-11-17T00:00:00"/>
    <x v="2"/>
    <s v="PJ-18835"/>
    <x v="601"/>
    <x v="1"/>
    <x v="0"/>
    <s v="Springfield"/>
    <x v="17"/>
    <n v="22153"/>
    <x v="0"/>
    <s v="OFF-EN-10001532"/>
    <x v="1"/>
    <x v="12"/>
    <x v="613"/>
    <n v="33.96"/>
    <n v="2"/>
    <x v="0"/>
    <n v="16.98"/>
  </r>
  <r>
    <n v="2436"/>
    <x v="1197"/>
    <x v="1"/>
    <x v="717"/>
    <d v="2012-11-17T00:00:00"/>
    <x v="2"/>
    <s v="PJ-18835"/>
    <x v="601"/>
    <x v="1"/>
    <x v="0"/>
    <s v="Springfield"/>
    <x v="17"/>
    <n v="22153"/>
    <x v="0"/>
    <s v="OFF-AP-10003057"/>
    <x v="1"/>
    <x v="9"/>
    <x v="1317"/>
    <n v="826.11"/>
    <n v="3"/>
    <x v="0"/>
    <n v="322.18290000000002"/>
  </r>
  <r>
    <n v="2437"/>
    <x v="1198"/>
    <x v="3"/>
    <x v="445"/>
    <d v="2014-07-11T00:00:00"/>
    <x v="1"/>
    <s v="CA-12265"/>
    <x v="244"/>
    <x v="0"/>
    <x v="0"/>
    <s v="Farmington"/>
    <x v="27"/>
    <n v="87401"/>
    <x v="1"/>
    <s v="FUR-FU-10003708"/>
    <x v="0"/>
    <x v="5"/>
    <x v="71"/>
    <n v="545.85"/>
    <n v="9"/>
    <x v="0"/>
    <n v="114.6285"/>
  </r>
  <r>
    <n v="2438"/>
    <x v="1199"/>
    <x v="2"/>
    <x v="728"/>
    <d v="2011-11-20T00:00:00"/>
    <x v="0"/>
    <s v="PW-19240"/>
    <x v="617"/>
    <x v="0"/>
    <x v="0"/>
    <s v="Louisville"/>
    <x v="22"/>
    <n v="80027"/>
    <x v="1"/>
    <s v="FUR-TA-10000849"/>
    <x v="0"/>
    <x v="3"/>
    <x v="1318"/>
    <n v="145.97999999999999"/>
    <n v="2"/>
    <x v="5"/>
    <n v="-99.266400000000004"/>
  </r>
  <r>
    <n v="2439"/>
    <x v="1199"/>
    <x v="2"/>
    <x v="728"/>
    <d v="2011-11-20T00:00:00"/>
    <x v="0"/>
    <s v="PW-19240"/>
    <x v="617"/>
    <x v="0"/>
    <x v="0"/>
    <s v="Louisville"/>
    <x v="22"/>
    <n v="80027"/>
    <x v="1"/>
    <s v="OFF-PA-10002259"/>
    <x v="1"/>
    <x v="10"/>
    <x v="848"/>
    <n v="35.808"/>
    <n v="4"/>
    <x v="2"/>
    <n v="12.5328"/>
  </r>
  <r>
    <n v="2440"/>
    <x v="1200"/>
    <x v="3"/>
    <x v="729"/>
    <d v="2014-07-23T00:00:00"/>
    <x v="1"/>
    <s v="SW-20455"/>
    <x v="517"/>
    <x v="0"/>
    <x v="0"/>
    <s v="Tampa"/>
    <x v="2"/>
    <n v="33614"/>
    <x v="0"/>
    <s v="FUR-FU-10002597"/>
    <x v="0"/>
    <x v="5"/>
    <x v="621"/>
    <n v="7.9039999999999999"/>
    <n v="2"/>
    <x v="2"/>
    <n v="2.1736"/>
  </r>
  <r>
    <n v="2441"/>
    <x v="1201"/>
    <x v="0"/>
    <x v="730"/>
    <d v="2013-05-28T00:00:00"/>
    <x v="1"/>
    <s v="AF-10870"/>
    <x v="578"/>
    <x v="0"/>
    <x v="0"/>
    <s v="Passaic"/>
    <x v="30"/>
    <n v="7055"/>
    <x v="3"/>
    <s v="TEC-PH-10004614"/>
    <x v="2"/>
    <x v="7"/>
    <x v="299"/>
    <n v="345"/>
    <n v="5"/>
    <x v="0"/>
    <n v="86.25"/>
  </r>
  <r>
    <n v="2442"/>
    <x v="1201"/>
    <x v="0"/>
    <x v="730"/>
    <d v="2013-05-28T00:00:00"/>
    <x v="1"/>
    <s v="AF-10870"/>
    <x v="578"/>
    <x v="0"/>
    <x v="0"/>
    <s v="Passaic"/>
    <x v="30"/>
    <n v="7055"/>
    <x v="3"/>
    <s v="FUR-TA-10003748"/>
    <x v="0"/>
    <x v="3"/>
    <x v="208"/>
    <n v="174.286"/>
    <n v="2"/>
    <x v="4"/>
    <n v="-19.918399999999998"/>
  </r>
  <r>
    <n v="2443"/>
    <x v="1201"/>
    <x v="0"/>
    <x v="730"/>
    <d v="2013-05-28T00:00:00"/>
    <x v="1"/>
    <s v="AF-10870"/>
    <x v="578"/>
    <x v="0"/>
    <x v="0"/>
    <s v="Passaic"/>
    <x v="30"/>
    <n v="7055"/>
    <x v="3"/>
    <s v="OFF-AP-10003217"/>
    <x v="1"/>
    <x v="9"/>
    <x v="189"/>
    <n v="662.84"/>
    <n v="4"/>
    <x v="0"/>
    <n v="172.33840000000001"/>
  </r>
  <r>
    <n v="2444"/>
    <x v="1201"/>
    <x v="0"/>
    <x v="730"/>
    <d v="2013-05-28T00:00:00"/>
    <x v="1"/>
    <s v="AF-10870"/>
    <x v="578"/>
    <x v="0"/>
    <x v="0"/>
    <s v="Passaic"/>
    <x v="30"/>
    <n v="7055"/>
    <x v="3"/>
    <s v="TEC-AC-10002399"/>
    <x v="2"/>
    <x v="11"/>
    <x v="448"/>
    <n v="95.1"/>
    <n v="5"/>
    <x v="0"/>
    <n v="30.431999999999999"/>
  </r>
  <r>
    <n v="2445"/>
    <x v="1201"/>
    <x v="0"/>
    <x v="730"/>
    <d v="2013-05-28T00:00:00"/>
    <x v="1"/>
    <s v="AF-10870"/>
    <x v="578"/>
    <x v="0"/>
    <x v="0"/>
    <s v="Passaic"/>
    <x v="30"/>
    <n v="7055"/>
    <x v="3"/>
    <s v="OFF-EN-10002973"/>
    <x v="1"/>
    <x v="12"/>
    <x v="1319"/>
    <n v="26.88"/>
    <n v="6"/>
    <x v="0"/>
    <n v="12.9024"/>
  </r>
  <r>
    <n v="2446"/>
    <x v="1201"/>
    <x v="0"/>
    <x v="730"/>
    <d v="2013-05-28T00:00:00"/>
    <x v="1"/>
    <s v="AF-10870"/>
    <x v="578"/>
    <x v="0"/>
    <x v="0"/>
    <s v="Passaic"/>
    <x v="30"/>
    <n v="7055"/>
    <x v="3"/>
    <s v="TEC-PH-10001336"/>
    <x v="2"/>
    <x v="7"/>
    <x v="941"/>
    <n v="257.98"/>
    <n v="2"/>
    <x v="0"/>
    <n v="74.8142"/>
  </r>
  <r>
    <n v="2447"/>
    <x v="1202"/>
    <x v="1"/>
    <x v="12"/>
    <d v="2012-10-01T00:00:00"/>
    <x v="1"/>
    <s v="AM-10705"/>
    <x v="562"/>
    <x v="0"/>
    <x v="0"/>
    <s v="Los Angeles"/>
    <x v="1"/>
    <n v="90004"/>
    <x v="1"/>
    <s v="OFF-EN-10000461"/>
    <x v="1"/>
    <x v="12"/>
    <x v="746"/>
    <n v="17.48"/>
    <n v="2"/>
    <x v="0"/>
    <n v="8.2156000000000002"/>
  </r>
  <r>
    <n v="2448"/>
    <x v="1203"/>
    <x v="0"/>
    <x v="731"/>
    <d v="2013-11-07T00:00:00"/>
    <x v="1"/>
    <s v="BD-11320"/>
    <x v="217"/>
    <x v="0"/>
    <x v="0"/>
    <s v="Philadelphia"/>
    <x v="9"/>
    <n v="19143"/>
    <x v="3"/>
    <s v="FUR-CH-10000988"/>
    <x v="0"/>
    <x v="1"/>
    <x v="1132"/>
    <n v="492.83499999999998"/>
    <n v="5"/>
    <x v="4"/>
    <n v="-14.081"/>
  </r>
  <r>
    <n v="2449"/>
    <x v="1204"/>
    <x v="1"/>
    <x v="471"/>
    <d v="2012-09-17T00:00:00"/>
    <x v="0"/>
    <s v="CM-12385"/>
    <x v="200"/>
    <x v="0"/>
    <x v="0"/>
    <s v="North Charleston"/>
    <x v="20"/>
    <n v="29406"/>
    <x v="0"/>
    <s v="OFF-ST-10001809"/>
    <x v="1"/>
    <x v="4"/>
    <x v="430"/>
    <n v="269.49"/>
    <n v="3"/>
    <x v="0"/>
    <n v="5.3898000000000001"/>
  </r>
  <r>
    <n v="2450"/>
    <x v="1205"/>
    <x v="0"/>
    <x v="732"/>
    <d v="2013-11-11T00:00:00"/>
    <x v="1"/>
    <s v="CS-12400"/>
    <x v="37"/>
    <x v="2"/>
    <x v="0"/>
    <s v="San Jose"/>
    <x v="1"/>
    <n v="95123"/>
    <x v="1"/>
    <s v="OFF-BI-10003963"/>
    <x v="1"/>
    <x v="8"/>
    <x v="1320"/>
    <n v="29.12"/>
    <n v="5"/>
    <x v="2"/>
    <n v="9.8279999999999994"/>
  </r>
  <r>
    <n v="2451"/>
    <x v="1206"/>
    <x v="3"/>
    <x v="294"/>
    <d v="2014-03-23T00:00:00"/>
    <x v="0"/>
    <s v="DB-13405"/>
    <x v="591"/>
    <x v="0"/>
    <x v="0"/>
    <s v="New York City"/>
    <x v="15"/>
    <n v="10011"/>
    <x v="3"/>
    <s v="OFF-LA-10000081"/>
    <x v="1"/>
    <x v="2"/>
    <x v="1321"/>
    <n v="18.75"/>
    <n v="5"/>
    <x v="0"/>
    <n v="9"/>
  </r>
  <r>
    <n v="2452"/>
    <x v="1206"/>
    <x v="3"/>
    <x v="294"/>
    <d v="2014-03-23T00:00:00"/>
    <x v="0"/>
    <s v="DB-13405"/>
    <x v="591"/>
    <x v="0"/>
    <x v="0"/>
    <s v="New York City"/>
    <x v="15"/>
    <n v="10011"/>
    <x v="3"/>
    <s v="TEC-PH-10000149"/>
    <x v="2"/>
    <x v="7"/>
    <x v="419"/>
    <n v="119.7"/>
    <n v="6"/>
    <x v="0"/>
    <n v="31.122"/>
  </r>
  <r>
    <n v="2453"/>
    <x v="1206"/>
    <x v="3"/>
    <x v="294"/>
    <d v="2014-03-23T00:00:00"/>
    <x v="0"/>
    <s v="DB-13405"/>
    <x v="591"/>
    <x v="0"/>
    <x v="0"/>
    <s v="New York City"/>
    <x v="15"/>
    <n v="10011"/>
    <x v="3"/>
    <s v="OFF-BI-10000605"/>
    <x v="1"/>
    <x v="8"/>
    <x v="531"/>
    <n v="9.1440000000000001"/>
    <n v="3"/>
    <x v="2"/>
    <n v="3.0861000000000001"/>
  </r>
  <r>
    <n v="2454"/>
    <x v="1206"/>
    <x v="3"/>
    <x v="294"/>
    <d v="2014-03-23T00:00:00"/>
    <x v="0"/>
    <s v="DB-13405"/>
    <x v="591"/>
    <x v="0"/>
    <x v="0"/>
    <s v="New York City"/>
    <x v="15"/>
    <n v="10011"/>
    <x v="3"/>
    <s v="TEC-AC-10002399"/>
    <x v="2"/>
    <x v="11"/>
    <x v="448"/>
    <n v="57.06"/>
    <n v="3"/>
    <x v="0"/>
    <n v="18.2592"/>
  </r>
  <r>
    <n v="2455"/>
    <x v="1206"/>
    <x v="3"/>
    <x v="294"/>
    <d v="2014-03-23T00:00:00"/>
    <x v="0"/>
    <s v="DB-13405"/>
    <x v="591"/>
    <x v="0"/>
    <x v="0"/>
    <s v="New York City"/>
    <x v="15"/>
    <n v="10011"/>
    <x v="3"/>
    <s v="TEC-AC-10003038"/>
    <x v="2"/>
    <x v="11"/>
    <x v="1024"/>
    <n v="71.599999999999994"/>
    <n v="8"/>
    <x v="0"/>
    <n v="13.603999999999999"/>
  </r>
  <r>
    <n v="2456"/>
    <x v="1206"/>
    <x v="3"/>
    <x v="294"/>
    <d v="2014-03-23T00:00:00"/>
    <x v="0"/>
    <s v="DB-13405"/>
    <x v="591"/>
    <x v="0"/>
    <x v="0"/>
    <s v="New York City"/>
    <x v="15"/>
    <n v="10011"/>
    <x v="3"/>
    <s v="OFF-ST-10000344"/>
    <x v="1"/>
    <x v="4"/>
    <x v="1013"/>
    <n v="107.44"/>
    <n v="8"/>
    <x v="0"/>
    <n v="27.9344"/>
  </r>
  <r>
    <n v="2457"/>
    <x v="1206"/>
    <x v="3"/>
    <x v="294"/>
    <d v="2014-03-23T00:00:00"/>
    <x v="0"/>
    <s v="DB-13405"/>
    <x v="591"/>
    <x v="0"/>
    <x v="0"/>
    <s v="New York City"/>
    <x v="15"/>
    <n v="10011"/>
    <x v="3"/>
    <s v="OFF-LA-10004093"/>
    <x v="1"/>
    <x v="2"/>
    <x v="670"/>
    <n v="7.31"/>
    <n v="1"/>
    <x v="0"/>
    <n v="3.4357000000000002"/>
  </r>
  <r>
    <n v="2458"/>
    <x v="1206"/>
    <x v="3"/>
    <x v="294"/>
    <d v="2014-03-23T00:00:00"/>
    <x v="0"/>
    <s v="DB-13405"/>
    <x v="591"/>
    <x v="0"/>
    <x v="0"/>
    <s v="New York City"/>
    <x v="15"/>
    <n v="10011"/>
    <x v="3"/>
    <s v="OFF-AR-10001683"/>
    <x v="1"/>
    <x v="6"/>
    <x v="32"/>
    <n v="59.1"/>
    <n v="6"/>
    <x v="0"/>
    <n v="22.457999999999998"/>
  </r>
  <r>
    <n v="2459"/>
    <x v="1206"/>
    <x v="3"/>
    <x v="294"/>
    <d v="2014-03-23T00:00:00"/>
    <x v="0"/>
    <s v="DB-13405"/>
    <x v="591"/>
    <x v="0"/>
    <x v="0"/>
    <s v="New York City"/>
    <x v="15"/>
    <n v="10011"/>
    <x v="3"/>
    <s v="OFF-ST-10003455"/>
    <x v="1"/>
    <x v="4"/>
    <x v="169"/>
    <n v="46.53"/>
    <n v="3"/>
    <x v="0"/>
    <n v="12.097799999999999"/>
  </r>
  <r>
    <n v="2460"/>
    <x v="1207"/>
    <x v="3"/>
    <x v="733"/>
    <d v="2014-08-22T00:00:00"/>
    <x v="1"/>
    <s v="JG-15160"/>
    <x v="506"/>
    <x v="0"/>
    <x v="0"/>
    <s v="Plainfield"/>
    <x v="30"/>
    <n v="7060"/>
    <x v="3"/>
    <s v="OFF-AP-10002578"/>
    <x v="1"/>
    <x v="9"/>
    <x v="409"/>
    <n v="97.84"/>
    <n v="2"/>
    <x v="0"/>
    <n v="25.438400000000001"/>
  </r>
  <r>
    <n v="2461"/>
    <x v="1208"/>
    <x v="1"/>
    <x v="655"/>
    <d v="2012-07-13T00:00:00"/>
    <x v="0"/>
    <s v="SC-20380"/>
    <x v="618"/>
    <x v="0"/>
    <x v="0"/>
    <s v="Seattle"/>
    <x v="4"/>
    <n v="98115"/>
    <x v="1"/>
    <s v="OFF-PA-10001763"/>
    <x v="1"/>
    <x v="10"/>
    <x v="829"/>
    <n v="29.97"/>
    <n v="3"/>
    <x v="0"/>
    <n v="13.486499999999999"/>
  </r>
  <r>
    <n v="2462"/>
    <x v="1208"/>
    <x v="1"/>
    <x v="655"/>
    <d v="2012-07-13T00:00:00"/>
    <x v="0"/>
    <s v="SC-20380"/>
    <x v="618"/>
    <x v="0"/>
    <x v="0"/>
    <s v="Seattle"/>
    <x v="4"/>
    <n v="98115"/>
    <x v="1"/>
    <s v="OFF-BI-10001597"/>
    <x v="1"/>
    <x v="8"/>
    <x v="790"/>
    <n v="98.352000000000004"/>
    <n v="3"/>
    <x v="2"/>
    <n v="34.423200000000001"/>
  </r>
  <r>
    <n v="2463"/>
    <x v="1209"/>
    <x v="3"/>
    <x v="734"/>
    <d v="2014-12-10T00:00:00"/>
    <x v="1"/>
    <s v="CS-12460"/>
    <x v="427"/>
    <x v="0"/>
    <x v="0"/>
    <s v="New York City"/>
    <x v="15"/>
    <n v="10009"/>
    <x v="3"/>
    <s v="OFF-BI-10001524"/>
    <x v="1"/>
    <x v="8"/>
    <x v="298"/>
    <n v="83.92"/>
    <n v="5"/>
    <x v="2"/>
    <n v="29.372"/>
  </r>
  <r>
    <n v="2464"/>
    <x v="1209"/>
    <x v="3"/>
    <x v="734"/>
    <d v="2014-12-10T00:00:00"/>
    <x v="1"/>
    <s v="CS-12460"/>
    <x v="427"/>
    <x v="0"/>
    <x v="0"/>
    <s v="New York City"/>
    <x v="15"/>
    <n v="10009"/>
    <x v="3"/>
    <s v="OFF-BI-10001553"/>
    <x v="1"/>
    <x v="8"/>
    <x v="1293"/>
    <n v="14.624000000000001"/>
    <n v="2"/>
    <x v="2"/>
    <n v="5.1184000000000003"/>
  </r>
  <r>
    <n v="2465"/>
    <x v="1209"/>
    <x v="3"/>
    <x v="734"/>
    <d v="2014-12-10T00:00:00"/>
    <x v="1"/>
    <s v="CS-12460"/>
    <x v="427"/>
    <x v="0"/>
    <x v="0"/>
    <s v="New York City"/>
    <x v="15"/>
    <n v="10009"/>
    <x v="3"/>
    <s v="TEC-PH-10000576"/>
    <x v="2"/>
    <x v="7"/>
    <x v="807"/>
    <n v="136.99"/>
    <n v="1"/>
    <x v="0"/>
    <n v="36.987299999999998"/>
  </r>
  <r>
    <n v="2466"/>
    <x v="1209"/>
    <x v="3"/>
    <x v="734"/>
    <d v="2014-12-10T00:00:00"/>
    <x v="1"/>
    <s v="CS-12460"/>
    <x v="427"/>
    <x v="0"/>
    <x v="0"/>
    <s v="New York City"/>
    <x v="15"/>
    <n v="10009"/>
    <x v="3"/>
    <s v="OFF-LA-10001317"/>
    <x v="1"/>
    <x v="2"/>
    <x v="391"/>
    <n v="3.15"/>
    <n v="1"/>
    <x v="0"/>
    <n v="1.512"/>
  </r>
  <r>
    <n v="2467"/>
    <x v="1210"/>
    <x v="3"/>
    <x v="464"/>
    <d v="2014-05-09T00:00:00"/>
    <x v="1"/>
    <s v="MK-18160"/>
    <x v="177"/>
    <x v="0"/>
    <x v="0"/>
    <s v="Newport News"/>
    <x v="17"/>
    <n v="23602"/>
    <x v="0"/>
    <s v="OFF-PA-10000726"/>
    <x v="1"/>
    <x v="10"/>
    <x v="1322"/>
    <n v="9.11"/>
    <n v="1"/>
    <x v="0"/>
    <n v="4.0994999999999999"/>
  </r>
  <r>
    <n v="2468"/>
    <x v="1210"/>
    <x v="3"/>
    <x v="464"/>
    <d v="2014-05-09T00:00:00"/>
    <x v="1"/>
    <s v="MK-18160"/>
    <x v="177"/>
    <x v="0"/>
    <x v="0"/>
    <s v="Newport News"/>
    <x v="17"/>
    <n v="23602"/>
    <x v="0"/>
    <s v="OFF-ST-10003306"/>
    <x v="1"/>
    <x v="4"/>
    <x v="380"/>
    <n v="571.44000000000005"/>
    <n v="4"/>
    <x v="0"/>
    <n v="165.7176"/>
  </r>
  <r>
    <n v="2469"/>
    <x v="1210"/>
    <x v="3"/>
    <x v="464"/>
    <d v="2014-05-09T00:00:00"/>
    <x v="1"/>
    <s v="MK-18160"/>
    <x v="177"/>
    <x v="0"/>
    <x v="0"/>
    <s v="Newport News"/>
    <x v="17"/>
    <n v="23602"/>
    <x v="0"/>
    <s v="OFF-PA-10004983"/>
    <x v="1"/>
    <x v="10"/>
    <x v="1323"/>
    <n v="32.4"/>
    <n v="5"/>
    <x v="0"/>
    <n v="15.552"/>
  </r>
  <r>
    <n v="2470"/>
    <x v="1210"/>
    <x v="3"/>
    <x v="464"/>
    <d v="2014-05-09T00:00:00"/>
    <x v="1"/>
    <s v="MK-18160"/>
    <x v="177"/>
    <x v="0"/>
    <x v="0"/>
    <s v="Newport News"/>
    <x v="17"/>
    <n v="23602"/>
    <x v="0"/>
    <s v="OFF-ST-10001291"/>
    <x v="1"/>
    <x v="4"/>
    <x v="1017"/>
    <n v="16.91"/>
    <n v="1"/>
    <x v="0"/>
    <n v="4.5656999999999996"/>
  </r>
  <r>
    <n v="2471"/>
    <x v="1211"/>
    <x v="0"/>
    <x v="115"/>
    <d v="2013-01-28T00:00:00"/>
    <x v="1"/>
    <s v="CM-11935"/>
    <x v="619"/>
    <x v="0"/>
    <x v="0"/>
    <s v="Fayetteville"/>
    <x v="3"/>
    <n v="28314"/>
    <x v="0"/>
    <s v="FUR-FU-10002107"/>
    <x v="0"/>
    <x v="5"/>
    <x v="1324"/>
    <n v="14.272"/>
    <n v="8"/>
    <x v="2"/>
    <n v="4.2816000000000001"/>
  </r>
  <r>
    <n v="2472"/>
    <x v="1211"/>
    <x v="0"/>
    <x v="115"/>
    <d v="2013-01-28T00:00:00"/>
    <x v="1"/>
    <s v="CM-11935"/>
    <x v="619"/>
    <x v="0"/>
    <x v="0"/>
    <s v="Fayetteville"/>
    <x v="3"/>
    <n v="28314"/>
    <x v="0"/>
    <s v="FUR-BO-10002213"/>
    <x v="0"/>
    <x v="0"/>
    <x v="1325"/>
    <n v="451.13600000000002"/>
    <n v="4"/>
    <x v="2"/>
    <n v="-67.670400000000001"/>
  </r>
  <r>
    <n v="2473"/>
    <x v="1211"/>
    <x v="0"/>
    <x v="115"/>
    <d v="2013-01-28T00:00:00"/>
    <x v="1"/>
    <s v="CM-11935"/>
    <x v="619"/>
    <x v="0"/>
    <x v="0"/>
    <s v="Fayetteville"/>
    <x v="3"/>
    <n v="28314"/>
    <x v="0"/>
    <s v="OFF-AP-10000692"/>
    <x v="1"/>
    <x v="9"/>
    <x v="1241"/>
    <n v="64.864000000000004"/>
    <n v="4"/>
    <x v="2"/>
    <n v="6.4863999999999997"/>
  </r>
  <r>
    <n v="2474"/>
    <x v="1212"/>
    <x v="0"/>
    <x v="54"/>
    <d v="2013-11-07T00:00:00"/>
    <x v="2"/>
    <s v="PF-19225"/>
    <x v="418"/>
    <x v="0"/>
    <x v="0"/>
    <s v="Los Angeles"/>
    <x v="1"/>
    <n v="90032"/>
    <x v="1"/>
    <s v="FUR-CH-10001190"/>
    <x v="0"/>
    <x v="1"/>
    <x v="1326"/>
    <n v="217.584"/>
    <n v="2"/>
    <x v="2"/>
    <n v="-29.9178"/>
  </r>
  <r>
    <n v="2475"/>
    <x v="1212"/>
    <x v="0"/>
    <x v="54"/>
    <d v="2013-11-07T00:00:00"/>
    <x v="2"/>
    <s v="PF-19225"/>
    <x v="418"/>
    <x v="0"/>
    <x v="0"/>
    <s v="Los Angeles"/>
    <x v="1"/>
    <n v="90032"/>
    <x v="1"/>
    <s v="TEC-AC-10000682"/>
    <x v="2"/>
    <x v="11"/>
    <x v="1327"/>
    <n v="82.95"/>
    <n v="5"/>
    <x v="0"/>
    <n v="29.032499999999999"/>
  </r>
  <r>
    <n v="2476"/>
    <x v="1212"/>
    <x v="0"/>
    <x v="54"/>
    <d v="2013-11-07T00:00:00"/>
    <x v="2"/>
    <s v="PF-19225"/>
    <x v="418"/>
    <x v="0"/>
    <x v="0"/>
    <s v="Los Angeles"/>
    <x v="1"/>
    <n v="90032"/>
    <x v="1"/>
    <s v="OFF-LA-10004545"/>
    <x v="1"/>
    <x v="2"/>
    <x v="1328"/>
    <n v="87.71"/>
    <n v="7"/>
    <x v="0"/>
    <n v="41.223700000000001"/>
  </r>
  <r>
    <n v="2477"/>
    <x v="1212"/>
    <x v="0"/>
    <x v="54"/>
    <d v="2013-11-07T00:00:00"/>
    <x v="2"/>
    <s v="PF-19225"/>
    <x v="418"/>
    <x v="0"/>
    <x v="0"/>
    <s v="Los Angeles"/>
    <x v="1"/>
    <n v="90032"/>
    <x v="1"/>
    <s v="OFF-AP-10003057"/>
    <x v="1"/>
    <x v="9"/>
    <x v="1317"/>
    <n v="1101.48"/>
    <n v="4"/>
    <x v="0"/>
    <n v="429.5772"/>
  </r>
  <r>
    <n v="2478"/>
    <x v="1213"/>
    <x v="3"/>
    <x v="507"/>
    <d v="2014-09-09T00:00:00"/>
    <x v="0"/>
    <s v="GM-14695"/>
    <x v="620"/>
    <x v="1"/>
    <x v="0"/>
    <s v="Los Angeles"/>
    <x v="1"/>
    <n v="90036"/>
    <x v="1"/>
    <s v="FUR-TA-10000198"/>
    <x v="0"/>
    <x v="3"/>
    <x v="589"/>
    <n v="1322.3520000000001"/>
    <n v="3"/>
    <x v="2"/>
    <n v="-99.176400000000001"/>
  </r>
  <r>
    <n v="2479"/>
    <x v="1214"/>
    <x v="2"/>
    <x v="103"/>
    <d v="2011-09-19T00:00:00"/>
    <x v="1"/>
    <s v="DC-12850"/>
    <x v="419"/>
    <x v="0"/>
    <x v="0"/>
    <s v="New York City"/>
    <x v="15"/>
    <n v="10011"/>
    <x v="3"/>
    <s v="OFF-AR-10002833"/>
    <x v="1"/>
    <x v="6"/>
    <x v="6"/>
    <n v="5.46"/>
    <n v="3"/>
    <x v="0"/>
    <n v="1.4742"/>
  </r>
  <r>
    <n v="2480"/>
    <x v="1215"/>
    <x v="3"/>
    <x v="249"/>
    <d v="2014-06-26T00:00:00"/>
    <x v="1"/>
    <s v="FO-14305"/>
    <x v="383"/>
    <x v="0"/>
    <x v="0"/>
    <s v="Dallas"/>
    <x v="5"/>
    <n v="75220"/>
    <x v="2"/>
    <s v="OFF-SU-10002557"/>
    <x v="1"/>
    <x v="14"/>
    <x v="1329"/>
    <n v="11.183999999999999"/>
    <n v="1"/>
    <x v="2"/>
    <n v="0.83879999999999999"/>
  </r>
  <r>
    <n v="2481"/>
    <x v="1215"/>
    <x v="3"/>
    <x v="249"/>
    <d v="2014-06-26T00:00:00"/>
    <x v="1"/>
    <s v="FO-14305"/>
    <x v="383"/>
    <x v="0"/>
    <x v="0"/>
    <s v="Dallas"/>
    <x v="5"/>
    <n v="75220"/>
    <x v="2"/>
    <s v="OFF-ST-10003656"/>
    <x v="1"/>
    <x v="4"/>
    <x v="82"/>
    <n v="153.584"/>
    <n v="2"/>
    <x v="2"/>
    <n v="-32.636600000000001"/>
  </r>
  <r>
    <n v="2482"/>
    <x v="1216"/>
    <x v="3"/>
    <x v="165"/>
    <d v="2015-01-01T00:00:00"/>
    <x v="1"/>
    <s v="AH-10210"/>
    <x v="117"/>
    <x v="0"/>
    <x v="0"/>
    <s v="Seattle"/>
    <x v="4"/>
    <n v="98105"/>
    <x v="1"/>
    <s v="OFF-ST-10001097"/>
    <x v="1"/>
    <x v="4"/>
    <x v="740"/>
    <n v="1003.62"/>
    <n v="6"/>
    <x v="0"/>
    <n v="0"/>
  </r>
  <r>
    <n v="2483"/>
    <x v="1217"/>
    <x v="3"/>
    <x v="735"/>
    <d v="2014-09-04T00:00:00"/>
    <x v="1"/>
    <s v="KN-16705"/>
    <x v="607"/>
    <x v="2"/>
    <x v="0"/>
    <s v="Seattle"/>
    <x v="4"/>
    <n v="98105"/>
    <x v="1"/>
    <s v="TEC-PH-10000912"/>
    <x v="2"/>
    <x v="7"/>
    <x v="1330"/>
    <n v="35.167999999999999"/>
    <n v="4"/>
    <x v="2"/>
    <n v="11.429600000000001"/>
  </r>
  <r>
    <n v="2484"/>
    <x v="1217"/>
    <x v="3"/>
    <x v="735"/>
    <d v="2014-09-04T00:00:00"/>
    <x v="1"/>
    <s v="KN-16705"/>
    <x v="607"/>
    <x v="2"/>
    <x v="0"/>
    <s v="Seattle"/>
    <x v="4"/>
    <n v="98105"/>
    <x v="1"/>
    <s v="FUR-TA-10000617"/>
    <x v="0"/>
    <x v="3"/>
    <x v="338"/>
    <n v="1137.75"/>
    <n v="5"/>
    <x v="0"/>
    <n v="250.30500000000001"/>
  </r>
  <r>
    <n v="2485"/>
    <x v="1217"/>
    <x v="3"/>
    <x v="735"/>
    <d v="2014-09-04T00:00:00"/>
    <x v="1"/>
    <s v="KN-16705"/>
    <x v="607"/>
    <x v="2"/>
    <x v="0"/>
    <s v="Seattle"/>
    <x v="4"/>
    <n v="98105"/>
    <x v="1"/>
    <s v="OFF-BI-10001658"/>
    <x v="1"/>
    <x v="8"/>
    <x v="439"/>
    <n v="99.68"/>
    <n v="5"/>
    <x v="2"/>
    <n v="32.396000000000001"/>
  </r>
  <r>
    <n v="2486"/>
    <x v="1217"/>
    <x v="3"/>
    <x v="735"/>
    <d v="2014-09-04T00:00:00"/>
    <x v="1"/>
    <s v="KN-16705"/>
    <x v="607"/>
    <x v="2"/>
    <x v="0"/>
    <s v="Seattle"/>
    <x v="4"/>
    <n v="98105"/>
    <x v="1"/>
    <s v="OFF-AR-10003856"/>
    <x v="1"/>
    <x v="6"/>
    <x v="444"/>
    <n v="5.56"/>
    <n v="2"/>
    <x v="0"/>
    <n v="1.4456"/>
  </r>
  <r>
    <n v="2487"/>
    <x v="1218"/>
    <x v="1"/>
    <x v="98"/>
    <d v="2012-01-04T00:00:00"/>
    <x v="0"/>
    <s v="CB-12535"/>
    <x v="118"/>
    <x v="1"/>
    <x v="0"/>
    <s v="Newark"/>
    <x v="13"/>
    <n v="19711"/>
    <x v="3"/>
    <s v="OFF-ST-10001837"/>
    <x v="1"/>
    <x v="4"/>
    <x v="1331"/>
    <n v="85.52"/>
    <n v="2"/>
    <x v="0"/>
    <n v="22.235199999999999"/>
  </r>
  <r>
    <n v="2488"/>
    <x v="1218"/>
    <x v="1"/>
    <x v="98"/>
    <d v="2012-01-04T00:00:00"/>
    <x v="0"/>
    <s v="CB-12535"/>
    <x v="118"/>
    <x v="1"/>
    <x v="0"/>
    <s v="Newark"/>
    <x v="13"/>
    <n v="19711"/>
    <x v="3"/>
    <s v="OFF-AR-10001473"/>
    <x v="1"/>
    <x v="6"/>
    <x v="1332"/>
    <n v="9.84"/>
    <n v="3"/>
    <x v="0"/>
    <n v="2.6568000000000001"/>
  </r>
  <r>
    <n v="2489"/>
    <x v="1218"/>
    <x v="1"/>
    <x v="98"/>
    <d v="2012-01-04T00:00:00"/>
    <x v="0"/>
    <s v="CB-12535"/>
    <x v="118"/>
    <x v="1"/>
    <x v="0"/>
    <s v="Newark"/>
    <x v="13"/>
    <n v="19711"/>
    <x v="3"/>
    <s v="OFF-PA-10004285"/>
    <x v="1"/>
    <x v="10"/>
    <x v="1259"/>
    <n v="20.04"/>
    <n v="3"/>
    <x v="0"/>
    <n v="9.6191999999999993"/>
  </r>
  <r>
    <n v="2490"/>
    <x v="1219"/>
    <x v="1"/>
    <x v="330"/>
    <d v="2012-10-13T00:00:00"/>
    <x v="0"/>
    <s v="TB-21250"/>
    <x v="621"/>
    <x v="0"/>
    <x v="0"/>
    <s v="New York City"/>
    <x v="15"/>
    <n v="10024"/>
    <x v="3"/>
    <s v="TEC-PH-10001835"/>
    <x v="2"/>
    <x v="7"/>
    <x v="1333"/>
    <n v="631.96"/>
    <n v="4"/>
    <x v="0"/>
    <n v="303.3408"/>
  </r>
  <r>
    <n v="2491"/>
    <x v="1219"/>
    <x v="1"/>
    <x v="330"/>
    <d v="2012-10-13T00:00:00"/>
    <x v="0"/>
    <s v="TB-21250"/>
    <x v="621"/>
    <x v="0"/>
    <x v="0"/>
    <s v="New York City"/>
    <x v="15"/>
    <n v="10024"/>
    <x v="3"/>
    <s v="OFF-PA-10002245"/>
    <x v="1"/>
    <x v="10"/>
    <x v="1334"/>
    <n v="23.92"/>
    <n v="4"/>
    <x v="0"/>
    <n v="10.763999999999999"/>
  </r>
  <r>
    <n v="2492"/>
    <x v="1220"/>
    <x v="2"/>
    <x v="736"/>
    <d v="2011-12-15T00:00:00"/>
    <x v="0"/>
    <s v="KD-16345"/>
    <x v="44"/>
    <x v="0"/>
    <x v="0"/>
    <s v="Los Angeles"/>
    <x v="1"/>
    <n v="90049"/>
    <x v="1"/>
    <s v="OFF-PA-10001457"/>
    <x v="1"/>
    <x v="10"/>
    <x v="1091"/>
    <n v="90.24"/>
    <n v="6"/>
    <x v="0"/>
    <n v="41.510399999999997"/>
  </r>
  <r>
    <n v="2493"/>
    <x v="1221"/>
    <x v="2"/>
    <x v="84"/>
    <d v="2011-11-23T00:00:00"/>
    <x v="1"/>
    <s v="JM-15865"/>
    <x v="622"/>
    <x v="0"/>
    <x v="0"/>
    <s v="Jamestown"/>
    <x v="15"/>
    <n v="14701"/>
    <x v="3"/>
    <s v="TEC-PH-10002885"/>
    <x v="2"/>
    <x v="7"/>
    <x v="1127"/>
    <n v="4548.8100000000004"/>
    <n v="7"/>
    <x v="0"/>
    <n v="1228.1786999999999"/>
  </r>
  <r>
    <n v="2494"/>
    <x v="1222"/>
    <x v="0"/>
    <x v="545"/>
    <d v="2013-09-15T00:00:00"/>
    <x v="0"/>
    <s v="KT-16480"/>
    <x v="409"/>
    <x v="0"/>
    <x v="0"/>
    <s v="Houston"/>
    <x v="5"/>
    <n v="77095"/>
    <x v="2"/>
    <s v="FUR-TA-10004086"/>
    <x v="0"/>
    <x v="3"/>
    <x v="824"/>
    <n v="300.93"/>
    <n v="5"/>
    <x v="4"/>
    <n v="-34.392000000000003"/>
  </r>
  <r>
    <n v="2495"/>
    <x v="1222"/>
    <x v="0"/>
    <x v="545"/>
    <d v="2013-09-15T00:00:00"/>
    <x v="0"/>
    <s v="KT-16480"/>
    <x v="409"/>
    <x v="0"/>
    <x v="0"/>
    <s v="Houston"/>
    <x v="5"/>
    <n v="77095"/>
    <x v="2"/>
    <s v="TEC-PH-10000895"/>
    <x v="2"/>
    <x v="7"/>
    <x v="1128"/>
    <n v="719.96"/>
    <n v="5"/>
    <x v="2"/>
    <n v="53.997"/>
  </r>
  <r>
    <n v="2496"/>
    <x v="1223"/>
    <x v="2"/>
    <x v="737"/>
    <d v="2011-06-22T00:00:00"/>
    <x v="1"/>
    <s v="SC-20575"/>
    <x v="623"/>
    <x v="0"/>
    <x v="0"/>
    <s v="Mishawaka"/>
    <x v="14"/>
    <n v="46544"/>
    <x v="2"/>
    <s v="FUR-CH-10000225"/>
    <x v="0"/>
    <x v="1"/>
    <x v="401"/>
    <n v="647.84"/>
    <n v="8"/>
    <x v="0"/>
    <n v="32.392000000000003"/>
  </r>
  <r>
    <n v="2497"/>
    <x v="1224"/>
    <x v="1"/>
    <x v="120"/>
    <d v="2012-10-01T00:00:00"/>
    <x v="1"/>
    <s v="BS-11800"/>
    <x v="354"/>
    <x v="2"/>
    <x v="0"/>
    <s v="San Diego"/>
    <x v="1"/>
    <n v="92037"/>
    <x v="1"/>
    <s v="OFF-ST-10002370"/>
    <x v="1"/>
    <x v="4"/>
    <x v="80"/>
    <n v="64.17"/>
    <n v="3"/>
    <x v="0"/>
    <n v="18.609300000000001"/>
  </r>
  <r>
    <n v="2498"/>
    <x v="1224"/>
    <x v="1"/>
    <x v="120"/>
    <d v="2012-10-01T00:00:00"/>
    <x v="1"/>
    <s v="BS-11800"/>
    <x v="354"/>
    <x v="2"/>
    <x v="0"/>
    <s v="San Diego"/>
    <x v="1"/>
    <n v="92037"/>
    <x v="1"/>
    <s v="OFF-EN-10000056"/>
    <x v="1"/>
    <x v="12"/>
    <x v="627"/>
    <n v="124.46"/>
    <n v="2"/>
    <x v="0"/>
    <n v="58.496200000000002"/>
  </r>
  <r>
    <n v="2499"/>
    <x v="1225"/>
    <x v="0"/>
    <x v="288"/>
    <d v="2013-05-25T00:00:00"/>
    <x v="1"/>
    <s v="BT-11395"/>
    <x v="387"/>
    <x v="1"/>
    <x v="0"/>
    <s v="San Francisco"/>
    <x v="1"/>
    <n v="94109"/>
    <x v="1"/>
    <s v="OFF-BI-10004817"/>
    <x v="1"/>
    <x v="8"/>
    <x v="1199"/>
    <n v="9.5839999999999996"/>
    <n v="1"/>
    <x v="2"/>
    <n v="3.3544"/>
  </r>
  <r>
    <n v="2500"/>
    <x v="1226"/>
    <x v="3"/>
    <x v="738"/>
    <d v="2014-06-24T00:00:00"/>
    <x v="2"/>
    <s v="DC-12850"/>
    <x v="419"/>
    <x v="0"/>
    <x v="0"/>
    <s v="Miami"/>
    <x v="2"/>
    <n v="33178"/>
    <x v="0"/>
    <s v="OFF-EN-10004483"/>
    <x v="1"/>
    <x v="12"/>
    <x v="1335"/>
    <n v="37.607999999999997"/>
    <n v="3"/>
    <x v="2"/>
    <n v="12.6927"/>
  </r>
  <r>
    <n v="2501"/>
    <x v="1227"/>
    <x v="3"/>
    <x v="46"/>
    <d v="2014-06-21T00:00:00"/>
    <x v="2"/>
    <s v="LS-17200"/>
    <x v="624"/>
    <x v="1"/>
    <x v="0"/>
    <s v="Skokie"/>
    <x v="10"/>
    <n v="60076"/>
    <x v="2"/>
    <s v="OFF-PA-10001892"/>
    <x v="1"/>
    <x v="10"/>
    <x v="815"/>
    <n v="12.224"/>
    <n v="2"/>
    <x v="2"/>
    <n v="4.4311999999999996"/>
  </r>
  <r>
    <n v="2502"/>
    <x v="1227"/>
    <x v="3"/>
    <x v="46"/>
    <d v="2014-06-21T00:00:00"/>
    <x v="2"/>
    <s v="LS-17200"/>
    <x v="624"/>
    <x v="1"/>
    <x v="0"/>
    <s v="Skokie"/>
    <x v="10"/>
    <n v="60076"/>
    <x v="2"/>
    <s v="OFF-BI-10000546"/>
    <x v="1"/>
    <x v="8"/>
    <x v="609"/>
    <n v="2.3039999999999998"/>
    <n v="4"/>
    <x v="3"/>
    <n v="-3.5712000000000002"/>
  </r>
  <r>
    <n v="2503"/>
    <x v="1227"/>
    <x v="3"/>
    <x v="46"/>
    <d v="2014-06-21T00:00:00"/>
    <x v="2"/>
    <s v="LS-17200"/>
    <x v="624"/>
    <x v="1"/>
    <x v="0"/>
    <s v="Skokie"/>
    <x v="10"/>
    <n v="60076"/>
    <x v="2"/>
    <s v="OFF-BI-10001294"/>
    <x v="1"/>
    <x v="8"/>
    <x v="667"/>
    <n v="9.36"/>
    <n v="4"/>
    <x v="3"/>
    <n v="-16.38"/>
  </r>
  <r>
    <n v="2504"/>
    <x v="1228"/>
    <x v="0"/>
    <x v="696"/>
    <d v="2013-11-20T00:00:00"/>
    <x v="1"/>
    <s v="RR-19315"/>
    <x v="625"/>
    <x v="0"/>
    <x v="0"/>
    <s v="San Francisco"/>
    <x v="1"/>
    <n v="94110"/>
    <x v="1"/>
    <s v="OFF-LA-10000248"/>
    <x v="1"/>
    <x v="2"/>
    <x v="1212"/>
    <n v="7.38"/>
    <n v="2"/>
    <x v="0"/>
    <n v="3.4685999999999999"/>
  </r>
  <r>
    <n v="2505"/>
    <x v="1229"/>
    <x v="2"/>
    <x v="739"/>
    <d v="2011-07-27T00:00:00"/>
    <x v="0"/>
    <s v="KL-16645"/>
    <x v="107"/>
    <x v="0"/>
    <x v="0"/>
    <s v="San Francisco"/>
    <x v="1"/>
    <n v="94122"/>
    <x v="1"/>
    <s v="OFF-ST-10001228"/>
    <x v="1"/>
    <x v="4"/>
    <x v="228"/>
    <n v="53.72"/>
    <n v="4"/>
    <x v="0"/>
    <n v="15.041600000000001"/>
  </r>
  <r>
    <n v="2506"/>
    <x v="1229"/>
    <x v="2"/>
    <x v="739"/>
    <d v="2011-07-27T00:00:00"/>
    <x v="0"/>
    <s v="KL-16645"/>
    <x v="107"/>
    <x v="0"/>
    <x v="0"/>
    <s v="San Francisco"/>
    <x v="1"/>
    <n v="94122"/>
    <x v="1"/>
    <s v="OFF-SU-10000151"/>
    <x v="1"/>
    <x v="14"/>
    <x v="1336"/>
    <n v="8187.65"/>
    <n v="5"/>
    <x v="0"/>
    <n v="327.50599999999997"/>
  </r>
  <r>
    <n v="2507"/>
    <x v="1229"/>
    <x v="2"/>
    <x v="739"/>
    <d v="2011-07-27T00:00:00"/>
    <x v="0"/>
    <s v="KL-16645"/>
    <x v="107"/>
    <x v="0"/>
    <x v="0"/>
    <s v="San Francisco"/>
    <x v="1"/>
    <n v="94122"/>
    <x v="1"/>
    <s v="FUR-FU-10004351"/>
    <x v="0"/>
    <x v="5"/>
    <x v="33"/>
    <n v="77.92"/>
    <n v="8"/>
    <x v="0"/>
    <n v="34.284799999999997"/>
  </r>
  <r>
    <n v="2508"/>
    <x v="1230"/>
    <x v="1"/>
    <x v="740"/>
    <d v="2012-07-02T00:00:00"/>
    <x v="3"/>
    <s v="RB-19435"/>
    <x v="579"/>
    <x v="0"/>
    <x v="0"/>
    <s v="Houston"/>
    <x v="5"/>
    <n v="77070"/>
    <x v="2"/>
    <s v="OFF-AP-10001293"/>
    <x v="1"/>
    <x v="9"/>
    <x v="1337"/>
    <n v="32.783999999999999"/>
    <n v="4"/>
    <x v="3"/>
    <n v="-85.238399999999999"/>
  </r>
  <r>
    <n v="2509"/>
    <x v="1231"/>
    <x v="3"/>
    <x v="580"/>
    <d v="2014-03-09T00:00:00"/>
    <x v="1"/>
    <s v="MY-17380"/>
    <x v="199"/>
    <x v="1"/>
    <x v="0"/>
    <s v="Los Angeles"/>
    <x v="1"/>
    <n v="90045"/>
    <x v="1"/>
    <s v="TEC-PH-10000675"/>
    <x v="2"/>
    <x v="7"/>
    <x v="1338"/>
    <n v="196.77600000000001"/>
    <n v="3"/>
    <x v="2"/>
    <n v="14.7582"/>
  </r>
  <r>
    <n v="2510"/>
    <x v="1231"/>
    <x v="3"/>
    <x v="580"/>
    <d v="2014-03-09T00:00:00"/>
    <x v="1"/>
    <s v="MY-17380"/>
    <x v="199"/>
    <x v="1"/>
    <x v="0"/>
    <s v="Los Angeles"/>
    <x v="1"/>
    <n v="90045"/>
    <x v="1"/>
    <s v="TEC-AC-10000580"/>
    <x v="2"/>
    <x v="11"/>
    <x v="897"/>
    <n v="479.94"/>
    <n v="6"/>
    <x v="0"/>
    <n v="52.793399999999998"/>
  </r>
  <r>
    <n v="2511"/>
    <x v="1232"/>
    <x v="0"/>
    <x v="741"/>
    <d v="2013-11-24T00:00:00"/>
    <x v="1"/>
    <s v="AW-10930"/>
    <x v="585"/>
    <x v="2"/>
    <x v="0"/>
    <s v="Oklahoma City"/>
    <x v="26"/>
    <n v="73120"/>
    <x v="2"/>
    <s v="OFF-ST-10003470"/>
    <x v="1"/>
    <x v="4"/>
    <x v="1339"/>
    <n v="1117.92"/>
    <n v="4"/>
    <x v="0"/>
    <n v="55.896000000000001"/>
  </r>
  <r>
    <n v="2512"/>
    <x v="1233"/>
    <x v="1"/>
    <x v="24"/>
    <d v="2012-04-19T00:00:00"/>
    <x v="2"/>
    <s v="KW-16570"/>
    <x v="608"/>
    <x v="0"/>
    <x v="0"/>
    <s v="Monroe"/>
    <x v="28"/>
    <n v="71203"/>
    <x v="0"/>
    <s v="TEC-AC-10003116"/>
    <x v="2"/>
    <x v="11"/>
    <x v="920"/>
    <n v="106.5"/>
    <n v="6"/>
    <x v="0"/>
    <n v="41.534999999999997"/>
  </r>
  <r>
    <n v="2513"/>
    <x v="1234"/>
    <x v="3"/>
    <x v="574"/>
    <d v="2014-12-07T00:00:00"/>
    <x v="1"/>
    <s v="DB-12910"/>
    <x v="626"/>
    <x v="2"/>
    <x v="0"/>
    <s v="Tampa"/>
    <x v="2"/>
    <n v="33614"/>
    <x v="0"/>
    <s v="OFF-BI-10002429"/>
    <x v="1"/>
    <x v="8"/>
    <x v="467"/>
    <n v="45.66"/>
    <n v="5"/>
    <x v="6"/>
    <n v="-33.484000000000002"/>
  </r>
  <r>
    <n v="2514"/>
    <x v="1235"/>
    <x v="0"/>
    <x v="583"/>
    <d v="2013-11-18T00:00:00"/>
    <x v="1"/>
    <s v="BB-11545"/>
    <x v="179"/>
    <x v="1"/>
    <x v="0"/>
    <s v="Chicago"/>
    <x v="10"/>
    <n v="60623"/>
    <x v="2"/>
    <s v="TEC-AC-10003280"/>
    <x v="2"/>
    <x v="11"/>
    <x v="1028"/>
    <n v="95.968000000000004"/>
    <n v="4"/>
    <x v="2"/>
    <n v="1.1996"/>
  </r>
  <r>
    <n v="2515"/>
    <x v="1235"/>
    <x v="0"/>
    <x v="583"/>
    <d v="2013-11-18T00:00:00"/>
    <x v="1"/>
    <s v="BB-11545"/>
    <x v="179"/>
    <x v="1"/>
    <x v="0"/>
    <s v="Chicago"/>
    <x v="10"/>
    <n v="60623"/>
    <x v="2"/>
    <s v="FUR-CH-10004540"/>
    <x v="0"/>
    <x v="1"/>
    <x v="862"/>
    <n v="47.991999999999997"/>
    <n v="2"/>
    <x v="4"/>
    <n v="-2.0568"/>
  </r>
  <r>
    <n v="2516"/>
    <x v="1236"/>
    <x v="2"/>
    <x v="742"/>
    <d v="2011-09-10T00:00:00"/>
    <x v="1"/>
    <s v="NP-18700"/>
    <x v="413"/>
    <x v="0"/>
    <x v="0"/>
    <s v="Bowling Green"/>
    <x v="24"/>
    <n v="43402"/>
    <x v="3"/>
    <s v="OFF-ST-10000585"/>
    <x v="1"/>
    <x v="4"/>
    <x v="541"/>
    <n v="264.32"/>
    <n v="2"/>
    <x v="2"/>
    <n v="19.824000000000002"/>
  </r>
  <r>
    <n v="2517"/>
    <x v="1237"/>
    <x v="2"/>
    <x v="647"/>
    <d v="2011-11-22T00:00:00"/>
    <x v="1"/>
    <s v="PB-19105"/>
    <x v="287"/>
    <x v="0"/>
    <x v="0"/>
    <s v="Houston"/>
    <x v="5"/>
    <n v="77095"/>
    <x v="2"/>
    <s v="OFF-EN-10003001"/>
    <x v="1"/>
    <x v="12"/>
    <x v="955"/>
    <n v="604.65599999999995"/>
    <n v="9"/>
    <x v="2"/>
    <n v="204.07140000000001"/>
  </r>
  <r>
    <n v="2518"/>
    <x v="1238"/>
    <x v="3"/>
    <x v="743"/>
    <d v="2014-05-08T00:00:00"/>
    <x v="1"/>
    <s v="DW-13585"/>
    <x v="61"/>
    <x v="1"/>
    <x v="0"/>
    <s v="Westfield"/>
    <x v="30"/>
    <n v="7090"/>
    <x v="3"/>
    <s v="FUR-FU-10003975"/>
    <x v="0"/>
    <x v="5"/>
    <x v="775"/>
    <n v="129.93"/>
    <n v="3"/>
    <x v="0"/>
    <n v="12.993"/>
  </r>
  <r>
    <n v="2519"/>
    <x v="1239"/>
    <x v="0"/>
    <x v="680"/>
    <d v="2013-10-22T00:00:00"/>
    <x v="1"/>
    <s v="CD-12790"/>
    <x v="522"/>
    <x v="2"/>
    <x v="0"/>
    <s v="Oklahoma City"/>
    <x v="26"/>
    <n v="73120"/>
    <x v="2"/>
    <s v="OFF-LA-10004559"/>
    <x v="1"/>
    <x v="2"/>
    <x v="1340"/>
    <n v="20.16"/>
    <n v="7"/>
    <x v="0"/>
    <n v="9.8783999999999992"/>
  </r>
  <r>
    <n v="2520"/>
    <x v="1239"/>
    <x v="0"/>
    <x v="680"/>
    <d v="2013-10-22T00:00:00"/>
    <x v="1"/>
    <s v="CD-12790"/>
    <x v="522"/>
    <x v="2"/>
    <x v="0"/>
    <s v="Oklahoma City"/>
    <x v="26"/>
    <n v="73120"/>
    <x v="2"/>
    <s v="OFF-LA-10003223"/>
    <x v="1"/>
    <x v="2"/>
    <x v="602"/>
    <n v="29.46"/>
    <n v="6"/>
    <x v="0"/>
    <n v="14.4354"/>
  </r>
  <r>
    <n v="2521"/>
    <x v="1239"/>
    <x v="0"/>
    <x v="680"/>
    <d v="2013-10-22T00:00:00"/>
    <x v="1"/>
    <s v="CD-12790"/>
    <x v="522"/>
    <x v="2"/>
    <x v="0"/>
    <s v="Oklahoma City"/>
    <x v="26"/>
    <n v="73120"/>
    <x v="2"/>
    <s v="OFF-AP-10002651"/>
    <x v="1"/>
    <x v="9"/>
    <x v="1341"/>
    <n v="868.59"/>
    <n v="3"/>
    <x v="0"/>
    <n v="251.89109999999999"/>
  </r>
  <r>
    <n v="2522"/>
    <x v="1239"/>
    <x v="0"/>
    <x v="680"/>
    <d v="2013-10-22T00:00:00"/>
    <x v="1"/>
    <s v="CD-12790"/>
    <x v="522"/>
    <x v="2"/>
    <x v="0"/>
    <s v="Oklahoma City"/>
    <x v="26"/>
    <n v="73120"/>
    <x v="2"/>
    <s v="OFF-PA-10003177"/>
    <x v="1"/>
    <x v="10"/>
    <x v="89"/>
    <n v="12.96"/>
    <n v="2"/>
    <x v="0"/>
    <n v="6.2207999999999997"/>
  </r>
  <r>
    <n v="2523"/>
    <x v="1239"/>
    <x v="0"/>
    <x v="680"/>
    <d v="2013-10-22T00:00:00"/>
    <x v="1"/>
    <s v="CD-12790"/>
    <x v="522"/>
    <x v="2"/>
    <x v="0"/>
    <s v="Oklahoma City"/>
    <x v="26"/>
    <n v="73120"/>
    <x v="2"/>
    <s v="TEC-PH-10003442"/>
    <x v="2"/>
    <x v="7"/>
    <x v="879"/>
    <n v="5.5"/>
    <n v="1"/>
    <x v="0"/>
    <n v="1.375"/>
  </r>
  <r>
    <n v="2524"/>
    <x v="1239"/>
    <x v="0"/>
    <x v="680"/>
    <d v="2013-10-22T00:00:00"/>
    <x v="1"/>
    <s v="CD-12790"/>
    <x v="522"/>
    <x v="2"/>
    <x v="0"/>
    <s v="Oklahoma City"/>
    <x v="26"/>
    <n v="73120"/>
    <x v="2"/>
    <s v="OFF-BI-10000977"/>
    <x v="1"/>
    <x v="8"/>
    <x v="982"/>
    <n v="121.6"/>
    <n v="4"/>
    <x v="0"/>
    <n v="55.936"/>
  </r>
  <r>
    <n v="2525"/>
    <x v="1240"/>
    <x v="1"/>
    <x v="744"/>
    <d v="2012-04-10T00:00:00"/>
    <x v="1"/>
    <s v="TT-21220"/>
    <x v="627"/>
    <x v="0"/>
    <x v="0"/>
    <s v="Houston"/>
    <x v="5"/>
    <n v="77041"/>
    <x v="2"/>
    <s v="OFF-AR-10004078"/>
    <x v="1"/>
    <x v="6"/>
    <x v="507"/>
    <n v="42.048000000000002"/>
    <n v="9"/>
    <x v="2"/>
    <n v="5.2560000000000002"/>
  </r>
  <r>
    <n v="2526"/>
    <x v="1240"/>
    <x v="1"/>
    <x v="744"/>
    <d v="2012-04-10T00:00:00"/>
    <x v="1"/>
    <s v="TT-21220"/>
    <x v="627"/>
    <x v="0"/>
    <x v="0"/>
    <s v="Houston"/>
    <x v="5"/>
    <n v="77041"/>
    <x v="2"/>
    <s v="TEC-AC-10002550"/>
    <x v="2"/>
    <x v="11"/>
    <x v="1342"/>
    <n v="25.488"/>
    <n v="2"/>
    <x v="2"/>
    <n v="4.4603999999999999"/>
  </r>
  <r>
    <n v="2527"/>
    <x v="1240"/>
    <x v="1"/>
    <x v="744"/>
    <d v="2012-04-10T00:00:00"/>
    <x v="1"/>
    <s v="TT-21220"/>
    <x v="627"/>
    <x v="0"/>
    <x v="0"/>
    <s v="Houston"/>
    <x v="5"/>
    <n v="77041"/>
    <x v="2"/>
    <s v="OFF-BI-10004965"/>
    <x v="1"/>
    <x v="8"/>
    <x v="1005"/>
    <n v="6.9"/>
    <n v="3"/>
    <x v="3"/>
    <n v="-12.074999999999999"/>
  </r>
  <r>
    <n v="2528"/>
    <x v="1240"/>
    <x v="1"/>
    <x v="744"/>
    <d v="2012-04-10T00:00:00"/>
    <x v="1"/>
    <s v="TT-21220"/>
    <x v="627"/>
    <x v="0"/>
    <x v="0"/>
    <s v="Houston"/>
    <x v="5"/>
    <n v="77041"/>
    <x v="2"/>
    <s v="OFF-BI-10004209"/>
    <x v="1"/>
    <x v="8"/>
    <x v="1206"/>
    <n v="9.6479999999999997"/>
    <n v="6"/>
    <x v="3"/>
    <n v="-16.884"/>
  </r>
  <r>
    <n v="2529"/>
    <x v="1240"/>
    <x v="1"/>
    <x v="744"/>
    <d v="2012-04-10T00:00:00"/>
    <x v="1"/>
    <s v="TT-21220"/>
    <x v="627"/>
    <x v="0"/>
    <x v="0"/>
    <s v="Houston"/>
    <x v="5"/>
    <n v="77041"/>
    <x v="2"/>
    <s v="OFF-PA-10001526"/>
    <x v="1"/>
    <x v="10"/>
    <x v="1030"/>
    <n v="7.968"/>
    <n v="2"/>
    <x v="2"/>
    <n v="2.8883999999999999"/>
  </r>
  <r>
    <n v="2530"/>
    <x v="1241"/>
    <x v="2"/>
    <x v="745"/>
    <d v="2011-10-29T00:00:00"/>
    <x v="1"/>
    <s v="DB-12910"/>
    <x v="626"/>
    <x v="2"/>
    <x v="0"/>
    <s v="Fort Lauderdale"/>
    <x v="2"/>
    <n v="33311"/>
    <x v="0"/>
    <s v="OFF-PA-10000788"/>
    <x v="1"/>
    <x v="10"/>
    <x v="731"/>
    <n v="10.368"/>
    <n v="2"/>
    <x v="2"/>
    <n v="3.6288"/>
  </r>
  <r>
    <n v="2531"/>
    <x v="1242"/>
    <x v="2"/>
    <x v="654"/>
    <d v="2011-08-21T00:00:00"/>
    <x v="1"/>
    <s v="DJ-13510"/>
    <x v="137"/>
    <x v="1"/>
    <x v="0"/>
    <s v="Little Rock"/>
    <x v="36"/>
    <n v="72209"/>
    <x v="0"/>
    <s v="OFF-PA-10000595"/>
    <x v="1"/>
    <x v="10"/>
    <x v="1117"/>
    <n v="114.2"/>
    <n v="5"/>
    <x v="0"/>
    <n v="52.531999999999996"/>
  </r>
  <r>
    <n v="2532"/>
    <x v="1242"/>
    <x v="2"/>
    <x v="654"/>
    <d v="2011-08-21T00:00:00"/>
    <x v="1"/>
    <s v="DJ-13510"/>
    <x v="137"/>
    <x v="1"/>
    <x v="0"/>
    <s v="Little Rock"/>
    <x v="36"/>
    <n v="72209"/>
    <x v="0"/>
    <s v="OFF-BI-10000829"/>
    <x v="1"/>
    <x v="8"/>
    <x v="304"/>
    <n v="17.96"/>
    <n v="4"/>
    <x v="0"/>
    <n v="8.2615999999999996"/>
  </r>
  <r>
    <n v="2533"/>
    <x v="1242"/>
    <x v="2"/>
    <x v="654"/>
    <d v="2011-08-21T00:00:00"/>
    <x v="1"/>
    <s v="DJ-13510"/>
    <x v="137"/>
    <x v="1"/>
    <x v="0"/>
    <s v="Little Rock"/>
    <x v="36"/>
    <n v="72209"/>
    <x v="0"/>
    <s v="OFF-FA-10002676"/>
    <x v="1"/>
    <x v="13"/>
    <x v="1069"/>
    <n v="12.67"/>
    <n v="7"/>
    <x v="0"/>
    <n v="4.5612000000000004"/>
  </r>
  <r>
    <n v="2534"/>
    <x v="1242"/>
    <x v="2"/>
    <x v="654"/>
    <d v="2011-08-21T00:00:00"/>
    <x v="1"/>
    <s v="DJ-13510"/>
    <x v="137"/>
    <x v="1"/>
    <x v="0"/>
    <s v="Little Rock"/>
    <x v="36"/>
    <n v="72209"/>
    <x v="0"/>
    <s v="TEC-AC-10000844"/>
    <x v="2"/>
    <x v="11"/>
    <x v="106"/>
    <n v="339.96"/>
    <n v="4"/>
    <x v="0"/>
    <n v="122.3856"/>
  </r>
  <r>
    <n v="2535"/>
    <x v="1243"/>
    <x v="3"/>
    <x v="733"/>
    <d v="2014-08-19T00:00:00"/>
    <x v="0"/>
    <s v="DL-13495"/>
    <x v="393"/>
    <x v="1"/>
    <x v="0"/>
    <s v="Philadelphia"/>
    <x v="9"/>
    <n v="19120"/>
    <x v="3"/>
    <s v="OFF-ST-10004459"/>
    <x v="1"/>
    <x v="4"/>
    <x v="454"/>
    <n v="1801.6320000000001"/>
    <n v="6"/>
    <x v="2"/>
    <n v="-337.80599999999998"/>
  </r>
  <r>
    <n v="2536"/>
    <x v="1244"/>
    <x v="1"/>
    <x v="684"/>
    <d v="2012-09-08T00:00:00"/>
    <x v="2"/>
    <s v="LO-17170"/>
    <x v="628"/>
    <x v="1"/>
    <x v="0"/>
    <s v="La Quinta"/>
    <x v="1"/>
    <n v="92253"/>
    <x v="1"/>
    <s v="TEC-AC-10003499"/>
    <x v="2"/>
    <x v="11"/>
    <x v="103"/>
    <n v="46.32"/>
    <n v="4"/>
    <x v="0"/>
    <n v="18.064800000000002"/>
  </r>
  <r>
    <n v="2537"/>
    <x v="1245"/>
    <x v="1"/>
    <x v="746"/>
    <d v="2012-01-29T00:00:00"/>
    <x v="0"/>
    <s v="SV-20365"/>
    <x v="277"/>
    <x v="0"/>
    <x v="0"/>
    <s v="Cleveland"/>
    <x v="24"/>
    <n v="44105"/>
    <x v="3"/>
    <s v="FUR-CH-10000513"/>
    <x v="0"/>
    <x v="1"/>
    <x v="70"/>
    <n v="181.98599999999999"/>
    <n v="2"/>
    <x v="4"/>
    <n v="-54.595799999999997"/>
  </r>
  <r>
    <n v="2538"/>
    <x v="1245"/>
    <x v="1"/>
    <x v="746"/>
    <d v="2012-01-29T00:00:00"/>
    <x v="0"/>
    <s v="SV-20365"/>
    <x v="277"/>
    <x v="0"/>
    <x v="0"/>
    <s v="Cleveland"/>
    <x v="24"/>
    <n v="44105"/>
    <x v="3"/>
    <s v="TEC-PH-10000895"/>
    <x v="2"/>
    <x v="7"/>
    <x v="1128"/>
    <n v="431.976"/>
    <n v="4"/>
    <x v="10"/>
    <n v="-100.7944"/>
  </r>
  <r>
    <n v="2539"/>
    <x v="1245"/>
    <x v="1"/>
    <x v="746"/>
    <d v="2012-01-29T00:00:00"/>
    <x v="0"/>
    <s v="SV-20365"/>
    <x v="277"/>
    <x v="0"/>
    <x v="0"/>
    <s v="Cleveland"/>
    <x v="24"/>
    <n v="44105"/>
    <x v="3"/>
    <s v="TEC-PH-10002555"/>
    <x v="2"/>
    <x v="7"/>
    <x v="1343"/>
    <n v="155.37"/>
    <n v="1"/>
    <x v="10"/>
    <n v="-36.253"/>
  </r>
  <r>
    <n v="2540"/>
    <x v="1246"/>
    <x v="1"/>
    <x v="747"/>
    <d v="2012-07-16T00:00:00"/>
    <x v="3"/>
    <s v="EM-13810"/>
    <x v="613"/>
    <x v="1"/>
    <x v="0"/>
    <s v="San Francisco"/>
    <x v="1"/>
    <n v="94122"/>
    <x v="1"/>
    <s v="FUR-CH-10003312"/>
    <x v="0"/>
    <x v="1"/>
    <x v="296"/>
    <n v="1348.704"/>
    <n v="6"/>
    <x v="2"/>
    <n v="-219.1644"/>
  </r>
  <r>
    <n v="2541"/>
    <x v="1246"/>
    <x v="1"/>
    <x v="747"/>
    <d v="2012-07-16T00:00:00"/>
    <x v="3"/>
    <s v="EM-13810"/>
    <x v="613"/>
    <x v="1"/>
    <x v="0"/>
    <s v="San Francisco"/>
    <x v="1"/>
    <n v="94122"/>
    <x v="1"/>
    <s v="FUR-CH-10004086"/>
    <x v="0"/>
    <x v="1"/>
    <x v="281"/>
    <n v="700.15200000000004"/>
    <n v="3"/>
    <x v="2"/>
    <n v="78.767099999999999"/>
  </r>
  <r>
    <n v="2542"/>
    <x v="1247"/>
    <x v="0"/>
    <x v="567"/>
    <d v="2013-05-05T00:00:00"/>
    <x v="1"/>
    <s v="KD-16615"/>
    <x v="629"/>
    <x v="1"/>
    <x v="0"/>
    <s v="Scottsdale"/>
    <x v="16"/>
    <n v="85254"/>
    <x v="1"/>
    <s v="FUR-FU-10002759"/>
    <x v="0"/>
    <x v="5"/>
    <x v="555"/>
    <n v="111.88800000000001"/>
    <n v="7"/>
    <x v="2"/>
    <n v="22.377600000000001"/>
  </r>
  <r>
    <n v="2543"/>
    <x v="1248"/>
    <x v="2"/>
    <x v="467"/>
    <d v="2011-10-01T00:00:00"/>
    <x v="0"/>
    <s v="NB-18580"/>
    <x v="630"/>
    <x v="1"/>
    <x v="0"/>
    <s v="Philadelphia"/>
    <x v="9"/>
    <n v="19134"/>
    <x v="3"/>
    <s v="OFF-AP-10002191"/>
    <x v="1"/>
    <x v="9"/>
    <x v="800"/>
    <n v="143.952"/>
    <n v="3"/>
    <x v="2"/>
    <n v="14.395200000000001"/>
  </r>
  <r>
    <n v="2544"/>
    <x v="1249"/>
    <x v="0"/>
    <x v="162"/>
    <d v="2013-09-15T00:00:00"/>
    <x v="1"/>
    <s v="AP-10720"/>
    <x v="399"/>
    <x v="2"/>
    <x v="0"/>
    <s v="Malden"/>
    <x v="31"/>
    <n v="2148"/>
    <x v="3"/>
    <s v="FUR-BO-10003450"/>
    <x v="0"/>
    <x v="0"/>
    <x v="1344"/>
    <n v="173.94"/>
    <n v="3"/>
    <x v="0"/>
    <n v="13.9152"/>
  </r>
  <r>
    <n v="2545"/>
    <x v="1249"/>
    <x v="0"/>
    <x v="162"/>
    <d v="2013-09-15T00:00:00"/>
    <x v="1"/>
    <s v="AP-10720"/>
    <x v="399"/>
    <x v="2"/>
    <x v="0"/>
    <s v="Malden"/>
    <x v="31"/>
    <n v="2148"/>
    <x v="3"/>
    <s v="OFF-LA-10000248"/>
    <x v="1"/>
    <x v="2"/>
    <x v="1212"/>
    <n v="14.76"/>
    <n v="4"/>
    <x v="0"/>
    <n v="6.9371999999999998"/>
  </r>
  <r>
    <n v="2546"/>
    <x v="1250"/>
    <x v="3"/>
    <x v="513"/>
    <d v="2014-04-21T00:00:00"/>
    <x v="1"/>
    <s v="JE-15745"/>
    <x v="32"/>
    <x v="0"/>
    <x v="0"/>
    <s v="San Jose"/>
    <x v="1"/>
    <n v="95123"/>
    <x v="1"/>
    <s v="OFF-ST-10004804"/>
    <x v="1"/>
    <x v="4"/>
    <x v="230"/>
    <n v="205.92"/>
    <n v="4"/>
    <x v="0"/>
    <n v="2.0592000000000001"/>
  </r>
  <r>
    <n v="2547"/>
    <x v="1250"/>
    <x v="3"/>
    <x v="513"/>
    <d v="2014-04-21T00:00:00"/>
    <x v="1"/>
    <s v="JE-15745"/>
    <x v="32"/>
    <x v="0"/>
    <x v="0"/>
    <s v="San Jose"/>
    <x v="1"/>
    <n v="95123"/>
    <x v="1"/>
    <s v="FUR-BO-10001337"/>
    <x v="0"/>
    <x v="0"/>
    <x v="425"/>
    <n v="102.833"/>
    <n v="1"/>
    <x v="11"/>
    <n v="-6.0490000000000004"/>
  </r>
  <r>
    <n v="2548"/>
    <x v="1251"/>
    <x v="1"/>
    <x v="748"/>
    <d v="2012-08-22T00:00:00"/>
    <x v="1"/>
    <s v="JM-15865"/>
    <x v="622"/>
    <x v="0"/>
    <x v="0"/>
    <s v="Phoenix"/>
    <x v="16"/>
    <n v="85023"/>
    <x v="1"/>
    <s v="OFF-AR-10002255"/>
    <x v="1"/>
    <x v="6"/>
    <x v="814"/>
    <n v="2.3039999999999998"/>
    <n v="1"/>
    <x v="2"/>
    <n v="0.25919999999999999"/>
  </r>
  <r>
    <n v="2549"/>
    <x v="1251"/>
    <x v="1"/>
    <x v="748"/>
    <d v="2012-08-22T00:00:00"/>
    <x v="1"/>
    <s v="JM-15865"/>
    <x v="622"/>
    <x v="0"/>
    <x v="0"/>
    <s v="Phoenix"/>
    <x v="16"/>
    <n v="85023"/>
    <x v="1"/>
    <s v="TEC-PH-10002624"/>
    <x v="2"/>
    <x v="7"/>
    <x v="1126"/>
    <n v="1879.96"/>
    <n v="5"/>
    <x v="2"/>
    <n v="211.49549999999999"/>
  </r>
  <r>
    <n v="2550"/>
    <x v="1251"/>
    <x v="1"/>
    <x v="748"/>
    <d v="2012-08-22T00:00:00"/>
    <x v="1"/>
    <s v="JM-15865"/>
    <x v="622"/>
    <x v="0"/>
    <x v="0"/>
    <s v="Phoenix"/>
    <x v="16"/>
    <n v="85023"/>
    <x v="1"/>
    <s v="OFF-PA-10001878"/>
    <x v="1"/>
    <x v="10"/>
    <x v="1161"/>
    <n v="313.024"/>
    <n v="8"/>
    <x v="2"/>
    <n v="105.6456"/>
  </r>
  <r>
    <n v="2551"/>
    <x v="1251"/>
    <x v="1"/>
    <x v="748"/>
    <d v="2012-08-22T00:00:00"/>
    <x v="1"/>
    <s v="JM-15865"/>
    <x v="622"/>
    <x v="0"/>
    <x v="0"/>
    <s v="Phoenix"/>
    <x v="16"/>
    <n v="85023"/>
    <x v="1"/>
    <s v="OFF-LA-10000452"/>
    <x v="1"/>
    <x v="2"/>
    <x v="804"/>
    <n v="5.04"/>
    <n v="2"/>
    <x v="2"/>
    <n v="1.764"/>
  </r>
  <r>
    <n v="2552"/>
    <x v="1252"/>
    <x v="3"/>
    <x v="123"/>
    <d v="2014-11-24T00:00:00"/>
    <x v="1"/>
    <s v="AB-10105"/>
    <x v="455"/>
    <x v="0"/>
    <x v="0"/>
    <s v="Henderson"/>
    <x v="0"/>
    <n v="42420"/>
    <x v="0"/>
    <s v="FUR-FU-10004665"/>
    <x v="0"/>
    <x v="5"/>
    <x v="1345"/>
    <n v="821.88"/>
    <n v="6"/>
    <x v="0"/>
    <n v="213.68879999999999"/>
  </r>
  <r>
    <n v="2553"/>
    <x v="1252"/>
    <x v="3"/>
    <x v="123"/>
    <d v="2014-11-24T00:00:00"/>
    <x v="1"/>
    <s v="AB-10105"/>
    <x v="455"/>
    <x v="0"/>
    <x v="0"/>
    <s v="Henderson"/>
    <x v="0"/>
    <n v="42420"/>
    <x v="0"/>
    <s v="OFF-BI-10000088"/>
    <x v="1"/>
    <x v="8"/>
    <x v="1025"/>
    <n v="21.96"/>
    <n v="2"/>
    <x v="0"/>
    <n v="10.760400000000001"/>
  </r>
  <r>
    <n v="2554"/>
    <x v="1253"/>
    <x v="0"/>
    <x v="749"/>
    <d v="2013-09-19T00:00:00"/>
    <x v="1"/>
    <s v="PN-18775"/>
    <x v="43"/>
    <x v="2"/>
    <x v="0"/>
    <s v="Columbia"/>
    <x v="20"/>
    <n v="29203"/>
    <x v="0"/>
    <s v="OFF-PA-10000029"/>
    <x v="1"/>
    <x v="10"/>
    <x v="803"/>
    <n v="25.92"/>
    <n v="4"/>
    <x v="0"/>
    <n v="12.441599999999999"/>
  </r>
  <r>
    <n v="2555"/>
    <x v="1254"/>
    <x v="0"/>
    <x v="243"/>
    <d v="2013-08-21T00:00:00"/>
    <x v="1"/>
    <s v="JC-15775"/>
    <x v="547"/>
    <x v="0"/>
    <x v="0"/>
    <s v="Tallahassee"/>
    <x v="2"/>
    <n v="32303"/>
    <x v="0"/>
    <s v="TEC-PH-10000369"/>
    <x v="2"/>
    <x v="7"/>
    <x v="1346"/>
    <n v="705.54399999999998"/>
    <n v="7"/>
    <x v="2"/>
    <n v="70.554400000000001"/>
  </r>
  <r>
    <n v="2556"/>
    <x v="1255"/>
    <x v="1"/>
    <x v="120"/>
    <d v="2012-09-30T00:00:00"/>
    <x v="1"/>
    <s v="PF-19165"/>
    <x v="58"/>
    <x v="0"/>
    <x v="0"/>
    <s v="New York City"/>
    <x v="15"/>
    <n v="10035"/>
    <x v="3"/>
    <s v="TEC-AC-10001590"/>
    <x v="2"/>
    <x v="11"/>
    <x v="1347"/>
    <n v="50"/>
    <n v="2"/>
    <x v="0"/>
    <n v="12"/>
  </r>
  <r>
    <n v="2557"/>
    <x v="1256"/>
    <x v="0"/>
    <x v="750"/>
    <d v="2013-10-15T00:00:00"/>
    <x v="1"/>
    <s v="BW-11110"/>
    <x v="308"/>
    <x v="1"/>
    <x v="0"/>
    <s v="Houston"/>
    <x v="5"/>
    <n v="77070"/>
    <x v="2"/>
    <s v="FUR-FU-10004909"/>
    <x v="0"/>
    <x v="5"/>
    <x v="1348"/>
    <n v="51.712000000000003"/>
    <n v="8"/>
    <x v="7"/>
    <n v="-32.32"/>
  </r>
  <r>
    <n v="2558"/>
    <x v="1257"/>
    <x v="1"/>
    <x v="539"/>
    <d v="2012-03-30T00:00:00"/>
    <x v="1"/>
    <s v="BP-11185"/>
    <x v="130"/>
    <x v="1"/>
    <x v="0"/>
    <s v="Coral Springs"/>
    <x v="2"/>
    <n v="33065"/>
    <x v="0"/>
    <s v="OFF-AP-10002287"/>
    <x v="1"/>
    <x v="9"/>
    <x v="1274"/>
    <n v="6.992"/>
    <n v="2"/>
    <x v="2"/>
    <n v="0.52439999999999998"/>
  </r>
  <r>
    <n v="2559"/>
    <x v="1258"/>
    <x v="1"/>
    <x v="70"/>
    <d v="2012-06-04T00:00:00"/>
    <x v="1"/>
    <s v="TM-21010"/>
    <x v="612"/>
    <x v="0"/>
    <x v="0"/>
    <s v="Orem"/>
    <x v="7"/>
    <n v="84057"/>
    <x v="1"/>
    <s v="FUR-BO-10004357"/>
    <x v="0"/>
    <x v="0"/>
    <x v="1349"/>
    <n v="1406.86"/>
    <n v="7"/>
    <x v="0"/>
    <n v="140.68600000000001"/>
  </r>
  <r>
    <n v="2560"/>
    <x v="1258"/>
    <x v="1"/>
    <x v="70"/>
    <d v="2012-06-04T00:00:00"/>
    <x v="1"/>
    <s v="TM-21010"/>
    <x v="612"/>
    <x v="0"/>
    <x v="0"/>
    <s v="Orem"/>
    <x v="7"/>
    <n v="84057"/>
    <x v="1"/>
    <s v="OFF-LA-10003766"/>
    <x v="1"/>
    <x v="2"/>
    <x v="360"/>
    <n v="15.75"/>
    <n v="5"/>
    <x v="0"/>
    <n v="7.56"/>
  </r>
  <r>
    <n v="2561"/>
    <x v="1258"/>
    <x v="1"/>
    <x v="70"/>
    <d v="2012-06-04T00:00:00"/>
    <x v="1"/>
    <s v="TM-21010"/>
    <x v="612"/>
    <x v="0"/>
    <x v="0"/>
    <s v="Orem"/>
    <x v="7"/>
    <n v="84057"/>
    <x v="1"/>
    <s v="OFF-ST-10000046"/>
    <x v="1"/>
    <x v="4"/>
    <x v="757"/>
    <n v="323.10000000000002"/>
    <n v="2"/>
    <x v="0"/>
    <n v="61.389000000000003"/>
  </r>
  <r>
    <n v="2562"/>
    <x v="1259"/>
    <x v="1"/>
    <x v="707"/>
    <d v="2012-12-31T00:00:00"/>
    <x v="1"/>
    <s v="MB-17305"/>
    <x v="93"/>
    <x v="0"/>
    <x v="0"/>
    <s v="Nashville"/>
    <x v="18"/>
    <n v="37211"/>
    <x v="0"/>
    <s v="OFF-LA-10003190"/>
    <x v="1"/>
    <x v="2"/>
    <x v="1163"/>
    <n v="9.2159999999999993"/>
    <n v="4"/>
    <x v="2"/>
    <n v="3.3408000000000002"/>
  </r>
  <r>
    <n v="2563"/>
    <x v="1259"/>
    <x v="1"/>
    <x v="707"/>
    <d v="2012-12-31T00:00:00"/>
    <x v="1"/>
    <s v="MB-17305"/>
    <x v="93"/>
    <x v="0"/>
    <x v="0"/>
    <s v="Nashville"/>
    <x v="18"/>
    <n v="37211"/>
    <x v="0"/>
    <s v="OFF-PA-10002787"/>
    <x v="1"/>
    <x v="10"/>
    <x v="1267"/>
    <n v="10.368"/>
    <n v="2"/>
    <x v="2"/>
    <n v="3.6288"/>
  </r>
  <r>
    <n v="2564"/>
    <x v="1260"/>
    <x v="1"/>
    <x v="751"/>
    <d v="2012-03-22T00:00:00"/>
    <x v="0"/>
    <s v="HR-14830"/>
    <x v="403"/>
    <x v="1"/>
    <x v="0"/>
    <s v="New York City"/>
    <x v="15"/>
    <n v="10009"/>
    <x v="3"/>
    <s v="TEC-AC-10000387"/>
    <x v="2"/>
    <x v="11"/>
    <x v="1350"/>
    <n v="15.02"/>
    <n v="1"/>
    <x v="0"/>
    <n v="2.7035999999999998"/>
  </r>
  <r>
    <n v="2565"/>
    <x v="1260"/>
    <x v="1"/>
    <x v="751"/>
    <d v="2012-03-22T00:00:00"/>
    <x v="0"/>
    <s v="HR-14830"/>
    <x v="403"/>
    <x v="1"/>
    <x v="0"/>
    <s v="New York City"/>
    <x v="15"/>
    <n v="10009"/>
    <x v="3"/>
    <s v="OFF-ST-10001291"/>
    <x v="1"/>
    <x v="4"/>
    <x v="1017"/>
    <n v="33.82"/>
    <n v="2"/>
    <x v="0"/>
    <n v="9.1313999999999993"/>
  </r>
  <r>
    <n v="2566"/>
    <x v="1261"/>
    <x v="3"/>
    <x v="202"/>
    <d v="2014-12-25T00:00:00"/>
    <x v="2"/>
    <s v="BD-11635"/>
    <x v="631"/>
    <x v="0"/>
    <x v="0"/>
    <s v="Bowling Green"/>
    <x v="0"/>
    <n v="42104"/>
    <x v="0"/>
    <s v="TEC-AC-10003116"/>
    <x v="2"/>
    <x v="11"/>
    <x v="920"/>
    <n v="71"/>
    <n v="4"/>
    <x v="0"/>
    <n v="27.69"/>
  </r>
  <r>
    <n v="2567"/>
    <x v="1262"/>
    <x v="3"/>
    <x v="752"/>
    <d v="2014-11-04T00:00:00"/>
    <x v="0"/>
    <s v="SF-20200"/>
    <x v="227"/>
    <x v="0"/>
    <x v="0"/>
    <s v="Bellingham"/>
    <x v="4"/>
    <n v="98226"/>
    <x v="1"/>
    <s v="OFF-BI-10001308"/>
    <x v="1"/>
    <x v="8"/>
    <x v="1351"/>
    <n v="25.12"/>
    <n v="5"/>
    <x v="2"/>
    <n v="7.85"/>
  </r>
  <r>
    <n v="2568"/>
    <x v="1262"/>
    <x v="3"/>
    <x v="752"/>
    <d v="2014-11-04T00:00:00"/>
    <x v="0"/>
    <s v="SF-20200"/>
    <x v="227"/>
    <x v="0"/>
    <x v="0"/>
    <s v="Bellingham"/>
    <x v="4"/>
    <n v="98226"/>
    <x v="1"/>
    <s v="FUR-TA-10003954"/>
    <x v="0"/>
    <x v="3"/>
    <x v="1208"/>
    <n v="2665.62"/>
    <n v="9"/>
    <x v="0"/>
    <n v="239.9058"/>
  </r>
  <r>
    <n v="2569"/>
    <x v="1263"/>
    <x v="3"/>
    <x v="210"/>
    <d v="2014-09-12T00:00:00"/>
    <x v="1"/>
    <s v="SP-20620"/>
    <x v="407"/>
    <x v="1"/>
    <x v="0"/>
    <s v="New York City"/>
    <x v="15"/>
    <n v="10011"/>
    <x v="3"/>
    <s v="OFF-ST-10003282"/>
    <x v="1"/>
    <x v="4"/>
    <x v="42"/>
    <n v="478.08"/>
    <n v="8"/>
    <x v="0"/>
    <n v="133.86240000000001"/>
  </r>
  <r>
    <n v="2570"/>
    <x v="1264"/>
    <x v="3"/>
    <x v="753"/>
    <d v="2014-12-28T00:00:00"/>
    <x v="3"/>
    <s v="DR-12880"/>
    <x v="112"/>
    <x v="1"/>
    <x v="0"/>
    <s v="Newark"/>
    <x v="24"/>
    <n v="43055"/>
    <x v="3"/>
    <s v="TEC-PH-10000576"/>
    <x v="2"/>
    <x v="7"/>
    <x v="807"/>
    <n v="164.38800000000001"/>
    <n v="2"/>
    <x v="10"/>
    <n v="-35.617400000000004"/>
  </r>
  <r>
    <n v="2571"/>
    <x v="1264"/>
    <x v="3"/>
    <x v="753"/>
    <d v="2014-12-28T00:00:00"/>
    <x v="3"/>
    <s v="DR-12880"/>
    <x v="112"/>
    <x v="1"/>
    <x v="0"/>
    <s v="Newark"/>
    <x v="24"/>
    <n v="43055"/>
    <x v="3"/>
    <s v="OFF-AR-10004441"/>
    <x v="1"/>
    <x v="6"/>
    <x v="153"/>
    <n v="13.247999999999999"/>
    <n v="4"/>
    <x v="2"/>
    <n v="3.6432000000000002"/>
  </r>
  <r>
    <n v="2572"/>
    <x v="1265"/>
    <x v="3"/>
    <x v="11"/>
    <d v="2014-07-22T00:00:00"/>
    <x v="1"/>
    <s v="VM-21685"/>
    <x v="91"/>
    <x v="2"/>
    <x v="0"/>
    <s v="Woodstock"/>
    <x v="10"/>
    <n v="60098"/>
    <x v="2"/>
    <s v="OFF-AR-10003759"/>
    <x v="1"/>
    <x v="6"/>
    <x v="838"/>
    <n v="2.9119999999999999"/>
    <n v="2"/>
    <x v="2"/>
    <n v="0.91"/>
  </r>
  <r>
    <n v="2573"/>
    <x v="1266"/>
    <x v="0"/>
    <x v="399"/>
    <d v="2013-08-16T00:00:00"/>
    <x v="0"/>
    <s v="CM-12235"/>
    <x v="632"/>
    <x v="0"/>
    <x v="0"/>
    <s v="Carrollton"/>
    <x v="5"/>
    <n v="75007"/>
    <x v="2"/>
    <s v="TEC-AC-10004145"/>
    <x v="2"/>
    <x v="11"/>
    <x v="1264"/>
    <n v="1399.944"/>
    <n v="7"/>
    <x v="2"/>
    <n v="52.497900000000001"/>
  </r>
  <r>
    <n v="2574"/>
    <x v="1267"/>
    <x v="3"/>
    <x v="362"/>
    <d v="2014-07-15T00:00:00"/>
    <x v="1"/>
    <s v="SM-20320"/>
    <x v="598"/>
    <x v="2"/>
    <x v="0"/>
    <s v="Lafayette"/>
    <x v="14"/>
    <n v="47905"/>
    <x v="2"/>
    <s v="FUR-FU-10000293"/>
    <x v="0"/>
    <x v="5"/>
    <x v="783"/>
    <n v="526.45000000000005"/>
    <n v="5"/>
    <x v="0"/>
    <n v="31.587"/>
  </r>
  <r>
    <n v="2575"/>
    <x v="1268"/>
    <x v="2"/>
    <x v="754"/>
    <d v="2011-11-27T00:00:00"/>
    <x v="1"/>
    <s v="RA-19885"/>
    <x v="19"/>
    <x v="1"/>
    <x v="0"/>
    <s v="Columbus"/>
    <x v="32"/>
    <n v="31907"/>
    <x v="0"/>
    <s v="OFF-EN-10004955"/>
    <x v="1"/>
    <x v="12"/>
    <x v="881"/>
    <n v="16.23"/>
    <n v="3"/>
    <x v="0"/>
    <n v="7.9527000000000001"/>
  </r>
  <r>
    <n v="2576"/>
    <x v="1268"/>
    <x v="2"/>
    <x v="754"/>
    <d v="2011-11-27T00:00:00"/>
    <x v="1"/>
    <s v="RA-19885"/>
    <x v="19"/>
    <x v="1"/>
    <x v="0"/>
    <s v="Columbus"/>
    <x v="32"/>
    <n v="31907"/>
    <x v="0"/>
    <s v="OFF-BI-10001071"/>
    <x v="1"/>
    <x v="8"/>
    <x v="663"/>
    <n v="319.89999999999998"/>
    <n v="5"/>
    <x v="0"/>
    <n v="156.751"/>
  </r>
  <r>
    <n v="2577"/>
    <x v="1268"/>
    <x v="2"/>
    <x v="754"/>
    <d v="2011-11-27T00:00:00"/>
    <x v="1"/>
    <s v="RA-19885"/>
    <x v="19"/>
    <x v="1"/>
    <x v="0"/>
    <s v="Columbus"/>
    <x v="32"/>
    <n v="31907"/>
    <x v="0"/>
    <s v="OFF-EN-10001990"/>
    <x v="1"/>
    <x v="12"/>
    <x v="33"/>
    <n v="11.36"/>
    <n v="2"/>
    <x v="0"/>
    <n v="5.3391999999999999"/>
  </r>
  <r>
    <n v="2578"/>
    <x v="1268"/>
    <x v="2"/>
    <x v="754"/>
    <d v="2011-11-27T00:00:00"/>
    <x v="1"/>
    <s v="RA-19885"/>
    <x v="19"/>
    <x v="1"/>
    <x v="0"/>
    <s v="Columbus"/>
    <x v="32"/>
    <n v="31907"/>
    <x v="0"/>
    <s v="OFF-AP-10002734"/>
    <x v="1"/>
    <x v="9"/>
    <x v="1352"/>
    <n v="675.12"/>
    <n v="3"/>
    <x v="0"/>
    <n v="290.30160000000001"/>
  </r>
  <r>
    <n v="2579"/>
    <x v="1269"/>
    <x v="2"/>
    <x v="755"/>
    <d v="2011-02-01T00:00:00"/>
    <x v="1"/>
    <s v="SD-20485"/>
    <x v="174"/>
    <x v="2"/>
    <x v="0"/>
    <s v="Alexandria"/>
    <x v="17"/>
    <n v="22304"/>
    <x v="0"/>
    <s v="FUR-FU-10004587"/>
    <x v="0"/>
    <x v="5"/>
    <x v="1353"/>
    <n v="62.82"/>
    <n v="3"/>
    <x v="0"/>
    <n v="30.7818"/>
  </r>
  <r>
    <n v="2580"/>
    <x v="1269"/>
    <x v="2"/>
    <x v="755"/>
    <d v="2011-02-01T00:00:00"/>
    <x v="1"/>
    <s v="SD-20485"/>
    <x v="174"/>
    <x v="2"/>
    <x v="0"/>
    <s v="Alexandria"/>
    <x v="17"/>
    <n v="22304"/>
    <x v="0"/>
    <s v="OFF-ST-10004337"/>
    <x v="1"/>
    <x v="4"/>
    <x v="839"/>
    <n v="489.92"/>
    <n v="8"/>
    <x v="0"/>
    <n v="0"/>
  </r>
  <r>
    <n v="2581"/>
    <x v="1269"/>
    <x v="2"/>
    <x v="755"/>
    <d v="2011-02-01T00:00:00"/>
    <x v="1"/>
    <s v="SD-20485"/>
    <x v="174"/>
    <x v="2"/>
    <x v="0"/>
    <s v="Alexandria"/>
    <x v="17"/>
    <n v="22304"/>
    <x v="0"/>
    <s v="OFF-PA-10003072"/>
    <x v="1"/>
    <x v="10"/>
    <x v="918"/>
    <n v="19.440000000000001"/>
    <n v="3"/>
    <x v="0"/>
    <n v="9.3312000000000008"/>
  </r>
  <r>
    <n v="2582"/>
    <x v="1269"/>
    <x v="2"/>
    <x v="755"/>
    <d v="2011-02-01T00:00:00"/>
    <x v="1"/>
    <s v="SD-20485"/>
    <x v="174"/>
    <x v="2"/>
    <x v="0"/>
    <s v="Alexandria"/>
    <x v="17"/>
    <n v="22304"/>
    <x v="0"/>
    <s v="OFF-PA-10000380"/>
    <x v="1"/>
    <x v="10"/>
    <x v="1281"/>
    <n v="16.68"/>
    <n v="2"/>
    <x v="0"/>
    <n v="8.34"/>
  </r>
  <r>
    <n v="2583"/>
    <x v="1269"/>
    <x v="2"/>
    <x v="755"/>
    <d v="2011-02-01T00:00:00"/>
    <x v="1"/>
    <s v="SD-20485"/>
    <x v="174"/>
    <x v="2"/>
    <x v="0"/>
    <s v="Alexandria"/>
    <x v="17"/>
    <n v="22304"/>
    <x v="0"/>
    <s v="TEC-PH-10004833"/>
    <x v="2"/>
    <x v="7"/>
    <x v="1354"/>
    <n v="155.35"/>
    <n v="13"/>
    <x v="0"/>
    <n v="0"/>
  </r>
  <r>
    <n v="2584"/>
    <x v="1269"/>
    <x v="2"/>
    <x v="755"/>
    <d v="2011-02-01T00:00:00"/>
    <x v="1"/>
    <s v="SD-20485"/>
    <x v="174"/>
    <x v="2"/>
    <x v="0"/>
    <s v="Alexandria"/>
    <x v="17"/>
    <n v="22304"/>
    <x v="0"/>
    <s v="FUR-FU-10001847"/>
    <x v="0"/>
    <x v="5"/>
    <x v="1355"/>
    <n v="12.42"/>
    <n v="3"/>
    <x v="0"/>
    <n v="4.4711999999999996"/>
  </r>
  <r>
    <n v="2585"/>
    <x v="1269"/>
    <x v="2"/>
    <x v="755"/>
    <d v="2011-02-01T00:00:00"/>
    <x v="1"/>
    <s v="SD-20485"/>
    <x v="174"/>
    <x v="2"/>
    <x v="0"/>
    <s v="Alexandria"/>
    <x v="17"/>
    <n v="22304"/>
    <x v="0"/>
    <s v="TEC-PH-10002103"/>
    <x v="2"/>
    <x v="7"/>
    <x v="534"/>
    <n v="187.98"/>
    <n v="2"/>
    <x v="0"/>
    <n v="52.634399999999999"/>
  </r>
  <r>
    <n v="2586"/>
    <x v="1270"/>
    <x v="1"/>
    <x v="502"/>
    <d v="2012-11-10T00:00:00"/>
    <x v="1"/>
    <s v="CS-12250"/>
    <x v="294"/>
    <x v="1"/>
    <x v="0"/>
    <s v="Haltom City"/>
    <x v="5"/>
    <n v="76117"/>
    <x v="2"/>
    <s v="OFF-EN-10001137"/>
    <x v="1"/>
    <x v="12"/>
    <x v="315"/>
    <n v="6.6079999999999997"/>
    <n v="2"/>
    <x v="2"/>
    <n v="2.1476000000000002"/>
  </r>
  <r>
    <n v="2587"/>
    <x v="1271"/>
    <x v="3"/>
    <x v="160"/>
    <d v="2014-07-07T00:00:00"/>
    <x v="1"/>
    <s v="RA-19285"/>
    <x v="267"/>
    <x v="0"/>
    <x v="0"/>
    <s v="New York City"/>
    <x v="15"/>
    <n v="10024"/>
    <x v="3"/>
    <s v="OFF-ST-10001476"/>
    <x v="1"/>
    <x v="4"/>
    <x v="827"/>
    <n v="248.57"/>
    <n v="7"/>
    <x v="0"/>
    <n v="67.113900000000001"/>
  </r>
  <r>
    <n v="2588"/>
    <x v="1271"/>
    <x v="3"/>
    <x v="160"/>
    <d v="2014-07-07T00:00:00"/>
    <x v="1"/>
    <s v="RA-19285"/>
    <x v="267"/>
    <x v="0"/>
    <x v="0"/>
    <s v="New York City"/>
    <x v="15"/>
    <n v="10024"/>
    <x v="3"/>
    <s v="FUR-FU-10002045"/>
    <x v="0"/>
    <x v="5"/>
    <x v="1356"/>
    <n v="22.23"/>
    <n v="1"/>
    <x v="0"/>
    <n v="9.7812000000000001"/>
  </r>
  <r>
    <n v="2589"/>
    <x v="1272"/>
    <x v="0"/>
    <x v="465"/>
    <d v="2013-05-10T00:00:00"/>
    <x v="1"/>
    <s v="BF-11005"/>
    <x v="593"/>
    <x v="2"/>
    <x v="0"/>
    <s v="Los Angeles"/>
    <x v="1"/>
    <n v="90004"/>
    <x v="1"/>
    <s v="OFF-ST-10001505"/>
    <x v="1"/>
    <x v="4"/>
    <x v="1174"/>
    <n v="5.98"/>
    <n v="1"/>
    <x v="0"/>
    <n v="1.0165999999999999"/>
  </r>
  <r>
    <n v="2590"/>
    <x v="1272"/>
    <x v="0"/>
    <x v="465"/>
    <d v="2013-05-10T00:00:00"/>
    <x v="1"/>
    <s v="BF-11005"/>
    <x v="593"/>
    <x v="2"/>
    <x v="0"/>
    <s v="Los Angeles"/>
    <x v="1"/>
    <n v="90004"/>
    <x v="1"/>
    <s v="TEC-PH-10001433"/>
    <x v="2"/>
    <x v="7"/>
    <x v="237"/>
    <n v="246.16800000000001"/>
    <n v="3"/>
    <x v="2"/>
    <n v="21.5397"/>
  </r>
  <r>
    <n v="2591"/>
    <x v="1273"/>
    <x v="0"/>
    <x v="162"/>
    <d v="2013-09-15T00:00:00"/>
    <x v="1"/>
    <s v="SE-20110"/>
    <x v="339"/>
    <x v="0"/>
    <x v="0"/>
    <s v="Wheeling"/>
    <x v="10"/>
    <n v="60090"/>
    <x v="2"/>
    <s v="FUR-FU-10004671"/>
    <x v="0"/>
    <x v="5"/>
    <x v="1357"/>
    <n v="14.135999999999999"/>
    <n v="2"/>
    <x v="7"/>
    <n v="-7.7747999999999999"/>
  </r>
  <r>
    <n v="2592"/>
    <x v="1273"/>
    <x v="0"/>
    <x v="162"/>
    <d v="2013-09-15T00:00:00"/>
    <x v="1"/>
    <s v="SE-20110"/>
    <x v="339"/>
    <x v="0"/>
    <x v="0"/>
    <s v="Wheeling"/>
    <x v="10"/>
    <n v="60090"/>
    <x v="2"/>
    <s v="FUR-TA-10003569"/>
    <x v="0"/>
    <x v="3"/>
    <x v="1358"/>
    <n v="601.47"/>
    <n v="3"/>
    <x v="5"/>
    <n v="-300.73500000000001"/>
  </r>
  <r>
    <n v="2593"/>
    <x v="1274"/>
    <x v="3"/>
    <x v="221"/>
    <d v="2014-11-27T00:00:00"/>
    <x v="0"/>
    <s v="RS-19765"/>
    <x v="276"/>
    <x v="1"/>
    <x v="0"/>
    <s v="Summerville"/>
    <x v="20"/>
    <n v="29483"/>
    <x v="0"/>
    <s v="TEC-PH-10002807"/>
    <x v="2"/>
    <x v="7"/>
    <x v="1230"/>
    <n v="79.099999999999994"/>
    <n v="2"/>
    <x v="0"/>
    <n v="39.549999999999997"/>
  </r>
  <r>
    <n v="2594"/>
    <x v="1274"/>
    <x v="3"/>
    <x v="221"/>
    <d v="2014-11-27T00:00:00"/>
    <x v="0"/>
    <s v="RS-19765"/>
    <x v="276"/>
    <x v="1"/>
    <x v="0"/>
    <s v="Summerville"/>
    <x v="20"/>
    <n v="29483"/>
    <x v="0"/>
    <s v="OFF-BI-10001597"/>
    <x v="1"/>
    <x v="8"/>
    <x v="790"/>
    <n v="327.84"/>
    <n v="8"/>
    <x v="0"/>
    <n v="157.36320000000001"/>
  </r>
  <r>
    <n v="2595"/>
    <x v="1275"/>
    <x v="3"/>
    <x v="726"/>
    <d v="2014-05-18T00:00:00"/>
    <x v="1"/>
    <s v="BM-11650"/>
    <x v="312"/>
    <x v="1"/>
    <x v="0"/>
    <s v="Columbus"/>
    <x v="14"/>
    <n v="47201"/>
    <x v="2"/>
    <s v="OFF-EN-10003296"/>
    <x v="1"/>
    <x v="12"/>
    <x v="229"/>
    <n v="180.96"/>
    <n v="2"/>
    <x v="0"/>
    <n v="81.432000000000002"/>
  </r>
  <r>
    <n v="2596"/>
    <x v="1275"/>
    <x v="3"/>
    <x v="726"/>
    <d v="2014-05-18T00:00:00"/>
    <x v="1"/>
    <s v="BM-11650"/>
    <x v="312"/>
    <x v="1"/>
    <x v="0"/>
    <s v="Columbus"/>
    <x v="14"/>
    <n v="47201"/>
    <x v="2"/>
    <s v="OFF-BI-10004632"/>
    <x v="1"/>
    <x v="8"/>
    <x v="564"/>
    <n v="914.97"/>
    <n v="3"/>
    <x v="0"/>
    <n v="411.73649999999998"/>
  </r>
  <r>
    <n v="2597"/>
    <x v="1275"/>
    <x v="3"/>
    <x v="726"/>
    <d v="2014-05-18T00:00:00"/>
    <x v="1"/>
    <s v="BM-11650"/>
    <x v="312"/>
    <x v="1"/>
    <x v="0"/>
    <s v="Columbus"/>
    <x v="14"/>
    <n v="47201"/>
    <x v="2"/>
    <s v="TEC-PH-10002310"/>
    <x v="2"/>
    <x v="7"/>
    <x v="1359"/>
    <n v="587.97"/>
    <n v="3"/>
    <x v="0"/>
    <n v="158.75190000000001"/>
  </r>
  <r>
    <n v="2598"/>
    <x v="1275"/>
    <x v="3"/>
    <x v="726"/>
    <d v="2014-05-18T00:00:00"/>
    <x v="1"/>
    <s v="BM-11650"/>
    <x v="312"/>
    <x v="1"/>
    <x v="0"/>
    <s v="Columbus"/>
    <x v="14"/>
    <n v="47201"/>
    <x v="2"/>
    <s v="OFF-ST-10000078"/>
    <x v="1"/>
    <x v="4"/>
    <x v="1218"/>
    <n v="530.34"/>
    <n v="2"/>
    <x v="0"/>
    <n v="95.461200000000005"/>
  </r>
  <r>
    <n v="2599"/>
    <x v="1275"/>
    <x v="3"/>
    <x v="726"/>
    <d v="2014-05-18T00:00:00"/>
    <x v="1"/>
    <s v="BM-11650"/>
    <x v="312"/>
    <x v="1"/>
    <x v="0"/>
    <s v="Columbus"/>
    <x v="14"/>
    <n v="47201"/>
    <x v="2"/>
    <s v="OFF-PA-10001752"/>
    <x v="1"/>
    <x v="10"/>
    <x v="1360"/>
    <n v="14.94"/>
    <n v="3"/>
    <x v="0"/>
    <n v="7.3205999999999998"/>
  </r>
  <r>
    <n v="2600"/>
    <x v="1276"/>
    <x v="3"/>
    <x v="756"/>
    <d v="2014-04-30T00:00:00"/>
    <x v="1"/>
    <s v="SK-19990"/>
    <x v="85"/>
    <x v="0"/>
    <x v="0"/>
    <s v="New York City"/>
    <x v="15"/>
    <n v="10024"/>
    <x v="3"/>
    <s v="OFF-AP-10000026"/>
    <x v="1"/>
    <x v="9"/>
    <x v="1282"/>
    <n v="121.94"/>
    <n v="2"/>
    <x v="0"/>
    <n v="35.3626"/>
  </r>
  <r>
    <n v="2601"/>
    <x v="1276"/>
    <x v="3"/>
    <x v="756"/>
    <d v="2014-04-30T00:00:00"/>
    <x v="1"/>
    <s v="SK-19990"/>
    <x v="85"/>
    <x v="0"/>
    <x v="0"/>
    <s v="New York City"/>
    <x v="15"/>
    <n v="10024"/>
    <x v="3"/>
    <s v="OFF-SU-10002573"/>
    <x v="1"/>
    <x v="14"/>
    <x v="350"/>
    <n v="122.71"/>
    <n v="7"/>
    <x v="0"/>
    <n v="36.813000000000002"/>
  </r>
  <r>
    <n v="2602"/>
    <x v="1277"/>
    <x v="0"/>
    <x v="30"/>
    <d v="2013-06-05T00:00:00"/>
    <x v="3"/>
    <s v="EN-13780"/>
    <x v="633"/>
    <x v="0"/>
    <x v="0"/>
    <s v="New York City"/>
    <x v="15"/>
    <n v="10035"/>
    <x v="3"/>
    <s v="OFF-PA-10000349"/>
    <x v="1"/>
    <x v="10"/>
    <x v="33"/>
    <n v="14.94"/>
    <n v="3"/>
    <x v="0"/>
    <n v="7.0217999999999998"/>
  </r>
  <r>
    <n v="2603"/>
    <x v="1277"/>
    <x v="0"/>
    <x v="30"/>
    <d v="2013-06-05T00:00:00"/>
    <x v="3"/>
    <s v="EN-13780"/>
    <x v="633"/>
    <x v="0"/>
    <x v="0"/>
    <s v="New York City"/>
    <x v="15"/>
    <n v="10035"/>
    <x v="3"/>
    <s v="TEC-MA-10003356"/>
    <x v="2"/>
    <x v="15"/>
    <x v="1361"/>
    <n v="1349.85"/>
    <n v="3"/>
    <x v="0"/>
    <n v="364.45949999999999"/>
  </r>
  <r>
    <n v="2604"/>
    <x v="1277"/>
    <x v="0"/>
    <x v="30"/>
    <d v="2013-06-05T00:00:00"/>
    <x v="3"/>
    <s v="EN-13780"/>
    <x v="633"/>
    <x v="0"/>
    <x v="0"/>
    <s v="New York City"/>
    <x v="15"/>
    <n v="10035"/>
    <x v="3"/>
    <s v="FUR-BO-10000362"/>
    <x v="0"/>
    <x v="0"/>
    <x v="1037"/>
    <n v="136.78399999999999"/>
    <n v="1"/>
    <x v="2"/>
    <n v="5.1294000000000004"/>
  </r>
  <r>
    <n v="2605"/>
    <x v="1277"/>
    <x v="0"/>
    <x v="30"/>
    <d v="2013-06-05T00:00:00"/>
    <x v="3"/>
    <s v="EN-13780"/>
    <x v="633"/>
    <x v="0"/>
    <x v="0"/>
    <s v="New York City"/>
    <x v="15"/>
    <n v="10035"/>
    <x v="3"/>
    <s v="FUR-FU-10003878"/>
    <x v="0"/>
    <x v="5"/>
    <x v="671"/>
    <n v="61.12"/>
    <n v="4"/>
    <x v="0"/>
    <n v="20.780799999999999"/>
  </r>
  <r>
    <n v="2606"/>
    <x v="1278"/>
    <x v="2"/>
    <x v="757"/>
    <d v="2011-12-21T00:00:00"/>
    <x v="1"/>
    <s v="KN-16450"/>
    <x v="634"/>
    <x v="1"/>
    <x v="0"/>
    <s v="Jacksonville"/>
    <x v="2"/>
    <n v="32216"/>
    <x v="0"/>
    <s v="OFF-BI-10000591"/>
    <x v="1"/>
    <x v="8"/>
    <x v="1045"/>
    <n v="1.167"/>
    <n v="1"/>
    <x v="6"/>
    <n v="-0.85580000000000001"/>
  </r>
  <r>
    <n v="2607"/>
    <x v="1279"/>
    <x v="0"/>
    <x v="758"/>
    <d v="2013-03-11T00:00:00"/>
    <x v="1"/>
    <s v="MG-17890"/>
    <x v="450"/>
    <x v="2"/>
    <x v="0"/>
    <s v="San Diego"/>
    <x v="1"/>
    <n v="92024"/>
    <x v="1"/>
    <s v="OFF-AR-10003727"/>
    <x v="1"/>
    <x v="6"/>
    <x v="1362"/>
    <n v="16.989999999999998"/>
    <n v="1"/>
    <x v="0"/>
    <n v="4.9271000000000003"/>
  </r>
  <r>
    <n v="2608"/>
    <x v="1280"/>
    <x v="2"/>
    <x v="641"/>
    <d v="2011-11-30T00:00:00"/>
    <x v="1"/>
    <s v="MC-17590"/>
    <x v="565"/>
    <x v="1"/>
    <x v="0"/>
    <s v="Arlington"/>
    <x v="5"/>
    <n v="76017"/>
    <x v="2"/>
    <s v="TEC-AC-10001635"/>
    <x v="2"/>
    <x v="11"/>
    <x v="1363"/>
    <n v="24.672000000000001"/>
    <n v="3"/>
    <x v="2"/>
    <n v="0"/>
  </r>
  <r>
    <n v="2609"/>
    <x v="1280"/>
    <x v="2"/>
    <x v="641"/>
    <d v="2011-11-30T00:00:00"/>
    <x v="1"/>
    <s v="MC-17590"/>
    <x v="565"/>
    <x v="1"/>
    <x v="0"/>
    <s v="Arlington"/>
    <x v="5"/>
    <n v="76017"/>
    <x v="2"/>
    <s v="OFF-LA-10001317"/>
    <x v="1"/>
    <x v="2"/>
    <x v="391"/>
    <n v="2.52"/>
    <n v="1"/>
    <x v="2"/>
    <n v="0.88200000000000001"/>
  </r>
  <r>
    <n v="2610"/>
    <x v="1280"/>
    <x v="2"/>
    <x v="641"/>
    <d v="2011-11-30T00:00:00"/>
    <x v="1"/>
    <s v="MC-17590"/>
    <x v="565"/>
    <x v="1"/>
    <x v="0"/>
    <s v="Arlington"/>
    <x v="5"/>
    <n v="76017"/>
    <x v="2"/>
    <s v="FUR-TA-10000577"/>
    <x v="0"/>
    <x v="3"/>
    <x v="3"/>
    <n v="1218.7349999999999"/>
    <n v="5"/>
    <x v="4"/>
    <n v="-121.87350000000001"/>
  </r>
  <r>
    <n v="2611"/>
    <x v="1280"/>
    <x v="2"/>
    <x v="641"/>
    <d v="2011-11-30T00:00:00"/>
    <x v="1"/>
    <s v="MC-17590"/>
    <x v="565"/>
    <x v="1"/>
    <x v="0"/>
    <s v="Arlington"/>
    <x v="5"/>
    <n v="76017"/>
    <x v="2"/>
    <s v="OFF-LA-10000248"/>
    <x v="1"/>
    <x v="2"/>
    <x v="1212"/>
    <n v="5.9039999999999999"/>
    <n v="2"/>
    <x v="2"/>
    <n v="1.9925999999999999"/>
  </r>
  <r>
    <n v="2612"/>
    <x v="1280"/>
    <x v="2"/>
    <x v="641"/>
    <d v="2011-11-30T00:00:00"/>
    <x v="1"/>
    <s v="MC-17590"/>
    <x v="565"/>
    <x v="1"/>
    <x v="0"/>
    <s v="Arlington"/>
    <x v="5"/>
    <n v="76017"/>
    <x v="2"/>
    <s v="OFF-PA-10000955"/>
    <x v="1"/>
    <x v="10"/>
    <x v="774"/>
    <n v="15.696"/>
    <n v="3"/>
    <x v="2"/>
    <n v="5.1012000000000004"/>
  </r>
  <r>
    <n v="2613"/>
    <x v="1280"/>
    <x v="2"/>
    <x v="641"/>
    <d v="2011-11-30T00:00:00"/>
    <x v="1"/>
    <s v="MC-17590"/>
    <x v="565"/>
    <x v="1"/>
    <x v="0"/>
    <s v="Arlington"/>
    <x v="5"/>
    <n v="76017"/>
    <x v="2"/>
    <s v="FUR-FU-10000221"/>
    <x v="0"/>
    <x v="5"/>
    <x v="529"/>
    <n v="6.0960000000000001"/>
    <n v="3"/>
    <x v="7"/>
    <n v="-3.9624000000000001"/>
  </r>
  <r>
    <n v="2614"/>
    <x v="1281"/>
    <x v="0"/>
    <x v="236"/>
    <d v="2013-05-06T00:00:00"/>
    <x v="1"/>
    <s v="BO-11350"/>
    <x v="635"/>
    <x v="1"/>
    <x v="0"/>
    <s v="Los Angeles"/>
    <x v="1"/>
    <n v="90045"/>
    <x v="1"/>
    <s v="FUR-CH-10002304"/>
    <x v="0"/>
    <x v="1"/>
    <x v="782"/>
    <n v="41.567999999999998"/>
    <n v="2"/>
    <x v="2"/>
    <n v="2.5979999999999999"/>
  </r>
  <r>
    <n v="2615"/>
    <x v="1282"/>
    <x v="2"/>
    <x v="759"/>
    <d v="2011-05-03T00:00:00"/>
    <x v="1"/>
    <s v="AG-10300"/>
    <x v="636"/>
    <x v="1"/>
    <x v="0"/>
    <s v="Los Angeles"/>
    <x v="1"/>
    <n v="90049"/>
    <x v="1"/>
    <s v="FUR-CH-10004886"/>
    <x v="0"/>
    <x v="1"/>
    <x v="366"/>
    <n v="230.28"/>
    <n v="3"/>
    <x v="2"/>
    <n v="23.027999999999999"/>
  </r>
  <r>
    <n v="2616"/>
    <x v="1282"/>
    <x v="2"/>
    <x v="759"/>
    <d v="2011-05-03T00:00:00"/>
    <x v="1"/>
    <s v="AG-10300"/>
    <x v="636"/>
    <x v="1"/>
    <x v="0"/>
    <s v="Los Angeles"/>
    <x v="1"/>
    <n v="90049"/>
    <x v="1"/>
    <s v="OFF-BI-10001525"/>
    <x v="1"/>
    <x v="8"/>
    <x v="31"/>
    <n v="18.288"/>
    <n v="6"/>
    <x v="2"/>
    <n v="5.7149999999999999"/>
  </r>
  <r>
    <n v="2617"/>
    <x v="1283"/>
    <x v="3"/>
    <x v="719"/>
    <d v="2014-04-06T00:00:00"/>
    <x v="1"/>
    <s v="MS-17365"/>
    <x v="333"/>
    <x v="0"/>
    <x v="0"/>
    <s v="San Francisco"/>
    <x v="1"/>
    <n v="94110"/>
    <x v="1"/>
    <s v="OFF-LA-10003663"/>
    <x v="1"/>
    <x v="2"/>
    <x v="1364"/>
    <n v="5.78"/>
    <n v="2"/>
    <x v="0"/>
    <n v="2.7166000000000001"/>
  </r>
  <r>
    <n v="2618"/>
    <x v="1283"/>
    <x v="3"/>
    <x v="719"/>
    <d v="2014-04-06T00:00:00"/>
    <x v="1"/>
    <s v="MS-17365"/>
    <x v="333"/>
    <x v="0"/>
    <x v="0"/>
    <s v="San Francisco"/>
    <x v="1"/>
    <n v="94110"/>
    <x v="1"/>
    <s v="OFF-BI-10001294"/>
    <x v="1"/>
    <x v="8"/>
    <x v="667"/>
    <n v="121.68"/>
    <n v="13"/>
    <x v="2"/>
    <n v="38.024999999999999"/>
  </r>
  <r>
    <n v="2619"/>
    <x v="1284"/>
    <x v="3"/>
    <x v="66"/>
    <d v="2014-12-27T00:00:00"/>
    <x v="1"/>
    <s v="JM-15655"/>
    <x v="487"/>
    <x v="1"/>
    <x v="0"/>
    <s v="Carlsbad"/>
    <x v="27"/>
    <n v="88220"/>
    <x v="1"/>
    <s v="OFF-AR-10000369"/>
    <x v="1"/>
    <x v="6"/>
    <x v="377"/>
    <n v="4.17"/>
    <n v="3"/>
    <x v="0"/>
    <n v="1.0842000000000001"/>
  </r>
  <r>
    <n v="2620"/>
    <x v="1284"/>
    <x v="3"/>
    <x v="66"/>
    <d v="2014-12-27T00:00:00"/>
    <x v="1"/>
    <s v="JM-15655"/>
    <x v="487"/>
    <x v="1"/>
    <x v="0"/>
    <s v="Carlsbad"/>
    <x v="27"/>
    <n v="88220"/>
    <x v="1"/>
    <s v="TEC-PH-10001300"/>
    <x v="2"/>
    <x v="7"/>
    <x v="1002"/>
    <n v="67.040000000000006"/>
    <n v="4"/>
    <x v="2"/>
    <n v="6.7039999999999997"/>
  </r>
  <r>
    <n v="2621"/>
    <x v="1284"/>
    <x v="3"/>
    <x v="66"/>
    <d v="2014-12-27T00:00:00"/>
    <x v="1"/>
    <s v="JM-15655"/>
    <x v="487"/>
    <x v="1"/>
    <x v="0"/>
    <s v="Carlsbad"/>
    <x v="27"/>
    <n v="88220"/>
    <x v="1"/>
    <s v="OFF-ST-10000876"/>
    <x v="1"/>
    <x v="4"/>
    <x v="251"/>
    <n v="37.32"/>
    <n v="3"/>
    <x v="0"/>
    <n v="10.4496"/>
  </r>
  <r>
    <n v="2622"/>
    <x v="1284"/>
    <x v="3"/>
    <x v="66"/>
    <d v="2014-12-27T00:00:00"/>
    <x v="1"/>
    <s v="JM-15655"/>
    <x v="487"/>
    <x v="1"/>
    <x v="0"/>
    <s v="Carlsbad"/>
    <x v="27"/>
    <n v="88220"/>
    <x v="1"/>
    <s v="OFF-LA-10001404"/>
    <x v="1"/>
    <x v="2"/>
    <x v="916"/>
    <n v="18.45"/>
    <n v="5"/>
    <x v="0"/>
    <n v="8.6715"/>
  </r>
  <r>
    <n v="2623"/>
    <x v="1285"/>
    <x v="2"/>
    <x v="640"/>
    <d v="2011-12-06T00:00:00"/>
    <x v="0"/>
    <s v="MC-17635"/>
    <x v="637"/>
    <x v="1"/>
    <x v="0"/>
    <s v="Saint Louis"/>
    <x v="25"/>
    <n v="63116"/>
    <x v="2"/>
    <s v="OFF-PA-10001972"/>
    <x v="1"/>
    <x v="10"/>
    <x v="1169"/>
    <n v="25.92"/>
    <n v="4"/>
    <x v="0"/>
    <n v="12.441599999999999"/>
  </r>
  <r>
    <n v="2624"/>
    <x v="1286"/>
    <x v="3"/>
    <x v="760"/>
    <d v="2014-10-25T00:00:00"/>
    <x v="2"/>
    <s v="TA-21385"/>
    <x v="638"/>
    <x v="2"/>
    <x v="0"/>
    <s v="New York City"/>
    <x v="15"/>
    <n v="10024"/>
    <x v="3"/>
    <s v="TEC-CO-10004722"/>
    <x v="2"/>
    <x v="16"/>
    <x v="1365"/>
    <n v="11199.968000000001"/>
    <n v="4"/>
    <x v="2"/>
    <n v="3919.9888000000001"/>
  </r>
  <r>
    <n v="2625"/>
    <x v="1286"/>
    <x v="3"/>
    <x v="760"/>
    <d v="2014-10-25T00:00:00"/>
    <x v="2"/>
    <s v="TA-21385"/>
    <x v="638"/>
    <x v="2"/>
    <x v="0"/>
    <s v="New York City"/>
    <x v="15"/>
    <n v="10024"/>
    <x v="3"/>
    <s v="TEC-PH-10001494"/>
    <x v="2"/>
    <x v="7"/>
    <x v="708"/>
    <n v="2399.6"/>
    <n v="8"/>
    <x v="0"/>
    <n v="647.89200000000005"/>
  </r>
  <r>
    <n v="2626"/>
    <x v="1286"/>
    <x v="3"/>
    <x v="760"/>
    <d v="2014-10-25T00:00:00"/>
    <x v="2"/>
    <s v="TA-21385"/>
    <x v="638"/>
    <x v="2"/>
    <x v="0"/>
    <s v="New York City"/>
    <x v="15"/>
    <n v="10024"/>
    <x v="3"/>
    <s v="OFF-EN-10002500"/>
    <x v="1"/>
    <x v="12"/>
    <x v="118"/>
    <n v="63.9"/>
    <n v="5"/>
    <x v="0"/>
    <n v="28.754999999999999"/>
  </r>
  <r>
    <n v="2627"/>
    <x v="1286"/>
    <x v="3"/>
    <x v="760"/>
    <d v="2014-10-25T00:00:00"/>
    <x v="2"/>
    <s v="TA-21385"/>
    <x v="638"/>
    <x v="2"/>
    <x v="0"/>
    <s v="New York City"/>
    <x v="15"/>
    <n v="10024"/>
    <x v="3"/>
    <s v="TEC-PH-10003800"/>
    <x v="2"/>
    <x v="7"/>
    <x v="504"/>
    <n v="52.99"/>
    <n v="1"/>
    <x v="0"/>
    <n v="0.52990000000000004"/>
  </r>
  <r>
    <n v="2628"/>
    <x v="1287"/>
    <x v="3"/>
    <x v="38"/>
    <d v="2014-11-16T00:00:00"/>
    <x v="2"/>
    <s v="SB-20290"/>
    <x v="115"/>
    <x v="1"/>
    <x v="0"/>
    <s v="Springfield"/>
    <x v="24"/>
    <n v="45503"/>
    <x v="3"/>
    <s v="TEC-AC-10002399"/>
    <x v="2"/>
    <x v="11"/>
    <x v="448"/>
    <n v="60.863999999999997"/>
    <n v="4"/>
    <x v="2"/>
    <n v="9.1295999999999999"/>
  </r>
  <r>
    <n v="2629"/>
    <x v="1287"/>
    <x v="3"/>
    <x v="38"/>
    <d v="2014-11-16T00:00:00"/>
    <x v="2"/>
    <s v="SB-20290"/>
    <x v="115"/>
    <x v="1"/>
    <x v="0"/>
    <s v="Springfield"/>
    <x v="24"/>
    <n v="45503"/>
    <x v="3"/>
    <s v="TEC-MA-10002210"/>
    <x v="2"/>
    <x v="15"/>
    <x v="1366"/>
    <n v="652.995"/>
    <n v="7"/>
    <x v="6"/>
    <n v="-935.95950000000005"/>
  </r>
  <r>
    <n v="2630"/>
    <x v="1287"/>
    <x v="3"/>
    <x v="38"/>
    <d v="2014-11-16T00:00:00"/>
    <x v="2"/>
    <s v="SB-20290"/>
    <x v="115"/>
    <x v="1"/>
    <x v="0"/>
    <s v="Springfield"/>
    <x v="24"/>
    <n v="45503"/>
    <x v="3"/>
    <s v="OFF-BI-10003196"/>
    <x v="1"/>
    <x v="8"/>
    <x v="1367"/>
    <n v="11.22"/>
    <n v="10"/>
    <x v="6"/>
    <n v="-7.48"/>
  </r>
  <r>
    <n v="2631"/>
    <x v="1288"/>
    <x v="1"/>
    <x v="229"/>
    <d v="2012-09-15T00:00:00"/>
    <x v="1"/>
    <s v="AB-10150"/>
    <x v="492"/>
    <x v="0"/>
    <x v="0"/>
    <s v="Tulsa"/>
    <x v="26"/>
    <n v="74133"/>
    <x v="2"/>
    <s v="OFF-PA-10000477"/>
    <x v="1"/>
    <x v="10"/>
    <x v="1205"/>
    <n v="14.94"/>
    <n v="3"/>
    <x v="0"/>
    <n v="7.0217999999999998"/>
  </r>
  <r>
    <n v="2632"/>
    <x v="1289"/>
    <x v="3"/>
    <x v="356"/>
    <d v="2014-05-21T00:00:00"/>
    <x v="1"/>
    <s v="JF-15295"/>
    <x v="639"/>
    <x v="0"/>
    <x v="0"/>
    <s v="Seattle"/>
    <x v="4"/>
    <n v="98103"/>
    <x v="1"/>
    <s v="FUR-FU-10000076"/>
    <x v="0"/>
    <x v="5"/>
    <x v="875"/>
    <n v="39.96"/>
    <n v="2"/>
    <x v="0"/>
    <n v="17.1828"/>
  </r>
  <r>
    <n v="2633"/>
    <x v="1289"/>
    <x v="3"/>
    <x v="356"/>
    <d v="2014-05-21T00:00:00"/>
    <x v="1"/>
    <s v="JF-15295"/>
    <x v="639"/>
    <x v="0"/>
    <x v="0"/>
    <s v="Seattle"/>
    <x v="4"/>
    <n v="98103"/>
    <x v="1"/>
    <s v="FUR-CH-10002017"/>
    <x v="0"/>
    <x v="1"/>
    <x v="1368"/>
    <n v="42.624000000000002"/>
    <n v="2"/>
    <x v="2"/>
    <n v="4.2624000000000004"/>
  </r>
  <r>
    <n v="2634"/>
    <x v="1289"/>
    <x v="3"/>
    <x v="356"/>
    <d v="2014-05-21T00:00:00"/>
    <x v="1"/>
    <s v="JF-15295"/>
    <x v="639"/>
    <x v="0"/>
    <x v="0"/>
    <s v="Seattle"/>
    <x v="4"/>
    <n v="98103"/>
    <x v="1"/>
    <s v="FUR-CH-10004287"/>
    <x v="0"/>
    <x v="1"/>
    <x v="156"/>
    <n v="220.96"/>
    <n v="1"/>
    <x v="2"/>
    <n v="24.858000000000001"/>
  </r>
  <r>
    <n v="2635"/>
    <x v="1290"/>
    <x v="1"/>
    <x v="761"/>
    <d v="2012-07-10T00:00:00"/>
    <x v="0"/>
    <s v="BF-10975"/>
    <x v="541"/>
    <x v="1"/>
    <x v="0"/>
    <s v="Fayetteville"/>
    <x v="3"/>
    <n v="28314"/>
    <x v="0"/>
    <s v="FUR-FU-10003829"/>
    <x v="0"/>
    <x v="5"/>
    <x v="1369"/>
    <n v="4.9279999999999999"/>
    <n v="2"/>
    <x v="2"/>
    <n v="0.73919999999999997"/>
  </r>
  <r>
    <n v="2636"/>
    <x v="1290"/>
    <x v="1"/>
    <x v="761"/>
    <d v="2012-07-10T00:00:00"/>
    <x v="0"/>
    <s v="BF-10975"/>
    <x v="541"/>
    <x v="1"/>
    <x v="0"/>
    <s v="Fayetteville"/>
    <x v="3"/>
    <n v="28314"/>
    <x v="0"/>
    <s v="OFF-BI-10004728"/>
    <x v="1"/>
    <x v="8"/>
    <x v="539"/>
    <n v="7.23"/>
    <n v="5"/>
    <x v="6"/>
    <n v="-5.7839999999999998"/>
  </r>
  <r>
    <n v="2637"/>
    <x v="1291"/>
    <x v="1"/>
    <x v="762"/>
    <d v="2012-08-19T00:00:00"/>
    <x v="1"/>
    <s v="TT-21265"/>
    <x v="640"/>
    <x v="1"/>
    <x v="0"/>
    <s v="Los Angeles"/>
    <x v="1"/>
    <n v="90045"/>
    <x v="1"/>
    <s v="OFF-ST-10000046"/>
    <x v="1"/>
    <x v="4"/>
    <x v="757"/>
    <n v="323.10000000000002"/>
    <n v="2"/>
    <x v="0"/>
    <n v="61.389000000000003"/>
  </r>
  <r>
    <n v="2638"/>
    <x v="1292"/>
    <x v="3"/>
    <x v="492"/>
    <d v="2014-06-19T00:00:00"/>
    <x v="1"/>
    <s v="SB-20170"/>
    <x v="641"/>
    <x v="0"/>
    <x v="0"/>
    <s v="New York City"/>
    <x v="15"/>
    <n v="10035"/>
    <x v="3"/>
    <s v="OFF-PA-10000697"/>
    <x v="1"/>
    <x v="10"/>
    <x v="1370"/>
    <n v="19.04"/>
    <n v="4"/>
    <x v="0"/>
    <n v="9.3295999999999992"/>
  </r>
  <r>
    <n v="2639"/>
    <x v="1292"/>
    <x v="3"/>
    <x v="492"/>
    <d v="2014-06-19T00:00:00"/>
    <x v="1"/>
    <s v="SB-20170"/>
    <x v="641"/>
    <x v="0"/>
    <x v="0"/>
    <s v="New York City"/>
    <x v="15"/>
    <n v="10035"/>
    <x v="3"/>
    <s v="OFF-BI-10000848"/>
    <x v="1"/>
    <x v="8"/>
    <x v="515"/>
    <n v="13.128"/>
    <n v="3"/>
    <x v="2"/>
    <n v="4.2666000000000004"/>
  </r>
  <r>
    <n v="2640"/>
    <x v="1292"/>
    <x v="3"/>
    <x v="492"/>
    <d v="2014-06-19T00:00:00"/>
    <x v="1"/>
    <s v="SB-20170"/>
    <x v="641"/>
    <x v="0"/>
    <x v="0"/>
    <s v="New York City"/>
    <x v="15"/>
    <n v="10035"/>
    <x v="3"/>
    <s v="OFF-AR-10004691"/>
    <x v="1"/>
    <x v="6"/>
    <x v="1371"/>
    <n v="64.14"/>
    <n v="3"/>
    <x v="0"/>
    <n v="16.676400000000001"/>
  </r>
  <r>
    <n v="2641"/>
    <x v="1292"/>
    <x v="3"/>
    <x v="492"/>
    <d v="2014-06-19T00:00:00"/>
    <x v="1"/>
    <s v="SB-20170"/>
    <x v="641"/>
    <x v="0"/>
    <x v="0"/>
    <s v="New York City"/>
    <x v="15"/>
    <n v="10035"/>
    <x v="3"/>
    <s v="FUR-CH-10000595"/>
    <x v="0"/>
    <x v="1"/>
    <x v="463"/>
    <n v="858.24"/>
    <n v="4"/>
    <x v="9"/>
    <n v="143.04"/>
  </r>
  <r>
    <n v="2642"/>
    <x v="1293"/>
    <x v="1"/>
    <x v="763"/>
    <d v="2012-02-25T00:00:00"/>
    <x v="1"/>
    <s v="LM-17065"/>
    <x v="215"/>
    <x v="0"/>
    <x v="0"/>
    <s v="Hot Springs"/>
    <x v="36"/>
    <n v="71901"/>
    <x v="0"/>
    <s v="TEC-AC-10000927"/>
    <x v="2"/>
    <x v="11"/>
    <x v="694"/>
    <n v="29.99"/>
    <n v="1"/>
    <x v="0"/>
    <n v="2.9990000000000001"/>
  </r>
  <r>
    <n v="2643"/>
    <x v="1294"/>
    <x v="0"/>
    <x v="723"/>
    <d v="2013-12-31T00:00:00"/>
    <x v="2"/>
    <s v="KA-16525"/>
    <x v="567"/>
    <x v="0"/>
    <x v="0"/>
    <s v="Aurora"/>
    <x v="10"/>
    <n v="60505"/>
    <x v="2"/>
    <s v="OFF-PA-10001289"/>
    <x v="1"/>
    <x v="10"/>
    <x v="952"/>
    <n v="186.048"/>
    <n v="6"/>
    <x v="2"/>
    <n v="67.442400000000006"/>
  </r>
  <r>
    <n v="2644"/>
    <x v="1295"/>
    <x v="0"/>
    <x v="764"/>
    <d v="2013-04-22T00:00:00"/>
    <x v="0"/>
    <s v="BF-11170"/>
    <x v="408"/>
    <x v="2"/>
    <x v="0"/>
    <s v="Raleigh"/>
    <x v="3"/>
    <n v="27604"/>
    <x v="0"/>
    <s v="TEC-PH-10003092"/>
    <x v="2"/>
    <x v="7"/>
    <x v="516"/>
    <n v="36.792000000000002"/>
    <n v="1"/>
    <x v="2"/>
    <n v="4.1391"/>
  </r>
  <r>
    <n v="2645"/>
    <x v="1295"/>
    <x v="0"/>
    <x v="764"/>
    <d v="2013-04-22T00:00:00"/>
    <x v="0"/>
    <s v="BF-11170"/>
    <x v="408"/>
    <x v="2"/>
    <x v="0"/>
    <s v="Raleigh"/>
    <x v="3"/>
    <n v="27604"/>
    <x v="0"/>
    <s v="FUR-FU-10000206"/>
    <x v="0"/>
    <x v="5"/>
    <x v="392"/>
    <n v="18.623999999999999"/>
    <n v="8"/>
    <x v="2"/>
    <n v="6.2855999999999996"/>
  </r>
  <r>
    <n v="2646"/>
    <x v="1296"/>
    <x v="2"/>
    <x v="557"/>
    <d v="2011-09-12T00:00:00"/>
    <x v="0"/>
    <s v="TB-21400"/>
    <x v="483"/>
    <x v="0"/>
    <x v="0"/>
    <s v="Tulsa"/>
    <x v="26"/>
    <n v="74133"/>
    <x v="2"/>
    <s v="FUR-FU-10004270"/>
    <x v="0"/>
    <x v="5"/>
    <x v="1372"/>
    <n v="57.69"/>
    <n v="3"/>
    <x v="0"/>
    <n v="23.652899999999999"/>
  </r>
  <r>
    <n v="2647"/>
    <x v="1296"/>
    <x v="2"/>
    <x v="557"/>
    <d v="2011-09-12T00:00:00"/>
    <x v="0"/>
    <s v="TB-21400"/>
    <x v="483"/>
    <x v="0"/>
    <x v="0"/>
    <s v="Tulsa"/>
    <x v="26"/>
    <n v="74133"/>
    <x v="2"/>
    <s v="OFF-BI-10000948"/>
    <x v="1"/>
    <x v="8"/>
    <x v="1373"/>
    <n v="42.81"/>
    <n v="3"/>
    <x v="0"/>
    <n v="20.120699999999999"/>
  </r>
  <r>
    <n v="2648"/>
    <x v="1296"/>
    <x v="2"/>
    <x v="557"/>
    <d v="2011-09-12T00:00:00"/>
    <x v="0"/>
    <s v="TB-21400"/>
    <x v="483"/>
    <x v="0"/>
    <x v="0"/>
    <s v="Tulsa"/>
    <x v="26"/>
    <n v="74133"/>
    <x v="2"/>
    <s v="OFF-PA-10000223"/>
    <x v="1"/>
    <x v="10"/>
    <x v="1374"/>
    <n v="12.96"/>
    <n v="2"/>
    <x v="0"/>
    <n v="6.2207999999999997"/>
  </r>
  <r>
    <n v="2649"/>
    <x v="1296"/>
    <x v="2"/>
    <x v="557"/>
    <d v="2011-09-12T00:00:00"/>
    <x v="0"/>
    <s v="TB-21400"/>
    <x v="483"/>
    <x v="0"/>
    <x v="0"/>
    <s v="Tulsa"/>
    <x v="26"/>
    <n v="74133"/>
    <x v="2"/>
    <s v="FUR-FU-10004665"/>
    <x v="0"/>
    <x v="5"/>
    <x v="1345"/>
    <n v="821.88"/>
    <n v="6"/>
    <x v="0"/>
    <n v="213.68879999999999"/>
  </r>
  <r>
    <n v="2650"/>
    <x v="1296"/>
    <x v="2"/>
    <x v="557"/>
    <d v="2011-09-12T00:00:00"/>
    <x v="0"/>
    <s v="TB-21400"/>
    <x v="483"/>
    <x v="0"/>
    <x v="0"/>
    <s v="Tulsa"/>
    <x v="26"/>
    <n v="74133"/>
    <x v="2"/>
    <s v="TEC-PH-10000215"/>
    <x v="2"/>
    <x v="7"/>
    <x v="139"/>
    <n v="104.85"/>
    <n v="3"/>
    <x v="0"/>
    <n v="28.3095"/>
  </r>
  <r>
    <n v="2651"/>
    <x v="1297"/>
    <x v="0"/>
    <x v="182"/>
    <d v="2013-10-02T00:00:00"/>
    <x v="1"/>
    <s v="SH-19975"/>
    <x v="64"/>
    <x v="1"/>
    <x v="0"/>
    <s v="Hesperia"/>
    <x v="1"/>
    <n v="92345"/>
    <x v="1"/>
    <s v="FUR-BO-10004467"/>
    <x v="0"/>
    <x v="0"/>
    <x v="883"/>
    <n v="424.95749999999998"/>
    <n v="5"/>
    <x v="11"/>
    <n v="19.998000000000001"/>
  </r>
  <r>
    <n v="2652"/>
    <x v="1298"/>
    <x v="3"/>
    <x v="697"/>
    <d v="2014-09-22T00:00:00"/>
    <x v="0"/>
    <s v="AS-10225"/>
    <x v="127"/>
    <x v="1"/>
    <x v="0"/>
    <s v="Provo"/>
    <x v="7"/>
    <n v="84604"/>
    <x v="1"/>
    <s v="OFF-BI-10000829"/>
    <x v="1"/>
    <x v="8"/>
    <x v="304"/>
    <n v="10.776"/>
    <n v="3"/>
    <x v="2"/>
    <n v="3.5022000000000002"/>
  </r>
  <r>
    <n v="2653"/>
    <x v="1298"/>
    <x v="3"/>
    <x v="697"/>
    <d v="2014-09-22T00:00:00"/>
    <x v="0"/>
    <s v="AS-10225"/>
    <x v="127"/>
    <x v="1"/>
    <x v="0"/>
    <s v="Provo"/>
    <x v="7"/>
    <n v="84604"/>
    <x v="1"/>
    <s v="OFF-BI-10003712"/>
    <x v="1"/>
    <x v="8"/>
    <x v="689"/>
    <n v="11.784000000000001"/>
    <n v="3"/>
    <x v="2"/>
    <n v="4.2717000000000001"/>
  </r>
  <r>
    <n v="2654"/>
    <x v="1298"/>
    <x v="3"/>
    <x v="697"/>
    <d v="2014-09-22T00:00:00"/>
    <x v="0"/>
    <s v="AS-10225"/>
    <x v="127"/>
    <x v="1"/>
    <x v="0"/>
    <s v="Provo"/>
    <x v="7"/>
    <n v="84604"/>
    <x v="1"/>
    <s v="OFF-PA-10000062"/>
    <x v="1"/>
    <x v="10"/>
    <x v="1375"/>
    <n v="164.88"/>
    <n v="3"/>
    <x v="0"/>
    <n v="80.791200000000003"/>
  </r>
  <r>
    <n v="2655"/>
    <x v="1298"/>
    <x v="3"/>
    <x v="697"/>
    <d v="2014-09-22T00:00:00"/>
    <x v="0"/>
    <s v="AS-10225"/>
    <x v="127"/>
    <x v="1"/>
    <x v="0"/>
    <s v="Provo"/>
    <x v="7"/>
    <n v="84604"/>
    <x v="1"/>
    <s v="FUR-BO-10003404"/>
    <x v="0"/>
    <x v="0"/>
    <x v="1376"/>
    <n v="1292.94"/>
    <n v="3"/>
    <x v="0"/>
    <n v="77.576400000000007"/>
  </r>
  <r>
    <n v="2656"/>
    <x v="1298"/>
    <x v="3"/>
    <x v="697"/>
    <d v="2014-09-22T00:00:00"/>
    <x v="0"/>
    <s v="AS-10225"/>
    <x v="127"/>
    <x v="1"/>
    <x v="0"/>
    <s v="Provo"/>
    <x v="7"/>
    <n v="84604"/>
    <x v="1"/>
    <s v="OFF-BI-10004233"/>
    <x v="1"/>
    <x v="8"/>
    <x v="1377"/>
    <n v="25.584"/>
    <n v="2"/>
    <x v="2"/>
    <n v="8.9543999999999997"/>
  </r>
  <r>
    <n v="2657"/>
    <x v="1298"/>
    <x v="3"/>
    <x v="697"/>
    <d v="2014-09-22T00:00:00"/>
    <x v="0"/>
    <s v="AS-10225"/>
    <x v="127"/>
    <x v="1"/>
    <x v="0"/>
    <s v="Provo"/>
    <x v="7"/>
    <n v="84604"/>
    <x v="1"/>
    <s v="OFF-ST-10001272"/>
    <x v="1"/>
    <x v="4"/>
    <x v="528"/>
    <n v="261.74"/>
    <n v="2"/>
    <x v="0"/>
    <n v="65.435000000000002"/>
  </r>
  <r>
    <n v="2658"/>
    <x v="1298"/>
    <x v="3"/>
    <x v="697"/>
    <d v="2014-09-22T00:00:00"/>
    <x v="0"/>
    <s v="AS-10225"/>
    <x v="127"/>
    <x v="1"/>
    <x v="0"/>
    <s v="Provo"/>
    <x v="7"/>
    <n v="84604"/>
    <x v="1"/>
    <s v="OFF-LA-10001175"/>
    <x v="1"/>
    <x v="2"/>
    <x v="773"/>
    <n v="14.4"/>
    <n v="5"/>
    <x v="0"/>
    <n v="7.056"/>
  </r>
  <r>
    <n v="2659"/>
    <x v="1299"/>
    <x v="0"/>
    <x v="765"/>
    <d v="2013-08-21T00:00:00"/>
    <x v="1"/>
    <s v="PK-19075"/>
    <x v="7"/>
    <x v="0"/>
    <x v="0"/>
    <s v="San Francisco"/>
    <x v="1"/>
    <n v="94110"/>
    <x v="1"/>
    <s v="OFF-EN-10004030"/>
    <x v="1"/>
    <x v="12"/>
    <x v="135"/>
    <n v="10.86"/>
    <n v="3"/>
    <x v="0"/>
    <n v="5.1041999999999996"/>
  </r>
  <r>
    <n v="2660"/>
    <x v="1300"/>
    <x v="1"/>
    <x v="100"/>
    <d v="2012-12-28T00:00:00"/>
    <x v="1"/>
    <s v="HR-14830"/>
    <x v="403"/>
    <x v="1"/>
    <x v="0"/>
    <s v="Gilbert"/>
    <x v="16"/>
    <n v="85234"/>
    <x v="1"/>
    <s v="FUR-CH-10004287"/>
    <x v="0"/>
    <x v="1"/>
    <x v="156"/>
    <n v="883.84"/>
    <n v="4"/>
    <x v="2"/>
    <n v="99.432000000000002"/>
  </r>
  <r>
    <n v="2661"/>
    <x v="1301"/>
    <x v="3"/>
    <x v="354"/>
    <d v="2014-12-03T00:00:00"/>
    <x v="1"/>
    <s v="DG-13300"/>
    <x v="375"/>
    <x v="1"/>
    <x v="0"/>
    <s v="New York City"/>
    <x v="15"/>
    <n v="10035"/>
    <x v="3"/>
    <s v="TEC-PH-10002834"/>
    <x v="2"/>
    <x v="7"/>
    <x v="1378"/>
    <n v="1979.89"/>
    <n v="11"/>
    <x v="0"/>
    <n v="494.97250000000003"/>
  </r>
  <r>
    <n v="2662"/>
    <x v="1301"/>
    <x v="3"/>
    <x v="354"/>
    <d v="2014-12-03T00:00:00"/>
    <x v="1"/>
    <s v="DG-13300"/>
    <x v="375"/>
    <x v="1"/>
    <x v="0"/>
    <s v="New York City"/>
    <x v="15"/>
    <n v="10035"/>
    <x v="3"/>
    <s v="OFF-EN-10003055"/>
    <x v="1"/>
    <x v="12"/>
    <x v="873"/>
    <n v="79.959999999999994"/>
    <n v="2"/>
    <x v="0"/>
    <n v="35.981999999999999"/>
  </r>
  <r>
    <n v="2663"/>
    <x v="1302"/>
    <x v="3"/>
    <x v="349"/>
    <d v="2014-04-16T00:00:00"/>
    <x v="2"/>
    <s v="CL-12700"/>
    <x v="642"/>
    <x v="2"/>
    <x v="0"/>
    <s v="Springfield"/>
    <x v="25"/>
    <n v="65807"/>
    <x v="2"/>
    <s v="OFF-BI-10003460"/>
    <x v="1"/>
    <x v="8"/>
    <x v="234"/>
    <n v="8.76"/>
    <n v="2"/>
    <x v="0"/>
    <n v="4.2047999999999996"/>
  </r>
  <r>
    <n v="2664"/>
    <x v="1303"/>
    <x v="0"/>
    <x v="766"/>
    <d v="2013-05-05T00:00:00"/>
    <x v="2"/>
    <s v="HF-14995"/>
    <x v="520"/>
    <x v="0"/>
    <x v="0"/>
    <s v="Memphis"/>
    <x v="18"/>
    <n v="38109"/>
    <x v="0"/>
    <s v="OFF-LA-10001569"/>
    <x v="1"/>
    <x v="2"/>
    <x v="633"/>
    <n v="3.984"/>
    <n v="1"/>
    <x v="2"/>
    <n v="1.2948"/>
  </r>
  <r>
    <n v="2665"/>
    <x v="1303"/>
    <x v="0"/>
    <x v="766"/>
    <d v="2013-05-05T00:00:00"/>
    <x v="2"/>
    <s v="HF-14995"/>
    <x v="520"/>
    <x v="0"/>
    <x v="0"/>
    <s v="Memphis"/>
    <x v="18"/>
    <n v="38109"/>
    <x v="0"/>
    <s v="FUR-TA-10004534"/>
    <x v="0"/>
    <x v="3"/>
    <x v="121"/>
    <n v="370.62"/>
    <n v="3"/>
    <x v="10"/>
    <n v="-142.071"/>
  </r>
  <r>
    <n v="2666"/>
    <x v="1303"/>
    <x v="0"/>
    <x v="766"/>
    <d v="2013-05-05T00:00:00"/>
    <x v="2"/>
    <s v="HF-14995"/>
    <x v="520"/>
    <x v="0"/>
    <x v="0"/>
    <s v="Memphis"/>
    <x v="18"/>
    <n v="38109"/>
    <x v="0"/>
    <s v="OFF-BI-10002954"/>
    <x v="1"/>
    <x v="8"/>
    <x v="1179"/>
    <n v="2.742"/>
    <n v="2"/>
    <x v="6"/>
    <n v="-2.0108000000000001"/>
  </r>
  <r>
    <n v="2667"/>
    <x v="1304"/>
    <x v="0"/>
    <x v="393"/>
    <d v="2013-10-02T00:00:00"/>
    <x v="3"/>
    <s v="HG-15025"/>
    <x v="643"/>
    <x v="0"/>
    <x v="0"/>
    <s v="Amarillo"/>
    <x v="5"/>
    <n v="79109"/>
    <x v="2"/>
    <s v="TEC-AC-10003832"/>
    <x v="2"/>
    <x v="11"/>
    <x v="458"/>
    <n v="79.512"/>
    <n v="3"/>
    <x v="2"/>
    <n v="20.8719"/>
  </r>
  <r>
    <n v="2668"/>
    <x v="1304"/>
    <x v="0"/>
    <x v="393"/>
    <d v="2013-10-02T00:00:00"/>
    <x v="3"/>
    <s v="HG-15025"/>
    <x v="643"/>
    <x v="0"/>
    <x v="0"/>
    <s v="Amarillo"/>
    <x v="5"/>
    <n v="79109"/>
    <x v="2"/>
    <s v="OFF-PA-10000474"/>
    <x v="1"/>
    <x v="10"/>
    <x v="33"/>
    <n v="28.352"/>
    <n v="1"/>
    <x v="2"/>
    <n v="9.5687999999999995"/>
  </r>
  <r>
    <n v="2669"/>
    <x v="1305"/>
    <x v="1"/>
    <x v="767"/>
    <d v="2012-08-30T00:00:00"/>
    <x v="1"/>
    <s v="NL-18310"/>
    <x v="644"/>
    <x v="2"/>
    <x v="0"/>
    <s v="Los Angeles"/>
    <x v="1"/>
    <n v="90045"/>
    <x v="1"/>
    <s v="FUR-CH-10002774"/>
    <x v="0"/>
    <x v="1"/>
    <x v="23"/>
    <n v="40.783999999999999"/>
    <n v="1"/>
    <x v="2"/>
    <n v="4.5881999999999996"/>
  </r>
  <r>
    <n v="2670"/>
    <x v="1305"/>
    <x v="1"/>
    <x v="767"/>
    <d v="2012-08-30T00:00:00"/>
    <x v="1"/>
    <s v="NL-18310"/>
    <x v="644"/>
    <x v="2"/>
    <x v="0"/>
    <s v="Los Angeles"/>
    <x v="1"/>
    <n v="90045"/>
    <x v="1"/>
    <s v="OFF-AP-10002765"/>
    <x v="1"/>
    <x v="9"/>
    <x v="1252"/>
    <n v="105.96"/>
    <n v="4"/>
    <x v="0"/>
    <n v="29.668800000000001"/>
  </r>
  <r>
    <n v="2671"/>
    <x v="1306"/>
    <x v="2"/>
    <x v="340"/>
    <d v="2011-09-12T00:00:00"/>
    <x v="0"/>
    <s v="RR-19525"/>
    <x v="645"/>
    <x v="1"/>
    <x v="0"/>
    <s v="Lowell"/>
    <x v="31"/>
    <n v="1852"/>
    <x v="3"/>
    <s v="OFF-PA-10001144"/>
    <x v="1"/>
    <x v="10"/>
    <x v="161"/>
    <n v="166.44"/>
    <n v="3"/>
    <x v="0"/>
    <n v="79.891199999999998"/>
  </r>
  <r>
    <n v="2672"/>
    <x v="1306"/>
    <x v="2"/>
    <x v="340"/>
    <d v="2011-09-12T00:00:00"/>
    <x v="0"/>
    <s v="RR-19525"/>
    <x v="645"/>
    <x v="1"/>
    <x v="0"/>
    <s v="Lowell"/>
    <x v="31"/>
    <n v="1852"/>
    <x v="3"/>
    <s v="FUR-CH-10003761"/>
    <x v="0"/>
    <x v="1"/>
    <x v="1379"/>
    <n v="785.88"/>
    <n v="6"/>
    <x v="0"/>
    <n v="212.1876"/>
  </r>
  <r>
    <n v="2673"/>
    <x v="1306"/>
    <x v="2"/>
    <x v="340"/>
    <d v="2011-09-12T00:00:00"/>
    <x v="0"/>
    <s v="RR-19525"/>
    <x v="645"/>
    <x v="1"/>
    <x v="0"/>
    <s v="Lowell"/>
    <x v="31"/>
    <n v="1852"/>
    <x v="3"/>
    <s v="OFF-PA-10004665"/>
    <x v="1"/>
    <x v="10"/>
    <x v="1380"/>
    <n v="26.2"/>
    <n v="2"/>
    <x v="0"/>
    <n v="12.837999999999999"/>
  </r>
  <r>
    <n v="2674"/>
    <x v="1306"/>
    <x v="2"/>
    <x v="340"/>
    <d v="2011-09-12T00:00:00"/>
    <x v="0"/>
    <s v="RR-19525"/>
    <x v="645"/>
    <x v="1"/>
    <x v="0"/>
    <s v="Lowell"/>
    <x v="31"/>
    <n v="1852"/>
    <x v="3"/>
    <s v="OFF-ST-10000078"/>
    <x v="1"/>
    <x v="4"/>
    <x v="1218"/>
    <n v="1325.85"/>
    <n v="5"/>
    <x v="0"/>
    <n v="238.65299999999999"/>
  </r>
  <r>
    <n v="2675"/>
    <x v="1307"/>
    <x v="3"/>
    <x v="734"/>
    <d v="2014-12-04T00:00:00"/>
    <x v="3"/>
    <s v="TC-21295"/>
    <x v="646"/>
    <x v="0"/>
    <x v="0"/>
    <s v="San Diego"/>
    <x v="1"/>
    <n v="92024"/>
    <x v="1"/>
    <s v="OFF-PA-10000357"/>
    <x v="1"/>
    <x v="10"/>
    <x v="1219"/>
    <n v="166.44"/>
    <n v="3"/>
    <x v="0"/>
    <n v="79.891199999999998"/>
  </r>
  <r>
    <n v="2676"/>
    <x v="1308"/>
    <x v="3"/>
    <x v="344"/>
    <d v="2014-12-03T00:00:00"/>
    <x v="1"/>
    <s v="DB-13615"/>
    <x v="140"/>
    <x v="0"/>
    <x v="0"/>
    <s v="Asheville"/>
    <x v="3"/>
    <n v="28806"/>
    <x v="0"/>
    <s v="OFF-AR-10000422"/>
    <x v="1"/>
    <x v="6"/>
    <x v="892"/>
    <n v="8.76"/>
    <n v="5"/>
    <x v="2"/>
    <n v="0.76649999999999996"/>
  </r>
  <r>
    <n v="2677"/>
    <x v="1308"/>
    <x v="3"/>
    <x v="344"/>
    <d v="2014-12-03T00:00:00"/>
    <x v="1"/>
    <s v="DB-13615"/>
    <x v="140"/>
    <x v="0"/>
    <x v="0"/>
    <s v="Asheville"/>
    <x v="3"/>
    <n v="28806"/>
    <x v="0"/>
    <s v="OFF-AP-10001205"/>
    <x v="1"/>
    <x v="9"/>
    <x v="1285"/>
    <n v="43.584000000000003"/>
    <n v="1"/>
    <x v="2"/>
    <n v="4.3583999999999996"/>
  </r>
  <r>
    <n v="2678"/>
    <x v="1309"/>
    <x v="2"/>
    <x v="261"/>
    <d v="2011-06-21T00:00:00"/>
    <x v="3"/>
    <s v="SV-20785"/>
    <x v="647"/>
    <x v="0"/>
    <x v="0"/>
    <s v="Pueblo"/>
    <x v="22"/>
    <n v="81001"/>
    <x v="1"/>
    <s v="OFF-BI-10001116"/>
    <x v="1"/>
    <x v="8"/>
    <x v="1066"/>
    <n v="11.087999999999999"/>
    <n v="7"/>
    <x v="6"/>
    <n v="-8.1311999999999998"/>
  </r>
  <r>
    <n v="2679"/>
    <x v="1309"/>
    <x v="2"/>
    <x v="261"/>
    <d v="2011-06-21T00:00:00"/>
    <x v="3"/>
    <s v="SV-20785"/>
    <x v="647"/>
    <x v="0"/>
    <x v="0"/>
    <s v="Pueblo"/>
    <x v="22"/>
    <n v="81001"/>
    <x v="1"/>
    <s v="OFF-BI-10002931"/>
    <x v="1"/>
    <x v="8"/>
    <x v="727"/>
    <n v="25.164000000000001"/>
    <n v="2"/>
    <x v="6"/>
    <n v="-16.776"/>
  </r>
  <r>
    <n v="2680"/>
    <x v="1310"/>
    <x v="3"/>
    <x v="276"/>
    <d v="2014-01-28T00:00:00"/>
    <x v="1"/>
    <s v="MH-18115"/>
    <x v="414"/>
    <x v="2"/>
    <x v="0"/>
    <s v="Jackson"/>
    <x v="12"/>
    <n v="49201"/>
    <x v="2"/>
    <s v="OFF-BI-10000546"/>
    <x v="1"/>
    <x v="8"/>
    <x v="609"/>
    <n v="14.4"/>
    <n v="5"/>
    <x v="0"/>
    <n v="7.056"/>
  </r>
  <r>
    <n v="2681"/>
    <x v="1310"/>
    <x v="3"/>
    <x v="276"/>
    <d v="2014-01-28T00:00:00"/>
    <x v="1"/>
    <s v="MH-18115"/>
    <x v="414"/>
    <x v="2"/>
    <x v="0"/>
    <s v="Jackson"/>
    <x v="12"/>
    <n v="49201"/>
    <x v="2"/>
    <s v="TEC-AC-10002049"/>
    <x v="2"/>
    <x v="11"/>
    <x v="688"/>
    <n v="619.95000000000005"/>
    <n v="5"/>
    <x v="0"/>
    <n v="111.59099999999999"/>
  </r>
  <r>
    <n v="2682"/>
    <x v="1310"/>
    <x v="3"/>
    <x v="276"/>
    <d v="2014-01-28T00:00:00"/>
    <x v="1"/>
    <s v="MH-18115"/>
    <x v="414"/>
    <x v="2"/>
    <x v="0"/>
    <s v="Jackson"/>
    <x v="12"/>
    <n v="49201"/>
    <x v="2"/>
    <s v="OFF-BI-10001196"/>
    <x v="1"/>
    <x v="8"/>
    <x v="1381"/>
    <n v="89.52"/>
    <n v="4"/>
    <x v="0"/>
    <n v="42.074399999999997"/>
  </r>
  <r>
    <n v="2683"/>
    <x v="1310"/>
    <x v="3"/>
    <x v="276"/>
    <d v="2014-01-28T00:00:00"/>
    <x v="1"/>
    <s v="MH-18115"/>
    <x v="414"/>
    <x v="2"/>
    <x v="0"/>
    <s v="Jackson"/>
    <x v="12"/>
    <n v="49201"/>
    <x v="2"/>
    <s v="TEC-MA-10002981"/>
    <x v="2"/>
    <x v="15"/>
    <x v="1382"/>
    <n v="350.97300000000001"/>
    <n v="3"/>
    <x v="9"/>
    <n v="152.0883"/>
  </r>
  <r>
    <n v="2684"/>
    <x v="1310"/>
    <x v="3"/>
    <x v="276"/>
    <d v="2014-01-28T00:00:00"/>
    <x v="1"/>
    <s v="MH-18115"/>
    <x v="414"/>
    <x v="2"/>
    <x v="0"/>
    <s v="Jackson"/>
    <x v="12"/>
    <n v="49201"/>
    <x v="2"/>
    <s v="TEC-PH-10003601"/>
    <x v="2"/>
    <x v="7"/>
    <x v="1383"/>
    <n v="164.99"/>
    <n v="1"/>
    <x v="0"/>
    <n v="49.497"/>
  </r>
  <r>
    <n v="2685"/>
    <x v="1311"/>
    <x v="3"/>
    <x v="222"/>
    <d v="2014-07-07T00:00:00"/>
    <x v="1"/>
    <s v="CT-11995"/>
    <x v="564"/>
    <x v="0"/>
    <x v="0"/>
    <s v="Los Angeles"/>
    <x v="1"/>
    <n v="90004"/>
    <x v="1"/>
    <s v="OFF-BI-10000632"/>
    <x v="1"/>
    <x v="8"/>
    <x v="1288"/>
    <n v="312.55200000000002"/>
    <n v="9"/>
    <x v="2"/>
    <n v="101.57940000000001"/>
  </r>
  <r>
    <n v="2686"/>
    <x v="1312"/>
    <x v="0"/>
    <x v="47"/>
    <d v="2013-09-12T00:00:00"/>
    <x v="1"/>
    <s v="KB-16315"/>
    <x v="41"/>
    <x v="0"/>
    <x v="0"/>
    <s v="Thomasville"/>
    <x v="3"/>
    <n v="27360"/>
    <x v="0"/>
    <s v="OFF-EN-10003055"/>
    <x v="1"/>
    <x v="12"/>
    <x v="873"/>
    <n v="95.951999999999998"/>
    <n v="3"/>
    <x v="2"/>
    <n v="29.984999999999999"/>
  </r>
  <r>
    <n v="2687"/>
    <x v="1312"/>
    <x v="0"/>
    <x v="47"/>
    <d v="2013-09-12T00:00:00"/>
    <x v="1"/>
    <s v="KB-16315"/>
    <x v="41"/>
    <x v="0"/>
    <x v="0"/>
    <s v="Thomasville"/>
    <x v="3"/>
    <n v="27360"/>
    <x v="0"/>
    <s v="OFF-BI-10001031"/>
    <x v="1"/>
    <x v="8"/>
    <x v="865"/>
    <n v="3.2040000000000002"/>
    <n v="2"/>
    <x v="6"/>
    <n v="-2.4563999999999999"/>
  </r>
  <r>
    <n v="2688"/>
    <x v="1313"/>
    <x v="0"/>
    <x v="578"/>
    <d v="2013-08-06T00:00:00"/>
    <x v="2"/>
    <s v="RA-19285"/>
    <x v="267"/>
    <x v="0"/>
    <x v="0"/>
    <s v="Peoria"/>
    <x v="10"/>
    <n v="61604"/>
    <x v="2"/>
    <s v="OFF-BI-10002003"/>
    <x v="1"/>
    <x v="8"/>
    <x v="1384"/>
    <n v="3.98"/>
    <n v="5"/>
    <x v="3"/>
    <n v="-6.5670000000000002"/>
  </r>
  <r>
    <n v="2689"/>
    <x v="1314"/>
    <x v="1"/>
    <x v="768"/>
    <d v="2012-11-14T00:00:00"/>
    <x v="2"/>
    <s v="YC-21895"/>
    <x v="289"/>
    <x v="1"/>
    <x v="0"/>
    <s v="Los Angeles"/>
    <x v="1"/>
    <n v="90032"/>
    <x v="1"/>
    <s v="OFF-PA-10003016"/>
    <x v="1"/>
    <x v="10"/>
    <x v="1385"/>
    <n v="15.7"/>
    <n v="5"/>
    <x v="0"/>
    <n v="7.0650000000000004"/>
  </r>
  <r>
    <n v="2690"/>
    <x v="1315"/>
    <x v="2"/>
    <x v="479"/>
    <d v="2011-07-02T00:00:00"/>
    <x v="2"/>
    <s v="RA-19915"/>
    <x v="154"/>
    <x v="0"/>
    <x v="0"/>
    <s v="Chicago"/>
    <x v="10"/>
    <n v="60653"/>
    <x v="2"/>
    <s v="OFF-AR-10004582"/>
    <x v="1"/>
    <x v="6"/>
    <x v="1175"/>
    <n v="5.2480000000000002"/>
    <n v="4"/>
    <x v="2"/>
    <n v="1.64"/>
  </r>
  <r>
    <n v="2691"/>
    <x v="1316"/>
    <x v="3"/>
    <x v="769"/>
    <d v="2014-12-09T00:00:00"/>
    <x v="1"/>
    <s v="CM-12160"/>
    <x v="380"/>
    <x v="0"/>
    <x v="0"/>
    <s v="Philadelphia"/>
    <x v="9"/>
    <n v="19134"/>
    <x v="3"/>
    <s v="OFF-BI-10004364"/>
    <x v="1"/>
    <x v="8"/>
    <x v="302"/>
    <n v="5.3460000000000001"/>
    <n v="3"/>
    <x v="6"/>
    <n v="-4.4550000000000001"/>
  </r>
  <r>
    <n v="2692"/>
    <x v="1317"/>
    <x v="0"/>
    <x v="770"/>
    <d v="2013-09-03T00:00:00"/>
    <x v="1"/>
    <s v="CS-12130"/>
    <x v="79"/>
    <x v="0"/>
    <x v="0"/>
    <s v="Englewood"/>
    <x v="22"/>
    <n v="80112"/>
    <x v="1"/>
    <s v="OFF-PA-10002246"/>
    <x v="1"/>
    <x v="10"/>
    <x v="1386"/>
    <n v="15.48"/>
    <n v="3"/>
    <x v="2"/>
    <n v="5.6115000000000004"/>
  </r>
  <r>
    <n v="2693"/>
    <x v="1317"/>
    <x v="0"/>
    <x v="770"/>
    <d v="2013-09-03T00:00:00"/>
    <x v="1"/>
    <s v="CS-12130"/>
    <x v="79"/>
    <x v="0"/>
    <x v="0"/>
    <s v="Englewood"/>
    <x v="22"/>
    <n v="80112"/>
    <x v="1"/>
    <s v="TEC-PH-10002890"/>
    <x v="2"/>
    <x v="7"/>
    <x v="1387"/>
    <n v="108.57599999999999"/>
    <n v="3"/>
    <x v="2"/>
    <n v="8.1432000000000002"/>
  </r>
  <r>
    <n v="2694"/>
    <x v="1318"/>
    <x v="0"/>
    <x v="115"/>
    <d v="2013-01-28T00:00:00"/>
    <x v="1"/>
    <s v="AJ-10795"/>
    <x v="295"/>
    <x v="1"/>
    <x v="0"/>
    <s v="Seattle"/>
    <x v="4"/>
    <n v="98115"/>
    <x v="1"/>
    <s v="FUR-FU-10001475"/>
    <x v="0"/>
    <x v="5"/>
    <x v="499"/>
    <n v="109.9"/>
    <n v="5"/>
    <x v="0"/>
    <n v="37.366"/>
  </r>
  <r>
    <n v="2695"/>
    <x v="1319"/>
    <x v="2"/>
    <x v="771"/>
    <d v="2011-10-20T00:00:00"/>
    <x v="1"/>
    <s v="DL-12865"/>
    <x v="297"/>
    <x v="0"/>
    <x v="0"/>
    <s v="Hialeah"/>
    <x v="2"/>
    <n v="33012"/>
    <x v="0"/>
    <s v="FUR-FU-10004270"/>
    <x v="0"/>
    <x v="5"/>
    <x v="1372"/>
    <n v="15.384"/>
    <n v="1"/>
    <x v="2"/>
    <n v="4.0382999999999996"/>
  </r>
  <r>
    <n v="2696"/>
    <x v="1320"/>
    <x v="0"/>
    <x v="569"/>
    <d v="2013-02-09T00:00:00"/>
    <x v="2"/>
    <s v="BE-11410"/>
    <x v="648"/>
    <x v="0"/>
    <x v="0"/>
    <s v="Lancaster"/>
    <x v="24"/>
    <n v="43130"/>
    <x v="3"/>
    <s v="OFF-PA-10003465"/>
    <x v="1"/>
    <x v="10"/>
    <x v="418"/>
    <n v="30.352"/>
    <n v="2"/>
    <x v="2"/>
    <n v="10.623200000000001"/>
  </r>
  <r>
    <n v="2697"/>
    <x v="1321"/>
    <x v="2"/>
    <x v="772"/>
    <d v="2011-03-23T00:00:00"/>
    <x v="1"/>
    <s v="SM-20320"/>
    <x v="598"/>
    <x v="2"/>
    <x v="0"/>
    <s v="Jacksonville"/>
    <x v="2"/>
    <n v="32216"/>
    <x v="0"/>
    <s v="TEC-MA-10003626"/>
    <x v="2"/>
    <x v="15"/>
    <x v="1388"/>
    <n v="821.3"/>
    <n v="4"/>
    <x v="5"/>
    <n v="-16.425999999999998"/>
  </r>
  <r>
    <n v="2698"/>
    <x v="1321"/>
    <x v="2"/>
    <x v="772"/>
    <d v="2011-03-23T00:00:00"/>
    <x v="1"/>
    <s v="SM-20320"/>
    <x v="598"/>
    <x v="2"/>
    <x v="0"/>
    <s v="Jacksonville"/>
    <x v="2"/>
    <n v="32216"/>
    <x v="0"/>
    <s v="TEC-MA-10002412"/>
    <x v="2"/>
    <x v="15"/>
    <x v="1389"/>
    <n v="22638.48"/>
    <n v="6"/>
    <x v="5"/>
    <n v="-1811.0784000000001"/>
  </r>
  <r>
    <n v="2699"/>
    <x v="1321"/>
    <x v="2"/>
    <x v="772"/>
    <d v="2011-03-23T00:00:00"/>
    <x v="1"/>
    <s v="SM-20320"/>
    <x v="598"/>
    <x v="2"/>
    <x v="0"/>
    <s v="Jacksonville"/>
    <x v="2"/>
    <n v="32216"/>
    <x v="0"/>
    <s v="OFF-PA-10001804"/>
    <x v="1"/>
    <x v="10"/>
    <x v="128"/>
    <n v="21.376000000000001"/>
    <n v="4"/>
    <x v="2"/>
    <n v="7.4816000000000003"/>
  </r>
  <r>
    <n v="2700"/>
    <x v="1321"/>
    <x v="2"/>
    <x v="772"/>
    <d v="2011-03-23T00:00:00"/>
    <x v="1"/>
    <s v="SM-20320"/>
    <x v="598"/>
    <x v="2"/>
    <x v="0"/>
    <s v="Jacksonville"/>
    <x v="2"/>
    <n v="32216"/>
    <x v="0"/>
    <s v="OFF-AR-10003183"/>
    <x v="1"/>
    <x v="6"/>
    <x v="1390"/>
    <n v="8.016"/>
    <n v="3"/>
    <x v="2"/>
    <n v="1.002"/>
  </r>
  <r>
    <n v="2701"/>
    <x v="1321"/>
    <x v="2"/>
    <x v="772"/>
    <d v="2011-03-23T00:00:00"/>
    <x v="1"/>
    <s v="SM-20320"/>
    <x v="598"/>
    <x v="2"/>
    <x v="0"/>
    <s v="Jacksonville"/>
    <x v="2"/>
    <n v="32216"/>
    <x v="0"/>
    <s v="FUR-FU-10004270"/>
    <x v="0"/>
    <x v="5"/>
    <x v="1372"/>
    <n v="30.768000000000001"/>
    <n v="2"/>
    <x v="2"/>
    <n v="8.0765999999999991"/>
  </r>
  <r>
    <n v="2702"/>
    <x v="1321"/>
    <x v="2"/>
    <x v="772"/>
    <d v="2011-03-23T00:00:00"/>
    <x v="1"/>
    <s v="SM-20320"/>
    <x v="598"/>
    <x v="2"/>
    <x v="0"/>
    <s v="Jacksonville"/>
    <x v="2"/>
    <n v="32216"/>
    <x v="0"/>
    <s v="OFF-FA-10003112"/>
    <x v="1"/>
    <x v="13"/>
    <x v="33"/>
    <n v="18.936"/>
    <n v="3"/>
    <x v="2"/>
    <n v="5.9175000000000004"/>
  </r>
  <r>
    <n v="2703"/>
    <x v="1321"/>
    <x v="2"/>
    <x v="772"/>
    <d v="2011-03-23T00:00:00"/>
    <x v="1"/>
    <s v="SM-20320"/>
    <x v="598"/>
    <x v="2"/>
    <x v="0"/>
    <s v="Jacksonville"/>
    <x v="2"/>
    <n v="32216"/>
    <x v="0"/>
    <s v="FUR-FU-10001986"/>
    <x v="0"/>
    <x v="5"/>
    <x v="1133"/>
    <n v="122.352"/>
    <n v="3"/>
    <x v="2"/>
    <n v="15.294"/>
  </r>
  <r>
    <n v="2704"/>
    <x v="1322"/>
    <x v="2"/>
    <x v="773"/>
    <d v="2011-05-30T00:00:00"/>
    <x v="1"/>
    <s v="RP-19390"/>
    <x v="261"/>
    <x v="0"/>
    <x v="0"/>
    <s v="Baltimore"/>
    <x v="39"/>
    <n v="21215"/>
    <x v="3"/>
    <s v="OFF-PA-10002319"/>
    <x v="1"/>
    <x v="10"/>
    <x v="1391"/>
    <n v="116.28"/>
    <n v="3"/>
    <x v="0"/>
    <n v="56.977200000000003"/>
  </r>
  <r>
    <n v="2705"/>
    <x v="1323"/>
    <x v="3"/>
    <x v="497"/>
    <d v="2014-07-14T00:00:00"/>
    <x v="0"/>
    <s v="JD-16015"/>
    <x v="557"/>
    <x v="0"/>
    <x v="0"/>
    <s v="New York City"/>
    <x v="15"/>
    <n v="10009"/>
    <x v="3"/>
    <s v="TEC-AC-10002323"/>
    <x v="2"/>
    <x v="11"/>
    <x v="175"/>
    <n v="132.6"/>
    <n v="6"/>
    <x v="0"/>
    <n v="17.238"/>
  </r>
  <r>
    <n v="2706"/>
    <x v="1324"/>
    <x v="3"/>
    <x v="114"/>
    <d v="2014-06-22T00:00:00"/>
    <x v="1"/>
    <s v="AB-10255"/>
    <x v="437"/>
    <x v="2"/>
    <x v="0"/>
    <s v="Carlsbad"/>
    <x v="27"/>
    <n v="88220"/>
    <x v="1"/>
    <s v="OFF-SU-10001165"/>
    <x v="1"/>
    <x v="14"/>
    <x v="1039"/>
    <n v="16.68"/>
    <n v="2"/>
    <x v="0"/>
    <n v="4.3368000000000002"/>
  </r>
  <r>
    <n v="2707"/>
    <x v="1324"/>
    <x v="3"/>
    <x v="114"/>
    <d v="2014-06-22T00:00:00"/>
    <x v="1"/>
    <s v="AB-10255"/>
    <x v="437"/>
    <x v="2"/>
    <x v="0"/>
    <s v="Carlsbad"/>
    <x v="27"/>
    <n v="88220"/>
    <x v="1"/>
    <s v="OFF-PA-10001246"/>
    <x v="1"/>
    <x v="10"/>
    <x v="1392"/>
    <n v="19.440000000000001"/>
    <n v="3"/>
    <x v="0"/>
    <n v="9.3312000000000008"/>
  </r>
  <r>
    <n v="2708"/>
    <x v="1324"/>
    <x v="3"/>
    <x v="114"/>
    <d v="2014-06-22T00:00:00"/>
    <x v="1"/>
    <s v="AB-10255"/>
    <x v="437"/>
    <x v="2"/>
    <x v="0"/>
    <s v="Carlsbad"/>
    <x v="27"/>
    <n v="88220"/>
    <x v="1"/>
    <s v="OFF-PA-10001815"/>
    <x v="1"/>
    <x v="10"/>
    <x v="1393"/>
    <n v="192.16"/>
    <n v="4"/>
    <x v="0"/>
    <n v="92.236800000000002"/>
  </r>
  <r>
    <n v="2709"/>
    <x v="1325"/>
    <x v="1"/>
    <x v="564"/>
    <d v="2012-02-06T00:00:00"/>
    <x v="1"/>
    <s v="CC-12145"/>
    <x v="230"/>
    <x v="0"/>
    <x v="0"/>
    <s v="Los Angeles"/>
    <x v="1"/>
    <n v="90049"/>
    <x v="1"/>
    <s v="FUR-FU-10001876"/>
    <x v="0"/>
    <x v="5"/>
    <x v="1394"/>
    <n v="227.36"/>
    <n v="7"/>
    <x v="0"/>
    <n v="81.849599999999995"/>
  </r>
  <r>
    <n v="2710"/>
    <x v="1325"/>
    <x v="1"/>
    <x v="564"/>
    <d v="2012-02-06T00:00:00"/>
    <x v="1"/>
    <s v="CC-12145"/>
    <x v="230"/>
    <x v="0"/>
    <x v="0"/>
    <s v="Los Angeles"/>
    <x v="1"/>
    <n v="90049"/>
    <x v="1"/>
    <s v="TEC-MA-10000488"/>
    <x v="2"/>
    <x v="15"/>
    <x v="1129"/>
    <n v="1919.9760000000001"/>
    <n v="3"/>
    <x v="2"/>
    <n v="215.9973"/>
  </r>
  <r>
    <n v="2711"/>
    <x v="1326"/>
    <x v="1"/>
    <x v="555"/>
    <d v="2012-12-15T00:00:00"/>
    <x v="1"/>
    <s v="GH-14425"/>
    <x v="485"/>
    <x v="0"/>
    <x v="0"/>
    <s v="Jacksonville"/>
    <x v="2"/>
    <n v="32216"/>
    <x v="0"/>
    <s v="OFF-BI-10001098"/>
    <x v="1"/>
    <x v="8"/>
    <x v="405"/>
    <n v="12.827999999999999"/>
    <n v="2"/>
    <x v="6"/>
    <n v="-8.9795999999999996"/>
  </r>
  <r>
    <n v="2712"/>
    <x v="1327"/>
    <x v="3"/>
    <x v="449"/>
    <d v="2014-10-12T00:00:00"/>
    <x v="2"/>
    <s v="CP-12085"/>
    <x v="434"/>
    <x v="1"/>
    <x v="0"/>
    <s v="Lakewood"/>
    <x v="24"/>
    <n v="44107"/>
    <x v="3"/>
    <s v="FUR-FU-10003577"/>
    <x v="0"/>
    <x v="5"/>
    <x v="608"/>
    <n v="45.887999999999998"/>
    <n v="4"/>
    <x v="2"/>
    <n v="9.1776"/>
  </r>
  <r>
    <n v="2713"/>
    <x v="1328"/>
    <x v="3"/>
    <x v="570"/>
    <d v="2014-08-02T00:00:00"/>
    <x v="0"/>
    <s v="GM-14440"/>
    <x v="306"/>
    <x v="0"/>
    <x v="0"/>
    <s v="Troy"/>
    <x v="15"/>
    <n v="12180"/>
    <x v="3"/>
    <s v="OFF-AR-10002656"/>
    <x v="1"/>
    <x v="6"/>
    <x v="157"/>
    <n v="60.12"/>
    <n v="9"/>
    <x v="0"/>
    <n v="22.244399999999999"/>
  </r>
  <r>
    <n v="2714"/>
    <x v="1329"/>
    <x v="2"/>
    <x v="573"/>
    <d v="2011-04-29T00:00:00"/>
    <x v="1"/>
    <s v="LC-16885"/>
    <x v="62"/>
    <x v="0"/>
    <x v="0"/>
    <s v="Wilmington"/>
    <x v="3"/>
    <n v="28403"/>
    <x v="0"/>
    <s v="TEC-PH-10004531"/>
    <x v="2"/>
    <x v="7"/>
    <x v="1395"/>
    <n v="302.37599999999998"/>
    <n v="3"/>
    <x v="2"/>
    <n v="37.796999999999997"/>
  </r>
  <r>
    <n v="2715"/>
    <x v="1330"/>
    <x v="1"/>
    <x v="494"/>
    <d v="2012-12-06T00:00:00"/>
    <x v="1"/>
    <s v="BT-11305"/>
    <x v="457"/>
    <x v="2"/>
    <x v="0"/>
    <s v="Seattle"/>
    <x v="4"/>
    <n v="98105"/>
    <x v="1"/>
    <s v="OFF-AR-10003251"/>
    <x v="1"/>
    <x v="6"/>
    <x v="1041"/>
    <n v="13.9"/>
    <n v="5"/>
    <x v="0"/>
    <n v="5.56"/>
  </r>
  <r>
    <n v="2716"/>
    <x v="1331"/>
    <x v="2"/>
    <x v="774"/>
    <d v="2011-12-08T00:00:00"/>
    <x v="1"/>
    <s v="CP-12085"/>
    <x v="434"/>
    <x v="1"/>
    <x v="0"/>
    <s v="New York City"/>
    <x v="15"/>
    <n v="10024"/>
    <x v="3"/>
    <s v="TEC-PH-10000673"/>
    <x v="2"/>
    <x v="7"/>
    <x v="1396"/>
    <n v="129.97999999999999"/>
    <n v="2"/>
    <x v="0"/>
    <n v="62.3904"/>
  </r>
  <r>
    <n v="2717"/>
    <x v="1332"/>
    <x v="3"/>
    <x v="775"/>
    <d v="2014-09-02T00:00:00"/>
    <x v="1"/>
    <s v="SC-20680"/>
    <x v="649"/>
    <x v="2"/>
    <x v="0"/>
    <s v="Columbus"/>
    <x v="32"/>
    <n v="31907"/>
    <x v="0"/>
    <s v="TEC-AC-10000158"/>
    <x v="2"/>
    <x v="11"/>
    <x v="353"/>
    <n v="71.98"/>
    <n v="2"/>
    <x v="0"/>
    <n v="15.1158"/>
  </r>
  <r>
    <n v="2718"/>
    <x v="1333"/>
    <x v="2"/>
    <x v="557"/>
    <d v="2011-09-13T00:00:00"/>
    <x v="1"/>
    <s v="DK-13375"/>
    <x v="589"/>
    <x v="0"/>
    <x v="0"/>
    <s v="New York City"/>
    <x v="15"/>
    <n v="10024"/>
    <x v="3"/>
    <s v="TEC-PH-10002075"/>
    <x v="2"/>
    <x v="7"/>
    <x v="1397"/>
    <n v="377.97"/>
    <n v="3"/>
    <x v="0"/>
    <n v="109.6113"/>
  </r>
  <r>
    <n v="2719"/>
    <x v="1334"/>
    <x v="3"/>
    <x v="202"/>
    <d v="2014-12-28T00:00:00"/>
    <x v="1"/>
    <s v="SE-20110"/>
    <x v="339"/>
    <x v="0"/>
    <x v="0"/>
    <s v="Costa Mesa"/>
    <x v="1"/>
    <n v="92627"/>
    <x v="1"/>
    <s v="OFF-ST-10004340"/>
    <x v="1"/>
    <x v="4"/>
    <x v="809"/>
    <n v="124.36"/>
    <n v="2"/>
    <x v="0"/>
    <n v="33.577199999999998"/>
  </r>
  <r>
    <n v="2720"/>
    <x v="1335"/>
    <x v="2"/>
    <x v="776"/>
    <d v="2011-12-08T00:00:00"/>
    <x v="0"/>
    <s v="LF-17185"/>
    <x v="166"/>
    <x v="0"/>
    <x v="0"/>
    <s v="Houston"/>
    <x v="5"/>
    <n v="77095"/>
    <x v="2"/>
    <s v="FUR-FU-10002759"/>
    <x v="0"/>
    <x v="5"/>
    <x v="555"/>
    <n v="23.975999999999999"/>
    <n v="3"/>
    <x v="7"/>
    <n v="-14.3856"/>
  </r>
  <r>
    <n v="2721"/>
    <x v="1336"/>
    <x v="2"/>
    <x v="130"/>
    <d v="2011-11-08T00:00:00"/>
    <x v="0"/>
    <s v="ON-18715"/>
    <x v="21"/>
    <x v="1"/>
    <x v="0"/>
    <s v="Cary"/>
    <x v="3"/>
    <n v="27511"/>
    <x v="0"/>
    <s v="OFF-FA-10000585"/>
    <x v="1"/>
    <x v="13"/>
    <x v="202"/>
    <n v="8.3759999999999994"/>
    <n v="3"/>
    <x v="2"/>
    <n v="2.7222"/>
  </r>
  <r>
    <n v="2722"/>
    <x v="1336"/>
    <x v="2"/>
    <x v="130"/>
    <d v="2011-11-08T00:00:00"/>
    <x v="0"/>
    <s v="ON-18715"/>
    <x v="21"/>
    <x v="1"/>
    <x v="0"/>
    <s v="Cary"/>
    <x v="3"/>
    <n v="27511"/>
    <x v="0"/>
    <s v="OFF-AP-10004859"/>
    <x v="1"/>
    <x v="9"/>
    <x v="921"/>
    <n v="58.24"/>
    <n v="5"/>
    <x v="2"/>
    <n v="5.0960000000000001"/>
  </r>
  <r>
    <n v="2723"/>
    <x v="1337"/>
    <x v="0"/>
    <x v="167"/>
    <d v="2013-04-20T00:00:00"/>
    <x v="0"/>
    <s v="TB-21400"/>
    <x v="483"/>
    <x v="0"/>
    <x v="0"/>
    <s v="Alexandria"/>
    <x v="17"/>
    <n v="22304"/>
    <x v="0"/>
    <s v="OFF-ST-10001558"/>
    <x v="1"/>
    <x v="4"/>
    <x v="712"/>
    <n v="81.2"/>
    <n v="5"/>
    <x v="0"/>
    <n v="12.18"/>
  </r>
  <r>
    <n v="2724"/>
    <x v="1338"/>
    <x v="2"/>
    <x v="777"/>
    <d v="2011-10-08T00:00:00"/>
    <x v="1"/>
    <s v="DF-13135"/>
    <x v="650"/>
    <x v="0"/>
    <x v="0"/>
    <s v="Vallejo"/>
    <x v="1"/>
    <n v="94591"/>
    <x v="1"/>
    <s v="OFF-LA-10004689"/>
    <x v="1"/>
    <x v="2"/>
    <x v="261"/>
    <n v="14.45"/>
    <n v="5"/>
    <x v="0"/>
    <n v="6.7915000000000001"/>
  </r>
  <r>
    <n v="2725"/>
    <x v="1338"/>
    <x v="2"/>
    <x v="777"/>
    <d v="2011-10-08T00:00:00"/>
    <x v="1"/>
    <s v="DF-13135"/>
    <x v="650"/>
    <x v="0"/>
    <x v="0"/>
    <s v="Vallejo"/>
    <x v="1"/>
    <n v="94591"/>
    <x v="1"/>
    <s v="OFF-BI-10002867"/>
    <x v="1"/>
    <x v="8"/>
    <x v="963"/>
    <n v="95.647999999999996"/>
    <n v="2"/>
    <x v="2"/>
    <n v="31.085599999999999"/>
  </r>
  <r>
    <n v="2726"/>
    <x v="1339"/>
    <x v="3"/>
    <x v="659"/>
    <d v="2014-11-14T00:00:00"/>
    <x v="1"/>
    <s v="EP-13915"/>
    <x v="212"/>
    <x v="0"/>
    <x v="0"/>
    <s v="Philadelphia"/>
    <x v="9"/>
    <n v="19120"/>
    <x v="3"/>
    <s v="TEC-PH-10003811"/>
    <x v="2"/>
    <x v="7"/>
    <x v="1187"/>
    <n v="359.97"/>
    <n v="5"/>
    <x v="10"/>
    <n v="-71.994"/>
  </r>
  <r>
    <n v="2727"/>
    <x v="1339"/>
    <x v="3"/>
    <x v="659"/>
    <d v="2014-11-14T00:00:00"/>
    <x v="1"/>
    <s v="EP-13915"/>
    <x v="212"/>
    <x v="0"/>
    <x v="0"/>
    <s v="Philadelphia"/>
    <x v="9"/>
    <n v="19120"/>
    <x v="3"/>
    <s v="FUR-TA-10000849"/>
    <x v="0"/>
    <x v="3"/>
    <x v="1318"/>
    <n v="350.35199999999998"/>
    <n v="4"/>
    <x v="10"/>
    <n v="-140.14080000000001"/>
  </r>
  <r>
    <n v="2728"/>
    <x v="1340"/>
    <x v="3"/>
    <x v="66"/>
    <d v="2014-12-25T00:00:00"/>
    <x v="2"/>
    <s v="SK-19990"/>
    <x v="85"/>
    <x v="0"/>
    <x v="0"/>
    <s v="Toledo"/>
    <x v="24"/>
    <n v="43615"/>
    <x v="3"/>
    <s v="OFF-BI-10000848"/>
    <x v="1"/>
    <x v="8"/>
    <x v="515"/>
    <n v="1.641"/>
    <n v="1"/>
    <x v="6"/>
    <n v="-1.3128"/>
  </r>
  <r>
    <n v="2729"/>
    <x v="1340"/>
    <x v="3"/>
    <x v="66"/>
    <d v="2014-12-25T00:00:00"/>
    <x v="2"/>
    <s v="SK-19990"/>
    <x v="85"/>
    <x v="0"/>
    <x v="0"/>
    <s v="Toledo"/>
    <x v="24"/>
    <n v="43615"/>
    <x v="3"/>
    <s v="TEC-PH-10003072"/>
    <x v="2"/>
    <x v="7"/>
    <x v="1310"/>
    <n v="629.95799999999997"/>
    <n v="7"/>
    <x v="10"/>
    <n v="94.493700000000004"/>
  </r>
  <r>
    <n v="2730"/>
    <x v="1341"/>
    <x v="3"/>
    <x v="778"/>
    <d v="2014-02-20T00:00:00"/>
    <x v="1"/>
    <s v="FH-14350"/>
    <x v="651"/>
    <x v="0"/>
    <x v="0"/>
    <s v="Seattle"/>
    <x v="4"/>
    <n v="98105"/>
    <x v="1"/>
    <s v="OFF-AR-10001547"/>
    <x v="1"/>
    <x v="6"/>
    <x v="147"/>
    <n v="6.63"/>
    <n v="3"/>
    <x v="0"/>
    <n v="1.7901"/>
  </r>
  <r>
    <n v="2731"/>
    <x v="1341"/>
    <x v="3"/>
    <x v="778"/>
    <d v="2014-02-20T00:00:00"/>
    <x v="1"/>
    <s v="FH-14350"/>
    <x v="651"/>
    <x v="0"/>
    <x v="0"/>
    <s v="Seattle"/>
    <x v="4"/>
    <n v="98105"/>
    <x v="1"/>
    <s v="TEC-AC-10001838"/>
    <x v="2"/>
    <x v="11"/>
    <x v="645"/>
    <n v="799.96"/>
    <n v="4"/>
    <x v="0"/>
    <n v="343.9828"/>
  </r>
  <r>
    <n v="2732"/>
    <x v="1341"/>
    <x v="3"/>
    <x v="778"/>
    <d v="2014-02-20T00:00:00"/>
    <x v="1"/>
    <s v="FH-14350"/>
    <x v="651"/>
    <x v="0"/>
    <x v="0"/>
    <s v="Seattle"/>
    <x v="4"/>
    <n v="98105"/>
    <x v="1"/>
    <s v="FUR-FU-10004017"/>
    <x v="0"/>
    <x v="5"/>
    <x v="215"/>
    <n v="107.53"/>
    <n v="1"/>
    <x v="0"/>
    <n v="21.506"/>
  </r>
  <r>
    <n v="2733"/>
    <x v="1342"/>
    <x v="2"/>
    <x v="779"/>
    <d v="2011-07-06T00:00:00"/>
    <x v="1"/>
    <s v="EH-13945"/>
    <x v="13"/>
    <x v="0"/>
    <x v="0"/>
    <s v="Plainfield"/>
    <x v="30"/>
    <n v="7060"/>
    <x v="3"/>
    <s v="TEC-PH-10002923"/>
    <x v="2"/>
    <x v="7"/>
    <x v="680"/>
    <n v="73.98"/>
    <n v="2"/>
    <x v="0"/>
    <n v="19.974599999999999"/>
  </r>
  <r>
    <n v="2734"/>
    <x v="1342"/>
    <x v="2"/>
    <x v="779"/>
    <d v="2011-07-06T00:00:00"/>
    <x v="1"/>
    <s v="EH-13945"/>
    <x v="13"/>
    <x v="0"/>
    <x v="0"/>
    <s v="Plainfield"/>
    <x v="30"/>
    <n v="7060"/>
    <x v="3"/>
    <s v="OFF-AR-10000716"/>
    <x v="1"/>
    <x v="6"/>
    <x v="786"/>
    <n v="5.58"/>
    <n v="1"/>
    <x v="0"/>
    <n v="2.1762000000000001"/>
  </r>
  <r>
    <n v="2735"/>
    <x v="1343"/>
    <x v="1"/>
    <x v="780"/>
    <d v="2012-02-23T00:00:00"/>
    <x v="0"/>
    <s v="JE-15715"/>
    <x v="555"/>
    <x v="0"/>
    <x v="0"/>
    <s v="Las Cruces"/>
    <x v="27"/>
    <n v="88001"/>
    <x v="1"/>
    <s v="OFF-PA-10000249"/>
    <x v="1"/>
    <x v="10"/>
    <x v="33"/>
    <n v="49.12"/>
    <n v="4"/>
    <x v="0"/>
    <n v="23.086400000000001"/>
  </r>
  <r>
    <n v="2736"/>
    <x v="1344"/>
    <x v="1"/>
    <x v="50"/>
    <d v="2012-11-19T00:00:00"/>
    <x v="1"/>
    <s v="KL-16645"/>
    <x v="107"/>
    <x v="0"/>
    <x v="0"/>
    <s v="Newark"/>
    <x v="13"/>
    <n v="19711"/>
    <x v="3"/>
    <s v="TEC-PH-10003691"/>
    <x v="2"/>
    <x v="7"/>
    <x v="1398"/>
    <n v="377.97"/>
    <n v="3"/>
    <x v="0"/>
    <n v="94.492500000000007"/>
  </r>
  <r>
    <n v="2737"/>
    <x v="1344"/>
    <x v="1"/>
    <x v="50"/>
    <d v="2012-11-19T00:00:00"/>
    <x v="1"/>
    <s v="KL-16645"/>
    <x v="107"/>
    <x v="0"/>
    <x v="0"/>
    <s v="Newark"/>
    <x v="13"/>
    <n v="19711"/>
    <x v="3"/>
    <s v="OFF-PA-10001560"/>
    <x v="1"/>
    <x v="10"/>
    <x v="664"/>
    <n v="42.28"/>
    <n v="7"/>
    <x v="0"/>
    <n v="19.871600000000001"/>
  </r>
  <r>
    <n v="2738"/>
    <x v="1344"/>
    <x v="1"/>
    <x v="50"/>
    <d v="2012-11-19T00:00:00"/>
    <x v="1"/>
    <s v="KL-16645"/>
    <x v="107"/>
    <x v="0"/>
    <x v="0"/>
    <s v="Newark"/>
    <x v="13"/>
    <n v="19711"/>
    <x v="3"/>
    <s v="FUR-BO-10004467"/>
    <x v="0"/>
    <x v="0"/>
    <x v="883"/>
    <n v="299.97000000000003"/>
    <n v="3"/>
    <x v="0"/>
    <n v="56.994300000000003"/>
  </r>
  <r>
    <n v="2739"/>
    <x v="1344"/>
    <x v="1"/>
    <x v="50"/>
    <d v="2012-11-19T00:00:00"/>
    <x v="1"/>
    <s v="KL-16645"/>
    <x v="107"/>
    <x v="0"/>
    <x v="0"/>
    <s v="Newark"/>
    <x v="13"/>
    <n v="19711"/>
    <x v="3"/>
    <s v="TEC-PH-10001819"/>
    <x v="2"/>
    <x v="7"/>
    <x v="805"/>
    <n v="89.98"/>
    <n v="2"/>
    <x v="0"/>
    <n v="43.190399999999997"/>
  </r>
  <r>
    <n v="2740"/>
    <x v="1345"/>
    <x v="3"/>
    <x v="513"/>
    <d v="2014-04-19T00:00:00"/>
    <x v="2"/>
    <s v="EB-13750"/>
    <x v="494"/>
    <x v="1"/>
    <x v="0"/>
    <s v="Hoover"/>
    <x v="19"/>
    <n v="35244"/>
    <x v="0"/>
    <s v="OFF-SU-10000157"/>
    <x v="1"/>
    <x v="14"/>
    <x v="1399"/>
    <n v="477.24"/>
    <n v="4"/>
    <x v="0"/>
    <n v="9.5448000000000004"/>
  </r>
  <r>
    <n v="2741"/>
    <x v="1345"/>
    <x v="3"/>
    <x v="513"/>
    <d v="2014-04-19T00:00:00"/>
    <x v="2"/>
    <s v="EB-13750"/>
    <x v="494"/>
    <x v="1"/>
    <x v="0"/>
    <s v="Hoover"/>
    <x v="19"/>
    <n v="35244"/>
    <x v="0"/>
    <s v="TEC-AC-10004227"/>
    <x v="2"/>
    <x v="11"/>
    <x v="1400"/>
    <n v="25.98"/>
    <n v="2"/>
    <x v="0"/>
    <n v="1.5588"/>
  </r>
  <r>
    <n v="2742"/>
    <x v="1346"/>
    <x v="0"/>
    <x v="781"/>
    <d v="2013-02-27T00:00:00"/>
    <x v="0"/>
    <s v="BD-11725"/>
    <x v="232"/>
    <x v="0"/>
    <x v="0"/>
    <s v="Newark"/>
    <x v="24"/>
    <n v="43055"/>
    <x v="3"/>
    <s v="OFF-EN-10003134"/>
    <x v="1"/>
    <x v="12"/>
    <x v="33"/>
    <n v="46.72"/>
    <n v="5"/>
    <x v="2"/>
    <n v="17.52"/>
  </r>
  <r>
    <n v="2743"/>
    <x v="1347"/>
    <x v="2"/>
    <x v="130"/>
    <d v="2011-11-08T00:00:00"/>
    <x v="1"/>
    <s v="MS-17530"/>
    <x v="652"/>
    <x v="0"/>
    <x v="0"/>
    <s v="San Diego"/>
    <x v="1"/>
    <n v="92037"/>
    <x v="1"/>
    <s v="FUR-FU-10004671"/>
    <x v="0"/>
    <x v="5"/>
    <x v="1357"/>
    <n v="35.340000000000003"/>
    <n v="2"/>
    <x v="0"/>
    <n v="13.4292"/>
  </r>
  <r>
    <n v="2744"/>
    <x v="1348"/>
    <x v="1"/>
    <x v="782"/>
    <d v="2012-06-25T00:00:00"/>
    <x v="0"/>
    <s v="SC-20770"/>
    <x v="34"/>
    <x v="1"/>
    <x v="0"/>
    <s v="San Francisco"/>
    <x v="1"/>
    <n v="94122"/>
    <x v="1"/>
    <s v="FUR-FU-10002253"/>
    <x v="0"/>
    <x v="5"/>
    <x v="587"/>
    <n v="257.64"/>
    <n v="6"/>
    <x v="0"/>
    <n v="100.4796"/>
  </r>
  <r>
    <n v="2745"/>
    <x v="1348"/>
    <x v="1"/>
    <x v="782"/>
    <d v="2012-06-25T00:00:00"/>
    <x v="0"/>
    <s v="SC-20770"/>
    <x v="34"/>
    <x v="1"/>
    <x v="0"/>
    <s v="San Francisco"/>
    <x v="1"/>
    <n v="94122"/>
    <x v="1"/>
    <s v="TEC-PH-10002726"/>
    <x v="2"/>
    <x v="7"/>
    <x v="66"/>
    <n v="125.976"/>
    <n v="3"/>
    <x v="2"/>
    <n v="47.241"/>
  </r>
  <r>
    <n v="2746"/>
    <x v="1349"/>
    <x v="3"/>
    <x v="783"/>
    <d v="2014-08-12T00:00:00"/>
    <x v="0"/>
    <s v="FM-14380"/>
    <x v="248"/>
    <x v="0"/>
    <x v="0"/>
    <s v="Jacksonville"/>
    <x v="3"/>
    <n v="28540"/>
    <x v="0"/>
    <s v="TEC-AC-10004571"/>
    <x v="2"/>
    <x v="11"/>
    <x v="404"/>
    <n v="79.992000000000004"/>
    <n v="1"/>
    <x v="2"/>
    <n v="21.997800000000002"/>
  </r>
  <r>
    <n v="2747"/>
    <x v="1350"/>
    <x v="2"/>
    <x v="552"/>
    <d v="2011-05-17T00:00:00"/>
    <x v="1"/>
    <s v="KT-16480"/>
    <x v="409"/>
    <x v="0"/>
    <x v="0"/>
    <s v="Franklin"/>
    <x v="31"/>
    <n v="2038"/>
    <x v="3"/>
    <s v="FUR-TA-10002228"/>
    <x v="0"/>
    <x v="3"/>
    <x v="596"/>
    <n v="700.05600000000004"/>
    <n v="3"/>
    <x v="4"/>
    <n v="-130.0104"/>
  </r>
  <r>
    <n v="2748"/>
    <x v="1351"/>
    <x v="1"/>
    <x v="6"/>
    <d v="2012-11-26T00:00:00"/>
    <x v="1"/>
    <s v="AP-10720"/>
    <x v="399"/>
    <x v="2"/>
    <x v="0"/>
    <s v="Frisco"/>
    <x v="5"/>
    <n v="75034"/>
    <x v="2"/>
    <s v="TEC-AC-10004127"/>
    <x v="2"/>
    <x v="11"/>
    <x v="1401"/>
    <n v="27.167999999999999"/>
    <n v="4"/>
    <x v="2"/>
    <n v="-1.3584000000000001"/>
  </r>
  <r>
    <n v="2749"/>
    <x v="1352"/>
    <x v="1"/>
    <x v="784"/>
    <d v="2012-12-08T00:00:00"/>
    <x v="1"/>
    <s v="RH-19555"/>
    <x v="653"/>
    <x v="0"/>
    <x v="0"/>
    <s v="Tallahassee"/>
    <x v="2"/>
    <n v="32303"/>
    <x v="0"/>
    <s v="OFF-BI-10001553"/>
    <x v="1"/>
    <x v="8"/>
    <x v="1293"/>
    <n v="8.2260000000000009"/>
    <n v="3"/>
    <x v="6"/>
    <n v="-6.0324"/>
  </r>
  <r>
    <n v="2750"/>
    <x v="1353"/>
    <x v="2"/>
    <x v="785"/>
    <d v="2011-06-14T00:00:00"/>
    <x v="1"/>
    <s v="CS-11950"/>
    <x v="229"/>
    <x v="0"/>
    <x v="0"/>
    <s v="Seattle"/>
    <x v="4"/>
    <n v="98115"/>
    <x v="1"/>
    <s v="FUR-CH-10002758"/>
    <x v="0"/>
    <x v="1"/>
    <x v="1402"/>
    <n v="585.55200000000002"/>
    <n v="3"/>
    <x v="2"/>
    <n v="73.194000000000003"/>
  </r>
  <r>
    <n v="2751"/>
    <x v="1354"/>
    <x v="2"/>
    <x v="233"/>
    <d v="2011-08-11T00:00:00"/>
    <x v="0"/>
    <s v="TM-21010"/>
    <x v="612"/>
    <x v="0"/>
    <x v="0"/>
    <s v="Vacaville"/>
    <x v="1"/>
    <n v="95687"/>
    <x v="1"/>
    <s v="OFF-ST-10000532"/>
    <x v="1"/>
    <x v="4"/>
    <x v="1403"/>
    <n v="423.28"/>
    <n v="11"/>
    <x v="0"/>
    <n v="110.0528"/>
  </r>
  <r>
    <n v="2752"/>
    <x v="1355"/>
    <x v="2"/>
    <x v="542"/>
    <d v="2011-05-30T00:00:00"/>
    <x v="1"/>
    <s v="HF-14995"/>
    <x v="520"/>
    <x v="0"/>
    <x v="0"/>
    <s v="Los Angeles"/>
    <x v="1"/>
    <n v="90008"/>
    <x v="1"/>
    <s v="FUR-CH-10000988"/>
    <x v="0"/>
    <x v="1"/>
    <x v="1132"/>
    <n v="225.29599999999999"/>
    <n v="2"/>
    <x v="2"/>
    <n v="22.529599999999999"/>
  </r>
  <r>
    <n v="2753"/>
    <x v="1356"/>
    <x v="1"/>
    <x v="786"/>
    <d v="2012-04-21T00:00:00"/>
    <x v="1"/>
    <s v="GA-14515"/>
    <x v="654"/>
    <x v="0"/>
    <x v="0"/>
    <s v="San Francisco"/>
    <x v="1"/>
    <n v="94122"/>
    <x v="1"/>
    <s v="OFF-AR-10003251"/>
    <x v="1"/>
    <x v="6"/>
    <x v="1041"/>
    <n v="5.56"/>
    <n v="2"/>
    <x v="0"/>
    <n v="2.2240000000000002"/>
  </r>
  <r>
    <n v="2754"/>
    <x v="1356"/>
    <x v="1"/>
    <x v="786"/>
    <d v="2012-04-21T00:00:00"/>
    <x v="1"/>
    <s v="GA-14515"/>
    <x v="654"/>
    <x v="0"/>
    <x v="0"/>
    <s v="San Francisco"/>
    <x v="1"/>
    <n v="94122"/>
    <x v="1"/>
    <s v="TEC-AC-10003174"/>
    <x v="2"/>
    <x v="11"/>
    <x v="614"/>
    <n v="323.37"/>
    <n v="3"/>
    <x v="0"/>
    <n v="129.34800000000001"/>
  </r>
  <r>
    <n v="2755"/>
    <x v="1356"/>
    <x v="1"/>
    <x v="786"/>
    <d v="2012-04-21T00:00:00"/>
    <x v="1"/>
    <s v="GA-14515"/>
    <x v="654"/>
    <x v="0"/>
    <x v="0"/>
    <s v="San Francisco"/>
    <x v="1"/>
    <n v="94122"/>
    <x v="1"/>
    <s v="TEC-PH-10002310"/>
    <x v="2"/>
    <x v="7"/>
    <x v="1359"/>
    <n v="783.96"/>
    <n v="5"/>
    <x v="2"/>
    <n v="68.596500000000006"/>
  </r>
  <r>
    <n v="2756"/>
    <x v="1356"/>
    <x v="1"/>
    <x v="786"/>
    <d v="2012-04-21T00:00:00"/>
    <x v="1"/>
    <s v="GA-14515"/>
    <x v="654"/>
    <x v="0"/>
    <x v="0"/>
    <s v="San Francisco"/>
    <x v="1"/>
    <n v="94122"/>
    <x v="1"/>
    <s v="OFF-AP-10002651"/>
    <x v="1"/>
    <x v="9"/>
    <x v="1341"/>
    <n v="1447.65"/>
    <n v="5"/>
    <x v="0"/>
    <n v="419.81849999999997"/>
  </r>
  <r>
    <n v="2757"/>
    <x v="1356"/>
    <x v="1"/>
    <x v="786"/>
    <d v="2012-04-21T00:00:00"/>
    <x v="1"/>
    <s v="GA-14515"/>
    <x v="654"/>
    <x v="0"/>
    <x v="0"/>
    <s v="San Francisco"/>
    <x v="1"/>
    <n v="94122"/>
    <x v="1"/>
    <s v="OFF-PA-10001184"/>
    <x v="1"/>
    <x v="10"/>
    <x v="1307"/>
    <n v="11.96"/>
    <n v="2"/>
    <x v="0"/>
    <n v="5.8604000000000003"/>
  </r>
  <r>
    <n v="2758"/>
    <x v="1357"/>
    <x v="0"/>
    <x v="725"/>
    <d v="2013-06-14T00:00:00"/>
    <x v="0"/>
    <s v="ES-14020"/>
    <x v="301"/>
    <x v="0"/>
    <x v="0"/>
    <s v="New York City"/>
    <x v="15"/>
    <n v="10035"/>
    <x v="3"/>
    <s v="TEC-AC-10002402"/>
    <x v="2"/>
    <x v="11"/>
    <x v="651"/>
    <n v="239.97"/>
    <n v="3"/>
    <x v="0"/>
    <n v="71.991"/>
  </r>
  <r>
    <n v="2759"/>
    <x v="1358"/>
    <x v="0"/>
    <x v="21"/>
    <d v="2013-03-16T00:00:00"/>
    <x v="1"/>
    <s v="JP-16135"/>
    <x v="655"/>
    <x v="2"/>
    <x v="0"/>
    <s v="Columbus"/>
    <x v="32"/>
    <n v="31907"/>
    <x v="0"/>
    <s v="FUR-FU-10004270"/>
    <x v="0"/>
    <x v="5"/>
    <x v="1372"/>
    <n v="76.92"/>
    <n v="4"/>
    <x v="0"/>
    <n v="31.537199999999999"/>
  </r>
  <r>
    <n v="2760"/>
    <x v="1358"/>
    <x v="0"/>
    <x v="21"/>
    <d v="2013-03-16T00:00:00"/>
    <x v="1"/>
    <s v="JP-16135"/>
    <x v="655"/>
    <x v="2"/>
    <x v="0"/>
    <s v="Columbus"/>
    <x v="32"/>
    <n v="31907"/>
    <x v="0"/>
    <s v="OFF-ST-10001526"/>
    <x v="1"/>
    <x v="4"/>
    <x v="764"/>
    <n v="481.32"/>
    <n v="4"/>
    <x v="0"/>
    <n v="125.14319999999999"/>
  </r>
  <r>
    <n v="2761"/>
    <x v="1359"/>
    <x v="2"/>
    <x v="542"/>
    <d v="2011-05-29T00:00:00"/>
    <x v="2"/>
    <s v="Dp-13240"/>
    <x v="656"/>
    <x v="2"/>
    <x v="0"/>
    <s v="Murray"/>
    <x v="7"/>
    <n v="84107"/>
    <x v="1"/>
    <s v="OFF-PA-10002893"/>
    <x v="1"/>
    <x v="10"/>
    <x v="359"/>
    <n v="48.4"/>
    <n v="5"/>
    <x v="0"/>
    <n v="23.231999999999999"/>
  </r>
  <r>
    <n v="2762"/>
    <x v="1360"/>
    <x v="3"/>
    <x v="386"/>
    <d v="2014-10-15T00:00:00"/>
    <x v="2"/>
    <s v="NK-18490"/>
    <x v="71"/>
    <x v="2"/>
    <x v="0"/>
    <s v="San Francisco"/>
    <x v="1"/>
    <n v="94110"/>
    <x v="1"/>
    <s v="TEC-AC-10003709"/>
    <x v="2"/>
    <x v="11"/>
    <x v="1404"/>
    <n v="0.99"/>
    <n v="1"/>
    <x v="0"/>
    <n v="0.43559999999999999"/>
  </r>
  <r>
    <n v="2763"/>
    <x v="1360"/>
    <x v="3"/>
    <x v="386"/>
    <d v="2014-10-15T00:00:00"/>
    <x v="2"/>
    <s v="NK-18490"/>
    <x v="71"/>
    <x v="2"/>
    <x v="0"/>
    <s v="San Francisco"/>
    <x v="1"/>
    <n v="94110"/>
    <x v="1"/>
    <s v="OFF-BI-10001191"/>
    <x v="1"/>
    <x v="8"/>
    <x v="970"/>
    <n v="101.84"/>
    <n v="5"/>
    <x v="2"/>
    <n v="36.917000000000002"/>
  </r>
  <r>
    <n v="2764"/>
    <x v="1361"/>
    <x v="3"/>
    <x v="738"/>
    <d v="2014-06-29T00:00:00"/>
    <x v="1"/>
    <s v="PL-18925"/>
    <x v="484"/>
    <x v="2"/>
    <x v="0"/>
    <s v="Philadelphia"/>
    <x v="9"/>
    <n v="19140"/>
    <x v="3"/>
    <s v="OFF-BI-10003166"/>
    <x v="1"/>
    <x v="8"/>
    <x v="1405"/>
    <n v="10.332000000000001"/>
    <n v="3"/>
    <x v="6"/>
    <n v="-7.5768000000000004"/>
  </r>
  <r>
    <n v="2765"/>
    <x v="1361"/>
    <x v="3"/>
    <x v="738"/>
    <d v="2014-06-29T00:00:00"/>
    <x v="1"/>
    <s v="PL-18925"/>
    <x v="484"/>
    <x v="2"/>
    <x v="0"/>
    <s v="Philadelphia"/>
    <x v="9"/>
    <n v="19140"/>
    <x v="3"/>
    <s v="OFF-BI-10003982"/>
    <x v="1"/>
    <x v="8"/>
    <x v="346"/>
    <n v="31.155000000000001"/>
    <n v="5"/>
    <x v="6"/>
    <n v="-23.8855"/>
  </r>
  <r>
    <n v="2766"/>
    <x v="1361"/>
    <x v="3"/>
    <x v="738"/>
    <d v="2014-06-29T00:00:00"/>
    <x v="1"/>
    <s v="PL-18925"/>
    <x v="484"/>
    <x v="2"/>
    <x v="0"/>
    <s v="Philadelphia"/>
    <x v="9"/>
    <n v="19140"/>
    <x v="3"/>
    <s v="OFF-ST-10004835"/>
    <x v="1"/>
    <x v="4"/>
    <x v="1406"/>
    <n v="8.9280000000000008"/>
    <n v="2"/>
    <x v="2"/>
    <n v="0.66959999999999997"/>
  </r>
  <r>
    <n v="2767"/>
    <x v="1362"/>
    <x v="3"/>
    <x v="787"/>
    <d v="2014-01-19T00:00:00"/>
    <x v="2"/>
    <s v="RW-19690"/>
    <x v="355"/>
    <x v="0"/>
    <x v="0"/>
    <s v="Philadelphia"/>
    <x v="9"/>
    <n v="19134"/>
    <x v="3"/>
    <s v="OFF-AP-10000159"/>
    <x v="1"/>
    <x v="9"/>
    <x v="1407"/>
    <n v="34.384"/>
    <n v="1"/>
    <x v="2"/>
    <n v="3.8681999999999999"/>
  </r>
  <r>
    <n v="2768"/>
    <x v="1362"/>
    <x v="3"/>
    <x v="787"/>
    <d v="2014-01-19T00:00:00"/>
    <x v="2"/>
    <s v="RW-19690"/>
    <x v="355"/>
    <x v="0"/>
    <x v="0"/>
    <s v="Philadelphia"/>
    <x v="9"/>
    <n v="19134"/>
    <x v="3"/>
    <s v="OFF-AP-10002945"/>
    <x v="1"/>
    <x v="9"/>
    <x v="225"/>
    <n v="1924.16"/>
    <n v="8"/>
    <x v="2"/>
    <n v="312.67599999999999"/>
  </r>
  <r>
    <n v="2769"/>
    <x v="1363"/>
    <x v="1"/>
    <x v="788"/>
    <d v="2012-04-07T00:00:00"/>
    <x v="1"/>
    <s v="MO-17950"/>
    <x v="657"/>
    <x v="0"/>
    <x v="0"/>
    <s v="Dallas"/>
    <x v="5"/>
    <n v="75220"/>
    <x v="2"/>
    <s v="OFF-AP-10001242"/>
    <x v="1"/>
    <x v="9"/>
    <x v="1408"/>
    <n v="32.192"/>
    <n v="2"/>
    <x v="3"/>
    <n v="-80.48"/>
  </r>
  <r>
    <n v="2770"/>
    <x v="1363"/>
    <x v="1"/>
    <x v="788"/>
    <d v="2012-04-07T00:00:00"/>
    <x v="1"/>
    <s v="MO-17950"/>
    <x v="657"/>
    <x v="0"/>
    <x v="0"/>
    <s v="Dallas"/>
    <x v="5"/>
    <n v="75220"/>
    <x v="2"/>
    <s v="TEC-AC-10003038"/>
    <x v="2"/>
    <x v="11"/>
    <x v="1024"/>
    <n v="50.12"/>
    <n v="7"/>
    <x v="2"/>
    <n v="-0.62649999999999995"/>
  </r>
  <r>
    <n v="2771"/>
    <x v="1363"/>
    <x v="1"/>
    <x v="788"/>
    <d v="2012-04-07T00:00:00"/>
    <x v="1"/>
    <s v="MO-17950"/>
    <x v="657"/>
    <x v="0"/>
    <x v="0"/>
    <s v="Dallas"/>
    <x v="5"/>
    <n v="75220"/>
    <x v="2"/>
    <s v="TEC-AC-10003289"/>
    <x v="2"/>
    <x v="11"/>
    <x v="1209"/>
    <n v="47.975999999999999"/>
    <n v="3"/>
    <x v="2"/>
    <n v="1.7990999999999999"/>
  </r>
  <r>
    <n v="2772"/>
    <x v="1364"/>
    <x v="0"/>
    <x v="323"/>
    <d v="2013-09-11T00:00:00"/>
    <x v="1"/>
    <s v="JJ-15445"/>
    <x v="370"/>
    <x v="0"/>
    <x v="0"/>
    <s v="Waukesha"/>
    <x v="6"/>
    <n v="53186"/>
    <x v="2"/>
    <s v="OFF-ST-10000918"/>
    <x v="1"/>
    <x v="4"/>
    <x v="372"/>
    <n v="54.5"/>
    <n v="5"/>
    <x v="0"/>
    <n v="14.17"/>
  </r>
  <r>
    <n v="2773"/>
    <x v="1365"/>
    <x v="3"/>
    <x v="389"/>
    <d v="2014-12-13T00:00:00"/>
    <x v="2"/>
    <s v="BT-11680"/>
    <x v="537"/>
    <x v="0"/>
    <x v="0"/>
    <s v="Fort Lauderdale"/>
    <x v="2"/>
    <n v="33311"/>
    <x v="0"/>
    <s v="FUR-FU-10001940"/>
    <x v="0"/>
    <x v="5"/>
    <x v="33"/>
    <n v="19.103999999999999"/>
    <n v="3"/>
    <x v="2"/>
    <n v="5.7312000000000003"/>
  </r>
  <r>
    <n v="2774"/>
    <x v="1366"/>
    <x v="0"/>
    <x v="441"/>
    <d v="2013-11-27T00:00:00"/>
    <x v="1"/>
    <s v="RD-19585"/>
    <x v="361"/>
    <x v="0"/>
    <x v="0"/>
    <s v="Detroit"/>
    <x v="12"/>
    <n v="48205"/>
    <x v="2"/>
    <s v="OFF-BI-10002852"/>
    <x v="1"/>
    <x v="8"/>
    <x v="91"/>
    <n v="49.44"/>
    <n v="3"/>
    <x v="0"/>
    <n v="24.2256"/>
  </r>
  <r>
    <n v="2775"/>
    <x v="1367"/>
    <x v="3"/>
    <x v="343"/>
    <d v="2014-11-19T00:00:00"/>
    <x v="1"/>
    <s v="ML-17755"/>
    <x v="529"/>
    <x v="2"/>
    <x v="0"/>
    <s v="Springfield"/>
    <x v="24"/>
    <n v="45503"/>
    <x v="3"/>
    <s v="OFF-PA-10004451"/>
    <x v="1"/>
    <x v="10"/>
    <x v="493"/>
    <n v="10.368"/>
    <n v="2"/>
    <x v="2"/>
    <n v="3.6288"/>
  </r>
  <r>
    <n v="2776"/>
    <x v="1368"/>
    <x v="0"/>
    <x v="147"/>
    <d v="2013-10-26T00:00:00"/>
    <x v="1"/>
    <s v="JE-15745"/>
    <x v="32"/>
    <x v="0"/>
    <x v="0"/>
    <s v="San Diego"/>
    <x v="1"/>
    <n v="92037"/>
    <x v="1"/>
    <s v="OFF-ST-10004804"/>
    <x v="1"/>
    <x v="4"/>
    <x v="230"/>
    <n v="154.44"/>
    <n v="3"/>
    <x v="0"/>
    <n v="1.5444"/>
  </r>
  <r>
    <n v="2777"/>
    <x v="1369"/>
    <x v="1"/>
    <x v="379"/>
    <d v="2012-12-25T00:00:00"/>
    <x v="1"/>
    <s v="ER-13855"/>
    <x v="45"/>
    <x v="1"/>
    <x v="0"/>
    <s v="Colorado Springs"/>
    <x v="22"/>
    <n v="80906"/>
    <x v="1"/>
    <s v="OFF-AP-10003971"/>
    <x v="1"/>
    <x v="9"/>
    <x v="914"/>
    <n v="60.984000000000002"/>
    <n v="7"/>
    <x v="2"/>
    <n v="4.5738000000000003"/>
  </r>
  <r>
    <n v="2778"/>
    <x v="1370"/>
    <x v="1"/>
    <x v="789"/>
    <d v="2012-07-19T00:00:00"/>
    <x v="0"/>
    <s v="JM-15535"/>
    <x v="341"/>
    <x v="0"/>
    <x v="0"/>
    <s v="Bakersfield"/>
    <x v="1"/>
    <n v="93309"/>
    <x v="1"/>
    <s v="FUR-BO-10003159"/>
    <x v="0"/>
    <x v="0"/>
    <x v="1100"/>
    <n v="195.46600000000001"/>
    <n v="2"/>
    <x v="11"/>
    <n v="-13.797599999999999"/>
  </r>
  <r>
    <n v="2779"/>
    <x v="1371"/>
    <x v="3"/>
    <x v="504"/>
    <d v="2014-05-06T00:00:00"/>
    <x v="1"/>
    <s v="SS-20140"/>
    <x v="164"/>
    <x v="1"/>
    <x v="0"/>
    <s v="Pompano Beach"/>
    <x v="2"/>
    <n v="33068"/>
    <x v="0"/>
    <s v="FUR-FU-10001935"/>
    <x v="0"/>
    <x v="5"/>
    <x v="341"/>
    <n v="23.68"/>
    <n v="8"/>
    <x v="2"/>
    <n v="6.2160000000000002"/>
  </r>
  <r>
    <n v="2780"/>
    <x v="1371"/>
    <x v="3"/>
    <x v="504"/>
    <d v="2014-05-06T00:00:00"/>
    <x v="1"/>
    <s v="SS-20140"/>
    <x v="164"/>
    <x v="1"/>
    <x v="0"/>
    <s v="Pompano Beach"/>
    <x v="2"/>
    <n v="33068"/>
    <x v="0"/>
    <s v="TEC-AC-10003433"/>
    <x v="2"/>
    <x v="11"/>
    <x v="1409"/>
    <n v="2.3759999999999999"/>
    <n v="3"/>
    <x v="2"/>
    <n v="0.74250000000000005"/>
  </r>
  <r>
    <n v="2781"/>
    <x v="1372"/>
    <x v="3"/>
    <x v="636"/>
    <d v="2014-05-09T00:00:00"/>
    <x v="2"/>
    <s v="TC-21295"/>
    <x v="646"/>
    <x v="0"/>
    <x v="0"/>
    <s v="New York City"/>
    <x v="15"/>
    <n v="10035"/>
    <x v="3"/>
    <s v="OFF-LA-10004544"/>
    <x v="1"/>
    <x v="2"/>
    <x v="197"/>
    <n v="59.2"/>
    <n v="4"/>
    <x v="0"/>
    <n v="29.6"/>
  </r>
  <r>
    <n v="2782"/>
    <x v="1373"/>
    <x v="3"/>
    <x v="225"/>
    <d v="2014-11-28T00:00:00"/>
    <x v="1"/>
    <s v="HG-15025"/>
    <x v="643"/>
    <x v="0"/>
    <x v="0"/>
    <s v="Lakeville"/>
    <x v="11"/>
    <n v="55044"/>
    <x v="2"/>
    <s v="OFF-AR-10001026"/>
    <x v="1"/>
    <x v="6"/>
    <x v="207"/>
    <n v="22"/>
    <n v="10"/>
    <x v="0"/>
    <n v="9.68"/>
  </r>
  <r>
    <n v="2783"/>
    <x v="1374"/>
    <x v="0"/>
    <x v="583"/>
    <d v="2013-11-17T00:00:00"/>
    <x v="1"/>
    <s v="LD-17005"/>
    <x v="436"/>
    <x v="0"/>
    <x v="0"/>
    <s v="Detroit"/>
    <x v="12"/>
    <n v="48234"/>
    <x v="2"/>
    <s v="TEC-PH-10001336"/>
    <x v="2"/>
    <x v="7"/>
    <x v="941"/>
    <n v="257.98"/>
    <n v="2"/>
    <x v="0"/>
    <n v="74.8142"/>
  </r>
  <r>
    <n v="2784"/>
    <x v="1375"/>
    <x v="0"/>
    <x v="732"/>
    <d v="2013-11-11T00:00:00"/>
    <x v="1"/>
    <s v="AS-10285"/>
    <x v="155"/>
    <x v="1"/>
    <x v="0"/>
    <s v="Philadelphia"/>
    <x v="9"/>
    <n v="19134"/>
    <x v="3"/>
    <s v="TEC-PH-10003187"/>
    <x v="2"/>
    <x v="7"/>
    <x v="1410"/>
    <n v="23.988"/>
    <n v="2"/>
    <x v="10"/>
    <n v="-15.992000000000001"/>
  </r>
  <r>
    <n v="2785"/>
    <x v="1376"/>
    <x v="0"/>
    <x v="790"/>
    <d v="2013-10-16T00:00:00"/>
    <x v="1"/>
    <s v="MP-17965"/>
    <x v="172"/>
    <x v="1"/>
    <x v="0"/>
    <s v="Troy"/>
    <x v="24"/>
    <n v="45373"/>
    <x v="3"/>
    <s v="TEC-PH-10004897"/>
    <x v="2"/>
    <x v="7"/>
    <x v="1115"/>
    <n v="23.975999999999999"/>
    <n v="4"/>
    <x v="10"/>
    <n v="-15.5844"/>
  </r>
  <r>
    <n v="2786"/>
    <x v="1377"/>
    <x v="1"/>
    <x v="481"/>
    <d v="2012-09-23T00:00:00"/>
    <x v="2"/>
    <s v="CD-12790"/>
    <x v="522"/>
    <x v="2"/>
    <x v="0"/>
    <s v="Los Angeles"/>
    <x v="1"/>
    <n v="90036"/>
    <x v="1"/>
    <s v="FUR-CH-10004997"/>
    <x v="0"/>
    <x v="1"/>
    <x v="494"/>
    <n v="601.53599999999994"/>
    <n v="4"/>
    <x v="2"/>
    <n v="0"/>
  </r>
  <r>
    <n v="2787"/>
    <x v="1377"/>
    <x v="1"/>
    <x v="481"/>
    <d v="2012-09-23T00:00:00"/>
    <x v="2"/>
    <s v="CD-12790"/>
    <x v="522"/>
    <x v="2"/>
    <x v="0"/>
    <s v="Los Angeles"/>
    <x v="1"/>
    <n v="90036"/>
    <x v="1"/>
    <s v="OFF-FA-10002763"/>
    <x v="1"/>
    <x v="13"/>
    <x v="1411"/>
    <n v="7.9"/>
    <n v="2"/>
    <x v="0"/>
    <n v="2.528"/>
  </r>
  <r>
    <n v="2788"/>
    <x v="1378"/>
    <x v="2"/>
    <x v="266"/>
    <d v="2011-12-06T00:00:00"/>
    <x v="1"/>
    <s v="MD-17860"/>
    <x v="550"/>
    <x v="1"/>
    <x v="0"/>
    <s v="Corpus Christi"/>
    <x v="5"/>
    <n v="78415"/>
    <x v="2"/>
    <s v="FUR-FU-10001588"/>
    <x v="0"/>
    <x v="5"/>
    <x v="284"/>
    <n v="58.36"/>
    <n v="5"/>
    <x v="7"/>
    <n v="-24.803000000000001"/>
  </r>
  <r>
    <n v="2789"/>
    <x v="1378"/>
    <x v="2"/>
    <x v="266"/>
    <d v="2011-12-06T00:00:00"/>
    <x v="1"/>
    <s v="MD-17860"/>
    <x v="550"/>
    <x v="1"/>
    <x v="0"/>
    <s v="Corpus Christi"/>
    <x v="5"/>
    <n v="78415"/>
    <x v="2"/>
    <s v="OFF-AR-10000940"/>
    <x v="1"/>
    <x v="6"/>
    <x v="134"/>
    <n v="16.463999999999999"/>
    <n v="7"/>
    <x v="2"/>
    <n v="1.4406000000000001"/>
  </r>
  <r>
    <n v="2790"/>
    <x v="1378"/>
    <x v="2"/>
    <x v="266"/>
    <d v="2011-12-06T00:00:00"/>
    <x v="1"/>
    <s v="MD-17860"/>
    <x v="550"/>
    <x v="1"/>
    <x v="0"/>
    <s v="Corpus Christi"/>
    <x v="5"/>
    <n v="78415"/>
    <x v="2"/>
    <s v="FUR-FU-10002759"/>
    <x v="0"/>
    <x v="5"/>
    <x v="555"/>
    <n v="39.96"/>
    <n v="5"/>
    <x v="7"/>
    <n v="-23.975999999999999"/>
  </r>
  <r>
    <n v="2791"/>
    <x v="1379"/>
    <x v="2"/>
    <x v="158"/>
    <d v="2011-09-22T00:00:00"/>
    <x v="2"/>
    <s v="BM-11650"/>
    <x v="312"/>
    <x v="1"/>
    <x v="0"/>
    <s v="Omaha"/>
    <x v="8"/>
    <n v="68104"/>
    <x v="2"/>
    <s v="OFF-AP-10000358"/>
    <x v="1"/>
    <x v="9"/>
    <x v="95"/>
    <n v="25.96"/>
    <n v="2"/>
    <x v="0"/>
    <n v="7.5284000000000004"/>
  </r>
  <r>
    <n v="2792"/>
    <x v="1379"/>
    <x v="2"/>
    <x v="158"/>
    <d v="2011-09-22T00:00:00"/>
    <x v="2"/>
    <s v="BM-11650"/>
    <x v="312"/>
    <x v="1"/>
    <x v="0"/>
    <s v="Omaha"/>
    <x v="8"/>
    <n v="68104"/>
    <x v="2"/>
    <s v="OFF-AP-10003281"/>
    <x v="1"/>
    <x v="9"/>
    <x v="1180"/>
    <n v="36.270000000000003"/>
    <n v="3"/>
    <x v="0"/>
    <n v="10.881"/>
  </r>
  <r>
    <n v="2793"/>
    <x v="1379"/>
    <x v="2"/>
    <x v="158"/>
    <d v="2011-09-22T00:00:00"/>
    <x v="2"/>
    <s v="BM-11650"/>
    <x v="312"/>
    <x v="1"/>
    <x v="0"/>
    <s v="Omaha"/>
    <x v="8"/>
    <n v="68104"/>
    <x v="2"/>
    <s v="OFF-PA-10000029"/>
    <x v="1"/>
    <x v="10"/>
    <x v="803"/>
    <n v="6.48"/>
    <n v="1"/>
    <x v="0"/>
    <n v="3.1103999999999998"/>
  </r>
  <r>
    <n v="2794"/>
    <x v="1380"/>
    <x v="2"/>
    <x v="791"/>
    <d v="2011-04-17T00:00:00"/>
    <x v="1"/>
    <s v="KN-16450"/>
    <x v="634"/>
    <x v="1"/>
    <x v="0"/>
    <s v="Redondo Beach"/>
    <x v="1"/>
    <n v="90278"/>
    <x v="1"/>
    <s v="TEC-PH-10001557"/>
    <x v="2"/>
    <x v="7"/>
    <x v="658"/>
    <n v="1075.088"/>
    <n v="14"/>
    <x v="2"/>
    <n v="94.0702"/>
  </r>
  <r>
    <n v="2795"/>
    <x v="1380"/>
    <x v="2"/>
    <x v="791"/>
    <d v="2011-04-17T00:00:00"/>
    <x v="1"/>
    <s v="KN-16450"/>
    <x v="634"/>
    <x v="1"/>
    <x v="0"/>
    <s v="Redondo Beach"/>
    <x v="1"/>
    <n v="90278"/>
    <x v="1"/>
    <s v="TEC-PH-10000576"/>
    <x v="2"/>
    <x v="7"/>
    <x v="807"/>
    <n v="438.36799999999999"/>
    <n v="4"/>
    <x v="2"/>
    <n v="38.357199999999999"/>
  </r>
  <r>
    <n v="2796"/>
    <x v="1380"/>
    <x v="2"/>
    <x v="791"/>
    <d v="2011-04-17T00:00:00"/>
    <x v="1"/>
    <s v="KN-16450"/>
    <x v="634"/>
    <x v="1"/>
    <x v="0"/>
    <s v="Redondo Beach"/>
    <x v="1"/>
    <n v="90278"/>
    <x v="1"/>
    <s v="OFF-BI-10002764"/>
    <x v="1"/>
    <x v="8"/>
    <x v="502"/>
    <n v="18.088000000000001"/>
    <n v="7"/>
    <x v="2"/>
    <n v="6.5568999999999997"/>
  </r>
  <r>
    <n v="2797"/>
    <x v="1380"/>
    <x v="2"/>
    <x v="791"/>
    <d v="2011-04-17T00:00:00"/>
    <x v="1"/>
    <s v="KN-16450"/>
    <x v="634"/>
    <x v="1"/>
    <x v="0"/>
    <s v="Redondo Beach"/>
    <x v="1"/>
    <n v="90278"/>
    <x v="1"/>
    <s v="FUR-BO-10001337"/>
    <x v="0"/>
    <x v="0"/>
    <x v="425"/>
    <n v="308.49900000000002"/>
    <n v="3"/>
    <x v="11"/>
    <n v="-18.146999999999998"/>
  </r>
  <r>
    <n v="2798"/>
    <x v="1381"/>
    <x v="3"/>
    <x v="179"/>
    <d v="2014-10-28T00:00:00"/>
    <x v="1"/>
    <s v="IG-15085"/>
    <x v="490"/>
    <x v="0"/>
    <x v="0"/>
    <s v="Little Rock"/>
    <x v="36"/>
    <n v="72209"/>
    <x v="0"/>
    <s v="OFF-AR-10002257"/>
    <x v="1"/>
    <x v="6"/>
    <x v="1191"/>
    <n v="13.36"/>
    <n v="4"/>
    <x v="0"/>
    <n v="4.1416000000000004"/>
  </r>
  <r>
    <n v="2799"/>
    <x v="1381"/>
    <x v="3"/>
    <x v="179"/>
    <d v="2014-10-28T00:00:00"/>
    <x v="1"/>
    <s v="IG-15085"/>
    <x v="490"/>
    <x v="0"/>
    <x v="0"/>
    <s v="Little Rock"/>
    <x v="36"/>
    <n v="72209"/>
    <x v="0"/>
    <s v="OFF-PA-10001019"/>
    <x v="1"/>
    <x v="10"/>
    <x v="675"/>
    <n v="39.96"/>
    <n v="2"/>
    <x v="0"/>
    <n v="18.781199999999998"/>
  </r>
  <r>
    <n v="2800"/>
    <x v="1381"/>
    <x v="3"/>
    <x v="179"/>
    <d v="2014-10-28T00:00:00"/>
    <x v="1"/>
    <s v="IG-15085"/>
    <x v="490"/>
    <x v="0"/>
    <x v="0"/>
    <s v="Little Rock"/>
    <x v="36"/>
    <n v="72209"/>
    <x v="0"/>
    <s v="OFF-BI-10003364"/>
    <x v="1"/>
    <x v="8"/>
    <x v="698"/>
    <n v="145.85"/>
    <n v="5"/>
    <x v="0"/>
    <n v="70.007999999999996"/>
  </r>
  <r>
    <n v="2801"/>
    <x v="1382"/>
    <x v="0"/>
    <x v="792"/>
    <d v="2013-10-29T00:00:00"/>
    <x v="2"/>
    <s v="JS-15595"/>
    <x v="329"/>
    <x v="1"/>
    <x v="0"/>
    <s v="Miami"/>
    <x v="2"/>
    <n v="33180"/>
    <x v="0"/>
    <s v="TEC-PH-10000984"/>
    <x v="2"/>
    <x v="7"/>
    <x v="465"/>
    <n v="783.96"/>
    <n v="5"/>
    <x v="2"/>
    <n v="78.396000000000001"/>
  </r>
  <r>
    <n v="2802"/>
    <x v="1383"/>
    <x v="1"/>
    <x v="549"/>
    <d v="2012-11-04T00:00:00"/>
    <x v="2"/>
    <s v="GA-14725"/>
    <x v="315"/>
    <x v="0"/>
    <x v="0"/>
    <s v="Salem"/>
    <x v="21"/>
    <n v="97301"/>
    <x v="1"/>
    <s v="OFF-AR-10001683"/>
    <x v="1"/>
    <x v="6"/>
    <x v="32"/>
    <n v="7.88"/>
    <n v="1"/>
    <x v="2"/>
    <n v="1.7729999999999999"/>
  </r>
  <r>
    <n v="2803"/>
    <x v="1384"/>
    <x v="3"/>
    <x v="132"/>
    <d v="2014-11-09T00:00:00"/>
    <x v="1"/>
    <s v="DL-13330"/>
    <x v="658"/>
    <x v="0"/>
    <x v="0"/>
    <s v="Las Cruces"/>
    <x v="27"/>
    <n v="88001"/>
    <x v="1"/>
    <s v="FUR-FU-10000629"/>
    <x v="0"/>
    <x v="5"/>
    <x v="93"/>
    <n v="41.37"/>
    <n v="3"/>
    <x v="0"/>
    <n v="17.375399999999999"/>
  </r>
  <r>
    <n v="2804"/>
    <x v="1385"/>
    <x v="1"/>
    <x v="793"/>
    <d v="2012-05-16T00:00:00"/>
    <x v="1"/>
    <s v="CS-12505"/>
    <x v="473"/>
    <x v="0"/>
    <x v="0"/>
    <s v="San Francisco"/>
    <x v="1"/>
    <n v="94122"/>
    <x v="1"/>
    <s v="OFF-PA-10003893"/>
    <x v="1"/>
    <x v="10"/>
    <x v="1096"/>
    <n v="12.84"/>
    <n v="3"/>
    <x v="0"/>
    <n v="5.7779999999999996"/>
  </r>
  <r>
    <n v="2805"/>
    <x v="1385"/>
    <x v="1"/>
    <x v="793"/>
    <d v="2012-05-16T00:00:00"/>
    <x v="1"/>
    <s v="CS-12505"/>
    <x v="473"/>
    <x v="0"/>
    <x v="0"/>
    <s v="San Francisco"/>
    <x v="1"/>
    <n v="94122"/>
    <x v="1"/>
    <s v="OFF-PA-10004239"/>
    <x v="1"/>
    <x v="10"/>
    <x v="1412"/>
    <n v="25.68"/>
    <n v="6"/>
    <x v="0"/>
    <n v="11.555999999999999"/>
  </r>
  <r>
    <n v="2806"/>
    <x v="1386"/>
    <x v="1"/>
    <x v="67"/>
    <d v="2012-09-11T00:00:00"/>
    <x v="1"/>
    <s v="CC-12145"/>
    <x v="230"/>
    <x v="0"/>
    <x v="0"/>
    <s v="El Paso"/>
    <x v="5"/>
    <n v="79907"/>
    <x v="2"/>
    <s v="FUR-CH-10000553"/>
    <x v="0"/>
    <x v="1"/>
    <x v="1248"/>
    <n v="47.515999999999998"/>
    <n v="2"/>
    <x v="4"/>
    <n v="-2.0364"/>
  </r>
  <r>
    <n v="2807"/>
    <x v="1387"/>
    <x v="1"/>
    <x v="395"/>
    <d v="2012-07-27T00:00:00"/>
    <x v="0"/>
    <s v="MH-18025"/>
    <x v="659"/>
    <x v="0"/>
    <x v="0"/>
    <s v="Seattle"/>
    <x v="4"/>
    <n v="98115"/>
    <x v="1"/>
    <s v="OFF-FA-10004395"/>
    <x v="1"/>
    <x v="13"/>
    <x v="1192"/>
    <n v="9.42"/>
    <n v="2"/>
    <x v="0"/>
    <n v="0.47099999999999997"/>
  </r>
  <r>
    <n v="2808"/>
    <x v="1387"/>
    <x v="1"/>
    <x v="395"/>
    <d v="2012-07-27T00:00:00"/>
    <x v="0"/>
    <s v="MH-18025"/>
    <x v="659"/>
    <x v="0"/>
    <x v="0"/>
    <s v="Seattle"/>
    <x v="4"/>
    <n v="98115"/>
    <x v="1"/>
    <s v="OFF-PA-10004782"/>
    <x v="1"/>
    <x v="10"/>
    <x v="1413"/>
    <n v="12.96"/>
    <n v="2"/>
    <x v="0"/>
    <n v="6.2207999999999997"/>
  </r>
  <r>
    <n v="2809"/>
    <x v="1387"/>
    <x v="1"/>
    <x v="395"/>
    <d v="2012-07-27T00:00:00"/>
    <x v="0"/>
    <s v="MH-18025"/>
    <x v="659"/>
    <x v="0"/>
    <x v="0"/>
    <s v="Seattle"/>
    <x v="4"/>
    <n v="98115"/>
    <x v="1"/>
    <s v="FUR-BO-10002213"/>
    <x v="0"/>
    <x v="0"/>
    <x v="1325"/>
    <n v="704.9"/>
    <n v="5"/>
    <x v="0"/>
    <n v="56.392000000000003"/>
  </r>
  <r>
    <n v="2810"/>
    <x v="1387"/>
    <x v="1"/>
    <x v="395"/>
    <d v="2012-07-27T00:00:00"/>
    <x v="0"/>
    <s v="MH-18025"/>
    <x v="659"/>
    <x v="0"/>
    <x v="0"/>
    <s v="Seattle"/>
    <x v="4"/>
    <n v="98115"/>
    <x v="1"/>
    <s v="FUR-CH-10001854"/>
    <x v="0"/>
    <x v="1"/>
    <x v="1110"/>
    <n v="561.56799999999998"/>
    <n v="2"/>
    <x v="2"/>
    <n v="28.078399999999998"/>
  </r>
  <r>
    <n v="2811"/>
    <x v="1388"/>
    <x v="1"/>
    <x v="547"/>
    <d v="2012-11-18T00:00:00"/>
    <x v="0"/>
    <s v="MP-18175"/>
    <x v="486"/>
    <x v="2"/>
    <x v="0"/>
    <s v="Milwaukee"/>
    <x v="6"/>
    <n v="53209"/>
    <x v="2"/>
    <s v="OFF-PA-10000157"/>
    <x v="1"/>
    <x v="10"/>
    <x v="364"/>
    <n v="179.82"/>
    <n v="9"/>
    <x v="0"/>
    <n v="84.5154"/>
  </r>
  <r>
    <n v="2812"/>
    <x v="1388"/>
    <x v="1"/>
    <x v="547"/>
    <d v="2012-11-18T00:00:00"/>
    <x v="0"/>
    <s v="MP-18175"/>
    <x v="486"/>
    <x v="2"/>
    <x v="0"/>
    <s v="Milwaukee"/>
    <x v="6"/>
    <n v="53209"/>
    <x v="2"/>
    <s v="FUR-FU-10001185"/>
    <x v="0"/>
    <x v="5"/>
    <x v="1414"/>
    <n v="185.58"/>
    <n v="6"/>
    <x v="0"/>
    <n v="76.087800000000001"/>
  </r>
  <r>
    <n v="2813"/>
    <x v="1388"/>
    <x v="1"/>
    <x v="547"/>
    <d v="2012-11-18T00:00:00"/>
    <x v="0"/>
    <s v="MP-18175"/>
    <x v="486"/>
    <x v="2"/>
    <x v="0"/>
    <s v="Milwaukee"/>
    <x v="6"/>
    <n v="53209"/>
    <x v="2"/>
    <s v="FUR-TA-10001520"/>
    <x v="0"/>
    <x v="3"/>
    <x v="711"/>
    <n v="214.11"/>
    <n v="3"/>
    <x v="0"/>
    <n v="36.398699999999998"/>
  </r>
  <r>
    <n v="2814"/>
    <x v="1388"/>
    <x v="1"/>
    <x v="547"/>
    <d v="2012-11-18T00:00:00"/>
    <x v="0"/>
    <s v="MP-18175"/>
    <x v="486"/>
    <x v="2"/>
    <x v="0"/>
    <s v="Milwaukee"/>
    <x v="6"/>
    <n v="53209"/>
    <x v="2"/>
    <s v="TEC-AC-10004145"/>
    <x v="2"/>
    <x v="11"/>
    <x v="1264"/>
    <n v="999.96"/>
    <n v="4"/>
    <x v="0"/>
    <n v="229.99080000000001"/>
  </r>
  <r>
    <n v="2815"/>
    <x v="1388"/>
    <x v="1"/>
    <x v="547"/>
    <d v="2012-11-18T00:00:00"/>
    <x v="0"/>
    <s v="MP-18175"/>
    <x v="486"/>
    <x v="2"/>
    <x v="0"/>
    <s v="Milwaukee"/>
    <x v="6"/>
    <n v="53209"/>
    <x v="2"/>
    <s v="FUR-TA-10000688"/>
    <x v="0"/>
    <x v="3"/>
    <x v="556"/>
    <n v="653.54999999999995"/>
    <n v="3"/>
    <x v="0"/>
    <n v="111.1035"/>
  </r>
  <r>
    <n v="2816"/>
    <x v="1389"/>
    <x v="1"/>
    <x v="135"/>
    <d v="2012-09-08T00:00:00"/>
    <x v="1"/>
    <s v="DR-12940"/>
    <x v="660"/>
    <x v="2"/>
    <x v="0"/>
    <s v="Franklin"/>
    <x v="31"/>
    <n v="2038"/>
    <x v="3"/>
    <s v="OFF-BI-10001510"/>
    <x v="1"/>
    <x v="8"/>
    <x v="702"/>
    <n v="114.6"/>
    <n v="5"/>
    <x v="0"/>
    <n v="51.57"/>
  </r>
  <r>
    <n v="2817"/>
    <x v="1389"/>
    <x v="1"/>
    <x v="135"/>
    <d v="2012-09-08T00:00:00"/>
    <x v="1"/>
    <s v="DR-12940"/>
    <x v="660"/>
    <x v="2"/>
    <x v="0"/>
    <s v="Franklin"/>
    <x v="31"/>
    <n v="2038"/>
    <x v="3"/>
    <s v="FUR-CH-10003817"/>
    <x v="0"/>
    <x v="1"/>
    <x v="162"/>
    <n v="60.74"/>
    <n v="1"/>
    <x v="0"/>
    <n v="15.185"/>
  </r>
  <r>
    <n v="2818"/>
    <x v="1389"/>
    <x v="1"/>
    <x v="135"/>
    <d v="2012-09-08T00:00:00"/>
    <x v="1"/>
    <s v="DR-12940"/>
    <x v="660"/>
    <x v="2"/>
    <x v="0"/>
    <s v="Franklin"/>
    <x v="31"/>
    <n v="2038"/>
    <x v="3"/>
    <s v="FUR-FU-10000308"/>
    <x v="0"/>
    <x v="5"/>
    <x v="1269"/>
    <n v="124.36"/>
    <n v="2"/>
    <x v="0"/>
    <n v="27.359200000000001"/>
  </r>
  <r>
    <n v="2819"/>
    <x v="1389"/>
    <x v="1"/>
    <x v="135"/>
    <d v="2012-09-08T00:00:00"/>
    <x v="1"/>
    <s v="DR-12940"/>
    <x v="660"/>
    <x v="2"/>
    <x v="0"/>
    <s v="Franklin"/>
    <x v="31"/>
    <n v="2038"/>
    <x v="3"/>
    <s v="OFF-ST-10003208"/>
    <x v="1"/>
    <x v="4"/>
    <x v="243"/>
    <n v="1088.76"/>
    <n v="6"/>
    <x v="0"/>
    <n v="315.74040000000002"/>
  </r>
  <r>
    <n v="2820"/>
    <x v="1390"/>
    <x v="0"/>
    <x v="465"/>
    <d v="2013-05-09T00:00:00"/>
    <x v="2"/>
    <s v="DM-13015"/>
    <x v="661"/>
    <x v="0"/>
    <x v="0"/>
    <s v="Encinitas"/>
    <x v="1"/>
    <n v="92024"/>
    <x v="1"/>
    <s v="OFF-BI-10003784"/>
    <x v="1"/>
    <x v="8"/>
    <x v="1314"/>
    <n v="6.72"/>
    <n v="5"/>
    <x v="2"/>
    <n v="2.3519999999999999"/>
  </r>
  <r>
    <n v="2821"/>
    <x v="1390"/>
    <x v="0"/>
    <x v="465"/>
    <d v="2013-05-09T00:00:00"/>
    <x v="2"/>
    <s v="DM-13015"/>
    <x v="661"/>
    <x v="0"/>
    <x v="0"/>
    <s v="Encinitas"/>
    <x v="1"/>
    <n v="92024"/>
    <x v="1"/>
    <s v="FUR-TA-10003748"/>
    <x v="0"/>
    <x v="3"/>
    <x v="208"/>
    <n v="298.77600000000001"/>
    <n v="3"/>
    <x v="2"/>
    <n v="7.4694000000000003"/>
  </r>
  <r>
    <n v="2822"/>
    <x v="1391"/>
    <x v="3"/>
    <x v="413"/>
    <d v="2014-01-06T00:00:00"/>
    <x v="1"/>
    <s v="BD-11620"/>
    <x v="379"/>
    <x v="0"/>
    <x v="0"/>
    <s v="Anaheim"/>
    <x v="1"/>
    <n v="92804"/>
    <x v="1"/>
    <s v="TEC-PH-10002563"/>
    <x v="2"/>
    <x v="7"/>
    <x v="201"/>
    <n v="302.37599999999998"/>
    <n v="3"/>
    <x v="2"/>
    <n v="22.6782"/>
  </r>
  <r>
    <n v="2823"/>
    <x v="1392"/>
    <x v="3"/>
    <x v="65"/>
    <d v="2014-09-21T00:00:00"/>
    <x v="2"/>
    <s v="DC-12850"/>
    <x v="419"/>
    <x v="0"/>
    <x v="0"/>
    <s v="Arlington"/>
    <x v="5"/>
    <n v="76017"/>
    <x v="2"/>
    <s v="OFF-AR-10000122"/>
    <x v="1"/>
    <x v="6"/>
    <x v="308"/>
    <n v="8.9280000000000008"/>
    <n v="2"/>
    <x v="2"/>
    <n v="0.55800000000000005"/>
  </r>
  <r>
    <n v="2824"/>
    <x v="1392"/>
    <x v="3"/>
    <x v="65"/>
    <d v="2014-09-21T00:00:00"/>
    <x v="2"/>
    <s v="DC-12850"/>
    <x v="419"/>
    <x v="0"/>
    <x v="0"/>
    <s v="Arlington"/>
    <x v="5"/>
    <n v="76017"/>
    <x v="2"/>
    <s v="OFF-ST-10000352"/>
    <x v="1"/>
    <x v="4"/>
    <x v="1049"/>
    <n v="47.584000000000003"/>
    <n v="2"/>
    <x v="2"/>
    <n v="-2.9740000000000002"/>
  </r>
  <r>
    <n v="2825"/>
    <x v="1393"/>
    <x v="2"/>
    <x v="794"/>
    <d v="2011-09-30T00:00:00"/>
    <x v="1"/>
    <s v="MT-18070"/>
    <x v="192"/>
    <x v="2"/>
    <x v="0"/>
    <s v="Houston"/>
    <x v="5"/>
    <n v="77041"/>
    <x v="2"/>
    <s v="OFF-PA-10003270"/>
    <x v="1"/>
    <x v="10"/>
    <x v="1415"/>
    <n v="33.792000000000002"/>
    <n v="8"/>
    <x v="2"/>
    <n v="10.56"/>
  </r>
  <r>
    <n v="2826"/>
    <x v="1393"/>
    <x v="2"/>
    <x v="794"/>
    <d v="2011-09-30T00:00:00"/>
    <x v="1"/>
    <s v="MT-18070"/>
    <x v="192"/>
    <x v="2"/>
    <x v="0"/>
    <s v="Houston"/>
    <x v="5"/>
    <n v="77041"/>
    <x v="2"/>
    <s v="FUR-BO-10003272"/>
    <x v="0"/>
    <x v="0"/>
    <x v="582"/>
    <n v="300.53280000000001"/>
    <n v="2"/>
    <x v="8"/>
    <n v="-97.231200000000001"/>
  </r>
  <r>
    <n v="2827"/>
    <x v="1393"/>
    <x v="2"/>
    <x v="794"/>
    <d v="2011-09-30T00:00:00"/>
    <x v="1"/>
    <s v="MT-18070"/>
    <x v="192"/>
    <x v="2"/>
    <x v="0"/>
    <s v="Houston"/>
    <x v="5"/>
    <n v="77041"/>
    <x v="2"/>
    <s v="OFF-BI-10002982"/>
    <x v="1"/>
    <x v="8"/>
    <x v="1258"/>
    <n v="2.7240000000000002"/>
    <n v="2"/>
    <x v="3"/>
    <n v="-4.3583999999999996"/>
  </r>
  <r>
    <n v="2828"/>
    <x v="1393"/>
    <x v="2"/>
    <x v="794"/>
    <d v="2011-09-30T00:00:00"/>
    <x v="1"/>
    <s v="MT-18070"/>
    <x v="192"/>
    <x v="2"/>
    <x v="0"/>
    <s v="Houston"/>
    <x v="5"/>
    <n v="77041"/>
    <x v="2"/>
    <s v="OFF-EN-10001509"/>
    <x v="1"/>
    <x v="12"/>
    <x v="29"/>
    <n v="3.2639999999999998"/>
    <n v="2"/>
    <x v="2"/>
    <n v="1.1015999999999999"/>
  </r>
  <r>
    <n v="2829"/>
    <x v="1394"/>
    <x v="0"/>
    <x v="131"/>
    <d v="2013-04-27T00:00:00"/>
    <x v="2"/>
    <s v="MJ-17740"/>
    <x v="77"/>
    <x v="0"/>
    <x v="0"/>
    <s v="Lancaster"/>
    <x v="24"/>
    <n v="43130"/>
    <x v="3"/>
    <s v="OFF-PA-10002421"/>
    <x v="1"/>
    <x v="10"/>
    <x v="1416"/>
    <n v="108.336"/>
    <n v="6"/>
    <x v="2"/>
    <n v="37.9176"/>
  </r>
  <r>
    <n v="2830"/>
    <x v="1394"/>
    <x v="0"/>
    <x v="131"/>
    <d v="2013-04-27T00:00:00"/>
    <x v="2"/>
    <s v="MJ-17740"/>
    <x v="77"/>
    <x v="0"/>
    <x v="0"/>
    <s v="Lancaster"/>
    <x v="24"/>
    <n v="43130"/>
    <x v="3"/>
    <s v="OFF-ST-10000760"/>
    <x v="1"/>
    <x v="4"/>
    <x v="4"/>
    <n v="55.92"/>
    <n v="5"/>
    <x v="2"/>
    <n v="6.2910000000000004"/>
  </r>
  <r>
    <n v="2831"/>
    <x v="1394"/>
    <x v="0"/>
    <x v="131"/>
    <d v="2013-04-27T00:00:00"/>
    <x v="2"/>
    <s v="MJ-17740"/>
    <x v="77"/>
    <x v="0"/>
    <x v="0"/>
    <s v="Lancaster"/>
    <x v="24"/>
    <n v="43130"/>
    <x v="3"/>
    <s v="OFF-PA-10002923"/>
    <x v="1"/>
    <x v="10"/>
    <x v="1417"/>
    <n v="78.304000000000002"/>
    <n v="2"/>
    <x v="2"/>
    <n v="29.364000000000001"/>
  </r>
  <r>
    <n v="2832"/>
    <x v="1395"/>
    <x v="2"/>
    <x v="301"/>
    <d v="2011-11-05T00:00:00"/>
    <x v="1"/>
    <s v="ND-18370"/>
    <x v="444"/>
    <x v="0"/>
    <x v="0"/>
    <s v="Portland"/>
    <x v="21"/>
    <n v="97206"/>
    <x v="1"/>
    <s v="OFF-ST-10001128"/>
    <x v="1"/>
    <x v="4"/>
    <x v="1418"/>
    <n v="443.92"/>
    <n v="5"/>
    <x v="2"/>
    <n v="-94.332999999999998"/>
  </r>
  <r>
    <n v="2833"/>
    <x v="1395"/>
    <x v="2"/>
    <x v="301"/>
    <d v="2011-11-05T00:00:00"/>
    <x v="1"/>
    <s v="ND-18370"/>
    <x v="444"/>
    <x v="0"/>
    <x v="0"/>
    <s v="Portland"/>
    <x v="21"/>
    <n v="97206"/>
    <x v="1"/>
    <s v="TEC-PH-10000673"/>
    <x v="2"/>
    <x v="7"/>
    <x v="1396"/>
    <n v="155.976"/>
    <n v="3"/>
    <x v="2"/>
    <n v="54.5916"/>
  </r>
  <r>
    <n v="2834"/>
    <x v="1396"/>
    <x v="3"/>
    <x v="795"/>
    <d v="2014-02-01T00:00:00"/>
    <x v="0"/>
    <s v="CA-11965"/>
    <x v="662"/>
    <x v="1"/>
    <x v="0"/>
    <s v="Hoover"/>
    <x v="19"/>
    <n v="35244"/>
    <x v="0"/>
    <s v="OFF-AR-10001547"/>
    <x v="1"/>
    <x v="6"/>
    <x v="147"/>
    <n v="15.47"/>
    <n v="7"/>
    <x v="0"/>
    <n v="4.1768999999999998"/>
  </r>
  <r>
    <n v="2835"/>
    <x v="1396"/>
    <x v="3"/>
    <x v="795"/>
    <d v="2014-02-01T00:00:00"/>
    <x v="0"/>
    <s v="CA-11965"/>
    <x v="662"/>
    <x v="1"/>
    <x v="0"/>
    <s v="Hoover"/>
    <x v="19"/>
    <n v="35244"/>
    <x v="0"/>
    <s v="OFF-BI-10001890"/>
    <x v="1"/>
    <x v="8"/>
    <x v="174"/>
    <n v="7.16"/>
    <n v="2"/>
    <x v="0"/>
    <n v="3.4367999999999999"/>
  </r>
  <r>
    <n v="2836"/>
    <x v="1397"/>
    <x v="3"/>
    <x v="343"/>
    <d v="2014-11-17T00:00:00"/>
    <x v="1"/>
    <s v="GA-14725"/>
    <x v="315"/>
    <x v="0"/>
    <x v="0"/>
    <s v="Los Angeles"/>
    <x v="1"/>
    <n v="90036"/>
    <x v="1"/>
    <s v="OFF-AP-10003971"/>
    <x v="1"/>
    <x v="9"/>
    <x v="914"/>
    <n v="10.89"/>
    <n v="1"/>
    <x v="0"/>
    <n v="2.8313999999999999"/>
  </r>
  <r>
    <n v="2837"/>
    <x v="1397"/>
    <x v="3"/>
    <x v="343"/>
    <d v="2014-11-17T00:00:00"/>
    <x v="1"/>
    <s v="GA-14725"/>
    <x v="315"/>
    <x v="0"/>
    <x v="0"/>
    <s v="Los Angeles"/>
    <x v="1"/>
    <n v="90036"/>
    <x v="1"/>
    <s v="OFF-PA-10000520"/>
    <x v="1"/>
    <x v="10"/>
    <x v="1419"/>
    <n v="19.440000000000001"/>
    <n v="3"/>
    <x v="0"/>
    <n v="9.3312000000000008"/>
  </r>
  <r>
    <n v="2838"/>
    <x v="1397"/>
    <x v="3"/>
    <x v="343"/>
    <d v="2014-11-17T00:00:00"/>
    <x v="1"/>
    <s v="GA-14725"/>
    <x v="315"/>
    <x v="0"/>
    <x v="0"/>
    <s v="Los Angeles"/>
    <x v="1"/>
    <n v="90036"/>
    <x v="1"/>
    <s v="OFF-BI-10000977"/>
    <x v="1"/>
    <x v="8"/>
    <x v="982"/>
    <n v="121.6"/>
    <n v="5"/>
    <x v="2"/>
    <n v="39.520000000000003"/>
  </r>
  <r>
    <n v="2839"/>
    <x v="1398"/>
    <x v="0"/>
    <x v="632"/>
    <d v="2013-06-13T00:00:00"/>
    <x v="2"/>
    <s v="TC-21295"/>
    <x v="646"/>
    <x v="0"/>
    <x v="0"/>
    <s v="Tallahassee"/>
    <x v="2"/>
    <n v="32303"/>
    <x v="0"/>
    <s v="TEC-MA-10002178"/>
    <x v="2"/>
    <x v="15"/>
    <x v="930"/>
    <n v="695.7"/>
    <n v="2"/>
    <x v="5"/>
    <n v="-27.827999999999999"/>
  </r>
  <r>
    <n v="2840"/>
    <x v="1399"/>
    <x v="1"/>
    <x v="37"/>
    <d v="2012-09-08T00:00:00"/>
    <x v="0"/>
    <s v="JB-15400"/>
    <x v="80"/>
    <x v="1"/>
    <x v="0"/>
    <s v="New York City"/>
    <x v="15"/>
    <n v="10009"/>
    <x v="3"/>
    <s v="OFF-ST-10001526"/>
    <x v="1"/>
    <x v="4"/>
    <x v="764"/>
    <n v="120.33"/>
    <n v="1"/>
    <x v="0"/>
    <n v="31.285799999999998"/>
  </r>
  <r>
    <n v="2841"/>
    <x v="1400"/>
    <x v="2"/>
    <x v="619"/>
    <d v="2011-03-19T00:00:00"/>
    <x v="1"/>
    <s v="CK-12325"/>
    <x v="278"/>
    <x v="2"/>
    <x v="0"/>
    <s v="Chesapeake"/>
    <x v="17"/>
    <n v="23320"/>
    <x v="0"/>
    <s v="FUR-CH-10003379"/>
    <x v="0"/>
    <x v="1"/>
    <x v="459"/>
    <n v="1139.92"/>
    <n v="4"/>
    <x v="0"/>
    <n v="284.98"/>
  </r>
  <r>
    <n v="2842"/>
    <x v="1401"/>
    <x v="3"/>
    <x v="515"/>
    <d v="2014-09-05T00:00:00"/>
    <x v="0"/>
    <s v="RL-19615"/>
    <x v="210"/>
    <x v="0"/>
    <x v="0"/>
    <s v="Fayetteville"/>
    <x v="3"/>
    <n v="28314"/>
    <x v="0"/>
    <s v="OFF-PA-10000100"/>
    <x v="1"/>
    <x v="10"/>
    <x v="825"/>
    <n v="229.54400000000001"/>
    <n v="7"/>
    <x v="2"/>
    <n v="83.209699999999998"/>
  </r>
  <r>
    <n v="2843"/>
    <x v="1402"/>
    <x v="3"/>
    <x v="721"/>
    <d v="2014-03-28T00:00:00"/>
    <x v="1"/>
    <s v="AC-10660"/>
    <x v="663"/>
    <x v="0"/>
    <x v="0"/>
    <s v="Huntsville"/>
    <x v="5"/>
    <n v="77340"/>
    <x v="2"/>
    <s v="OFF-ST-10001809"/>
    <x v="1"/>
    <x v="4"/>
    <x v="430"/>
    <n v="143.72800000000001"/>
    <n v="2"/>
    <x v="2"/>
    <n v="-32.338799999999999"/>
  </r>
  <r>
    <n v="2844"/>
    <x v="1403"/>
    <x v="3"/>
    <x v="796"/>
    <d v="2014-05-23T00:00:00"/>
    <x v="1"/>
    <s v="BH-11710"/>
    <x v="3"/>
    <x v="0"/>
    <x v="0"/>
    <s v="Philadelphia"/>
    <x v="9"/>
    <n v="19140"/>
    <x v="3"/>
    <s v="TEC-AC-10000387"/>
    <x v="2"/>
    <x v="11"/>
    <x v="1350"/>
    <n v="36.048000000000002"/>
    <n v="3"/>
    <x v="2"/>
    <n v="-0.9012"/>
  </r>
  <r>
    <n v="2845"/>
    <x v="1404"/>
    <x v="0"/>
    <x v="797"/>
    <d v="2014-01-01T00:00:00"/>
    <x v="1"/>
    <s v="BG-11695"/>
    <x v="410"/>
    <x v="1"/>
    <x v="0"/>
    <s v="Woodstock"/>
    <x v="10"/>
    <n v="60098"/>
    <x v="2"/>
    <s v="FUR-CH-10004853"/>
    <x v="0"/>
    <x v="1"/>
    <x v="526"/>
    <n v="845.48800000000006"/>
    <n v="8"/>
    <x v="4"/>
    <n v="-12.0784"/>
  </r>
  <r>
    <n v="2846"/>
    <x v="1405"/>
    <x v="3"/>
    <x v="701"/>
    <d v="2014-11-21T00:00:00"/>
    <x v="2"/>
    <s v="XP-21865"/>
    <x v="190"/>
    <x v="0"/>
    <x v="0"/>
    <s v="Everett"/>
    <x v="31"/>
    <n v="2149"/>
    <x v="3"/>
    <s v="OFF-AR-10001958"/>
    <x v="1"/>
    <x v="6"/>
    <x v="206"/>
    <n v="50.94"/>
    <n v="3"/>
    <x v="0"/>
    <n v="14.263199999999999"/>
  </r>
  <r>
    <n v="2847"/>
    <x v="1406"/>
    <x v="3"/>
    <x v="18"/>
    <d v="2014-09-16T00:00:00"/>
    <x v="1"/>
    <s v="SN-20560"/>
    <x v="381"/>
    <x v="2"/>
    <x v="0"/>
    <s v="Chicago"/>
    <x v="10"/>
    <n v="60653"/>
    <x v="2"/>
    <s v="OFF-BI-10003527"/>
    <x v="1"/>
    <x v="8"/>
    <x v="446"/>
    <n v="762.59400000000005"/>
    <n v="3"/>
    <x v="3"/>
    <n v="-1143.8910000000001"/>
  </r>
  <r>
    <n v="2848"/>
    <x v="1407"/>
    <x v="3"/>
    <x v="798"/>
    <d v="2014-04-16T00:00:00"/>
    <x v="1"/>
    <s v="DM-13345"/>
    <x v="664"/>
    <x v="1"/>
    <x v="0"/>
    <s v="Roswell"/>
    <x v="32"/>
    <n v="30076"/>
    <x v="0"/>
    <s v="FUR-FU-10003832"/>
    <x v="0"/>
    <x v="5"/>
    <x v="1420"/>
    <n v="56.28"/>
    <n v="6"/>
    <x v="0"/>
    <n v="15.7584"/>
  </r>
  <r>
    <n v="2849"/>
    <x v="1407"/>
    <x v="3"/>
    <x v="798"/>
    <d v="2014-04-16T00:00:00"/>
    <x v="1"/>
    <s v="DM-13345"/>
    <x v="664"/>
    <x v="1"/>
    <x v="0"/>
    <s v="Roswell"/>
    <x v="32"/>
    <n v="30076"/>
    <x v="0"/>
    <s v="OFF-BI-10001359"/>
    <x v="1"/>
    <x v="8"/>
    <x v="1153"/>
    <n v="2690.97"/>
    <n v="3"/>
    <x v="0"/>
    <n v="1264.7559000000001"/>
  </r>
  <r>
    <n v="2850"/>
    <x v="1408"/>
    <x v="0"/>
    <x v="85"/>
    <d v="2013-12-04T00:00:00"/>
    <x v="1"/>
    <s v="AJ-10780"/>
    <x v="321"/>
    <x v="1"/>
    <x v="0"/>
    <s v="Palm Coast"/>
    <x v="2"/>
    <n v="32137"/>
    <x v="0"/>
    <s v="OFF-BI-10002976"/>
    <x v="1"/>
    <x v="8"/>
    <x v="849"/>
    <n v="7.4340000000000002"/>
    <n v="6"/>
    <x v="6"/>
    <n v="-5.6993999999999998"/>
  </r>
  <r>
    <n v="2851"/>
    <x v="1409"/>
    <x v="0"/>
    <x v="799"/>
    <d v="2013-06-06T00:00:00"/>
    <x v="2"/>
    <s v="KC-16255"/>
    <x v="346"/>
    <x v="1"/>
    <x v="0"/>
    <s v="Philadelphia"/>
    <x v="9"/>
    <n v="19120"/>
    <x v="3"/>
    <s v="OFF-ST-10000736"/>
    <x v="1"/>
    <x v="4"/>
    <x v="455"/>
    <n v="64.784000000000006"/>
    <n v="1"/>
    <x v="2"/>
    <n v="-12.956799999999999"/>
  </r>
  <r>
    <n v="2852"/>
    <x v="1410"/>
    <x v="3"/>
    <x v="94"/>
    <d v="2014-12-23T00:00:00"/>
    <x v="1"/>
    <s v="VF-21715"/>
    <x v="665"/>
    <x v="2"/>
    <x v="0"/>
    <s v="Columbus"/>
    <x v="14"/>
    <n v="47201"/>
    <x v="2"/>
    <s v="OFF-PA-10001745"/>
    <x v="1"/>
    <x v="10"/>
    <x v="720"/>
    <n v="28.16"/>
    <n v="4"/>
    <x v="0"/>
    <n v="13.235200000000001"/>
  </r>
  <r>
    <n v="2853"/>
    <x v="1411"/>
    <x v="0"/>
    <x v="690"/>
    <d v="2013-03-22T00:00:00"/>
    <x v="0"/>
    <s v="SV-20935"/>
    <x v="603"/>
    <x v="0"/>
    <x v="0"/>
    <s v="Oceanside"/>
    <x v="15"/>
    <n v="11572"/>
    <x v="3"/>
    <s v="FUR-FU-10000409"/>
    <x v="0"/>
    <x v="5"/>
    <x v="1421"/>
    <n v="14.98"/>
    <n v="1"/>
    <x v="0"/>
    <n v="6.8907999999999996"/>
  </r>
  <r>
    <n v="2854"/>
    <x v="1411"/>
    <x v="0"/>
    <x v="690"/>
    <d v="2013-03-22T00:00:00"/>
    <x v="0"/>
    <s v="SV-20935"/>
    <x v="603"/>
    <x v="0"/>
    <x v="0"/>
    <s v="Oceanside"/>
    <x v="15"/>
    <n v="11572"/>
    <x v="3"/>
    <s v="FUR-FU-10000221"/>
    <x v="0"/>
    <x v="5"/>
    <x v="529"/>
    <n v="20.32"/>
    <n v="4"/>
    <x v="0"/>
    <n v="6.9088000000000003"/>
  </r>
  <r>
    <n v="2855"/>
    <x v="1412"/>
    <x v="3"/>
    <x v="648"/>
    <d v="2014-08-21T00:00:00"/>
    <x v="3"/>
    <s v="EM-13810"/>
    <x v="613"/>
    <x v="1"/>
    <x v="0"/>
    <s v="Franklin"/>
    <x v="31"/>
    <n v="2038"/>
    <x v="3"/>
    <s v="OFF-ST-10000344"/>
    <x v="1"/>
    <x v="4"/>
    <x v="1013"/>
    <n v="40.29"/>
    <n v="3"/>
    <x v="0"/>
    <n v="10.4754"/>
  </r>
  <r>
    <n v="2856"/>
    <x v="1413"/>
    <x v="3"/>
    <x v="800"/>
    <d v="2014-08-01T00:00:00"/>
    <x v="1"/>
    <s v="RB-19360"/>
    <x v="181"/>
    <x v="0"/>
    <x v="0"/>
    <s v="Sioux Falls"/>
    <x v="44"/>
    <n v="57103"/>
    <x v="2"/>
    <s v="OFF-LA-10003663"/>
    <x v="1"/>
    <x v="2"/>
    <x v="1364"/>
    <n v="20.23"/>
    <n v="7"/>
    <x v="0"/>
    <n v="9.5081000000000007"/>
  </r>
  <r>
    <n v="2857"/>
    <x v="1414"/>
    <x v="0"/>
    <x v="370"/>
    <d v="2013-08-30T00:00:00"/>
    <x v="2"/>
    <s v="DJ-13510"/>
    <x v="137"/>
    <x v="1"/>
    <x v="0"/>
    <s v="San Diego"/>
    <x v="1"/>
    <n v="92037"/>
    <x v="1"/>
    <s v="FUR-CH-10001215"/>
    <x v="0"/>
    <x v="1"/>
    <x v="440"/>
    <n v="1603.136"/>
    <n v="4"/>
    <x v="2"/>
    <n v="100.196"/>
  </r>
  <r>
    <n v="2858"/>
    <x v="1415"/>
    <x v="0"/>
    <x v="243"/>
    <d v="2013-08-18T00:00:00"/>
    <x v="0"/>
    <s v="CC-12370"/>
    <x v="666"/>
    <x v="0"/>
    <x v="0"/>
    <s v="Fayetteville"/>
    <x v="3"/>
    <n v="28314"/>
    <x v="0"/>
    <s v="FUR-CH-10000988"/>
    <x v="0"/>
    <x v="1"/>
    <x v="1132"/>
    <n v="225.29599999999999"/>
    <n v="2"/>
    <x v="2"/>
    <n v="22.529599999999999"/>
  </r>
  <r>
    <n v="2859"/>
    <x v="1416"/>
    <x v="3"/>
    <x v="240"/>
    <d v="2014-05-24T00:00:00"/>
    <x v="1"/>
    <s v="SC-20380"/>
    <x v="618"/>
    <x v="0"/>
    <x v="0"/>
    <s v="Atlanta"/>
    <x v="32"/>
    <n v="30318"/>
    <x v="0"/>
    <s v="TEC-AC-10003441"/>
    <x v="2"/>
    <x v="11"/>
    <x v="652"/>
    <n v="67.8"/>
    <n v="4"/>
    <x v="0"/>
    <n v="4.0679999999999996"/>
  </r>
  <r>
    <n v="2860"/>
    <x v="1416"/>
    <x v="3"/>
    <x v="240"/>
    <d v="2014-05-24T00:00:00"/>
    <x v="1"/>
    <s v="SC-20380"/>
    <x v="618"/>
    <x v="0"/>
    <x v="0"/>
    <s v="Atlanta"/>
    <x v="32"/>
    <n v="30318"/>
    <x v="0"/>
    <s v="TEC-PH-10004389"/>
    <x v="2"/>
    <x v="7"/>
    <x v="1422"/>
    <n v="377.97"/>
    <n v="3"/>
    <x v="0"/>
    <n v="98.272199999999998"/>
  </r>
  <r>
    <n v="2861"/>
    <x v="1416"/>
    <x v="3"/>
    <x v="240"/>
    <d v="2014-05-24T00:00:00"/>
    <x v="1"/>
    <s v="SC-20380"/>
    <x v="618"/>
    <x v="0"/>
    <x v="0"/>
    <s v="Atlanta"/>
    <x v="32"/>
    <n v="30318"/>
    <x v="0"/>
    <s v="FUR-BO-10004695"/>
    <x v="0"/>
    <x v="0"/>
    <x v="198"/>
    <n v="1628.82"/>
    <n v="9"/>
    <x v="0"/>
    <n v="374.62860000000001"/>
  </r>
  <r>
    <n v="2862"/>
    <x v="1416"/>
    <x v="3"/>
    <x v="240"/>
    <d v="2014-05-24T00:00:00"/>
    <x v="1"/>
    <s v="SC-20380"/>
    <x v="618"/>
    <x v="0"/>
    <x v="0"/>
    <s v="Atlanta"/>
    <x v="32"/>
    <n v="30318"/>
    <x v="0"/>
    <s v="OFF-PA-10000100"/>
    <x v="1"/>
    <x v="10"/>
    <x v="825"/>
    <n v="286.93"/>
    <n v="7"/>
    <x v="0"/>
    <n v="140.59569999999999"/>
  </r>
  <r>
    <n v="2863"/>
    <x v="1417"/>
    <x v="3"/>
    <x v="801"/>
    <d v="2014-08-18T00:00:00"/>
    <x v="1"/>
    <s v="RH-19495"/>
    <x v="302"/>
    <x v="0"/>
    <x v="0"/>
    <s v="Orlando"/>
    <x v="2"/>
    <n v="32839"/>
    <x v="0"/>
    <s v="OFF-PA-10000223"/>
    <x v="1"/>
    <x v="10"/>
    <x v="1374"/>
    <n v="20.736000000000001"/>
    <n v="4"/>
    <x v="2"/>
    <n v="7.2576000000000001"/>
  </r>
  <r>
    <n v="2864"/>
    <x v="1418"/>
    <x v="3"/>
    <x v="802"/>
    <d v="2014-08-14T00:00:00"/>
    <x v="3"/>
    <s v="JK-15370"/>
    <x v="271"/>
    <x v="0"/>
    <x v="0"/>
    <s v="San Francisco"/>
    <x v="1"/>
    <n v="94122"/>
    <x v="1"/>
    <s v="OFF-ST-10001325"/>
    <x v="1"/>
    <x v="4"/>
    <x v="466"/>
    <n v="31.44"/>
    <n v="3"/>
    <x v="0"/>
    <n v="8.4887999999999995"/>
  </r>
  <r>
    <n v="2865"/>
    <x v="1418"/>
    <x v="3"/>
    <x v="802"/>
    <d v="2014-08-14T00:00:00"/>
    <x v="3"/>
    <s v="JK-15370"/>
    <x v="271"/>
    <x v="0"/>
    <x v="0"/>
    <s v="San Francisco"/>
    <x v="1"/>
    <n v="94122"/>
    <x v="1"/>
    <s v="OFF-AP-10004249"/>
    <x v="1"/>
    <x v="9"/>
    <x v="33"/>
    <n v="83.79"/>
    <n v="7"/>
    <x v="0"/>
    <n v="22.6233"/>
  </r>
  <r>
    <n v="2866"/>
    <x v="1418"/>
    <x v="3"/>
    <x v="802"/>
    <d v="2014-08-14T00:00:00"/>
    <x v="3"/>
    <s v="JK-15370"/>
    <x v="271"/>
    <x v="0"/>
    <x v="0"/>
    <s v="San Francisco"/>
    <x v="1"/>
    <n v="94122"/>
    <x v="1"/>
    <s v="OFF-AR-10000588"/>
    <x v="1"/>
    <x v="6"/>
    <x v="393"/>
    <n v="59.52"/>
    <n v="3"/>
    <x v="0"/>
    <n v="15.475199999999999"/>
  </r>
  <r>
    <n v="2867"/>
    <x v="1418"/>
    <x v="3"/>
    <x v="802"/>
    <d v="2014-08-14T00:00:00"/>
    <x v="3"/>
    <s v="JK-15370"/>
    <x v="271"/>
    <x v="0"/>
    <x v="0"/>
    <s v="San Francisco"/>
    <x v="1"/>
    <n v="94122"/>
    <x v="1"/>
    <s v="OFF-SU-10000946"/>
    <x v="1"/>
    <x v="14"/>
    <x v="33"/>
    <n v="31.92"/>
    <n v="4"/>
    <x v="0"/>
    <n v="9.2568000000000001"/>
  </r>
  <r>
    <n v="2868"/>
    <x v="1419"/>
    <x v="0"/>
    <x v="338"/>
    <d v="2013-11-13T00:00:00"/>
    <x v="0"/>
    <s v="AF-10885"/>
    <x v="314"/>
    <x v="0"/>
    <x v="0"/>
    <s v="Toledo"/>
    <x v="24"/>
    <n v="43615"/>
    <x v="3"/>
    <s v="OFF-SU-10001225"/>
    <x v="1"/>
    <x v="14"/>
    <x v="33"/>
    <n v="14.72"/>
    <n v="5"/>
    <x v="2"/>
    <n v="-3.3119999999999998"/>
  </r>
  <r>
    <n v="2869"/>
    <x v="1419"/>
    <x v="0"/>
    <x v="338"/>
    <d v="2013-11-13T00:00:00"/>
    <x v="0"/>
    <s v="AF-10885"/>
    <x v="314"/>
    <x v="0"/>
    <x v="0"/>
    <s v="Toledo"/>
    <x v="24"/>
    <n v="43615"/>
    <x v="3"/>
    <s v="OFF-ST-10001558"/>
    <x v="1"/>
    <x v="4"/>
    <x v="712"/>
    <n v="38.975999999999999"/>
    <n v="3"/>
    <x v="2"/>
    <n v="-2.4359999999999999"/>
  </r>
  <r>
    <n v="2870"/>
    <x v="1420"/>
    <x v="3"/>
    <x v="492"/>
    <d v="2014-06-20T00:00:00"/>
    <x v="1"/>
    <s v="LC-16885"/>
    <x v="62"/>
    <x v="0"/>
    <x v="0"/>
    <s v="Saint Petersburg"/>
    <x v="2"/>
    <n v="33710"/>
    <x v="0"/>
    <s v="FUR-FU-10001546"/>
    <x v="0"/>
    <x v="5"/>
    <x v="1423"/>
    <n v="17.088000000000001"/>
    <n v="2"/>
    <x v="2"/>
    <n v="1.0680000000000001"/>
  </r>
  <r>
    <n v="2871"/>
    <x v="1421"/>
    <x v="2"/>
    <x v="579"/>
    <d v="2011-03-26T00:00:00"/>
    <x v="1"/>
    <s v="BF-11275"/>
    <x v="667"/>
    <x v="1"/>
    <x v="0"/>
    <s v="Tucson"/>
    <x v="16"/>
    <n v="85705"/>
    <x v="1"/>
    <s v="OFF-PA-10002581"/>
    <x v="1"/>
    <x v="10"/>
    <x v="1300"/>
    <n v="74.352000000000004"/>
    <n v="3"/>
    <x v="2"/>
    <n v="23.234999999999999"/>
  </r>
  <r>
    <n v="2872"/>
    <x v="1421"/>
    <x v="2"/>
    <x v="579"/>
    <d v="2011-03-26T00:00:00"/>
    <x v="1"/>
    <s v="BF-11275"/>
    <x v="667"/>
    <x v="1"/>
    <x v="0"/>
    <s v="Tucson"/>
    <x v="16"/>
    <n v="85705"/>
    <x v="1"/>
    <s v="FUR-CH-10001482"/>
    <x v="0"/>
    <x v="1"/>
    <x v="536"/>
    <n v="314.35199999999998"/>
    <n v="3"/>
    <x v="2"/>
    <n v="-35.364600000000003"/>
  </r>
  <r>
    <n v="2873"/>
    <x v="1422"/>
    <x v="3"/>
    <x v="140"/>
    <d v="2014-06-21T00:00:00"/>
    <x v="1"/>
    <s v="SC-20800"/>
    <x v="561"/>
    <x v="0"/>
    <x v="0"/>
    <s v="Los Angeles"/>
    <x v="1"/>
    <n v="90036"/>
    <x v="1"/>
    <s v="OFF-AR-10002399"/>
    <x v="1"/>
    <x v="6"/>
    <x v="316"/>
    <n v="4.26"/>
    <n v="1"/>
    <x v="0"/>
    <n v="1.7465999999999999"/>
  </r>
  <r>
    <n v="2874"/>
    <x v="1423"/>
    <x v="3"/>
    <x v="673"/>
    <d v="2014-11-23T00:00:00"/>
    <x v="1"/>
    <s v="SW-20275"/>
    <x v="349"/>
    <x v="0"/>
    <x v="0"/>
    <s v="San Diego"/>
    <x v="1"/>
    <n v="92105"/>
    <x v="1"/>
    <s v="OFF-ST-10001963"/>
    <x v="1"/>
    <x v="4"/>
    <x v="532"/>
    <n v="811.28"/>
    <n v="8"/>
    <x v="0"/>
    <n v="24.3384"/>
  </r>
  <r>
    <n v="2875"/>
    <x v="1424"/>
    <x v="3"/>
    <x v="614"/>
    <d v="2015-01-01T00:00:00"/>
    <x v="2"/>
    <s v="MC-17845"/>
    <x v="266"/>
    <x v="0"/>
    <x v="0"/>
    <s v="New York City"/>
    <x v="15"/>
    <n v="10035"/>
    <x v="3"/>
    <s v="OFF-FA-10002988"/>
    <x v="1"/>
    <x v="13"/>
    <x v="131"/>
    <n v="6.03"/>
    <n v="3"/>
    <x v="0"/>
    <n v="2.9546999999999999"/>
  </r>
  <r>
    <n v="2876"/>
    <x v="1425"/>
    <x v="0"/>
    <x v="803"/>
    <d v="2013-01-23T00:00:00"/>
    <x v="0"/>
    <s v="TD-20995"/>
    <x v="143"/>
    <x v="0"/>
    <x v="0"/>
    <s v="San Diego"/>
    <x v="1"/>
    <n v="92037"/>
    <x v="1"/>
    <s v="FUR-CH-10004289"/>
    <x v="0"/>
    <x v="1"/>
    <x v="975"/>
    <n v="153.56800000000001"/>
    <n v="2"/>
    <x v="2"/>
    <n v="-5.7587999999999999"/>
  </r>
  <r>
    <n v="2877"/>
    <x v="1425"/>
    <x v="0"/>
    <x v="803"/>
    <d v="2013-01-23T00:00:00"/>
    <x v="0"/>
    <s v="TD-20995"/>
    <x v="143"/>
    <x v="0"/>
    <x v="0"/>
    <s v="San Diego"/>
    <x v="1"/>
    <n v="92037"/>
    <x v="1"/>
    <s v="FUR-CH-10000785"/>
    <x v="0"/>
    <x v="1"/>
    <x v="320"/>
    <n v="1013.4880000000001"/>
    <n v="7"/>
    <x v="2"/>
    <n v="76.011600000000001"/>
  </r>
  <r>
    <n v="2878"/>
    <x v="1426"/>
    <x v="0"/>
    <x v="804"/>
    <d v="2013-01-19T00:00:00"/>
    <x v="1"/>
    <s v="Dp-13240"/>
    <x v="656"/>
    <x v="2"/>
    <x v="0"/>
    <s v="Westfield"/>
    <x v="30"/>
    <n v="7090"/>
    <x v="3"/>
    <s v="OFF-EN-10003040"/>
    <x v="1"/>
    <x v="12"/>
    <x v="1224"/>
    <n v="52.34"/>
    <n v="2"/>
    <x v="0"/>
    <n v="24.599799999999998"/>
  </r>
  <r>
    <n v="2879"/>
    <x v="1426"/>
    <x v="0"/>
    <x v="804"/>
    <d v="2013-01-19T00:00:00"/>
    <x v="1"/>
    <s v="Dp-13240"/>
    <x v="656"/>
    <x v="2"/>
    <x v="0"/>
    <s v="Westfield"/>
    <x v="30"/>
    <n v="7090"/>
    <x v="3"/>
    <s v="OFF-AR-10001573"/>
    <x v="1"/>
    <x v="6"/>
    <x v="368"/>
    <n v="4.66"/>
    <n v="2"/>
    <x v="0"/>
    <n v="1.3513999999999999"/>
  </r>
  <r>
    <n v="2880"/>
    <x v="1426"/>
    <x v="0"/>
    <x v="804"/>
    <d v="2013-01-19T00:00:00"/>
    <x v="1"/>
    <s v="Dp-13240"/>
    <x v="656"/>
    <x v="2"/>
    <x v="0"/>
    <s v="Westfield"/>
    <x v="30"/>
    <n v="7090"/>
    <x v="3"/>
    <s v="TEC-AC-10000844"/>
    <x v="2"/>
    <x v="11"/>
    <x v="106"/>
    <n v="254.97"/>
    <n v="3"/>
    <x v="0"/>
    <n v="91.789199999999994"/>
  </r>
  <r>
    <n v="2881"/>
    <x v="1427"/>
    <x v="0"/>
    <x v="251"/>
    <d v="2013-09-24T00:00:00"/>
    <x v="0"/>
    <s v="SD-20485"/>
    <x v="174"/>
    <x v="2"/>
    <x v="0"/>
    <s v="Orange"/>
    <x v="30"/>
    <n v="7050"/>
    <x v="3"/>
    <s v="OFF-BI-10000756"/>
    <x v="1"/>
    <x v="8"/>
    <x v="15"/>
    <n v="25.44"/>
    <n v="6"/>
    <x v="0"/>
    <n v="12.72"/>
  </r>
  <r>
    <n v="2882"/>
    <x v="1427"/>
    <x v="0"/>
    <x v="251"/>
    <d v="2013-09-24T00:00:00"/>
    <x v="0"/>
    <s v="SD-20485"/>
    <x v="174"/>
    <x v="2"/>
    <x v="0"/>
    <s v="Orange"/>
    <x v="30"/>
    <n v="7050"/>
    <x v="3"/>
    <s v="OFF-SU-10000381"/>
    <x v="1"/>
    <x v="14"/>
    <x v="654"/>
    <n v="27.93"/>
    <n v="3"/>
    <x v="0"/>
    <n v="8.0997000000000003"/>
  </r>
  <r>
    <n v="2883"/>
    <x v="1428"/>
    <x v="2"/>
    <x v="805"/>
    <d v="2011-02-26T00:00:00"/>
    <x v="1"/>
    <s v="TM-21010"/>
    <x v="612"/>
    <x v="0"/>
    <x v="0"/>
    <s v="Woodstock"/>
    <x v="10"/>
    <n v="60098"/>
    <x v="2"/>
    <s v="OFF-BI-10004094"/>
    <x v="1"/>
    <x v="8"/>
    <x v="603"/>
    <n v="8.85"/>
    <n v="5"/>
    <x v="3"/>
    <n v="-13.717499999999999"/>
  </r>
  <r>
    <n v="2884"/>
    <x v="1429"/>
    <x v="0"/>
    <x v="583"/>
    <d v="2013-11-17T00:00:00"/>
    <x v="0"/>
    <s v="BK-11260"/>
    <x v="318"/>
    <x v="0"/>
    <x v="0"/>
    <s v="San Francisco"/>
    <x v="1"/>
    <n v="94110"/>
    <x v="1"/>
    <s v="FUR-FU-10001852"/>
    <x v="0"/>
    <x v="5"/>
    <x v="837"/>
    <n v="6.96"/>
    <n v="4"/>
    <x v="0"/>
    <n v="2.2271999999999998"/>
  </r>
  <r>
    <n v="2885"/>
    <x v="1430"/>
    <x v="0"/>
    <x v="806"/>
    <d v="2013-02-03T00:00:00"/>
    <x v="1"/>
    <s v="JF-15490"/>
    <x v="223"/>
    <x v="0"/>
    <x v="0"/>
    <s v="San Francisco"/>
    <x v="1"/>
    <n v="94122"/>
    <x v="1"/>
    <s v="OFF-BI-10000014"/>
    <x v="1"/>
    <x v="8"/>
    <x v="628"/>
    <n v="17.456"/>
    <n v="2"/>
    <x v="2"/>
    <n v="5.8914"/>
  </r>
  <r>
    <n v="2886"/>
    <x v="1431"/>
    <x v="0"/>
    <x v="807"/>
    <d v="2013-10-23T00:00:00"/>
    <x v="1"/>
    <s v="EP-13915"/>
    <x v="212"/>
    <x v="0"/>
    <x v="0"/>
    <s v="Tempe"/>
    <x v="16"/>
    <n v="85281"/>
    <x v="1"/>
    <s v="FUR-CH-10003396"/>
    <x v="0"/>
    <x v="1"/>
    <x v="385"/>
    <n v="307.92"/>
    <n v="5"/>
    <x v="2"/>
    <n v="-34.640999999999998"/>
  </r>
  <r>
    <n v="2887"/>
    <x v="1432"/>
    <x v="3"/>
    <x v="404"/>
    <d v="2014-12-20T00:00:00"/>
    <x v="2"/>
    <s v="EP-13915"/>
    <x v="212"/>
    <x v="0"/>
    <x v="0"/>
    <s v="Los Angeles"/>
    <x v="1"/>
    <n v="90008"/>
    <x v="1"/>
    <s v="OFF-AR-10003811"/>
    <x v="1"/>
    <x v="6"/>
    <x v="449"/>
    <n v="6.63"/>
    <n v="3"/>
    <x v="0"/>
    <n v="1.7901"/>
  </r>
  <r>
    <n v="2888"/>
    <x v="1432"/>
    <x v="3"/>
    <x v="404"/>
    <d v="2014-12-20T00:00:00"/>
    <x v="2"/>
    <s v="EP-13915"/>
    <x v="212"/>
    <x v="0"/>
    <x v="0"/>
    <s v="Los Angeles"/>
    <x v="1"/>
    <n v="90008"/>
    <x v="1"/>
    <s v="OFF-PA-10003172"/>
    <x v="1"/>
    <x v="10"/>
    <x v="846"/>
    <n v="12.96"/>
    <n v="2"/>
    <x v="0"/>
    <n v="6.2207999999999997"/>
  </r>
  <r>
    <n v="2889"/>
    <x v="1432"/>
    <x v="3"/>
    <x v="404"/>
    <d v="2014-12-20T00:00:00"/>
    <x v="2"/>
    <s v="EP-13915"/>
    <x v="212"/>
    <x v="0"/>
    <x v="0"/>
    <s v="Los Angeles"/>
    <x v="1"/>
    <n v="90008"/>
    <x v="1"/>
    <s v="OFF-PA-10000289"/>
    <x v="1"/>
    <x v="10"/>
    <x v="722"/>
    <n v="32.4"/>
    <n v="5"/>
    <x v="0"/>
    <n v="15.552"/>
  </r>
  <r>
    <n v="2890"/>
    <x v="1433"/>
    <x v="3"/>
    <x v="808"/>
    <d v="2014-11-07T00:00:00"/>
    <x v="1"/>
    <s v="KH-16630"/>
    <x v="175"/>
    <x v="1"/>
    <x v="0"/>
    <s v="Seattle"/>
    <x v="4"/>
    <n v="98105"/>
    <x v="1"/>
    <s v="OFF-PA-10000791"/>
    <x v="1"/>
    <x v="10"/>
    <x v="1424"/>
    <n v="23.85"/>
    <n v="5"/>
    <x v="0"/>
    <n v="10.7325"/>
  </r>
  <r>
    <n v="2891"/>
    <x v="1434"/>
    <x v="2"/>
    <x v="333"/>
    <d v="2011-05-01T00:00:00"/>
    <x v="0"/>
    <s v="HG-14845"/>
    <x v="668"/>
    <x v="0"/>
    <x v="0"/>
    <s v="Lake Charles"/>
    <x v="28"/>
    <n v="70601"/>
    <x v="0"/>
    <s v="FUR-CH-10002304"/>
    <x v="0"/>
    <x v="1"/>
    <x v="782"/>
    <n v="51.96"/>
    <n v="2"/>
    <x v="0"/>
    <n v="12.99"/>
  </r>
  <r>
    <n v="2892"/>
    <x v="1434"/>
    <x v="2"/>
    <x v="333"/>
    <d v="2011-05-01T00:00:00"/>
    <x v="0"/>
    <s v="HG-14845"/>
    <x v="668"/>
    <x v="0"/>
    <x v="0"/>
    <s v="Lake Charles"/>
    <x v="28"/>
    <n v="70601"/>
    <x v="0"/>
    <s v="OFF-BI-10000136"/>
    <x v="1"/>
    <x v="8"/>
    <x v="936"/>
    <n v="17.940000000000001"/>
    <n v="3"/>
    <x v="0"/>
    <n v="8.6112000000000002"/>
  </r>
  <r>
    <n v="2893"/>
    <x v="1435"/>
    <x v="3"/>
    <x v="436"/>
    <d v="2014-10-30T00:00:00"/>
    <x v="1"/>
    <s v="JC-16105"/>
    <x v="36"/>
    <x v="1"/>
    <x v="0"/>
    <s v="Rochester"/>
    <x v="15"/>
    <n v="14609"/>
    <x v="3"/>
    <s v="OFF-PA-10003739"/>
    <x v="1"/>
    <x v="10"/>
    <x v="1425"/>
    <n v="11.56"/>
    <n v="2"/>
    <x v="0"/>
    <n v="5.6643999999999997"/>
  </r>
  <r>
    <n v="2894"/>
    <x v="1435"/>
    <x v="3"/>
    <x v="436"/>
    <d v="2014-10-30T00:00:00"/>
    <x v="1"/>
    <s v="JC-16105"/>
    <x v="36"/>
    <x v="1"/>
    <x v="0"/>
    <s v="Rochester"/>
    <x v="15"/>
    <n v="14609"/>
    <x v="3"/>
    <s v="OFF-PA-10002479"/>
    <x v="1"/>
    <x v="10"/>
    <x v="217"/>
    <n v="26.4"/>
    <n v="5"/>
    <x v="0"/>
    <n v="11.88"/>
  </r>
  <r>
    <n v="2895"/>
    <x v="1435"/>
    <x v="3"/>
    <x v="436"/>
    <d v="2014-10-30T00:00:00"/>
    <x v="1"/>
    <s v="JC-16105"/>
    <x v="36"/>
    <x v="1"/>
    <x v="0"/>
    <s v="Rochester"/>
    <x v="15"/>
    <n v="14609"/>
    <x v="3"/>
    <s v="FUR-FU-10000771"/>
    <x v="0"/>
    <x v="5"/>
    <x v="1426"/>
    <n v="69.08"/>
    <n v="11"/>
    <x v="0"/>
    <n v="29.0136"/>
  </r>
  <r>
    <n v="2896"/>
    <x v="1435"/>
    <x v="3"/>
    <x v="436"/>
    <d v="2014-10-30T00:00:00"/>
    <x v="1"/>
    <s v="JC-16105"/>
    <x v="36"/>
    <x v="1"/>
    <x v="0"/>
    <s v="Rochester"/>
    <x v="15"/>
    <n v="14609"/>
    <x v="3"/>
    <s v="TEC-PH-10001552"/>
    <x v="2"/>
    <x v="7"/>
    <x v="178"/>
    <n v="35.880000000000003"/>
    <n v="3"/>
    <x v="0"/>
    <n v="10.0464"/>
  </r>
  <r>
    <n v="2897"/>
    <x v="1436"/>
    <x v="2"/>
    <x v="809"/>
    <d v="2011-04-03T00:00:00"/>
    <x v="1"/>
    <s v="KM-16720"/>
    <x v="27"/>
    <x v="0"/>
    <x v="0"/>
    <s v="Long Beach"/>
    <x v="15"/>
    <n v="11561"/>
    <x v="3"/>
    <s v="OFF-AR-10001915"/>
    <x v="1"/>
    <x v="6"/>
    <x v="1048"/>
    <n v="49.65"/>
    <n v="5"/>
    <x v="0"/>
    <n v="20.853000000000002"/>
  </r>
  <r>
    <n v="2898"/>
    <x v="1437"/>
    <x v="0"/>
    <x v="810"/>
    <d v="2013-01-09T00:00:00"/>
    <x v="1"/>
    <s v="EB-13975"/>
    <x v="424"/>
    <x v="1"/>
    <x v="0"/>
    <s v="Charlotte"/>
    <x v="3"/>
    <n v="28205"/>
    <x v="0"/>
    <s v="TEC-CO-10000971"/>
    <x v="2"/>
    <x v="16"/>
    <x v="1304"/>
    <n v="959.96799999999996"/>
    <n v="4"/>
    <x v="2"/>
    <n v="119.996"/>
  </r>
  <r>
    <n v="2899"/>
    <x v="1438"/>
    <x v="1"/>
    <x v="33"/>
    <d v="2012-04-30T00:00:00"/>
    <x v="1"/>
    <s v="PW-19240"/>
    <x v="617"/>
    <x v="0"/>
    <x v="0"/>
    <s v="Houston"/>
    <x v="5"/>
    <n v="77036"/>
    <x v="2"/>
    <s v="FUR-CH-10004086"/>
    <x v="0"/>
    <x v="1"/>
    <x v="281"/>
    <n v="408.42200000000003"/>
    <n v="2"/>
    <x v="4"/>
    <n v="-5.8346"/>
  </r>
  <r>
    <n v="2900"/>
    <x v="1439"/>
    <x v="1"/>
    <x v="811"/>
    <d v="2012-09-17T00:00:00"/>
    <x v="1"/>
    <s v="PG-18895"/>
    <x v="38"/>
    <x v="0"/>
    <x v="0"/>
    <s v="New York City"/>
    <x v="15"/>
    <n v="10035"/>
    <x v="3"/>
    <s v="TEC-CO-10000971"/>
    <x v="2"/>
    <x v="16"/>
    <x v="1304"/>
    <n v="479.98399999999998"/>
    <n v="2"/>
    <x v="2"/>
    <n v="59.997999999999998"/>
  </r>
  <r>
    <n v="2901"/>
    <x v="1439"/>
    <x v="1"/>
    <x v="811"/>
    <d v="2012-09-17T00:00:00"/>
    <x v="1"/>
    <s v="PG-18895"/>
    <x v="38"/>
    <x v="0"/>
    <x v="0"/>
    <s v="New York City"/>
    <x v="15"/>
    <n v="10035"/>
    <x v="3"/>
    <s v="OFF-LA-10001317"/>
    <x v="1"/>
    <x v="2"/>
    <x v="391"/>
    <n v="12.6"/>
    <n v="4"/>
    <x v="0"/>
    <n v="6.048"/>
  </r>
  <r>
    <n v="2902"/>
    <x v="1440"/>
    <x v="3"/>
    <x v="220"/>
    <d v="2014-09-16T00:00:00"/>
    <x v="1"/>
    <s v="DB-12910"/>
    <x v="626"/>
    <x v="2"/>
    <x v="0"/>
    <s v="Columbus"/>
    <x v="32"/>
    <n v="31907"/>
    <x v="0"/>
    <s v="OFF-PA-10003656"/>
    <x v="1"/>
    <x v="10"/>
    <x v="770"/>
    <n v="184.66"/>
    <n v="7"/>
    <x v="0"/>
    <n v="84.943600000000004"/>
  </r>
  <r>
    <n v="2903"/>
    <x v="1441"/>
    <x v="0"/>
    <x v="1"/>
    <d v="2013-06-18T00:00:00"/>
    <x v="1"/>
    <s v="CR-12730"/>
    <x v="257"/>
    <x v="0"/>
    <x v="0"/>
    <s v="Chicago"/>
    <x v="10"/>
    <n v="60610"/>
    <x v="2"/>
    <s v="OFF-PA-10002160"/>
    <x v="1"/>
    <x v="10"/>
    <x v="1190"/>
    <n v="23.12"/>
    <n v="5"/>
    <x v="2"/>
    <n v="8.3810000000000002"/>
  </r>
  <r>
    <n v="2904"/>
    <x v="1442"/>
    <x v="0"/>
    <x v="812"/>
    <d v="2013-07-02T00:00:00"/>
    <x v="1"/>
    <s v="KH-16330"/>
    <x v="542"/>
    <x v="1"/>
    <x v="0"/>
    <s v="Highland Park"/>
    <x v="10"/>
    <n v="60035"/>
    <x v="2"/>
    <s v="OFF-PA-10000575"/>
    <x v="1"/>
    <x v="10"/>
    <x v="1050"/>
    <n v="37.463999999999999"/>
    <n v="7"/>
    <x v="2"/>
    <n v="12.175800000000001"/>
  </r>
  <r>
    <n v="2905"/>
    <x v="1442"/>
    <x v="0"/>
    <x v="812"/>
    <d v="2013-07-02T00:00:00"/>
    <x v="1"/>
    <s v="KH-16330"/>
    <x v="542"/>
    <x v="1"/>
    <x v="0"/>
    <s v="Highland Park"/>
    <x v="10"/>
    <n v="60035"/>
    <x v="2"/>
    <s v="FUR-CH-10003981"/>
    <x v="0"/>
    <x v="1"/>
    <x v="1166"/>
    <n v="539.65800000000002"/>
    <n v="3"/>
    <x v="4"/>
    <n v="-7.7093999999999996"/>
  </r>
  <r>
    <n v="2906"/>
    <x v="1443"/>
    <x v="2"/>
    <x v="467"/>
    <d v="2011-09-30T00:00:00"/>
    <x v="1"/>
    <s v="CS-12400"/>
    <x v="37"/>
    <x v="2"/>
    <x v="0"/>
    <s v="Seattle"/>
    <x v="4"/>
    <n v="98115"/>
    <x v="1"/>
    <s v="OFF-ST-10002615"/>
    <x v="1"/>
    <x v="4"/>
    <x v="1427"/>
    <n v="310.12"/>
    <n v="2"/>
    <x v="0"/>
    <n v="80.631200000000007"/>
  </r>
  <r>
    <n v="2907"/>
    <x v="1444"/>
    <x v="3"/>
    <x v="132"/>
    <d v="2014-11-10T00:00:00"/>
    <x v="1"/>
    <s v="DL-12925"/>
    <x v="351"/>
    <x v="0"/>
    <x v="0"/>
    <s v="Eagan"/>
    <x v="11"/>
    <n v="55122"/>
    <x v="2"/>
    <s v="OFF-PA-10000327"/>
    <x v="1"/>
    <x v="10"/>
    <x v="1428"/>
    <n v="8.56"/>
    <n v="2"/>
    <x v="0"/>
    <n v="3.8519999999999999"/>
  </r>
  <r>
    <n v="2908"/>
    <x v="1444"/>
    <x v="3"/>
    <x v="132"/>
    <d v="2014-11-10T00:00:00"/>
    <x v="1"/>
    <s v="DL-12925"/>
    <x v="351"/>
    <x v="0"/>
    <x v="0"/>
    <s v="Eagan"/>
    <x v="11"/>
    <n v="55122"/>
    <x v="2"/>
    <s v="OFF-ST-10001325"/>
    <x v="1"/>
    <x v="4"/>
    <x v="466"/>
    <n v="52.4"/>
    <n v="5"/>
    <x v="0"/>
    <n v="14.148"/>
  </r>
  <r>
    <n v="2909"/>
    <x v="1444"/>
    <x v="3"/>
    <x v="132"/>
    <d v="2014-11-10T00:00:00"/>
    <x v="1"/>
    <s v="DL-12925"/>
    <x v="351"/>
    <x v="0"/>
    <x v="0"/>
    <s v="Eagan"/>
    <x v="11"/>
    <n v="55122"/>
    <x v="2"/>
    <s v="OFF-LA-10001771"/>
    <x v="1"/>
    <x v="2"/>
    <x v="1119"/>
    <n v="14.94"/>
    <n v="3"/>
    <x v="0"/>
    <n v="6.8723999999999998"/>
  </r>
  <r>
    <n v="2910"/>
    <x v="1445"/>
    <x v="3"/>
    <x v="600"/>
    <d v="2014-02-24T00:00:00"/>
    <x v="1"/>
    <s v="ME-17725"/>
    <x v="250"/>
    <x v="0"/>
    <x v="0"/>
    <s v="Seattle"/>
    <x v="4"/>
    <n v="98103"/>
    <x v="1"/>
    <s v="OFF-FA-10004968"/>
    <x v="1"/>
    <x v="13"/>
    <x v="1010"/>
    <n v="11.22"/>
    <n v="3"/>
    <x v="0"/>
    <n v="0.22439999999999999"/>
  </r>
  <r>
    <n v="2911"/>
    <x v="1446"/>
    <x v="1"/>
    <x v="599"/>
    <d v="2012-11-09T00:00:00"/>
    <x v="1"/>
    <s v="VD-21670"/>
    <x v="104"/>
    <x v="0"/>
    <x v="0"/>
    <s v="Coral Springs"/>
    <x v="2"/>
    <n v="33065"/>
    <x v="0"/>
    <s v="OFF-AP-10000576"/>
    <x v="1"/>
    <x v="9"/>
    <x v="842"/>
    <n v="387.13600000000002"/>
    <n v="4"/>
    <x v="2"/>
    <n v="24.196000000000002"/>
  </r>
  <r>
    <n v="2912"/>
    <x v="1447"/>
    <x v="2"/>
    <x v="737"/>
    <d v="2011-06-21T00:00:00"/>
    <x v="1"/>
    <s v="CK-12205"/>
    <x v="237"/>
    <x v="0"/>
    <x v="0"/>
    <s v="Hempstead"/>
    <x v="15"/>
    <n v="11550"/>
    <x v="3"/>
    <s v="OFF-EN-10003286"/>
    <x v="1"/>
    <x v="12"/>
    <x v="33"/>
    <n v="41.4"/>
    <n v="5"/>
    <x v="0"/>
    <n v="19.457999999999998"/>
  </r>
  <r>
    <n v="2913"/>
    <x v="1447"/>
    <x v="2"/>
    <x v="737"/>
    <d v="2011-06-21T00:00:00"/>
    <x v="1"/>
    <s v="CK-12205"/>
    <x v="237"/>
    <x v="0"/>
    <x v="0"/>
    <s v="Hempstead"/>
    <x v="15"/>
    <n v="11550"/>
    <x v="3"/>
    <s v="OFF-AR-10003772"/>
    <x v="1"/>
    <x v="6"/>
    <x v="1429"/>
    <n v="35"/>
    <n v="4"/>
    <x v="0"/>
    <n v="10.5"/>
  </r>
  <r>
    <n v="2914"/>
    <x v="1447"/>
    <x v="2"/>
    <x v="737"/>
    <d v="2011-06-21T00:00:00"/>
    <x v="1"/>
    <s v="CK-12205"/>
    <x v="237"/>
    <x v="0"/>
    <x v="0"/>
    <s v="Hempstead"/>
    <x v="15"/>
    <n v="11550"/>
    <x v="3"/>
    <s v="OFF-BI-10002852"/>
    <x v="1"/>
    <x v="8"/>
    <x v="91"/>
    <n v="39.552"/>
    <n v="3"/>
    <x v="2"/>
    <n v="14.3376"/>
  </r>
  <r>
    <n v="2915"/>
    <x v="1448"/>
    <x v="1"/>
    <x v="88"/>
    <d v="2012-10-17T00:00:00"/>
    <x v="0"/>
    <s v="DL-12925"/>
    <x v="351"/>
    <x v="0"/>
    <x v="0"/>
    <s v="Noblesville"/>
    <x v="14"/>
    <n v="46060"/>
    <x v="2"/>
    <s v="TEC-PH-10002890"/>
    <x v="2"/>
    <x v="7"/>
    <x v="1387"/>
    <n v="135.72"/>
    <n v="3"/>
    <x v="0"/>
    <n v="35.287199999999999"/>
  </r>
  <r>
    <n v="2916"/>
    <x v="1448"/>
    <x v="1"/>
    <x v="88"/>
    <d v="2012-10-17T00:00:00"/>
    <x v="0"/>
    <s v="DL-12925"/>
    <x v="351"/>
    <x v="0"/>
    <x v="0"/>
    <s v="Noblesville"/>
    <x v="14"/>
    <n v="46060"/>
    <x v="2"/>
    <s v="OFF-BI-10001308"/>
    <x v="1"/>
    <x v="8"/>
    <x v="1351"/>
    <n v="12.56"/>
    <n v="2"/>
    <x v="0"/>
    <n v="5.6520000000000001"/>
  </r>
  <r>
    <n v="2917"/>
    <x v="1448"/>
    <x v="1"/>
    <x v="88"/>
    <d v="2012-10-17T00:00:00"/>
    <x v="0"/>
    <s v="DL-12925"/>
    <x v="351"/>
    <x v="0"/>
    <x v="0"/>
    <s v="Noblesville"/>
    <x v="14"/>
    <n v="46060"/>
    <x v="2"/>
    <s v="TEC-PH-10001750"/>
    <x v="2"/>
    <x v="7"/>
    <x v="968"/>
    <n v="263.95999999999998"/>
    <n v="4"/>
    <x v="0"/>
    <n v="71.269199999999998"/>
  </r>
  <r>
    <n v="2918"/>
    <x v="1449"/>
    <x v="3"/>
    <x v="151"/>
    <d v="2014-08-31T00:00:00"/>
    <x v="2"/>
    <s v="SE-20110"/>
    <x v="339"/>
    <x v="0"/>
    <x v="0"/>
    <s v="Dallas"/>
    <x v="5"/>
    <n v="75220"/>
    <x v="2"/>
    <s v="OFF-AR-10003338"/>
    <x v="1"/>
    <x v="6"/>
    <x v="1430"/>
    <n v="5.952"/>
    <n v="1"/>
    <x v="2"/>
    <n v="0.372"/>
  </r>
  <r>
    <n v="2919"/>
    <x v="1450"/>
    <x v="0"/>
    <x v="813"/>
    <d v="2013-11-24T00:00:00"/>
    <x v="3"/>
    <s v="LS-17200"/>
    <x v="624"/>
    <x v="1"/>
    <x v="0"/>
    <s v="Philadelphia"/>
    <x v="9"/>
    <n v="19140"/>
    <x v="3"/>
    <s v="OFF-FA-10002763"/>
    <x v="1"/>
    <x v="13"/>
    <x v="1411"/>
    <n v="15.8"/>
    <n v="5"/>
    <x v="2"/>
    <n v="2.37"/>
  </r>
  <r>
    <n v="2920"/>
    <x v="1450"/>
    <x v="0"/>
    <x v="813"/>
    <d v="2013-11-24T00:00:00"/>
    <x v="3"/>
    <s v="LS-17200"/>
    <x v="624"/>
    <x v="1"/>
    <x v="0"/>
    <s v="Philadelphia"/>
    <x v="9"/>
    <n v="19140"/>
    <x v="3"/>
    <s v="FUR-FU-10002088"/>
    <x v="0"/>
    <x v="5"/>
    <x v="1084"/>
    <n v="14.368"/>
    <n v="2"/>
    <x v="2"/>
    <n v="3.9512"/>
  </r>
  <r>
    <n v="2921"/>
    <x v="1450"/>
    <x v="0"/>
    <x v="813"/>
    <d v="2013-11-24T00:00:00"/>
    <x v="3"/>
    <s v="LS-17200"/>
    <x v="624"/>
    <x v="1"/>
    <x v="0"/>
    <s v="Philadelphia"/>
    <x v="9"/>
    <n v="19140"/>
    <x v="3"/>
    <s v="FUR-FU-10003976"/>
    <x v="0"/>
    <x v="5"/>
    <x v="964"/>
    <n v="70.447999999999993"/>
    <n v="7"/>
    <x v="2"/>
    <n v="12.3284"/>
  </r>
  <r>
    <n v="2922"/>
    <x v="1451"/>
    <x v="3"/>
    <x v="289"/>
    <d v="2014-01-31T00:00:00"/>
    <x v="3"/>
    <s v="MM-17920"/>
    <x v="462"/>
    <x v="0"/>
    <x v="0"/>
    <s v="San Francisco"/>
    <x v="1"/>
    <n v="94109"/>
    <x v="1"/>
    <s v="OFF-ST-10001511"/>
    <x v="1"/>
    <x v="4"/>
    <x v="551"/>
    <n v="129.30000000000001"/>
    <n v="2"/>
    <x v="0"/>
    <n v="6.4649999999999999"/>
  </r>
  <r>
    <n v="2923"/>
    <x v="1452"/>
    <x v="1"/>
    <x v="672"/>
    <d v="2012-12-03T00:00:00"/>
    <x v="0"/>
    <s v="DB-13270"/>
    <x v="489"/>
    <x v="2"/>
    <x v="0"/>
    <s v="Austin"/>
    <x v="5"/>
    <n v="78745"/>
    <x v="2"/>
    <s v="OFF-BI-10000301"/>
    <x v="1"/>
    <x v="8"/>
    <x v="619"/>
    <n v="3.8820000000000001"/>
    <n v="3"/>
    <x v="3"/>
    <n v="-5.8230000000000004"/>
  </r>
  <r>
    <n v="2924"/>
    <x v="1453"/>
    <x v="2"/>
    <x v="307"/>
    <d v="2011-07-04T00:00:00"/>
    <x v="1"/>
    <s v="RW-19630"/>
    <x v="338"/>
    <x v="1"/>
    <x v="0"/>
    <s v="Detroit"/>
    <x v="12"/>
    <n v="48234"/>
    <x v="2"/>
    <s v="OFF-FA-10003495"/>
    <x v="1"/>
    <x v="13"/>
    <x v="33"/>
    <n v="6.08"/>
    <n v="1"/>
    <x v="0"/>
    <n v="3.04"/>
  </r>
  <r>
    <n v="2925"/>
    <x v="1454"/>
    <x v="2"/>
    <x v="814"/>
    <d v="2011-09-05T00:00:00"/>
    <x v="2"/>
    <s v="JM-16195"/>
    <x v="594"/>
    <x v="0"/>
    <x v="0"/>
    <s v="Watertown"/>
    <x v="15"/>
    <n v="13601"/>
    <x v="3"/>
    <s v="OFF-AP-10001303"/>
    <x v="1"/>
    <x v="9"/>
    <x v="925"/>
    <n v="19.899999999999999"/>
    <n v="1"/>
    <x v="0"/>
    <n v="8.9550000000000001"/>
  </r>
  <r>
    <n v="2926"/>
    <x v="1454"/>
    <x v="2"/>
    <x v="814"/>
    <d v="2011-09-05T00:00:00"/>
    <x v="2"/>
    <s v="JM-16195"/>
    <x v="594"/>
    <x v="0"/>
    <x v="0"/>
    <s v="Watertown"/>
    <x v="15"/>
    <n v="13601"/>
    <x v="3"/>
    <s v="FUR-FU-10002116"/>
    <x v="0"/>
    <x v="5"/>
    <x v="1431"/>
    <n v="70.709999999999994"/>
    <n v="1"/>
    <x v="0"/>
    <n v="4.9497"/>
  </r>
  <r>
    <n v="2927"/>
    <x v="1455"/>
    <x v="3"/>
    <x v="815"/>
    <d v="2014-07-15T00:00:00"/>
    <x v="0"/>
    <s v="BP-11155"/>
    <x v="669"/>
    <x v="0"/>
    <x v="0"/>
    <s v="Columbus"/>
    <x v="32"/>
    <n v="31907"/>
    <x v="0"/>
    <s v="FUR-FU-10000771"/>
    <x v="0"/>
    <x v="5"/>
    <x v="1426"/>
    <n v="18.84"/>
    <n v="3"/>
    <x v="0"/>
    <n v="7.9127999999999998"/>
  </r>
  <r>
    <n v="2928"/>
    <x v="1456"/>
    <x v="3"/>
    <x v="400"/>
    <d v="2014-06-11T00:00:00"/>
    <x v="1"/>
    <s v="CT-11995"/>
    <x v="564"/>
    <x v="0"/>
    <x v="0"/>
    <s v="Apple Valley"/>
    <x v="11"/>
    <n v="55124"/>
    <x v="2"/>
    <s v="OFF-AR-10002255"/>
    <x v="1"/>
    <x v="6"/>
    <x v="814"/>
    <n v="8.64"/>
    <n v="3"/>
    <x v="0"/>
    <n v="2.5055999999999998"/>
  </r>
  <r>
    <n v="2929"/>
    <x v="1457"/>
    <x v="3"/>
    <x v="15"/>
    <d v="2014-10-27T00:00:00"/>
    <x v="1"/>
    <s v="TH-21550"/>
    <x v="274"/>
    <x v="2"/>
    <x v="0"/>
    <s v="Burlington"/>
    <x v="3"/>
    <n v="27217"/>
    <x v="0"/>
    <s v="OFF-BI-10004995"/>
    <x v="1"/>
    <x v="8"/>
    <x v="313"/>
    <n v="1633.1880000000001"/>
    <n v="4"/>
    <x v="6"/>
    <n v="-1306.5504000000001"/>
  </r>
  <r>
    <n v="2930"/>
    <x v="1458"/>
    <x v="3"/>
    <x v="551"/>
    <d v="2014-11-25T00:00:00"/>
    <x v="1"/>
    <s v="ME-17320"/>
    <x v="467"/>
    <x v="2"/>
    <x v="0"/>
    <s v="Saginaw"/>
    <x v="12"/>
    <n v="48601"/>
    <x v="2"/>
    <s v="FUR-FU-10002597"/>
    <x v="0"/>
    <x v="5"/>
    <x v="621"/>
    <n v="19.760000000000002"/>
    <n v="4"/>
    <x v="0"/>
    <n v="8.2992000000000008"/>
  </r>
  <r>
    <n v="2931"/>
    <x v="1459"/>
    <x v="1"/>
    <x v="816"/>
    <d v="2012-08-08T00:00:00"/>
    <x v="3"/>
    <s v="TT-21220"/>
    <x v="627"/>
    <x v="0"/>
    <x v="0"/>
    <s v="San Francisco"/>
    <x v="1"/>
    <n v="94109"/>
    <x v="1"/>
    <s v="OFF-BI-10004970"/>
    <x v="1"/>
    <x v="8"/>
    <x v="908"/>
    <n v="6.6079999999999997"/>
    <n v="2"/>
    <x v="2"/>
    <n v="2.2302"/>
  </r>
  <r>
    <n v="2932"/>
    <x v="1459"/>
    <x v="1"/>
    <x v="816"/>
    <d v="2012-08-08T00:00:00"/>
    <x v="3"/>
    <s v="TT-21220"/>
    <x v="627"/>
    <x v="0"/>
    <x v="0"/>
    <s v="San Francisco"/>
    <x v="1"/>
    <n v="94109"/>
    <x v="1"/>
    <s v="OFF-BI-10002557"/>
    <x v="1"/>
    <x v="8"/>
    <x v="246"/>
    <n v="7.28"/>
    <n v="2"/>
    <x v="2"/>
    <n v="2.73"/>
  </r>
  <r>
    <n v="2933"/>
    <x v="1459"/>
    <x v="1"/>
    <x v="816"/>
    <d v="2012-08-08T00:00:00"/>
    <x v="3"/>
    <s v="TT-21220"/>
    <x v="627"/>
    <x v="0"/>
    <x v="0"/>
    <s v="San Francisco"/>
    <x v="1"/>
    <n v="94109"/>
    <x v="1"/>
    <s v="FUR-CH-10000785"/>
    <x v="0"/>
    <x v="1"/>
    <x v="320"/>
    <n v="144.78399999999999"/>
    <n v="1"/>
    <x v="2"/>
    <n v="10.8588"/>
  </r>
  <r>
    <n v="2934"/>
    <x v="1460"/>
    <x v="0"/>
    <x v="409"/>
    <d v="2013-12-13T00:00:00"/>
    <x v="1"/>
    <s v="GT-14710"/>
    <x v="218"/>
    <x v="0"/>
    <x v="0"/>
    <s v="Seattle"/>
    <x v="4"/>
    <n v="98105"/>
    <x v="1"/>
    <s v="TEC-PH-10002310"/>
    <x v="2"/>
    <x v="7"/>
    <x v="1359"/>
    <n v="156.792"/>
    <n v="1"/>
    <x v="2"/>
    <n v="13.7193"/>
  </r>
  <r>
    <n v="2935"/>
    <x v="1460"/>
    <x v="0"/>
    <x v="409"/>
    <d v="2013-12-13T00:00:00"/>
    <x v="1"/>
    <s v="GT-14710"/>
    <x v="218"/>
    <x v="0"/>
    <x v="0"/>
    <s v="Seattle"/>
    <x v="4"/>
    <n v="98105"/>
    <x v="1"/>
    <s v="TEC-PH-10002834"/>
    <x v="2"/>
    <x v="7"/>
    <x v="1378"/>
    <n v="431.976"/>
    <n v="3"/>
    <x v="2"/>
    <n v="26.9985"/>
  </r>
  <r>
    <n v="2936"/>
    <x v="1460"/>
    <x v="0"/>
    <x v="409"/>
    <d v="2013-12-13T00:00:00"/>
    <x v="1"/>
    <s v="GT-14710"/>
    <x v="218"/>
    <x v="0"/>
    <x v="0"/>
    <s v="Seattle"/>
    <x v="4"/>
    <n v="98105"/>
    <x v="1"/>
    <s v="OFF-EN-10000927"/>
    <x v="1"/>
    <x v="12"/>
    <x v="81"/>
    <n v="35.89"/>
    <n v="1"/>
    <x v="0"/>
    <n v="16.150500000000001"/>
  </r>
  <r>
    <n v="2937"/>
    <x v="1460"/>
    <x v="0"/>
    <x v="409"/>
    <d v="2013-12-13T00:00:00"/>
    <x v="1"/>
    <s v="GT-14710"/>
    <x v="218"/>
    <x v="0"/>
    <x v="0"/>
    <s v="Seattle"/>
    <x v="4"/>
    <n v="98105"/>
    <x v="1"/>
    <s v="OFF-BI-10001636"/>
    <x v="1"/>
    <x v="8"/>
    <x v="668"/>
    <n v="47.207999999999998"/>
    <n v="7"/>
    <x v="2"/>
    <n v="15.342599999999999"/>
  </r>
  <r>
    <n v="2938"/>
    <x v="1460"/>
    <x v="0"/>
    <x v="409"/>
    <d v="2013-12-13T00:00:00"/>
    <x v="1"/>
    <s v="GT-14710"/>
    <x v="218"/>
    <x v="0"/>
    <x v="0"/>
    <s v="Seattle"/>
    <x v="4"/>
    <n v="98105"/>
    <x v="1"/>
    <s v="OFF-PA-10001736"/>
    <x v="1"/>
    <x v="10"/>
    <x v="129"/>
    <n v="248.08"/>
    <n v="7"/>
    <x v="0"/>
    <n v="116.5976"/>
  </r>
  <r>
    <n v="2939"/>
    <x v="1460"/>
    <x v="0"/>
    <x v="409"/>
    <d v="2013-12-13T00:00:00"/>
    <x v="1"/>
    <s v="GT-14710"/>
    <x v="218"/>
    <x v="0"/>
    <x v="0"/>
    <s v="Seattle"/>
    <x v="4"/>
    <n v="98105"/>
    <x v="1"/>
    <s v="OFF-PA-10000482"/>
    <x v="1"/>
    <x v="10"/>
    <x v="67"/>
    <n v="189.7"/>
    <n v="5"/>
    <x v="0"/>
    <n v="89.159000000000006"/>
  </r>
  <r>
    <n v="2940"/>
    <x v="1460"/>
    <x v="0"/>
    <x v="409"/>
    <d v="2013-12-13T00:00:00"/>
    <x v="1"/>
    <s v="GT-14710"/>
    <x v="218"/>
    <x v="0"/>
    <x v="0"/>
    <s v="Seattle"/>
    <x v="4"/>
    <n v="98105"/>
    <x v="1"/>
    <s v="OFF-BI-10001658"/>
    <x v="1"/>
    <x v="8"/>
    <x v="439"/>
    <n v="59.808"/>
    <n v="3"/>
    <x v="2"/>
    <n v="19.4376"/>
  </r>
  <r>
    <n v="2941"/>
    <x v="1461"/>
    <x v="3"/>
    <x v="613"/>
    <d v="2014-04-01T00:00:00"/>
    <x v="1"/>
    <s v="JD-16150"/>
    <x v="251"/>
    <x v="1"/>
    <x v="0"/>
    <s v="Milwaukee"/>
    <x v="6"/>
    <n v="53209"/>
    <x v="2"/>
    <s v="FUR-CH-10000422"/>
    <x v="0"/>
    <x v="1"/>
    <x v="1432"/>
    <n v="90.99"/>
    <n v="1"/>
    <x v="0"/>
    <n v="14.558400000000001"/>
  </r>
  <r>
    <n v="2942"/>
    <x v="1461"/>
    <x v="3"/>
    <x v="613"/>
    <d v="2014-04-01T00:00:00"/>
    <x v="1"/>
    <s v="JD-16150"/>
    <x v="251"/>
    <x v="1"/>
    <x v="0"/>
    <s v="Milwaukee"/>
    <x v="6"/>
    <n v="53209"/>
    <x v="2"/>
    <s v="FUR-CH-10004675"/>
    <x v="0"/>
    <x v="1"/>
    <x v="629"/>
    <n v="1526.56"/>
    <n v="7"/>
    <x v="0"/>
    <n v="427.43680000000001"/>
  </r>
  <r>
    <n v="2943"/>
    <x v="1461"/>
    <x v="3"/>
    <x v="613"/>
    <d v="2014-04-01T00:00:00"/>
    <x v="1"/>
    <s v="JD-16150"/>
    <x v="251"/>
    <x v="1"/>
    <x v="0"/>
    <s v="Milwaukee"/>
    <x v="6"/>
    <n v="53209"/>
    <x v="2"/>
    <s v="FUR-CH-10002880"/>
    <x v="0"/>
    <x v="1"/>
    <x v="801"/>
    <n v="368.97"/>
    <n v="3"/>
    <x v="0"/>
    <n v="40.5867"/>
  </r>
  <r>
    <n v="2944"/>
    <x v="1462"/>
    <x v="3"/>
    <x v="123"/>
    <d v="2014-11-25T00:00:00"/>
    <x v="1"/>
    <s v="MC-18100"/>
    <x v="498"/>
    <x v="0"/>
    <x v="0"/>
    <s v="Los Angeles"/>
    <x v="1"/>
    <n v="90049"/>
    <x v="1"/>
    <s v="OFF-ST-10000675"/>
    <x v="1"/>
    <x v="4"/>
    <x v="295"/>
    <n v="305.01"/>
    <n v="9"/>
    <x v="0"/>
    <n v="76.252499999999998"/>
  </r>
  <r>
    <n v="2945"/>
    <x v="1462"/>
    <x v="3"/>
    <x v="123"/>
    <d v="2014-11-25T00:00:00"/>
    <x v="1"/>
    <s v="MC-18100"/>
    <x v="498"/>
    <x v="0"/>
    <x v="0"/>
    <s v="Los Angeles"/>
    <x v="1"/>
    <n v="90049"/>
    <x v="1"/>
    <s v="FUR-FU-10002685"/>
    <x v="0"/>
    <x v="5"/>
    <x v="1433"/>
    <n v="18.7"/>
    <n v="1"/>
    <x v="0"/>
    <n v="7.1059999999999999"/>
  </r>
  <r>
    <n v="2946"/>
    <x v="1463"/>
    <x v="0"/>
    <x v="254"/>
    <d v="2013-11-06T00:00:00"/>
    <x v="2"/>
    <s v="LH-17020"/>
    <x v="293"/>
    <x v="0"/>
    <x v="0"/>
    <s v="San Francisco"/>
    <x v="1"/>
    <n v="94122"/>
    <x v="1"/>
    <s v="FUR-FU-10004020"/>
    <x v="0"/>
    <x v="5"/>
    <x v="488"/>
    <n v="38.29"/>
    <n v="7"/>
    <x v="0"/>
    <n v="16.464700000000001"/>
  </r>
  <r>
    <n v="2947"/>
    <x v="1464"/>
    <x v="3"/>
    <x v="817"/>
    <d v="2014-12-19T00:00:00"/>
    <x v="1"/>
    <s v="MP-18175"/>
    <x v="486"/>
    <x v="2"/>
    <x v="0"/>
    <s v="San Diego"/>
    <x v="1"/>
    <n v="92024"/>
    <x v="1"/>
    <s v="FUR-FU-10004963"/>
    <x v="0"/>
    <x v="5"/>
    <x v="1434"/>
    <n v="26.25"/>
    <n v="3"/>
    <x v="0"/>
    <n v="11.025"/>
  </r>
  <r>
    <n v="2948"/>
    <x v="1464"/>
    <x v="3"/>
    <x v="817"/>
    <d v="2014-12-19T00:00:00"/>
    <x v="1"/>
    <s v="MP-18175"/>
    <x v="486"/>
    <x v="2"/>
    <x v="0"/>
    <s v="San Diego"/>
    <x v="1"/>
    <n v="92024"/>
    <x v="1"/>
    <s v="OFF-BI-10000174"/>
    <x v="1"/>
    <x v="8"/>
    <x v="1435"/>
    <n v="64.959999999999994"/>
    <n v="14"/>
    <x v="2"/>
    <n v="22.736000000000001"/>
  </r>
  <r>
    <n v="2949"/>
    <x v="1464"/>
    <x v="3"/>
    <x v="817"/>
    <d v="2014-12-19T00:00:00"/>
    <x v="1"/>
    <s v="MP-18175"/>
    <x v="486"/>
    <x v="2"/>
    <x v="0"/>
    <s v="San Diego"/>
    <x v="1"/>
    <n v="92024"/>
    <x v="1"/>
    <s v="OFF-EN-10000461"/>
    <x v="1"/>
    <x v="12"/>
    <x v="746"/>
    <n v="43.7"/>
    <n v="5"/>
    <x v="0"/>
    <n v="20.539000000000001"/>
  </r>
  <r>
    <n v="2950"/>
    <x v="1465"/>
    <x v="3"/>
    <x v="105"/>
    <d v="2014-11-13T00:00:00"/>
    <x v="3"/>
    <s v="EM-14140"/>
    <x v="670"/>
    <x v="2"/>
    <x v="0"/>
    <s v="Glendale"/>
    <x v="16"/>
    <n v="85301"/>
    <x v="1"/>
    <s v="TEC-AC-10001266"/>
    <x v="2"/>
    <x v="11"/>
    <x v="196"/>
    <n v="41.6"/>
    <n v="4"/>
    <x v="2"/>
    <n v="13"/>
  </r>
  <r>
    <n v="2951"/>
    <x v="1465"/>
    <x v="3"/>
    <x v="105"/>
    <d v="2014-11-13T00:00:00"/>
    <x v="3"/>
    <s v="EM-14140"/>
    <x v="670"/>
    <x v="2"/>
    <x v="0"/>
    <s v="Glendale"/>
    <x v="16"/>
    <n v="85301"/>
    <x v="1"/>
    <s v="OFF-PA-10002160"/>
    <x v="1"/>
    <x v="10"/>
    <x v="1190"/>
    <n v="23.12"/>
    <n v="5"/>
    <x v="2"/>
    <n v="8.3810000000000002"/>
  </r>
  <r>
    <n v="2952"/>
    <x v="1465"/>
    <x v="3"/>
    <x v="105"/>
    <d v="2014-11-13T00:00:00"/>
    <x v="3"/>
    <s v="EM-14140"/>
    <x v="670"/>
    <x v="2"/>
    <x v="0"/>
    <s v="Glendale"/>
    <x v="16"/>
    <n v="85301"/>
    <x v="1"/>
    <s v="FUR-CH-10004875"/>
    <x v="0"/>
    <x v="1"/>
    <x v="1436"/>
    <n v="113.88800000000001"/>
    <n v="2"/>
    <x v="2"/>
    <n v="9.9651999999999994"/>
  </r>
  <r>
    <n v="2953"/>
    <x v="1465"/>
    <x v="3"/>
    <x v="105"/>
    <d v="2014-11-13T00:00:00"/>
    <x v="3"/>
    <s v="EM-14140"/>
    <x v="670"/>
    <x v="2"/>
    <x v="0"/>
    <s v="Glendale"/>
    <x v="16"/>
    <n v="85301"/>
    <x v="1"/>
    <s v="FUR-FU-10000305"/>
    <x v="0"/>
    <x v="5"/>
    <x v="1437"/>
    <n v="113.568"/>
    <n v="2"/>
    <x v="2"/>
    <n v="-5.6783999999999999"/>
  </r>
  <r>
    <n v="2954"/>
    <x v="1465"/>
    <x v="3"/>
    <x v="105"/>
    <d v="2014-11-13T00:00:00"/>
    <x v="3"/>
    <s v="EM-14140"/>
    <x v="670"/>
    <x v="2"/>
    <x v="0"/>
    <s v="Glendale"/>
    <x v="16"/>
    <n v="85301"/>
    <x v="1"/>
    <s v="TEC-PH-10000347"/>
    <x v="2"/>
    <x v="7"/>
    <x v="495"/>
    <n v="7.92"/>
    <n v="2"/>
    <x v="2"/>
    <n v="0.69299999999999995"/>
  </r>
  <r>
    <n v="2955"/>
    <x v="1465"/>
    <x v="3"/>
    <x v="105"/>
    <d v="2014-11-13T00:00:00"/>
    <x v="3"/>
    <s v="EM-14140"/>
    <x v="670"/>
    <x v="2"/>
    <x v="0"/>
    <s v="Glendale"/>
    <x v="16"/>
    <n v="85301"/>
    <x v="1"/>
    <s v="TEC-PH-10001459"/>
    <x v="2"/>
    <x v="7"/>
    <x v="1438"/>
    <n v="671.98400000000004"/>
    <n v="2"/>
    <x v="2"/>
    <n v="50.398800000000001"/>
  </r>
  <r>
    <n v="2956"/>
    <x v="1466"/>
    <x v="0"/>
    <x v="298"/>
    <d v="2013-08-25T00:00:00"/>
    <x v="1"/>
    <s v="GG-14650"/>
    <x v="55"/>
    <x v="1"/>
    <x v="0"/>
    <s v="New York City"/>
    <x v="15"/>
    <n v="10035"/>
    <x v="3"/>
    <s v="TEC-PH-10000439"/>
    <x v="2"/>
    <x v="7"/>
    <x v="869"/>
    <n v="39.99"/>
    <n v="1"/>
    <x v="0"/>
    <n v="11.597099999999999"/>
  </r>
  <r>
    <n v="2957"/>
    <x v="1467"/>
    <x v="3"/>
    <x v="818"/>
    <d v="2014-07-05T00:00:00"/>
    <x v="1"/>
    <s v="MA-17995"/>
    <x v="671"/>
    <x v="2"/>
    <x v="0"/>
    <s v="Watertown"/>
    <x v="15"/>
    <n v="13601"/>
    <x v="3"/>
    <s v="FUR-CH-10002647"/>
    <x v="0"/>
    <x v="1"/>
    <x v="470"/>
    <n v="191.64599999999999"/>
    <n v="3"/>
    <x v="9"/>
    <n v="31.940999999999999"/>
  </r>
  <r>
    <n v="2958"/>
    <x v="1468"/>
    <x v="3"/>
    <x v="464"/>
    <d v="2014-05-10T00:00:00"/>
    <x v="1"/>
    <s v="SH-20395"/>
    <x v="129"/>
    <x v="0"/>
    <x v="0"/>
    <s v="Springfield"/>
    <x v="24"/>
    <n v="45503"/>
    <x v="3"/>
    <s v="OFF-BI-10003910"/>
    <x v="1"/>
    <x v="8"/>
    <x v="8"/>
    <n v="2.3130000000000002"/>
    <n v="1"/>
    <x v="6"/>
    <n v="-1.9275"/>
  </r>
  <r>
    <n v="2959"/>
    <x v="1469"/>
    <x v="1"/>
    <x v="100"/>
    <d v="2012-12-29T00:00:00"/>
    <x v="1"/>
    <s v="KT-16465"/>
    <x v="446"/>
    <x v="0"/>
    <x v="0"/>
    <s v="Los Angeles"/>
    <x v="1"/>
    <n v="90032"/>
    <x v="1"/>
    <s v="OFF-BI-10001097"/>
    <x v="1"/>
    <x v="8"/>
    <x v="789"/>
    <n v="19.936"/>
    <n v="4"/>
    <x v="2"/>
    <n v="7.2267999999999999"/>
  </r>
  <r>
    <n v="2960"/>
    <x v="1469"/>
    <x v="1"/>
    <x v="100"/>
    <d v="2012-12-29T00:00:00"/>
    <x v="1"/>
    <s v="KT-16465"/>
    <x v="446"/>
    <x v="0"/>
    <x v="0"/>
    <s v="Los Angeles"/>
    <x v="1"/>
    <n v="90032"/>
    <x v="1"/>
    <s v="OFF-FA-10004854"/>
    <x v="1"/>
    <x v="13"/>
    <x v="268"/>
    <n v="45.92"/>
    <n v="4"/>
    <x v="0"/>
    <n v="21.5824"/>
  </r>
  <r>
    <n v="2961"/>
    <x v="1470"/>
    <x v="3"/>
    <x v="466"/>
    <d v="2014-05-02T00:00:00"/>
    <x v="1"/>
    <s v="PO-19180"/>
    <x v="178"/>
    <x v="2"/>
    <x v="0"/>
    <s v="Seattle"/>
    <x v="4"/>
    <n v="98115"/>
    <x v="1"/>
    <s v="OFF-PA-10003673"/>
    <x v="1"/>
    <x v="10"/>
    <x v="971"/>
    <n v="20.34"/>
    <n v="3"/>
    <x v="0"/>
    <n v="9.3564000000000007"/>
  </r>
  <r>
    <n v="2962"/>
    <x v="1470"/>
    <x v="3"/>
    <x v="466"/>
    <d v="2014-05-02T00:00:00"/>
    <x v="1"/>
    <s v="PO-19180"/>
    <x v="178"/>
    <x v="2"/>
    <x v="0"/>
    <s v="Seattle"/>
    <x v="4"/>
    <n v="98115"/>
    <x v="1"/>
    <s v="OFF-LA-10002034"/>
    <x v="1"/>
    <x v="2"/>
    <x v="1102"/>
    <n v="39.28"/>
    <n v="8"/>
    <x v="0"/>
    <n v="19.247199999999999"/>
  </r>
  <r>
    <n v="2963"/>
    <x v="1471"/>
    <x v="3"/>
    <x v="819"/>
    <d v="2014-12-22T00:00:00"/>
    <x v="0"/>
    <s v="AY-10555"/>
    <x v="672"/>
    <x v="1"/>
    <x v="0"/>
    <s v="Oceanside"/>
    <x v="1"/>
    <n v="92054"/>
    <x v="1"/>
    <s v="FUR-CH-10002774"/>
    <x v="0"/>
    <x v="1"/>
    <x v="23"/>
    <n v="81.567999999999998"/>
    <n v="2"/>
    <x v="2"/>
    <n v="9.1763999999999992"/>
  </r>
  <r>
    <n v="2964"/>
    <x v="1471"/>
    <x v="3"/>
    <x v="819"/>
    <d v="2014-12-22T00:00:00"/>
    <x v="0"/>
    <s v="AY-10555"/>
    <x v="672"/>
    <x v="1"/>
    <x v="0"/>
    <s v="Oceanside"/>
    <x v="1"/>
    <n v="92054"/>
    <x v="1"/>
    <s v="FUR-CH-10003817"/>
    <x v="0"/>
    <x v="1"/>
    <x v="162"/>
    <n v="97.183999999999997"/>
    <n v="2"/>
    <x v="2"/>
    <n v="6.0739999999999998"/>
  </r>
  <r>
    <n v="2965"/>
    <x v="1471"/>
    <x v="3"/>
    <x v="819"/>
    <d v="2014-12-22T00:00:00"/>
    <x v="0"/>
    <s v="AY-10555"/>
    <x v="672"/>
    <x v="1"/>
    <x v="0"/>
    <s v="Oceanside"/>
    <x v="1"/>
    <n v="92054"/>
    <x v="1"/>
    <s v="OFF-BI-10002949"/>
    <x v="1"/>
    <x v="8"/>
    <x v="520"/>
    <n v="24.32"/>
    <n v="5"/>
    <x v="2"/>
    <n v="8.2080000000000002"/>
  </r>
  <r>
    <n v="2966"/>
    <x v="1471"/>
    <x v="3"/>
    <x v="819"/>
    <d v="2014-12-22T00:00:00"/>
    <x v="0"/>
    <s v="AY-10555"/>
    <x v="672"/>
    <x v="1"/>
    <x v="0"/>
    <s v="Oceanside"/>
    <x v="1"/>
    <n v="92054"/>
    <x v="1"/>
    <s v="FUR-FU-10002445"/>
    <x v="0"/>
    <x v="5"/>
    <x v="1439"/>
    <n v="18.96"/>
    <n v="2"/>
    <x v="0"/>
    <n v="7.5839999999999996"/>
  </r>
  <r>
    <n v="2967"/>
    <x v="1472"/>
    <x v="2"/>
    <x v="422"/>
    <d v="2011-12-31T00:00:00"/>
    <x v="1"/>
    <s v="Co-12640"/>
    <x v="476"/>
    <x v="0"/>
    <x v="0"/>
    <s v="Skokie"/>
    <x v="10"/>
    <n v="60076"/>
    <x v="2"/>
    <s v="FUR-FU-10001473"/>
    <x v="0"/>
    <x v="5"/>
    <x v="984"/>
    <n v="32.951999999999998"/>
    <n v="6"/>
    <x v="7"/>
    <n v="-19.7712"/>
  </r>
  <r>
    <n v="2968"/>
    <x v="1472"/>
    <x v="2"/>
    <x v="422"/>
    <d v="2011-12-31T00:00:00"/>
    <x v="1"/>
    <s v="Co-12640"/>
    <x v="476"/>
    <x v="0"/>
    <x v="0"/>
    <s v="Skokie"/>
    <x v="10"/>
    <n v="60076"/>
    <x v="2"/>
    <s v="OFF-ST-10002562"/>
    <x v="1"/>
    <x v="4"/>
    <x v="33"/>
    <n v="30.015999999999998"/>
    <n v="4"/>
    <x v="2"/>
    <n v="3.0015999999999998"/>
  </r>
  <r>
    <n v="2969"/>
    <x v="1473"/>
    <x v="3"/>
    <x v="44"/>
    <d v="2014-11-10T00:00:00"/>
    <x v="0"/>
    <s v="JF-15565"/>
    <x v="535"/>
    <x v="0"/>
    <x v="0"/>
    <s v="Fayetteville"/>
    <x v="3"/>
    <n v="28314"/>
    <x v="0"/>
    <s v="OFF-AP-10002118"/>
    <x v="1"/>
    <x v="9"/>
    <x v="77"/>
    <n v="499.584"/>
    <n v="3"/>
    <x v="2"/>
    <n v="43.7136"/>
  </r>
  <r>
    <n v="2970"/>
    <x v="1473"/>
    <x v="3"/>
    <x v="44"/>
    <d v="2014-11-10T00:00:00"/>
    <x v="0"/>
    <s v="JF-15565"/>
    <x v="535"/>
    <x v="0"/>
    <x v="0"/>
    <s v="Fayetteville"/>
    <x v="3"/>
    <n v="28314"/>
    <x v="0"/>
    <s v="OFF-PA-10001800"/>
    <x v="1"/>
    <x v="10"/>
    <x v="580"/>
    <n v="31.103999999999999"/>
    <n v="6"/>
    <x v="2"/>
    <n v="10.8864"/>
  </r>
  <r>
    <n v="2971"/>
    <x v="1473"/>
    <x v="3"/>
    <x v="44"/>
    <d v="2014-11-10T00:00:00"/>
    <x v="0"/>
    <s v="JF-15565"/>
    <x v="535"/>
    <x v="0"/>
    <x v="0"/>
    <s v="Fayetteville"/>
    <x v="3"/>
    <n v="28314"/>
    <x v="0"/>
    <s v="OFF-BI-10002827"/>
    <x v="1"/>
    <x v="8"/>
    <x v="549"/>
    <n v="13.272"/>
    <n v="8"/>
    <x v="6"/>
    <n v="-10.617599999999999"/>
  </r>
  <r>
    <n v="2972"/>
    <x v="1473"/>
    <x v="3"/>
    <x v="44"/>
    <d v="2014-11-10T00:00:00"/>
    <x v="0"/>
    <s v="JF-15565"/>
    <x v="535"/>
    <x v="0"/>
    <x v="0"/>
    <s v="Fayetteville"/>
    <x v="3"/>
    <n v="28314"/>
    <x v="0"/>
    <s v="FUR-FU-10004671"/>
    <x v="0"/>
    <x v="5"/>
    <x v="1357"/>
    <n v="28.271999999999998"/>
    <n v="2"/>
    <x v="2"/>
    <n v="6.3612000000000002"/>
  </r>
  <r>
    <n v="2973"/>
    <x v="1473"/>
    <x v="3"/>
    <x v="44"/>
    <d v="2014-11-10T00:00:00"/>
    <x v="0"/>
    <s v="JF-15565"/>
    <x v="535"/>
    <x v="0"/>
    <x v="0"/>
    <s v="Fayetteville"/>
    <x v="3"/>
    <n v="28314"/>
    <x v="0"/>
    <s v="OFF-ST-10000736"/>
    <x v="1"/>
    <x v="4"/>
    <x v="455"/>
    <n v="259.13600000000002"/>
    <n v="4"/>
    <x v="2"/>
    <n v="-51.827199999999998"/>
  </r>
  <r>
    <n v="2974"/>
    <x v="1474"/>
    <x v="3"/>
    <x v="819"/>
    <d v="2014-12-21T00:00:00"/>
    <x v="1"/>
    <s v="AR-10510"/>
    <x v="239"/>
    <x v="0"/>
    <x v="0"/>
    <s v="Tulsa"/>
    <x v="26"/>
    <n v="74133"/>
    <x v="2"/>
    <s v="OFF-BI-10004656"/>
    <x v="1"/>
    <x v="8"/>
    <x v="855"/>
    <n v="10.8"/>
    <n v="5"/>
    <x v="0"/>
    <n v="5.1840000000000002"/>
  </r>
  <r>
    <n v="2975"/>
    <x v="1475"/>
    <x v="1"/>
    <x v="820"/>
    <d v="2012-05-12T00:00:00"/>
    <x v="1"/>
    <s v="AG-10675"/>
    <x v="165"/>
    <x v="0"/>
    <x v="0"/>
    <s v="Allen"/>
    <x v="5"/>
    <n v="75002"/>
    <x v="2"/>
    <s v="FUR-TA-10001095"/>
    <x v="0"/>
    <x v="3"/>
    <x v="611"/>
    <n v="244.006"/>
    <n v="2"/>
    <x v="4"/>
    <n v="-31.372199999999999"/>
  </r>
  <r>
    <n v="2976"/>
    <x v="1475"/>
    <x v="1"/>
    <x v="820"/>
    <d v="2012-05-12T00:00:00"/>
    <x v="1"/>
    <s v="AG-10675"/>
    <x v="165"/>
    <x v="0"/>
    <x v="0"/>
    <s v="Allen"/>
    <x v="5"/>
    <n v="75002"/>
    <x v="2"/>
    <s v="OFF-PA-10000213"/>
    <x v="1"/>
    <x v="10"/>
    <x v="1440"/>
    <n v="15.936"/>
    <n v="4"/>
    <x v="2"/>
    <n v="5.3784000000000001"/>
  </r>
  <r>
    <n v="2977"/>
    <x v="1476"/>
    <x v="3"/>
    <x v="769"/>
    <d v="2014-12-05T00:00:00"/>
    <x v="3"/>
    <s v="DV-13045"/>
    <x v="1"/>
    <x v="1"/>
    <x v="0"/>
    <s v="Philadelphia"/>
    <x v="9"/>
    <n v="19143"/>
    <x v="3"/>
    <s v="FUR-CH-10001797"/>
    <x v="0"/>
    <x v="1"/>
    <x v="1441"/>
    <n v="188.55199999999999"/>
    <n v="7"/>
    <x v="4"/>
    <n v="-2.6936"/>
  </r>
  <r>
    <n v="2978"/>
    <x v="1477"/>
    <x v="3"/>
    <x v="621"/>
    <d v="2014-10-09T00:00:00"/>
    <x v="0"/>
    <s v="HL-15040"/>
    <x v="332"/>
    <x v="0"/>
    <x v="0"/>
    <s v="Rochester"/>
    <x v="15"/>
    <n v="14609"/>
    <x v="3"/>
    <s v="OFF-ST-10002214"/>
    <x v="1"/>
    <x v="4"/>
    <x v="994"/>
    <n v="22.58"/>
    <n v="2"/>
    <x v="0"/>
    <n v="5.8708"/>
  </r>
  <r>
    <n v="2979"/>
    <x v="1478"/>
    <x v="2"/>
    <x v="286"/>
    <d v="2011-01-17T00:00:00"/>
    <x v="0"/>
    <s v="ND-18370"/>
    <x v="444"/>
    <x v="0"/>
    <x v="0"/>
    <s v="Mount Pleasant"/>
    <x v="20"/>
    <n v="29464"/>
    <x v="0"/>
    <s v="FUR-CH-10000422"/>
    <x v="0"/>
    <x v="1"/>
    <x v="1432"/>
    <n v="545.94000000000005"/>
    <n v="6"/>
    <x v="0"/>
    <n v="87.350399999999993"/>
  </r>
  <r>
    <n v="2980"/>
    <x v="1479"/>
    <x v="1"/>
    <x v="821"/>
    <d v="2012-06-17T00:00:00"/>
    <x v="1"/>
    <s v="GB-14575"/>
    <x v="673"/>
    <x v="0"/>
    <x v="0"/>
    <s v="Philadelphia"/>
    <x v="9"/>
    <n v="19134"/>
    <x v="3"/>
    <s v="OFF-PA-10003848"/>
    <x v="1"/>
    <x v="10"/>
    <x v="1442"/>
    <n v="20.736000000000001"/>
    <n v="4"/>
    <x v="2"/>
    <n v="7.2576000000000001"/>
  </r>
  <r>
    <n v="2981"/>
    <x v="1479"/>
    <x v="1"/>
    <x v="821"/>
    <d v="2012-06-17T00:00:00"/>
    <x v="1"/>
    <s v="GB-14575"/>
    <x v="673"/>
    <x v="0"/>
    <x v="0"/>
    <s v="Philadelphia"/>
    <x v="9"/>
    <n v="19134"/>
    <x v="3"/>
    <s v="FUR-FU-10003623"/>
    <x v="0"/>
    <x v="5"/>
    <x v="1226"/>
    <n v="43.295999999999999"/>
    <n v="2"/>
    <x v="2"/>
    <n v="4.3296000000000001"/>
  </r>
  <r>
    <n v="2982"/>
    <x v="1480"/>
    <x v="2"/>
    <x v="136"/>
    <d v="2011-07-18T00:00:00"/>
    <x v="1"/>
    <s v="CL-12565"/>
    <x v="52"/>
    <x v="0"/>
    <x v="0"/>
    <s v="Seattle"/>
    <x v="4"/>
    <n v="98115"/>
    <x v="1"/>
    <s v="FUR-CH-10001797"/>
    <x v="0"/>
    <x v="1"/>
    <x v="1441"/>
    <n v="123.136"/>
    <n v="4"/>
    <x v="2"/>
    <n v="13.8528"/>
  </r>
  <r>
    <n v="2983"/>
    <x v="1480"/>
    <x v="2"/>
    <x v="136"/>
    <d v="2011-07-18T00:00:00"/>
    <x v="1"/>
    <s v="CL-12565"/>
    <x v="52"/>
    <x v="0"/>
    <x v="0"/>
    <s v="Seattle"/>
    <x v="4"/>
    <n v="98115"/>
    <x v="1"/>
    <s v="OFF-BI-10003094"/>
    <x v="1"/>
    <x v="8"/>
    <x v="647"/>
    <n v="11.263999999999999"/>
    <n v="4"/>
    <x v="2"/>
    <n v="3.8016000000000001"/>
  </r>
  <r>
    <n v="2984"/>
    <x v="1481"/>
    <x v="2"/>
    <x v="776"/>
    <d v="2011-12-11T00:00:00"/>
    <x v="0"/>
    <s v="RC-19960"/>
    <x v="53"/>
    <x v="0"/>
    <x v="0"/>
    <s v="Springfield"/>
    <x v="21"/>
    <n v="97477"/>
    <x v="1"/>
    <s v="OFF-ST-10002205"/>
    <x v="1"/>
    <x v="4"/>
    <x v="326"/>
    <n v="53.423999999999999"/>
    <n v="3"/>
    <x v="2"/>
    <n v="4.6745999999999999"/>
  </r>
  <r>
    <n v="2985"/>
    <x v="1481"/>
    <x v="2"/>
    <x v="776"/>
    <d v="2011-12-11T00:00:00"/>
    <x v="0"/>
    <s v="RC-19960"/>
    <x v="53"/>
    <x v="0"/>
    <x v="0"/>
    <s v="Springfield"/>
    <x v="21"/>
    <n v="97477"/>
    <x v="1"/>
    <s v="FUR-TA-10003238"/>
    <x v="0"/>
    <x v="3"/>
    <x v="1233"/>
    <n v="275.49"/>
    <n v="1"/>
    <x v="5"/>
    <n v="-170.8038"/>
  </r>
  <r>
    <n v="2986"/>
    <x v="1482"/>
    <x v="0"/>
    <x v="822"/>
    <d v="2013-05-31T00:00:00"/>
    <x v="1"/>
    <s v="JB-16045"/>
    <x v="674"/>
    <x v="2"/>
    <x v="0"/>
    <s v="Columbus"/>
    <x v="32"/>
    <n v="31907"/>
    <x v="0"/>
    <s v="FUR-FU-10000755"/>
    <x v="0"/>
    <x v="5"/>
    <x v="1443"/>
    <n v="24.96"/>
    <n v="4"/>
    <x v="0"/>
    <n v="6.24"/>
  </r>
  <r>
    <n v="2987"/>
    <x v="1482"/>
    <x v="0"/>
    <x v="822"/>
    <d v="2013-05-31T00:00:00"/>
    <x v="1"/>
    <s v="JB-16045"/>
    <x v="674"/>
    <x v="2"/>
    <x v="0"/>
    <s v="Columbus"/>
    <x v="32"/>
    <n v="31907"/>
    <x v="0"/>
    <s v="OFF-PA-10002893"/>
    <x v="1"/>
    <x v="10"/>
    <x v="359"/>
    <n v="19.36"/>
    <n v="2"/>
    <x v="0"/>
    <n v="9.2927999999999997"/>
  </r>
  <r>
    <n v="2988"/>
    <x v="1482"/>
    <x v="0"/>
    <x v="822"/>
    <d v="2013-05-31T00:00:00"/>
    <x v="1"/>
    <s v="JB-16045"/>
    <x v="674"/>
    <x v="2"/>
    <x v="0"/>
    <s v="Columbus"/>
    <x v="32"/>
    <n v="31907"/>
    <x v="0"/>
    <s v="OFF-ST-10000689"/>
    <x v="1"/>
    <x v="4"/>
    <x v="421"/>
    <n v="1267.6500000000001"/>
    <n v="9"/>
    <x v="0"/>
    <n v="152.11799999999999"/>
  </r>
  <r>
    <n v="2989"/>
    <x v="1483"/>
    <x v="0"/>
    <x v="823"/>
    <d v="2013-02-26T00:00:00"/>
    <x v="0"/>
    <s v="MC-17635"/>
    <x v="637"/>
    <x v="1"/>
    <x v="0"/>
    <s v="Los Angeles"/>
    <x v="1"/>
    <n v="90032"/>
    <x v="1"/>
    <s v="TEC-AC-10004227"/>
    <x v="2"/>
    <x v="11"/>
    <x v="1400"/>
    <n v="12.99"/>
    <n v="1"/>
    <x v="0"/>
    <n v="0.77939999999999998"/>
  </r>
  <r>
    <n v="2990"/>
    <x v="1483"/>
    <x v="0"/>
    <x v="823"/>
    <d v="2013-02-26T00:00:00"/>
    <x v="0"/>
    <s v="MC-17635"/>
    <x v="637"/>
    <x v="1"/>
    <x v="0"/>
    <s v="Los Angeles"/>
    <x v="1"/>
    <n v="90032"/>
    <x v="1"/>
    <s v="OFF-BI-10000174"/>
    <x v="1"/>
    <x v="8"/>
    <x v="1435"/>
    <n v="18.559999999999999"/>
    <n v="4"/>
    <x v="2"/>
    <n v="6.4960000000000004"/>
  </r>
  <r>
    <n v="2991"/>
    <x v="1483"/>
    <x v="0"/>
    <x v="823"/>
    <d v="2013-02-26T00:00:00"/>
    <x v="0"/>
    <s v="MC-17635"/>
    <x v="637"/>
    <x v="1"/>
    <x v="0"/>
    <s v="Los Angeles"/>
    <x v="1"/>
    <n v="90032"/>
    <x v="1"/>
    <s v="OFF-ST-10001809"/>
    <x v="1"/>
    <x v="4"/>
    <x v="430"/>
    <n v="449.15"/>
    <n v="5"/>
    <x v="0"/>
    <n v="8.9830000000000005"/>
  </r>
  <r>
    <n v="2992"/>
    <x v="1483"/>
    <x v="0"/>
    <x v="823"/>
    <d v="2013-02-26T00:00:00"/>
    <x v="0"/>
    <s v="MC-17635"/>
    <x v="637"/>
    <x v="1"/>
    <x v="0"/>
    <s v="Los Angeles"/>
    <x v="1"/>
    <n v="90032"/>
    <x v="1"/>
    <s v="OFF-BI-10002309"/>
    <x v="1"/>
    <x v="8"/>
    <x v="78"/>
    <n v="31.248000000000001"/>
    <n v="7"/>
    <x v="2"/>
    <n v="10.9368"/>
  </r>
  <r>
    <n v="2993"/>
    <x v="1484"/>
    <x v="0"/>
    <x v="824"/>
    <d v="2013-10-07T00:00:00"/>
    <x v="1"/>
    <s v="TT-21265"/>
    <x v="640"/>
    <x v="1"/>
    <x v="0"/>
    <s v="New York City"/>
    <x v="15"/>
    <n v="10024"/>
    <x v="3"/>
    <s v="OFF-AP-10004532"/>
    <x v="1"/>
    <x v="9"/>
    <x v="559"/>
    <n v="61.44"/>
    <n v="3"/>
    <x v="0"/>
    <n v="16.588799999999999"/>
  </r>
  <r>
    <n v="2994"/>
    <x v="1485"/>
    <x v="3"/>
    <x v="825"/>
    <d v="2014-03-18T00:00:00"/>
    <x v="1"/>
    <s v="MJ-17740"/>
    <x v="77"/>
    <x v="0"/>
    <x v="0"/>
    <s v="Detroit"/>
    <x v="12"/>
    <n v="48227"/>
    <x v="2"/>
    <s v="OFF-BI-10003091"/>
    <x v="1"/>
    <x v="8"/>
    <x v="1165"/>
    <n v="895.92"/>
    <n v="4"/>
    <x v="0"/>
    <n v="421.08240000000001"/>
  </r>
  <r>
    <n v="2995"/>
    <x v="1486"/>
    <x v="0"/>
    <x v="369"/>
    <d v="2013-09-14T00:00:00"/>
    <x v="0"/>
    <s v="AT-10735"/>
    <x v="247"/>
    <x v="0"/>
    <x v="0"/>
    <s v="Stockton"/>
    <x v="1"/>
    <n v="95207"/>
    <x v="1"/>
    <s v="OFF-BI-10004654"/>
    <x v="1"/>
    <x v="8"/>
    <x v="1444"/>
    <n v="55.36"/>
    <n v="4"/>
    <x v="2"/>
    <n v="18.684000000000001"/>
  </r>
  <r>
    <n v="2996"/>
    <x v="1487"/>
    <x v="2"/>
    <x v="686"/>
    <d v="2011-07-21T00:00:00"/>
    <x v="1"/>
    <s v="PB-19150"/>
    <x v="171"/>
    <x v="0"/>
    <x v="0"/>
    <s v="Phoenix"/>
    <x v="16"/>
    <n v="85023"/>
    <x v="1"/>
    <s v="OFF-ST-10000760"/>
    <x v="1"/>
    <x v="4"/>
    <x v="4"/>
    <n v="55.92"/>
    <n v="5"/>
    <x v="2"/>
    <n v="6.2910000000000004"/>
  </r>
  <r>
    <n v="2997"/>
    <x v="1488"/>
    <x v="2"/>
    <x v="261"/>
    <d v="2011-06-25T00:00:00"/>
    <x v="1"/>
    <s v="NW-18400"/>
    <x v="508"/>
    <x v="0"/>
    <x v="0"/>
    <s v="Philadelphia"/>
    <x v="9"/>
    <n v="19120"/>
    <x v="3"/>
    <s v="OFF-EN-10001539"/>
    <x v="1"/>
    <x v="12"/>
    <x v="33"/>
    <n v="24.896000000000001"/>
    <n v="4"/>
    <x v="2"/>
    <n v="8.4024000000000001"/>
  </r>
  <r>
    <n v="2998"/>
    <x v="1488"/>
    <x v="2"/>
    <x v="261"/>
    <d v="2011-06-25T00:00:00"/>
    <x v="1"/>
    <s v="NW-18400"/>
    <x v="508"/>
    <x v="0"/>
    <x v="0"/>
    <s v="Philadelphia"/>
    <x v="9"/>
    <n v="19120"/>
    <x v="3"/>
    <s v="FUR-FU-10000550"/>
    <x v="0"/>
    <x v="5"/>
    <x v="1445"/>
    <n v="3.984"/>
    <n v="1"/>
    <x v="2"/>
    <n v="0.64739999999999998"/>
  </r>
  <r>
    <n v="2999"/>
    <x v="1488"/>
    <x v="2"/>
    <x v="261"/>
    <d v="2011-06-25T00:00:00"/>
    <x v="1"/>
    <s v="NW-18400"/>
    <x v="508"/>
    <x v="0"/>
    <x v="0"/>
    <s v="Philadelphia"/>
    <x v="9"/>
    <n v="19120"/>
    <x v="3"/>
    <s v="TEC-AC-10003628"/>
    <x v="2"/>
    <x v="11"/>
    <x v="244"/>
    <n v="95.968000000000004"/>
    <n v="4"/>
    <x v="2"/>
    <n v="28.790400000000002"/>
  </r>
  <r>
    <n v="3000"/>
    <x v="1488"/>
    <x v="2"/>
    <x v="261"/>
    <d v="2011-06-25T00:00:00"/>
    <x v="1"/>
    <s v="NW-18400"/>
    <x v="508"/>
    <x v="0"/>
    <x v="0"/>
    <s v="Philadelphia"/>
    <x v="9"/>
    <n v="19120"/>
    <x v="3"/>
    <s v="TEC-MA-10004521"/>
    <x v="2"/>
    <x v="15"/>
    <x v="1446"/>
    <n v="206.99100000000001"/>
    <n v="3"/>
    <x v="6"/>
    <n v="-172.49250000000001"/>
  </r>
  <r>
    <n v="3001"/>
    <x v="1488"/>
    <x v="2"/>
    <x v="261"/>
    <d v="2011-06-25T00:00:00"/>
    <x v="1"/>
    <s v="NW-18400"/>
    <x v="508"/>
    <x v="0"/>
    <x v="0"/>
    <s v="Philadelphia"/>
    <x v="9"/>
    <n v="19120"/>
    <x v="3"/>
    <s v="OFF-AP-10003860"/>
    <x v="1"/>
    <x v="9"/>
    <x v="1089"/>
    <n v="44.415999999999997"/>
    <n v="2"/>
    <x v="2"/>
    <n v="3.8864000000000001"/>
  </r>
  <r>
    <n v="3002"/>
    <x v="1488"/>
    <x v="2"/>
    <x v="261"/>
    <d v="2011-06-25T00:00:00"/>
    <x v="1"/>
    <s v="NW-18400"/>
    <x v="508"/>
    <x v="0"/>
    <x v="0"/>
    <s v="Philadelphia"/>
    <x v="9"/>
    <n v="19120"/>
    <x v="3"/>
    <s v="OFF-BI-10000069"/>
    <x v="1"/>
    <x v="8"/>
    <x v="486"/>
    <n v="9.0060000000000002"/>
    <n v="2"/>
    <x v="6"/>
    <n v="-7.2047999999999996"/>
  </r>
  <r>
    <n v="3003"/>
    <x v="1489"/>
    <x v="1"/>
    <x v="761"/>
    <d v="2012-07-10T00:00:00"/>
    <x v="1"/>
    <s v="VP-21730"/>
    <x v="163"/>
    <x v="2"/>
    <x v="0"/>
    <s v="Sterling Heights"/>
    <x v="12"/>
    <n v="48310"/>
    <x v="2"/>
    <s v="OFF-BI-10003655"/>
    <x v="1"/>
    <x v="8"/>
    <x v="1447"/>
    <n v="19"/>
    <n v="5"/>
    <x v="0"/>
    <n v="8.93"/>
  </r>
  <r>
    <n v="3004"/>
    <x v="1490"/>
    <x v="3"/>
    <x v="819"/>
    <d v="2014-12-24T00:00:00"/>
    <x v="1"/>
    <s v="RD-19810"/>
    <x v="279"/>
    <x v="2"/>
    <x v="0"/>
    <s v="Rochester"/>
    <x v="15"/>
    <n v="14609"/>
    <x v="3"/>
    <s v="OFF-BI-10001628"/>
    <x v="1"/>
    <x v="8"/>
    <x v="1103"/>
    <n v="33.375999999999998"/>
    <n v="4"/>
    <x v="2"/>
    <n v="10.43"/>
  </r>
  <r>
    <n v="3005"/>
    <x v="1491"/>
    <x v="0"/>
    <x v="162"/>
    <d v="2013-09-11T00:00:00"/>
    <x v="2"/>
    <s v="MG-17875"/>
    <x v="675"/>
    <x v="2"/>
    <x v="0"/>
    <s v="New York City"/>
    <x v="15"/>
    <n v="10011"/>
    <x v="3"/>
    <s v="OFF-AP-10003779"/>
    <x v="1"/>
    <x v="9"/>
    <x v="1448"/>
    <n v="207.48"/>
    <n v="1"/>
    <x v="0"/>
    <n v="62.244"/>
  </r>
  <r>
    <n v="3006"/>
    <x v="1492"/>
    <x v="2"/>
    <x v="826"/>
    <d v="2011-05-21T00:00:00"/>
    <x v="1"/>
    <s v="PA-19060"/>
    <x v="50"/>
    <x v="2"/>
    <x v="0"/>
    <s v="Eau Claire"/>
    <x v="6"/>
    <n v="54703"/>
    <x v="2"/>
    <s v="OFF-BI-10000666"/>
    <x v="1"/>
    <x v="8"/>
    <x v="980"/>
    <n v="91.68"/>
    <n v="3"/>
    <x v="0"/>
    <n v="45.84"/>
  </r>
  <r>
    <n v="3007"/>
    <x v="1493"/>
    <x v="3"/>
    <x v="119"/>
    <d v="2014-10-16T00:00:00"/>
    <x v="2"/>
    <s v="CR-12730"/>
    <x v="257"/>
    <x v="0"/>
    <x v="0"/>
    <s v="New York City"/>
    <x v="15"/>
    <n v="10009"/>
    <x v="3"/>
    <s v="OFF-AP-10000828"/>
    <x v="1"/>
    <x v="9"/>
    <x v="1087"/>
    <n v="904.9"/>
    <n v="5"/>
    <x v="0"/>
    <n v="253.37200000000001"/>
  </r>
  <r>
    <n v="3008"/>
    <x v="1494"/>
    <x v="2"/>
    <x v="745"/>
    <d v="2011-10-29T00:00:00"/>
    <x v="1"/>
    <s v="AA-10375"/>
    <x v="211"/>
    <x v="0"/>
    <x v="0"/>
    <s v="Rancho Cucamonga"/>
    <x v="1"/>
    <n v="91730"/>
    <x v="1"/>
    <s v="OFF-BI-10002706"/>
    <x v="1"/>
    <x v="8"/>
    <x v="273"/>
    <n v="34.271999999999998"/>
    <n v="3"/>
    <x v="2"/>
    <n v="11.138400000000001"/>
  </r>
  <r>
    <n v="3009"/>
    <x v="1495"/>
    <x v="0"/>
    <x v="5"/>
    <d v="2013-12-07T00:00:00"/>
    <x v="2"/>
    <s v="JG-15160"/>
    <x v="506"/>
    <x v="0"/>
    <x v="0"/>
    <s v="Murray"/>
    <x v="0"/>
    <n v="42071"/>
    <x v="0"/>
    <s v="FUR-FU-10004748"/>
    <x v="0"/>
    <x v="5"/>
    <x v="1243"/>
    <n v="191.82"/>
    <n v="3"/>
    <x v="0"/>
    <n v="74.809799999999996"/>
  </r>
  <r>
    <n v="3010"/>
    <x v="1496"/>
    <x v="0"/>
    <x v="197"/>
    <d v="2013-07-30T00:00:00"/>
    <x v="1"/>
    <s v="RR-19525"/>
    <x v="645"/>
    <x v="1"/>
    <x v="0"/>
    <s v="Toledo"/>
    <x v="24"/>
    <n v="43615"/>
    <x v="3"/>
    <s v="OFF-AP-10000026"/>
    <x v="1"/>
    <x v="9"/>
    <x v="1282"/>
    <n v="243.88"/>
    <n v="5"/>
    <x v="2"/>
    <n v="27.436499999999999"/>
  </r>
  <r>
    <n v="3011"/>
    <x v="1497"/>
    <x v="3"/>
    <x v="827"/>
    <d v="2014-04-24T00:00:00"/>
    <x v="1"/>
    <s v="SR-20425"/>
    <x v="676"/>
    <x v="2"/>
    <x v="0"/>
    <s v="Louisville"/>
    <x v="22"/>
    <n v="80027"/>
    <x v="1"/>
    <s v="OFF-BI-10000773"/>
    <x v="1"/>
    <x v="8"/>
    <x v="381"/>
    <n v="12.03"/>
    <n v="5"/>
    <x v="6"/>
    <n v="-9.2230000000000008"/>
  </r>
  <r>
    <n v="3012"/>
    <x v="1497"/>
    <x v="3"/>
    <x v="827"/>
    <d v="2014-04-24T00:00:00"/>
    <x v="1"/>
    <s v="SR-20425"/>
    <x v="676"/>
    <x v="2"/>
    <x v="0"/>
    <s v="Louisville"/>
    <x v="22"/>
    <n v="80027"/>
    <x v="1"/>
    <s v="TEC-MA-10000822"/>
    <x v="2"/>
    <x v="15"/>
    <x v="154"/>
    <n v="2549.9850000000001"/>
    <n v="5"/>
    <x v="6"/>
    <n v="-3399.98"/>
  </r>
  <r>
    <n v="3013"/>
    <x v="1497"/>
    <x v="3"/>
    <x v="827"/>
    <d v="2014-04-24T00:00:00"/>
    <x v="1"/>
    <s v="SR-20425"/>
    <x v="676"/>
    <x v="2"/>
    <x v="0"/>
    <s v="Louisville"/>
    <x v="22"/>
    <n v="80027"/>
    <x v="1"/>
    <s v="OFF-BI-10001543"/>
    <x v="1"/>
    <x v="8"/>
    <x v="375"/>
    <n v="21.594000000000001"/>
    <n v="2"/>
    <x v="6"/>
    <n v="-15.835599999999999"/>
  </r>
  <r>
    <n v="3014"/>
    <x v="1497"/>
    <x v="3"/>
    <x v="827"/>
    <d v="2014-04-24T00:00:00"/>
    <x v="1"/>
    <s v="SR-20425"/>
    <x v="676"/>
    <x v="2"/>
    <x v="0"/>
    <s v="Louisville"/>
    <x v="22"/>
    <n v="80027"/>
    <x v="1"/>
    <s v="OFF-BI-10003355"/>
    <x v="1"/>
    <x v="8"/>
    <x v="586"/>
    <n v="8.9640000000000004"/>
    <n v="6"/>
    <x v="6"/>
    <n v="-6.5735999999999999"/>
  </r>
  <r>
    <n v="3015"/>
    <x v="1497"/>
    <x v="3"/>
    <x v="827"/>
    <d v="2014-04-24T00:00:00"/>
    <x v="1"/>
    <s v="SR-20425"/>
    <x v="676"/>
    <x v="2"/>
    <x v="0"/>
    <s v="Louisville"/>
    <x v="22"/>
    <n v="80027"/>
    <x v="1"/>
    <s v="OFF-PA-10002005"/>
    <x v="1"/>
    <x v="10"/>
    <x v="505"/>
    <n v="20.736000000000001"/>
    <n v="4"/>
    <x v="2"/>
    <n v="7.2576000000000001"/>
  </r>
  <r>
    <n v="3016"/>
    <x v="1498"/>
    <x v="1"/>
    <x v="14"/>
    <d v="2012-09-21T00:00:00"/>
    <x v="1"/>
    <s v="LS-16975"/>
    <x v="60"/>
    <x v="2"/>
    <x v="0"/>
    <s v="New York City"/>
    <x v="15"/>
    <n v="10035"/>
    <x v="3"/>
    <s v="FUR-TA-10004154"/>
    <x v="0"/>
    <x v="3"/>
    <x v="730"/>
    <n v="344.22"/>
    <n v="2"/>
    <x v="10"/>
    <n v="-103.26600000000001"/>
  </r>
  <r>
    <n v="3017"/>
    <x v="1499"/>
    <x v="0"/>
    <x v="828"/>
    <d v="2013-08-31T00:00:00"/>
    <x v="1"/>
    <s v="MH-18115"/>
    <x v="414"/>
    <x v="2"/>
    <x v="0"/>
    <s v="Pharr"/>
    <x v="5"/>
    <n v="78577"/>
    <x v="2"/>
    <s v="OFF-ST-10002743"/>
    <x v="1"/>
    <x v="4"/>
    <x v="413"/>
    <n v="727.29600000000005"/>
    <n v="8"/>
    <x v="2"/>
    <n v="-172.7328"/>
  </r>
  <r>
    <n v="3018"/>
    <x v="1499"/>
    <x v="0"/>
    <x v="828"/>
    <d v="2013-08-31T00:00:00"/>
    <x v="1"/>
    <s v="MH-18115"/>
    <x v="414"/>
    <x v="2"/>
    <x v="0"/>
    <s v="Pharr"/>
    <x v="5"/>
    <n v="78577"/>
    <x v="2"/>
    <s v="FUR-FU-10004973"/>
    <x v="0"/>
    <x v="5"/>
    <x v="1134"/>
    <n v="22.608000000000001"/>
    <n v="3"/>
    <x v="7"/>
    <n v="-10.1736"/>
  </r>
  <r>
    <n v="3019"/>
    <x v="1499"/>
    <x v="0"/>
    <x v="828"/>
    <d v="2013-08-31T00:00:00"/>
    <x v="1"/>
    <s v="MH-18115"/>
    <x v="414"/>
    <x v="2"/>
    <x v="0"/>
    <s v="Pharr"/>
    <x v="5"/>
    <n v="78577"/>
    <x v="2"/>
    <s v="TEC-AC-10002842"/>
    <x v="2"/>
    <x v="11"/>
    <x v="1176"/>
    <n v="666.4"/>
    <n v="7"/>
    <x v="2"/>
    <n v="-33.32"/>
  </r>
  <r>
    <n v="3020"/>
    <x v="1500"/>
    <x v="1"/>
    <x v="627"/>
    <d v="2012-11-14T00:00:00"/>
    <x v="1"/>
    <s v="SC-20095"/>
    <x v="183"/>
    <x v="0"/>
    <x v="0"/>
    <s v="West Jordan"/>
    <x v="7"/>
    <n v="84084"/>
    <x v="1"/>
    <s v="OFF-FA-10002701"/>
    <x v="1"/>
    <x v="13"/>
    <x v="1449"/>
    <n v="5.04"/>
    <n v="3"/>
    <x v="0"/>
    <n v="0.2016"/>
  </r>
  <r>
    <n v="3021"/>
    <x v="1500"/>
    <x v="1"/>
    <x v="627"/>
    <d v="2012-11-14T00:00:00"/>
    <x v="1"/>
    <s v="SC-20095"/>
    <x v="183"/>
    <x v="0"/>
    <x v="0"/>
    <s v="West Jordan"/>
    <x v="7"/>
    <n v="84084"/>
    <x v="1"/>
    <s v="OFF-PA-10001125"/>
    <x v="1"/>
    <x v="10"/>
    <x v="1012"/>
    <n v="92.94"/>
    <n v="3"/>
    <x v="0"/>
    <n v="41.823"/>
  </r>
  <r>
    <n v="3022"/>
    <x v="1500"/>
    <x v="1"/>
    <x v="627"/>
    <d v="2012-11-14T00:00:00"/>
    <x v="1"/>
    <s v="SC-20095"/>
    <x v="183"/>
    <x v="0"/>
    <x v="0"/>
    <s v="West Jordan"/>
    <x v="7"/>
    <n v="84084"/>
    <x v="1"/>
    <s v="FUR-FU-10004090"/>
    <x v="0"/>
    <x v="5"/>
    <x v="636"/>
    <n v="66.69"/>
    <n v="3"/>
    <x v="0"/>
    <n v="22.0077"/>
  </r>
  <r>
    <n v="3023"/>
    <x v="1500"/>
    <x v="1"/>
    <x v="627"/>
    <d v="2012-11-14T00:00:00"/>
    <x v="1"/>
    <s v="SC-20095"/>
    <x v="183"/>
    <x v="0"/>
    <x v="0"/>
    <s v="West Jordan"/>
    <x v="7"/>
    <n v="84084"/>
    <x v="1"/>
    <s v="OFF-BI-10001510"/>
    <x v="1"/>
    <x v="8"/>
    <x v="702"/>
    <n v="91.68"/>
    <n v="5"/>
    <x v="2"/>
    <n v="28.65"/>
  </r>
  <r>
    <n v="3024"/>
    <x v="1501"/>
    <x v="3"/>
    <x v="701"/>
    <d v="2014-11-24T00:00:00"/>
    <x v="1"/>
    <s v="JB-16000"/>
    <x v="677"/>
    <x v="0"/>
    <x v="0"/>
    <s v="Brownsville"/>
    <x v="5"/>
    <n v="78521"/>
    <x v="2"/>
    <s v="FUR-BO-10002202"/>
    <x v="0"/>
    <x v="0"/>
    <x v="1251"/>
    <n v="327.7328"/>
    <n v="2"/>
    <x v="8"/>
    <n v="-14.4588"/>
  </r>
  <r>
    <n v="3025"/>
    <x v="1502"/>
    <x v="1"/>
    <x v="627"/>
    <d v="2012-11-13T00:00:00"/>
    <x v="1"/>
    <s v="AC-10450"/>
    <x v="549"/>
    <x v="0"/>
    <x v="0"/>
    <s v="New York City"/>
    <x v="15"/>
    <n v="10011"/>
    <x v="3"/>
    <s v="OFF-BI-10001922"/>
    <x v="1"/>
    <x v="8"/>
    <x v="302"/>
    <n v="52.271999999999998"/>
    <n v="11"/>
    <x v="2"/>
    <n v="17.6418"/>
  </r>
  <r>
    <n v="3026"/>
    <x v="1502"/>
    <x v="1"/>
    <x v="627"/>
    <d v="2012-11-13T00:00:00"/>
    <x v="1"/>
    <s v="AC-10450"/>
    <x v="549"/>
    <x v="0"/>
    <x v="0"/>
    <s v="New York City"/>
    <x v="15"/>
    <n v="10011"/>
    <x v="3"/>
    <s v="OFF-PA-10001667"/>
    <x v="1"/>
    <x v="10"/>
    <x v="453"/>
    <n v="17.940000000000001"/>
    <n v="3"/>
    <x v="0"/>
    <n v="8.0730000000000004"/>
  </r>
  <r>
    <n v="3027"/>
    <x v="1503"/>
    <x v="3"/>
    <x v="300"/>
    <d v="2014-04-27T00:00:00"/>
    <x v="1"/>
    <s v="MO-17800"/>
    <x v="246"/>
    <x v="2"/>
    <x v="0"/>
    <s v="Philadelphia"/>
    <x v="9"/>
    <n v="19140"/>
    <x v="3"/>
    <s v="FUR-FU-10001488"/>
    <x v="0"/>
    <x v="5"/>
    <x v="1040"/>
    <n v="254.352"/>
    <n v="3"/>
    <x v="2"/>
    <n v="0"/>
  </r>
  <r>
    <n v="3028"/>
    <x v="1504"/>
    <x v="2"/>
    <x v="829"/>
    <d v="2011-08-24T00:00:00"/>
    <x v="3"/>
    <s v="RB-19645"/>
    <x v="516"/>
    <x v="1"/>
    <x v="0"/>
    <s v="Billings"/>
    <x v="37"/>
    <n v="59102"/>
    <x v="1"/>
    <s v="OFF-BI-10002799"/>
    <x v="1"/>
    <x v="8"/>
    <x v="1450"/>
    <n v="8.2880000000000003"/>
    <n v="2"/>
    <x v="2"/>
    <n v="2.6936"/>
  </r>
  <r>
    <n v="3029"/>
    <x v="1505"/>
    <x v="3"/>
    <x v="94"/>
    <d v="2014-12-22T00:00:00"/>
    <x v="1"/>
    <s v="AI-10855"/>
    <x v="482"/>
    <x v="0"/>
    <x v="0"/>
    <s v="Chesapeake"/>
    <x v="17"/>
    <n v="23320"/>
    <x v="0"/>
    <s v="FUR-CH-10003846"/>
    <x v="0"/>
    <x v="1"/>
    <x v="915"/>
    <n v="504.9"/>
    <n v="5"/>
    <x v="0"/>
    <n v="80.784000000000006"/>
  </r>
  <r>
    <n v="3030"/>
    <x v="1506"/>
    <x v="0"/>
    <x v="830"/>
    <d v="2013-03-29T00:00:00"/>
    <x v="1"/>
    <s v="DR-12880"/>
    <x v="112"/>
    <x v="1"/>
    <x v="0"/>
    <s v="Gresham"/>
    <x v="21"/>
    <n v="97030"/>
    <x v="1"/>
    <s v="TEC-PH-10003691"/>
    <x v="2"/>
    <x v="7"/>
    <x v="1398"/>
    <n v="403.16800000000001"/>
    <n v="4"/>
    <x v="2"/>
    <n v="25.198"/>
  </r>
  <r>
    <n v="3031"/>
    <x v="1507"/>
    <x v="1"/>
    <x v="481"/>
    <d v="2012-09-27T00:00:00"/>
    <x v="1"/>
    <s v="DM-12955"/>
    <x v="678"/>
    <x v="1"/>
    <x v="0"/>
    <s v="Lincoln Park"/>
    <x v="12"/>
    <n v="48146"/>
    <x v="2"/>
    <s v="FUR-BO-10000468"/>
    <x v="0"/>
    <x v="0"/>
    <x v="1171"/>
    <n v="194.32"/>
    <n v="4"/>
    <x v="0"/>
    <n v="31.091200000000001"/>
  </r>
  <r>
    <n v="3032"/>
    <x v="1507"/>
    <x v="1"/>
    <x v="481"/>
    <d v="2012-09-27T00:00:00"/>
    <x v="1"/>
    <s v="DM-12955"/>
    <x v="678"/>
    <x v="1"/>
    <x v="0"/>
    <s v="Lincoln Park"/>
    <x v="12"/>
    <n v="48146"/>
    <x v="2"/>
    <s v="OFF-AR-10001044"/>
    <x v="1"/>
    <x v="6"/>
    <x v="1042"/>
    <n v="25.99"/>
    <n v="1"/>
    <x v="0"/>
    <n v="7.5370999999999997"/>
  </r>
  <r>
    <n v="3033"/>
    <x v="1508"/>
    <x v="0"/>
    <x v="831"/>
    <d v="2013-11-27T00:00:00"/>
    <x v="1"/>
    <s v="JH-16180"/>
    <x v="423"/>
    <x v="0"/>
    <x v="0"/>
    <s v="Gresham"/>
    <x v="21"/>
    <n v="97030"/>
    <x v="1"/>
    <s v="FUR-CH-10003833"/>
    <x v="0"/>
    <x v="1"/>
    <x v="1200"/>
    <n v="195.136"/>
    <n v="4"/>
    <x v="2"/>
    <n v="-12.196"/>
  </r>
  <r>
    <n v="3034"/>
    <x v="1509"/>
    <x v="3"/>
    <x v="118"/>
    <d v="2014-09-22T00:00:00"/>
    <x v="1"/>
    <s v="AB-10060"/>
    <x v="144"/>
    <x v="2"/>
    <x v="0"/>
    <s v="Philadelphia"/>
    <x v="9"/>
    <n v="19143"/>
    <x v="3"/>
    <s v="OFF-PA-10004355"/>
    <x v="1"/>
    <x v="10"/>
    <x v="1094"/>
    <n v="20.736000000000001"/>
    <n v="4"/>
    <x v="2"/>
    <n v="7.2576000000000001"/>
  </r>
  <r>
    <n v="3035"/>
    <x v="1510"/>
    <x v="1"/>
    <x v="832"/>
    <d v="2012-06-16T00:00:00"/>
    <x v="1"/>
    <s v="BD-11605"/>
    <x v="205"/>
    <x v="0"/>
    <x v="0"/>
    <s v="Monroe"/>
    <x v="28"/>
    <n v="71203"/>
    <x v="0"/>
    <s v="TEC-AC-10003038"/>
    <x v="2"/>
    <x v="11"/>
    <x v="1024"/>
    <n v="53.7"/>
    <n v="6"/>
    <x v="0"/>
    <n v="10.202999999999999"/>
  </r>
  <r>
    <n v="3036"/>
    <x v="1510"/>
    <x v="1"/>
    <x v="832"/>
    <d v="2012-06-16T00:00:00"/>
    <x v="1"/>
    <s v="BD-11605"/>
    <x v="205"/>
    <x v="0"/>
    <x v="0"/>
    <s v="Monroe"/>
    <x v="28"/>
    <n v="71203"/>
    <x v="0"/>
    <s v="OFF-BI-10002799"/>
    <x v="1"/>
    <x v="8"/>
    <x v="1450"/>
    <n v="36.26"/>
    <n v="7"/>
    <x v="0"/>
    <n v="16.679600000000001"/>
  </r>
  <r>
    <n v="3037"/>
    <x v="1510"/>
    <x v="1"/>
    <x v="832"/>
    <d v="2012-06-16T00:00:00"/>
    <x v="1"/>
    <s v="BD-11605"/>
    <x v="205"/>
    <x v="0"/>
    <x v="0"/>
    <s v="Monroe"/>
    <x v="28"/>
    <n v="71203"/>
    <x v="0"/>
    <s v="OFF-AR-10003582"/>
    <x v="1"/>
    <x v="6"/>
    <x v="1451"/>
    <n v="56.3"/>
    <n v="2"/>
    <x v="0"/>
    <n v="15.763999999999999"/>
  </r>
  <r>
    <n v="3038"/>
    <x v="1510"/>
    <x v="1"/>
    <x v="832"/>
    <d v="2012-06-16T00:00:00"/>
    <x v="1"/>
    <s v="BD-11605"/>
    <x v="205"/>
    <x v="0"/>
    <x v="0"/>
    <s v="Monroe"/>
    <x v="28"/>
    <n v="71203"/>
    <x v="0"/>
    <s v="OFF-PA-10004451"/>
    <x v="1"/>
    <x v="10"/>
    <x v="493"/>
    <n v="32.4"/>
    <n v="5"/>
    <x v="0"/>
    <n v="15.552"/>
  </r>
  <r>
    <n v="3039"/>
    <x v="1510"/>
    <x v="1"/>
    <x v="832"/>
    <d v="2012-06-16T00:00:00"/>
    <x v="1"/>
    <s v="BD-11605"/>
    <x v="205"/>
    <x v="0"/>
    <x v="0"/>
    <s v="Monroe"/>
    <x v="28"/>
    <n v="71203"/>
    <x v="0"/>
    <s v="FUR-FU-10004666"/>
    <x v="0"/>
    <x v="5"/>
    <x v="1452"/>
    <n v="29.16"/>
    <n v="2"/>
    <x v="0"/>
    <n v="10.789199999999999"/>
  </r>
  <r>
    <n v="3040"/>
    <x v="1511"/>
    <x v="3"/>
    <x v="621"/>
    <d v="2014-10-09T00:00:00"/>
    <x v="1"/>
    <s v="AS-10045"/>
    <x v="442"/>
    <x v="1"/>
    <x v="0"/>
    <s v="Pasadena"/>
    <x v="1"/>
    <n v="91104"/>
    <x v="1"/>
    <s v="FUR-TA-10001520"/>
    <x v="0"/>
    <x v="3"/>
    <x v="711"/>
    <n v="171.28800000000001"/>
    <n v="3"/>
    <x v="2"/>
    <n v="-6.4233000000000002"/>
  </r>
  <r>
    <n v="3041"/>
    <x v="1512"/>
    <x v="0"/>
    <x v="465"/>
    <d v="2013-05-10T00:00:00"/>
    <x v="1"/>
    <s v="ZD-21925"/>
    <x v="9"/>
    <x v="0"/>
    <x v="0"/>
    <s v="Chattanooga"/>
    <x v="18"/>
    <n v="37421"/>
    <x v="0"/>
    <s v="FUR-FU-10004270"/>
    <x v="0"/>
    <x v="5"/>
    <x v="989"/>
    <n v="16.72"/>
    <n v="5"/>
    <x v="2"/>
    <n v="3.3439999999999999"/>
  </r>
  <r>
    <n v="3042"/>
    <x v="1513"/>
    <x v="3"/>
    <x v="220"/>
    <d v="2014-09-13T00:00:00"/>
    <x v="3"/>
    <s v="KF-16285"/>
    <x v="580"/>
    <x v="2"/>
    <x v="0"/>
    <s v="Long Beach"/>
    <x v="1"/>
    <n v="90805"/>
    <x v="1"/>
    <s v="OFF-PA-10003172"/>
    <x v="1"/>
    <x v="10"/>
    <x v="846"/>
    <n v="12.96"/>
    <n v="2"/>
    <x v="0"/>
    <n v="6.2207999999999997"/>
  </r>
  <r>
    <n v="3043"/>
    <x v="1513"/>
    <x v="3"/>
    <x v="220"/>
    <d v="2014-09-13T00:00:00"/>
    <x v="3"/>
    <s v="KF-16285"/>
    <x v="580"/>
    <x v="2"/>
    <x v="0"/>
    <s v="Long Beach"/>
    <x v="1"/>
    <n v="90805"/>
    <x v="1"/>
    <s v="OFF-EN-10002312"/>
    <x v="1"/>
    <x v="12"/>
    <x v="1453"/>
    <n v="22.18"/>
    <n v="2"/>
    <x v="0"/>
    <n v="10.8682"/>
  </r>
  <r>
    <n v="3044"/>
    <x v="1513"/>
    <x v="3"/>
    <x v="220"/>
    <d v="2014-09-13T00:00:00"/>
    <x v="3"/>
    <s v="KF-16285"/>
    <x v="580"/>
    <x v="2"/>
    <x v="0"/>
    <s v="Long Beach"/>
    <x v="1"/>
    <n v="90805"/>
    <x v="1"/>
    <s v="FUR-CH-10002320"/>
    <x v="0"/>
    <x v="1"/>
    <x v="1454"/>
    <n v="2054.2719999999999"/>
    <n v="8"/>
    <x v="2"/>
    <n v="256.78399999999999"/>
  </r>
  <r>
    <n v="3045"/>
    <x v="1514"/>
    <x v="1"/>
    <x v="28"/>
    <d v="2012-05-02T00:00:00"/>
    <x v="0"/>
    <s v="BP-11230"/>
    <x v="546"/>
    <x v="0"/>
    <x v="0"/>
    <s v="Troy"/>
    <x v="24"/>
    <n v="45373"/>
    <x v="3"/>
    <s v="TEC-PH-10001530"/>
    <x v="2"/>
    <x v="7"/>
    <x v="632"/>
    <n v="1022.97"/>
    <n v="5"/>
    <x v="10"/>
    <n v="-255.74250000000001"/>
  </r>
  <r>
    <n v="3046"/>
    <x v="1515"/>
    <x v="3"/>
    <x v="44"/>
    <d v="2014-11-11T00:00:00"/>
    <x v="0"/>
    <s v="CC-12430"/>
    <x v="254"/>
    <x v="2"/>
    <x v="0"/>
    <s v="Minneapolis"/>
    <x v="11"/>
    <n v="55407"/>
    <x v="2"/>
    <s v="OFF-AR-10001216"/>
    <x v="1"/>
    <x v="6"/>
    <x v="1455"/>
    <n v="13.9"/>
    <n v="5"/>
    <x v="0"/>
    <n v="3.6139999999999999"/>
  </r>
  <r>
    <n v="3047"/>
    <x v="1515"/>
    <x v="3"/>
    <x v="44"/>
    <d v="2014-11-11T00:00:00"/>
    <x v="0"/>
    <s v="CC-12430"/>
    <x v="254"/>
    <x v="2"/>
    <x v="0"/>
    <s v="Minneapolis"/>
    <x v="11"/>
    <n v="55407"/>
    <x v="2"/>
    <s v="OFF-PA-10003127"/>
    <x v="1"/>
    <x v="10"/>
    <x v="33"/>
    <n v="26.38"/>
    <n v="1"/>
    <x v="0"/>
    <n v="12.1348"/>
  </r>
  <r>
    <n v="3048"/>
    <x v="1516"/>
    <x v="2"/>
    <x v="587"/>
    <d v="2011-10-04T00:00:00"/>
    <x v="1"/>
    <s v="DB-13615"/>
    <x v="140"/>
    <x v="0"/>
    <x v="0"/>
    <s v="Seattle"/>
    <x v="4"/>
    <n v="98105"/>
    <x v="1"/>
    <s v="OFF-BI-10003910"/>
    <x v="1"/>
    <x v="8"/>
    <x v="8"/>
    <n v="43.176000000000002"/>
    <n v="7"/>
    <x v="2"/>
    <n v="13.4925"/>
  </r>
  <r>
    <n v="3049"/>
    <x v="1517"/>
    <x v="3"/>
    <x v="459"/>
    <d v="2014-04-05T00:00:00"/>
    <x v="2"/>
    <s v="TC-21475"/>
    <x v="679"/>
    <x v="2"/>
    <x v="0"/>
    <s v="Columbus"/>
    <x v="32"/>
    <n v="31907"/>
    <x v="0"/>
    <s v="FUR-TA-10004534"/>
    <x v="0"/>
    <x v="3"/>
    <x v="121"/>
    <n v="411.8"/>
    <n v="2"/>
    <x v="0"/>
    <n v="70.006"/>
  </r>
  <r>
    <n v="3050"/>
    <x v="1517"/>
    <x v="3"/>
    <x v="459"/>
    <d v="2014-04-05T00:00:00"/>
    <x v="2"/>
    <s v="TC-21475"/>
    <x v="679"/>
    <x v="2"/>
    <x v="0"/>
    <s v="Columbus"/>
    <x v="32"/>
    <n v="31907"/>
    <x v="0"/>
    <s v="TEC-AC-10000892"/>
    <x v="2"/>
    <x v="11"/>
    <x v="290"/>
    <n v="360"/>
    <n v="4"/>
    <x v="0"/>
    <n v="129.6"/>
  </r>
  <r>
    <n v="3051"/>
    <x v="1518"/>
    <x v="3"/>
    <x v="833"/>
    <d v="2014-10-12T00:00:00"/>
    <x v="1"/>
    <s v="NZ-18565"/>
    <x v="125"/>
    <x v="2"/>
    <x v="0"/>
    <s v="Meridian"/>
    <x v="45"/>
    <n v="83642"/>
    <x v="1"/>
    <s v="FUR-FU-10003247"/>
    <x v="0"/>
    <x v="5"/>
    <x v="1456"/>
    <n v="41.96"/>
    <n v="2"/>
    <x v="0"/>
    <n v="2.9371999999999998"/>
  </r>
  <r>
    <n v="3052"/>
    <x v="1518"/>
    <x v="3"/>
    <x v="833"/>
    <d v="2014-10-12T00:00:00"/>
    <x v="1"/>
    <s v="NZ-18565"/>
    <x v="125"/>
    <x v="2"/>
    <x v="0"/>
    <s v="Meridian"/>
    <x v="45"/>
    <n v="83642"/>
    <x v="1"/>
    <s v="OFF-AP-10004336"/>
    <x v="1"/>
    <x v="9"/>
    <x v="1031"/>
    <n v="227.84"/>
    <n v="4"/>
    <x v="0"/>
    <n v="66.073599999999999"/>
  </r>
  <r>
    <n v="3053"/>
    <x v="1518"/>
    <x v="3"/>
    <x v="833"/>
    <d v="2014-10-12T00:00:00"/>
    <x v="1"/>
    <s v="NZ-18565"/>
    <x v="125"/>
    <x v="2"/>
    <x v="0"/>
    <s v="Meridian"/>
    <x v="45"/>
    <n v="83642"/>
    <x v="1"/>
    <s v="OFF-PA-10001295"/>
    <x v="1"/>
    <x v="10"/>
    <x v="1211"/>
    <n v="37.94"/>
    <n v="2"/>
    <x v="0"/>
    <n v="18.211200000000002"/>
  </r>
  <r>
    <n v="3054"/>
    <x v="1519"/>
    <x v="0"/>
    <x v="526"/>
    <d v="2013-04-15T00:00:00"/>
    <x v="0"/>
    <s v="SW-20350"/>
    <x v="680"/>
    <x v="2"/>
    <x v="0"/>
    <s v="Detroit"/>
    <x v="12"/>
    <n v="48227"/>
    <x v="2"/>
    <s v="TEC-PH-10002555"/>
    <x v="2"/>
    <x v="7"/>
    <x v="1343"/>
    <n v="517.9"/>
    <n v="2"/>
    <x v="0"/>
    <n v="134.654"/>
  </r>
  <r>
    <n v="3055"/>
    <x v="1519"/>
    <x v="0"/>
    <x v="526"/>
    <d v="2013-04-15T00:00:00"/>
    <x v="0"/>
    <s v="SW-20350"/>
    <x v="680"/>
    <x v="2"/>
    <x v="0"/>
    <s v="Detroit"/>
    <x v="12"/>
    <n v="48227"/>
    <x v="2"/>
    <s v="OFF-BI-10000831"/>
    <x v="1"/>
    <x v="8"/>
    <x v="441"/>
    <n v="5.28"/>
    <n v="2"/>
    <x v="0"/>
    <n v="2.4287999999999998"/>
  </r>
  <r>
    <n v="3056"/>
    <x v="1520"/>
    <x v="1"/>
    <x v="834"/>
    <d v="2012-09-01T00:00:00"/>
    <x v="1"/>
    <s v="TS-21370"/>
    <x v="477"/>
    <x v="1"/>
    <x v="0"/>
    <s v="Chicago"/>
    <x v="10"/>
    <n v="60623"/>
    <x v="2"/>
    <s v="TEC-CO-10001046"/>
    <x v="2"/>
    <x v="16"/>
    <x v="874"/>
    <n v="2799.96"/>
    <n v="5"/>
    <x v="2"/>
    <n v="874.98749999999995"/>
  </r>
  <r>
    <n v="3057"/>
    <x v="1521"/>
    <x v="3"/>
    <x v="15"/>
    <d v="2014-10-25T00:00:00"/>
    <x v="0"/>
    <s v="HH-15010"/>
    <x v="511"/>
    <x v="1"/>
    <x v="0"/>
    <s v="San Francisco"/>
    <x v="1"/>
    <n v="94110"/>
    <x v="1"/>
    <s v="OFF-EN-10002973"/>
    <x v="1"/>
    <x v="12"/>
    <x v="1319"/>
    <n v="8.9600000000000009"/>
    <n v="2"/>
    <x v="0"/>
    <n v="4.3007999999999997"/>
  </r>
  <r>
    <n v="3058"/>
    <x v="1521"/>
    <x v="3"/>
    <x v="15"/>
    <d v="2014-10-25T00:00:00"/>
    <x v="0"/>
    <s v="HH-15010"/>
    <x v="511"/>
    <x v="1"/>
    <x v="0"/>
    <s v="San Francisco"/>
    <x v="1"/>
    <n v="94110"/>
    <x v="1"/>
    <s v="OFF-LA-10001641"/>
    <x v="1"/>
    <x v="2"/>
    <x v="1022"/>
    <n v="31.5"/>
    <n v="10"/>
    <x v="0"/>
    <n v="15.12"/>
  </r>
  <r>
    <n v="3059"/>
    <x v="1521"/>
    <x v="3"/>
    <x v="15"/>
    <d v="2014-10-25T00:00:00"/>
    <x v="0"/>
    <s v="HH-15010"/>
    <x v="511"/>
    <x v="1"/>
    <x v="0"/>
    <s v="San Francisco"/>
    <x v="1"/>
    <n v="94110"/>
    <x v="1"/>
    <s v="FUR-FU-10003878"/>
    <x v="0"/>
    <x v="5"/>
    <x v="671"/>
    <n v="30.56"/>
    <n v="2"/>
    <x v="0"/>
    <n v="10.3904"/>
  </r>
  <r>
    <n v="3060"/>
    <x v="1521"/>
    <x v="3"/>
    <x v="15"/>
    <d v="2014-10-25T00:00:00"/>
    <x v="0"/>
    <s v="HH-15010"/>
    <x v="511"/>
    <x v="1"/>
    <x v="0"/>
    <s v="San Francisco"/>
    <x v="1"/>
    <n v="94110"/>
    <x v="1"/>
    <s v="FUR-TA-10003837"/>
    <x v="0"/>
    <x v="3"/>
    <x v="1457"/>
    <n v="24.367999999999999"/>
    <n v="2"/>
    <x v="2"/>
    <n v="-3.3506"/>
  </r>
  <r>
    <n v="3061"/>
    <x v="1522"/>
    <x v="0"/>
    <x v="77"/>
    <d v="2013-11-13T00:00:00"/>
    <x v="1"/>
    <s v="DM-13345"/>
    <x v="664"/>
    <x v="1"/>
    <x v="0"/>
    <s v="Newark"/>
    <x v="24"/>
    <n v="43055"/>
    <x v="3"/>
    <s v="TEC-AC-10002800"/>
    <x v="2"/>
    <x v="11"/>
    <x v="1207"/>
    <n v="119.976"/>
    <n v="3"/>
    <x v="2"/>
    <n v="22.4955"/>
  </r>
  <r>
    <n v="3062"/>
    <x v="1523"/>
    <x v="3"/>
    <x v="448"/>
    <d v="2014-03-08T00:00:00"/>
    <x v="1"/>
    <s v="RE-19450"/>
    <x v="681"/>
    <x v="0"/>
    <x v="0"/>
    <s v="Dallas"/>
    <x v="5"/>
    <n v="75081"/>
    <x v="2"/>
    <s v="OFF-PA-10001307"/>
    <x v="1"/>
    <x v="10"/>
    <x v="784"/>
    <n v="26.88"/>
    <n v="8"/>
    <x v="2"/>
    <n v="9.7439999999999998"/>
  </r>
  <r>
    <n v="3063"/>
    <x v="1524"/>
    <x v="1"/>
    <x v="154"/>
    <d v="2012-11-29T00:00:00"/>
    <x v="2"/>
    <s v="JD-16150"/>
    <x v="251"/>
    <x v="1"/>
    <x v="0"/>
    <s v="Newark"/>
    <x v="13"/>
    <n v="19711"/>
    <x v="3"/>
    <s v="TEC-PH-10002350"/>
    <x v="2"/>
    <x v="7"/>
    <x v="1458"/>
    <n v="83.97"/>
    <n v="3"/>
    <x v="0"/>
    <n v="23.511600000000001"/>
  </r>
  <r>
    <n v="3064"/>
    <x v="1524"/>
    <x v="1"/>
    <x v="154"/>
    <d v="2012-11-29T00:00:00"/>
    <x v="2"/>
    <s v="JD-16150"/>
    <x v="251"/>
    <x v="1"/>
    <x v="0"/>
    <s v="Newark"/>
    <x v="13"/>
    <n v="19711"/>
    <x v="3"/>
    <s v="TEC-AC-10000397"/>
    <x v="2"/>
    <x v="11"/>
    <x v="1459"/>
    <n v="104.97"/>
    <n v="3"/>
    <x v="0"/>
    <n v="7.3479000000000001"/>
  </r>
  <r>
    <n v="3065"/>
    <x v="1525"/>
    <x v="3"/>
    <x v="677"/>
    <d v="2014-03-19T00:00:00"/>
    <x v="0"/>
    <s v="BF-11215"/>
    <x v="682"/>
    <x v="2"/>
    <x v="0"/>
    <s v="Albuquerque"/>
    <x v="27"/>
    <n v="87105"/>
    <x v="1"/>
    <s v="OFF-ST-10000615"/>
    <x v="1"/>
    <x v="4"/>
    <x v="75"/>
    <n v="90.8"/>
    <n v="8"/>
    <x v="0"/>
    <n v="25.423999999999999"/>
  </r>
  <r>
    <n v="3066"/>
    <x v="1525"/>
    <x v="3"/>
    <x v="677"/>
    <d v="2014-03-19T00:00:00"/>
    <x v="0"/>
    <s v="BF-11215"/>
    <x v="682"/>
    <x v="2"/>
    <x v="0"/>
    <s v="Albuquerque"/>
    <x v="27"/>
    <n v="87105"/>
    <x v="1"/>
    <s v="TEC-PH-10004531"/>
    <x v="2"/>
    <x v="7"/>
    <x v="714"/>
    <n v="140.73599999999999"/>
    <n v="8"/>
    <x v="2"/>
    <n v="49.257599999999996"/>
  </r>
  <r>
    <n v="3067"/>
    <x v="1525"/>
    <x v="3"/>
    <x v="677"/>
    <d v="2014-03-19T00:00:00"/>
    <x v="0"/>
    <s v="BF-11215"/>
    <x v="682"/>
    <x v="2"/>
    <x v="0"/>
    <s v="Albuquerque"/>
    <x v="27"/>
    <n v="87105"/>
    <x v="1"/>
    <s v="TEC-AC-10004001"/>
    <x v="2"/>
    <x v="11"/>
    <x v="1460"/>
    <n v="214.95"/>
    <n v="5"/>
    <x v="0"/>
    <n v="88.129499999999993"/>
  </r>
  <r>
    <n v="3068"/>
    <x v="1525"/>
    <x v="3"/>
    <x v="677"/>
    <d v="2014-03-19T00:00:00"/>
    <x v="0"/>
    <s v="BF-11215"/>
    <x v="682"/>
    <x v="2"/>
    <x v="0"/>
    <s v="Albuquerque"/>
    <x v="27"/>
    <n v="87105"/>
    <x v="1"/>
    <s v="OFF-PA-10001534"/>
    <x v="1"/>
    <x v="10"/>
    <x v="1461"/>
    <n v="45.36"/>
    <n v="7"/>
    <x v="0"/>
    <n v="21.7728"/>
  </r>
  <r>
    <n v="3069"/>
    <x v="1525"/>
    <x v="3"/>
    <x v="677"/>
    <d v="2014-03-19T00:00:00"/>
    <x v="0"/>
    <s v="BF-11215"/>
    <x v="682"/>
    <x v="2"/>
    <x v="0"/>
    <s v="Albuquerque"/>
    <x v="27"/>
    <n v="87105"/>
    <x v="1"/>
    <s v="OFF-PA-10001815"/>
    <x v="1"/>
    <x v="10"/>
    <x v="1393"/>
    <n v="288.24"/>
    <n v="6"/>
    <x v="0"/>
    <n v="138.3552"/>
  </r>
  <r>
    <n v="3070"/>
    <x v="1526"/>
    <x v="3"/>
    <x v="329"/>
    <d v="2014-12-01T00:00:00"/>
    <x v="3"/>
    <s v="ML-17755"/>
    <x v="529"/>
    <x v="2"/>
    <x v="0"/>
    <s v="Toledo"/>
    <x v="24"/>
    <n v="43615"/>
    <x v="3"/>
    <s v="OFF-AP-10003779"/>
    <x v="1"/>
    <x v="9"/>
    <x v="1448"/>
    <n v="663.93600000000004"/>
    <n v="4"/>
    <x v="2"/>
    <n v="82.992000000000004"/>
  </r>
  <r>
    <n v="3071"/>
    <x v="1527"/>
    <x v="2"/>
    <x v="664"/>
    <d v="2011-11-22T00:00:00"/>
    <x v="1"/>
    <s v="YC-21895"/>
    <x v="289"/>
    <x v="1"/>
    <x v="0"/>
    <s v="Newark"/>
    <x v="13"/>
    <n v="19711"/>
    <x v="3"/>
    <s v="OFF-ST-10002011"/>
    <x v="1"/>
    <x v="4"/>
    <x v="1055"/>
    <n v="2934.33"/>
    <n v="7"/>
    <x v="0"/>
    <n v="792.26909999999998"/>
  </r>
  <r>
    <n v="3072"/>
    <x v="1527"/>
    <x v="2"/>
    <x v="664"/>
    <d v="2011-11-22T00:00:00"/>
    <x v="1"/>
    <s v="YC-21895"/>
    <x v="289"/>
    <x v="1"/>
    <x v="0"/>
    <s v="Newark"/>
    <x v="13"/>
    <n v="19711"/>
    <x v="3"/>
    <s v="FUR-FU-10002379"/>
    <x v="0"/>
    <x v="5"/>
    <x v="1462"/>
    <n v="124.41"/>
    <n v="3"/>
    <x v="0"/>
    <n v="14.9292"/>
  </r>
  <r>
    <n v="3073"/>
    <x v="1527"/>
    <x v="2"/>
    <x v="664"/>
    <d v="2011-11-22T00:00:00"/>
    <x v="1"/>
    <s v="YC-21895"/>
    <x v="289"/>
    <x v="1"/>
    <x v="0"/>
    <s v="Newark"/>
    <x v="13"/>
    <n v="19711"/>
    <x v="3"/>
    <s v="OFF-AR-10003752"/>
    <x v="1"/>
    <x v="6"/>
    <x v="677"/>
    <n v="57.75"/>
    <n v="5"/>
    <x v="0"/>
    <n v="26.565000000000001"/>
  </r>
  <r>
    <n v="3074"/>
    <x v="1528"/>
    <x v="0"/>
    <x v="835"/>
    <d v="2013-01-05T00:00:00"/>
    <x v="2"/>
    <s v="LR-16915"/>
    <x v="235"/>
    <x v="0"/>
    <x v="0"/>
    <s v="Los Angeles"/>
    <x v="1"/>
    <n v="90045"/>
    <x v="1"/>
    <s v="OFF-ST-10003692"/>
    <x v="1"/>
    <x v="4"/>
    <x v="1253"/>
    <n v="114.46"/>
    <n v="2"/>
    <x v="0"/>
    <n v="28.614999999999998"/>
  </r>
  <r>
    <n v="3075"/>
    <x v="1529"/>
    <x v="1"/>
    <x v="292"/>
    <d v="2012-10-08T00:00:00"/>
    <x v="1"/>
    <s v="BS-11755"/>
    <x v="94"/>
    <x v="0"/>
    <x v="0"/>
    <s v="Los Angeles"/>
    <x v="1"/>
    <n v="90032"/>
    <x v="1"/>
    <s v="FUR-BO-10004409"/>
    <x v="0"/>
    <x v="0"/>
    <x v="625"/>
    <n v="120.666"/>
    <n v="2"/>
    <x v="11"/>
    <n v="18.454799999999999"/>
  </r>
  <r>
    <n v="3076"/>
    <x v="1530"/>
    <x v="2"/>
    <x v="836"/>
    <d v="2011-07-24T00:00:00"/>
    <x v="1"/>
    <s v="KM-16375"/>
    <x v="454"/>
    <x v="2"/>
    <x v="0"/>
    <s v="Dallas"/>
    <x v="5"/>
    <n v="75217"/>
    <x v="2"/>
    <s v="OFF-ST-10003306"/>
    <x v="1"/>
    <x v="4"/>
    <x v="380"/>
    <n v="342.86399999999998"/>
    <n v="3"/>
    <x v="2"/>
    <n v="38.572200000000002"/>
  </r>
  <r>
    <n v="3077"/>
    <x v="1530"/>
    <x v="2"/>
    <x v="836"/>
    <d v="2011-07-24T00:00:00"/>
    <x v="1"/>
    <s v="KM-16375"/>
    <x v="454"/>
    <x v="2"/>
    <x v="0"/>
    <s v="Dallas"/>
    <x v="5"/>
    <n v="75217"/>
    <x v="2"/>
    <s v="FUR-FU-10003724"/>
    <x v="0"/>
    <x v="5"/>
    <x v="887"/>
    <n v="16.739999999999998"/>
    <n v="5"/>
    <x v="7"/>
    <n v="-14.228999999999999"/>
  </r>
  <r>
    <n v="3078"/>
    <x v="1530"/>
    <x v="2"/>
    <x v="836"/>
    <d v="2011-07-24T00:00:00"/>
    <x v="1"/>
    <s v="KM-16375"/>
    <x v="454"/>
    <x v="2"/>
    <x v="0"/>
    <s v="Dallas"/>
    <x v="5"/>
    <n v="75217"/>
    <x v="2"/>
    <s v="FUR-CH-10002024"/>
    <x v="0"/>
    <x v="1"/>
    <x v="478"/>
    <n v="981.37199999999996"/>
    <n v="2"/>
    <x v="4"/>
    <n v="-140.196"/>
  </r>
  <r>
    <n v="3079"/>
    <x v="1531"/>
    <x v="2"/>
    <x v="371"/>
    <d v="2011-05-25T00:00:00"/>
    <x v="1"/>
    <s v="BT-11530"/>
    <x v="404"/>
    <x v="2"/>
    <x v="0"/>
    <s v="San Diego"/>
    <x v="1"/>
    <n v="92037"/>
    <x v="1"/>
    <s v="OFF-AR-10003514"/>
    <x v="1"/>
    <x v="6"/>
    <x v="180"/>
    <n v="31.84"/>
    <n v="8"/>
    <x v="0"/>
    <n v="10.507199999999999"/>
  </r>
  <r>
    <n v="3080"/>
    <x v="1532"/>
    <x v="3"/>
    <x v="507"/>
    <d v="2014-09-06T00:00:00"/>
    <x v="2"/>
    <s v="KB-16405"/>
    <x v="683"/>
    <x v="2"/>
    <x v="0"/>
    <s v="Apple Valley"/>
    <x v="1"/>
    <n v="92307"/>
    <x v="1"/>
    <s v="OFF-PA-10001800"/>
    <x v="1"/>
    <x v="10"/>
    <x v="580"/>
    <n v="12.96"/>
    <n v="2"/>
    <x v="0"/>
    <n v="6.2207999999999997"/>
  </r>
  <r>
    <n v="3081"/>
    <x v="1532"/>
    <x v="3"/>
    <x v="507"/>
    <d v="2014-09-06T00:00:00"/>
    <x v="2"/>
    <s v="KB-16405"/>
    <x v="683"/>
    <x v="2"/>
    <x v="0"/>
    <s v="Apple Valley"/>
    <x v="1"/>
    <n v="92307"/>
    <x v="1"/>
    <s v="TEC-PH-10003589"/>
    <x v="2"/>
    <x v="7"/>
    <x v="818"/>
    <n v="43.176000000000002"/>
    <n v="3"/>
    <x v="2"/>
    <n v="15.111599999999999"/>
  </r>
  <r>
    <n v="3082"/>
    <x v="1533"/>
    <x v="3"/>
    <x v="837"/>
    <d v="2014-06-03T00:00:00"/>
    <x v="1"/>
    <s v="DW-13480"/>
    <x v="108"/>
    <x v="2"/>
    <x v="0"/>
    <s v="Louisville"/>
    <x v="0"/>
    <n v="40214"/>
    <x v="0"/>
    <s v="OFF-BI-10003364"/>
    <x v="1"/>
    <x v="8"/>
    <x v="698"/>
    <n v="58.34"/>
    <n v="2"/>
    <x v="0"/>
    <n v="28.0032"/>
  </r>
  <r>
    <n v="3083"/>
    <x v="1533"/>
    <x v="3"/>
    <x v="837"/>
    <d v="2014-06-03T00:00:00"/>
    <x v="1"/>
    <s v="DW-13480"/>
    <x v="108"/>
    <x v="2"/>
    <x v="0"/>
    <s v="Louisville"/>
    <x v="0"/>
    <n v="40214"/>
    <x v="0"/>
    <s v="TEC-PH-10002834"/>
    <x v="2"/>
    <x v="7"/>
    <x v="1378"/>
    <n v="539.97"/>
    <n v="3"/>
    <x v="0"/>
    <n v="134.99250000000001"/>
  </r>
  <r>
    <n v="3084"/>
    <x v="1534"/>
    <x v="2"/>
    <x v="838"/>
    <d v="2011-02-04T00:00:00"/>
    <x v="1"/>
    <s v="JC-15340"/>
    <x v="209"/>
    <x v="0"/>
    <x v="0"/>
    <s v="New York City"/>
    <x v="15"/>
    <n v="10024"/>
    <x v="3"/>
    <s v="OFF-BI-10000343"/>
    <x v="1"/>
    <x v="8"/>
    <x v="184"/>
    <n v="3.9279999999999999"/>
    <n v="1"/>
    <x v="2"/>
    <n v="1.3257000000000001"/>
  </r>
  <r>
    <n v="3085"/>
    <x v="1535"/>
    <x v="3"/>
    <x v="839"/>
    <d v="2014-02-15T00:00:00"/>
    <x v="1"/>
    <s v="TP-21415"/>
    <x v="599"/>
    <x v="0"/>
    <x v="0"/>
    <s v="Houston"/>
    <x v="5"/>
    <n v="77070"/>
    <x v="2"/>
    <s v="OFF-BI-10004584"/>
    <x v="1"/>
    <x v="8"/>
    <x v="378"/>
    <n v="252.78399999999999"/>
    <n v="4"/>
    <x v="3"/>
    <n v="-417.09359999999998"/>
  </r>
  <r>
    <n v="3086"/>
    <x v="1535"/>
    <x v="3"/>
    <x v="839"/>
    <d v="2014-02-15T00:00:00"/>
    <x v="1"/>
    <s v="TP-21415"/>
    <x v="599"/>
    <x v="0"/>
    <x v="0"/>
    <s v="Houston"/>
    <x v="5"/>
    <n v="77070"/>
    <x v="2"/>
    <s v="TEC-AC-10002402"/>
    <x v="2"/>
    <x v="11"/>
    <x v="651"/>
    <n v="127.98399999999999"/>
    <n v="2"/>
    <x v="2"/>
    <n v="15.997999999999999"/>
  </r>
  <r>
    <n v="3087"/>
    <x v="1535"/>
    <x v="3"/>
    <x v="839"/>
    <d v="2014-02-15T00:00:00"/>
    <x v="1"/>
    <s v="TP-21415"/>
    <x v="599"/>
    <x v="0"/>
    <x v="0"/>
    <s v="Houston"/>
    <x v="5"/>
    <n v="77070"/>
    <x v="2"/>
    <s v="FUR-FU-10000550"/>
    <x v="0"/>
    <x v="5"/>
    <x v="1445"/>
    <n v="3.984"/>
    <n v="2"/>
    <x v="7"/>
    <n v="-2.6892"/>
  </r>
  <r>
    <n v="3088"/>
    <x v="1535"/>
    <x v="3"/>
    <x v="839"/>
    <d v="2014-02-15T00:00:00"/>
    <x v="1"/>
    <s v="TP-21415"/>
    <x v="599"/>
    <x v="0"/>
    <x v="0"/>
    <s v="Houston"/>
    <x v="5"/>
    <n v="77070"/>
    <x v="2"/>
    <s v="OFF-AP-10000055"/>
    <x v="1"/>
    <x v="9"/>
    <x v="781"/>
    <n v="12.992000000000001"/>
    <n v="2"/>
    <x v="3"/>
    <n v="-32.479999999999997"/>
  </r>
  <r>
    <n v="3089"/>
    <x v="1536"/>
    <x v="3"/>
    <x v="185"/>
    <d v="2014-04-03T00:00:00"/>
    <x v="0"/>
    <s v="DB-12910"/>
    <x v="626"/>
    <x v="2"/>
    <x v="0"/>
    <s v="Henderson"/>
    <x v="0"/>
    <n v="42420"/>
    <x v="0"/>
    <s v="FUR-FU-10001591"/>
    <x v="0"/>
    <x v="5"/>
    <x v="1101"/>
    <n v="61"/>
    <n v="5"/>
    <x v="0"/>
    <n v="25.62"/>
  </r>
  <r>
    <n v="3090"/>
    <x v="1536"/>
    <x v="3"/>
    <x v="185"/>
    <d v="2014-04-03T00:00:00"/>
    <x v="0"/>
    <s v="DB-12910"/>
    <x v="626"/>
    <x v="2"/>
    <x v="0"/>
    <s v="Henderson"/>
    <x v="0"/>
    <n v="42420"/>
    <x v="0"/>
    <s v="TEC-PH-10000526"/>
    <x v="2"/>
    <x v="7"/>
    <x v="1463"/>
    <n v="671.93"/>
    <n v="7"/>
    <x v="0"/>
    <n v="188.1404"/>
  </r>
  <r>
    <n v="3091"/>
    <x v="1537"/>
    <x v="0"/>
    <x v="840"/>
    <d v="2013-03-09T00:00:00"/>
    <x v="1"/>
    <s v="BH-11710"/>
    <x v="3"/>
    <x v="0"/>
    <x v="0"/>
    <s v="Newark"/>
    <x v="13"/>
    <n v="19711"/>
    <x v="3"/>
    <s v="OFF-BI-10001071"/>
    <x v="1"/>
    <x v="8"/>
    <x v="663"/>
    <n v="447.86"/>
    <n v="7"/>
    <x v="0"/>
    <n v="219.45140000000001"/>
  </r>
  <r>
    <n v="3092"/>
    <x v="1537"/>
    <x v="0"/>
    <x v="840"/>
    <d v="2013-03-09T00:00:00"/>
    <x v="1"/>
    <s v="BH-11710"/>
    <x v="3"/>
    <x v="0"/>
    <x v="0"/>
    <s v="Newark"/>
    <x v="13"/>
    <n v="19711"/>
    <x v="3"/>
    <s v="TEC-PH-10001557"/>
    <x v="2"/>
    <x v="7"/>
    <x v="658"/>
    <n v="479.95"/>
    <n v="5"/>
    <x v="0"/>
    <n v="129.5865"/>
  </r>
  <r>
    <n v="3093"/>
    <x v="1537"/>
    <x v="0"/>
    <x v="840"/>
    <d v="2013-03-09T00:00:00"/>
    <x v="1"/>
    <s v="BH-11710"/>
    <x v="3"/>
    <x v="0"/>
    <x v="0"/>
    <s v="Newark"/>
    <x v="13"/>
    <n v="19711"/>
    <x v="3"/>
    <s v="OFF-PA-10001977"/>
    <x v="1"/>
    <x v="10"/>
    <x v="1464"/>
    <n v="166.44"/>
    <n v="3"/>
    <x v="0"/>
    <n v="79.891199999999998"/>
  </r>
  <r>
    <n v="3094"/>
    <x v="1538"/>
    <x v="1"/>
    <x v="841"/>
    <d v="2012-08-23T00:00:00"/>
    <x v="3"/>
    <s v="TD-20995"/>
    <x v="143"/>
    <x v="0"/>
    <x v="0"/>
    <s v="Bolingbrook"/>
    <x v="10"/>
    <n v="60440"/>
    <x v="2"/>
    <s v="OFF-SU-10004231"/>
    <x v="1"/>
    <x v="14"/>
    <x v="552"/>
    <n v="31.68"/>
    <n v="4"/>
    <x v="2"/>
    <n v="2.7719999999999998"/>
  </r>
  <r>
    <n v="3095"/>
    <x v="1538"/>
    <x v="1"/>
    <x v="841"/>
    <d v="2012-08-23T00:00:00"/>
    <x v="3"/>
    <s v="TD-20995"/>
    <x v="143"/>
    <x v="0"/>
    <x v="0"/>
    <s v="Bolingbrook"/>
    <x v="10"/>
    <n v="60440"/>
    <x v="2"/>
    <s v="OFF-PA-10000809"/>
    <x v="1"/>
    <x v="10"/>
    <x v="1124"/>
    <n v="10.368"/>
    <n v="2"/>
    <x v="2"/>
    <n v="3.6288"/>
  </r>
  <r>
    <n v="3096"/>
    <x v="1538"/>
    <x v="1"/>
    <x v="841"/>
    <d v="2012-08-23T00:00:00"/>
    <x v="3"/>
    <s v="TD-20995"/>
    <x v="143"/>
    <x v="0"/>
    <x v="0"/>
    <s v="Bolingbrook"/>
    <x v="10"/>
    <n v="60440"/>
    <x v="2"/>
    <s v="OFF-FA-10003021"/>
    <x v="1"/>
    <x v="13"/>
    <x v="33"/>
    <n v="12.032"/>
    <n v="8"/>
    <x v="2"/>
    <n v="2.2559999999999998"/>
  </r>
  <r>
    <n v="3097"/>
    <x v="1538"/>
    <x v="1"/>
    <x v="841"/>
    <d v="2012-08-23T00:00:00"/>
    <x v="3"/>
    <s v="TD-20995"/>
    <x v="143"/>
    <x v="0"/>
    <x v="0"/>
    <s v="Bolingbrook"/>
    <x v="10"/>
    <n v="60440"/>
    <x v="2"/>
    <s v="OFF-AP-10000696"/>
    <x v="1"/>
    <x v="9"/>
    <x v="332"/>
    <n v="5.7679999999999998"/>
    <n v="2"/>
    <x v="3"/>
    <n v="-13.5548"/>
  </r>
  <r>
    <n v="3098"/>
    <x v="1539"/>
    <x v="3"/>
    <x v="842"/>
    <d v="2014-05-02T00:00:00"/>
    <x v="1"/>
    <s v="CV-12805"/>
    <x v="51"/>
    <x v="1"/>
    <x v="0"/>
    <s v="Fort Worth"/>
    <x v="5"/>
    <n v="76106"/>
    <x v="2"/>
    <s v="OFF-LA-10001158"/>
    <x v="1"/>
    <x v="2"/>
    <x v="319"/>
    <n v="33.119999999999997"/>
    <n v="4"/>
    <x v="2"/>
    <n v="11.592000000000001"/>
  </r>
  <r>
    <n v="3099"/>
    <x v="1539"/>
    <x v="3"/>
    <x v="842"/>
    <d v="2014-05-02T00:00:00"/>
    <x v="1"/>
    <s v="CV-12805"/>
    <x v="51"/>
    <x v="1"/>
    <x v="0"/>
    <s v="Fort Worth"/>
    <x v="5"/>
    <n v="76106"/>
    <x v="2"/>
    <s v="FUR-BO-10002268"/>
    <x v="0"/>
    <x v="0"/>
    <x v="314"/>
    <n v="220.26560000000001"/>
    <n v="4"/>
    <x v="8"/>
    <n v="-42.1096"/>
  </r>
  <r>
    <n v="3100"/>
    <x v="1540"/>
    <x v="3"/>
    <x v="349"/>
    <d v="2014-04-20T00:00:00"/>
    <x v="1"/>
    <s v="CS-12355"/>
    <x v="394"/>
    <x v="0"/>
    <x v="0"/>
    <s v="New York City"/>
    <x v="15"/>
    <n v="10024"/>
    <x v="3"/>
    <s v="OFF-BI-10000829"/>
    <x v="1"/>
    <x v="8"/>
    <x v="304"/>
    <n v="10.776"/>
    <n v="3"/>
    <x v="2"/>
    <n v="3.5022000000000002"/>
  </r>
  <r>
    <n v="3101"/>
    <x v="1540"/>
    <x v="3"/>
    <x v="349"/>
    <d v="2014-04-20T00:00:00"/>
    <x v="1"/>
    <s v="CS-12355"/>
    <x v="394"/>
    <x v="0"/>
    <x v="0"/>
    <s v="New York City"/>
    <x v="15"/>
    <n v="10024"/>
    <x v="3"/>
    <s v="FUR-BO-10003441"/>
    <x v="0"/>
    <x v="0"/>
    <x v="705"/>
    <n v="242.352"/>
    <n v="3"/>
    <x v="2"/>
    <n v="9.0882000000000005"/>
  </r>
  <r>
    <n v="3102"/>
    <x v="1541"/>
    <x v="3"/>
    <x v="66"/>
    <d v="2014-12-28T00:00:00"/>
    <x v="0"/>
    <s v="JG-15310"/>
    <x v="684"/>
    <x v="1"/>
    <x v="0"/>
    <s v="Providence"/>
    <x v="34"/>
    <n v="2908"/>
    <x v="3"/>
    <s v="OFF-SU-10003505"/>
    <x v="1"/>
    <x v="14"/>
    <x v="408"/>
    <n v="695.16"/>
    <n v="6"/>
    <x v="0"/>
    <n v="34.758000000000003"/>
  </r>
  <r>
    <n v="3103"/>
    <x v="1541"/>
    <x v="3"/>
    <x v="66"/>
    <d v="2014-12-28T00:00:00"/>
    <x v="0"/>
    <s v="JG-15310"/>
    <x v="684"/>
    <x v="1"/>
    <x v="0"/>
    <s v="Providence"/>
    <x v="34"/>
    <n v="2908"/>
    <x v="3"/>
    <s v="FUR-BO-10003660"/>
    <x v="0"/>
    <x v="0"/>
    <x v="1465"/>
    <n v="220.98"/>
    <n v="1"/>
    <x v="0"/>
    <n v="50.825400000000002"/>
  </r>
  <r>
    <n v="3104"/>
    <x v="1542"/>
    <x v="0"/>
    <x v="16"/>
    <d v="2013-12-13T00:00:00"/>
    <x v="1"/>
    <s v="JP-16135"/>
    <x v="655"/>
    <x v="2"/>
    <x v="0"/>
    <s v="Columbus"/>
    <x v="24"/>
    <n v="43229"/>
    <x v="3"/>
    <s v="OFF-BI-10001267"/>
    <x v="1"/>
    <x v="8"/>
    <x v="1466"/>
    <n v="12.957000000000001"/>
    <n v="7"/>
    <x v="6"/>
    <n v="-9.5017999999999994"/>
  </r>
  <r>
    <n v="3105"/>
    <x v="1543"/>
    <x v="3"/>
    <x v="721"/>
    <d v="2014-03-30T00:00:00"/>
    <x v="1"/>
    <s v="EC-14050"/>
    <x v="685"/>
    <x v="0"/>
    <x v="0"/>
    <s v="New York City"/>
    <x v="15"/>
    <n v="10024"/>
    <x v="3"/>
    <s v="OFF-PA-10002741"/>
    <x v="1"/>
    <x v="10"/>
    <x v="1467"/>
    <n v="25.68"/>
    <n v="6"/>
    <x v="0"/>
    <n v="11.555999999999999"/>
  </r>
  <r>
    <n v="3106"/>
    <x v="1544"/>
    <x v="0"/>
    <x v="197"/>
    <d v="2013-07-30T00:00:00"/>
    <x v="1"/>
    <s v="KH-16630"/>
    <x v="175"/>
    <x v="1"/>
    <x v="0"/>
    <s v="Houston"/>
    <x v="5"/>
    <n v="77070"/>
    <x v="2"/>
    <s v="OFF-LA-10004345"/>
    <x v="1"/>
    <x v="2"/>
    <x v="517"/>
    <n v="15.712"/>
    <n v="4"/>
    <x v="2"/>
    <n v="5.6955999999999998"/>
  </r>
  <r>
    <n v="3107"/>
    <x v="1545"/>
    <x v="3"/>
    <x v="815"/>
    <d v="2014-07-15T00:00:00"/>
    <x v="1"/>
    <s v="FG-14260"/>
    <x v="435"/>
    <x v="2"/>
    <x v="0"/>
    <s v="Aurora"/>
    <x v="10"/>
    <n v="60505"/>
    <x v="2"/>
    <s v="OFF-ST-10004340"/>
    <x v="1"/>
    <x v="4"/>
    <x v="809"/>
    <n v="298.464"/>
    <n v="6"/>
    <x v="2"/>
    <n v="26.115600000000001"/>
  </r>
  <r>
    <n v="3108"/>
    <x v="1546"/>
    <x v="0"/>
    <x v="19"/>
    <d v="2013-07-23T00:00:00"/>
    <x v="1"/>
    <s v="AA-10480"/>
    <x v="4"/>
    <x v="0"/>
    <x v="0"/>
    <s v="Springfield"/>
    <x v="25"/>
    <n v="65807"/>
    <x v="2"/>
    <s v="OFF-PA-10001471"/>
    <x v="1"/>
    <x v="10"/>
    <x v="1468"/>
    <n v="21.93"/>
    <n v="3"/>
    <x v="0"/>
    <n v="10.0878"/>
  </r>
  <r>
    <n v="3109"/>
    <x v="1546"/>
    <x v="0"/>
    <x v="19"/>
    <d v="2013-07-23T00:00:00"/>
    <x v="1"/>
    <s v="AA-10480"/>
    <x v="4"/>
    <x v="0"/>
    <x v="0"/>
    <s v="Springfield"/>
    <x v="25"/>
    <n v="65807"/>
    <x v="2"/>
    <s v="OFF-ST-10002344"/>
    <x v="1"/>
    <x v="4"/>
    <x v="856"/>
    <n v="242.94"/>
    <n v="3"/>
    <x v="0"/>
    <n v="4.8587999999999996"/>
  </r>
  <r>
    <n v="3110"/>
    <x v="1546"/>
    <x v="0"/>
    <x v="19"/>
    <d v="2013-07-23T00:00:00"/>
    <x v="1"/>
    <s v="AA-10480"/>
    <x v="4"/>
    <x v="0"/>
    <x v="0"/>
    <s v="Springfield"/>
    <x v="25"/>
    <n v="65807"/>
    <x v="2"/>
    <s v="OFF-PA-10001892"/>
    <x v="1"/>
    <x v="10"/>
    <x v="815"/>
    <n v="7.64"/>
    <n v="1"/>
    <x v="0"/>
    <n v="3.7435999999999998"/>
  </r>
  <r>
    <n v="3111"/>
    <x v="1546"/>
    <x v="0"/>
    <x v="19"/>
    <d v="2013-07-23T00:00:00"/>
    <x v="1"/>
    <s v="AA-10480"/>
    <x v="4"/>
    <x v="0"/>
    <x v="0"/>
    <s v="Springfield"/>
    <x v="25"/>
    <n v="65807"/>
    <x v="2"/>
    <s v="OFF-PA-10001934"/>
    <x v="1"/>
    <x v="10"/>
    <x v="543"/>
    <n v="51.84"/>
    <n v="8"/>
    <x v="0"/>
    <n v="25.401599999999998"/>
  </r>
  <r>
    <n v="3112"/>
    <x v="1546"/>
    <x v="0"/>
    <x v="19"/>
    <d v="2013-07-23T00:00:00"/>
    <x v="1"/>
    <s v="AA-10480"/>
    <x v="4"/>
    <x v="0"/>
    <x v="0"/>
    <s v="Springfield"/>
    <x v="25"/>
    <n v="65807"/>
    <x v="2"/>
    <s v="OFF-ST-10000078"/>
    <x v="1"/>
    <x v="4"/>
    <x v="1218"/>
    <n v="265.17"/>
    <n v="1"/>
    <x v="0"/>
    <n v="47.730600000000003"/>
  </r>
  <r>
    <n v="3113"/>
    <x v="1547"/>
    <x v="0"/>
    <x v="828"/>
    <d v="2013-08-31T00:00:00"/>
    <x v="1"/>
    <s v="MS-17770"/>
    <x v="474"/>
    <x v="0"/>
    <x v="0"/>
    <s v="Seattle"/>
    <x v="4"/>
    <n v="98105"/>
    <x v="1"/>
    <s v="TEC-MA-10001972"/>
    <x v="2"/>
    <x v="15"/>
    <x v="1469"/>
    <n v="837.6"/>
    <n v="3"/>
    <x v="2"/>
    <n v="62.82"/>
  </r>
  <r>
    <n v="3114"/>
    <x v="1547"/>
    <x v="0"/>
    <x v="828"/>
    <d v="2013-08-31T00:00:00"/>
    <x v="1"/>
    <s v="MS-17770"/>
    <x v="474"/>
    <x v="0"/>
    <x v="0"/>
    <s v="Seattle"/>
    <x v="4"/>
    <n v="98105"/>
    <x v="1"/>
    <s v="OFF-EN-10002504"/>
    <x v="1"/>
    <x v="12"/>
    <x v="113"/>
    <n v="135.9"/>
    <n v="5"/>
    <x v="0"/>
    <n v="63.872999999999998"/>
  </r>
  <r>
    <n v="3115"/>
    <x v="1547"/>
    <x v="0"/>
    <x v="828"/>
    <d v="2013-08-31T00:00:00"/>
    <x v="1"/>
    <s v="MS-17770"/>
    <x v="474"/>
    <x v="0"/>
    <x v="0"/>
    <s v="Seattle"/>
    <x v="4"/>
    <n v="98105"/>
    <x v="1"/>
    <s v="OFF-PA-10002160"/>
    <x v="1"/>
    <x v="10"/>
    <x v="1190"/>
    <n v="34.68"/>
    <n v="6"/>
    <x v="0"/>
    <n v="16.993200000000002"/>
  </r>
  <r>
    <n v="3116"/>
    <x v="1547"/>
    <x v="0"/>
    <x v="828"/>
    <d v="2013-08-31T00:00:00"/>
    <x v="1"/>
    <s v="MS-17770"/>
    <x v="474"/>
    <x v="0"/>
    <x v="0"/>
    <s v="Seattle"/>
    <x v="4"/>
    <n v="98105"/>
    <x v="1"/>
    <s v="FUR-CH-10001973"/>
    <x v="0"/>
    <x v="1"/>
    <x v="896"/>
    <n v="532.70399999999995"/>
    <n v="6"/>
    <x v="2"/>
    <n v="-39.952800000000003"/>
  </r>
  <r>
    <n v="3117"/>
    <x v="1547"/>
    <x v="0"/>
    <x v="828"/>
    <d v="2013-08-31T00:00:00"/>
    <x v="1"/>
    <s v="MS-17770"/>
    <x v="474"/>
    <x v="0"/>
    <x v="0"/>
    <s v="Seattle"/>
    <x v="4"/>
    <n v="98105"/>
    <x v="1"/>
    <s v="OFF-AP-10001492"/>
    <x v="1"/>
    <x v="9"/>
    <x v="22"/>
    <n v="43.1"/>
    <n v="5"/>
    <x v="0"/>
    <n v="11.206"/>
  </r>
  <r>
    <n v="3118"/>
    <x v="1547"/>
    <x v="0"/>
    <x v="828"/>
    <d v="2013-08-31T00:00:00"/>
    <x v="1"/>
    <s v="MS-17770"/>
    <x v="474"/>
    <x v="0"/>
    <x v="0"/>
    <s v="Seattle"/>
    <x v="4"/>
    <n v="98105"/>
    <x v="1"/>
    <s v="OFF-SU-10002189"/>
    <x v="1"/>
    <x v="14"/>
    <x v="167"/>
    <n v="15.88"/>
    <n v="4"/>
    <x v="0"/>
    <n v="0.1588"/>
  </r>
  <r>
    <n v="3119"/>
    <x v="1548"/>
    <x v="1"/>
    <x v="832"/>
    <d v="2012-06-12T00:00:00"/>
    <x v="2"/>
    <s v="JE-15610"/>
    <x v="531"/>
    <x v="1"/>
    <x v="0"/>
    <s v="Lakeland"/>
    <x v="2"/>
    <n v="33801"/>
    <x v="0"/>
    <s v="FUR-CH-10003312"/>
    <x v="0"/>
    <x v="1"/>
    <x v="296"/>
    <n v="1123.92"/>
    <n v="5"/>
    <x v="2"/>
    <n v="-182.637"/>
  </r>
  <r>
    <n v="3120"/>
    <x v="1548"/>
    <x v="1"/>
    <x v="832"/>
    <d v="2012-06-12T00:00:00"/>
    <x v="2"/>
    <s v="JE-15610"/>
    <x v="531"/>
    <x v="1"/>
    <x v="0"/>
    <s v="Lakeland"/>
    <x v="2"/>
    <n v="33801"/>
    <x v="0"/>
    <s v="TEC-PH-10002496"/>
    <x v="2"/>
    <x v="7"/>
    <x v="490"/>
    <n v="249.584"/>
    <n v="2"/>
    <x v="2"/>
    <n v="31.198"/>
  </r>
  <r>
    <n v="3121"/>
    <x v="1548"/>
    <x v="1"/>
    <x v="832"/>
    <d v="2012-06-12T00:00:00"/>
    <x v="2"/>
    <s v="JE-15610"/>
    <x v="531"/>
    <x v="1"/>
    <x v="0"/>
    <s v="Lakeland"/>
    <x v="2"/>
    <n v="33801"/>
    <x v="0"/>
    <s v="FUR-FU-10003464"/>
    <x v="0"/>
    <x v="5"/>
    <x v="1470"/>
    <n v="48.671999999999997"/>
    <n v="3"/>
    <x v="2"/>
    <n v="7.3007999999999997"/>
  </r>
  <r>
    <n v="3122"/>
    <x v="1548"/>
    <x v="1"/>
    <x v="832"/>
    <d v="2012-06-12T00:00:00"/>
    <x v="2"/>
    <s v="JE-15610"/>
    <x v="531"/>
    <x v="1"/>
    <x v="0"/>
    <s v="Lakeland"/>
    <x v="2"/>
    <n v="33801"/>
    <x v="0"/>
    <s v="OFF-AR-10000380"/>
    <x v="1"/>
    <x v="6"/>
    <x v="108"/>
    <n v="60.768000000000001"/>
    <n v="2"/>
    <x v="2"/>
    <n v="7.5960000000000001"/>
  </r>
  <r>
    <n v="3123"/>
    <x v="1548"/>
    <x v="1"/>
    <x v="832"/>
    <d v="2012-06-12T00:00:00"/>
    <x v="2"/>
    <s v="JE-15610"/>
    <x v="531"/>
    <x v="1"/>
    <x v="0"/>
    <s v="Lakeland"/>
    <x v="2"/>
    <n v="33801"/>
    <x v="0"/>
    <s v="OFF-BI-10004593"/>
    <x v="1"/>
    <x v="8"/>
    <x v="267"/>
    <n v="78.599999999999994"/>
    <n v="5"/>
    <x v="6"/>
    <n v="-62.88"/>
  </r>
  <r>
    <n v="3124"/>
    <x v="1548"/>
    <x v="1"/>
    <x v="832"/>
    <d v="2012-06-12T00:00:00"/>
    <x v="2"/>
    <s v="JE-15610"/>
    <x v="531"/>
    <x v="1"/>
    <x v="0"/>
    <s v="Lakeland"/>
    <x v="2"/>
    <n v="33801"/>
    <x v="0"/>
    <s v="OFF-BI-10001308"/>
    <x v="1"/>
    <x v="8"/>
    <x v="1351"/>
    <n v="3.7679999999999998"/>
    <n v="2"/>
    <x v="6"/>
    <n v="-3.14"/>
  </r>
  <r>
    <n v="3125"/>
    <x v="1548"/>
    <x v="1"/>
    <x v="832"/>
    <d v="2012-06-12T00:00:00"/>
    <x v="2"/>
    <s v="JE-15610"/>
    <x v="531"/>
    <x v="1"/>
    <x v="0"/>
    <s v="Lakeland"/>
    <x v="2"/>
    <n v="33801"/>
    <x v="0"/>
    <s v="OFF-ST-10001780"/>
    <x v="1"/>
    <x v="4"/>
    <x v="481"/>
    <n v="1036.624"/>
    <n v="2"/>
    <x v="2"/>
    <n v="51.831200000000003"/>
  </r>
  <r>
    <n v="3126"/>
    <x v="1548"/>
    <x v="1"/>
    <x v="832"/>
    <d v="2012-06-12T00:00:00"/>
    <x v="2"/>
    <s v="JE-15610"/>
    <x v="531"/>
    <x v="1"/>
    <x v="0"/>
    <s v="Lakeland"/>
    <x v="2"/>
    <n v="33801"/>
    <x v="0"/>
    <s v="OFF-ST-10003816"/>
    <x v="1"/>
    <x v="4"/>
    <x v="710"/>
    <n v="563.80799999999999"/>
    <n v="4"/>
    <x v="2"/>
    <n v="21.142800000000001"/>
  </r>
  <r>
    <n v="3127"/>
    <x v="1549"/>
    <x v="3"/>
    <x v="565"/>
    <d v="2014-09-13T00:00:00"/>
    <x v="1"/>
    <s v="EB-14110"/>
    <x v="686"/>
    <x v="0"/>
    <x v="0"/>
    <s v="Philadelphia"/>
    <x v="9"/>
    <n v="19134"/>
    <x v="3"/>
    <s v="TEC-PH-10002200"/>
    <x v="2"/>
    <x v="7"/>
    <x v="1471"/>
    <n v="258.52800000000002"/>
    <n v="2"/>
    <x v="10"/>
    <n v="-47.396799999999999"/>
  </r>
  <r>
    <n v="3128"/>
    <x v="1550"/>
    <x v="3"/>
    <x v="280"/>
    <d v="2014-10-07T00:00:00"/>
    <x v="1"/>
    <s v="BP-11155"/>
    <x v="669"/>
    <x v="0"/>
    <x v="0"/>
    <s v="New York City"/>
    <x v="15"/>
    <n v="10011"/>
    <x v="3"/>
    <s v="OFF-PA-10004438"/>
    <x v="1"/>
    <x v="10"/>
    <x v="1472"/>
    <n v="49.12"/>
    <n v="4"/>
    <x v="0"/>
    <n v="23.086400000000001"/>
  </r>
  <r>
    <n v="3129"/>
    <x v="1551"/>
    <x v="2"/>
    <x v="757"/>
    <d v="2011-12-17T00:00:00"/>
    <x v="2"/>
    <s v="CC-12100"/>
    <x v="385"/>
    <x v="2"/>
    <x v="0"/>
    <s v="Los Angeles"/>
    <x v="1"/>
    <n v="90049"/>
    <x v="1"/>
    <s v="FUR-FU-10004090"/>
    <x v="0"/>
    <x v="5"/>
    <x v="636"/>
    <n v="44.46"/>
    <n v="2"/>
    <x v="0"/>
    <n v="14.671799999999999"/>
  </r>
  <r>
    <n v="3130"/>
    <x v="1551"/>
    <x v="2"/>
    <x v="757"/>
    <d v="2011-12-17T00:00:00"/>
    <x v="2"/>
    <s v="CC-12100"/>
    <x v="385"/>
    <x v="2"/>
    <x v="0"/>
    <s v="Los Angeles"/>
    <x v="1"/>
    <n v="90049"/>
    <x v="1"/>
    <s v="FUR-CH-10002602"/>
    <x v="0"/>
    <x v="1"/>
    <x v="288"/>
    <n v="241.56800000000001"/>
    <n v="2"/>
    <x v="2"/>
    <n v="18.117599999999999"/>
  </r>
  <r>
    <n v="3131"/>
    <x v="1551"/>
    <x v="2"/>
    <x v="757"/>
    <d v="2011-12-17T00:00:00"/>
    <x v="2"/>
    <s v="CC-12100"/>
    <x v="385"/>
    <x v="2"/>
    <x v="0"/>
    <s v="Los Angeles"/>
    <x v="1"/>
    <n v="90049"/>
    <x v="1"/>
    <s v="TEC-AC-10001142"/>
    <x v="2"/>
    <x v="11"/>
    <x v="546"/>
    <n v="395"/>
    <n v="5"/>
    <x v="0"/>
    <n v="39.5"/>
  </r>
  <r>
    <n v="3132"/>
    <x v="1551"/>
    <x v="2"/>
    <x v="757"/>
    <d v="2011-12-17T00:00:00"/>
    <x v="2"/>
    <s v="CC-12100"/>
    <x v="385"/>
    <x v="2"/>
    <x v="0"/>
    <s v="Los Angeles"/>
    <x v="1"/>
    <n v="90049"/>
    <x v="1"/>
    <s v="TEC-PH-10004977"/>
    <x v="2"/>
    <x v="7"/>
    <x v="34"/>
    <n v="627.16800000000001"/>
    <n v="4"/>
    <x v="2"/>
    <n v="70.556399999999996"/>
  </r>
  <r>
    <n v="3133"/>
    <x v="1552"/>
    <x v="2"/>
    <x v="829"/>
    <d v="2011-08-26T00:00:00"/>
    <x v="2"/>
    <s v="JP-15460"/>
    <x v="687"/>
    <x v="1"/>
    <x v="0"/>
    <s v="Oceanside"/>
    <x v="15"/>
    <n v="11572"/>
    <x v="3"/>
    <s v="FUR-FU-10004586"/>
    <x v="0"/>
    <x v="5"/>
    <x v="1473"/>
    <n v="13.28"/>
    <n v="2"/>
    <x v="0"/>
    <n v="6.3743999999999996"/>
  </r>
  <r>
    <n v="3134"/>
    <x v="1552"/>
    <x v="2"/>
    <x v="829"/>
    <d v="2011-08-26T00:00:00"/>
    <x v="2"/>
    <s v="JP-15460"/>
    <x v="687"/>
    <x v="1"/>
    <x v="0"/>
    <s v="Oceanside"/>
    <x v="15"/>
    <n v="11572"/>
    <x v="3"/>
    <s v="OFF-BI-10001116"/>
    <x v="1"/>
    <x v="8"/>
    <x v="1066"/>
    <n v="12.672000000000001"/>
    <n v="3"/>
    <x v="2"/>
    <n v="4.4352"/>
  </r>
  <r>
    <n v="3135"/>
    <x v="1553"/>
    <x v="3"/>
    <x v="105"/>
    <d v="2014-11-19T00:00:00"/>
    <x v="1"/>
    <s v="LS-16975"/>
    <x v="60"/>
    <x v="2"/>
    <x v="0"/>
    <s v="Dallas"/>
    <x v="5"/>
    <n v="75081"/>
    <x v="2"/>
    <s v="OFF-BI-10000666"/>
    <x v="1"/>
    <x v="8"/>
    <x v="980"/>
    <n v="30.56"/>
    <n v="5"/>
    <x v="3"/>
    <n v="-45.84"/>
  </r>
  <r>
    <n v="3136"/>
    <x v="1553"/>
    <x v="3"/>
    <x v="105"/>
    <d v="2014-11-19T00:00:00"/>
    <x v="1"/>
    <s v="LS-16975"/>
    <x v="60"/>
    <x v="2"/>
    <x v="0"/>
    <s v="Dallas"/>
    <x v="5"/>
    <n v="75081"/>
    <x v="2"/>
    <s v="OFF-ST-10002583"/>
    <x v="1"/>
    <x v="4"/>
    <x v="566"/>
    <n v="77.951999999999998"/>
    <n v="3"/>
    <x v="2"/>
    <n v="-15.590400000000001"/>
  </r>
  <r>
    <n v="3137"/>
    <x v="1553"/>
    <x v="3"/>
    <x v="105"/>
    <d v="2014-11-19T00:00:00"/>
    <x v="1"/>
    <s v="LS-16975"/>
    <x v="60"/>
    <x v="2"/>
    <x v="0"/>
    <s v="Dallas"/>
    <x v="5"/>
    <n v="75081"/>
    <x v="2"/>
    <s v="TEC-PH-10004908"/>
    <x v="2"/>
    <x v="7"/>
    <x v="1474"/>
    <n v="67.992000000000004"/>
    <n v="1"/>
    <x v="2"/>
    <n v="8.4990000000000006"/>
  </r>
  <r>
    <n v="3138"/>
    <x v="1553"/>
    <x v="3"/>
    <x v="105"/>
    <d v="2014-11-19T00:00:00"/>
    <x v="1"/>
    <s v="LS-16975"/>
    <x v="60"/>
    <x v="2"/>
    <x v="0"/>
    <s v="Dallas"/>
    <x v="5"/>
    <n v="75081"/>
    <x v="2"/>
    <s v="OFF-EN-10001219"/>
    <x v="1"/>
    <x v="12"/>
    <x v="583"/>
    <n v="12.224"/>
    <n v="2"/>
    <x v="2"/>
    <n v="4.4311999999999996"/>
  </r>
  <r>
    <n v="3139"/>
    <x v="1553"/>
    <x v="3"/>
    <x v="105"/>
    <d v="2014-11-19T00:00:00"/>
    <x v="1"/>
    <s v="LS-16975"/>
    <x v="60"/>
    <x v="2"/>
    <x v="0"/>
    <s v="Dallas"/>
    <x v="5"/>
    <n v="75081"/>
    <x v="2"/>
    <s v="TEC-AC-10004568"/>
    <x v="2"/>
    <x v="11"/>
    <x v="1109"/>
    <n v="44.783999999999999"/>
    <n v="2"/>
    <x v="2"/>
    <n v="-0.55979999999999996"/>
  </r>
  <r>
    <n v="3140"/>
    <x v="1553"/>
    <x v="3"/>
    <x v="105"/>
    <d v="2014-11-19T00:00:00"/>
    <x v="1"/>
    <s v="LS-16975"/>
    <x v="60"/>
    <x v="2"/>
    <x v="0"/>
    <s v="Dallas"/>
    <x v="5"/>
    <n v="75081"/>
    <x v="2"/>
    <s v="FUR-FU-10001756"/>
    <x v="0"/>
    <x v="5"/>
    <x v="282"/>
    <n v="22.847999999999999"/>
    <n v="3"/>
    <x v="7"/>
    <n v="-17.7072"/>
  </r>
  <r>
    <n v="3141"/>
    <x v="1554"/>
    <x v="1"/>
    <x v="334"/>
    <d v="2012-04-28T00:00:00"/>
    <x v="2"/>
    <s v="JL-15850"/>
    <x v="139"/>
    <x v="0"/>
    <x v="0"/>
    <s v="New York City"/>
    <x v="15"/>
    <n v="10035"/>
    <x v="3"/>
    <s v="OFF-AP-10002311"/>
    <x v="1"/>
    <x v="9"/>
    <x v="14"/>
    <n v="206.43"/>
    <n v="3"/>
    <x v="0"/>
    <n v="90.8292"/>
  </r>
  <r>
    <n v="3142"/>
    <x v="1555"/>
    <x v="2"/>
    <x v="432"/>
    <d v="2011-12-12T00:00:00"/>
    <x v="3"/>
    <s v="CY-12745"/>
    <x v="388"/>
    <x v="1"/>
    <x v="0"/>
    <s v="San Antonio"/>
    <x v="5"/>
    <n v="78207"/>
    <x v="2"/>
    <s v="OFF-BI-10003650"/>
    <x v="1"/>
    <x v="8"/>
    <x v="115"/>
    <n v="210.392"/>
    <n v="2"/>
    <x v="3"/>
    <n v="-336.62720000000002"/>
  </r>
  <r>
    <n v="3143"/>
    <x v="1556"/>
    <x v="3"/>
    <x v="145"/>
    <d v="2014-09-28T00:00:00"/>
    <x v="0"/>
    <s v="RB-19360"/>
    <x v="181"/>
    <x v="0"/>
    <x v="0"/>
    <s v="Cincinnati"/>
    <x v="24"/>
    <n v="45231"/>
    <x v="3"/>
    <s v="TEC-AC-10003628"/>
    <x v="2"/>
    <x v="11"/>
    <x v="244"/>
    <n v="119.96"/>
    <n v="5"/>
    <x v="2"/>
    <n v="35.988"/>
  </r>
  <r>
    <n v="3144"/>
    <x v="1556"/>
    <x v="3"/>
    <x v="145"/>
    <d v="2014-09-28T00:00:00"/>
    <x v="0"/>
    <s v="RB-19360"/>
    <x v="181"/>
    <x v="0"/>
    <x v="0"/>
    <s v="Cincinnati"/>
    <x v="24"/>
    <n v="45231"/>
    <x v="3"/>
    <s v="OFF-AR-10001547"/>
    <x v="1"/>
    <x v="6"/>
    <x v="147"/>
    <n v="10.608000000000001"/>
    <n v="6"/>
    <x v="2"/>
    <n v="0.92820000000000003"/>
  </r>
  <r>
    <n v="3145"/>
    <x v="1557"/>
    <x v="0"/>
    <x v="64"/>
    <d v="2013-09-12T00:00:00"/>
    <x v="1"/>
    <s v="AR-10825"/>
    <x v="255"/>
    <x v="1"/>
    <x v="0"/>
    <s v="Austin"/>
    <x v="5"/>
    <n v="78745"/>
    <x v="2"/>
    <s v="FUR-CH-10002647"/>
    <x v="0"/>
    <x v="1"/>
    <x v="470"/>
    <n v="347.80200000000002"/>
    <n v="7"/>
    <x v="4"/>
    <n v="-24.843"/>
  </r>
  <r>
    <n v="3146"/>
    <x v="1558"/>
    <x v="3"/>
    <x v="512"/>
    <d v="2014-02-14T00:00:00"/>
    <x v="0"/>
    <s v="CS-11845"/>
    <x v="688"/>
    <x v="1"/>
    <x v="0"/>
    <s v="Seattle"/>
    <x v="4"/>
    <n v="98105"/>
    <x v="1"/>
    <s v="FUR-CH-10004495"/>
    <x v="0"/>
    <x v="1"/>
    <x v="1475"/>
    <n v="963.13599999999997"/>
    <n v="4"/>
    <x v="2"/>
    <n v="108.3528"/>
  </r>
  <r>
    <n v="3147"/>
    <x v="1558"/>
    <x v="3"/>
    <x v="512"/>
    <d v="2014-02-14T00:00:00"/>
    <x v="0"/>
    <s v="CS-11845"/>
    <x v="688"/>
    <x v="1"/>
    <x v="0"/>
    <s v="Seattle"/>
    <x v="4"/>
    <n v="98105"/>
    <x v="1"/>
    <s v="TEC-PH-10002923"/>
    <x v="2"/>
    <x v="7"/>
    <x v="680"/>
    <n v="88.775999999999996"/>
    <n v="3"/>
    <x v="2"/>
    <n v="7.7679"/>
  </r>
  <r>
    <n v="3148"/>
    <x v="1559"/>
    <x v="2"/>
    <x v="479"/>
    <d v="2011-07-03T00:00:00"/>
    <x v="0"/>
    <s v="AR-10825"/>
    <x v="255"/>
    <x v="1"/>
    <x v="0"/>
    <s v="Los Angeles"/>
    <x v="1"/>
    <n v="90004"/>
    <x v="1"/>
    <s v="OFF-AR-10001374"/>
    <x v="1"/>
    <x v="6"/>
    <x v="310"/>
    <n v="32.4"/>
    <n v="5"/>
    <x v="0"/>
    <n v="10.368"/>
  </r>
  <r>
    <n v="3149"/>
    <x v="1560"/>
    <x v="0"/>
    <x v="843"/>
    <d v="2013-06-11T00:00:00"/>
    <x v="2"/>
    <s v="RD-19810"/>
    <x v="279"/>
    <x v="2"/>
    <x v="0"/>
    <s v="New York City"/>
    <x v="15"/>
    <n v="10035"/>
    <x v="3"/>
    <s v="OFF-PA-10003441"/>
    <x v="1"/>
    <x v="10"/>
    <x v="485"/>
    <n v="32.4"/>
    <n v="5"/>
    <x v="0"/>
    <n v="15.552"/>
  </r>
  <r>
    <n v="3150"/>
    <x v="1561"/>
    <x v="2"/>
    <x v="414"/>
    <d v="2011-12-25T00:00:00"/>
    <x v="1"/>
    <s v="KH-16510"/>
    <x v="168"/>
    <x v="0"/>
    <x v="0"/>
    <s v="Seattle"/>
    <x v="4"/>
    <n v="98103"/>
    <x v="1"/>
    <s v="OFF-LA-10002043"/>
    <x v="1"/>
    <x v="2"/>
    <x v="252"/>
    <n v="31.05"/>
    <n v="3"/>
    <x v="0"/>
    <n v="14.904"/>
  </r>
  <r>
    <n v="3151"/>
    <x v="1562"/>
    <x v="1"/>
    <x v="83"/>
    <d v="2012-12-18T00:00:00"/>
    <x v="2"/>
    <s v="NF-18385"/>
    <x v="173"/>
    <x v="0"/>
    <x v="0"/>
    <s v="Newark"/>
    <x v="24"/>
    <n v="43055"/>
    <x v="3"/>
    <s v="TEC-AC-10002049"/>
    <x v="2"/>
    <x v="11"/>
    <x v="1053"/>
    <n v="2025.36"/>
    <n v="6"/>
    <x v="2"/>
    <n v="607.60799999999995"/>
  </r>
  <r>
    <n v="3152"/>
    <x v="1562"/>
    <x v="1"/>
    <x v="83"/>
    <d v="2012-12-18T00:00:00"/>
    <x v="2"/>
    <s v="NF-18385"/>
    <x v="173"/>
    <x v="0"/>
    <x v="0"/>
    <s v="Newark"/>
    <x v="24"/>
    <n v="43055"/>
    <x v="3"/>
    <s v="TEC-MA-10000418"/>
    <x v="2"/>
    <x v="15"/>
    <x v="1476"/>
    <n v="1799.9939999999999"/>
    <n v="2"/>
    <x v="6"/>
    <n v="-2639.9911999999999"/>
  </r>
  <r>
    <n v="3153"/>
    <x v="1562"/>
    <x v="1"/>
    <x v="83"/>
    <d v="2012-12-18T00:00:00"/>
    <x v="2"/>
    <s v="NF-18385"/>
    <x v="173"/>
    <x v="0"/>
    <x v="0"/>
    <s v="Newark"/>
    <x v="24"/>
    <n v="43055"/>
    <x v="3"/>
    <s v="TEC-PH-10004908"/>
    <x v="2"/>
    <x v="7"/>
    <x v="1474"/>
    <n v="101.988"/>
    <n v="2"/>
    <x v="10"/>
    <n v="-16.998000000000001"/>
  </r>
  <r>
    <n v="3154"/>
    <x v="1562"/>
    <x v="1"/>
    <x v="83"/>
    <d v="2012-12-18T00:00:00"/>
    <x v="2"/>
    <s v="NF-18385"/>
    <x v="173"/>
    <x v="0"/>
    <x v="0"/>
    <s v="Newark"/>
    <x v="24"/>
    <n v="43055"/>
    <x v="3"/>
    <s v="FUR-FU-10004091"/>
    <x v="0"/>
    <x v="5"/>
    <x v="264"/>
    <n v="262.86399999999998"/>
    <n v="7"/>
    <x v="2"/>
    <n v="69.001800000000003"/>
  </r>
  <r>
    <n v="3155"/>
    <x v="1563"/>
    <x v="3"/>
    <x v="228"/>
    <d v="2014-07-25T00:00:00"/>
    <x v="1"/>
    <s v="SM-20950"/>
    <x v="416"/>
    <x v="1"/>
    <x v="0"/>
    <s v="Maple Grove"/>
    <x v="11"/>
    <n v="55369"/>
    <x v="2"/>
    <s v="OFF-BI-10004600"/>
    <x v="1"/>
    <x v="8"/>
    <x v="1477"/>
    <n v="735.98"/>
    <n v="2"/>
    <x v="0"/>
    <n v="331.19099999999997"/>
  </r>
  <r>
    <n v="3156"/>
    <x v="1564"/>
    <x v="2"/>
    <x v="93"/>
    <d v="2011-08-05T00:00:00"/>
    <x v="0"/>
    <s v="GH-14410"/>
    <x v="689"/>
    <x v="2"/>
    <x v="0"/>
    <s v="Glendale"/>
    <x v="16"/>
    <n v="85301"/>
    <x v="1"/>
    <s v="OFF-PA-10001289"/>
    <x v="1"/>
    <x v="10"/>
    <x v="952"/>
    <n v="93.024000000000001"/>
    <n v="3"/>
    <x v="2"/>
    <n v="33.721200000000003"/>
  </r>
  <r>
    <n v="3157"/>
    <x v="1565"/>
    <x v="1"/>
    <x v="252"/>
    <d v="2012-08-28T00:00:00"/>
    <x v="1"/>
    <s v="EM-13810"/>
    <x v="613"/>
    <x v="1"/>
    <x v="0"/>
    <s v="New York City"/>
    <x v="15"/>
    <n v="10009"/>
    <x v="3"/>
    <s v="FUR-TA-10001539"/>
    <x v="0"/>
    <x v="3"/>
    <x v="10"/>
    <n v="284.36399999999998"/>
    <n v="2"/>
    <x v="10"/>
    <n v="-75.830399999999997"/>
  </r>
  <r>
    <n v="3158"/>
    <x v="1565"/>
    <x v="1"/>
    <x v="252"/>
    <d v="2012-08-28T00:00:00"/>
    <x v="1"/>
    <s v="EM-13810"/>
    <x v="613"/>
    <x v="1"/>
    <x v="0"/>
    <s v="New York City"/>
    <x v="15"/>
    <n v="10009"/>
    <x v="3"/>
    <s v="TEC-AC-10001266"/>
    <x v="2"/>
    <x v="11"/>
    <x v="196"/>
    <n v="26"/>
    <n v="2"/>
    <x v="0"/>
    <n v="11.7"/>
  </r>
  <r>
    <n v="3159"/>
    <x v="1566"/>
    <x v="0"/>
    <x v="253"/>
    <d v="2013-03-28T00:00:00"/>
    <x v="2"/>
    <s v="DB-13210"/>
    <x v="203"/>
    <x v="0"/>
    <x v="0"/>
    <s v="Jacksonville"/>
    <x v="3"/>
    <n v="28540"/>
    <x v="0"/>
    <s v="OFF-ST-10001291"/>
    <x v="1"/>
    <x v="4"/>
    <x v="1017"/>
    <n v="67.64"/>
    <n v="5"/>
    <x v="2"/>
    <n v="5.9184999999999999"/>
  </r>
  <r>
    <n v="3160"/>
    <x v="1566"/>
    <x v="0"/>
    <x v="253"/>
    <d v="2013-03-28T00:00:00"/>
    <x v="2"/>
    <s v="DB-13210"/>
    <x v="203"/>
    <x v="0"/>
    <x v="0"/>
    <s v="Jacksonville"/>
    <x v="3"/>
    <n v="28540"/>
    <x v="0"/>
    <s v="TEC-AC-10001314"/>
    <x v="2"/>
    <x v="11"/>
    <x v="943"/>
    <n v="119.976"/>
    <n v="3"/>
    <x v="2"/>
    <n v="-17.996400000000001"/>
  </r>
  <r>
    <n v="3161"/>
    <x v="1567"/>
    <x v="2"/>
    <x v="171"/>
    <d v="2011-09-16T00:00:00"/>
    <x v="0"/>
    <s v="PT-19090"/>
    <x v="690"/>
    <x v="0"/>
    <x v="0"/>
    <s v="Houston"/>
    <x v="5"/>
    <n v="77070"/>
    <x v="2"/>
    <s v="OFF-BI-10004040"/>
    <x v="1"/>
    <x v="8"/>
    <x v="1478"/>
    <n v="5.18"/>
    <n v="5"/>
    <x v="3"/>
    <n v="-8.0289999999999999"/>
  </r>
  <r>
    <n v="3162"/>
    <x v="1568"/>
    <x v="2"/>
    <x v="158"/>
    <d v="2011-09-25T00:00:00"/>
    <x v="1"/>
    <s v="HF-14995"/>
    <x v="520"/>
    <x v="0"/>
    <x v="0"/>
    <s v="San Francisco"/>
    <x v="1"/>
    <n v="94109"/>
    <x v="1"/>
    <s v="OFF-EN-10001539"/>
    <x v="1"/>
    <x v="12"/>
    <x v="33"/>
    <n v="15.56"/>
    <n v="2"/>
    <x v="0"/>
    <n v="7.3132000000000001"/>
  </r>
  <r>
    <n v="3163"/>
    <x v="1568"/>
    <x v="2"/>
    <x v="158"/>
    <d v="2011-09-25T00:00:00"/>
    <x v="1"/>
    <s v="HF-14995"/>
    <x v="520"/>
    <x v="0"/>
    <x v="0"/>
    <s v="San Francisco"/>
    <x v="1"/>
    <n v="94109"/>
    <x v="1"/>
    <s v="OFF-EN-10004483"/>
    <x v="1"/>
    <x v="12"/>
    <x v="1335"/>
    <n v="78.349999999999994"/>
    <n v="5"/>
    <x v="0"/>
    <n v="36.8245"/>
  </r>
  <r>
    <n v="3164"/>
    <x v="1568"/>
    <x v="2"/>
    <x v="158"/>
    <d v="2011-09-25T00:00:00"/>
    <x v="1"/>
    <s v="HF-14995"/>
    <x v="520"/>
    <x v="0"/>
    <x v="0"/>
    <s v="San Francisco"/>
    <x v="1"/>
    <n v="94109"/>
    <x v="1"/>
    <s v="OFF-AR-10001615"/>
    <x v="1"/>
    <x v="6"/>
    <x v="1479"/>
    <n v="59.52"/>
    <n v="3"/>
    <x v="0"/>
    <n v="15.475199999999999"/>
  </r>
  <r>
    <n v="3165"/>
    <x v="1568"/>
    <x v="2"/>
    <x v="158"/>
    <d v="2011-09-25T00:00:00"/>
    <x v="1"/>
    <s v="HF-14995"/>
    <x v="520"/>
    <x v="0"/>
    <x v="0"/>
    <s v="San Francisco"/>
    <x v="1"/>
    <n v="94109"/>
    <x v="1"/>
    <s v="OFF-PA-10000327"/>
    <x v="1"/>
    <x v="10"/>
    <x v="1428"/>
    <n v="38.520000000000003"/>
    <n v="9"/>
    <x v="0"/>
    <n v="17.334"/>
  </r>
  <r>
    <n v="3166"/>
    <x v="1568"/>
    <x v="2"/>
    <x v="158"/>
    <d v="2011-09-25T00:00:00"/>
    <x v="1"/>
    <s v="HF-14995"/>
    <x v="520"/>
    <x v="0"/>
    <x v="0"/>
    <s v="San Francisco"/>
    <x v="1"/>
    <n v="94109"/>
    <x v="1"/>
    <s v="TEC-PH-10001299"/>
    <x v="2"/>
    <x v="7"/>
    <x v="1480"/>
    <n v="239.98400000000001"/>
    <n v="2"/>
    <x v="2"/>
    <n v="23.9984"/>
  </r>
  <r>
    <n v="3167"/>
    <x v="1568"/>
    <x v="2"/>
    <x v="158"/>
    <d v="2011-09-25T00:00:00"/>
    <x v="1"/>
    <s v="HF-14995"/>
    <x v="520"/>
    <x v="0"/>
    <x v="0"/>
    <s v="San Francisco"/>
    <x v="1"/>
    <n v="94109"/>
    <x v="1"/>
    <s v="OFF-PA-10002246"/>
    <x v="1"/>
    <x v="10"/>
    <x v="1386"/>
    <n v="19.350000000000001"/>
    <n v="3"/>
    <x v="0"/>
    <n v="9.4815000000000005"/>
  </r>
  <r>
    <n v="3168"/>
    <x v="1569"/>
    <x v="0"/>
    <x v="517"/>
    <d v="2013-11-01T00:00:00"/>
    <x v="2"/>
    <s v="KW-16435"/>
    <x v="147"/>
    <x v="0"/>
    <x v="0"/>
    <s v="Lansing"/>
    <x v="12"/>
    <n v="48911"/>
    <x v="2"/>
    <s v="FUR-FU-10002671"/>
    <x v="0"/>
    <x v="5"/>
    <x v="275"/>
    <n v="67"/>
    <n v="5"/>
    <x v="0"/>
    <n v="32.159999999999997"/>
  </r>
  <r>
    <n v="3169"/>
    <x v="1570"/>
    <x v="0"/>
    <x v="316"/>
    <d v="2013-06-04T00:00:00"/>
    <x v="1"/>
    <s v="KC-16675"/>
    <x v="169"/>
    <x v="1"/>
    <x v="0"/>
    <s v="Tallahassee"/>
    <x v="2"/>
    <n v="32303"/>
    <x v="0"/>
    <s v="FUR-CH-10003833"/>
    <x v="0"/>
    <x v="1"/>
    <x v="1200"/>
    <n v="390.27199999999999"/>
    <n v="8"/>
    <x v="2"/>
    <n v="-24.391999999999999"/>
  </r>
  <r>
    <n v="3170"/>
    <x v="1570"/>
    <x v="0"/>
    <x v="316"/>
    <d v="2013-06-04T00:00:00"/>
    <x v="1"/>
    <s v="KC-16675"/>
    <x v="169"/>
    <x v="1"/>
    <x v="0"/>
    <s v="Tallahassee"/>
    <x v="2"/>
    <n v="32303"/>
    <x v="0"/>
    <s v="OFF-PA-10001667"/>
    <x v="1"/>
    <x v="10"/>
    <x v="453"/>
    <n v="62.192"/>
    <n v="13"/>
    <x v="2"/>
    <n v="19.434999999999999"/>
  </r>
  <r>
    <n v="3171"/>
    <x v="1571"/>
    <x v="3"/>
    <x v="202"/>
    <d v="2014-12-27T00:00:00"/>
    <x v="0"/>
    <s v="PK-19075"/>
    <x v="7"/>
    <x v="0"/>
    <x v="0"/>
    <s v="Columbia"/>
    <x v="20"/>
    <n v="29203"/>
    <x v="0"/>
    <s v="OFF-BI-10002003"/>
    <x v="1"/>
    <x v="8"/>
    <x v="1384"/>
    <n v="23.88"/>
    <n v="6"/>
    <x v="0"/>
    <n v="11.223599999999999"/>
  </r>
  <r>
    <n v="3172"/>
    <x v="1572"/>
    <x v="0"/>
    <x v="844"/>
    <d v="2013-03-29T00:00:00"/>
    <x v="1"/>
    <s v="KT-16465"/>
    <x v="446"/>
    <x v="0"/>
    <x v="0"/>
    <s v="Chicago"/>
    <x v="10"/>
    <n v="60623"/>
    <x v="2"/>
    <s v="OFF-BI-10004465"/>
    <x v="1"/>
    <x v="8"/>
    <x v="732"/>
    <n v="3.1680000000000001"/>
    <n v="2"/>
    <x v="3"/>
    <n v="-4.7519999999999998"/>
  </r>
  <r>
    <n v="3173"/>
    <x v="1572"/>
    <x v="0"/>
    <x v="844"/>
    <d v="2013-03-29T00:00:00"/>
    <x v="1"/>
    <s v="KT-16465"/>
    <x v="446"/>
    <x v="0"/>
    <x v="0"/>
    <s v="Chicago"/>
    <x v="10"/>
    <n v="60623"/>
    <x v="2"/>
    <s v="FUR-CH-10000665"/>
    <x v="0"/>
    <x v="1"/>
    <x v="656"/>
    <n v="528.42999999999995"/>
    <n v="5"/>
    <x v="4"/>
    <n v="0"/>
  </r>
  <r>
    <n v="3174"/>
    <x v="1572"/>
    <x v="0"/>
    <x v="844"/>
    <d v="2013-03-29T00:00:00"/>
    <x v="1"/>
    <s v="KT-16465"/>
    <x v="446"/>
    <x v="0"/>
    <x v="0"/>
    <s v="Chicago"/>
    <x v="10"/>
    <n v="60623"/>
    <x v="2"/>
    <s v="OFF-AR-10004956"/>
    <x v="1"/>
    <x v="6"/>
    <x v="1235"/>
    <n v="13.391999999999999"/>
    <n v="3"/>
    <x v="2"/>
    <n v="1.5065999999999999"/>
  </r>
  <r>
    <n v="3175"/>
    <x v="1573"/>
    <x v="3"/>
    <x v="343"/>
    <d v="2014-11-19T00:00:00"/>
    <x v="1"/>
    <s v="EP-13915"/>
    <x v="212"/>
    <x v="0"/>
    <x v="0"/>
    <s v="Detroit"/>
    <x v="12"/>
    <n v="48227"/>
    <x v="2"/>
    <s v="OFF-AR-10004260"/>
    <x v="1"/>
    <x v="6"/>
    <x v="1481"/>
    <n v="181.86"/>
    <n v="7"/>
    <x v="0"/>
    <n v="50.9208"/>
  </r>
  <r>
    <n v="3176"/>
    <x v="1574"/>
    <x v="3"/>
    <x v="397"/>
    <d v="2014-09-30T00:00:00"/>
    <x v="1"/>
    <s v="AP-10915"/>
    <x v="275"/>
    <x v="0"/>
    <x v="0"/>
    <s v="Fort Collins"/>
    <x v="22"/>
    <n v="80525"/>
    <x v="1"/>
    <s v="FUR-BO-10001811"/>
    <x v="0"/>
    <x v="0"/>
    <x v="779"/>
    <n v="180.58799999999999"/>
    <n v="2"/>
    <x v="6"/>
    <n v="-240.78399999999999"/>
  </r>
  <r>
    <n v="3177"/>
    <x v="1574"/>
    <x v="3"/>
    <x v="397"/>
    <d v="2014-09-30T00:00:00"/>
    <x v="1"/>
    <s v="AP-10915"/>
    <x v="275"/>
    <x v="0"/>
    <x v="0"/>
    <s v="Fort Collins"/>
    <x v="22"/>
    <n v="80525"/>
    <x v="1"/>
    <s v="TEC-AC-10003280"/>
    <x v="2"/>
    <x v="11"/>
    <x v="1028"/>
    <n v="47.984000000000002"/>
    <n v="2"/>
    <x v="2"/>
    <n v="0.5998"/>
  </r>
  <r>
    <n v="3178"/>
    <x v="1575"/>
    <x v="3"/>
    <x v="18"/>
    <d v="2014-09-11T00:00:00"/>
    <x v="3"/>
    <s v="SH-20395"/>
    <x v="129"/>
    <x v="0"/>
    <x v="0"/>
    <s v="New York City"/>
    <x v="15"/>
    <n v="10024"/>
    <x v="3"/>
    <s v="OFF-PA-10004911"/>
    <x v="1"/>
    <x v="10"/>
    <x v="929"/>
    <n v="18.760000000000002"/>
    <n v="2"/>
    <x v="0"/>
    <n v="9.0047999999999995"/>
  </r>
  <r>
    <n v="3179"/>
    <x v="1576"/>
    <x v="3"/>
    <x v="256"/>
    <d v="2014-12-12T00:00:00"/>
    <x v="1"/>
    <s v="SM-20950"/>
    <x v="416"/>
    <x v="1"/>
    <x v="0"/>
    <s v="New York City"/>
    <x v="15"/>
    <n v="10011"/>
    <x v="3"/>
    <s v="FUR-FU-10001487"/>
    <x v="0"/>
    <x v="5"/>
    <x v="5"/>
    <n v="20.94"/>
    <n v="3"/>
    <x v="0"/>
    <n v="6.0726000000000004"/>
  </r>
  <r>
    <n v="3180"/>
    <x v="1576"/>
    <x v="3"/>
    <x v="256"/>
    <d v="2014-12-12T00:00:00"/>
    <x v="1"/>
    <s v="SM-20950"/>
    <x v="416"/>
    <x v="1"/>
    <x v="0"/>
    <s v="New York City"/>
    <x v="15"/>
    <n v="10011"/>
    <x v="3"/>
    <s v="FUR-FU-10000521"/>
    <x v="0"/>
    <x v="5"/>
    <x v="138"/>
    <n v="58.68"/>
    <n v="2"/>
    <x v="0"/>
    <n v="18.190799999999999"/>
  </r>
  <r>
    <n v="3181"/>
    <x v="1576"/>
    <x v="3"/>
    <x v="256"/>
    <d v="2014-12-12T00:00:00"/>
    <x v="1"/>
    <s v="SM-20950"/>
    <x v="416"/>
    <x v="1"/>
    <x v="0"/>
    <s v="New York City"/>
    <x v="15"/>
    <n v="10011"/>
    <x v="3"/>
    <s v="OFF-AP-10001271"/>
    <x v="1"/>
    <x v="9"/>
    <x v="469"/>
    <n v="254.9"/>
    <n v="5"/>
    <x v="0"/>
    <n v="68.822999999999993"/>
  </r>
  <r>
    <n v="3182"/>
    <x v="1577"/>
    <x v="3"/>
    <x v="45"/>
    <d v="2014-11-13T00:00:00"/>
    <x v="0"/>
    <s v="BM-11650"/>
    <x v="312"/>
    <x v="1"/>
    <x v="0"/>
    <s v="Columbia"/>
    <x v="39"/>
    <n v="21044"/>
    <x v="3"/>
    <s v="OFF-BI-10004728"/>
    <x v="1"/>
    <x v="8"/>
    <x v="539"/>
    <n v="9.64"/>
    <n v="2"/>
    <x v="0"/>
    <n v="4.4344000000000001"/>
  </r>
  <r>
    <n v="3183"/>
    <x v="1577"/>
    <x v="3"/>
    <x v="45"/>
    <d v="2014-11-13T00:00:00"/>
    <x v="0"/>
    <s v="BM-11650"/>
    <x v="312"/>
    <x v="1"/>
    <x v="0"/>
    <s v="Columbia"/>
    <x v="39"/>
    <n v="21044"/>
    <x v="3"/>
    <s v="TEC-AC-10004666"/>
    <x v="2"/>
    <x v="11"/>
    <x v="709"/>
    <n v="826.62"/>
    <n v="3"/>
    <x v="0"/>
    <n v="355.44659999999999"/>
  </r>
  <r>
    <n v="3184"/>
    <x v="1577"/>
    <x v="3"/>
    <x v="45"/>
    <d v="2014-11-13T00:00:00"/>
    <x v="0"/>
    <s v="BM-11650"/>
    <x v="312"/>
    <x v="1"/>
    <x v="0"/>
    <s v="Columbia"/>
    <x v="39"/>
    <n v="21044"/>
    <x v="3"/>
    <s v="OFF-ST-10003208"/>
    <x v="1"/>
    <x v="4"/>
    <x v="243"/>
    <n v="1633.14"/>
    <n v="9"/>
    <x v="0"/>
    <n v="473.61059999999998"/>
  </r>
  <r>
    <n v="3185"/>
    <x v="1577"/>
    <x v="3"/>
    <x v="45"/>
    <d v="2014-11-13T00:00:00"/>
    <x v="0"/>
    <s v="BM-11650"/>
    <x v="312"/>
    <x v="1"/>
    <x v="0"/>
    <s v="Columbia"/>
    <x v="39"/>
    <n v="21044"/>
    <x v="3"/>
    <s v="OFF-ST-10003208"/>
    <x v="1"/>
    <x v="4"/>
    <x v="243"/>
    <n v="544.38"/>
    <n v="3"/>
    <x v="0"/>
    <n v="157.87020000000001"/>
  </r>
  <r>
    <n v="3186"/>
    <x v="1578"/>
    <x v="2"/>
    <x v="845"/>
    <d v="2011-11-09T00:00:00"/>
    <x v="2"/>
    <s v="TC-20980"/>
    <x v="568"/>
    <x v="1"/>
    <x v="0"/>
    <s v="Houston"/>
    <x v="5"/>
    <n v="77041"/>
    <x v="2"/>
    <s v="OFF-BI-10000632"/>
    <x v="1"/>
    <x v="8"/>
    <x v="1288"/>
    <n v="26.045999999999999"/>
    <n v="3"/>
    <x v="3"/>
    <n v="-44.278199999999998"/>
  </r>
  <r>
    <n v="3187"/>
    <x v="1578"/>
    <x v="2"/>
    <x v="845"/>
    <d v="2011-11-09T00:00:00"/>
    <x v="2"/>
    <s v="TC-20980"/>
    <x v="568"/>
    <x v="1"/>
    <x v="0"/>
    <s v="Houston"/>
    <x v="5"/>
    <n v="77041"/>
    <x v="2"/>
    <s v="OFF-EN-10004773"/>
    <x v="1"/>
    <x v="12"/>
    <x v="33"/>
    <n v="74.352000000000004"/>
    <n v="3"/>
    <x v="2"/>
    <n v="26.9526"/>
  </r>
  <r>
    <n v="3188"/>
    <x v="1579"/>
    <x v="3"/>
    <x v="846"/>
    <d v="2014-03-18T00:00:00"/>
    <x v="1"/>
    <s v="KB-16585"/>
    <x v="10"/>
    <x v="1"/>
    <x v="0"/>
    <s v="Lowell"/>
    <x v="31"/>
    <n v="1852"/>
    <x v="3"/>
    <s v="TEC-PH-10004700"/>
    <x v="2"/>
    <x v="7"/>
    <x v="843"/>
    <n v="69.930000000000007"/>
    <n v="7"/>
    <x v="0"/>
    <n v="32.1678"/>
  </r>
  <r>
    <n v="3189"/>
    <x v="1580"/>
    <x v="3"/>
    <x v="179"/>
    <d v="2014-10-23T00:00:00"/>
    <x v="0"/>
    <s v="JE-16165"/>
    <x v="68"/>
    <x v="1"/>
    <x v="0"/>
    <s v="Woodland"/>
    <x v="1"/>
    <n v="95695"/>
    <x v="1"/>
    <s v="OFF-LA-10003714"/>
    <x v="1"/>
    <x v="2"/>
    <x v="1148"/>
    <n v="3.75"/>
    <n v="1"/>
    <x v="0"/>
    <n v="1.8"/>
  </r>
  <r>
    <n v="3190"/>
    <x v="1580"/>
    <x v="3"/>
    <x v="179"/>
    <d v="2014-10-23T00:00:00"/>
    <x v="0"/>
    <s v="JE-16165"/>
    <x v="68"/>
    <x v="1"/>
    <x v="0"/>
    <s v="Woodland"/>
    <x v="1"/>
    <n v="95695"/>
    <x v="1"/>
    <s v="OFF-BI-10001787"/>
    <x v="1"/>
    <x v="8"/>
    <x v="1482"/>
    <n v="20.928000000000001"/>
    <n v="4"/>
    <x v="2"/>
    <n v="7.5864000000000003"/>
  </r>
  <r>
    <n v="3191"/>
    <x v="1581"/>
    <x v="1"/>
    <x v="17"/>
    <d v="2013-01-01T00:00:00"/>
    <x v="1"/>
    <s v="DR-12940"/>
    <x v="660"/>
    <x v="2"/>
    <x v="0"/>
    <s v="Chicago"/>
    <x v="10"/>
    <n v="60610"/>
    <x v="2"/>
    <s v="OFF-ST-10002957"/>
    <x v="1"/>
    <x v="4"/>
    <x v="1483"/>
    <n v="12.672000000000001"/>
    <n v="3"/>
    <x v="2"/>
    <n v="-3.1680000000000001"/>
  </r>
  <r>
    <n v="3192"/>
    <x v="1582"/>
    <x v="3"/>
    <x v="280"/>
    <d v="2014-10-09T00:00:00"/>
    <x v="1"/>
    <s v="RW-19630"/>
    <x v="338"/>
    <x v="1"/>
    <x v="0"/>
    <s v="New York City"/>
    <x v="15"/>
    <n v="10035"/>
    <x v="3"/>
    <s v="TEC-PH-10002115"/>
    <x v="2"/>
    <x v="7"/>
    <x v="793"/>
    <n v="65.989999999999995"/>
    <n v="1"/>
    <x v="0"/>
    <n v="17.157399999999999"/>
  </r>
  <r>
    <n v="3193"/>
    <x v="1583"/>
    <x v="3"/>
    <x v="400"/>
    <d v="2014-06-09T00:00:00"/>
    <x v="1"/>
    <s v="ML-18040"/>
    <x v="614"/>
    <x v="1"/>
    <x v="0"/>
    <s v="Missouri City"/>
    <x v="5"/>
    <n v="77489"/>
    <x v="2"/>
    <s v="OFF-BI-10002557"/>
    <x v="1"/>
    <x v="8"/>
    <x v="246"/>
    <n v="6.37"/>
    <n v="7"/>
    <x v="3"/>
    <n v="-9.5549999999999997"/>
  </r>
  <r>
    <n v="3194"/>
    <x v="1584"/>
    <x v="2"/>
    <x v="416"/>
    <d v="2011-09-04T00:00:00"/>
    <x v="2"/>
    <s v="JL-15130"/>
    <x v="691"/>
    <x v="0"/>
    <x v="0"/>
    <s v="Houston"/>
    <x v="5"/>
    <n v="77036"/>
    <x v="2"/>
    <s v="OFF-BI-10002949"/>
    <x v="1"/>
    <x v="8"/>
    <x v="520"/>
    <n v="3.6480000000000001"/>
    <n v="3"/>
    <x v="3"/>
    <n v="-6.0191999999999997"/>
  </r>
  <r>
    <n v="3195"/>
    <x v="1584"/>
    <x v="2"/>
    <x v="416"/>
    <d v="2011-09-04T00:00:00"/>
    <x v="2"/>
    <s v="JL-15130"/>
    <x v="691"/>
    <x v="0"/>
    <x v="0"/>
    <s v="Houston"/>
    <x v="5"/>
    <n v="77036"/>
    <x v="2"/>
    <s v="OFF-PA-10004100"/>
    <x v="1"/>
    <x v="10"/>
    <x v="257"/>
    <n v="31.103999999999999"/>
    <n v="6"/>
    <x v="2"/>
    <n v="10.8864"/>
  </r>
  <r>
    <n v="3196"/>
    <x v="1585"/>
    <x v="0"/>
    <x v="590"/>
    <d v="2013-08-14T00:00:00"/>
    <x v="1"/>
    <s v="CM-12655"/>
    <x v="475"/>
    <x v="2"/>
    <x v="0"/>
    <s v="Jackson"/>
    <x v="35"/>
    <n v="39212"/>
    <x v="0"/>
    <s v="OFF-FA-10001883"/>
    <x v="1"/>
    <x v="13"/>
    <x v="1484"/>
    <n v="23.34"/>
    <n v="3"/>
    <x v="0"/>
    <n v="0.2334"/>
  </r>
  <r>
    <n v="3197"/>
    <x v="1586"/>
    <x v="3"/>
    <x v="847"/>
    <d v="2014-07-29T00:00:00"/>
    <x v="1"/>
    <s v="FH-14365"/>
    <x v="92"/>
    <x v="1"/>
    <x v="0"/>
    <s v="New York City"/>
    <x v="15"/>
    <n v="10009"/>
    <x v="3"/>
    <s v="TEC-PH-10000702"/>
    <x v="2"/>
    <x v="7"/>
    <x v="309"/>
    <n v="29.97"/>
    <n v="3"/>
    <x v="0"/>
    <n v="14.085900000000001"/>
  </r>
  <r>
    <n v="3198"/>
    <x v="1587"/>
    <x v="1"/>
    <x v="848"/>
    <d v="2012-07-10T00:00:00"/>
    <x v="3"/>
    <s v="EH-13945"/>
    <x v="13"/>
    <x v="0"/>
    <x v="0"/>
    <s v="Tempe"/>
    <x v="16"/>
    <n v="85281"/>
    <x v="1"/>
    <s v="OFF-BI-10003196"/>
    <x v="1"/>
    <x v="8"/>
    <x v="1367"/>
    <n v="3.3660000000000001"/>
    <n v="3"/>
    <x v="6"/>
    <n v="-2.2440000000000002"/>
  </r>
  <r>
    <n v="3199"/>
    <x v="1588"/>
    <x v="2"/>
    <x v="588"/>
    <d v="2011-12-07T00:00:00"/>
    <x v="1"/>
    <s v="TB-21280"/>
    <x v="509"/>
    <x v="0"/>
    <x v="0"/>
    <s v="Jacksonville"/>
    <x v="3"/>
    <n v="28540"/>
    <x v="0"/>
    <s v="TEC-PH-10001644"/>
    <x v="2"/>
    <x v="7"/>
    <x v="1485"/>
    <n v="95.968000000000004"/>
    <n v="4"/>
    <x v="2"/>
    <n v="9.5968"/>
  </r>
  <r>
    <n v="3200"/>
    <x v="1589"/>
    <x v="3"/>
    <x v="404"/>
    <d v="2014-12-23T00:00:00"/>
    <x v="1"/>
    <s v="AH-10030"/>
    <x v="692"/>
    <x v="1"/>
    <x v="0"/>
    <s v="Philadelphia"/>
    <x v="9"/>
    <n v="19134"/>
    <x v="3"/>
    <s v="OFF-AR-10003183"/>
    <x v="1"/>
    <x v="6"/>
    <x v="1390"/>
    <n v="18.704000000000001"/>
    <n v="7"/>
    <x v="2"/>
    <n v="2.3380000000000001"/>
  </r>
  <r>
    <n v="3201"/>
    <x v="1590"/>
    <x v="2"/>
    <x v="598"/>
    <d v="2011-05-20T00:00:00"/>
    <x v="0"/>
    <s v="TT-21070"/>
    <x v="74"/>
    <x v="0"/>
    <x v="0"/>
    <s v="Akron"/>
    <x v="24"/>
    <n v="44312"/>
    <x v="3"/>
    <s v="FUR-FU-10000308"/>
    <x v="0"/>
    <x v="5"/>
    <x v="1269"/>
    <n v="149.232"/>
    <n v="3"/>
    <x v="2"/>
    <n v="3.7307999999999999"/>
  </r>
  <r>
    <n v="3202"/>
    <x v="1590"/>
    <x v="2"/>
    <x v="598"/>
    <d v="2011-05-20T00:00:00"/>
    <x v="0"/>
    <s v="TT-21070"/>
    <x v="74"/>
    <x v="0"/>
    <x v="0"/>
    <s v="Akron"/>
    <x v="24"/>
    <n v="44312"/>
    <x v="3"/>
    <s v="OFF-PA-10001526"/>
    <x v="1"/>
    <x v="10"/>
    <x v="1030"/>
    <n v="15.936"/>
    <n v="4"/>
    <x v="2"/>
    <n v="5.7767999999999997"/>
  </r>
  <r>
    <n v="3203"/>
    <x v="1591"/>
    <x v="2"/>
    <x v="849"/>
    <d v="2011-11-16T00:00:00"/>
    <x v="1"/>
    <s v="RD-19900"/>
    <x v="76"/>
    <x v="0"/>
    <x v="0"/>
    <s v="San Diego"/>
    <x v="1"/>
    <n v="92037"/>
    <x v="1"/>
    <s v="TEC-PH-10002103"/>
    <x v="2"/>
    <x v="7"/>
    <x v="534"/>
    <n v="601.53599999999994"/>
    <n v="8"/>
    <x v="2"/>
    <n v="60.153599999999997"/>
  </r>
  <r>
    <n v="3204"/>
    <x v="1591"/>
    <x v="2"/>
    <x v="849"/>
    <d v="2011-11-16T00:00:00"/>
    <x v="1"/>
    <s v="RD-19900"/>
    <x v="76"/>
    <x v="0"/>
    <x v="0"/>
    <s v="San Diego"/>
    <x v="1"/>
    <n v="92037"/>
    <x v="1"/>
    <s v="TEC-AC-10004209"/>
    <x v="2"/>
    <x v="11"/>
    <x v="899"/>
    <n v="10.99"/>
    <n v="1"/>
    <x v="0"/>
    <n v="4.2861000000000002"/>
  </r>
  <r>
    <n v="3205"/>
    <x v="1591"/>
    <x v="2"/>
    <x v="849"/>
    <d v="2011-11-16T00:00:00"/>
    <x v="1"/>
    <s v="RD-19900"/>
    <x v="76"/>
    <x v="0"/>
    <x v="0"/>
    <s v="San Diego"/>
    <x v="1"/>
    <n v="92037"/>
    <x v="1"/>
    <s v="FUR-FU-10000397"/>
    <x v="0"/>
    <x v="5"/>
    <x v="63"/>
    <n v="39.880000000000003"/>
    <n v="2"/>
    <x v="0"/>
    <n v="11.166399999999999"/>
  </r>
  <r>
    <n v="3206"/>
    <x v="1591"/>
    <x v="2"/>
    <x v="849"/>
    <d v="2011-11-16T00:00:00"/>
    <x v="1"/>
    <s v="RD-19900"/>
    <x v="76"/>
    <x v="0"/>
    <x v="0"/>
    <s v="San Diego"/>
    <x v="1"/>
    <n v="92037"/>
    <x v="1"/>
    <s v="OFF-PA-10002137"/>
    <x v="1"/>
    <x v="10"/>
    <x v="560"/>
    <n v="62.24"/>
    <n v="8"/>
    <x v="0"/>
    <n v="28.007999999999999"/>
  </r>
  <r>
    <n v="3207"/>
    <x v="1591"/>
    <x v="2"/>
    <x v="849"/>
    <d v="2011-11-16T00:00:00"/>
    <x v="1"/>
    <s v="RD-19900"/>
    <x v="76"/>
    <x v="0"/>
    <x v="0"/>
    <s v="San Diego"/>
    <x v="1"/>
    <n v="92037"/>
    <x v="1"/>
    <s v="FUR-FU-10001867"/>
    <x v="0"/>
    <x v="5"/>
    <x v="867"/>
    <n v="53.2"/>
    <n v="5"/>
    <x v="0"/>
    <n v="14.896000000000001"/>
  </r>
  <r>
    <n v="3208"/>
    <x v="1591"/>
    <x v="2"/>
    <x v="849"/>
    <d v="2011-11-16T00:00:00"/>
    <x v="1"/>
    <s v="RD-19900"/>
    <x v="76"/>
    <x v="0"/>
    <x v="0"/>
    <s v="San Diego"/>
    <x v="1"/>
    <n v="92037"/>
    <x v="1"/>
    <s v="OFF-LA-10000407"/>
    <x v="1"/>
    <x v="2"/>
    <x v="1486"/>
    <n v="39.840000000000003"/>
    <n v="8"/>
    <x v="0"/>
    <n v="18.3264"/>
  </r>
  <r>
    <n v="3209"/>
    <x v="1592"/>
    <x v="0"/>
    <x v="850"/>
    <d v="2013-01-15T00:00:00"/>
    <x v="1"/>
    <s v="LA-16780"/>
    <x v="156"/>
    <x v="1"/>
    <x v="0"/>
    <s v="Fresno"/>
    <x v="1"/>
    <n v="93727"/>
    <x v="1"/>
    <s v="TEC-AC-10000420"/>
    <x v="2"/>
    <x v="11"/>
    <x v="1487"/>
    <n v="349.95"/>
    <n v="5"/>
    <x v="0"/>
    <n v="118.983"/>
  </r>
  <r>
    <n v="3210"/>
    <x v="1592"/>
    <x v="0"/>
    <x v="850"/>
    <d v="2013-01-15T00:00:00"/>
    <x v="1"/>
    <s v="LA-16780"/>
    <x v="156"/>
    <x v="1"/>
    <x v="0"/>
    <s v="Fresno"/>
    <x v="1"/>
    <n v="93727"/>
    <x v="1"/>
    <s v="TEC-PH-10002726"/>
    <x v="2"/>
    <x v="7"/>
    <x v="66"/>
    <n v="377.928"/>
    <n v="9"/>
    <x v="2"/>
    <n v="141.72300000000001"/>
  </r>
  <r>
    <n v="3211"/>
    <x v="1593"/>
    <x v="3"/>
    <x v="585"/>
    <d v="2014-09-28T00:00:00"/>
    <x v="1"/>
    <s v="SH-19975"/>
    <x v="64"/>
    <x v="1"/>
    <x v="0"/>
    <s v="Pearland"/>
    <x v="5"/>
    <n v="77581"/>
    <x v="2"/>
    <s v="OFF-EN-10001415"/>
    <x v="1"/>
    <x v="12"/>
    <x v="33"/>
    <n v="13.391999999999999"/>
    <n v="3"/>
    <x v="2"/>
    <n v="5.0220000000000002"/>
  </r>
  <r>
    <n v="3212"/>
    <x v="1593"/>
    <x v="3"/>
    <x v="585"/>
    <d v="2014-09-28T00:00:00"/>
    <x v="1"/>
    <s v="SH-19975"/>
    <x v="64"/>
    <x v="1"/>
    <x v="0"/>
    <s v="Pearland"/>
    <x v="5"/>
    <n v="77581"/>
    <x v="2"/>
    <s v="OFF-BI-10000773"/>
    <x v="1"/>
    <x v="8"/>
    <x v="381"/>
    <n v="11.228"/>
    <n v="7"/>
    <x v="3"/>
    <n v="-18.526199999999999"/>
  </r>
  <r>
    <n v="3213"/>
    <x v="1594"/>
    <x v="2"/>
    <x v="851"/>
    <d v="2011-12-28T00:00:00"/>
    <x v="1"/>
    <s v="SF-20200"/>
    <x v="227"/>
    <x v="0"/>
    <x v="0"/>
    <s v="Richmond"/>
    <x v="14"/>
    <n v="47374"/>
    <x v="2"/>
    <s v="OFF-AP-10002350"/>
    <x v="1"/>
    <x v="9"/>
    <x v="545"/>
    <n v="207.24"/>
    <n v="11"/>
    <x v="0"/>
    <n v="58.027200000000001"/>
  </r>
  <r>
    <n v="3214"/>
    <x v="1595"/>
    <x v="0"/>
    <x v="439"/>
    <d v="2013-06-02T00:00:00"/>
    <x v="1"/>
    <s v="TH-21235"/>
    <x v="260"/>
    <x v="1"/>
    <x v="0"/>
    <s v="Philadelphia"/>
    <x v="9"/>
    <n v="19134"/>
    <x v="3"/>
    <s v="OFF-AR-10001919"/>
    <x v="1"/>
    <x v="6"/>
    <x v="853"/>
    <n v="1.504"/>
    <n v="1"/>
    <x v="2"/>
    <n v="0.16919999999999999"/>
  </r>
  <r>
    <n v="3215"/>
    <x v="1595"/>
    <x v="0"/>
    <x v="439"/>
    <d v="2013-06-02T00:00:00"/>
    <x v="1"/>
    <s v="TH-21235"/>
    <x v="260"/>
    <x v="1"/>
    <x v="0"/>
    <s v="Philadelphia"/>
    <x v="9"/>
    <n v="19134"/>
    <x v="3"/>
    <s v="OFF-AP-10002082"/>
    <x v="1"/>
    <x v="9"/>
    <x v="1092"/>
    <n v="34.847999999999999"/>
    <n v="2"/>
    <x v="2"/>
    <n v="6.5339999999999998"/>
  </r>
  <r>
    <n v="3216"/>
    <x v="1596"/>
    <x v="3"/>
    <x v="141"/>
    <d v="2014-07-11T00:00:00"/>
    <x v="2"/>
    <s v="VG-21790"/>
    <x v="364"/>
    <x v="0"/>
    <x v="0"/>
    <s v="San Mateo"/>
    <x v="1"/>
    <n v="94403"/>
    <x v="1"/>
    <s v="OFF-LA-10002762"/>
    <x v="1"/>
    <x v="2"/>
    <x v="49"/>
    <n v="75.180000000000007"/>
    <n v="6"/>
    <x v="0"/>
    <n v="35.334600000000002"/>
  </r>
  <r>
    <n v="3217"/>
    <x v="1597"/>
    <x v="2"/>
    <x v="8"/>
    <d v="2011-05-17T00:00:00"/>
    <x v="1"/>
    <s v="NP-18325"/>
    <x v="268"/>
    <x v="0"/>
    <x v="0"/>
    <s v="Oakland"/>
    <x v="1"/>
    <n v="94601"/>
    <x v="1"/>
    <s v="TEC-AC-10002800"/>
    <x v="2"/>
    <x v="11"/>
    <x v="1207"/>
    <n v="149.97"/>
    <n v="3"/>
    <x v="0"/>
    <n v="52.4895"/>
  </r>
  <r>
    <n v="3218"/>
    <x v="1598"/>
    <x v="3"/>
    <x v="468"/>
    <d v="2014-11-17T00:00:00"/>
    <x v="1"/>
    <s v="FH-14275"/>
    <x v="395"/>
    <x v="1"/>
    <x v="0"/>
    <s v="New York City"/>
    <x v="15"/>
    <n v="10024"/>
    <x v="3"/>
    <s v="OFF-BI-10003925"/>
    <x v="1"/>
    <x v="8"/>
    <x v="751"/>
    <n v="931.17600000000004"/>
    <n v="3"/>
    <x v="2"/>
    <n v="314.27190000000002"/>
  </r>
  <r>
    <n v="3219"/>
    <x v="1598"/>
    <x v="3"/>
    <x v="468"/>
    <d v="2014-11-17T00:00:00"/>
    <x v="1"/>
    <s v="FH-14275"/>
    <x v="395"/>
    <x v="1"/>
    <x v="0"/>
    <s v="New York City"/>
    <x v="15"/>
    <n v="10024"/>
    <x v="3"/>
    <s v="TEC-PH-10002200"/>
    <x v="2"/>
    <x v="7"/>
    <x v="1471"/>
    <n v="430.88"/>
    <n v="2"/>
    <x v="0"/>
    <n v="124.9552"/>
  </r>
  <r>
    <n v="3220"/>
    <x v="1599"/>
    <x v="1"/>
    <x v="653"/>
    <d v="2012-10-08T00:00:00"/>
    <x v="1"/>
    <s v="JP-15460"/>
    <x v="687"/>
    <x v="1"/>
    <x v="0"/>
    <s v="Lakewood"/>
    <x v="30"/>
    <n v="8701"/>
    <x v="3"/>
    <s v="OFF-PA-10001295"/>
    <x v="1"/>
    <x v="10"/>
    <x v="1211"/>
    <n v="94.85"/>
    <n v="5"/>
    <x v="0"/>
    <n v="45.527999999999999"/>
  </r>
  <r>
    <n v="3221"/>
    <x v="1599"/>
    <x v="1"/>
    <x v="653"/>
    <d v="2012-10-08T00:00:00"/>
    <x v="1"/>
    <s v="JP-15460"/>
    <x v="687"/>
    <x v="1"/>
    <x v="0"/>
    <s v="Lakewood"/>
    <x v="30"/>
    <n v="8701"/>
    <x v="3"/>
    <s v="OFF-EN-10002500"/>
    <x v="1"/>
    <x v="12"/>
    <x v="118"/>
    <n v="51.12"/>
    <n v="4"/>
    <x v="0"/>
    <n v="23.004000000000001"/>
  </r>
  <r>
    <n v="3222"/>
    <x v="1599"/>
    <x v="1"/>
    <x v="653"/>
    <d v="2012-10-08T00:00:00"/>
    <x v="1"/>
    <s v="JP-15460"/>
    <x v="687"/>
    <x v="1"/>
    <x v="0"/>
    <s v="Lakewood"/>
    <x v="30"/>
    <n v="8701"/>
    <x v="3"/>
    <s v="TEC-AC-10000892"/>
    <x v="2"/>
    <x v="11"/>
    <x v="290"/>
    <n v="90"/>
    <n v="1"/>
    <x v="0"/>
    <n v="32.4"/>
  </r>
  <r>
    <n v="3223"/>
    <x v="1600"/>
    <x v="2"/>
    <x v="852"/>
    <d v="2011-10-05T00:00:00"/>
    <x v="2"/>
    <s v="ES-14080"/>
    <x v="20"/>
    <x v="1"/>
    <x v="0"/>
    <s v="Tempe"/>
    <x v="16"/>
    <n v="85281"/>
    <x v="1"/>
    <s v="OFF-PA-10001838"/>
    <x v="1"/>
    <x v="10"/>
    <x v="999"/>
    <n v="9.4079999999999995"/>
    <n v="2"/>
    <x v="2"/>
    <n v="3.4104000000000001"/>
  </r>
  <r>
    <n v="3224"/>
    <x v="1600"/>
    <x v="2"/>
    <x v="852"/>
    <d v="2011-10-05T00:00:00"/>
    <x v="2"/>
    <s v="ES-14080"/>
    <x v="20"/>
    <x v="1"/>
    <x v="0"/>
    <s v="Tempe"/>
    <x v="16"/>
    <n v="85281"/>
    <x v="1"/>
    <s v="OFF-FA-10000735"/>
    <x v="1"/>
    <x v="13"/>
    <x v="33"/>
    <n v="4.6719999999999997"/>
    <n v="2"/>
    <x v="2"/>
    <n v="1.46"/>
  </r>
  <r>
    <n v="3225"/>
    <x v="1600"/>
    <x v="2"/>
    <x v="852"/>
    <d v="2011-10-05T00:00:00"/>
    <x v="2"/>
    <s v="ES-14080"/>
    <x v="20"/>
    <x v="1"/>
    <x v="0"/>
    <s v="Tempe"/>
    <x v="16"/>
    <n v="85281"/>
    <x v="1"/>
    <s v="TEC-PH-10001760"/>
    <x v="2"/>
    <x v="7"/>
    <x v="254"/>
    <n v="318.39999999999998"/>
    <n v="2"/>
    <x v="2"/>
    <n v="107.46"/>
  </r>
  <r>
    <n v="3226"/>
    <x v="1600"/>
    <x v="2"/>
    <x v="852"/>
    <d v="2011-10-05T00:00:00"/>
    <x v="2"/>
    <s v="ES-14080"/>
    <x v="20"/>
    <x v="1"/>
    <x v="0"/>
    <s v="Tempe"/>
    <x v="16"/>
    <n v="85281"/>
    <x v="1"/>
    <s v="OFF-EN-10004846"/>
    <x v="1"/>
    <x v="12"/>
    <x v="1488"/>
    <n v="12.768000000000001"/>
    <n v="6"/>
    <x v="2"/>
    <n v="4.6284000000000001"/>
  </r>
  <r>
    <n v="3227"/>
    <x v="1600"/>
    <x v="2"/>
    <x v="852"/>
    <d v="2011-10-05T00:00:00"/>
    <x v="2"/>
    <s v="ES-14080"/>
    <x v="20"/>
    <x v="1"/>
    <x v="0"/>
    <s v="Tempe"/>
    <x v="16"/>
    <n v="85281"/>
    <x v="1"/>
    <s v="OFF-SU-10003567"/>
    <x v="1"/>
    <x v="14"/>
    <x v="1489"/>
    <n v="15.36"/>
    <n v="2"/>
    <x v="2"/>
    <n v="-3.2639999999999998"/>
  </r>
  <r>
    <n v="3228"/>
    <x v="1600"/>
    <x v="2"/>
    <x v="852"/>
    <d v="2011-10-05T00:00:00"/>
    <x v="2"/>
    <s v="ES-14080"/>
    <x v="20"/>
    <x v="1"/>
    <x v="0"/>
    <s v="Tempe"/>
    <x v="16"/>
    <n v="85281"/>
    <x v="1"/>
    <s v="TEC-PH-10001557"/>
    <x v="2"/>
    <x v="7"/>
    <x v="658"/>
    <n v="230.376"/>
    <n v="3"/>
    <x v="2"/>
    <n v="20.157900000000001"/>
  </r>
  <r>
    <n v="3229"/>
    <x v="1600"/>
    <x v="2"/>
    <x v="852"/>
    <d v="2011-10-05T00:00:00"/>
    <x v="2"/>
    <s v="ES-14080"/>
    <x v="20"/>
    <x v="1"/>
    <x v="0"/>
    <s v="Tempe"/>
    <x v="16"/>
    <n v="85281"/>
    <x v="1"/>
    <s v="TEC-AC-10003038"/>
    <x v="2"/>
    <x v="11"/>
    <x v="1024"/>
    <n v="7.16"/>
    <n v="1"/>
    <x v="2"/>
    <n v="-8.9499999999999996E-2"/>
  </r>
  <r>
    <n v="3230"/>
    <x v="1601"/>
    <x v="2"/>
    <x v="430"/>
    <d v="2011-08-16T00:00:00"/>
    <x v="1"/>
    <s v="KL-16645"/>
    <x v="107"/>
    <x v="0"/>
    <x v="0"/>
    <s v="New York City"/>
    <x v="15"/>
    <n v="10035"/>
    <x v="3"/>
    <s v="OFF-ST-10004459"/>
    <x v="1"/>
    <x v="4"/>
    <x v="454"/>
    <n v="375.34"/>
    <n v="1"/>
    <x v="0"/>
    <n v="18.766999999999999"/>
  </r>
  <r>
    <n v="3231"/>
    <x v="1602"/>
    <x v="3"/>
    <x v="853"/>
    <d v="2014-09-06T00:00:00"/>
    <x v="0"/>
    <s v="BN-11515"/>
    <x v="202"/>
    <x v="0"/>
    <x v="0"/>
    <s v="New York City"/>
    <x v="15"/>
    <n v="10009"/>
    <x v="3"/>
    <s v="FUR-FU-10004960"/>
    <x v="0"/>
    <x v="5"/>
    <x v="919"/>
    <n v="114.9"/>
    <n v="5"/>
    <x v="0"/>
    <n v="39.066000000000003"/>
  </r>
  <r>
    <n v="3232"/>
    <x v="1603"/>
    <x v="3"/>
    <x v="513"/>
    <d v="2014-04-23T00:00:00"/>
    <x v="1"/>
    <s v="ND-18370"/>
    <x v="444"/>
    <x v="0"/>
    <x v="0"/>
    <s v="Houston"/>
    <x v="5"/>
    <n v="77095"/>
    <x v="2"/>
    <s v="OFF-BI-10000632"/>
    <x v="1"/>
    <x v="8"/>
    <x v="1288"/>
    <n v="26.045999999999999"/>
    <n v="3"/>
    <x v="3"/>
    <n v="-44.278199999999998"/>
  </r>
  <r>
    <n v="3233"/>
    <x v="1603"/>
    <x v="3"/>
    <x v="513"/>
    <d v="2014-04-23T00:00:00"/>
    <x v="1"/>
    <s v="ND-18370"/>
    <x v="444"/>
    <x v="0"/>
    <x v="0"/>
    <s v="Houston"/>
    <x v="5"/>
    <n v="77095"/>
    <x v="2"/>
    <s v="OFF-BI-10001107"/>
    <x v="1"/>
    <x v="8"/>
    <x v="492"/>
    <n v="2.8959999999999999"/>
    <n v="1"/>
    <x v="3"/>
    <n v="-4.7784000000000004"/>
  </r>
  <r>
    <n v="3234"/>
    <x v="1603"/>
    <x v="3"/>
    <x v="513"/>
    <d v="2014-04-23T00:00:00"/>
    <x v="1"/>
    <s v="ND-18370"/>
    <x v="444"/>
    <x v="0"/>
    <x v="0"/>
    <s v="Houston"/>
    <x v="5"/>
    <n v="77095"/>
    <x v="2"/>
    <s v="OFF-ST-10002301"/>
    <x v="1"/>
    <x v="4"/>
    <x v="1490"/>
    <n v="32.543999999999997"/>
    <n v="2"/>
    <x v="2"/>
    <n v="-7.7291999999999996"/>
  </r>
  <r>
    <n v="3235"/>
    <x v="1604"/>
    <x v="0"/>
    <x v="423"/>
    <d v="2013-04-28T00:00:00"/>
    <x v="2"/>
    <s v="JL-15130"/>
    <x v="691"/>
    <x v="0"/>
    <x v="0"/>
    <s v="Riverside"/>
    <x v="1"/>
    <n v="92503"/>
    <x v="1"/>
    <s v="OFF-BI-10003355"/>
    <x v="1"/>
    <x v="8"/>
    <x v="586"/>
    <n v="3.984"/>
    <n v="1"/>
    <x v="2"/>
    <n v="1.3944000000000001"/>
  </r>
  <r>
    <n v="3236"/>
    <x v="1605"/>
    <x v="0"/>
    <x v="804"/>
    <d v="2013-01-15T00:00:00"/>
    <x v="3"/>
    <s v="RC-19825"/>
    <x v="116"/>
    <x v="0"/>
    <x v="0"/>
    <s v="Fairfield"/>
    <x v="29"/>
    <n v="6824"/>
    <x v="3"/>
    <s v="FUR-TA-10002903"/>
    <x v="0"/>
    <x v="3"/>
    <x v="255"/>
    <n v="181.797"/>
    <n v="1"/>
    <x v="4"/>
    <n v="-15.582599999999999"/>
  </r>
  <r>
    <n v="3237"/>
    <x v="1606"/>
    <x v="0"/>
    <x v="440"/>
    <d v="2013-05-03T00:00:00"/>
    <x v="3"/>
    <s v="CC-12475"/>
    <x v="693"/>
    <x v="0"/>
    <x v="0"/>
    <s v="New York City"/>
    <x v="15"/>
    <n v="10024"/>
    <x v="3"/>
    <s v="OFF-ST-10001580"/>
    <x v="1"/>
    <x v="4"/>
    <x v="351"/>
    <n v="44.94"/>
    <n v="3"/>
    <x v="0"/>
    <n v="12.5832"/>
  </r>
  <r>
    <n v="3238"/>
    <x v="1606"/>
    <x v="0"/>
    <x v="440"/>
    <d v="2013-05-03T00:00:00"/>
    <x v="3"/>
    <s v="CC-12475"/>
    <x v="693"/>
    <x v="0"/>
    <x v="0"/>
    <s v="New York City"/>
    <x v="15"/>
    <n v="10024"/>
    <x v="3"/>
    <s v="OFF-BI-10000315"/>
    <x v="1"/>
    <x v="8"/>
    <x v="407"/>
    <n v="45.576000000000001"/>
    <n v="3"/>
    <x v="2"/>
    <n v="15.951599999999999"/>
  </r>
  <r>
    <n v="3239"/>
    <x v="1607"/>
    <x v="0"/>
    <x v="73"/>
    <d v="2013-11-28T00:00:00"/>
    <x v="1"/>
    <s v="DW-13195"/>
    <x v="694"/>
    <x v="1"/>
    <x v="0"/>
    <s v="Houston"/>
    <x v="5"/>
    <n v="77095"/>
    <x v="2"/>
    <s v="FUR-CH-10003774"/>
    <x v="0"/>
    <x v="1"/>
    <x v="1185"/>
    <n v="318.43"/>
    <n v="5"/>
    <x v="4"/>
    <n v="-77.332999999999998"/>
  </r>
  <r>
    <n v="3240"/>
    <x v="1607"/>
    <x v="0"/>
    <x v="73"/>
    <d v="2013-11-28T00:00:00"/>
    <x v="1"/>
    <s v="DW-13195"/>
    <x v="694"/>
    <x v="1"/>
    <x v="0"/>
    <s v="Houston"/>
    <x v="5"/>
    <n v="77095"/>
    <x v="2"/>
    <s v="TEC-PH-10003095"/>
    <x v="2"/>
    <x v="7"/>
    <x v="1491"/>
    <n v="122.92"/>
    <n v="7"/>
    <x v="2"/>
    <n v="46.094999999999999"/>
  </r>
  <r>
    <n v="3241"/>
    <x v="1607"/>
    <x v="0"/>
    <x v="73"/>
    <d v="2013-11-28T00:00:00"/>
    <x v="1"/>
    <s v="DW-13195"/>
    <x v="694"/>
    <x v="1"/>
    <x v="0"/>
    <s v="Houston"/>
    <x v="5"/>
    <n v="77095"/>
    <x v="2"/>
    <s v="FUR-FU-10000023"/>
    <x v="0"/>
    <x v="5"/>
    <x v="322"/>
    <n v="7.0679999999999996"/>
    <n v="3"/>
    <x v="7"/>
    <n v="-2.8271999999999999"/>
  </r>
  <r>
    <n v="3242"/>
    <x v="1608"/>
    <x v="0"/>
    <x v="854"/>
    <d v="2013-02-03T00:00:00"/>
    <x v="2"/>
    <s v="CK-12760"/>
    <x v="316"/>
    <x v="1"/>
    <x v="0"/>
    <s v="Arlington"/>
    <x v="17"/>
    <n v="22204"/>
    <x v="0"/>
    <s v="OFF-ST-10002214"/>
    <x v="1"/>
    <x v="4"/>
    <x v="994"/>
    <n v="56.45"/>
    <n v="5"/>
    <x v="0"/>
    <n v="14.677"/>
  </r>
  <r>
    <n v="3243"/>
    <x v="1609"/>
    <x v="3"/>
    <x v="185"/>
    <d v="2014-04-06T00:00:00"/>
    <x v="0"/>
    <s v="EG-13900"/>
    <x v="283"/>
    <x v="0"/>
    <x v="0"/>
    <s v="Chicago"/>
    <x v="10"/>
    <n v="60623"/>
    <x v="2"/>
    <s v="OFF-BI-10002799"/>
    <x v="1"/>
    <x v="8"/>
    <x v="1450"/>
    <n v="13.468"/>
    <n v="13"/>
    <x v="3"/>
    <n v="-22.895600000000002"/>
  </r>
  <r>
    <n v="3244"/>
    <x v="1610"/>
    <x v="3"/>
    <x v="96"/>
    <d v="2014-12-06T00:00:00"/>
    <x v="1"/>
    <s v="SJ-20215"/>
    <x v="695"/>
    <x v="0"/>
    <x v="0"/>
    <s v="Grand Prairie"/>
    <x v="5"/>
    <n v="75051"/>
    <x v="2"/>
    <s v="TEC-PH-10004912"/>
    <x v="2"/>
    <x v="7"/>
    <x v="1492"/>
    <n v="219.8"/>
    <n v="5"/>
    <x v="2"/>
    <n v="24.727499999999999"/>
  </r>
  <r>
    <n v="3245"/>
    <x v="1610"/>
    <x v="3"/>
    <x v="96"/>
    <d v="2014-12-06T00:00:00"/>
    <x v="1"/>
    <s v="SJ-20215"/>
    <x v="695"/>
    <x v="0"/>
    <x v="0"/>
    <s v="Grand Prairie"/>
    <x v="5"/>
    <n v="75051"/>
    <x v="2"/>
    <s v="FUR-CH-10002602"/>
    <x v="0"/>
    <x v="1"/>
    <x v="288"/>
    <n v="317.05799999999999"/>
    <n v="3"/>
    <x v="4"/>
    <n v="-18.117599999999999"/>
  </r>
  <r>
    <n v="3246"/>
    <x v="1611"/>
    <x v="3"/>
    <x v="389"/>
    <d v="2014-12-13T00:00:00"/>
    <x v="0"/>
    <s v="BP-11185"/>
    <x v="130"/>
    <x v="1"/>
    <x v="0"/>
    <s v="Seattle"/>
    <x v="4"/>
    <n v="98103"/>
    <x v="1"/>
    <s v="TEC-AC-10004510"/>
    <x v="2"/>
    <x v="11"/>
    <x v="944"/>
    <n v="49.08"/>
    <n v="3"/>
    <x v="0"/>
    <n v="4.9080000000000004"/>
  </r>
  <r>
    <n v="3247"/>
    <x v="1611"/>
    <x v="3"/>
    <x v="389"/>
    <d v="2014-12-13T00:00:00"/>
    <x v="0"/>
    <s v="BP-11185"/>
    <x v="130"/>
    <x v="1"/>
    <x v="0"/>
    <s v="Seattle"/>
    <x v="4"/>
    <n v="98103"/>
    <x v="1"/>
    <s v="OFF-ST-10000060"/>
    <x v="1"/>
    <x v="4"/>
    <x v="387"/>
    <n v="324.89999999999998"/>
    <n v="5"/>
    <x v="0"/>
    <n v="38.988"/>
  </r>
  <r>
    <n v="3248"/>
    <x v="1611"/>
    <x v="3"/>
    <x v="389"/>
    <d v="2014-12-13T00:00:00"/>
    <x v="0"/>
    <s v="BP-11185"/>
    <x v="130"/>
    <x v="1"/>
    <x v="0"/>
    <s v="Seattle"/>
    <x v="4"/>
    <n v="98103"/>
    <x v="1"/>
    <s v="OFF-AR-10000799"/>
    <x v="1"/>
    <x v="6"/>
    <x v="1493"/>
    <n v="18.239999999999998"/>
    <n v="3"/>
    <x v="0"/>
    <n v="5.2896000000000001"/>
  </r>
  <r>
    <n v="3249"/>
    <x v="1612"/>
    <x v="0"/>
    <x v="42"/>
    <d v="2013-09-22T00:00:00"/>
    <x v="1"/>
    <s v="SJ-20125"/>
    <x v="319"/>
    <x v="2"/>
    <x v="0"/>
    <s v="Seattle"/>
    <x v="4"/>
    <n v="98103"/>
    <x v="1"/>
    <s v="FUR-CH-10004875"/>
    <x v="0"/>
    <x v="1"/>
    <x v="1436"/>
    <n v="113.88800000000001"/>
    <n v="2"/>
    <x v="2"/>
    <n v="9.9651999999999994"/>
  </r>
  <r>
    <n v="3250"/>
    <x v="1612"/>
    <x v="0"/>
    <x v="42"/>
    <d v="2013-09-22T00:00:00"/>
    <x v="1"/>
    <s v="SJ-20125"/>
    <x v="319"/>
    <x v="2"/>
    <x v="0"/>
    <s v="Seattle"/>
    <x v="4"/>
    <n v="98103"/>
    <x v="1"/>
    <s v="TEC-PH-10002085"/>
    <x v="2"/>
    <x v="7"/>
    <x v="659"/>
    <n v="105.584"/>
    <n v="2"/>
    <x v="2"/>
    <n v="7.9188000000000001"/>
  </r>
  <r>
    <n v="3251"/>
    <x v="1613"/>
    <x v="0"/>
    <x v="443"/>
    <d v="2013-12-30T00:00:00"/>
    <x v="1"/>
    <s v="MC-17590"/>
    <x v="565"/>
    <x v="1"/>
    <x v="0"/>
    <s v="Grand Rapids"/>
    <x v="12"/>
    <n v="49505"/>
    <x v="2"/>
    <s v="OFF-FA-10000992"/>
    <x v="1"/>
    <x v="13"/>
    <x v="1033"/>
    <n v="24.85"/>
    <n v="7"/>
    <x v="0"/>
    <n v="11.679500000000001"/>
  </r>
  <r>
    <n v="3252"/>
    <x v="1614"/>
    <x v="3"/>
    <x v="827"/>
    <d v="2014-04-20T00:00:00"/>
    <x v="2"/>
    <s v="BG-11740"/>
    <x v="696"/>
    <x v="0"/>
    <x v="0"/>
    <s v="Philadelphia"/>
    <x v="9"/>
    <n v="19120"/>
    <x v="3"/>
    <s v="FUR-FU-10001473"/>
    <x v="0"/>
    <x v="5"/>
    <x v="1244"/>
    <n v="60.311999999999998"/>
    <n v="3"/>
    <x v="2"/>
    <n v="5.2773000000000003"/>
  </r>
  <r>
    <n v="3253"/>
    <x v="1615"/>
    <x v="3"/>
    <x v="855"/>
    <d v="2014-10-31T00:00:00"/>
    <x v="0"/>
    <s v="MA-17560"/>
    <x v="15"/>
    <x v="2"/>
    <x v="0"/>
    <s v="Chicago"/>
    <x v="10"/>
    <n v="60610"/>
    <x v="2"/>
    <s v="OFF-AR-10003045"/>
    <x v="1"/>
    <x v="6"/>
    <x v="420"/>
    <n v="7.056"/>
    <n v="3"/>
    <x v="2"/>
    <n v="2.2050000000000001"/>
  </r>
  <r>
    <n v="3254"/>
    <x v="1615"/>
    <x v="3"/>
    <x v="855"/>
    <d v="2014-10-31T00:00:00"/>
    <x v="0"/>
    <s v="MA-17560"/>
    <x v="15"/>
    <x v="2"/>
    <x v="0"/>
    <s v="Chicago"/>
    <x v="10"/>
    <n v="60610"/>
    <x v="2"/>
    <s v="TEC-PH-10001536"/>
    <x v="2"/>
    <x v="7"/>
    <x v="1234"/>
    <n v="27.184000000000001"/>
    <n v="2"/>
    <x v="2"/>
    <n v="2.0388000000000002"/>
  </r>
  <r>
    <n v="3255"/>
    <x v="1616"/>
    <x v="0"/>
    <x v="630"/>
    <d v="2013-07-15T00:00:00"/>
    <x v="1"/>
    <s v="CC-12220"/>
    <x v="417"/>
    <x v="0"/>
    <x v="0"/>
    <s v="Seattle"/>
    <x v="4"/>
    <n v="98105"/>
    <x v="1"/>
    <s v="TEC-PH-10001580"/>
    <x v="2"/>
    <x v="7"/>
    <x v="231"/>
    <n v="107.98399999999999"/>
    <n v="1"/>
    <x v="2"/>
    <n v="9.4486000000000008"/>
  </r>
  <r>
    <n v="3256"/>
    <x v="1616"/>
    <x v="0"/>
    <x v="630"/>
    <d v="2013-07-15T00:00:00"/>
    <x v="1"/>
    <s v="CC-12220"/>
    <x v="417"/>
    <x v="0"/>
    <x v="0"/>
    <s v="Seattle"/>
    <x v="4"/>
    <n v="98105"/>
    <x v="1"/>
    <s v="OFF-BI-10004209"/>
    <x v="1"/>
    <x v="8"/>
    <x v="1206"/>
    <n v="19.295999999999999"/>
    <n v="3"/>
    <x v="2"/>
    <n v="6.03"/>
  </r>
  <r>
    <n v="3257"/>
    <x v="1617"/>
    <x v="1"/>
    <x v="101"/>
    <d v="2012-08-14T00:00:00"/>
    <x v="1"/>
    <s v="RA-19885"/>
    <x v="19"/>
    <x v="1"/>
    <x v="0"/>
    <s v="Jacksonville"/>
    <x v="2"/>
    <n v="32216"/>
    <x v="0"/>
    <s v="OFF-LA-10001613"/>
    <x v="1"/>
    <x v="2"/>
    <x v="736"/>
    <n v="4.6079999999999997"/>
    <n v="2"/>
    <x v="2"/>
    <n v="1.6704000000000001"/>
  </r>
  <r>
    <n v="3258"/>
    <x v="1618"/>
    <x v="0"/>
    <x v="10"/>
    <d v="2013-12-15T00:00:00"/>
    <x v="0"/>
    <s v="DK-12835"/>
    <x v="460"/>
    <x v="1"/>
    <x v="0"/>
    <s v="Franklin"/>
    <x v="18"/>
    <n v="37064"/>
    <x v="0"/>
    <s v="FUR-TA-10001676"/>
    <x v="0"/>
    <x v="3"/>
    <x v="957"/>
    <n v="79.974000000000004"/>
    <n v="3"/>
    <x v="10"/>
    <n v="-29.323799999999999"/>
  </r>
  <r>
    <n v="3259"/>
    <x v="1618"/>
    <x v="0"/>
    <x v="10"/>
    <d v="2013-12-15T00:00:00"/>
    <x v="0"/>
    <s v="DK-12835"/>
    <x v="460"/>
    <x v="1"/>
    <x v="0"/>
    <s v="Franklin"/>
    <x v="18"/>
    <n v="37064"/>
    <x v="0"/>
    <s v="OFF-BI-10003712"/>
    <x v="1"/>
    <x v="8"/>
    <x v="689"/>
    <n v="2.9460000000000002"/>
    <n v="2"/>
    <x v="6"/>
    <n v="-2.0621999999999998"/>
  </r>
  <r>
    <n v="3260"/>
    <x v="1619"/>
    <x v="0"/>
    <x v="373"/>
    <d v="2013-11-18T00:00:00"/>
    <x v="1"/>
    <s v="LB-16795"/>
    <x v="697"/>
    <x v="2"/>
    <x v="0"/>
    <s v="Highland Park"/>
    <x v="10"/>
    <n v="60035"/>
    <x v="2"/>
    <s v="OFF-BI-10000285"/>
    <x v="1"/>
    <x v="8"/>
    <x v="456"/>
    <n v="3.1360000000000001"/>
    <n v="2"/>
    <x v="3"/>
    <n v="-4.7039999999999997"/>
  </r>
  <r>
    <n v="3261"/>
    <x v="1620"/>
    <x v="2"/>
    <x v="687"/>
    <d v="2011-11-15T00:00:00"/>
    <x v="2"/>
    <s v="CM-11815"/>
    <x v="698"/>
    <x v="1"/>
    <x v="0"/>
    <s v="Pasadena"/>
    <x v="5"/>
    <n v="77506"/>
    <x v="2"/>
    <s v="OFF-PA-10004609"/>
    <x v="1"/>
    <x v="10"/>
    <x v="1494"/>
    <n v="20.736000000000001"/>
    <n v="4"/>
    <x v="2"/>
    <n v="7.2576000000000001"/>
  </r>
  <r>
    <n v="3262"/>
    <x v="1621"/>
    <x v="2"/>
    <x v="664"/>
    <d v="2011-11-19T00:00:00"/>
    <x v="2"/>
    <s v="TS-21205"/>
    <x v="131"/>
    <x v="1"/>
    <x v="0"/>
    <s v="San Francisco"/>
    <x v="1"/>
    <n v="94109"/>
    <x v="1"/>
    <s v="TEC-AC-10001314"/>
    <x v="2"/>
    <x v="11"/>
    <x v="943"/>
    <n v="99.98"/>
    <n v="2"/>
    <x v="0"/>
    <n v="7.9984000000000002"/>
  </r>
  <r>
    <n v="3263"/>
    <x v="1621"/>
    <x v="2"/>
    <x v="664"/>
    <d v="2011-11-19T00:00:00"/>
    <x v="2"/>
    <s v="TS-21205"/>
    <x v="131"/>
    <x v="1"/>
    <x v="0"/>
    <s v="San Francisco"/>
    <x v="1"/>
    <n v="94109"/>
    <x v="1"/>
    <s v="OFF-PA-10003395"/>
    <x v="1"/>
    <x v="10"/>
    <x v="650"/>
    <n v="733.95"/>
    <n v="7"/>
    <x v="0"/>
    <n v="352.29599999999999"/>
  </r>
  <r>
    <n v="3264"/>
    <x v="1621"/>
    <x v="2"/>
    <x v="664"/>
    <d v="2011-11-19T00:00:00"/>
    <x v="2"/>
    <s v="TS-21205"/>
    <x v="131"/>
    <x v="1"/>
    <x v="0"/>
    <s v="San Francisco"/>
    <x v="1"/>
    <n v="94109"/>
    <x v="1"/>
    <s v="OFF-AP-10001242"/>
    <x v="1"/>
    <x v="9"/>
    <x v="1408"/>
    <n v="241.44"/>
    <n v="3"/>
    <x v="0"/>
    <n v="72.432000000000002"/>
  </r>
  <r>
    <n v="3265"/>
    <x v="1622"/>
    <x v="0"/>
    <x v="758"/>
    <d v="2013-03-09T00:00:00"/>
    <x v="0"/>
    <s v="RF-19345"/>
    <x v="575"/>
    <x v="1"/>
    <x v="0"/>
    <s v="Miami"/>
    <x v="2"/>
    <n v="33180"/>
    <x v="0"/>
    <s v="OFF-LA-10001641"/>
    <x v="1"/>
    <x v="2"/>
    <x v="1022"/>
    <n v="10.08"/>
    <n v="4"/>
    <x v="2"/>
    <n v="3.528"/>
  </r>
  <r>
    <n v="3266"/>
    <x v="1623"/>
    <x v="2"/>
    <x v="856"/>
    <d v="2011-10-15T00:00:00"/>
    <x v="1"/>
    <s v="JF-15565"/>
    <x v="535"/>
    <x v="0"/>
    <x v="0"/>
    <s v="Philadelphia"/>
    <x v="9"/>
    <n v="19120"/>
    <x v="3"/>
    <s v="OFF-ST-10003816"/>
    <x v="1"/>
    <x v="4"/>
    <x v="710"/>
    <n v="281.904"/>
    <n v="2"/>
    <x v="2"/>
    <n v="10.571400000000001"/>
  </r>
  <r>
    <n v="3267"/>
    <x v="1623"/>
    <x v="2"/>
    <x v="856"/>
    <d v="2011-10-15T00:00:00"/>
    <x v="1"/>
    <s v="JF-15565"/>
    <x v="535"/>
    <x v="0"/>
    <x v="0"/>
    <s v="Philadelphia"/>
    <x v="9"/>
    <n v="19120"/>
    <x v="3"/>
    <s v="OFF-EN-10002230"/>
    <x v="1"/>
    <x v="12"/>
    <x v="550"/>
    <n v="201.43199999999999"/>
    <n v="3"/>
    <x v="2"/>
    <n v="67.9833"/>
  </r>
  <r>
    <n v="3268"/>
    <x v="1624"/>
    <x v="2"/>
    <x v="857"/>
    <d v="2011-05-29T00:00:00"/>
    <x v="1"/>
    <s v="EH-14185"/>
    <x v="699"/>
    <x v="0"/>
    <x v="0"/>
    <s v="Decatur"/>
    <x v="19"/>
    <n v="35601"/>
    <x v="0"/>
    <s v="TEC-PH-10002660"/>
    <x v="2"/>
    <x v="7"/>
    <x v="697"/>
    <n v="135.97999999999999"/>
    <n v="2"/>
    <x v="0"/>
    <n v="33.994999999999997"/>
  </r>
  <r>
    <n v="3269"/>
    <x v="1624"/>
    <x v="2"/>
    <x v="857"/>
    <d v="2011-05-29T00:00:00"/>
    <x v="1"/>
    <s v="EH-14185"/>
    <x v="699"/>
    <x v="0"/>
    <x v="0"/>
    <s v="Decatur"/>
    <x v="19"/>
    <n v="35601"/>
    <x v="0"/>
    <s v="TEC-PH-10003171"/>
    <x v="2"/>
    <x v="7"/>
    <x v="1495"/>
    <n v="44.95"/>
    <n v="1"/>
    <x v="0"/>
    <n v="12.586"/>
  </r>
  <r>
    <n v="3270"/>
    <x v="1625"/>
    <x v="2"/>
    <x v="858"/>
    <d v="2011-07-19T00:00:00"/>
    <x v="1"/>
    <s v="VW-21775"/>
    <x v="100"/>
    <x v="1"/>
    <x v="0"/>
    <s v="Sioux Falls"/>
    <x v="44"/>
    <n v="57103"/>
    <x v="2"/>
    <s v="TEC-AC-10003709"/>
    <x v="2"/>
    <x v="11"/>
    <x v="1404"/>
    <n v="2.97"/>
    <n v="3"/>
    <x v="0"/>
    <n v="1.3068"/>
  </r>
  <r>
    <n v="3271"/>
    <x v="1625"/>
    <x v="2"/>
    <x v="858"/>
    <d v="2011-07-19T00:00:00"/>
    <x v="1"/>
    <s v="VW-21775"/>
    <x v="100"/>
    <x v="1"/>
    <x v="0"/>
    <s v="Sioux Falls"/>
    <x v="44"/>
    <n v="57103"/>
    <x v="2"/>
    <s v="OFF-FA-10000304"/>
    <x v="1"/>
    <x v="13"/>
    <x v="52"/>
    <n v="6.54"/>
    <n v="3"/>
    <x v="0"/>
    <n v="2.6814"/>
  </r>
  <r>
    <n v="3272"/>
    <x v="1626"/>
    <x v="1"/>
    <x v="17"/>
    <d v="2012-12-29T00:00:00"/>
    <x v="0"/>
    <s v="KN-16450"/>
    <x v="634"/>
    <x v="1"/>
    <x v="0"/>
    <s v="Visalia"/>
    <x v="1"/>
    <n v="93277"/>
    <x v="1"/>
    <s v="TEC-AC-10003709"/>
    <x v="2"/>
    <x v="11"/>
    <x v="1404"/>
    <n v="7.92"/>
    <n v="8"/>
    <x v="0"/>
    <n v="3.4847999999999999"/>
  </r>
  <r>
    <n v="3273"/>
    <x v="1627"/>
    <x v="1"/>
    <x v="97"/>
    <d v="2012-02-16T00:00:00"/>
    <x v="1"/>
    <s v="SJ-20215"/>
    <x v="695"/>
    <x v="0"/>
    <x v="0"/>
    <s v="Los Angeles"/>
    <x v="1"/>
    <n v="90049"/>
    <x v="1"/>
    <s v="FUR-CH-10002774"/>
    <x v="0"/>
    <x v="1"/>
    <x v="23"/>
    <n v="203.92"/>
    <n v="5"/>
    <x v="2"/>
    <n v="22.940999999999999"/>
  </r>
  <r>
    <n v="3274"/>
    <x v="1628"/>
    <x v="3"/>
    <x v="540"/>
    <d v="2014-05-13T00:00:00"/>
    <x v="1"/>
    <s v="PS-19045"/>
    <x v="390"/>
    <x v="2"/>
    <x v="0"/>
    <s v="Los Angeles"/>
    <x v="1"/>
    <n v="90032"/>
    <x v="1"/>
    <s v="TEC-CO-10001046"/>
    <x v="2"/>
    <x v="16"/>
    <x v="874"/>
    <n v="3359.9520000000002"/>
    <n v="6"/>
    <x v="2"/>
    <n v="1049.9849999999999"/>
  </r>
  <r>
    <n v="3275"/>
    <x v="1629"/>
    <x v="3"/>
    <x v="808"/>
    <d v="2014-11-07T00:00:00"/>
    <x v="1"/>
    <s v="KM-16225"/>
    <x v="366"/>
    <x v="1"/>
    <x v="0"/>
    <s v="Overland Park"/>
    <x v="41"/>
    <n v="66212"/>
    <x v="2"/>
    <s v="OFF-FA-10003495"/>
    <x v="1"/>
    <x v="13"/>
    <x v="33"/>
    <n v="18.239999999999998"/>
    <n v="3"/>
    <x v="0"/>
    <n v="9.1199999999999992"/>
  </r>
  <r>
    <n v="3276"/>
    <x v="1629"/>
    <x v="3"/>
    <x v="808"/>
    <d v="2014-11-07T00:00:00"/>
    <x v="1"/>
    <s v="KM-16225"/>
    <x v="366"/>
    <x v="1"/>
    <x v="0"/>
    <s v="Overland Park"/>
    <x v="41"/>
    <n v="66212"/>
    <x v="2"/>
    <s v="OFF-AR-10004685"/>
    <x v="1"/>
    <x v="6"/>
    <x v="181"/>
    <n v="27.78"/>
    <n v="6"/>
    <x v="0"/>
    <n v="9.1674000000000007"/>
  </r>
  <r>
    <n v="3277"/>
    <x v="1630"/>
    <x v="2"/>
    <x v="267"/>
    <d v="2011-04-09T00:00:00"/>
    <x v="0"/>
    <s v="GM-14695"/>
    <x v="620"/>
    <x v="1"/>
    <x v="0"/>
    <s v="Alexandria"/>
    <x v="17"/>
    <n v="22304"/>
    <x v="0"/>
    <s v="OFF-AR-10004757"/>
    <x v="1"/>
    <x v="6"/>
    <x v="342"/>
    <n v="22.96"/>
    <n v="7"/>
    <x v="0"/>
    <n v="7.5768000000000004"/>
  </r>
  <r>
    <n v="3278"/>
    <x v="1630"/>
    <x v="2"/>
    <x v="267"/>
    <d v="2011-04-09T00:00:00"/>
    <x v="0"/>
    <s v="GM-14695"/>
    <x v="620"/>
    <x v="1"/>
    <x v="0"/>
    <s v="Alexandria"/>
    <x v="17"/>
    <n v="22304"/>
    <x v="0"/>
    <s v="TEC-PH-10001615"/>
    <x v="2"/>
    <x v="7"/>
    <x v="1108"/>
    <n v="28.99"/>
    <n v="1"/>
    <x v="0"/>
    <n v="8.4070999999999998"/>
  </r>
  <r>
    <n v="3279"/>
    <x v="1630"/>
    <x v="2"/>
    <x v="267"/>
    <d v="2011-04-09T00:00:00"/>
    <x v="0"/>
    <s v="GM-14695"/>
    <x v="620"/>
    <x v="1"/>
    <x v="0"/>
    <s v="Alexandria"/>
    <x v="17"/>
    <n v="22304"/>
    <x v="0"/>
    <s v="OFF-PA-10003349"/>
    <x v="1"/>
    <x v="10"/>
    <x v="218"/>
    <n v="12.96"/>
    <n v="2"/>
    <x v="0"/>
    <n v="6.3503999999999996"/>
  </r>
  <r>
    <n v="3280"/>
    <x v="1630"/>
    <x v="2"/>
    <x v="267"/>
    <d v="2011-04-09T00:00:00"/>
    <x v="0"/>
    <s v="GM-14695"/>
    <x v="620"/>
    <x v="1"/>
    <x v="0"/>
    <s v="Alexandria"/>
    <x v="17"/>
    <n v="22304"/>
    <x v="0"/>
    <s v="OFF-AR-10000127"/>
    <x v="1"/>
    <x v="6"/>
    <x v="1186"/>
    <n v="22.96"/>
    <n v="7"/>
    <x v="0"/>
    <n v="6.6584000000000003"/>
  </r>
  <r>
    <n v="3281"/>
    <x v="1630"/>
    <x v="2"/>
    <x v="267"/>
    <d v="2011-04-09T00:00:00"/>
    <x v="0"/>
    <s v="GM-14695"/>
    <x v="620"/>
    <x v="1"/>
    <x v="0"/>
    <s v="Alexandria"/>
    <x v="17"/>
    <n v="22304"/>
    <x v="0"/>
    <s v="OFF-SU-10002881"/>
    <x v="1"/>
    <x v="14"/>
    <x v="461"/>
    <n v="4164.05"/>
    <n v="5"/>
    <x v="0"/>
    <n v="83.281000000000006"/>
  </r>
  <r>
    <n v="3282"/>
    <x v="1631"/>
    <x v="2"/>
    <x v="328"/>
    <d v="2011-09-24T00:00:00"/>
    <x v="1"/>
    <s v="KT-16465"/>
    <x v="446"/>
    <x v="0"/>
    <x v="0"/>
    <s v="Raleigh"/>
    <x v="3"/>
    <n v="27604"/>
    <x v="0"/>
    <s v="TEC-AC-10001109"/>
    <x v="2"/>
    <x v="11"/>
    <x v="998"/>
    <n v="47.984000000000002"/>
    <n v="2"/>
    <x v="2"/>
    <n v="13.195600000000001"/>
  </r>
  <r>
    <n v="3283"/>
    <x v="1631"/>
    <x v="2"/>
    <x v="328"/>
    <d v="2011-09-24T00:00:00"/>
    <x v="1"/>
    <s v="KT-16465"/>
    <x v="446"/>
    <x v="0"/>
    <x v="0"/>
    <s v="Raleigh"/>
    <x v="3"/>
    <n v="27604"/>
    <x v="0"/>
    <s v="OFF-PA-10000682"/>
    <x v="1"/>
    <x v="10"/>
    <x v="859"/>
    <n v="4.6239999999999997"/>
    <n v="1"/>
    <x v="2"/>
    <n v="1.6761999999999999"/>
  </r>
  <r>
    <n v="3284"/>
    <x v="1632"/>
    <x v="2"/>
    <x v="587"/>
    <d v="2011-10-06T00:00:00"/>
    <x v="1"/>
    <s v="MH-17785"/>
    <x v="186"/>
    <x v="1"/>
    <x v="0"/>
    <s v="New York City"/>
    <x v="15"/>
    <n v="10035"/>
    <x v="3"/>
    <s v="FUR-FU-10000221"/>
    <x v="0"/>
    <x v="5"/>
    <x v="529"/>
    <n v="15.24"/>
    <n v="3"/>
    <x v="0"/>
    <n v="5.1816000000000004"/>
  </r>
  <r>
    <n v="3285"/>
    <x v="1633"/>
    <x v="2"/>
    <x v="171"/>
    <d v="2011-09-17T00:00:00"/>
    <x v="1"/>
    <s v="AF-10885"/>
    <x v="314"/>
    <x v="0"/>
    <x v="0"/>
    <s v="Fairfield"/>
    <x v="24"/>
    <n v="45014"/>
    <x v="3"/>
    <s v="OFF-BI-10002429"/>
    <x v="1"/>
    <x v="8"/>
    <x v="467"/>
    <n v="63.923999999999999"/>
    <n v="7"/>
    <x v="6"/>
    <n v="-46.877600000000001"/>
  </r>
  <r>
    <n v="3286"/>
    <x v="1634"/>
    <x v="3"/>
    <x v="297"/>
    <d v="2014-02-26T00:00:00"/>
    <x v="1"/>
    <s v="JP-16135"/>
    <x v="655"/>
    <x v="2"/>
    <x v="0"/>
    <s v="Muskogee"/>
    <x v="26"/>
    <n v="74403"/>
    <x v="2"/>
    <s v="OFF-AR-10002375"/>
    <x v="1"/>
    <x v="6"/>
    <x v="823"/>
    <n v="6.56"/>
    <n v="2"/>
    <x v="0"/>
    <n v="1.9024000000000001"/>
  </r>
  <r>
    <n v="3287"/>
    <x v="1634"/>
    <x v="3"/>
    <x v="297"/>
    <d v="2014-02-26T00:00:00"/>
    <x v="1"/>
    <s v="JP-16135"/>
    <x v="655"/>
    <x v="2"/>
    <x v="0"/>
    <s v="Muskogee"/>
    <x v="26"/>
    <n v="74403"/>
    <x v="2"/>
    <s v="OFF-AP-10000595"/>
    <x v="1"/>
    <x v="9"/>
    <x v="1496"/>
    <n v="13.11"/>
    <n v="3"/>
    <x v="0"/>
    <n v="3.4085999999999999"/>
  </r>
  <r>
    <n v="3288"/>
    <x v="1635"/>
    <x v="1"/>
    <x v="350"/>
    <d v="2012-12-15T00:00:00"/>
    <x v="2"/>
    <s v="RD-19585"/>
    <x v="361"/>
    <x v="0"/>
    <x v="0"/>
    <s v="Temecula"/>
    <x v="1"/>
    <n v="92592"/>
    <x v="1"/>
    <s v="TEC-PH-10001530"/>
    <x v="2"/>
    <x v="7"/>
    <x v="752"/>
    <n v="494.37599999999998"/>
    <n v="3"/>
    <x v="2"/>
    <n v="49.437600000000003"/>
  </r>
  <r>
    <n v="3289"/>
    <x v="1635"/>
    <x v="1"/>
    <x v="350"/>
    <d v="2012-12-15T00:00:00"/>
    <x v="2"/>
    <s v="RD-19585"/>
    <x v="361"/>
    <x v="0"/>
    <x v="0"/>
    <s v="Temecula"/>
    <x v="1"/>
    <n v="92592"/>
    <x v="1"/>
    <s v="OFF-BI-10000050"/>
    <x v="1"/>
    <x v="8"/>
    <x v="343"/>
    <n v="29.2"/>
    <n v="5"/>
    <x v="2"/>
    <n v="9.8550000000000004"/>
  </r>
  <r>
    <n v="3290"/>
    <x v="1635"/>
    <x v="1"/>
    <x v="350"/>
    <d v="2012-12-15T00:00:00"/>
    <x v="2"/>
    <s v="RD-19585"/>
    <x v="361"/>
    <x v="0"/>
    <x v="0"/>
    <s v="Temecula"/>
    <x v="1"/>
    <n v="92592"/>
    <x v="1"/>
    <s v="TEC-AC-10001552"/>
    <x v="2"/>
    <x v="11"/>
    <x v="100"/>
    <n v="248.85"/>
    <n v="5"/>
    <x v="0"/>
    <n v="27.3735"/>
  </r>
  <r>
    <n v="3291"/>
    <x v="1635"/>
    <x v="1"/>
    <x v="350"/>
    <d v="2012-12-15T00:00:00"/>
    <x v="2"/>
    <s v="RD-19585"/>
    <x v="361"/>
    <x v="0"/>
    <x v="0"/>
    <s v="Temecula"/>
    <x v="1"/>
    <n v="92592"/>
    <x v="1"/>
    <s v="TEC-AC-10003399"/>
    <x v="2"/>
    <x v="11"/>
    <x v="1497"/>
    <n v="36.24"/>
    <n v="1"/>
    <x v="0"/>
    <n v="15.220800000000001"/>
  </r>
  <r>
    <n v="3292"/>
    <x v="1636"/>
    <x v="0"/>
    <x v="859"/>
    <d v="2013-11-05T00:00:00"/>
    <x v="1"/>
    <s v="JF-15295"/>
    <x v="639"/>
    <x v="0"/>
    <x v="0"/>
    <s v="Sterling Heights"/>
    <x v="12"/>
    <n v="48310"/>
    <x v="2"/>
    <s v="OFF-AR-10004078"/>
    <x v="1"/>
    <x v="6"/>
    <x v="507"/>
    <n v="11.68"/>
    <n v="2"/>
    <x v="0"/>
    <n v="3.504"/>
  </r>
  <r>
    <n v="3293"/>
    <x v="1637"/>
    <x v="2"/>
    <x v="58"/>
    <d v="2011-12-30T00:00:00"/>
    <x v="1"/>
    <s v="CK-12595"/>
    <x v="242"/>
    <x v="0"/>
    <x v="0"/>
    <s v="San Diego"/>
    <x v="1"/>
    <n v="92024"/>
    <x v="1"/>
    <s v="OFF-SU-10002189"/>
    <x v="1"/>
    <x v="14"/>
    <x v="167"/>
    <n v="11.91"/>
    <n v="3"/>
    <x v="0"/>
    <n v="0.1191"/>
  </r>
  <r>
    <n v="3294"/>
    <x v="1637"/>
    <x v="2"/>
    <x v="58"/>
    <d v="2011-12-30T00:00:00"/>
    <x v="1"/>
    <s v="CK-12595"/>
    <x v="242"/>
    <x v="0"/>
    <x v="0"/>
    <s v="San Diego"/>
    <x v="1"/>
    <n v="92024"/>
    <x v="1"/>
    <s v="FUR-FU-10001852"/>
    <x v="0"/>
    <x v="5"/>
    <x v="837"/>
    <n v="3.48"/>
    <n v="2"/>
    <x v="0"/>
    <n v="1.1135999999999999"/>
  </r>
  <r>
    <n v="3295"/>
    <x v="1638"/>
    <x v="2"/>
    <x v="860"/>
    <d v="2011-08-18T00:00:00"/>
    <x v="2"/>
    <s v="KH-16510"/>
    <x v="168"/>
    <x v="0"/>
    <x v="0"/>
    <s v="Dallas"/>
    <x v="5"/>
    <n v="75081"/>
    <x v="2"/>
    <s v="OFF-BI-10003638"/>
    <x v="1"/>
    <x v="8"/>
    <x v="607"/>
    <n v="30.96"/>
    <n v="8"/>
    <x v="3"/>
    <n v="-52.631999999999998"/>
  </r>
  <r>
    <n v="3296"/>
    <x v="1639"/>
    <x v="3"/>
    <x v="172"/>
    <d v="2014-10-04T00:00:00"/>
    <x v="2"/>
    <s v="CM-12655"/>
    <x v="475"/>
    <x v="2"/>
    <x v="0"/>
    <s v="New York City"/>
    <x v="15"/>
    <n v="10035"/>
    <x v="3"/>
    <s v="TEC-MA-10002428"/>
    <x v="2"/>
    <x v="15"/>
    <x v="1498"/>
    <n v="1704.89"/>
    <n v="11"/>
    <x v="0"/>
    <n v="767.20050000000003"/>
  </r>
  <r>
    <n v="3297"/>
    <x v="1640"/>
    <x v="1"/>
    <x v="293"/>
    <d v="2012-05-30T00:00:00"/>
    <x v="1"/>
    <s v="EB-13870"/>
    <x v="12"/>
    <x v="0"/>
    <x v="0"/>
    <s v="Phoenix"/>
    <x v="16"/>
    <n v="85023"/>
    <x v="1"/>
    <s v="OFF-BI-10001036"/>
    <x v="1"/>
    <x v="8"/>
    <x v="618"/>
    <n v="19.193999999999999"/>
    <n v="7"/>
    <x v="6"/>
    <n v="-12.795999999999999"/>
  </r>
  <r>
    <n v="3298"/>
    <x v="1640"/>
    <x v="1"/>
    <x v="293"/>
    <d v="2012-05-30T00:00:00"/>
    <x v="1"/>
    <s v="EB-13870"/>
    <x v="12"/>
    <x v="0"/>
    <x v="0"/>
    <s v="Phoenix"/>
    <x v="16"/>
    <n v="85023"/>
    <x v="1"/>
    <s v="OFF-AP-10004708"/>
    <x v="1"/>
    <x v="9"/>
    <x v="508"/>
    <n v="121.792"/>
    <n v="4"/>
    <x v="2"/>
    <n v="13.701599999999999"/>
  </r>
  <r>
    <n v="3299"/>
    <x v="1641"/>
    <x v="3"/>
    <x v="673"/>
    <d v="2014-11-17T00:00:00"/>
    <x v="3"/>
    <s v="MW-18235"/>
    <x v="360"/>
    <x v="1"/>
    <x v="0"/>
    <s v="San Francisco"/>
    <x v="1"/>
    <n v="94122"/>
    <x v="1"/>
    <s v="TEC-MA-10000488"/>
    <x v="2"/>
    <x v="15"/>
    <x v="1129"/>
    <n v="1919.9760000000001"/>
    <n v="3"/>
    <x v="2"/>
    <n v="215.9973"/>
  </r>
  <r>
    <n v="3300"/>
    <x v="1642"/>
    <x v="2"/>
    <x v="728"/>
    <d v="2011-11-22T00:00:00"/>
    <x v="1"/>
    <s v="CS-11950"/>
    <x v="229"/>
    <x v="0"/>
    <x v="0"/>
    <s v="Philadelphia"/>
    <x v="9"/>
    <n v="19140"/>
    <x v="3"/>
    <s v="OFF-BI-10003656"/>
    <x v="1"/>
    <x v="8"/>
    <x v="13"/>
    <n v="50.997"/>
    <n v="1"/>
    <x v="6"/>
    <n v="-40.797600000000003"/>
  </r>
  <r>
    <n v="3301"/>
    <x v="1642"/>
    <x v="2"/>
    <x v="728"/>
    <d v="2011-11-22T00:00:00"/>
    <x v="1"/>
    <s v="CS-11950"/>
    <x v="229"/>
    <x v="0"/>
    <x v="0"/>
    <s v="Philadelphia"/>
    <x v="9"/>
    <n v="19140"/>
    <x v="3"/>
    <s v="OFF-ST-10003656"/>
    <x v="1"/>
    <x v="4"/>
    <x v="82"/>
    <n v="76.792000000000002"/>
    <n v="1"/>
    <x v="2"/>
    <n v="-16.318300000000001"/>
  </r>
  <r>
    <n v="3302"/>
    <x v="1642"/>
    <x v="2"/>
    <x v="728"/>
    <d v="2011-11-22T00:00:00"/>
    <x v="1"/>
    <s v="CS-11950"/>
    <x v="229"/>
    <x v="0"/>
    <x v="0"/>
    <s v="Philadelphia"/>
    <x v="9"/>
    <n v="19140"/>
    <x v="3"/>
    <s v="TEC-PH-10001128"/>
    <x v="2"/>
    <x v="7"/>
    <x v="1499"/>
    <n v="539.96400000000006"/>
    <n v="6"/>
    <x v="10"/>
    <n v="-107.9928"/>
  </r>
  <r>
    <n v="3303"/>
    <x v="1642"/>
    <x v="2"/>
    <x v="728"/>
    <d v="2011-11-22T00:00:00"/>
    <x v="1"/>
    <s v="CS-11950"/>
    <x v="229"/>
    <x v="0"/>
    <x v="0"/>
    <s v="Philadelphia"/>
    <x v="9"/>
    <n v="19140"/>
    <x v="3"/>
    <s v="FUR-FU-10001473"/>
    <x v="0"/>
    <x v="5"/>
    <x v="1244"/>
    <n v="60.311999999999998"/>
    <n v="3"/>
    <x v="2"/>
    <n v="5.2773000000000003"/>
  </r>
  <r>
    <n v="3304"/>
    <x v="1642"/>
    <x v="2"/>
    <x v="728"/>
    <d v="2011-11-22T00:00:00"/>
    <x v="1"/>
    <s v="CS-11950"/>
    <x v="229"/>
    <x v="0"/>
    <x v="0"/>
    <s v="Philadelphia"/>
    <x v="9"/>
    <n v="19140"/>
    <x v="3"/>
    <s v="OFF-BI-10004656"/>
    <x v="1"/>
    <x v="8"/>
    <x v="855"/>
    <n v="1.944"/>
    <n v="3"/>
    <x v="6"/>
    <n v="-1.4256"/>
  </r>
  <r>
    <n v="3305"/>
    <x v="1643"/>
    <x v="2"/>
    <x v="125"/>
    <d v="2012-01-01T00:00:00"/>
    <x v="0"/>
    <s v="SP-20620"/>
    <x v="407"/>
    <x v="1"/>
    <x v="0"/>
    <s v="Laredo"/>
    <x v="5"/>
    <n v="78041"/>
    <x v="2"/>
    <s v="OFF-EN-10004955"/>
    <x v="1"/>
    <x v="12"/>
    <x v="881"/>
    <n v="12.984"/>
    <n v="3"/>
    <x v="2"/>
    <n v="4.7066999999999997"/>
  </r>
  <r>
    <n v="3306"/>
    <x v="1643"/>
    <x v="2"/>
    <x v="125"/>
    <d v="2012-01-01T00:00:00"/>
    <x v="0"/>
    <s v="SP-20620"/>
    <x v="407"/>
    <x v="1"/>
    <x v="0"/>
    <s v="Laredo"/>
    <x v="5"/>
    <n v="78041"/>
    <x v="2"/>
    <s v="TEC-PH-10002468"/>
    <x v="2"/>
    <x v="7"/>
    <x v="1210"/>
    <n v="217.584"/>
    <n v="2"/>
    <x v="2"/>
    <n v="19.038599999999999"/>
  </r>
  <r>
    <n v="3307"/>
    <x v="1643"/>
    <x v="2"/>
    <x v="125"/>
    <d v="2012-01-01T00:00:00"/>
    <x v="0"/>
    <s v="SP-20620"/>
    <x v="407"/>
    <x v="1"/>
    <x v="0"/>
    <s v="Laredo"/>
    <x v="5"/>
    <n v="78041"/>
    <x v="2"/>
    <s v="TEC-PH-10000576"/>
    <x v="2"/>
    <x v="7"/>
    <x v="807"/>
    <n v="328.77600000000001"/>
    <n v="3"/>
    <x v="2"/>
    <n v="28.767900000000001"/>
  </r>
  <r>
    <n v="3308"/>
    <x v="1643"/>
    <x v="2"/>
    <x v="125"/>
    <d v="2012-01-01T00:00:00"/>
    <x v="0"/>
    <s v="SP-20620"/>
    <x v="407"/>
    <x v="1"/>
    <x v="0"/>
    <s v="Laredo"/>
    <x v="5"/>
    <n v="78041"/>
    <x v="2"/>
    <s v="OFF-BI-10002160"/>
    <x v="1"/>
    <x v="8"/>
    <x v="312"/>
    <n v="2.286"/>
    <n v="3"/>
    <x v="3"/>
    <n v="-3.6576"/>
  </r>
  <r>
    <n v="3309"/>
    <x v="1643"/>
    <x v="2"/>
    <x v="125"/>
    <d v="2012-01-01T00:00:00"/>
    <x v="0"/>
    <s v="SP-20620"/>
    <x v="407"/>
    <x v="1"/>
    <x v="0"/>
    <s v="Laredo"/>
    <x v="5"/>
    <n v="78041"/>
    <x v="2"/>
    <s v="TEC-AC-10003628"/>
    <x v="2"/>
    <x v="11"/>
    <x v="244"/>
    <n v="47.984000000000002"/>
    <n v="2"/>
    <x v="2"/>
    <n v="14.395200000000001"/>
  </r>
  <r>
    <n v="3310"/>
    <x v="1644"/>
    <x v="1"/>
    <x v="599"/>
    <d v="2012-11-11T00:00:00"/>
    <x v="1"/>
    <s v="GT-14635"/>
    <x v="265"/>
    <x v="1"/>
    <x v="0"/>
    <s v="New York City"/>
    <x v="15"/>
    <n v="10009"/>
    <x v="3"/>
    <s v="OFF-BI-10001116"/>
    <x v="1"/>
    <x v="8"/>
    <x v="1066"/>
    <n v="25.344000000000001"/>
    <n v="6"/>
    <x v="2"/>
    <n v="8.8704000000000001"/>
  </r>
  <r>
    <n v="3311"/>
    <x v="1645"/>
    <x v="0"/>
    <x v="42"/>
    <d v="2013-09-23T00:00:00"/>
    <x v="1"/>
    <s v="LW-17215"/>
    <x v="560"/>
    <x v="0"/>
    <x v="0"/>
    <s v="New York City"/>
    <x v="15"/>
    <n v="10035"/>
    <x v="3"/>
    <s v="OFF-BI-10002026"/>
    <x v="1"/>
    <x v="8"/>
    <x v="903"/>
    <n v="232.4"/>
    <n v="5"/>
    <x v="2"/>
    <n v="78.435000000000002"/>
  </r>
  <r>
    <n v="3312"/>
    <x v="1646"/>
    <x v="0"/>
    <x v="231"/>
    <d v="2013-03-26T00:00:00"/>
    <x v="0"/>
    <s v="AH-10030"/>
    <x v="692"/>
    <x v="1"/>
    <x v="0"/>
    <s v="Gulfport"/>
    <x v="35"/>
    <n v="39503"/>
    <x v="0"/>
    <s v="FUR-FU-10003691"/>
    <x v="0"/>
    <x v="5"/>
    <x v="877"/>
    <n v="86.45"/>
    <n v="7"/>
    <x v="0"/>
    <n v="38.037999999999997"/>
  </r>
  <r>
    <n v="3313"/>
    <x v="1647"/>
    <x v="2"/>
    <x v="127"/>
    <d v="2011-10-01T00:00:00"/>
    <x v="1"/>
    <s v="TH-21100"/>
    <x v="513"/>
    <x v="0"/>
    <x v="0"/>
    <s v="San Diego"/>
    <x v="1"/>
    <n v="92037"/>
    <x v="1"/>
    <s v="FUR-CH-10002602"/>
    <x v="0"/>
    <x v="1"/>
    <x v="288"/>
    <n v="603.91999999999996"/>
    <n v="5"/>
    <x v="2"/>
    <n v="45.293999999999997"/>
  </r>
  <r>
    <n v="3314"/>
    <x v="1647"/>
    <x v="2"/>
    <x v="127"/>
    <d v="2011-10-01T00:00:00"/>
    <x v="1"/>
    <s v="TH-21100"/>
    <x v="513"/>
    <x v="0"/>
    <x v="0"/>
    <s v="San Diego"/>
    <x v="1"/>
    <n v="92037"/>
    <x v="1"/>
    <s v="OFF-PA-10000675"/>
    <x v="1"/>
    <x v="10"/>
    <x v="1106"/>
    <n v="81.98"/>
    <n v="2"/>
    <x v="0"/>
    <n v="40.170200000000001"/>
  </r>
  <r>
    <n v="3315"/>
    <x v="1648"/>
    <x v="3"/>
    <x v="165"/>
    <d v="2014-12-29T00:00:00"/>
    <x v="1"/>
    <s v="HG-15025"/>
    <x v="643"/>
    <x v="0"/>
    <x v="0"/>
    <s v="Oceanside"/>
    <x v="15"/>
    <n v="11572"/>
    <x v="3"/>
    <s v="FUR-CH-10002602"/>
    <x v="0"/>
    <x v="1"/>
    <x v="288"/>
    <n v="271.76400000000001"/>
    <n v="2"/>
    <x v="9"/>
    <n v="48.313600000000001"/>
  </r>
  <r>
    <n v="3316"/>
    <x v="1648"/>
    <x v="3"/>
    <x v="165"/>
    <d v="2014-12-29T00:00:00"/>
    <x v="1"/>
    <s v="HG-15025"/>
    <x v="643"/>
    <x v="0"/>
    <x v="0"/>
    <s v="Oceanside"/>
    <x v="15"/>
    <n v="11572"/>
    <x v="3"/>
    <s v="OFF-BI-10001900"/>
    <x v="1"/>
    <x v="8"/>
    <x v="1099"/>
    <n v="14.375999999999999"/>
    <n v="3"/>
    <x v="2"/>
    <n v="4.8518999999999997"/>
  </r>
  <r>
    <n v="3317"/>
    <x v="1649"/>
    <x v="3"/>
    <x v="468"/>
    <d v="2014-11-16T00:00:00"/>
    <x v="0"/>
    <s v="EB-13750"/>
    <x v="494"/>
    <x v="1"/>
    <x v="0"/>
    <s v="Round Rock"/>
    <x v="5"/>
    <n v="78664"/>
    <x v="2"/>
    <s v="FUR-FU-10001468"/>
    <x v="0"/>
    <x v="5"/>
    <x v="1280"/>
    <n v="341.96"/>
    <n v="5"/>
    <x v="7"/>
    <n v="-427.45"/>
  </r>
  <r>
    <n v="3318"/>
    <x v="1650"/>
    <x v="1"/>
    <x v="861"/>
    <d v="2012-09-15T00:00:00"/>
    <x v="1"/>
    <s v="SC-20725"/>
    <x v="56"/>
    <x v="0"/>
    <x v="0"/>
    <s v="Redlands"/>
    <x v="1"/>
    <n v="92374"/>
    <x v="1"/>
    <s v="OFF-AR-10004648"/>
    <x v="1"/>
    <x v="6"/>
    <x v="620"/>
    <n v="181.35"/>
    <n v="9"/>
    <x v="0"/>
    <n v="48.964500000000001"/>
  </r>
  <r>
    <n v="3319"/>
    <x v="1650"/>
    <x v="1"/>
    <x v="861"/>
    <d v="2012-09-15T00:00:00"/>
    <x v="1"/>
    <s v="SC-20725"/>
    <x v="56"/>
    <x v="0"/>
    <x v="0"/>
    <s v="Redlands"/>
    <x v="1"/>
    <n v="92374"/>
    <x v="1"/>
    <s v="OFF-LA-10003190"/>
    <x v="1"/>
    <x v="2"/>
    <x v="1163"/>
    <n v="8.64"/>
    <n v="3"/>
    <x v="0"/>
    <n v="4.2336"/>
  </r>
  <r>
    <n v="3320"/>
    <x v="1651"/>
    <x v="2"/>
    <x v="414"/>
    <d v="2011-12-25T00:00:00"/>
    <x v="1"/>
    <s v="TS-21505"/>
    <x v="700"/>
    <x v="0"/>
    <x v="0"/>
    <s v="Columbia"/>
    <x v="18"/>
    <n v="38401"/>
    <x v="0"/>
    <s v="OFF-AP-10004868"/>
    <x v="1"/>
    <x v="9"/>
    <x v="1018"/>
    <n v="43.512"/>
    <n v="7"/>
    <x v="2"/>
    <n v="3.8073000000000001"/>
  </r>
  <r>
    <n v="3321"/>
    <x v="1651"/>
    <x v="2"/>
    <x v="414"/>
    <d v="2011-12-25T00:00:00"/>
    <x v="1"/>
    <s v="TS-21505"/>
    <x v="700"/>
    <x v="0"/>
    <x v="0"/>
    <s v="Columbia"/>
    <x v="18"/>
    <n v="38401"/>
    <x v="0"/>
    <s v="FUR-CH-10004287"/>
    <x v="0"/>
    <x v="1"/>
    <x v="156"/>
    <n v="662.88"/>
    <n v="3"/>
    <x v="2"/>
    <n v="74.573999999999998"/>
  </r>
  <r>
    <n v="3322"/>
    <x v="1651"/>
    <x v="2"/>
    <x v="414"/>
    <d v="2011-12-25T00:00:00"/>
    <x v="1"/>
    <s v="TS-21505"/>
    <x v="700"/>
    <x v="0"/>
    <x v="0"/>
    <s v="Columbia"/>
    <x v="18"/>
    <n v="38401"/>
    <x v="0"/>
    <s v="OFF-PA-10002689"/>
    <x v="1"/>
    <x v="10"/>
    <x v="1057"/>
    <n v="25.92"/>
    <n v="5"/>
    <x v="2"/>
    <n v="9.0719999999999992"/>
  </r>
  <r>
    <n v="3323"/>
    <x v="1652"/>
    <x v="1"/>
    <x v="862"/>
    <d v="2012-07-27T00:00:00"/>
    <x v="1"/>
    <s v="TH-21550"/>
    <x v="274"/>
    <x v="2"/>
    <x v="0"/>
    <s v="New York City"/>
    <x v="15"/>
    <n v="10009"/>
    <x v="3"/>
    <s v="OFF-AP-10002892"/>
    <x v="1"/>
    <x v="9"/>
    <x v="9"/>
    <n v="68.94"/>
    <n v="3"/>
    <x v="0"/>
    <n v="20.681999999999999"/>
  </r>
  <r>
    <n v="3324"/>
    <x v="1652"/>
    <x v="1"/>
    <x v="862"/>
    <d v="2012-07-27T00:00:00"/>
    <x v="1"/>
    <s v="TH-21550"/>
    <x v="274"/>
    <x v="2"/>
    <x v="0"/>
    <s v="New York City"/>
    <x v="15"/>
    <n v="10009"/>
    <x v="3"/>
    <s v="FUR-FU-10002253"/>
    <x v="0"/>
    <x v="5"/>
    <x v="587"/>
    <n v="128.82"/>
    <n v="3"/>
    <x v="0"/>
    <n v="50.239800000000002"/>
  </r>
  <r>
    <n v="3325"/>
    <x v="1653"/>
    <x v="2"/>
    <x v="7"/>
    <d v="2011-11-15T00:00:00"/>
    <x v="1"/>
    <s v="KD-16270"/>
    <x v="30"/>
    <x v="0"/>
    <x v="0"/>
    <s v="Houston"/>
    <x v="5"/>
    <n v="77095"/>
    <x v="2"/>
    <s v="OFF-BI-10001359"/>
    <x v="1"/>
    <x v="8"/>
    <x v="1153"/>
    <n v="896.99"/>
    <n v="5"/>
    <x v="3"/>
    <n v="-1480.0335"/>
  </r>
  <r>
    <n v="3326"/>
    <x v="1653"/>
    <x v="2"/>
    <x v="7"/>
    <d v="2011-11-15T00:00:00"/>
    <x v="1"/>
    <s v="KD-16270"/>
    <x v="30"/>
    <x v="0"/>
    <x v="0"/>
    <s v="Houston"/>
    <x v="5"/>
    <n v="77095"/>
    <x v="2"/>
    <s v="OFF-BI-10001267"/>
    <x v="1"/>
    <x v="8"/>
    <x v="1466"/>
    <n v="1.234"/>
    <n v="1"/>
    <x v="3"/>
    <n v="-1.9743999999999999"/>
  </r>
  <r>
    <n v="3327"/>
    <x v="1653"/>
    <x v="2"/>
    <x v="7"/>
    <d v="2011-11-15T00:00:00"/>
    <x v="1"/>
    <s v="KD-16270"/>
    <x v="30"/>
    <x v="0"/>
    <x v="0"/>
    <s v="Houston"/>
    <x v="5"/>
    <n v="77095"/>
    <x v="2"/>
    <s v="OFF-AR-10003582"/>
    <x v="1"/>
    <x v="6"/>
    <x v="1451"/>
    <n v="67.56"/>
    <n v="3"/>
    <x v="2"/>
    <n v="6.7560000000000002"/>
  </r>
  <r>
    <n v="3328"/>
    <x v="1653"/>
    <x v="2"/>
    <x v="7"/>
    <d v="2011-11-15T00:00:00"/>
    <x v="1"/>
    <s v="KD-16270"/>
    <x v="30"/>
    <x v="0"/>
    <x v="0"/>
    <s v="Houston"/>
    <x v="5"/>
    <n v="77095"/>
    <x v="2"/>
    <s v="OFF-PA-10003724"/>
    <x v="1"/>
    <x v="10"/>
    <x v="357"/>
    <n v="21.72"/>
    <n v="5"/>
    <x v="2"/>
    <n v="7.8734999999999999"/>
  </r>
  <r>
    <n v="3329"/>
    <x v="1653"/>
    <x v="2"/>
    <x v="7"/>
    <d v="2011-11-15T00:00:00"/>
    <x v="1"/>
    <s v="KD-16270"/>
    <x v="30"/>
    <x v="0"/>
    <x v="0"/>
    <s v="Houston"/>
    <x v="5"/>
    <n v="77095"/>
    <x v="2"/>
    <s v="OFF-PA-10001033"/>
    <x v="1"/>
    <x v="10"/>
    <x v="1500"/>
    <n v="262.33600000000001"/>
    <n v="8"/>
    <x v="2"/>
    <n v="95.096800000000002"/>
  </r>
  <r>
    <n v="3330"/>
    <x v="1653"/>
    <x v="2"/>
    <x v="7"/>
    <d v="2011-11-15T00:00:00"/>
    <x v="1"/>
    <s v="KD-16270"/>
    <x v="30"/>
    <x v="0"/>
    <x v="0"/>
    <s v="Houston"/>
    <x v="5"/>
    <n v="77095"/>
    <x v="2"/>
    <s v="TEC-PH-10003505"/>
    <x v="2"/>
    <x v="7"/>
    <x v="901"/>
    <n v="148.47999999999999"/>
    <n v="2"/>
    <x v="2"/>
    <n v="16.704000000000001"/>
  </r>
  <r>
    <n v="3331"/>
    <x v="1653"/>
    <x v="2"/>
    <x v="7"/>
    <d v="2011-11-15T00:00:00"/>
    <x v="1"/>
    <s v="KD-16270"/>
    <x v="30"/>
    <x v="0"/>
    <x v="0"/>
    <s v="Houston"/>
    <x v="5"/>
    <n v="77095"/>
    <x v="2"/>
    <s v="TEC-PH-10004959"/>
    <x v="2"/>
    <x v="7"/>
    <x v="1139"/>
    <n v="241.17599999999999"/>
    <n v="3"/>
    <x v="2"/>
    <n v="15.073499999999999"/>
  </r>
  <r>
    <n v="3332"/>
    <x v="1654"/>
    <x v="3"/>
    <x v="817"/>
    <d v="2014-12-21T00:00:00"/>
    <x v="1"/>
    <s v="GM-14455"/>
    <x v="39"/>
    <x v="2"/>
    <x v="0"/>
    <s v="Chicago"/>
    <x v="10"/>
    <n v="60653"/>
    <x v="2"/>
    <s v="TEC-AC-10000474"/>
    <x v="2"/>
    <x v="11"/>
    <x v="1501"/>
    <n v="227.976"/>
    <n v="3"/>
    <x v="2"/>
    <n v="28.497"/>
  </r>
  <r>
    <n v="3333"/>
    <x v="1654"/>
    <x v="3"/>
    <x v="817"/>
    <d v="2014-12-21T00:00:00"/>
    <x v="1"/>
    <s v="GM-14455"/>
    <x v="39"/>
    <x v="2"/>
    <x v="0"/>
    <s v="Chicago"/>
    <x v="10"/>
    <n v="60653"/>
    <x v="2"/>
    <s v="TEC-PH-10003095"/>
    <x v="2"/>
    <x v="7"/>
    <x v="1491"/>
    <n v="52.68"/>
    <n v="3"/>
    <x v="2"/>
    <n v="19.754999999999999"/>
  </r>
  <r>
    <n v="3334"/>
    <x v="1654"/>
    <x v="3"/>
    <x v="817"/>
    <d v="2014-12-21T00:00:00"/>
    <x v="1"/>
    <s v="GM-14455"/>
    <x v="39"/>
    <x v="2"/>
    <x v="0"/>
    <s v="Chicago"/>
    <x v="10"/>
    <n v="60653"/>
    <x v="2"/>
    <s v="FUR-FU-10002963"/>
    <x v="0"/>
    <x v="5"/>
    <x v="1502"/>
    <n v="2.032"/>
    <n v="1"/>
    <x v="7"/>
    <n v="-1.3208"/>
  </r>
  <r>
    <n v="3335"/>
    <x v="1655"/>
    <x v="3"/>
    <x v="170"/>
    <d v="2014-08-23T00:00:00"/>
    <x v="2"/>
    <s v="PR-18880"/>
    <x v="701"/>
    <x v="0"/>
    <x v="0"/>
    <s v="Oakland"/>
    <x v="1"/>
    <n v="94601"/>
    <x v="1"/>
    <s v="OFF-AR-10000203"/>
    <x v="1"/>
    <x v="6"/>
    <x v="777"/>
    <n v="17.12"/>
    <n v="4"/>
    <x v="0"/>
    <n v="4.9648000000000003"/>
  </r>
  <r>
    <n v="3336"/>
    <x v="1655"/>
    <x v="3"/>
    <x v="170"/>
    <d v="2014-08-23T00:00:00"/>
    <x v="2"/>
    <s v="PR-18880"/>
    <x v="701"/>
    <x v="0"/>
    <x v="0"/>
    <s v="Oakland"/>
    <x v="1"/>
    <n v="94601"/>
    <x v="1"/>
    <s v="TEC-PH-10004667"/>
    <x v="2"/>
    <x v="7"/>
    <x v="519"/>
    <n v="431.96800000000002"/>
    <n v="4"/>
    <x v="2"/>
    <n v="37.797199999999997"/>
  </r>
  <r>
    <n v="3337"/>
    <x v="1655"/>
    <x v="3"/>
    <x v="170"/>
    <d v="2014-08-23T00:00:00"/>
    <x v="2"/>
    <s v="PR-18880"/>
    <x v="701"/>
    <x v="0"/>
    <x v="0"/>
    <s v="Oakland"/>
    <x v="1"/>
    <n v="94601"/>
    <x v="1"/>
    <s v="FUR-FU-10000193"/>
    <x v="0"/>
    <x v="5"/>
    <x v="1503"/>
    <n v="129.91999999999999"/>
    <n v="4"/>
    <x v="0"/>
    <n v="10.393599999999999"/>
  </r>
  <r>
    <n v="3338"/>
    <x v="1655"/>
    <x v="3"/>
    <x v="170"/>
    <d v="2014-08-23T00:00:00"/>
    <x v="2"/>
    <s v="PR-18880"/>
    <x v="701"/>
    <x v="0"/>
    <x v="0"/>
    <s v="Oakland"/>
    <x v="1"/>
    <n v="94601"/>
    <x v="1"/>
    <s v="FUR-TA-10001539"/>
    <x v="0"/>
    <x v="3"/>
    <x v="10"/>
    <n v="568.72799999999995"/>
    <n v="3"/>
    <x v="2"/>
    <n v="28.436399999999999"/>
  </r>
  <r>
    <n v="3339"/>
    <x v="1655"/>
    <x v="3"/>
    <x v="170"/>
    <d v="2014-08-23T00:00:00"/>
    <x v="2"/>
    <s v="PR-18880"/>
    <x v="701"/>
    <x v="0"/>
    <x v="0"/>
    <s v="Oakland"/>
    <x v="1"/>
    <n v="94601"/>
    <x v="1"/>
    <s v="OFF-BI-10000962"/>
    <x v="1"/>
    <x v="8"/>
    <x v="1504"/>
    <n v="117.14400000000001"/>
    <n v="9"/>
    <x v="2"/>
    <n v="42.464700000000001"/>
  </r>
  <r>
    <n v="3340"/>
    <x v="1655"/>
    <x v="3"/>
    <x v="170"/>
    <d v="2014-08-23T00:00:00"/>
    <x v="2"/>
    <s v="PR-18880"/>
    <x v="701"/>
    <x v="0"/>
    <x v="0"/>
    <s v="Oakland"/>
    <x v="1"/>
    <n v="94601"/>
    <x v="1"/>
    <s v="OFF-AP-10002867"/>
    <x v="1"/>
    <x v="9"/>
    <x v="1505"/>
    <n v="203.52"/>
    <n v="3"/>
    <x v="0"/>
    <n v="54.950400000000002"/>
  </r>
  <r>
    <n v="3341"/>
    <x v="1655"/>
    <x v="3"/>
    <x v="170"/>
    <d v="2014-08-23T00:00:00"/>
    <x v="2"/>
    <s v="PR-18880"/>
    <x v="701"/>
    <x v="0"/>
    <x v="0"/>
    <s v="Oakland"/>
    <x v="1"/>
    <n v="94601"/>
    <x v="1"/>
    <s v="OFF-LA-10001158"/>
    <x v="1"/>
    <x v="2"/>
    <x v="319"/>
    <n v="51.75"/>
    <n v="5"/>
    <x v="0"/>
    <n v="24.84"/>
  </r>
  <r>
    <n v="3342"/>
    <x v="1656"/>
    <x v="0"/>
    <x v="278"/>
    <d v="2013-09-02T00:00:00"/>
    <x v="0"/>
    <s v="TB-21055"/>
    <x v="26"/>
    <x v="0"/>
    <x v="0"/>
    <s v="Quincy"/>
    <x v="31"/>
    <n v="2169"/>
    <x v="3"/>
    <s v="OFF-PA-10000675"/>
    <x v="1"/>
    <x v="10"/>
    <x v="1106"/>
    <n v="122.97"/>
    <n v="3"/>
    <x v="0"/>
    <n v="60.255299999999998"/>
  </r>
  <r>
    <n v="3343"/>
    <x v="1656"/>
    <x v="0"/>
    <x v="278"/>
    <d v="2013-09-02T00:00:00"/>
    <x v="0"/>
    <s v="TB-21055"/>
    <x v="26"/>
    <x v="0"/>
    <x v="0"/>
    <s v="Quincy"/>
    <x v="31"/>
    <n v="2169"/>
    <x v="3"/>
    <s v="FUR-TA-10001307"/>
    <x v="0"/>
    <x v="3"/>
    <x v="1090"/>
    <n v="244.61500000000001"/>
    <n v="1"/>
    <x v="4"/>
    <n v="20.966999999999999"/>
  </r>
  <r>
    <n v="3344"/>
    <x v="1656"/>
    <x v="0"/>
    <x v="278"/>
    <d v="2013-09-02T00:00:00"/>
    <x v="0"/>
    <s v="TB-21055"/>
    <x v="26"/>
    <x v="0"/>
    <x v="0"/>
    <s v="Quincy"/>
    <x v="31"/>
    <n v="2169"/>
    <x v="3"/>
    <s v="TEC-PH-10000011"/>
    <x v="2"/>
    <x v="7"/>
    <x v="220"/>
    <n v="59.97"/>
    <n v="3"/>
    <x v="0"/>
    <n v="28.785599999999999"/>
  </r>
  <r>
    <n v="3345"/>
    <x v="1656"/>
    <x v="0"/>
    <x v="278"/>
    <d v="2013-09-02T00:00:00"/>
    <x v="0"/>
    <s v="TB-21055"/>
    <x v="26"/>
    <x v="0"/>
    <x v="0"/>
    <s v="Quincy"/>
    <x v="31"/>
    <n v="2169"/>
    <x v="3"/>
    <s v="OFF-PA-10002666"/>
    <x v="1"/>
    <x v="10"/>
    <x v="186"/>
    <n v="81.540000000000006"/>
    <n v="9"/>
    <x v="0"/>
    <n v="36.692999999999998"/>
  </r>
  <r>
    <n v="3346"/>
    <x v="1656"/>
    <x v="0"/>
    <x v="278"/>
    <d v="2013-09-02T00:00:00"/>
    <x v="0"/>
    <s v="TB-21055"/>
    <x v="26"/>
    <x v="0"/>
    <x v="0"/>
    <s v="Quincy"/>
    <x v="31"/>
    <n v="2169"/>
    <x v="3"/>
    <s v="OFF-FA-10000735"/>
    <x v="1"/>
    <x v="13"/>
    <x v="33"/>
    <n v="11.68"/>
    <n v="4"/>
    <x v="0"/>
    <n v="5.2560000000000002"/>
  </r>
  <r>
    <n v="3347"/>
    <x v="1656"/>
    <x v="0"/>
    <x v="278"/>
    <d v="2013-09-02T00:00:00"/>
    <x v="0"/>
    <s v="TB-21055"/>
    <x v="26"/>
    <x v="0"/>
    <x v="0"/>
    <s v="Quincy"/>
    <x v="31"/>
    <n v="2169"/>
    <x v="3"/>
    <s v="OFF-BI-10000174"/>
    <x v="1"/>
    <x v="8"/>
    <x v="1435"/>
    <n v="29"/>
    <n v="5"/>
    <x v="0"/>
    <n v="13.92"/>
  </r>
  <r>
    <n v="3348"/>
    <x v="1657"/>
    <x v="1"/>
    <x v="863"/>
    <d v="2012-08-20T00:00:00"/>
    <x v="1"/>
    <s v="ON-18715"/>
    <x v="21"/>
    <x v="1"/>
    <x v="0"/>
    <s v="Yucaipa"/>
    <x v="1"/>
    <n v="92399"/>
    <x v="1"/>
    <s v="OFF-AR-10003156"/>
    <x v="1"/>
    <x v="6"/>
    <x v="396"/>
    <n v="50.8"/>
    <n v="5"/>
    <x v="0"/>
    <n v="13.208"/>
  </r>
  <r>
    <n v="3349"/>
    <x v="1658"/>
    <x v="3"/>
    <x v="60"/>
    <d v="2014-11-08T00:00:00"/>
    <x v="2"/>
    <s v="AH-10195"/>
    <x v="124"/>
    <x v="1"/>
    <x v="0"/>
    <s v="Chicago"/>
    <x v="10"/>
    <n v="60623"/>
    <x v="2"/>
    <s v="OFF-BI-10000474"/>
    <x v="1"/>
    <x v="8"/>
    <x v="27"/>
    <n v="16.03"/>
    <n v="5"/>
    <x v="3"/>
    <n v="-25.648"/>
  </r>
  <r>
    <n v="3350"/>
    <x v="1659"/>
    <x v="0"/>
    <x v="864"/>
    <d v="2013-08-22T00:00:00"/>
    <x v="1"/>
    <s v="NM-18520"/>
    <x v="392"/>
    <x v="0"/>
    <x v="0"/>
    <s v="Seattle"/>
    <x v="4"/>
    <n v="98105"/>
    <x v="1"/>
    <s v="OFF-BI-10003712"/>
    <x v="1"/>
    <x v="8"/>
    <x v="689"/>
    <n v="15.712"/>
    <n v="4"/>
    <x v="2"/>
    <n v="5.6955999999999998"/>
  </r>
  <r>
    <n v="3351"/>
    <x v="1660"/>
    <x v="0"/>
    <x v="482"/>
    <d v="2014-01-01T00:00:00"/>
    <x v="1"/>
    <s v="AR-10510"/>
    <x v="239"/>
    <x v="0"/>
    <x v="0"/>
    <s v="New York City"/>
    <x v="15"/>
    <n v="10024"/>
    <x v="3"/>
    <s v="TEC-AC-10003280"/>
    <x v="2"/>
    <x v="11"/>
    <x v="1028"/>
    <n v="89.97"/>
    <n v="3"/>
    <x v="0"/>
    <n v="18.893699999999999"/>
  </r>
  <r>
    <n v="3352"/>
    <x v="1661"/>
    <x v="2"/>
    <x v="865"/>
    <d v="2011-09-28T00:00:00"/>
    <x v="1"/>
    <s v="BM-11650"/>
    <x v="312"/>
    <x v="1"/>
    <x v="0"/>
    <s v="San Diego"/>
    <x v="1"/>
    <n v="92037"/>
    <x v="1"/>
    <s v="FUR-BO-10002916"/>
    <x v="0"/>
    <x v="0"/>
    <x v="1506"/>
    <n v="435.99900000000002"/>
    <n v="3"/>
    <x v="11"/>
    <n v="20.517600000000002"/>
  </r>
  <r>
    <n v="3353"/>
    <x v="1661"/>
    <x v="2"/>
    <x v="865"/>
    <d v="2011-09-28T00:00:00"/>
    <x v="1"/>
    <s v="BM-11650"/>
    <x v="312"/>
    <x v="1"/>
    <x v="0"/>
    <s v="San Diego"/>
    <x v="1"/>
    <n v="92037"/>
    <x v="1"/>
    <s v="TEC-PH-10002726"/>
    <x v="2"/>
    <x v="7"/>
    <x v="66"/>
    <n v="83.983999999999995"/>
    <n v="2"/>
    <x v="2"/>
    <n v="31.494"/>
  </r>
  <r>
    <n v="3354"/>
    <x v="1662"/>
    <x v="2"/>
    <x v="866"/>
    <d v="2011-07-24T00:00:00"/>
    <x v="1"/>
    <s v="CA-12310"/>
    <x v="119"/>
    <x v="1"/>
    <x v="0"/>
    <s v="Bristol"/>
    <x v="29"/>
    <n v="6010"/>
    <x v="3"/>
    <s v="TEC-PH-10000895"/>
    <x v="2"/>
    <x v="7"/>
    <x v="1128"/>
    <n v="359.98"/>
    <n v="2"/>
    <x v="0"/>
    <n v="93.594800000000006"/>
  </r>
  <r>
    <n v="3355"/>
    <x v="1662"/>
    <x v="2"/>
    <x v="866"/>
    <d v="2011-07-24T00:00:00"/>
    <x v="1"/>
    <s v="CA-12310"/>
    <x v="119"/>
    <x v="1"/>
    <x v="0"/>
    <s v="Bristol"/>
    <x v="29"/>
    <n v="6010"/>
    <x v="3"/>
    <s v="FUR-TA-10004152"/>
    <x v="0"/>
    <x v="3"/>
    <x v="1507"/>
    <n v="70.56"/>
    <n v="1"/>
    <x v="4"/>
    <n v="-4.032"/>
  </r>
  <r>
    <n v="3356"/>
    <x v="1662"/>
    <x v="2"/>
    <x v="866"/>
    <d v="2011-07-24T00:00:00"/>
    <x v="1"/>
    <s v="CA-12310"/>
    <x v="119"/>
    <x v="1"/>
    <x v="0"/>
    <s v="Bristol"/>
    <x v="29"/>
    <n v="6010"/>
    <x v="3"/>
    <s v="OFF-BI-10003694"/>
    <x v="1"/>
    <x v="8"/>
    <x v="850"/>
    <n v="20.88"/>
    <n v="2"/>
    <x v="0"/>
    <n v="9.6047999999999991"/>
  </r>
  <r>
    <n v="3357"/>
    <x v="1662"/>
    <x v="2"/>
    <x v="866"/>
    <d v="2011-07-24T00:00:00"/>
    <x v="1"/>
    <s v="CA-12310"/>
    <x v="119"/>
    <x v="1"/>
    <x v="0"/>
    <s v="Bristol"/>
    <x v="29"/>
    <n v="6010"/>
    <x v="3"/>
    <s v="OFF-BI-10002160"/>
    <x v="1"/>
    <x v="8"/>
    <x v="312"/>
    <n v="3.81"/>
    <n v="1"/>
    <x v="0"/>
    <n v="1.8288"/>
  </r>
  <r>
    <n v="3358"/>
    <x v="1663"/>
    <x v="3"/>
    <x v="210"/>
    <d v="2014-09-14T00:00:00"/>
    <x v="1"/>
    <s v="NF-18595"/>
    <x v="376"/>
    <x v="2"/>
    <x v="0"/>
    <s v="Chicago"/>
    <x v="10"/>
    <n v="60610"/>
    <x v="2"/>
    <s v="OFF-PA-10001685"/>
    <x v="1"/>
    <x v="10"/>
    <x v="33"/>
    <n v="73.007999999999996"/>
    <n v="9"/>
    <x v="2"/>
    <n v="26.465399999999999"/>
  </r>
  <r>
    <n v="3359"/>
    <x v="1664"/>
    <x v="0"/>
    <x v="715"/>
    <d v="2013-05-11T00:00:00"/>
    <x v="1"/>
    <s v="AF-10870"/>
    <x v="578"/>
    <x v="0"/>
    <x v="0"/>
    <s v="Chicago"/>
    <x v="10"/>
    <n v="60610"/>
    <x v="2"/>
    <s v="OFF-BI-10000773"/>
    <x v="1"/>
    <x v="8"/>
    <x v="381"/>
    <n v="3.2080000000000002"/>
    <n v="2"/>
    <x v="3"/>
    <n v="-5.2931999999999997"/>
  </r>
  <r>
    <n v="3360"/>
    <x v="1664"/>
    <x v="0"/>
    <x v="715"/>
    <d v="2013-05-11T00:00:00"/>
    <x v="1"/>
    <s v="AF-10870"/>
    <x v="578"/>
    <x v="0"/>
    <x v="0"/>
    <s v="Chicago"/>
    <x v="10"/>
    <n v="60610"/>
    <x v="2"/>
    <s v="TEC-AC-10004510"/>
    <x v="2"/>
    <x v="11"/>
    <x v="944"/>
    <n v="26.175999999999998"/>
    <n v="2"/>
    <x v="2"/>
    <n v="-3.2719999999999998"/>
  </r>
  <r>
    <n v="3361"/>
    <x v="1665"/>
    <x v="1"/>
    <x v="593"/>
    <d v="2012-06-08T00:00:00"/>
    <x v="0"/>
    <s v="TC-21535"/>
    <x v="426"/>
    <x v="2"/>
    <x v="0"/>
    <s v="New York City"/>
    <x v="15"/>
    <n v="10024"/>
    <x v="3"/>
    <s v="OFF-PA-10004569"/>
    <x v="1"/>
    <x v="10"/>
    <x v="227"/>
    <n v="30.44"/>
    <n v="4"/>
    <x v="0"/>
    <n v="14.306800000000001"/>
  </r>
  <r>
    <n v="3362"/>
    <x v="1665"/>
    <x v="1"/>
    <x v="593"/>
    <d v="2012-06-08T00:00:00"/>
    <x v="0"/>
    <s v="TC-21535"/>
    <x v="426"/>
    <x v="2"/>
    <x v="0"/>
    <s v="New York City"/>
    <x v="15"/>
    <n v="10024"/>
    <x v="3"/>
    <s v="FUR-FU-10000672"/>
    <x v="0"/>
    <x v="5"/>
    <x v="1508"/>
    <n v="35.28"/>
    <n v="3"/>
    <x v="0"/>
    <n v="11.995200000000001"/>
  </r>
  <r>
    <n v="3363"/>
    <x v="1666"/>
    <x v="1"/>
    <x v="350"/>
    <d v="2012-12-20T00:00:00"/>
    <x v="1"/>
    <s v="Dp-13240"/>
    <x v="656"/>
    <x v="2"/>
    <x v="0"/>
    <s v="Revere"/>
    <x v="31"/>
    <n v="2151"/>
    <x v="3"/>
    <s v="OFF-PA-10004451"/>
    <x v="1"/>
    <x v="10"/>
    <x v="493"/>
    <n v="19.440000000000001"/>
    <n v="3"/>
    <x v="0"/>
    <n v="9.3312000000000008"/>
  </r>
  <r>
    <n v="3364"/>
    <x v="1666"/>
    <x v="1"/>
    <x v="350"/>
    <d v="2012-12-20T00:00:00"/>
    <x v="1"/>
    <s v="Dp-13240"/>
    <x v="656"/>
    <x v="2"/>
    <x v="0"/>
    <s v="Revere"/>
    <x v="31"/>
    <n v="2151"/>
    <x v="3"/>
    <s v="OFF-BI-10004738"/>
    <x v="1"/>
    <x v="8"/>
    <x v="92"/>
    <n v="37.880000000000003"/>
    <n v="2"/>
    <x v="0"/>
    <n v="18.940000000000001"/>
  </r>
  <r>
    <n v="3365"/>
    <x v="1667"/>
    <x v="0"/>
    <x v="87"/>
    <d v="2013-07-19T00:00:00"/>
    <x v="0"/>
    <s v="MC-17425"/>
    <x v="466"/>
    <x v="1"/>
    <x v="0"/>
    <s v="Houston"/>
    <x v="5"/>
    <n v="77036"/>
    <x v="2"/>
    <s v="FUR-FU-10001940"/>
    <x v="0"/>
    <x v="5"/>
    <x v="33"/>
    <n v="9.5519999999999996"/>
    <n v="3"/>
    <x v="7"/>
    <n v="-3.8208000000000002"/>
  </r>
  <r>
    <n v="3366"/>
    <x v="1668"/>
    <x v="2"/>
    <x v="867"/>
    <d v="2011-02-03T00:00:00"/>
    <x v="2"/>
    <s v="LC-17050"/>
    <x v="702"/>
    <x v="0"/>
    <x v="0"/>
    <s v="Mission Viejo"/>
    <x v="1"/>
    <n v="92691"/>
    <x v="1"/>
    <s v="FUR-BO-10003966"/>
    <x v="0"/>
    <x v="0"/>
    <x v="1086"/>
    <n v="290.666"/>
    <n v="2"/>
    <x v="11"/>
    <n v="3.4196"/>
  </r>
  <r>
    <n v="3367"/>
    <x v="1669"/>
    <x v="2"/>
    <x v="868"/>
    <d v="2011-07-15T00:00:00"/>
    <x v="1"/>
    <s v="BM-11650"/>
    <x v="312"/>
    <x v="1"/>
    <x v="0"/>
    <s v="Dallas"/>
    <x v="5"/>
    <n v="75217"/>
    <x v="2"/>
    <s v="OFF-PA-10003072"/>
    <x v="1"/>
    <x v="10"/>
    <x v="918"/>
    <n v="10.368"/>
    <n v="2"/>
    <x v="2"/>
    <n v="3.6288"/>
  </r>
  <r>
    <n v="3368"/>
    <x v="1669"/>
    <x v="2"/>
    <x v="868"/>
    <d v="2011-07-15T00:00:00"/>
    <x v="1"/>
    <s v="BM-11650"/>
    <x v="312"/>
    <x v="1"/>
    <x v="0"/>
    <s v="Dallas"/>
    <x v="5"/>
    <n v="75217"/>
    <x v="2"/>
    <s v="OFF-PA-10002245"/>
    <x v="1"/>
    <x v="10"/>
    <x v="1334"/>
    <n v="14.352"/>
    <n v="3"/>
    <x v="2"/>
    <n v="4.4850000000000003"/>
  </r>
  <r>
    <n v="3369"/>
    <x v="1670"/>
    <x v="1"/>
    <x v="82"/>
    <d v="2012-11-25T00:00:00"/>
    <x v="1"/>
    <s v="NW-18400"/>
    <x v="508"/>
    <x v="0"/>
    <x v="0"/>
    <s v="Las Vegas"/>
    <x v="33"/>
    <n v="89115"/>
    <x v="1"/>
    <s v="FUR-BO-10002598"/>
    <x v="0"/>
    <x v="0"/>
    <x v="1509"/>
    <n v="141.96"/>
    <n v="2"/>
    <x v="0"/>
    <n v="41.168399999999998"/>
  </r>
  <r>
    <n v="3370"/>
    <x v="1670"/>
    <x v="1"/>
    <x v="82"/>
    <d v="2012-11-25T00:00:00"/>
    <x v="1"/>
    <s v="NW-18400"/>
    <x v="508"/>
    <x v="0"/>
    <x v="0"/>
    <s v="Las Vegas"/>
    <x v="33"/>
    <n v="89115"/>
    <x v="1"/>
    <s v="OFF-BI-10002225"/>
    <x v="1"/>
    <x v="8"/>
    <x v="336"/>
    <n v="66.048000000000002"/>
    <n v="4"/>
    <x v="2"/>
    <n v="23.116800000000001"/>
  </r>
  <r>
    <n v="3371"/>
    <x v="1671"/>
    <x v="0"/>
    <x v="869"/>
    <d v="2013-03-26T00:00:00"/>
    <x v="3"/>
    <s v="TB-21280"/>
    <x v="509"/>
    <x v="0"/>
    <x v="0"/>
    <s v="Norman"/>
    <x v="26"/>
    <n v="73071"/>
    <x v="2"/>
    <s v="TEC-AC-10003832"/>
    <x v="2"/>
    <x v="11"/>
    <x v="216"/>
    <n v="1287.45"/>
    <n v="5"/>
    <x v="0"/>
    <n v="244.6155"/>
  </r>
  <r>
    <n v="3372"/>
    <x v="1672"/>
    <x v="3"/>
    <x v="397"/>
    <d v="2014-10-01T00:00:00"/>
    <x v="1"/>
    <s v="BS-11755"/>
    <x v="94"/>
    <x v="0"/>
    <x v="0"/>
    <s v="San Francisco"/>
    <x v="1"/>
    <n v="94122"/>
    <x v="1"/>
    <s v="OFF-BI-10000822"/>
    <x v="1"/>
    <x v="8"/>
    <x v="958"/>
    <n v="25.824000000000002"/>
    <n v="6"/>
    <x v="2"/>
    <n v="9.0383999999999993"/>
  </r>
  <r>
    <n v="3373"/>
    <x v="1672"/>
    <x v="3"/>
    <x v="397"/>
    <d v="2014-10-01T00:00:00"/>
    <x v="1"/>
    <s v="BS-11755"/>
    <x v="94"/>
    <x v="0"/>
    <x v="0"/>
    <s v="San Francisco"/>
    <x v="1"/>
    <n v="94122"/>
    <x v="1"/>
    <s v="OFF-AP-10001242"/>
    <x v="1"/>
    <x v="9"/>
    <x v="1408"/>
    <n v="160.96"/>
    <n v="2"/>
    <x v="0"/>
    <n v="48.287999999999997"/>
  </r>
  <r>
    <n v="3374"/>
    <x v="1673"/>
    <x v="1"/>
    <x v="784"/>
    <d v="2012-12-10T00:00:00"/>
    <x v="1"/>
    <s v="SO-20335"/>
    <x v="2"/>
    <x v="0"/>
    <x v="0"/>
    <s v="Hempstead"/>
    <x v="15"/>
    <n v="11550"/>
    <x v="3"/>
    <s v="FUR-FU-10002445"/>
    <x v="0"/>
    <x v="5"/>
    <x v="1439"/>
    <n v="28.44"/>
    <n v="3"/>
    <x v="0"/>
    <n v="11.375999999999999"/>
  </r>
  <r>
    <n v="3375"/>
    <x v="1673"/>
    <x v="1"/>
    <x v="784"/>
    <d v="2012-12-10T00:00:00"/>
    <x v="1"/>
    <s v="SO-20335"/>
    <x v="2"/>
    <x v="0"/>
    <x v="0"/>
    <s v="Hempstead"/>
    <x v="15"/>
    <n v="11550"/>
    <x v="3"/>
    <s v="FUR-CH-10002372"/>
    <x v="0"/>
    <x v="1"/>
    <x v="390"/>
    <n v="364.41"/>
    <n v="5"/>
    <x v="9"/>
    <n v="8.0980000000000008"/>
  </r>
  <r>
    <n v="3376"/>
    <x v="1673"/>
    <x v="1"/>
    <x v="784"/>
    <d v="2012-12-10T00:00:00"/>
    <x v="1"/>
    <s v="SO-20335"/>
    <x v="2"/>
    <x v="0"/>
    <x v="0"/>
    <s v="Hempstead"/>
    <x v="15"/>
    <n v="11550"/>
    <x v="3"/>
    <s v="TEC-PH-10000376"/>
    <x v="2"/>
    <x v="7"/>
    <x v="428"/>
    <n v="39.96"/>
    <n v="4"/>
    <x v="0"/>
    <n v="10.3896"/>
  </r>
  <r>
    <n v="3377"/>
    <x v="1673"/>
    <x v="1"/>
    <x v="784"/>
    <d v="2012-12-10T00:00:00"/>
    <x v="1"/>
    <s v="SO-20335"/>
    <x v="2"/>
    <x v="0"/>
    <x v="0"/>
    <s v="Hempstead"/>
    <x v="15"/>
    <n v="11550"/>
    <x v="3"/>
    <s v="FUR-CH-10002965"/>
    <x v="0"/>
    <x v="1"/>
    <x v="226"/>
    <n v="361.76400000000001"/>
    <n v="2"/>
    <x v="9"/>
    <n v="68.333200000000005"/>
  </r>
  <r>
    <n v="3378"/>
    <x v="1674"/>
    <x v="0"/>
    <x v="474"/>
    <d v="2013-11-05T00:00:00"/>
    <x v="2"/>
    <s v="CS-12490"/>
    <x v="703"/>
    <x v="1"/>
    <x v="0"/>
    <s v="Conroe"/>
    <x v="5"/>
    <n v="77301"/>
    <x v="2"/>
    <s v="OFF-ST-10004950"/>
    <x v="1"/>
    <x v="4"/>
    <x v="1510"/>
    <n v="111.672"/>
    <n v="9"/>
    <x v="2"/>
    <n v="6.9794999999999998"/>
  </r>
  <r>
    <n v="3379"/>
    <x v="1675"/>
    <x v="3"/>
    <x v="294"/>
    <d v="2014-03-22T00:00:00"/>
    <x v="1"/>
    <s v="PO-19180"/>
    <x v="178"/>
    <x v="2"/>
    <x v="0"/>
    <s v="Houston"/>
    <x v="5"/>
    <n v="77095"/>
    <x v="2"/>
    <s v="OFF-BI-10003166"/>
    <x v="1"/>
    <x v="8"/>
    <x v="1405"/>
    <n v="13.776"/>
    <n v="6"/>
    <x v="3"/>
    <n v="-22.041599999999999"/>
  </r>
  <r>
    <n v="3380"/>
    <x v="1675"/>
    <x v="3"/>
    <x v="294"/>
    <d v="2014-03-22T00:00:00"/>
    <x v="1"/>
    <s v="PO-19180"/>
    <x v="178"/>
    <x v="2"/>
    <x v="0"/>
    <s v="Houston"/>
    <x v="5"/>
    <n v="77095"/>
    <x v="2"/>
    <s v="OFF-PA-10004610"/>
    <x v="1"/>
    <x v="10"/>
    <x v="1511"/>
    <n v="10.272"/>
    <n v="3"/>
    <x v="2"/>
    <n v="3.21"/>
  </r>
  <r>
    <n v="3381"/>
    <x v="1676"/>
    <x v="3"/>
    <x v="51"/>
    <d v="2014-11-25T00:00:00"/>
    <x v="2"/>
    <s v="TD-20995"/>
    <x v="143"/>
    <x v="0"/>
    <x v="0"/>
    <s v="Philadelphia"/>
    <x v="9"/>
    <n v="19120"/>
    <x v="3"/>
    <s v="FUR-FU-10000320"/>
    <x v="0"/>
    <x v="5"/>
    <x v="1512"/>
    <n v="24.047999999999998"/>
    <n v="9"/>
    <x v="2"/>
    <n v="7.2144000000000004"/>
  </r>
  <r>
    <n v="3382"/>
    <x v="1677"/>
    <x v="3"/>
    <x v="151"/>
    <d v="2014-08-31T00:00:00"/>
    <x v="2"/>
    <s v="SP-20620"/>
    <x v="407"/>
    <x v="1"/>
    <x v="0"/>
    <s v="Tampa"/>
    <x v="2"/>
    <n v="33614"/>
    <x v="0"/>
    <s v="OFF-EN-10004030"/>
    <x v="1"/>
    <x v="12"/>
    <x v="135"/>
    <n v="2.8959999999999999"/>
    <n v="1"/>
    <x v="2"/>
    <n v="0.97740000000000005"/>
  </r>
  <r>
    <n v="3383"/>
    <x v="1678"/>
    <x v="1"/>
    <x v="784"/>
    <d v="2012-12-09T00:00:00"/>
    <x v="0"/>
    <s v="MS-17365"/>
    <x v="333"/>
    <x v="0"/>
    <x v="0"/>
    <s v="New York City"/>
    <x v="15"/>
    <n v="10035"/>
    <x v="3"/>
    <s v="OFF-EN-10004147"/>
    <x v="1"/>
    <x v="12"/>
    <x v="1279"/>
    <n v="17.940000000000001"/>
    <n v="3"/>
    <x v="0"/>
    <n v="8.7905999999999995"/>
  </r>
  <r>
    <n v="3384"/>
    <x v="1678"/>
    <x v="1"/>
    <x v="784"/>
    <d v="2012-12-09T00:00:00"/>
    <x v="0"/>
    <s v="MS-17365"/>
    <x v="333"/>
    <x v="0"/>
    <x v="0"/>
    <s v="New York City"/>
    <x v="15"/>
    <n v="10035"/>
    <x v="3"/>
    <s v="FUR-CH-10003535"/>
    <x v="0"/>
    <x v="1"/>
    <x v="1513"/>
    <n v="384.17399999999998"/>
    <n v="7"/>
    <x v="9"/>
    <n v="29.880199999999999"/>
  </r>
  <r>
    <n v="3385"/>
    <x v="1678"/>
    <x v="1"/>
    <x v="784"/>
    <d v="2012-12-09T00:00:00"/>
    <x v="0"/>
    <s v="MS-17365"/>
    <x v="333"/>
    <x v="0"/>
    <x v="0"/>
    <s v="New York City"/>
    <x v="15"/>
    <n v="10035"/>
    <x v="3"/>
    <s v="TEC-PH-10004586"/>
    <x v="2"/>
    <x v="7"/>
    <x v="890"/>
    <n v="1799.75"/>
    <n v="5"/>
    <x v="0"/>
    <n v="539.92499999999995"/>
  </r>
  <r>
    <n v="3386"/>
    <x v="1679"/>
    <x v="3"/>
    <x v="566"/>
    <d v="2014-10-12T00:00:00"/>
    <x v="1"/>
    <s v="Dp-13240"/>
    <x v="656"/>
    <x v="2"/>
    <x v="0"/>
    <s v="Charlotte"/>
    <x v="3"/>
    <n v="28205"/>
    <x v="0"/>
    <s v="OFF-ST-10003208"/>
    <x v="1"/>
    <x v="4"/>
    <x v="243"/>
    <n v="580.67200000000003"/>
    <n v="4"/>
    <x v="2"/>
    <n v="65.325599999999994"/>
  </r>
  <r>
    <n v="3387"/>
    <x v="1679"/>
    <x v="3"/>
    <x v="566"/>
    <d v="2014-10-12T00:00:00"/>
    <x v="1"/>
    <s v="Dp-13240"/>
    <x v="656"/>
    <x v="2"/>
    <x v="0"/>
    <s v="Charlotte"/>
    <x v="3"/>
    <n v="28205"/>
    <x v="0"/>
    <s v="OFF-FA-10003112"/>
    <x v="1"/>
    <x v="13"/>
    <x v="33"/>
    <n v="18.936"/>
    <n v="3"/>
    <x v="2"/>
    <n v="5.9175000000000004"/>
  </r>
  <r>
    <n v="3388"/>
    <x v="1679"/>
    <x v="3"/>
    <x v="566"/>
    <d v="2014-10-12T00:00:00"/>
    <x v="1"/>
    <s v="Dp-13240"/>
    <x v="656"/>
    <x v="2"/>
    <x v="0"/>
    <s v="Charlotte"/>
    <x v="3"/>
    <n v="28205"/>
    <x v="0"/>
    <s v="TEC-PH-10004447"/>
    <x v="2"/>
    <x v="7"/>
    <x v="857"/>
    <n v="222.38399999999999"/>
    <n v="2"/>
    <x v="2"/>
    <n v="16.678799999999999"/>
  </r>
  <r>
    <n v="3389"/>
    <x v="1679"/>
    <x v="3"/>
    <x v="566"/>
    <d v="2014-10-12T00:00:00"/>
    <x v="1"/>
    <s v="Dp-13240"/>
    <x v="656"/>
    <x v="2"/>
    <x v="0"/>
    <s v="Charlotte"/>
    <x v="3"/>
    <n v="28205"/>
    <x v="0"/>
    <s v="OFF-BI-10002854"/>
    <x v="1"/>
    <x v="8"/>
    <x v="895"/>
    <n v="50.454000000000001"/>
    <n v="6"/>
    <x v="6"/>
    <n v="-33.636000000000003"/>
  </r>
  <r>
    <n v="3390"/>
    <x v="1679"/>
    <x v="3"/>
    <x v="566"/>
    <d v="2014-10-12T00:00:00"/>
    <x v="1"/>
    <s v="Dp-13240"/>
    <x v="656"/>
    <x v="2"/>
    <x v="0"/>
    <s v="Charlotte"/>
    <x v="3"/>
    <n v="28205"/>
    <x v="0"/>
    <s v="FUR-TA-10001039"/>
    <x v="0"/>
    <x v="3"/>
    <x v="824"/>
    <n v="154.76400000000001"/>
    <n v="3"/>
    <x v="10"/>
    <n v="-36.111600000000003"/>
  </r>
  <r>
    <n v="3391"/>
    <x v="1680"/>
    <x v="3"/>
    <x v="613"/>
    <d v="2014-03-31T00:00:00"/>
    <x v="0"/>
    <s v="DB-13660"/>
    <x v="551"/>
    <x v="0"/>
    <x v="0"/>
    <s v="Dallas"/>
    <x v="5"/>
    <n v="75081"/>
    <x v="2"/>
    <s v="OFF-PA-10004239"/>
    <x v="1"/>
    <x v="10"/>
    <x v="1412"/>
    <n v="6.8479999999999999"/>
    <n v="2"/>
    <x v="2"/>
    <n v="2.14"/>
  </r>
  <r>
    <n v="3392"/>
    <x v="1681"/>
    <x v="2"/>
    <x v="128"/>
    <d v="2011-08-13T00:00:00"/>
    <x v="1"/>
    <s v="MG-17650"/>
    <x v="377"/>
    <x v="2"/>
    <x v="0"/>
    <s v="Seattle"/>
    <x v="4"/>
    <n v="98103"/>
    <x v="1"/>
    <s v="TEC-PH-10001530"/>
    <x v="2"/>
    <x v="7"/>
    <x v="632"/>
    <n v="1091.1679999999999"/>
    <n v="4"/>
    <x v="2"/>
    <n v="68.197999999999993"/>
  </r>
  <r>
    <n v="3393"/>
    <x v="1681"/>
    <x v="2"/>
    <x v="128"/>
    <d v="2011-08-13T00:00:00"/>
    <x v="1"/>
    <s v="MG-17650"/>
    <x v="377"/>
    <x v="2"/>
    <x v="0"/>
    <s v="Seattle"/>
    <x v="4"/>
    <n v="98103"/>
    <x v="1"/>
    <s v="TEC-PH-10000038"/>
    <x v="2"/>
    <x v="7"/>
    <x v="1056"/>
    <n v="219.16800000000001"/>
    <n v="2"/>
    <x v="2"/>
    <n v="-43.833599999999997"/>
  </r>
  <r>
    <n v="3394"/>
    <x v="1682"/>
    <x v="2"/>
    <x v="754"/>
    <d v="2011-11-25T00:00:00"/>
    <x v="2"/>
    <s v="EH-14185"/>
    <x v="699"/>
    <x v="0"/>
    <x v="0"/>
    <s v="Pasadena"/>
    <x v="5"/>
    <n v="77506"/>
    <x v="2"/>
    <s v="OFF-BI-10001765"/>
    <x v="1"/>
    <x v="8"/>
    <x v="985"/>
    <n v="6.9279999999999999"/>
    <n v="1"/>
    <x v="3"/>
    <n v="-11.0848"/>
  </r>
  <r>
    <n v="3395"/>
    <x v="1683"/>
    <x v="3"/>
    <x v="193"/>
    <d v="2014-06-11T00:00:00"/>
    <x v="3"/>
    <s v="CL-11890"/>
    <x v="488"/>
    <x v="0"/>
    <x v="0"/>
    <s v="Philadelphia"/>
    <x v="9"/>
    <n v="19143"/>
    <x v="3"/>
    <s v="OFF-PA-10000380"/>
    <x v="1"/>
    <x v="10"/>
    <x v="1281"/>
    <n v="40.031999999999996"/>
    <n v="6"/>
    <x v="2"/>
    <n v="15.012"/>
  </r>
  <r>
    <n v="3396"/>
    <x v="1684"/>
    <x v="3"/>
    <x v="870"/>
    <d v="2014-07-09T00:00:00"/>
    <x v="1"/>
    <s v="KF-16285"/>
    <x v="580"/>
    <x v="2"/>
    <x v="0"/>
    <s v="Indianapolis"/>
    <x v="14"/>
    <n v="46203"/>
    <x v="2"/>
    <s v="OFF-ST-10001128"/>
    <x v="1"/>
    <x v="4"/>
    <x v="1418"/>
    <n v="443.92"/>
    <n v="4"/>
    <x v="0"/>
    <n v="13.317600000000001"/>
  </r>
  <r>
    <n v="3397"/>
    <x v="1684"/>
    <x v="3"/>
    <x v="870"/>
    <d v="2014-07-09T00:00:00"/>
    <x v="1"/>
    <s v="KF-16285"/>
    <x v="580"/>
    <x v="2"/>
    <x v="0"/>
    <s v="Indianapolis"/>
    <x v="14"/>
    <n v="46203"/>
    <x v="2"/>
    <s v="OFF-BI-10003656"/>
    <x v="1"/>
    <x v="8"/>
    <x v="13"/>
    <n v="169.99"/>
    <n v="1"/>
    <x v="0"/>
    <n v="78.195400000000006"/>
  </r>
  <r>
    <n v="3398"/>
    <x v="1684"/>
    <x v="3"/>
    <x v="870"/>
    <d v="2014-07-09T00:00:00"/>
    <x v="1"/>
    <s v="KF-16285"/>
    <x v="580"/>
    <x v="2"/>
    <x v="0"/>
    <s v="Indianapolis"/>
    <x v="14"/>
    <n v="46203"/>
    <x v="2"/>
    <s v="OFF-PA-10003441"/>
    <x v="1"/>
    <x v="10"/>
    <x v="485"/>
    <n v="25.92"/>
    <n v="4"/>
    <x v="0"/>
    <n v="12.441599999999999"/>
  </r>
  <r>
    <n v="3399"/>
    <x v="1685"/>
    <x v="2"/>
    <x v="871"/>
    <d v="2011-11-26T00:00:00"/>
    <x v="1"/>
    <s v="DH-13075"/>
    <x v="704"/>
    <x v="1"/>
    <x v="0"/>
    <s v="Richmond"/>
    <x v="0"/>
    <n v="40475"/>
    <x v="0"/>
    <s v="TEC-PH-10002923"/>
    <x v="2"/>
    <x v="7"/>
    <x v="680"/>
    <n v="36.99"/>
    <n v="1"/>
    <x v="0"/>
    <n v="9.9872999999999994"/>
  </r>
  <r>
    <n v="3400"/>
    <x v="1685"/>
    <x v="2"/>
    <x v="871"/>
    <d v="2011-11-26T00:00:00"/>
    <x v="1"/>
    <s v="DH-13075"/>
    <x v="704"/>
    <x v="1"/>
    <x v="0"/>
    <s v="Richmond"/>
    <x v="0"/>
    <n v="40475"/>
    <x v="0"/>
    <s v="OFF-PA-10004359"/>
    <x v="1"/>
    <x v="10"/>
    <x v="1059"/>
    <n v="629.1"/>
    <n v="6"/>
    <x v="0"/>
    <n v="301.96800000000002"/>
  </r>
  <r>
    <n v="3401"/>
    <x v="1685"/>
    <x v="2"/>
    <x v="871"/>
    <d v="2011-11-26T00:00:00"/>
    <x v="1"/>
    <s v="DH-13075"/>
    <x v="704"/>
    <x v="1"/>
    <x v="0"/>
    <s v="Richmond"/>
    <x v="0"/>
    <n v="40475"/>
    <x v="0"/>
    <s v="OFF-ST-10001511"/>
    <x v="1"/>
    <x v="4"/>
    <x v="551"/>
    <n v="193.95"/>
    <n v="3"/>
    <x v="0"/>
    <n v="9.6974999999999998"/>
  </r>
  <r>
    <n v="3402"/>
    <x v="1685"/>
    <x v="2"/>
    <x v="871"/>
    <d v="2011-11-26T00:00:00"/>
    <x v="1"/>
    <s v="DH-13075"/>
    <x v="704"/>
    <x v="1"/>
    <x v="0"/>
    <s v="Richmond"/>
    <x v="0"/>
    <n v="40475"/>
    <x v="0"/>
    <s v="OFF-AR-10002833"/>
    <x v="1"/>
    <x v="6"/>
    <x v="6"/>
    <n v="5.46"/>
    <n v="3"/>
    <x v="0"/>
    <n v="1.4742"/>
  </r>
  <r>
    <n v="3403"/>
    <x v="1686"/>
    <x v="1"/>
    <x v="124"/>
    <d v="2012-05-05T00:00:00"/>
    <x v="2"/>
    <s v="LA-16780"/>
    <x v="156"/>
    <x v="1"/>
    <x v="0"/>
    <s v="Tinley Park"/>
    <x v="10"/>
    <n v="60477"/>
    <x v="2"/>
    <s v="FUR-FU-10001940"/>
    <x v="0"/>
    <x v="5"/>
    <x v="33"/>
    <n v="22.288"/>
    <n v="7"/>
    <x v="7"/>
    <n v="-8.9152000000000005"/>
  </r>
  <r>
    <n v="3404"/>
    <x v="1687"/>
    <x v="3"/>
    <x v="148"/>
    <d v="2014-06-06T00:00:00"/>
    <x v="1"/>
    <s v="HZ-14950"/>
    <x v="521"/>
    <x v="0"/>
    <x v="0"/>
    <s v="Houston"/>
    <x v="5"/>
    <n v="77095"/>
    <x v="2"/>
    <s v="FUR-FU-10003919"/>
    <x v="0"/>
    <x v="5"/>
    <x v="1514"/>
    <n v="65.424000000000007"/>
    <n v="4"/>
    <x v="7"/>
    <n v="-52.339199999999998"/>
  </r>
  <r>
    <n v="3405"/>
    <x v="1688"/>
    <x v="1"/>
    <x v="872"/>
    <d v="2012-10-17T00:00:00"/>
    <x v="3"/>
    <s v="CM-12190"/>
    <x v="496"/>
    <x v="0"/>
    <x v="0"/>
    <s v="Los Angeles"/>
    <x v="1"/>
    <n v="90004"/>
    <x v="1"/>
    <s v="OFF-ST-10003479"/>
    <x v="1"/>
    <x v="4"/>
    <x v="41"/>
    <n v="77.88"/>
    <n v="2"/>
    <x v="0"/>
    <n v="3.8940000000000001"/>
  </r>
  <r>
    <n v="3406"/>
    <x v="1689"/>
    <x v="2"/>
    <x v="488"/>
    <d v="2011-04-27T00:00:00"/>
    <x v="1"/>
    <s v="LB-16795"/>
    <x v="697"/>
    <x v="2"/>
    <x v="0"/>
    <s v="Columbus"/>
    <x v="24"/>
    <n v="43229"/>
    <x v="3"/>
    <s v="FUR-CH-10002965"/>
    <x v="0"/>
    <x v="1"/>
    <x v="226"/>
    <n v="281.37200000000001"/>
    <n v="2"/>
    <x v="4"/>
    <n v="-12.0588"/>
  </r>
  <r>
    <n v="3407"/>
    <x v="1689"/>
    <x v="2"/>
    <x v="488"/>
    <d v="2011-04-27T00:00:00"/>
    <x v="1"/>
    <s v="LB-16795"/>
    <x v="697"/>
    <x v="2"/>
    <x v="0"/>
    <s v="Columbus"/>
    <x v="24"/>
    <n v="43229"/>
    <x v="3"/>
    <s v="FUR-CH-10002965"/>
    <x v="0"/>
    <x v="1"/>
    <x v="226"/>
    <n v="281.37200000000001"/>
    <n v="2"/>
    <x v="4"/>
    <n v="-12.0588"/>
  </r>
  <r>
    <n v="3408"/>
    <x v="1689"/>
    <x v="2"/>
    <x v="488"/>
    <d v="2011-04-27T00:00:00"/>
    <x v="1"/>
    <s v="LB-16795"/>
    <x v="697"/>
    <x v="2"/>
    <x v="0"/>
    <s v="Columbus"/>
    <x v="24"/>
    <n v="43229"/>
    <x v="3"/>
    <s v="OFF-BI-10000145"/>
    <x v="1"/>
    <x v="8"/>
    <x v="735"/>
    <n v="7.4880000000000004"/>
    <n v="8"/>
    <x v="6"/>
    <n v="-5.2416"/>
  </r>
  <r>
    <n v="3409"/>
    <x v="1689"/>
    <x v="2"/>
    <x v="488"/>
    <d v="2011-04-27T00:00:00"/>
    <x v="1"/>
    <s v="LB-16795"/>
    <x v="697"/>
    <x v="2"/>
    <x v="0"/>
    <s v="Columbus"/>
    <x v="24"/>
    <n v="43229"/>
    <x v="3"/>
    <s v="FUR-FU-10002191"/>
    <x v="0"/>
    <x v="5"/>
    <x v="762"/>
    <n v="22.335999999999999"/>
    <n v="4"/>
    <x v="2"/>
    <n v="7.8175999999999997"/>
  </r>
  <r>
    <n v="3410"/>
    <x v="1690"/>
    <x v="3"/>
    <x v="504"/>
    <d v="2014-05-07T00:00:00"/>
    <x v="1"/>
    <s v="JF-15490"/>
    <x v="223"/>
    <x v="0"/>
    <x v="0"/>
    <s v="Columbus"/>
    <x v="24"/>
    <n v="43229"/>
    <x v="3"/>
    <s v="OFF-PA-10004451"/>
    <x v="1"/>
    <x v="10"/>
    <x v="493"/>
    <n v="10.368"/>
    <n v="2"/>
    <x v="2"/>
    <n v="3.6288"/>
  </r>
  <r>
    <n v="3411"/>
    <x v="1691"/>
    <x v="0"/>
    <x v="873"/>
    <d v="2013-09-25T00:00:00"/>
    <x v="1"/>
    <s v="GM-14695"/>
    <x v="620"/>
    <x v="1"/>
    <x v="0"/>
    <s v="San Francisco"/>
    <x v="1"/>
    <n v="94122"/>
    <x v="1"/>
    <s v="OFF-PA-10001471"/>
    <x v="1"/>
    <x v="10"/>
    <x v="1468"/>
    <n v="65.790000000000006"/>
    <n v="9"/>
    <x v="0"/>
    <n v="30.263400000000001"/>
  </r>
  <r>
    <n v="3412"/>
    <x v="1691"/>
    <x v="0"/>
    <x v="873"/>
    <d v="2013-09-25T00:00:00"/>
    <x v="1"/>
    <s v="GM-14695"/>
    <x v="620"/>
    <x v="1"/>
    <x v="0"/>
    <s v="San Francisco"/>
    <x v="1"/>
    <n v="94122"/>
    <x v="1"/>
    <s v="OFF-BI-10003656"/>
    <x v="1"/>
    <x v="8"/>
    <x v="13"/>
    <n v="271.98399999999998"/>
    <n v="2"/>
    <x v="2"/>
    <n v="88.394800000000004"/>
  </r>
  <r>
    <n v="3413"/>
    <x v="1691"/>
    <x v="0"/>
    <x v="873"/>
    <d v="2013-09-25T00:00:00"/>
    <x v="1"/>
    <s v="GM-14695"/>
    <x v="620"/>
    <x v="1"/>
    <x v="0"/>
    <s v="San Francisco"/>
    <x v="1"/>
    <n v="94122"/>
    <x v="1"/>
    <s v="OFF-AR-10000940"/>
    <x v="1"/>
    <x v="6"/>
    <x v="134"/>
    <n v="11.76"/>
    <n v="4"/>
    <x v="0"/>
    <n v="3.1751999999999998"/>
  </r>
  <r>
    <n v="3414"/>
    <x v="1691"/>
    <x v="0"/>
    <x v="873"/>
    <d v="2013-09-25T00:00:00"/>
    <x v="1"/>
    <s v="GM-14695"/>
    <x v="620"/>
    <x v="1"/>
    <x v="0"/>
    <s v="San Francisco"/>
    <x v="1"/>
    <n v="94122"/>
    <x v="1"/>
    <s v="OFF-PA-10002319"/>
    <x v="1"/>
    <x v="10"/>
    <x v="1391"/>
    <n v="77.52"/>
    <n v="2"/>
    <x v="0"/>
    <n v="37.9848"/>
  </r>
  <r>
    <n v="3415"/>
    <x v="1691"/>
    <x v="0"/>
    <x v="873"/>
    <d v="2013-09-25T00:00:00"/>
    <x v="1"/>
    <s v="GM-14695"/>
    <x v="620"/>
    <x v="1"/>
    <x v="0"/>
    <s v="San Francisco"/>
    <x v="1"/>
    <n v="94122"/>
    <x v="1"/>
    <s v="OFF-BI-10000977"/>
    <x v="1"/>
    <x v="8"/>
    <x v="982"/>
    <n v="48.64"/>
    <n v="2"/>
    <x v="2"/>
    <n v="15.808"/>
  </r>
  <r>
    <n v="3416"/>
    <x v="1692"/>
    <x v="0"/>
    <x v="476"/>
    <d v="2013-09-03T00:00:00"/>
    <x v="3"/>
    <s v="SS-20590"/>
    <x v="196"/>
    <x v="0"/>
    <x v="0"/>
    <s v="Madison"/>
    <x v="6"/>
    <n v="53711"/>
    <x v="2"/>
    <s v="OFF-FA-10002676"/>
    <x v="1"/>
    <x v="13"/>
    <x v="1069"/>
    <n v="1.81"/>
    <n v="1"/>
    <x v="0"/>
    <n v="0.65159999999999996"/>
  </r>
  <r>
    <n v="3417"/>
    <x v="1692"/>
    <x v="0"/>
    <x v="476"/>
    <d v="2013-09-03T00:00:00"/>
    <x v="3"/>
    <s v="SS-20590"/>
    <x v="196"/>
    <x v="0"/>
    <x v="0"/>
    <s v="Madison"/>
    <x v="6"/>
    <n v="53711"/>
    <x v="2"/>
    <s v="OFF-BI-10004970"/>
    <x v="1"/>
    <x v="8"/>
    <x v="908"/>
    <n v="8.26"/>
    <n v="2"/>
    <x v="0"/>
    <n v="3.8822000000000001"/>
  </r>
  <r>
    <n v="3418"/>
    <x v="1693"/>
    <x v="1"/>
    <x v="381"/>
    <d v="2012-05-02T00:00:00"/>
    <x v="1"/>
    <s v="TC-21475"/>
    <x v="679"/>
    <x v="2"/>
    <x v="0"/>
    <s v="Aurora"/>
    <x v="22"/>
    <n v="80013"/>
    <x v="1"/>
    <s v="OFF-AP-10003971"/>
    <x v="1"/>
    <x v="9"/>
    <x v="914"/>
    <n v="43.56"/>
    <n v="5"/>
    <x v="2"/>
    <n v="3.2669999999999999"/>
  </r>
  <r>
    <n v="3419"/>
    <x v="1693"/>
    <x v="1"/>
    <x v="381"/>
    <d v="2012-05-02T00:00:00"/>
    <x v="1"/>
    <s v="TC-21475"/>
    <x v="679"/>
    <x v="2"/>
    <x v="0"/>
    <s v="Aurora"/>
    <x v="22"/>
    <n v="80013"/>
    <x v="1"/>
    <s v="OFF-SU-10001574"/>
    <x v="1"/>
    <x v="14"/>
    <x v="498"/>
    <n v="5.84"/>
    <n v="2"/>
    <x v="2"/>
    <n v="0.73"/>
  </r>
  <r>
    <n v="3420"/>
    <x v="1694"/>
    <x v="1"/>
    <x v="684"/>
    <d v="2012-09-13T00:00:00"/>
    <x v="1"/>
    <s v="CC-12430"/>
    <x v="254"/>
    <x v="2"/>
    <x v="0"/>
    <s v="New York City"/>
    <x v="15"/>
    <n v="10024"/>
    <x v="3"/>
    <s v="FUR-CH-10000665"/>
    <x v="0"/>
    <x v="1"/>
    <x v="656"/>
    <n v="271.76400000000001"/>
    <n v="2"/>
    <x v="9"/>
    <n v="60.392000000000003"/>
  </r>
  <r>
    <n v="3421"/>
    <x v="1695"/>
    <x v="0"/>
    <x v="316"/>
    <d v="2013-06-04T00:00:00"/>
    <x v="1"/>
    <s v="CL-12565"/>
    <x v="52"/>
    <x v="0"/>
    <x v="0"/>
    <s v="Los Angeles"/>
    <x v="1"/>
    <n v="90004"/>
    <x v="1"/>
    <s v="OFF-AP-10000891"/>
    <x v="1"/>
    <x v="9"/>
    <x v="163"/>
    <n v="262.24"/>
    <n v="2"/>
    <x v="0"/>
    <n v="78.671999999999997"/>
  </r>
  <r>
    <n v="3422"/>
    <x v="1695"/>
    <x v="0"/>
    <x v="316"/>
    <d v="2013-06-04T00:00:00"/>
    <x v="1"/>
    <s v="CL-12565"/>
    <x v="52"/>
    <x v="0"/>
    <x v="0"/>
    <s v="Los Angeles"/>
    <x v="1"/>
    <n v="90004"/>
    <x v="1"/>
    <s v="OFF-PA-10003790"/>
    <x v="1"/>
    <x v="10"/>
    <x v="1250"/>
    <n v="182.72"/>
    <n v="8"/>
    <x v="0"/>
    <n v="84.051199999999994"/>
  </r>
  <r>
    <n v="3423"/>
    <x v="1695"/>
    <x v="0"/>
    <x v="316"/>
    <d v="2013-06-04T00:00:00"/>
    <x v="1"/>
    <s v="CL-12565"/>
    <x v="52"/>
    <x v="0"/>
    <x v="0"/>
    <s v="Los Angeles"/>
    <x v="1"/>
    <n v="90004"/>
    <x v="1"/>
    <s v="TEC-AC-10002217"/>
    <x v="2"/>
    <x v="11"/>
    <x v="1178"/>
    <n v="131.6"/>
    <n v="7"/>
    <x v="0"/>
    <n v="7.8959999999999999"/>
  </r>
  <r>
    <n v="3424"/>
    <x v="1695"/>
    <x v="0"/>
    <x v="316"/>
    <d v="2013-06-04T00:00:00"/>
    <x v="1"/>
    <s v="CL-12565"/>
    <x v="52"/>
    <x v="0"/>
    <x v="0"/>
    <s v="Los Angeles"/>
    <x v="1"/>
    <n v="90004"/>
    <x v="1"/>
    <s v="OFF-BI-10002215"/>
    <x v="1"/>
    <x v="8"/>
    <x v="20"/>
    <n v="22.72"/>
    <n v="4"/>
    <x v="2"/>
    <n v="7.3840000000000003"/>
  </r>
  <r>
    <n v="3425"/>
    <x v="1695"/>
    <x v="0"/>
    <x v="316"/>
    <d v="2013-06-04T00:00:00"/>
    <x v="1"/>
    <s v="CL-12565"/>
    <x v="52"/>
    <x v="0"/>
    <x v="0"/>
    <s v="Los Angeles"/>
    <x v="1"/>
    <n v="90004"/>
    <x v="1"/>
    <s v="TEC-MA-10001972"/>
    <x v="2"/>
    <x v="15"/>
    <x v="1469"/>
    <n v="558.4"/>
    <n v="2"/>
    <x v="2"/>
    <n v="41.88"/>
  </r>
  <r>
    <n v="3426"/>
    <x v="1696"/>
    <x v="1"/>
    <x v="496"/>
    <d v="2012-09-28T00:00:00"/>
    <x v="1"/>
    <s v="DE-13255"/>
    <x v="368"/>
    <x v="2"/>
    <x v="0"/>
    <s v="Dubuque"/>
    <x v="23"/>
    <n v="52001"/>
    <x v="2"/>
    <s v="OFF-BI-10001525"/>
    <x v="1"/>
    <x v="8"/>
    <x v="31"/>
    <n v="15.24"/>
    <n v="4"/>
    <x v="0"/>
    <n v="6.8579999999999997"/>
  </r>
  <r>
    <n v="3427"/>
    <x v="1696"/>
    <x v="1"/>
    <x v="496"/>
    <d v="2012-09-28T00:00:00"/>
    <x v="1"/>
    <s v="DE-13255"/>
    <x v="368"/>
    <x v="2"/>
    <x v="0"/>
    <s v="Dubuque"/>
    <x v="23"/>
    <n v="52001"/>
    <x v="2"/>
    <s v="FUR-CH-10000988"/>
    <x v="0"/>
    <x v="1"/>
    <x v="1132"/>
    <n v="1408.1"/>
    <n v="10"/>
    <x v="0"/>
    <n v="394.26799999999997"/>
  </r>
  <r>
    <n v="3428"/>
    <x v="1697"/>
    <x v="3"/>
    <x v="445"/>
    <d v="2014-07-07T00:00:00"/>
    <x v="0"/>
    <s v="SZ-20035"/>
    <x v="449"/>
    <x v="2"/>
    <x v="0"/>
    <s v="Lancaster"/>
    <x v="24"/>
    <n v="43130"/>
    <x v="3"/>
    <s v="OFF-PA-10000174"/>
    <x v="1"/>
    <x v="10"/>
    <x v="1515"/>
    <n v="32.896000000000001"/>
    <n v="4"/>
    <x v="2"/>
    <n v="11.102399999999999"/>
  </r>
  <r>
    <n v="3429"/>
    <x v="1697"/>
    <x v="3"/>
    <x v="445"/>
    <d v="2014-07-07T00:00:00"/>
    <x v="0"/>
    <s v="SZ-20035"/>
    <x v="449"/>
    <x v="2"/>
    <x v="0"/>
    <s v="Lancaster"/>
    <x v="24"/>
    <n v="43130"/>
    <x v="3"/>
    <s v="FUR-TA-10002041"/>
    <x v="0"/>
    <x v="3"/>
    <x v="358"/>
    <n v="215.148"/>
    <n v="2"/>
    <x v="10"/>
    <n v="-103.98820000000001"/>
  </r>
  <r>
    <n v="3430"/>
    <x v="1697"/>
    <x v="3"/>
    <x v="445"/>
    <d v="2014-07-07T00:00:00"/>
    <x v="0"/>
    <s v="SZ-20035"/>
    <x v="449"/>
    <x v="2"/>
    <x v="0"/>
    <s v="Lancaster"/>
    <x v="24"/>
    <n v="43130"/>
    <x v="3"/>
    <s v="OFF-PA-10002246"/>
    <x v="1"/>
    <x v="10"/>
    <x v="1386"/>
    <n v="30.96"/>
    <n v="6"/>
    <x v="2"/>
    <n v="11.223000000000001"/>
  </r>
  <r>
    <n v="3431"/>
    <x v="1698"/>
    <x v="3"/>
    <x v="166"/>
    <d v="2014-12-10T00:00:00"/>
    <x v="2"/>
    <s v="LF-17185"/>
    <x v="166"/>
    <x v="0"/>
    <x v="0"/>
    <s v="Inglewood"/>
    <x v="1"/>
    <n v="90301"/>
    <x v="1"/>
    <s v="OFF-ST-10003327"/>
    <x v="1"/>
    <x v="4"/>
    <x v="333"/>
    <n v="29.79"/>
    <n v="3"/>
    <x v="0"/>
    <n v="8.6390999999999991"/>
  </r>
  <r>
    <n v="3432"/>
    <x v="1698"/>
    <x v="3"/>
    <x v="166"/>
    <d v="2014-12-10T00:00:00"/>
    <x v="2"/>
    <s v="LF-17185"/>
    <x v="166"/>
    <x v="0"/>
    <x v="0"/>
    <s v="Inglewood"/>
    <x v="1"/>
    <n v="90301"/>
    <x v="1"/>
    <s v="FUR-FU-10002703"/>
    <x v="0"/>
    <x v="5"/>
    <x v="1516"/>
    <n v="128.9"/>
    <n v="2"/>
    <x v="0"/>
    <n v="15.468"/>
  </r>
  <r>
    <n v="3433"/>
    <x v="1698"/>
    <x v="3"/>
    <x v="166"/>
    <d v="2014-12-10T00:00:00"/>
    <x v="2"/>
    <s v="LF-17185"/>
    <x v="166"/>
    <x v="0"/>
    <x v="0"/>
    <s v="Inglewood"/>
    <x v="1"/>
    <n v="90301"/>
    <x v="1"/>
    <s v="OFF-PA-10003651"/>
    <x v="1"/>
    <x v="10"/>
    <x v="646"/>
    <n v="60.12"/>
    <n v="9"/>
    <x v="0"/>
    <n v="28.857600000000001"/>
  </r>
  <r>
    <n v="3434"/>
    <x v="1699"/>
    <x v="3"/>
    <x v="256"/>
    <d v="2014-12-10T00:00:00"/>
    <x v="1"/>
    <s v="AB-10165"/>
    <x v="269"/>
    <x v="0"/>
    <x v="0"/>
    <s v="Bellevue"/>
    <x v="4"/>
    <n v="98006"/>
    <x v="1"/>
    <s v="OFF-BI-10001617"/>
    <x v="1"/>
    <x v="8"/>
    <x v="1315"/>
    <n v="24.815999999999999"/>
    <n v="3"/>
    <x v="2"/>
    <n v="8.3754000000000008"/>
  </r>
  <r>
    <n v="3435"/>
    <x v="1699"/>
    <x v="3"/>
    <x v="256"/>
    <d v="2014-12-10T00:00:00"/>
    <x v="1"/>
    <s v="AB-10165"/>
    <x v="269"/>
    <x v="0"/>
    <x v="0"/>
    <s v="Bellevue"/>
    <x v="4"/>
    <n v="98006"/>
    <x v="1"/>
    <s v="OFF-BI-10000145"/>
    <x v="1"/>
    <x v="8"/>
    <x v="735"/>
    <n v="14.976000000000001"/>
    <n v="6"/>
    <x v="2"/>
    <n v="5.4287999999999998"/>
  </r>
  <r>
    <n v="3436"/>
    <x v="1700"/>
    <x v="1"/>
    <x v="874"/>
    <d v="2012-09-29T00:00:00"/>
    <x v="2"/>
    <s v="NM-18520"/>
    <x v="392"/>
    <x v="0"/>
    <x v="0"/>
    <s v="Chicago"/>
    <x v="10"/>
    <n v="60610"/>
    <x v="2"/>
    <s v="OFF-BI-10001670"/>
    <x v="1"/>
    <x v="8"/>
    <x v="438"/>
    <n v="15.08"/>
    <n v="2"/>
    <x v="3"/>
    <n v="-22.62"/>
  </r>
  <r>
    <n v="3437"/>
    <x v="1700"/>
    <x v="1"/>
    <x v="874"/>
    <d v="2012-09-29T00:00:00"/>
    <x v="2"/>
    <s v="NM-18520"/>
    <x v="392"/>
    <x v="0"/>
    <x v="0"/>
    <s v="Chicago"/>
    <x v="10"/>
    <n v="60610"/>
    <x v="2"/>
    <s v="FUR-FU-10003849"/>
    <x v="0"/>
    <x v="5"/>
    <x v="521"/>
    <n v="24.288"/>
    <n v="3"/>
    <x v="7"/>
    <n v="-12.751200000000001"/>
  </r>
  <r>
    <n v="3438"/>
    <x v="1701"/>
    <x v="3"/>
    <x v="505"/>
    <d v="2014-10-31T00:00:00"/>
    <x v="3"/>
    <s v="RA-19945"/>
    <x v="362"/>
    <x v="0"/>
    <x v="0"/>
    <s v="Dallas"/>
    <x v="5"/>
    <n v="75217"/>
    <x v="2"/>
    <s v="FUR-FU-10003849"/>
    <x v="0"/>
    <x v="5"/>
    <x v="521"/>
    <n v="16.192"/>
    <n v="2"/>
    <x v="7"/>
    <n v="-8.5007999999999999"/>
  </r>
  <r>
    <n v="3439"/>
    <x v="1701"/>
    <x v="3"/>
    <x v="505"/>
    <d v="2014-10-31T00:00:00"/>
    <x v="3"/>
    <s v="RA-19945"/>
    <x v="362"/>
    <x v="0"/>
    <x v="0"/>
    <s v="Dallas"/>
    <x v="5"/>
    <n v="75217"/>
    <x v="2"/>
    <s v="FUR-TA-10002041"/>
    <x v="0"/>
    <x v="3"/>
    <x v="358"/>
    <n v="251.006"/>
    <n v="2"/>
    <x v="4"/>
    <n v="-68.130200000000002"/>
  </r>
  <r>
    <n v="3440"/>
    <x v="1701"/>
    <x v="3"/>
    <x v="505"/>
    <d v="2014-10-31T00:00:00"/>
    <x v="3"/>
    <s v="RA-19945"/>
    <x v="362"/>
    <x v="0"/>
    <x v="0"/>
    <s v="Dallas"/>
    <x v="5"/>
    <n v="75217"/>
    <x v="2"/>
    <s v="OFF-ST-10002214"/>
    <x v="1"/>
    <x v="4"/>
    <x v="994"/>
    <n v="54.192"/>
    <n v="6"/>
    <x v="2"/>
    <n v="4.0644"/>
  </r>
  <r>
    <n v="3441"/>
    <x v="1702"/>
    <x v="1"/>
    <x v="239"/>
    <d v="2012-11-30T00:00:00"/>
    <x v="3"/>
    <s v="PO-19195"/>
    <x v="285"/>
    <x v="2"/>
    <x v="0"/>
    <s v="San Francisco"/>
    <x v="1"/>
    <n v="94122"/>
    <x v="1"/>
    <s v="OFF-BI-10001078"/>
    <x v="1"/>
    <x v="8"/>
    <x v="61"/>
    <n v="4.3040000000000003"/>
    <n v="1"/>
    <x v="2"/>
    <n v="1.5602"/>
  </r>
  <r>
    <n v="3442"/>
    <x v="1703"/>
    <x v="2"/>
    <x v="518"/>
    <d v="2011-03-14T00:00:00"/>
    <x v="0"/>
    <s v="KA-16525"/>
    <x v="567"/>
    <x v="0"/>
    <x v="0"/>
    <s v="New York City"/>
    <x v="15"/>
    <n v="10024"/>
    <x v="3"/>
    <s v="OFF-PA-10002137"/>
    <x v="1"/>
    <x v="10"/>
    <x v="560"/>
    <n v="108.92"/>
    <n v="14"/>
    <x v="0"/>
    <n v="49.014000000000003"/>
  </r>
  <r>
    <n v="3443"/>
    <x v="1704"/>
    <x v="3"/>
    <x v="123"/>
    <d v="2014-11-24T00:00:00"/>
    <x v="1"/>
    <s v="JD-16150"/>
    <x v="251"/>
    <x v="1"/>
    <x v="0"/>
    <s v="New York City"/>
    <x v="15"/>
    <n v="10011"/>
    <x v="3"/>
    <s v="OFF-EN-10001415"/>
    <x v="1"/>
    <x v="12"/>
    <x v="33"/>
    <n v="16.739999999999998"/>
    <n v="3"/>
    <x v="0"/>
    <n v="8.3699999999999992"/>
  </r>
  <r>
    <n v="3444"/>
    <x v="1704"/>
    <x v="3"/>
    <x v="123"/>
    <d v="2014-11-24T00:00:00"/>
    <x v="1"/>
    <s v="JD-16150"/>
    <x v="251"/>
    <x v="1"/>
    <x v="0"/>
    <s v="New York City"/>
    <x v="15"/>
    <n v="10011"/>
    <x v="3"/>
    <s v="OFF-AP-10003849"/>
    <x v="1"/>
    <x v="9"/>
    <x v="833"/>
    <n v="2504.7399999999998"/>
    <n v="7"/>
    <x v="0"/>
    <n v="626.18499999999995"/>
  </r>
  <r>
    <n v="3445"/>
    <x v="1705"/>
    <x v="0"/>
    <x v="875"/>
    <d v="2013-08-03T00:00:00"/>
    <x v="1"/>
    <s v="JO-15145"/>
    <x v="705"/>
    <x v="1"/>
    <x v="0"/>
    <s v="Philadelphia"/>
    <x v="9"/>
    <n v="19140"/>
    <x v="3"/>
    <s v="OFF-ST-10001713"/>
    <x v="1"/>
    <x v="4"/>
    <x v="45"/>
    <n v="84.784000000000006"/>
    <n v="2"/>
    <x v="2"/>
    <n v="-16.956800000000001"/>
  </r>
  <r>
    <n v="3446"/>
    <x v="1706"/>
    <x v="1"/>
    <x v="821"/>
    <d v="2012-06-17T00:00:00"/>
    <x v="1"/>
    <s v="LE-16810"/>
    <x v="97"/>
    <x v="0"/>
    <x v="0"/>
    <s v="Newark"/>
    <x v="13"/>
    <n v="19711"/>
    <x v="3"/>
    <s v="OFF-ST-10001505"/>
    <x v="1"/>
    <x v="4"/>
    <x v="1174"/>
    <n v="29.9"/>
    <n v="5"/>
    <x v="0"/>
    <n v="5.0830000000000002"/>
  </r>
  <r>
    <n v="3447"/>
    <x v="1707"/>
    <x v="0"/>
    <x v="876"/>
    <d v="2013-08-08T00:00:00"/>
    <x v="2"/>
    <s v="AH-10690"/>
    <x v="706"/>
    <x v="1"/>
    <x v="0"/>
    <s v="New York City"/>
    <x v="15"/>
    <n v="10024"/>
    <x v="3"/>
    <s v="OFF-PA-10000474"/>
    <x v="1"/>
    <x v="10"/>
    <x v="33"/>
    <n v="70.88"/>
    <n v="2"/>
    <x v="0"/>
    <n v="33.313600000000001"/>
  </r>
  <r>
    <n v="3448"/>
    <x v="1708"/>
    <x v="3"/>
    <x v="532"/>
    <d v="2014-06-16T00:00:00"/>
    <x v="1"/>
    <s v="KN-16705"/>
    <x v="607"/>
    <x v="2"/>
    <x v="0"/>
    <s v="Auburn"/>
    <x v="19"/>
    <n v="36830"/>
    <x v="0"/>
    <s v="OFF-AR-10001919"/>
    <x v="1"/>
    <x v="6"/>
    <x v="853"/>
    <n v="3.76"/>
    <n v="2"/>
    <x v="0"/>
    <n v="1.0904"/>
  </r>
  <r>
    <n v="3449"/>
    <x v="1709"/>
    <x v="0"/>
    <x v="877"/>
    <d v="2013-10-14T00:00:00"/>
    <x v="1"/>
    <s v="TB-21250"/>
    <x v="621"/>
    <x v="0"/>
    <x v="0"/>
    <s v="Los Angeles"/>
    <x v="1"/>
    <n v="90049"/>
    <x v="1"/>
    <s v="OFF-BI-10004001"/>
    <x v="1"/>
    <x v="8"/>
    <x v="810"/>
    <n v="27.263999999999999"/>
    <n v="2"/>
    <x v="2"/>
    <n v="8.8607999999999993"/>
  </r>
  <r>
    <n v="3450"/>
    <x v="1710"/>
    <x v="2"/>
    <x v="78"/>
    <d v="2011-09-14T00:00:00"/>
    <x v="1"/>
    <s v="DP-13390"/>
    <x v="503"/>
    <x v="2"/>
    <x v="0"/>
    <s v="San Francisco"/>
    <x v="1"/>
    <n v="94110"/>
    <x v="1"/>
    <s v="OFF-AP-10004785"/>
    <x v="1"/>
    <x v="9"/>
    <x v="1177"/>
    <n v="56.65"/>
    <n v="5"/>
    <x v="0"/>
    <n v="24.359500000000001"/>
  </r>
  <r>
    <n v="3451"/>
    <x v="1710"/>
    <x v="2"/>
    <x v="78"/>
    <d v="2011-09-14T00:00:00"/>
    <x v="1"/>
    <s v="DP-13390"/>
    <x v="503"/>
    <x v="2"/>
    <x v="0"/>
    <s v="San Francisco"/>
    <x v="1"/>
    <n v="94110"/>
    <x v="1"/>
    <s v="OFF-ST-10002406"/>
    <x v="1"/>
    <x v="4"/>
    <x v="324"/>
    <n v="14.97"/>
    <n v="1"/>
    <x v="0"/>
    <n v="4.1916000000000002"/>
  </r>
  <r>
    <n v="3452"/>
    <x v="1710"/>
    <x v="2"/>
    <x v="78"/>
    <d v="2011-09-14T00:00:00"/>
    <x v="1"/>
    <s v="DP-13390"/>
    <x v="503"/>
    <x v="2"/>
    <x v="0"/>
    <s v="San Francisco"/>
    <x v="1"/>
    <n v="94110"/>
    <x v="1"/>
    <s v="OFF-FA-10002988"/>
    <x v="1"/>
    <x v="13"/>
    <x v="131"/>
    <n v="4.0199999999999996"/>
    <n v="2"/>
    <x v="0"/>
    <n v="1.9698"/>
  </r>
  <r>
    <n v="3453"/>
    <x v="1711"/>
    <x v="2"/>
    <x v="878"/>
    <d v="2011-03-21T00:00:00"/>
    <x v="0"/>
    <s v="KN-16705"/>
    <x v="607"/>
    <x v="2"/>
    <x v="0"/>
    <s v="Raleigh"/>
    <x v="3"/>
    <n v="27604"/>
    <x v="0"/>
    <s v="TEC-PH-10002415"/>
    <x v="2"/>
    <x v="7"/>
    <x v="1517"/>
    <n v="471.92"/>
    <n v="2"/>
    <x v="2"/>
    <n v="29.495000000000001"/>
  </r>
  <r>
    <n v="3454"/>
    <x v="1712"/>
    <x v="1"/>
    <x v="879"/>
    <d v="2012-03-02T00:00:00"/>
    <x v="0"/>
    <s v="ST-20530"/>
    <x v="461"/>
    <x v="0"/>
    <x v="0"/>
    <s v="Macon"/>
    <x v="32"/>
    <n v="31204"/>
    <x v="0"/>
    <s v="OFF-BI-10004236"/>
    <x v="1"/>
    <x v="8"/>
    <x v="891"/>
    <n v="58.72"/>
    <n v="4"/>
    <x v="0"/>
    <n v="27.011199999999999"/>
  </r>
  <r>
    <n v="3455"/>
    <x v="1713"/>
    <x v="1"/>
    <x v="584"/>
    <d v="2012-07-14T00:00:00"/>
    <x v="1"/>
    <s v="EB-13870"/>
    <x v="12"/>
    <x v="0"/>
    <x v="0"/>
    <s v="Nashville"/>
    <x v="18"/>
    <n v="37211"/>
    <x v="0"/>
    <s v="OFF-AR-10000657"/>
    <x v="1"/>
    <x v="6"/>
    <x v="1518"/>
    <n v="5.16"/>
    <n v="3"/>
    <x v="2"/>
    <n v="0.83850000000000002"/>
  </r>
  <r>
    <n v="3456"/>
    <x v="1714"/>
    <x v="0"/>
    <x v="880"/>
    <d v="2013-02-27T00:00:00"/>
    <x v="1"/>
    <s v="AH-10210"/>
    <x v="117"/>
    <x v="0"/>
    <x v="0"/>
    <s v="Nashville"/>
    <x v="18"/>
    <n v="37211"/>
    <x v="0"/>
    <s v="OFF-PA-10004996"/>
    <x v="1"/>
    <x v="10"/>
    <x v="1519"/>
    <n v="16.495999999999999"/>
    <n v="2"/>
    <x v="2"/>
    <n v="5.5674000000000001"/>
  </r>
  <r>
    <n v="3457"/>
    <x v="1715"/>
    <x v="3"/>
    <x v="118"/>
    <d v="2014-09-19T00:00:00"/>
    <x v="2"/>
    <s v="AS-10090"/>
    <x v="548"/>
    <x v="0"/>
    <x v="0"/>
    <s v="Philadelphia"/>
    <x v="9"/>
    <n v="19143"/>
    <x v="3"/>
    <s v="TEC-AC-10001109"/>
    <x v="2"/>
    <x v="11"/>
    <x v="998"/>
    <n v="71.975999999999999"/>
    <n v="3"/>
    <x v="2"/>
    <n v="19.793399999999998"/>
  </r>
  <r>
    <n v="3458"/>
    <x v="1715"/>
    <x v="3"/>
    <x v="118"/>
    <d v="2014-09-19T00:00:00"/>
    <x v="2"/>
    <s v="AS-10090"/>
    <x v="548"/>
    <x v="0"/>
    <x v="0"/>
    <s v="Philadelphia"/>
    <x v="9"/>
    <n v="19143"/>
    <x v="3"/>
    <s v="FUR-FU-10003832"/>
    <x v="0"/>
    <x v="5"/>
    <x v="1420"/>
    <n v="22.512"/>
    <n v="3"/>
    <x v="2"/>
    <n v="2.2511999999999999"/>
  </r>
  <r>
    <n v="3459"/>
    <x v="1715"/>
    <x v="3"/>
    <x v="118"/>
    <d v="2014-09-19T00:00:00"/>
    <x v="2"/>
    <s v="AS-10090"/>
    <x v="548"/>
    <x v="0"/>
    <x v="0"/>
    <s v="Philadelphia"/>
    <x v="9"/>
    <n v="19143"/>
    <x v="3"/>
    <s v="OFF-BI-10002393"/>
    <x v="1"/>
    <x v="8"/>
    <x v="1188"/>
    <n v="3.444"/>
    <n v="2"/>
    <x v="6"/>
    <n v="-2.7551999999999999"/>
  </r>
  <r>
    <n v="3460"/>
    <x v="1715"/>
    <x v="3"/>
    <x v="118"/>
    <d v="2014-09-19T00:00:00"/>
    <x v="2"/>
    <s v="AS-10090"/>
    <x v="548"/>
    <x v="0"/>
    <x v="0"/>
    <s v="Philadelphia"/>
    <x v="9"/>
    <n v="19143"/>
    <x v="3"/>
    <s v="OFF-BI-10001359"/>
    <x v="1"/>
    <x v="8"/>
    <x v="1153"/>
    <n v="538.19399999999996"/>
    <n v="2"/>
    <x v="6"/>
    <n v="-412.61540000000002"/>
  </r>
  <r>
    <n v="3461"/>
    <x v="1715"/>
    <x v="3"/>
    <x v="118"/>
    <d v="2014-09-19T00:00:00"/>
    <x v="2"/>
    <s v="AS-10090"/>
    <x v="548"/>
    <x v="0"/>
    <x v="0"/>
    <s v="Philadelphia"/>
    <x v="9"/>
    <n v="19143"/>
    <x v="3"/>
    <s v="TEC-AC-10003628"/>
    <x v="2"/>
    <x v="11"/>
    <x v="244"/>
    <n v="47.984000000000002"/>
    <n v="2"/>
    <x v="2"/>
    <n v="14.395200000000001"/>
  </r>
  <r>
    <n v="3462"/>
    <x v="1716"/>
    <x v="3"/>
    <x v="60"/>
    <d v="2014-11-11T00:00:00"/>
    <x v="0"/>
    <s v="EM-13825"/>
    <x v="605"/>
    <x v="1"/>
    <x v="0"/>
    <s v="Dallas"/>
    <x v="5"/>
    <n v="75081"/>
    <x v="2"/>
    <s v="TEC-PH-10003012"/>
    <x v="2"/>
    <x v="7"/>
    <x v="344"/>
    <n v="492.76799999999997"/>
    <n v="4"/>
    <x v="2"/>
    <n v="55.436399999999999"/>
  </r>
  <r>
    <n v="3463"/>
    <x v="1717"/>
    <x v="1"/>
    <x v="763"/>
    <d v="2012-02-23T00:00:00"/>
    <x v="0"/>
    <s v="KA-16525"/>
    <x v="567"/>
    <x v="0"/>
    <x v="0"/>
    <s v="Perth Amboy"/>
    <x v="30"/>
    <n v="8861"/>
    <x v="3"/>
    <s v="OFF-AR-10003903"/>
    <x v="1"/>
    <x v="6"/>
    <x v="878"/>
    <n v="286.79000000000002"/>
    <n v="7"/>
    <x v="0"/>
    <n v="74.565399999999997"/>
  </r>
  <r>
    <n v="3464"/>
    <x v="1718"/>
    <x v="0"/>
    <x v="881"/>
    <d v="2013-12-01T00:00:00"/>
    <x v="1"/>
    <s v="HJ-14875"/>
    <x v="707"/>
    <x v="2"/>
    <x v="0"/>
    <s v="Jacksonville"/>
    <x v="2"/>
    <n v="32216"/>
    <x v="0"/>
    <s v="OFF-PA-10004675"/>
    <x v="1"/>
    <x v="10"/>
    <x v="69"/>
    <n v="5.08"/>
    <n v="1"/>
    <x v="2"/>
    <n v="1.651"/>
  </r>
  <r>
    <n v="3465"/>
    <x v="1719"/>
    <x v="3"/>
    <x v="734"/>
    <d v="2014-12-06T00:00:00"/>
    <x v="0"/>
    <s v="ND-18370"/>
    <x v="444"/>
    <x v="0"/>
    <x v="0"/>
    <s v="Jacksonville"/>
    <x v="2"/>
    <n v="32216"/>
    <x v="0"/>
    <s v="TEC-AC-10001990"/>
    <x v="2"/>
    <x v="11"/>
    <x v="861"/>
    <n v="47.991999999999997"/>
    <n v="1"/>
    <x v="2"/>
    <n v="7.1988000000000003"/>
  </r>
  <r>
    <n v="3466"/>
    <x v="1720"/>
    <x v="1"/>
    <x v="229"/>
    <d v="2012-09-14T00:00:00"/>
    <x v="1"/>
    <s v="EH-13765"/>
    <x v="553"/>
    <x v="1"/>
    <x v="0"/>
    <s v="Revere"/>
    <x v="31"/>
    <n v="2151"/>
    <x v="3"/>
    <s v="OFF-AP-10003842"/>
    <x v="1"/>
    <x v="9"/>
    <x v="1247"/>
    <n v="61.96"/>
    <n v="2"/>
    <x v="0"/>
    <n v="16.1096"/>
  </r>
  <r>
    <n v="3467"/>
    <x v="1720"/>
    <x v="1"/>
    <x v="229"/>
    <d v="2012-09-14T00:00:00"/>
    <x v="1"/>
    <s v="EH-13765"/>
    <x v="553"/>
    <x v="1"/>
    <x v="0"/>
    <s v="Revere"/>
    <x v="31"/>
    <n v="2151"/>
    <x v="3"/>
    <s v="FUR-BO-10004695"/>
    <x v="0"/>
    <x v="0"/>
    <x v="198"/>
    <n v="361.96"/>
    <n v="2"/>
    <x v="0"/>
    <n v="83.250799999999998"/>
  </r>
  <r>
    <n v="3468"/>
    <x v="1720"/>
    <x v="1"/>
    <x v="229"/>
    <d v="2012-09-14T00:00:00"/>
    <x v="1"/>
    <s v="EH-13765"/>
    <x v="553"/>
    <x v="1"/>
    <x v="0"/>
    <s v="Revere"/>
    <x v="31"/>
    <n v="2151"/>
    <x v="3"/>
    <s v="OFF-PA-10003039"/>
    <x v="1"/>
    <x v="10"/>
    <x v="330"/>
    <n v="278.82"/>
    <n v="9"/>
    <x v="0"/>
    <n v="125.46899999999999"/>
  </r>
  <r>
    <n v="3469"/>
    <x v="1721"/>
    <x v="0"/>
    <x v="882"/>
    <d v="2013-12-20T00:00:00"/>
    <x v="1"/>
    <s v="MC-17845"/>
    <x v="266"/>
    <x v="0"/>
    <x v="0"/>
    <s v="Jackson"/>
    <x v="35"/>
    <n v="39212"/>
    <x v="0"/>
    <s v="FUR-FU-10002045"/>
    <x v="0"/>
    <x v="5"/>
    <x v="1356"/>
    <n v="133.38"/>
    <n v="6"/>
    <x v="0"/>
    <n v="58.687199999999997"/>
  </r>
  <r>
    <n v="3470"/>
    <x v="1722"/>
    <x v="1"/>
    <x v="744"/>
    <d v="2012-04-10T00:00:00"/>
    <x v="1"/>
    <s v="MH-17455"/>
    <x v="708"/>
    <x v="0"/>
    <x v="0"/>
    <s v="Jacksonville"/>
    <x v="3"/>
    <n v="28540"/>
    <x v="0"/>
    <s v="OFF-PA-10001019"/>
    <x v="1"/>
    <x v="10"/>
    <x v="675"/>
    <n v="47.951999999999998"/>
    <n v="3"/>
    <x v="2"/>
    <n v="16.183800000000002"/>
  </r>
  <r>
    <n v="3471"/>
    <x v="1723"/>
    <x v="0"/>
    <x v="49"/>
    <d v="2013-12-06T00:00:00"/>
    <x v="1"/>
    <s v="CL-11890"/>
    <x v="488"/>
    <x v="0"/>
    <x v="0"/>
    <s v="San Francisco"/>
    <x v="1"/>
    <n v="94122"/>
    <x v="1"/>
    <s v="FUR-FU-10003724"/>
    <x v="0"/>
    <x v="5"/>
    <x v="887"/>
    <n v="16.739999999999998"/>
    <n v="2"/>
    <x v="0"/>
    <n v="4.3524000000000003"/>
  </r>
  <r>
    <n v="3472"/>
    <x v="1724"/>
    <x v="3"/>
    <x v="105"/>
    <d v="2014-11-18T00:00:00"/>
    <x v="1"/>
    <s v="SF-20965"/>
    <x v="245"/>
    <x v="1"/>
    <x v="0"/>
    <s v="Columbus"/>
    <x v="24"/>
    <n v="43229"/>
    <x v="3"/>
    <s v="OFF-PA-10003673"/>
    <x v="1"/>
    <x v="10"/>
    <x v="971"/>
    <n v="10.848000000000001"/>
    <n v="2"/>
    <x v="2"/>
    <n v="3.5255999999999998"/>
  </r>
  <r>
    <n v="3473"/>
    <x v="1724"/>
    <x v="3"/>
    <x v="105"/>
    <d v="2014-11-18T00:00:00"/>
    <x v="1"/>
    <s v="SF-20965"/>
    <x v="245"/>
    <x v="1"/>
    <x v="0"/>
    <s v="Columbus"/>
    <x v="24"/>
    <n v="43229"/>
    <x v="3"/>
    <s v="TEC-AC-10003614"/>
    <x v="2"/>
    <x v="11"/>
    <x v="562"/>
    <n v="18.544"/>
    <n v="2"/>
    <x v="2"/>
    <n v="3.0133999999999999"/>
  </r>
  <r>
    <n v="3474"/>
    <x v="1725"/>
    <x v="3"/>
    <x v="448"/>
    <d v="2014-03-11T00:00:00"/>
    <x v="1"/>
    <s v="EP-13915"/>
    <x v="212"/>
    <x v="0"/>
    <x v="0"/>
    <s v="Dearborn Heights"/>
    <x v="12"/>
    <n v="48127"/>
    <x v="2"/>
    <s v="FUR-CH-10000785"/>
    <x v="0"/>
    <x v="1"/>
    <x v="320"/>
    <n v="180.98"/>
    <n v="1"/>
    <x v="0"/>
    <n v="47.0548"/>
  </r>
  <r>
    <n v="3475"/>
    <x v="1725"/>
    <x v="3"/>
    <x v="448"/>
    <d v="2014-03-11T00:00:00"/>
    <x v="1"/>
    <s v="EP-13915"/>
    <x v="212"/>
    <x v="0"/>
    <x v="0"/>
    <s v="Dearborn Heights"/>
    <x v="12"/>
    <n v="48127"/>
    <x v="2"/>
    <s v="TEC-AC-10002926"/>
    <x v="2"/>
    <x v="11"/>
    <x v="1114"/>
    <n v="99.98"/>
    <n v="2"/>
    <x v="0"/>
    <n v="42.991399999999999"/>
  </r>
  <r>
    <n v="3476"/>
    <x v="1726"/>
    <x v="0"/>
    <x v="581"/>
    <d v="2013-12-01T00:00:00"/>
    <x v="2"/>
    <s v="RW-19630"/>
    <x v="338"/>
    <x v="1"/>
    <x v="0"/>
    <s v="Overland Park"/>
    <x v="41"/>
    <n v="66212"/>
    <x v="2"/>
    <s v="TEC-AC-10004633"/>
    <x v="2"/>
    <x v="11"/>
    <x v="60"/>
    <n v="34.950000000000003"/>
    <n v="5"/>
    <x v="0"/>
    <n v="15.378"/>
  </r>
  <r>
    <n v="3477"/>
    <x v="1726"/>
    <x v="0"/>
    <x v="581"/>
    <d v="2013-12-01T00:00:00"/>
    <x v="2"/>
    <s v="RW-19630"/>
    <x v="338"/>
    <x v="1"/>
    <x v="0"/>
    <s v="Overland Park"/>
    <x v="41"/>
    <n v="66212"/>
    <x v="2"/>
    <s v="OFF-BI-10000977"/>
    <x v="1"/>
    <x v="8"/>
    <x v="982"/>
    <n v="152"/>
    <n v="5"/>
    <x v="0"/>
    <n v="69.92"/>
  </r>
  <r>
    <n v="3478"/>
    <x v="1727"/>
    <x v="2"/>
    <x v="883"/>
    <d v="2011-09-05T00:00:00"/>
    <x v="1"/>
    <s v="SJ-20500"/>
    <x v="81"/>
    <x v="0"/>
    <x v="0"/>
    <s v="Santa Fe"/>
    <x v="27"/>
    <n v="87505"/>
    <x v="1"/>
    <s v="TEC-AC-10001635"/>
    <x v="2"/>
    <x v="11"/>
    <x v="1363"/>
    <n v="92.52"/>
    <n v="9"/>
    <x v="0"/>
    <n v="18.504000000000001"/>
  </r>
  <r>
    <n v="3479"/>
    <x v="1728"/>
    <x v="0"/>
    <x v="16"/>
    <d v="2013-12-15T00:00:00"/>
    <x v="1"/>
    <s v="SP-20620"/>
    <x v="407"/>
    <x v="1"/>
    <x v="0"/>
    <s v="San Francisco"/>
    <x v="1"/>
    <n v="94110"/>
    <x v="1"/>
    <s v="OFF-AR-10003056"/>
    <x v="1"/>
    <x v="6"/>
    <x v="18"/>
    <n v="8.56"/>
    <n v="2"/>
    <x v="0"/>
    <n v="2.4824000000000002"/>
  </r>
  <r>
    <n v="3480"/>
    <x v="1728"/>
    <x v="0"/>
    <x v="16"/>
    <d v="2013-12-15T00:00:00"/>
    <x v="1"/>
    <s v="SP-20620"/>
    <x v="407"/>
    <x v="1"/>
    <x v="0"/>
    <s v="San Francisco"/>
    <x v="1"/>
    <n v="94110"/>
    <x v="1"/>
    <s v="OFF-PA-10003363"/>
    <x v="1"/>
    <x v="10"/>
    <x v="1520"/>
    <n v="45.36"/>
    <n v="7"/>
    <x v="0"/>
    <n v="21.7728"/>
  </r>
  <r>
    <n v="3481"/>
    <x v="1728"/>
    <x v="0"/>
    <x v="16"/>
    <d v="2013-12-15T00:00:00"/>
    <x v="1"/>
    <s v="SP-20620"/>
    <x v="407"/>
    <x v="1"/>
    <x v="0"/>
    <s v="San Francisco"/>
    <x v="1"/>
    <n v="94110"/>
    <x v="1"/>
    <s v="FUR-TA-10003954"/>
    <x v="0"/>
    <x v="3"/>
    <x v="1208"/>
    <n v="1421.664"/>
    <n v="6"/>
    <x v="2"/>
    <n v="-195.47880000000001"/>
  </r>
  <r>
    <n v="3482"/>
    <x v="1729"/>
    <x v="2"/>
    <x v="884"/>
    <d v="2011-04-10T00:00:00"/>
    <x v="2"/>
    <s v="PJ-19015"/>
    <x v="307"/>
    <x v="0"/>
    <x v="0"/>
    <s v="Mobile"/>
    <x v="19"/>
    <n v="36608"/>
    <x v="0"/>
    <s v="FUR-FU-10004415"/>
    <x v="0"/>
    <x v="5"/>
    <x v="1054"/>
    <n v="8.9600000000000009"/>
    <n v="2"/>
    <x v="0"/>
    <n v="2.7776000000000001"/>
  </r>
  <r>
    <n v="3483"/>
    <x v="1730"/>
    <x v="2"/>
    <x v="9"/>
    <d v="2011-08-29T00:00:00"/>
    <x v="2"/>
    <s v="CC-12610"/>
    <x v="566"/>
    <x v="1"/>
    <x v="0"/>
    <s v="Springfield"/>
    <x v="17"/>
    <n v="22153"/>
    <x v="0"/>
    <s v="TEC-PH-10000455"/>
    <x v="2"/>
    <x v="7"/>
    <x v="1112"/>
    <n v="579.95000000000005"/>
    <n v="5"/>
    <x v="0"/>
    <n v="168.18549999999999"/>
  </r>
  <r>
    <n v="3484"/>
    <x v="1730"/>
    <x v="2"/>
    <x v="9"/>
    <d v="2011-08-29T00:00:00"/>
    <x v="2"/>
    <s v="CC-12610"/>
    <x v="566"/>
    <x v="1"/>
    <x v="0"/>
    <s v="Springfield"/>
    <x v="17"/>
    <n v="22153"/>
    <x v="0"/>
    <s v="FUR-FU-10002456"/>
    <x v="0"/>
    <x v="5"/>
    <x v="1009"/>
    <n v="29.12"/>
    <n v="4"/>
    <x v="0"/>
    <n v="12.521599999999999"/>
  </r>
  <r>
    <n v="3485"/>
    <x v="1730"/>
    <x v="2"/>
    <x v="9"/>
    <d v="2011-08-29T00:00:00"/>
    <x v="2"/>
    <s v="CC-12610"/>
    <x v="566"/>
    <x v="1"/>
    <x v="0"/>
    <s v="Springfield"/>
    <x v="17"/>
    <n v="22153"/>
    <x v="0"/>
    <s v="FUR-TA-10003569"/>
    <x v="0"/>
    <x v="3"/>
    <x v="1358"/>
    <n v="1202.94"/>
    <n v="3"/>
    <x v="0"/>
    <n v="300.73500000000001"/>
  </r>
  <r>
    <n v="3486"/>
    <x v="1731"/>
    <x v="0"/>
    <x v="147"/>
    <d v="2013-10-27T00:00:00"/>
    <x v="1"/>
    <s v="MY-18295"/>
    <x v="501"/>
    <x v="1"/>
    <x v="0"/>
    <s v="Newark"/>
    <x v="13"/>
    <n v="19711"/>
    <x v="3"/>
    <s v="OFF-BI-10002813"/>
    <x v="1"/>
    <x v="8"/>
    <x v="905"/>
    <n v="7.92"/>
    <n v="4"/>
    <x v="0"/>
    <n v="3.5640000000000001"/>
  </r>
  <r>
    <n v="3487"/>
    <x v="1732"/>
    <x v="0"/>
    <x v="885"/>
    <d v="2013-12-01T00:00:00"/>
    <x v="3"/>
    <s v="DB-13210"/>
    <x v="203"/>
    <x v="0"/>
    <x v="0"/>
    <s v="Hickory"/>
    <x v="3"/>
    <n v="28601"/>
    <x v="0"/>
    <s v="TEC-PH-10002890"/>
    <x v="2"/>
    <x v="7"/>
    <x v="1387"/>
    <n v="36.192"/>
    <n v="1"/>
    <x v="2"/>
    <n v="2.7143999999999999"/>
  </r>
  <r>
    <n v="3488"/>
    <x v="1733"/>
    <x v="3"/>
    <x v="528"/>
    <d v="2014-09-12T00:00:00"/>
    <x v="1"/>
    <s v="MG-17875"/>
    <x v="675"/>
    <x v="2"/>
    <x v="0"/>
    <s v="Fort Lauderdale"/>
    <x v="2"/>
    <n v="33311"/>
    <x v="0"/>
    <s v="OFF-ST-10001522"/>
    <x v="1"/>
    <x v="4"/>
    <x v="195"/>
    <n v="147.184"/>
    <n v="2"/>
    <x v="2"/>
    <n v="-29.436800000000002"/>
  </r>
  <r>
    <n v="3489"/>
    <x v="1734"/>
    <x v="1"/>
    <x v="740"/>
    <d v="2012-07-06T00:00:00"/>
    <x v="1"/>
    <s v="RH-19600"/>
    <x v="584"/>
    <x v="0"/>
    <x v="0"/>
    <s v="Carol Stream"/>
    <x v="10"/>
    <n v="60188"/>
    <x v="2"/>
    <s v="FUR-CH-10004086"/>
    <x v="0"/>
    <x v="1"/>
    <x v="281"/>
    <n v="408.42200000000003"/>
    <n v="2"/>
    <x v="4"/>
    <n v="-5.8346"/>
  </r>
  <r>
    <n v="3490"/>
    <x v="1734"/>
    <x v="1"/>
    <x v="740"/>
    <d v="2012-07-06T00:00:00"/>
    <x v="1"/>
    <s v="RH-19600"/>
    <x v="584"/>
    <x v="0"/>
    <x v="0"/>
    <s v="Carol Stream"/>
    <x v="10"/>
    <n v="60188"/>
    <x v="2"/>
    <s v="FUR-CH-10003774"/>
    <x v="0"/>
    <x v="1"/>
    <x v="1185"/>
    <n v="382.11599999999999"/>
    <n v="6"/>
    <x v="4"/>
    <n v="-92.799599999999998"/>
  </r>
  <r>
    <n v="3491"/>
    <x v="1734"/>
    <x v="1"/>
    <x v="740"/>
    <d v="2012-07-06T00:00:00"/>
    <x v="1"/>
    <s v="RH-19600"/>
    <x v="584"/>
    <x v="0"/>
    <x v="0"/>
    <s v="Carol Stream"/>
    <x v="10"/>
    <n v="60188"/>
    <x v="2"/>
    <s v="OFF-ST-10004507"/>
    <x v="1"/>
    <x v="4"/>
    <x v="452"/>
    <n v="68.599999999999994"/>
    <n v="5"/>
    <x v="2"/>
    <n v="6.0025000000000004"/>
  </r>
  <r>
    <n v="3492"/>
    <x v="1734"/>
    <x v="1"/>
    <x v="740"/>
    <d v="2012-07-06T00:00:00"/>
    <x v="1"/>
    <s v="RH-19600"/>
    <x v="584"/>
    <x v="0"/>
    <x v="0"/>
    <s v="Carol Stream"/>
    <x v="10"/>
    <n v="60188"/>
    <x v="2"/>
    <s v="OFF-ST-10003208"/>
    <x v="1"/>
    <x v="4"/>
    <x v="243"/>
    <n v="435.50400000000002"/>
    <n v="3"/>
    <x v="2"/>
    <n v="48.994199999999999"/>
  </r>
  <r>
    <n v="3493"/>
    <x v="1734"/>
    <x v="1"/>
    <x v="740"/>
    <d v="2012-07-06T00:00:00"/>
    <x v="1"/>
    <s v="RH-19600"/>
    <x v="584"/>
    <x v="0"/>
    <x v="0"/>
    <s v="Carol Stream"/>
    <x v="10"/>
    <n v="60188"/>
    <x v="2"/>
    <s v="OFF-PA-10000659"/>
    <x v="1"/>
    <x v="10"/>
    <x v="160"/>
    <n v="11.167999999999999"/>
    <n v="2"/>
    <x v="2"/>
    <n v="3.7692000000000001"/>
  </r>
  <r>
    <n v="3494"/>
    <x v="1735"/>
    <x v="3"/>
    <x v="241"/>
    <d v="2014-09-29T00:00:00"/>
    <x v="1"/>
    <s v="KB-16240"/>
    <x v="208"/>
    <x v="1"/>
    <x v="0"/>
    <s v="Saint Cloud"/>
    <x v="11"/>
    <n v="56301"/>
    <x v="2"/>
    <s v="TEC-AC-10002305"/>
    <x v="2"/>
    <x v="11"/>
    <x v="1521"/>
    <n v="72"/>
    <n v="4"/>
    <x v="0"/>
    <n v="12.96"/>
  </r>
  <r>
    <n v="3495"/>
    <x v="1735"/>
    <x v="3"/>
    <x v="241"/>
    <d v="2014-09-29T00:00:00"/>
    <x v="1"/>
    <s v="KB-16240"/>
    <x v="208"/>
    <x v="1"/>
    <x v="0"/>
    <s v="Saint Cloud"/>
    <x v="11"/>
    <n v="56301"/>
    <x v="2"/>
    <s v="TEC-AC-10000990"/>
    <x v="2"/>
    <x v="11"/>
    <x v="1522"/>
    <n v="655.9"/>
    <n v="5"/>
    <x v="0"/>
    <n v="275.47800000000001"/>
  </r>
  <r>
    <n v="3496"/>
    <x v="1735"/>
    <x v="3"/>
    <x v="241"/>
    <d v="2014-09-29T00:00:00"/>
    <x v="1"/>
    <s v="KB-16240"/>
    <x v="208"/>
    <x v="1"/>
    <x v="0"/>
    <s v="Saint Cloud"/>
    <x v="11"/>
    <n v="56301"/>
    <x v="2"/>
    <s v="FUR-CH-10000665"/>
    <x v="0"/>
    <x v="1"/>
    <x v="656"/>
    <n v="603.91999999999996"/>
    <n v="4"/>
    <x v="0"/>
    <n v="181.17599999999999"/>
  </r>
  <r>
    <n v="3497"/>
    <x v="1736"/>
    <x v="0"/>
    <x v="590"/>
    <d v="2013-08-16T00:00:00"/>
    <x v="1"/>
    <s v="CA-12055"/>
    <x v="402"/>
    <x v="2"/>
    <x v="0"/>
    <s v="Los Angeles"/>
    <x v="1"/>
    <n v="90036"/>
    <x v="1"/>
    <s v="FUR-TA-10001932"/>
    <x v="0"/>
    <x v="3"/>
    <x v="840"/>
    <n v="513.024"/>
    <n v="2"/>
    <x v="2"/>
    <n v="12.8256"/>
  </r>
  <r>
    <n v="3498"/>
    <x v="1736"/>
    <x v="0"/>
    <x v="590"/>
    <d v="2013-08-16T00:00:00"/>
    <x v="1"/>
    <s v="CA-12055"/>
    <x v="402"/>
    <x v="2"/>
    <x v="0"/>
    <s v="Los Angeles"/>
    <x v="1"/>
    <n v="90036"/>
    <x v="1"/>
    <s v="OFF-AP-10004487"/>
    <x v="1"/>
    <x v="9"/>
    <x v="715"/>
    <n v="487.92"/>
    <n v="6"/>
    <x v="0"/>
    <n v="136.61760000000001"/>
  </r>
  <r>
    <n v="3499"/>
    <x v="1736"/>
    <x v="0"/>
    <x v="590"/>
    <d v="2013-08-16T00:00:00"/>
    <x v="1"/>
    <s v="CA-12055"/>
    <x v="402"/>
    <x v="2"/>
    <x v="0"/>
    <s v="Los Angeles"/>
    <x v="1"/>
    <n v="90036"/>
    <x v="1"/>
    <s v="OFF-BI-10002160"/>
    <x v="1"/>
    <x v="8"/>
    <x v="312"/>
    <n v="15.24"/>
    <n v="5"/>
    <x v="2"/>
    <n v="5.3339999999999996"/>
  </r>
  <r>
    <n v="3500"/>
    <x v="1737"/>
    <x v="0"/>
    <x v="321"/>
    <d v="2013-10-04T00:00:00"/>
    <x v="1"/>
    <s v="JK-15730"/>
    <x v="300"/>
    <x v="0"/>
    <x v="0"/>
    <s v="Mobile"/>
    <x v="19"/>
    <n v="36608"/>
    <x v="0"/>
    <s v="TEC-AC-10000420"/>
    <x v="2"/>
    <x v="11"/>
    <x v="1487"/>
    <n v="209.97"/>
    <n v="3"/>
    <x v="0"/>
    <n v="71.389799999999994"/>
  </r>
  <r>
    <n v="3501"/>
    <x v="1737"/>
    <x v="0"/>
    <x v="321"/>
    <d v="2013-10-04T00:00:00"/>
    <x v="1"/>
    <s v="JK-15730"/>
    <x v="300"/>
    <x v="0"/>
    <x v="0"/>
    <s v="Mobile"/>
    <x v="19"/>
    <n v="36608"/>
    <x v="0"/>
    <s v="OFF-BI-10001989"/>
    <x v="1"/>
    <x v="8"/>
    <x v="537"/>
    <n v="62.94"/>
    <n v="3"/>
    <x v="0"/>
    <n v="30.211200000000002"/>
  </r>
  <r>
    <n v="3502"/>
    <x v="1737"/>
    <x v="0"/>
    <x v="321"/>
    <d v="2013-10-04T00:00:00"/>
    <x v="1"/>
    <s v="JK-15730"/>
    <x v="300"/>
    <x v="0"/>
    <x v="0"/>
    <s v="Mobile"/>
    <x v="19"/>
    <n v="36608"/>
    <x v="0"/>
    <s v="OFF-AR-10001149"/>
    <x v="1"/>
    <x v="6"/>
    <x v="130"/>
    <n v="25.92"/>
    <n v="9"/>
    <x v="0"/>
    <n v="7.7759999999999998"/>
  </r>
  <r>
    <n v="3503"/>
    <x v="1738"/>
    <x v="3"/>
    <x v="318"/>
    <d v="2014-04-11T00:00:00"/>
    <x v="3"/>
    <s v="RD-19930"/>
    <x v="709"/>
    <x v="0"/>
    <x v="0"/>
    <s v="Austin"/>
    <x v="5"/>
    <n v="78745"/>
    <x v="2"/>
    <s v="OFF-PA-10004101"/>
    <x v="1"/>
    <x v="10"/>
    <x v="506"/>
    <n v="10.368"/>
    <n v="2"/>
    <x v="2"/>
    <n v="3.6288"/>
  </r>
  <r>
    <n v="3504"/>
    <x v="1738"/>
    <x v="3"/>
    <x v="318"/>
    <d v="2014-04-11T00:00:00"/>
    <x v="3"/>
    <s v="RD-19930"/>
    <x v="709"/>
    <x v="0"/>
    <x v="0"/>
    <s v="Austin"/>
    <x v="5"/>
    <n v="78745"/>
    <x v="2"/>
    <s v="TEC-AC-10001714"/>
    <x v="2"/>
    <x v="11"/>
    <x v="678"/>
    <n v="95.736000000000004"/>
    <n v="3"/>
    <x v="2"/>
    <n v="20.343900000000001"/>
  </r>
  <r>
    <n v="3505"/>
    <x v="1739"/>
    <x v="0"/>
    <x v="122"/>
    <d v="2013-12-21T00:00:00"/>
    <x v="0"/>
    <s v="JK-16120"/>
    <x v="451"/>
    <x v="2"/>
    <x v="0"/>
    <s v="New York City"/>
    <x v="15"/>
    <n v="10009"/>
    <x v="3"/>
    <s v="OFF-ST-10003716"/>
    <x v="1"/>
    <x v="4"/>
    <x v="889"/>
    <n v="900.08"/>
    <n v="4"/>
    <x v="0"/>
    <n v="117.0104"/>
  </r>
  <r>
    <n v="3506"/>
    <x v="1740"/>
    <x v="2"/>
    <x v="886"/>
    <d v="2011-06-24T00:00:00"/>
    <x v="1"/>
    <s v="SC-20020"/>
    <x v="710"/>
    <x v="0"/>
    <x v="0"/>
    <s v="Plano"/>
    <x v="5"/>
    <n v="75023"/>
    <x v="2"/>
    <s v="TEC-PH-10000369"/>
    <x v="2"/>
    <x v="7"/>
    <x v="1346"/>
    <n v="201.584"/>
    <n v="2"/>
    <x v="2"/>
    <n v="20.1584"/>
  </r>
  <r>
    <n v="3507"/>
    <x v="1740"/>
    <x v="2"/>
    <x v="886"/>
    <d v="2011-06-24T00:00:00"/>
    <x v="1"/>
    <s v="SC-20020"/>
    <x v="710"/>
    <x v="0"/>
    <x v="0"/>
    <s v="Plano"/>
    <x v="5"/>
    <n v="75023"/>
    <x v="2"/>
    <s v="OFF-BI-10000756"/>
    <x v="1"/>
    <x v="8"/>
    <x v="15"/>
    <n v="3.3919999999999999"/>
    <n v="4"/>
    <x v="3"/>
    <n v="-5.0880000000000001"/>
  </r>
  <r>
    <n v="3508"/>
    <x v="1740"/>
    <x v="2"/>
    <x v="886"/>
    <d v="2011-06-24T00:00:00"/>
    <x v="1"/>
    <s v="SC-20020"/>
    <x v="710"/>
    <x v="0"/>
    <x v="0"/>
    <s v="Plano"/>
    <x v="5"/>
    <n v="75023"/>
    <x v="2"/>
    <s v="FUR-BO-10001608"/>
    <x v="0"/>
    <x v="0"/>
    <x v="1523"/>
    <n v="193.06559999999999"/>
    <n v="4"/>
    <x v="8"/>
    <n v="-19.874400000000001"/>
  </r>
  <r>
    <n v="3509"/>
    <x v="1740"/>
    <x v="2"/>
    <x v="886"/>
    <d v="2011-06-24T00:00:00"/>
    <x v="1"/>
    <s v="SC-20020"/>
    <x v="710"/>
    <x v="0"/>
    <x v="0"/>
    <s v="Plano"/>
    <x v="5"/>
    <n v="75023"/>
    <x v="2"/>
    <s v="OFF-PA-10001166"/>
    <x v="1"/>
    <x v="10"/>
    <x v="769"/>
    <n v="15.552"/>
    <n v="3"/>
    <x v="2"/>
    <n v="5.4432"/>
  </r>
  <r>
    <n v="3510"/>
    <x v="1740"/>
    <x v="2"/>
    <x v="886"/>
    <d v="2011-06-24T00:00:00"/>
    <x v="1"/>
    <s v="SC-20020"/>
    <x v="710"/>
    <x v="0"/>
    <x v="0"/>
    <s v="Plano"/>
    <x v="5"/>
    <n v="75023"/>
    <x v="2"/>
    <s v="OFF-PA-10000587"/>
    <x v="1"/>
    <x v="10"/>
    <x v="57"/>
    <n v="11.648"/>
    <n v="2"/>
    <x v="2"/>
    <n v="4.0768000000000004"/>
  </r>
  <r>
    <n v="3511"/>
    <x v="1740"/>
    <x v="2"/>
    <x v="886"/>
    <d v="2011-06-24T00:00:00"/>
    <x v="1"/>
    <s v="SC-20020"/>
    <x v="710"/>
    <x v="0"/>
    <x v="0"/>
    <s v="Plano"/>
    <x v="5"/>
    <n v="75023"/>
    <x v="2"/>
    <s v="TEC-MA-10001972"/>
    <x v="2"/>
    <x v="15"/>
    <x v="1469"/>
    <n v="418.8"/>
    <n v="2"/>
    <x v="10"/>
    <n v="-97.72"/>
  </r>
  <r>
    <n v="3512"/>
    <x v="1740"/>
    <x v="2"/>
    <x v="886"/>
    <d v="2011-06-24T00:00:00"/>
    <x v="1"/>
    <s v="SC-20020"/>
    <x v="710"/>
    <x v="0"/>
    <x v="0"/>
    <s v="Plano"/>
    <x v="5"/>
    <n v="75023"/>
    <x v="2"/>
    <s v="OFF-ST-10004123"/>
    <x v="1"/>
    <x v="4"/>
    <x v="72"/>
    <n v="509.488"/>
    <n v="7"/>
    <x v="2"/>
    <n v="-127.372"/>
  </r>
  <r>
    <n v="3513"/>
    <x v="1741"/>
    <x v="3"/>
    <x v="507"/>
    <d v="2014-09-07T00:00:00"/>
    <x v="2"/>
    <s v="HW-14935"/>
    <x v="304"/>
    <x v="1"/>
    <x v="0"/>
    <s v="Chicago"/>
    <x v="10"/>
    <n v="60653"/>
    <x v="2"/>
    <s v="FUR-BO-10000112"/>
    <x v="0"/>
    <x v="0"/>
    <x v="1524"/>
    <n v="825.17399999999998"/>
    <n v="9"/>
    <x v="4"/>
    <n v="-117.88200000000001"/>
  </r>
  <r>
    <n v="3514"/>
    <x v="1741"/>
    <x v="3"/>
    <x v="507"/>
    <d v="2014-09-07T00:00:00"/>
    <x v="2"/>
    <s v="HW-14935"/>
    <x v="304"/>
    <x v="1"/>
    <x v="0"/>
    <s v="Chicago"/>
    <x v="10"/>
    <n v="60653"/>
    <x v="2"/>
    <s v="OFF-PA-10004041"/>
    <x v="1"/>
    <x v="10"/>
    <x v="940"/>
    <n v="17.760000000000002"/>
    <n v="3"/>
    <x v="2"/>
    <n v="5.55"/>
  </r>
  <r>
    <n v="3515"/>
    <x v="1741"/>
    <x v="3"/>
    <x v="507"/>
    <d v="2014-09-07T00:00:00"/>
    <x v="2"/>
    <s v="HW-14935"/>
    <x v="304"/>
    <x v="1"/>
    <x v="0"/>
    <s v="Chicago"/>
    <x v="10"/>
    <n v="60653"/>
    <x v="2"/>
    <s v="OFF-AR-10001149"/>
    <x v="1"/>
    <x v="6"/>
    <x v="130"/>
    <n v="6.9119999999999999"/>
    <n v="3"/>
    <x v="2"/>
    <n v="0.86399999999999999"/>
  </r>
  <r>
    <n v="3516"/>
    <x v="1742"/>
    <x v="0"/>
    <x v="887"/>
    <d v="2013-12-25T00:00:00"/>
    <x v="1"/>
    <s v="SC-20800"/>
    <x v="561"/>
    <x v="0"/>
    <x v="0"/>
    <s v="Jackson"/>
    <x v="35"/>
    <n v="39212"/>
    <x v="0"/>
    <s v="TEC-AC-10002323"/>
    <x v="2"/>
    <x v="11"/>
    <x v="175"/>
    <n v="66.3"/>
    <n v="3"/>
    <x v="0"/>
    <n v="8.6189999999999998"/>
  </r>
  <r>
    <n v="3517"/>
    <x v="1743"/>
    <x v="0"/>
    <x v="888"/>
    <d v="2013-08-13T00:00:00"/>
    <x v="2"/>
    <s v="HA-14920"/>
    <x v="66"/>
    <x v="0"/>
    <x v="0"/>
    <s v="Fayetteville"/>
    <x v="3"/>
    <n v="28314"/>
    <x v="0"/>
    <s v="OFF-PA-10000130"/>
    <x v="1"/>
    <x v="10"/>
    <x v="995"/>
    <n v="30.815999999999999"/>
    <n v="9"/>
    <x v="2"/>
    <n v="9.6300000000000008"/>
  </r>
  <r>
    <n v="3518"/>
    <x v="1743"/>
    <x v="0"/>
    <x v="888"/>
    <d v="2013-08-13T00:00:00"/>
    <x v="2"/>
    <s v="HA-14920"/>
    <x v="66"/>
    <x v="0"/>
    <x v="0"/>
    <s v="Fayetteville"/>
    <x v="3"/>
    <n v="28314"/>
    <x v="0"/>
    <s v="TEC-PH-10002350"/>
    <x v="2"/>
    <x v="7"/>
    <x v="1458"/>
    <n v="44.783999999999999"/>
    <n v="2"/>
    <x v="2"/>
    <n v="4.4783999999999997"/>
  </r>
  <r>
    <n v="3519"/>
    <x v="1743"/>
    <x v="0"/>
    <x v="888"/>
    <d v="2013-08-13T00:00:00"/>
    <x v="2"/>
    <s v="HA-14920"/>
    <x v="66"/>
    <x v="0"/>
    <x v="0"/>
    <s v="Fayetteville"/>
    <x v="3"/>
    <n v="28314"/>
    <x v="0"/>
    <s v="OFF-AP-10002518"/>
    <x v="1"/>
    <x v="9"/>
    <x v="158"/>
    <n v="569.53599999999994"/>
    <n v="4"/>
    <x v="2"/>
    <n v="64.072800000000001"/>
  </r>
  <r>
    <n v="3520"/>
    <x v="1744"/>
    <x v="1"/>
    <x v="137"/>
    <d v="2012-06-25T00:00:00"/>
    <x v="2"/>
    <s v="MG-17875"/>
    <x v="675"/>
    <x v="2"/>
    <x v="0"/>
    <s v="Aurora"/>
    <x v="10"/>
    <n v="60505"/>
    <x v="2"/>
    <s v="FUR-TA-10002645"/>
    <x v="0"/>
    <x v="3"/>
    <x v="1313"/>
    <n v="796.42499999999995"/>
    <n v="7"/>
    <x v="5"/>
    <n v="-525.64049999999997"/>
  </r>
  <r>
    <n v="3521"/>
    <x v="1745"/>
    <x v="1"/>
    <x v="889"/>
    <d v="2012-04-15T00:00:00"/>
    <x v="1"/>
    <s v="DM-12955"/>
    <x v="678"/>
    <x v="1"/>
    <x v="0"/>
    <s v="Sacramento"/>
    <x v="1"/>
    <n v="95823"/>
    <x v="1"/>
    <s v="OFF-BI-10000773"/>
    <x v="1"/>
    <x v="8"/>
    <x v="381"/>
    <n v="12.832000000000001"/>
    <n v="2"/>
    <x v="2"/>
    <n v="4.3308"/>
  </r>
  <r>
    <n v="3522"/>
    <x v="1746"/>
    <x v="0"/>
    <x v="831"/>
    <d v="2013-11-26T00:00:00"/>
    <x v="0"/>
    <s v="DM-13345"/>
    <x v="664"/>
    <x v="1"/>
    <x v="0"/>
    <s v="Des Moines"/>
    <x v="23"/>
    <n v="50315"/>
    <x v="2"/>
    <s v="OFF-PA-10003845"/>
    <x v="1"/>
    <x v="10"/>
    <x v="367"/>
    <n v="40.46"/>
    <n v="7"/>
    <x v="0"/>
    <n v="19.825399999999998"/>
  </r>
  <r>
    <n v="3523"/>
    <x v="1746"/>
    <x v="0"/>
    <x v="831"/>
    <d v="2013-11-26T00:00:00"/>
    <x v="0"/>
    <s v="DM-13345"/>
    <x v="664"/>
    <x v="1"/>
    <x v="0"/>
    <s v="Des Moines"/>
    <x v="23"/>
    <n v="50315"/>
    <x v="2"/>
    <s v="TEC-PH-10001580"/>
    <x v="2"/>
    <x v="7"/>
    <x v="231"/>
    <n v="404.94"/>
    <n v="3"/>
    <x v="0"/>
    <n v="109.3338"/>
  </r>
  <r>
    <n v="3524"/>
    <x v="1747"/>
    <x v="0"/>
    <x v="64"/>
    <d v="2013-09-11T00:00:00"/>
    <x v="1"/>
    <s v="ML-17395"/>
    <x v="504"/>
    <x v="1"/>
    <x v="0"/>
    <s v="San Diego"/>
    <x v="1"/>
    <n v="92105"/>
    <x v="1"/>
    <s v="TEC-AC-10002345"/>
    <x v="2"/>
    <x v="11"/>
    <x v="173"/>
    <n v="116"/>
    <n v="8"/>
    <x v="0"/>
    <n v="29"/>
  </r>
  <r>
    <n v="3525"/>
    <x v="1748"/>
    <x v="0"/>
    <x v="390"/>
    <d v="2013-11-29T00:00:00"/>
    <x v="1"/>
    <s v="GA-14515"/>
    <x v="654"/>
    <x v="0"/>
    <x v="0"/>
    <s v="Dallas"/>
    <x v="5"/>
    <n v="75081"/>
    <x v="2"/>
    <s v="TEC-PH-10004120"/>
    <x v="2"/>
    <x v="7"/>
    <x v="1525"/>
    <n v="657.55200000000002"/>
    <n v="6"/>
    <x v="2"/>
    <n v="49.316400000000002"/>
  </r>
  <r>
    <n v="3526"/>
    <x v="1749"/>
    <x v="3"/>
    <x v="389"/>
    <d v="2014-12-16T00:00:00"/>
    <x v="0"/>
    <s v="SU-20665"/>
    <x v="711"/>
    <x v="2"/>
    <x v="0"/>
    <s v="Jackson"/>
    <x v="35"/>
    <n v="39212"/>
    <x v="0"/>
    <s v="TEC-AC-10001838"/>
    <x v="2"/>
    <x v="11"/>
    <x v="645"/>
    <n v="599.97"/>
    <n v="3"/>
    <x v="0"/>
    <n v="257.9871"/>
  </r>
  <r>
    <n v="3527"/>
    <x v="1749"/>
    <x v="3"/>
    <x v="389"/>
    <d v="2014-12-16T00:00:00"/>
    <x v="0"/>
    <s v="SU-20665"/>
    <x v="711"/>
    <x v="2"/>
    <x v="0"/>
    <s v="Jackson"/>
    <x v="35"/>
    <n v="39212"/>
    <x v="0"/>
    <s v="TEC-PH-10000148"/>
    <x v="2"/>
    <x v="7"/>
    <x v="771"/>
    <n v="38.97"/>
    <n v="3"/>
    <x v="0"/>
    <n v="0.77939999999999998"/>
  </r>
  <r>
    <n v="3528"/>
    <x v="1749"/>
    <x v="3"/>
    <x v="389"/>
    <d v="2014-12-16T00:00:00"/>
    <x v="0"/>
    <s v="SU-20665"/>
    <x v="711"/>
    <x v="2"/>
    <x v="0"/>
    <s v="Jackson"/>
    <x v="35"/>
    <n v="39212"/>
    <x v="0"/>
    <s v="OFF-BI-10003476"/>
    <x v="1"/>
    <x v="8"/>
    <x v="1526"/>
    <n v="45.84"/>
    <n v="8"/>
    <x v="0"/>
    <n v="22.0032"/>
  </r>
  <r>
    <n v="3529"/>
    <x v="1750"/>
    <x v="0"/>
    <x v="890"/>
    <d v="2013-06-30T00:00:00"/>
    <x v="1"/>
    <s v="BD-11320"/>
    <x v="217"/>
    <x v="0"/>
    <x v="0"/>
    <s v="San Diego"/>
    <x v="1"/>
    <n v="92024"/>
    <x v="1"/>
    <s v="TEC-PH-10004833"/>
    <x v="2"/>
    <x v="7"/>
    <x v="1354"/>
    <n v="38.24"/>
    <n v="4"/>
    <x v="2"/>
    <n v="-9.56"/>
  </r>
  <r>
    <n v="3530"/>
    <x v="1751"/>
    <x v="1"/>
    <x v="14"/>
    <d v="2012-09-23T00:00:00"/>
    <x v="1"/>
    <s v="DB-13405"/>
    <x v="591"/>
    <x v="0"/>
    <x v="0"/>
    <s v="Orlando"/>
    <x v="2"/>
    <n v="32839"/>
    <x v="0"/>
    <s v="TEC-AC-10001465"/>
    <x v="2"/>
    <x v="11"/>
    <x v="473"/>
    <n v="87.168000000000006"/>
    <n v="3"/>
    <x v="2"/>
    <n v="10.896000000000001"/>
  </r>
  <r>
    <n v="3531"/>
    <x v="1752"/>
    <x v="0"/>
    <x v="288"/>
    <d v="2013-05-24T00:00:00"/>
    <x v="1"/>
    <s v="RP-19855"/>
    <x v="532"/>
    <x v="1"/>
    <x v="0"/>
    <s v="Lafayette"/>
    <x v="14"/>
    <n v="47905"/>
    <x v="2"/>
    <s v="OFF-AR-10003056"/>
    <x v="1"/>
    <x v="6"/>
    <x v="18"/>
    <n v="21.4"/>
    <n v="5"/>
    <x v="0"/>
    <n v="6.2060000000000004"/>
  </r>
  <r>
    <n v="3532"/>
    <x v="1753"/>
    <x v="0"/>
    <x v="316"/>
    <d v="2013-05-29T00:00:00"/>
    <x v="3"/>
    <s v="EH-13765"/>
    <x v="553"/>
    <x v="1"/>
    <x v="0"/>
    <s v="New York City"/>
    <x v="15"/>
    <n v="10035"/>
    <x v="3"/>
    <s v="OFF-SU-10001218"/>
    <x v="1"/>
    <x v="14"/>
    <x v="133"/>
    <n v="54.9"/>
    <n v="5"/>
    <x v="0"/>
    <n v="15.372"/>
  </r>
  <r>
    <n v="3533"/>
    <x v="1754"/>
    <x v="2"/>
    <x v="891"/>
    <d v="2011-04-23T00:00:00"/>
    <x v="1"/>
    <s v="JL-15835"/>
    <x v="252"/>
    <x v="0"/>
    <x v="0"/>
    <s v="Los Angeles"/>
    <x v="1"/>
    <n v="90049"/>
    <x v="1"/>
    <s v="TEC-MA-10002859"/>
    <x v="2"/>
    <x v="15"/>
    <x v="1527"/>
    <n v="287.96800000000002"/>
    <n v="4"/>
    <x v="2"/>
    <n v="97.1892"/>
  </r>
  <r>
    <n v="3534"/>
    <x v="1754"/>
    <x v="2"/>
    <x v="891"/>
    <d v="2011-04-23T00:00:00"/>
    <x v="1"/>
    <s v="JL-15835"/>
    <x v="252"/>
    <x v="0"/>
    <x v="0"/>
    <s v="Los Angeles"/>
    <x v="1"/>
    <n v="90049"/>
    <x v="1"/>
    <s v="OFF-AR-10002375"/>
    <x v="1"/>
    <x v="6"/>
    <x v="823"/>
    <n v="13.12"/>
    <n v="4"/>
    <x v="0"/>
    <n v="3.8048000000000002"/>
  </r>
  <r>
    <n v="3535"/>
    <x v="1754"/>
    <x v="2"/>
    <x v="891"/>
    <d v="2011-04-23T00:00:00"/>
    <x v="1"/>
    <s v="JL-15835"/>
    <x v="252"/>
    <x v="0"/>
    <x v="0"/>
    <s v="Los Angeles"/>
    <x v="1"/>
    <n v="90049"/>
    <x v="1"/>
    <s v="OFF-AR-10000657"/>
    <x v="1"/>
    <x v="6"/>
    <x v="1518"/>
    <n v="10.75"/>
    <n v="5"/>
    <x v="0"/>
    <n v="3.5474999999999999"/>
  </r>
  <r>
    <n v="3536"/>
    <x v="1754"/>
    <x v="2"/>
    <x v="891"/>
    <d v="2011-04-23T00:00:00"/>
    <x v="1"/>
    <s v="JL-15835"/>
    <x v="252"/>
    <x v="0"/>
    <x v="0"/>
    <s v="Los Angeles"/>
    <x v="1"/>
    <n v="90049"/>
    <x v="1"/>
    <s v="OFF-FA-10000134"/>
    <x v="1"/>
    <x v="13"/>
    <x v="194"/>
    <n v="11.62"/>
    <n v="2"/>
    <x v="0"/>
    <n v="3.6021999999999998"/>
  </r>
  <r>
    <n v="3537"/>
    <x v="1755"/>
    <x v="0"/>
    <x v="26"/>
    <d v="2013-06-21T00:00:00"/>
    <x v="0"/>
    <s v="FM-14380"/>
    <x v="248"/>
    <x v="0"/>
    <x v="0"/>
    <s v="New York City"/>
    <x v="15"/>
    <n v="10024"/>
    <x v="3"/>
    <s v="OFF-ST-10000419"/>
    <x v="1"/>
    <x v="4"/>
    <x v="1015"/>
    <n v="40.74"/>
    <n v="3"/>
    <x v="0"/>
    <n v="0.40739999999999998"/>
  </r>
  <r>
    <n v="3538"/>
    <x v="1756"/>
    <x v="2"/>
    <x v="309"/>
    <d v="2011-05-09T00:00:00"/>
    <x v="3"/>
    <s v="SB-20290"/>
    <x v="115"/>
    <x v="1"/>
    <x v="0"/>
    <s v="Henderson"/>
    <x v="0"/>
    <n v="42420"/>
    <x v="0"/>
    <s v="OFF-ST-10000107"/>
    <x v="1"/>
    <x v="4"/>
    <x v="17"/>
    <n v="83.25"/>
    <n v="3"/>
    <x v="0"/>
    <n v="14.984999999999999"/>
  </r>
  <r>
    <n v="3539"/>
    <x v="1756"/>
    <x v="2"/>
    <x v="309"/>
    <d v="2011-05-09T00:00:00"/>
    <x v="3"/>
    <s v="SB-20290"/>
    <x v="115"/>
    <x v="1"/>
    <x v="0"/>
    <s v="Henderson"/>
    <x v="0"/>
    <n v="42420"/>
    <x v="0"/>
    <s v="OFF-LA-10001641"/>
    <x v="1"/>
    <x v="2"/>
    <x v="1022"/>
    <n v="9.4499999999999993"/>
    <n v="3"/>
    <x v="0"/>
    <n v="4.5359999999999996"/>
  </r>
  <r>
    <n v="3540"/>
    <x v="1756"/>
    <x v="2"/>
    <x v="309"/>
    <d v="2011-05-09T00:00:00"/>
    <x v="3"/>
    <s v="SB-20290"/>
    <x v="115"/>
    <x v="1"/>
    <x v="0"/>
    <s v="Henderson"/>
    <x v="0"/>
    <n v="42420"/>
    <x v="0"/>
    <s v="OFF-LA-10003121"/>
    <x v="1"/>
    <x v="2"/>
    <x v="991"/>
    <n v="20.65"/>
    <n v="5"/>
    <x v="0"/>
    <n v="9.4990000000000006"/>
  </r>
  <r>
    <n v="3541"/>
    <x v="1756"/>
    <x v="2"/>
    <x v="309"/>
    <d v="2011-05-09T00:00:00"/>
    <x v="3"/>
    <s v="SB-20290"/>
    <x v="115"/>
    <x v="1"/>
    <x v="0"/>
    <s v="Henderson"/>
    <x v="0"/>
    <n v="42420"/>
    <x v="0"/>
    <s v="OFF-PA-10002689"/>
    <x v="1"/>
    <x v="10"/>
    <x v="1057"/>
    <n v="45.36"/>
    <n v="7"/>
    <x v="0"/>
    <n v="21.7728"/>
  </r>
  <r>
    <n v="3542"/>
    <x v="1757"/>
    <x v="0"/>
    <x v="31"/>
    <d v="2013-09-21T00:00:00"/>
    <x v="2"/>
    <s v="SV-20365"/>
    <x v="277"/>
    <x v="0"/>
    <x v="0"/>
    <s v="Columbus"/>
    <x v="24"/>
    <n v="43229"/>
    <x v="3"/>
    <s v="FUR-FU-10002107"/>
    <x v="0"/>
    <x v="5"/>
    <x v="1324"/>
    <n v="5.3520000000000003"/>
    <n v="3"/>
    <x v="2"/>
    <n v="1.6055999999999999"/>
  </r>
  <r>
    <n v="3543"/>
    <x v="1757"/>
    <x v="0"/>
    <x v="31"/>
    <d v="2013-09-21T00:00:00"/>
    <x v="2"/>
    <s v="SV-20365"/>
    <x v="277"/>
    <x v="0"/>
    <x v="0"/>
    <s v="Columbus"/>
    <x v="24"/>
    <n v="43229"/>
    <x v="3"/>
    <s v="FUR-CH-10002647"/>
    <x v="0"/>
    <x v="1"/>
    <x v="470"/>
    <n v="99.372"/>
    <n v="2"/>
    <x v="4"/>
    <n v="-7.0979999999999999"/>
  </r>
  <r>
    <n v="3544"/>
    <x v="1757"/>
    <x v="0"/>
    <x v="31"/>
    <d v="2013-09-21T00:00:00"/>
    <x v="2"/>
    <s v="SV-20365"/>
    <x v="277"/>
    <x v="0"/>
    <x v="0"/>
    <s v="Columbus"/>
    <x v="24"/>
    <n v="43229"/>
    <x v="3"/>
    <s v="OFF-AR-10002257"/>
    <x v="1"/>
    <x v="6"/>
    <x v="1191"/>
    <n v="2.6720000000000002"/>
    <n v="1"/>
    <x v="2"/>
    <n v="0.3674"/>
  </r>
  <r>
    <n v="3545"/>
    <x v="1758"/>
    <x v="3"/>
    <x v="331"/>
    <d v="2014-12-26T00:00:00"/>
    <x v="0"/>
    <s v="MM-17920"/>
    <x v="462"/>
    <x v="0"/>
    <x v="0"/>
    <s v="College Station"/>
    <x v="5"/>
    <n v="77840"/>
    <x v="2"/>
    <s v="OFF-PA-10004519"/>
    <x v="1"/>
    <x v="10"/>
    <x v="1036"/>
    <n v="28.672000000000001"/>
    <n v="8"/>
    <x v="2"/>
    <n v="10.393599999999999"/>
  </r>
  <r>
    <n v="3546"/>
    <x v="1758"/>
    <x v="3"/>
    <x v="331"/>
    <d v="2014-12-26T00:00:00"/>
    <x v="0"/>
    <s v="MM-17920"/>
    <x v="462"/>
    <x v="0"/>
    <x v="0"/>
    <s v="College Station"/>
    <x v="5"/>
    <n v="77840"/>
    <x v="2"/>
    <s v="OFF-AP-10001947"/>
    <x v="1"/>
    <x v="9"/>
    <x v="1528"/>
    <n v="29.312000000000001"/>
    <n v="8"/>
    <x v="3"/>
    <n v="-74.745599999999996"/>
  </r>
  <r>
    <n v="3547"/>
    <x v="1759"/>
    <x v="3"/>
    <x v="505"/>
    <d v="2014-11-02T00:00:00"/>
    <x v="2"/>
    <s v="RD-19810"/>
    <x v="279"/>
    <x v="2"/>
    <x v="0"/>
    <s v="Richmond"/>
    <x v="0"/>
    <n v="40475"/>
    <x v="0"/>
    <s v="OFF-ST-10004963"/>
    <x v="1"/>
    <x v="4"/>
    <x v="460"/>
    <n v="105.98"/>
    <n v="7"/>
    <x v="0"/>
    <n v="4.2392000000000003"/>
  </r>
  <r>
    <n v="3548"/>
    <x v="1759"/>
    <x v="3"/>
    <x v="505"/>
    <d v="2014-11-02T00:00:00"/>
    <x v="2"/>
    <s v="RD-19810"/>
    <x v="279"/>
    <x v="2"/>
    <x v="0"/>
    <s v="Richmond"/>
    <x v="0"/>
    <n v="40475"/>
    <x v="0"/>
    <s v="OFF-SU-10002573"/>
    <x v="1"/>
    <x v="14"/>
    <x v="350"/>
    <n v="35.06"/>
    <n v="2"/>
    <x v="0"/>
    <n v="10.518000000000001"/>
  </r>
  <r>
    <n v="3549"/>
    <x v="1759"/>
    <x v="3"/>
    <x v="505"/>
    <d v="2014-11-02T00:00:00"/>
    <x v="2"/>
    <s v="RD-19810"/>
    <x v="279"/>
    <x v="2"/>
    <x v="0"/>
    <s v="Richmond"/>
    <x v="0"/>
    <n v="40475"/>
    <x v="0"/>
    <s v="FUR-CH-10000553"/>
    <x v="0"/>
    <x v="1"/>
    <x v="1248"/>
    <n v="33.94"/>
    <n v="1"/>
    <x v="0"/>
    <n v="9.1638000000000002"/>
  </r>
  <r>
    <n v="3550"/>
    <x v="1759"/>
    <x v="3"/>
    <x v="505"/>
    <d v="2014-11-02T00:00:00"/>
    <x v="2"/>
    <s v="RD-19810"/>
    <x v="279"/>
    <x v="2"/>
    <x v="0"/>
    <s v="Richmond"/>
    <x v="0"/>
    <n v="40475"/>
    <x v="0"/>
    <s v="OFF-LA-10001982"/>
    <x v="1"/>
    <x v="2"/>
    <x v="1529"/>
    <n v="30"/>
    <n v="8"/>
    <x v="0"/>
    <n v="14.4"/>
  </r>
  <r>
    <n v="3551"/>
    <x v="1760"/>
    <x v="0"/>
    <x v="892"/>
    <d v="2013-04-03T00:00:00"/>
    <x v="0"/>
    <s v="ME-17320"/>
    <x v="467"/>
    <x v="2"/>
    <x v="0"/>
    <s v="Chicago"/>
    <x v="10"/>
    <n v="60653"/>
    <x v="2"/>
    <s v="OFF-PA-10001295"/>
    <x v="1"/>
    <x v="10"/>
    <x v="1211"/>
    <n v="45.527999999999999"/>
    <n v="3"/>
    <x v="2"/>
    <n v="15.934799999999999"/>
  </r>
  <r>
    <n v="3552"/>
    <x v="1760"/>
    <x v="0"/>
    <x v="892"/>
    <d v="2013-04-03T00:00:00"/>
    <x v="0"/>
    <s v="ME-17320"/>
    <x v="467"/>
    <x v="2"/>
    <x v="0"/>
    <s v="Chicago"/>
    <x v="10"/>
    <n v="60653"/>
    <x v="2"/>
    <s v="FUR-CH-10002965"/>
    <x v="0"/>
    <x v="1"/>
    <x v="226"/>
    <n v="844.11599999999999"/>
    <n v="6"/>
    <x v="4"/>
    <n v="-36.176400000000001"/>
  </r>
  <r>
    <n v="3553"/>
    <x v="1760"/>
    <x v="0"/>
    <x v="892"/>
    <d v="2013-04-03T00:00:00"/>
    <x v="0"/>
    <s v="ME-17320"/>
    <x v="467"/>
    <x v="2"/>
    <x v="0"/>
    <s v="Chicago"/>
    <x v="10"/>
    <n v="60653"/>
    <x v="2"/>
    <s v="TEC-PH-10001254"/>
    <x v="2"/>
    <x v="7"/>
    <x v="143"/>
    <n v="812.73599999999999"/>
    <n v="8"/>
    <x v="2"/>
    <n v="60.955199999999998"/>
  </r>
  <r>
    <n v="3554"/>
    <x v="1761"/>
    <x v="3"/>
    <x v="51"/>
    <d v="2014-11-27T00:00:00"/>
    <x v="0"/>
    <s v="FH-14275"/>
    <x v="395"/>
    <x v="1"/>
    <x v="0"/>
    <s v="Philadelphia"/>
    <x v="9"/>
    <n v="19120"/>
    <x v="3"/>
    <s v="OFF-BI-10001658"/>
    <x v="1"/>
    <x v="8"/>
    <x v="439"/>
    <n v="7.476"/>
    <n v="1"/>
    <x v="6"/>
    <n v="-5.9808000000000003"/>
  </r>
  <r>
    <n v="3555"/>
    <x v="1762"/>
    <x v="2"/>
    <x v="893"/>
    <d v="2011-03-26T00:00:00"/>
    <x v="0"/>
    <s v="PO-18865"/>
    <x v="22"/>
    <x v="0"/>
    <x v="0"/>
    <s v="Los Angeles"/>
    <x v="1"/>
    <n v="90036"/>
    <x v="1"/>
    <s v="OFF-ST-10000585"/>
    <x v="1"/>
    <x v="4"/>
    <x v="541"/>
    <n v="330.4"/>
    <n v="2"/>
    <x v="0"/>
    <n v="85.903999999999996"/>
  </r>
  <r>
    <n v="3556"/>
    <x v="1762"/>
    <x v="2"/>
    <x v="893"/>
    <d v="2011-03-26T00:00:00"/>
    <x v="0"/>
    <s v="PO-18865"/>
    <x v="22"/>
    <x v="0"/>
    <x v="0"/>
    <s v="Los Angeles"/>
    <x v="1"/>
    <n v="90036"/>
    <x v="1"/>
    <s v="TEC-PH-10003484"/>
    <x v="2"/>
    <x v="7"/>
    <x v="1530"/>
    <n v="604.75199999999995"/>
    <n v="6"/>
    <x v="2"/>
    <n v="37.796999999999997"/>
  </r>
  <r>
    <n v="3557"/>
    <x v="1763"/>
    <x v="3"/>
    <x v="96"/>
    <d v="2014-12-06T00:00:00"/>
    <x v="1"/>
    <s v="CC-12550"/>
    <x v="142"/>
    <x v="0"/>
    <x v="0"/>
    <s v="Los Angeles"/>
    <x v="1"/>
    <n v="90008"/>
    <x v="1"/>
    <s v="OFF-PA-10004735"/>
    <x v="1"/>
    <x v="10"/>
    <x v="819"/>
    <n v="45.36"/>
    <n v="7"/>
    <x v="0"/>
    <n v="21.7728"/>
  </r>
  <r>
    <n v="3558"/>
    <x v="1763"/>
    <x v="3"/>
    <x v="96"/>
    <d v="2014-12-06T00:00:00"/>
    <x v="1"/>
    <s v="CC-12550"/>
    <x v="142"/>
    <x v="0"/>
    <x v="0"/>
    <s v="Los Angeles"/>
    <x v="1"/>
    <n v="90008"/>
    <x v="1"/>
    <s v="OFF-BI-10003429"/>
    <x v="1"/>
    <x v="8"/>
    <x v="844"/>
    <n v="10.128"/>
    <n v="2"/>
    <x v="2"/>
    <n v="3.6714000000000002"/>
  </r>
  <r>
    <n v="3559"/>
    <x v="1764"/>
    <x v="3"/>
    <x v="659"/>
    <d v="2014-11-13T00:00:00"/>
    <x v="1"/>
    <s v="TS-21505"/>
    <x v="700"/>
    <x v="0"/>
    <x v="0"/>
    <s v="San Francisco"/>
    <x v="1"/>
    <n v="94122"/>
    <x v="1"/>
    <s v="OFF-BI-10002982"/>
    <x v="1"/>
    <x v="8"/>
    <x v="1258"/>
    <n v="21.792000000000002"/>
    <n v="4"/>
    <x v="2"/>
    <n v="7.6272000000000002"/>
  </r>
  <r>
    <n v="3560"/>
    <x v="1764"/>
    <x v="3"/>
    <x v="659"/>
    <d v="2014-11-13T00:00:00"/>
    <x v="1"/>
    <s v="TS-21505"/>
    <x v="700"/>
    <x v="0"/>
    <x v="0"/>
    <s v="San Francisco"/>
    <x v="1"/>
    <n v="94122"/>
    <x v="1"/>
    <s v="TEC-AC-10004975"/>
    <x v="2"/>
    <x v="11"/>
    <x v="973"/>
    <n v="439.8"/>
    <n v="4"/>
    <x v="0"/>
    <n v="145.13399999999999"/>
  </r>
  <r>
    <n v="3561"/>
    <x v="1765"/>
    <x v="3"/>
    <x v="507"/>
    <d v="2014-09-10T00:00:00"/>
    <x v="0"/>
    <s v="MD-17350"/>
    <x v="198"/>
    <x v="0"/>
    <x v="0"/>
    <s v="Akron"/>
    <x v="24"/>
    <n v="44312"/>
    <x v="3"/>
    <s v="OFF-AR-10002335"/>
    <x v="1"/>
    <x v="6"/>
    <x v="673"/>
    <n v="8.2560000000000002"/>
    <n v="4"/>
    <x v="2"/>
    <n v="0.61919999999999997"/>
  </r>
  <r>
    <n v="3562"/>
    <x v="1765"/>
    <x v="3"/>
    <x v="507"/>
    <d v="2014-09-10T00:00:00"/>
    <x v="0"/>
    <s v="MD-17350"/>
    <x v="198"/>
    <x v="0"/>
    <x v="0"/>
    <s v="Akron"/>
    <x v="24"/>
    <n v="44312"/>
    <x v="3"/>
    <s v="OFF-BI-10004001"/>
    <x v="1"/>
    <x v="8"/>
    <x v="810"/>
    <n v="25.56"/>
    <n v="5"/>
    <x v="6"/>
    <n v="-20.448"/>
  </r>
  <r>
    <n v="3563"/>
    <x v="1765"/>
    <x v="3"/>
    <x v="507"/>
    <d v="2014-09-10T00:00:00"/>
    <x v="0"/>
    <s v="MD-17350"/>
    <x v="198"/>
    <x v="0"/>
    <x v="0"/>
    <s v="Akron"/>
    <x v="24"/>
    <n v="44312"/>
    <x v="3"/>
    <s v="OFF-BI-10001634"/>
    <x v="1"/>
    <x v="8"/>
    <x v="24"/>
    <n v="4.3680000000000003"/>
    <n v="2"/>
    <x v="6"/>
    <n v="-3.0575999999999999"/>
  </r>
  <r>
    <n v="3564"/>
    <x v="1765"/>
    <x v="3"/>
    <x v="507"/>
    <d v="2014-09-10T00:00:00"/>
    <x v="0"/>
    <s v="MD-17350"/>
    <x v="198"/>
    <x v="0"/>
    <x v="0"/>
    <s v="Akron"/>
    <x v="24"/>
    <n v="44312"/>
    <x v="3"/>
    <s v="OFF-PA-10000007"/>
    <x v="1"/>
    <x v="10"/>
    <x v="1531"/>
    <n v="11.52"/>
    <n v="4"/>
    <x v="2"/>
    <n v="3.7440000000000002"/>
  </r>
  <r>
    <n v="3565"/>
    <x v="1766"/>
    <x v="0"/>
    <x v="894"/>
    <d v="2013-07-07T00:00:00"/>
    <x v="2"/>
    <s v="GT-14755"/>
    <x v="150"/>
    <x v="0"/>
    <x v="0"/>
    <s v="Los Angeles"/>
    <x v="1"/>
    <n v="90049"/>
    <x v="1"/>
    <s v="OFF-PA-10000552"/>
    <x v="1"/>
    <x v="10"/>
    <x v="1532"/>
    <n v="12.96"/>
    <n v="2"/>
    <x v="0"/>
    <n v="6.2207999999999997"/>
  </r>
  <r>
    <n v="3566"/>
    <x v="1766"/>
    <x v="0"/>
    <x v="894"/>
    <d v="2013-07-07T00:00:00"/>
    <x v="2"/>
    <s v="GT-14755"/>
    <x v="150"/>
    <x v="0"/>
    <x v="0"/>
    <s v="Los Angeles"/>
    <x v="1"/>
    <n v="90049"/>
    <x v="1"/>
    <s v="OFF-FA-10001135"/>
    <x v="1"/>
    <x v="13"/>
    <x v="1060"/>
    <n v="3.96"/>
    <n v="2"/>
    <x v="0"/>
    <n v="7.9200000000000007E-2"/>
  </r>
  <r>
    <n v="3567"/>
    <x v="1767"/>
    <x v="3"/>
    <x v="210"/>
    <d v="2014-09-15T00:00:00"/>
    <x v="1"/>
    <s v="RD-19660"/>
    <x v="372"/>
    <x v="2"/>
    <x v="0"/>
    <s v="Independence"/>
    <x v="25"/>
    <n v="64055"/>
    <x v="2"/>
    <s v="OFF-BI-10003650"/>
    <x v="1"/>
    <x v="8"/>
    <x v="115"/>
    <n v="1577.94"/>
    <n v="3"/>
    <x v="0"/>
    <n v="757.41120000000001"/>
  </r>
  <r>
    <n v="3568"/>
    <x v="1768"/>
    <x v="0"/>
    <x v="369"/>
    <d v="2013-09-15T00:00:00"/>
    <x v="0"/>
    <s v="DB-12910"/>
    <x v="626"/>
    <x v="2"/>
    <x v="0"/>
    <s v="Dallas"/>
    <x v="5"/>
    <n v="75220"/>
    <x v="2"/>
    <s v="FUR-FU-10003832"/>
    <x v="0"/>
    <x v="5"/>
    <x v="1420"/>
    <n v="15.007999999999999"/>
    <n v="4"/>
    <x v="7"/>
    <n v="-12.006399999999999"/>
  </r>
  <r>
    <n v="3569"/>
    <x v="1769"/>
    <x v="3"/>
    <x v="445"/>
    <d v="2014-07-04T00:00:00"/>
    <x v="3"/>
    <s v="JK-15640"/>
    <x v="82"/>
    <x v="2"/>
    <x v="0"/>
    <s v="Seattle"/>
    <x v="4"/>
    <n v="98105"/>
    <x v="1"/>
    <s v="TEC-AC-10003628"/>
    <x v="2"/>
    <x v="11"/>
    <x v="244"/>
    <n v="59.98"/>
    <n v="2"/>
    <x v="0"/>
    <n v="26.391200000000001"/>
  </r>
  <r>
    <n v="3570"/>
    <x v="1769"/>
    <x v="3"/>
    <x v="445"/>
    <d v="2014-07-04T00:00:00"/>
    <x v="3"/>
    <s v="JK-15640"/>
    <x v="82"/>
    <x v="2"/>
    <x v="0"/>
    <s v="Seattle"/>
    <x v="4"/>
    <n v="98105"/>
    <x v="1"/>
    <s v="TEC-MA-10001148"/>
    <x v="2"/>
    <x v="15"/>
    <x v="1533"/>
    <n v="2395.1999999999998"/>
    <n v="6"/>
    <x v="2"/>
    <n v="209.58"/>
  </r>
  <r>
    <n v="3571"/>
    <x v="1769"/>
    <x v="3"/>
    <x v="445"/>
    <d v="2014-07-04T00:00:00"/>
    <x v="3"/>
    <s v="JK-15640"/>
    <x v="82"/>
    <x v="2"/>
    <x v="0"/>
    <s v="Seattle"/>
    <x v="4"/>
    <n v="98105"/>
    <x v="1"/>
    <s v="TEC-AC-10002049"/>
    <x v="2"/>
    <x v="11"/>
    <x v="1053"/>
    <n v="1687.8"/>
    <n v="4"/>
    <x v="0"/>
    <n v="742.63199999999995"/>
  </r>
  <r>
    <n v="3572"/>
    <x v="1769"/>
    <x v="3"/>
    <x v="445"/>
    <d v="2014-07-04T00:00:00"/>
    <x v="3"/>
    <s v="JK-15640"/>
    <x v="82"/>
    <x v="2"/>
    <x v="0"/>
    <s v="Seattle"/>
    <x v="4"/>
    <n v="98105"/>
    <x v="1"/>
    <s v="TEC-PH-10000702"/>
    <x v="2"/>
    <x v="7"/>
    <x v="309"/>
    <n v="7.992"/>
    <n v="1"/>
    <x v="2"/>
    <n v="2.6972999999999998"/>
  </r>
  <r>
    <n v="3573"/>
    <x v="1770"/>
    <x v="3"/>
    <x v="222"/>
    <d v="2014-07-05T00:00:00"/>
    <x v="1"/>
    <s v="FC-14335"/>
    <x v="712"/>
    <x v="1"/>
    <x v="0"/>
    <s v="Mesquite"/>
    <x v="5"/>
    <n v="75150"/>
    <x v="2"/>
    <s v="OFF-PA-10003953"/>
    <x v="1"/>
    <x v="10"/>
    <x v="638"/>
    <n v="5.1840000000000002"/>
    <n v="1"/>
    <x v="2"/>
    <n v="1.8144"/>
  </r>
  <r>
    <n v="3574"/>
    <x v="1771"/>
    <x v="3"/>
    <x v="783"/>
    <d v="2014-08-13T00:00:00"/>
    <x v="1"/>
    <s v="JW-15955"/>
    <x v="527"/>
    <x v="0"/>
    <x v="0"/>
    <s v="Long Beach"/>
    <x v="15"/>
    <n v="11561"/>
    <x v="3"/>
    <s v="OFF-AR-10003602"/>
    <x v="1"/>
    <x v="6"/>
    <x v="239"/>
    <n v="11.68"/>
    <n v="2"/>
    <x v="0"/>
    <n v="5.4896000000000003"/>
  </r>
  <r>
    <n v="3575"/>
    <x v="1771"/>
    <x v="3"/>
    <x v="783"/>
    <d v="2014-08-13T00:00:00"/>
    <x v="1"/>
    <s v="JW-15955"/>
    <x v="527"/>
    <x v="0"/>
    <x v="0"/>
    <s v="Long Beach"/>
    <x v="15"/>
    <n v="11561"/>
    <x v="3"/>
    <s v="OFF-AR-10004062"/>
    <x v="1"/>
    <x v="6"/>
    <x v="33"/>
    <n v="104.8"/>
    <n v="10"/>
    <x v="0"/>
    <n v="26.2"/>
  </r>
  <r>
    <n v="3576"/>
    <x v="1772"/>
    <x v="1"/>
    <x v="531"/>
    <d v="2012-03-24T00:00:00"/>
    <x v="1"/>
    <s v="DC-12850"/>
    <x v="419"/>
    <x v="0"/>
    <x v="0"/>
    <s v="North Miami"/>
    <x v="2"/>
    <n v="33161"/>
    <x v="0"/>
    <s v="OFF-PA-10001560"/>
    <x v="1"/>
    <x v="10"/>
    <x v="664"/>
    <n v="14.496"/>
    <n v="3"/>
    <x v="2"/>
    <n v="4.8924000000000003"/>
  </r>
  <r>
    <n v="3577"/>
    <x v="1773"/>
    <x v="0"/>
    <x v="843"/>
    <d v="2013-06-12T00:00:00"/>
    <x v="1"/>
    <s v="FM-14290"/>
    <x v="86"/>
    <x v="2"/>
    <x v="0"/>
    <s v="Bakersfield"/>
    <x v="1"/>
    <n v="93309"/>
    <x v="1"/>
    <s v="OFF-BI-10003305"/>
    <x v="1"/>
    <x v="8"/>
    <x v="565"/>
    <n v="4.7839999999999998"/>
    <n v="1"/>
    <x v="2"/>
    <n v="1.5548"/>
  </r>
  <r>
    <n v="3578"/>
    <x v="1773"/>
    <x v="0"/>
    <x v="843"/>
    <d v="2013-06-12T00:00:00"/>
    <x v="1"/>
    <s v="FM-14290"/>
    <x v="86"/>
    <x v="2"/>
    <x v="0"/>
    <s v="Bakersfield"/>
    <x v="1"/>
    <n v="93309"/>
    <x v="1"/>
    <s v="OFF-PA-10004000"/>
    <x v="1"/>
    <x v="10"/>
    <x v="203"/>
    <n v="4.7300000000000004"/>
    <n v="1"/>
    <x v="0"/>
    <n v="2.3176999999999999"/>
  </r>
  <r>
    <n v="3579"/>
    <x v="1774"/>
    <x v="0"/>
    <x v="197"/>
    <d v="2013-07-30T00:00:00"/>
    <x v="1"/>
    <s v="MT-17815"/>
    <x v="363"/>
    <x v="0"/>
    <x v="0"/>
    <s v="Jackson"/>
    <x v="35"/>
    <n v="39212"/>
    <x v="0"/>
    <s v="OFF-ST-10000321"/>
    <x v="1"/>
    <x v="4"/>
    <x v="1534"/>
    <n v="7.89"/>
    <n v="1"/>
    <x v="0"/>
    <n v="0.31559999999999999"/>
  </r>
  <r>
    <n v="3580"/>
    <x v="1774"/>
    <x v="0"/>
    <x v="197"/>
    <d v="2013-07-30T00:00:00"/>
    <x v="1"/>
    <s v="MT-17815"/>
    <x v="363"/>
    <x v="0"/>
    <x v="0"/>
    <s v="Jackson"/>
    <x v="35"/>
    <n v="39212"/>
    <x v="0"/>
    <s v="OFF-PA-10004665"/>
    <x v="1"/>
    <x v="10"/>
    <x v="1380"/>
    <n v="65.5"/>
    <n v="5"/>
    <x v="0"/>
    <n v="32.094999999999999"/>
  </r>
  <r>
    <n v="3581"/>
    <x v="1774"/>
    <x v="0"/>
    <x v="197"/>
    <d v="2013-07-30T00:00:00"/>
    <x v="1"/>
    <s v="MT-17815"/>
    <x v="363"/>
    <x v="0"/>
    <x v="0"/>
    <s v="Jackson"/>
    <x v="35"/>
    <n v="39212"/>
    <x v="0"/>
    <s v="FUR-TA-10004915"/>
    <x v="0"/>
    <x v="3"/>
    <x v="331"/>
    <n v="2430.08"/>
    <n v="8"/>
    <x v="0"/>
    <n v="388.81279999999998"/>
  </r>
  <r>
    <n v="3582"/>
    <x v="1775"/>
    <x v="3"/>
    <x v="172"/>
    <d v="2014-10-08T00:00:00"/>
    <x v="1"/>
    <s v="DK-13090"/>
    <x v="54"/>
    <x v="0"/>
    <x v="0"/>
    <s v="Fremont"/>
    <x v="8"/>
    <n v="68025"/>
    <x v="2"/>
    <s v="OFF-PA-10000994"/>
    <x v="1"/>
    <x v="10"/>
    <x v="904"/>
    <n v="104.85"/>
    <n v="1"/>
    <x v="0"/>
    <n v="50.328000000000003"/>
  </r>
  <r>
    <n v="3583"/>
    <x v="1776"/>
    <x v="1"/>
    <x v="895"/>
    <d v="2012-12-16T00:00:00"/>
    <x v="1"/>
    <s v="KD-16495"/>
    <x v="470"/>
    <x v="1"/>
    <x v="0"/>
    <s v="Jackson"/>
    <x v="12"/>
    <n v="49201"/>
    <x v="2"/>
    <s v="OFF-AR-10001149"/>
    <x v="1"/>
    <x v="6"/>
    <x v="1535"/>
    <n v="3.9"/>
    <n v="2"/>
    <x v="0"/>
    <n v="1.5209999999999999"/>
  </r>
  <r>
    <n v="3584"/>
    <x v="1776"/>
    <x v="1"/>
    <x v="895"/>
    <d v="2012-12-16T00:00:00"/>
    <x v="1"/>
    <s v="KD-16495"/>
    <x v="470"/>
    <x v="1"/>
    <x v="0"/>
    <s v="Jackson"/>
    <x v="12"/>
    <n v="49201"/>
    <x v="2"/>
    <s v="FUR-TA-10003569"/>
    <x v="0"/>
    <x v="3"/>
    <x v="1358"/>
    <n v="801.96"/>
    <n v="2"/>
    <x v="0"/>
    <n v="200.49"/>
  </r>
  <r>
    <n v="3585"/>
    <x v="1776"/>
    <x v="1"/>
    <x v="895"/>
    <d v="2012-12-16T00:00:00"/>
    <x v="1"/>
    <s v="KD-16495"/>
    <x v="470"/>
    <x v="1"/>
    <x v="0"/>
    <s v="Jackson"/>
    <x v="12"/>
    <n v="49201"/>
    <x v="2"/>
    <s v="FUR-CH-10004289"/>
    <x v="0"/>
    <x v="1"/>
    <x v="975"/>
    <n v="191.96"/>
    <n v="2"/>
    <x v="0"/>
    <n v="32.633200000000002"/>
  </r>
  <r>
    <n v="3586"/>
    <x v="1776"/>
    <x v="1"/>
    <x v="895"/>
    <d v="2012-12-16T00:00:00"/>
    <x v="1"/>
    <s v="KD-16495"/>
    <x v="470"/>
    <x v="1"/>
    <x v="0"/>
    <s v="Jackson"/>
    <x v="12"/>
    <n v="49201"/>
    <x v="2"/>
    <s v="OFF-LA-10001045"/>
    <x v="1"/>
    <x v="2"/>
    <x v="701"/>
    <n v="2.61"/>
    <n v="1"/>
    <x v="0"/>
    <n v="1.2005999999999999"/>
  </r>
  <r>
    <n v="3587"/>
    <x v="1777"/>
    <x v="3"/>
    <x v="213"/>
    <d v="2014-09-09T00:00:00"/>
    <x v="1"/>
    <s v="AG-10300"/>
    <x v="636"/>
    <x v="1"/>
    <x v="0"/>
    <s v="San Francisco"/>
    <x v="1"/>
    <n v="94122"/>
    <x v="1"/>
    <s v="OFF-AR-10002053"/>
    <x v="1"/>
    <x v="6"/>
    <x v="79"/>
    <n v="5.96"/>
    <n v="2"/>
    <x v="0"/>
    <n v="1.6688000000000001"/>
  </r>
  <r>
    <n v="3588"/>
    <x v="1778"/>
    <x v="3"/>
    <x v="241"/>
    <d v="2014-09-29T00:00:00"/>
    <x v="1"/>
    <s v="MH-18115"/>
    <x v="414"/>
    <x v="2"/>
    <x v="0"/>
    <s v="Lancaster"/>
    <x v="24"/>
    <n v="43130"/>
    <x v="3"/>
    <s v="TEC-PH-10002885"/>
    <x v="2"/>
    <x v="7"/>
    <x v="1127"/>
    <n v="1169.694"/>
    <n v="3"/>
    <x v="10"/>
    <n v="-253.43369999999999"/>
  </r>
  <r>
    <n v="3589"/>
    <x v="1779"/>
    <x v="3"/>
    <x v="484"/>
    <d v="2014-12-22T00:00:00"/>
    <x v="2"/>
    <s v="AC-10450"/>
    <x v="549"/>
    <x v="0"/>
    <x v="0"/>
    <s v="Lafayette"/>
    <x v="28"/>
    <n v="70506"/>
    <x v="0"/>
    <s v="OFF-SU-10002881"/>
    <x v="1"/>
    <x v="14"/>
    <x v="461"/>
    <n v="1665.62"/>
    <n v="2"/>
    <x v="0"/>
    <n v="33.312399999999997"/>
  </r>
  <r>
    <n v="3590"/>
    <x v="1780"/>
    <x v="3"/>
    <x v="221"/>
    <d v="2014-12-01T00:00:00"/>
    <x v="1"/>
    <s v="FM-14290"/>
    <x v="86"/>
    <x v="2"/>
    <x v="0"/>
    <s v="Richmond"/>
    <x v="0"/>
    <n v="40475"/>
    <x v="0"/>
    <s v="OFF-BI-10000546"/>
    <x v="1"/>
    <x v="8"/>
    <x v="609"/>
    <n v="2.88"/>
    <n v="1"/>
    <x v="0"/>
    <n v="1.4112"/>
  </r>
  <r>
    <n v="3591"/>
    <x v="1780"/>
    <x v="3"/>
    <x v="221"/>
    <d v="2014-12-01T00:00:00"/>
    <x v="1"/>
    <s v="FM-14290"/>
    <x v="86"/>
    <x v="2"/>
    <x v="0"/>
    <s v="Richmond"/>
    <x v="0"/>
    <n v="40475"/>
    <x v="0"/>
    <s v="OFF-ST-10001526"/>
    <x v="1"/>
    <x v="4"/>
    <x v="764"/>
    <n v="1443.96"/>
    <n v="12"/>
    <x v="0"/>
    <n v="375.42959999999999"/>
  </r>
  <r>
    <n v="3592"/>
    <x v="1781"/>
    <x v="2"/>
    <x v="736"/>
    <d v="2011-12-15T00:00:00"/>
    <x v="0"/>
    <s v="RA-19285"/>
    <x v="267"/>
    <x v="0"/>
    <x v="0"/>
    <s v="Houston"/>
    <x v="5"/>
    <n v="77070"/>
    <x v="2"/>
    <s v="OFF-SU-10001574"/>
    <x v="1"/>
    <x v="14"/>
    <x v="498"/>
    <n v="2.92"/>
    <n v="1"/>
    <x v="2"/>
    <n v="0.36499999999999999"/>
  </r>
  <r>
    <n v="3593"/>
    <x v="1782"/>
    <x v="0"/>
    <x v="5"/>
    <d v="2013-12-08T00:00:00"/>
    <x v="0"/>
    <s v="JG-15160"/>
    <x v="506"/>
    <x v="0"/>
    <x v="0"/>
    <s v="New York City"/>
    <x v="15"/>
    <n v="10024"/>
    <x v="3"/>
    <s v="OFF-ST-10002615"/>
    <x v="1"/>
    <x v="4"/>
    <x v="1427"/>
    <n v="465.18"/>
    <n v="3"/>
    <x v="0"/>
    <n v="120.9468"/>
  </r>
  <r>
    <n v="3594"/>
    <x v="1783"/>
    <x v="0"/>
    <x v="108"/>
    <d v="2013-09-18T00:00:00"/>
    <x v="1"/>
    <s v="NZ-18565"/>
    <x v="125"/>
    <x v="2"/>
    <x v="0"/>
    <s v="Toledo"/>
    <x v="24"/>
    <n v="43615"/>
    <x v="3"/>
    <s v="OFF-BI-10001658"/>
    <x v="1"/>
    <x v="8"/>
    <x v="439"/>
    <n v="22.428000000000001"/>
    <n v="3"/>
    <x v="6"/>
    <n v="-17.942399999999999"/>
  </r>
  <r>
    <n v="3595"/>
    <x v="1783"/>
    <x v="0"/>
    <x v="108"/>
    <d v="2013-09-18T00:00:00"/>
    <x v="1"/>
    <s v="NZ-18565"/>
    <x v="125"/>
    <x v="2"/>
    <x v="0"/>
    <s v="Toledo"/>
    <x v="24"/>
    <n v="43615"/>
    <x v="3"/>
    <s v="OFF-ST-10002562"/>
    <x v="1"/>
    <x v="4"/>
    <x v="33"/>
    <n v="37.520000000000003"/>
    <n v="5"/>
    <x v="2"/>
    <n v="3.7519999999999998"/>
  </r>
  <r>
    <n v="3596"/>
    <x v="1784"/>
    <x v="3"/>
    <x v="34"/>
    <d v="2014-12-16T00:00:00"/>
    <x v="1"/>
    <s v="KM-16225"/>
    <x v="366"/>
    <x v="1"/>
    <x v="0"/>
    <s v="Philadelphia"/>
    <x v="9"/>
    <n v="19143"/>
    <x v="3"/>
    <s v="OFF-AR-10004757"/>
    <x v="1"/>
    <x v="6"/>
    <x v="342"/>
    <n v="2.6240000000000001"/>
    <n v="1"/>
    <x v="2"/>
    <n v="0.4264"/>
  </r>
  <r>
    <n v="3597"/>
    <x v="1785"/>
    <x v="2"/>
    <x v="340"/>
    <d v="2011-09-14T00:00:00"/>
    <x v="0"/>
    <s v="LC-17140"/>
    <x v="95"/>
    <x v="0"/>
    <x v="0"/>
    <s v="Philadelphia"/>
    <x v="9"/>
    <n v="19140"/>
    <x v="3"/>
    <s v="OFF-PA-10000788"/>
    <x v="1"/>
    <x v="10"/>
    <x v="731"/>
    <n v="15.552"/>
    <n v="3"/>
    <x v="2"/>
    <n v="5.4432"/>
  </r>
  <r>
    <n v="3598"/>
    <x v="1785"/>
    <x v="2"/>
    <x v="340"/>
    <d v="2011-09-14T00:00:00"/>
    <x v="0"/>
    <s v="LC-17140"/>
    <x v="95"/>
    <x v="0"/>
    <x v="0"/>
    <s v="Philadelphia"/>
    <x v="9"/>
    <n v="19140"/>
    <x v="3"/>
    <s v="TEC-AC-10002134"/>
    <x v="2"/>
    <x v="11"/>
    <x v="1536"/>
    <n v="64.703999999999994"/>
    <n v="6"/>
    <x v="2"/>
    <n v="-4.8528000000000002"/>
  </r>
  <r>
    <n v="3599"/>
    <x v="1785"/>
    <x v="2"/>
    <x v="340"/>
    <d v="2011-09-14T00:00:00"/>
    <x v="0"/>
    <s v="LC-17140"/>
    <x v="95"/>
    <x v="0"/>
    <x v="0"/>
    <s v="Philadelphia"/>
    <x v="9"/>
    <n v="19140"/>
    <x v="3"/>
    <s v="FUR-FU-10002456"/>
    <x v="0"/>
    <x v="5"/>
    <x v="1009"/>
    <n v="17.472000000000001"/>
    <n v="3"/>
    <x v="2"/>
    <n v="5.0232000000000001"/>
  </r>
  <r>
    <n v="3600"/>
    <x v="1785"/>
    <x v="2"/>
    <x v="340"/>
    <d v="2011-09-14T00:00:00"/>
    <x v="0"/>
    <s v="LC-17140"/>
    <x v="95"/>
    <x v="0"/>
    <x v="0"/>
    <s v="Philadelphia"/>
    <x v="9"/>
    <n v="19140"/>
    <x v="3"/>
    <s v="TEC-PH-10002549"/>
    <x v="2"/>
    <x v="7"/>
    <x v="928"/>
    <n v="135.51599999999999"/>
    <n v="1"/>
    <x v="10"/>
    <n v="-31.6204"/>
  </r>
  <r>
    <n v="3601"/>
    <x v="1786"/>
    <x v="3"/>
    <x v="335"/>
    <d v="2014-07-01T00:00:00"/>
    <x v="1"/>
    <s v="NP-18700"/>
    <x v="413"/>
    <x v="0"/>
    <x v="0"/>
    <s v="Denver"/>
    <x v="22"/>
    <n v="80219"/>
    <x v="1"/>
    <s v="TEC-AC-10001990"/>
    <x v="2"/>
    <x v="11"/>
    <x v="861"/>
    <n v="431.928"/>
    <n v="9"/>
    <x v="2"/>
    <n v="64.789199999999994"/>
  </r>
  <r>
    <n v="3602"/>
    <x v="1787"/>
    <x v="2"/>
    <x v="664"/>
    <d v="2011-11-24T00:00:00"/>
    <x v="1"/>
    <s v="RB-19330"/>
    <x v="713"/>
    <x v="0"/>
    <x v="0"/>
    <s v="Philadelphia"/>
    <x v="9"/>
    <n v="19143"/>
    <x v="3"/>
    <s v="OFF-PA-10002137"/>
    <x v="1"/>
    <x v="10"/>
    <x v="560"/>
    <n v="12.448"/>
    <n v="2"/>
    <x v="2"/>
    <n v="3.89"/>
  </r>
  <r>
    <n v="3603"/>
    <x v="1787"/>
    <x v="2"/>
    <x v="664"/>
    <d v="2011-11-24T00:00:00"/>
    <x v="1"/>
    <s v="RB-19330"/>
    <x v="713"/>
    <x v="0"/>
    <x v="0"/>
    <s v="Philadelphia"/>
    <x v="9"/>
    <n v="19143"/>
    <x v="3"/>
    <s v="FUR-CH-10004997"/>
    <x v="0"/>
    <x v="1"/>
    <x v="494"/>
    <n v="657.93"/>
    <n v="5"/>
    <x v="4"/>
    <n v="-93.99"/>
  </r>
  <r>
    <n v="3604"/>
    <x v="1788"/>
    <x v="3"/>
    <x v="170"/>
    <d v="2014-08-28T00:00:00"/>
    <x v="1"/>
    <s v="TH-21550"/>
    <x v="274"/>
    <x v="2"/>
    <x v="0"/>
    <s v="Columbia"/>
    <x v="39"/>
    <n v="21044"/>
    <x v="3"/>
    <s v="OFF-PA-10000357"/>
    <x v="1"/>
    <x v="10"/>
    <x v="1219"/>
    <n v="277.39999999999998"/>
    <n v="5"/>
    <x v="0"/>
    <n v="133.15199999999999"/>
  </r>
  <r>
    <n v="3605"/>
    <x v="1788"/>
    <x v="3"/>
    <x v="170"/>
    <d v="2014-08-28T00:00:00"/>
    <x v="1"/>
    <s v="TH-21550"/>
    <x v="274"/>
    <x v="2"/>
    <x v="0"/>
    <s v="Columbia"/>
    <x v="39"/>
    <n v="21044"/>
    <x v="3"/>
    <s v="FUR-FU-10003976"/>
    <x v="0"/>
    <x v="5"/>
    <x v="964"/>
    <n v="25.16"/>
    <n v="2"/>
    <x v="0"/>
    <n v="8.5543999999999993"/>
  </r>
  <r>
    <n v="3606"/>
    <x v="1788"/>
    <x v="3"/>
    <x v="170"/>
    <d v="2014-08-28T00:00:00"/>
    <x v="1"/>
    <s v="TH-21550"/>
    <x v="274"/>
    <x v="2"/>
    <x v="0"/>
    <s v="Columbia"/>
    <x v="39"/>
    <n v="21044"/>
    <x v="3"/>
    <s v="FUR-FU-10004960"/>
    <x v="0"/>
    <x v="5"/>
    <x v="919"/>
    <n v="91.92"/>
    <n v="4"/>
    <x v="0"/>
    <n v="31.252800000000001"/>
  </r>
  <r>
    <n v="3607"/>
    <x v="1789"/>
    <x v="0"/>
    <x v="299"/>
    <d v="2013-03-17T00:00:00"/>
    <x v="0"/>
    <s v="CK-12595"/>
    <x v="242"/>
    <x v="0"/>
    <x v="0"/>
    <s v="New York City"/>
    <x v="15"/>
    <n v="10024"/>
    <x v="3"/>
    <s v="OFF-EN-10001099"/>
    <x v="1"/>
    <x v="12"/>
    <x v="33"/>
    <n v="29.34"/>
    <n v="3"/>
    <x v="0"/>
    <n v="13.4964"/>
  </r>
  <r>
    <n v="3608"/>
    <x v="1790"/>
    <x v="2"/>
    <x v="865"/>
    <d v="2011-09-28T00:00:00"/>
    <x v="0"/>
    <s v="ST-20530"/>
    <x v="461"/>
    <x v="0"/>
    <x v="0"/>
    <s v="New York City"/>
    <x v="15"/>
    <n v="10035"/>
    <x v="3"/>
    <s v="OFF-BI-10002026"/>
    <x v="1"/>
    <x v="8"/>
    <x v="903"/>
    <n v="139.44"/>
    <n v="3"/>
    <x v="2"/>
    <n v="47.061"/>
  </r>
  <r>
    <n v="3609"/>
    <x v="1791"/>
    <x v="2"/>
    <x v="582"/>
    <d v="2011-05-03T00:00:00"/>
    <x v="1"/>
    <s v="GB-14530"/>
    <x v="334"/>
    <x v="1"/>
    <x v="0"/>
    <s v="Newark"/>
    <x v="24"/>
    <n v="43055"/>
    <x v="3"/>
    <s v="OFF-LA-10001613"/>
    <x v="1"/>
    <x v="2"/>
    <x v="736"/>
    <n v="6.9119999999999999"/>
    <n v="3"/>
    <x v="2"/>
    <n v="2.5055999999999998"/>
  </r>
  <r>
    <n v="3610"/>
    <x v="1791"/>
    <x v="2"/>
    <x v="582"/>
    <d v="2011-05-03T00:00:00"/>
    <x v="1"/>
    <s v="GB-14530"/>
    <x v="334"/>
    <x v="1"/>
    <x v="0"/>
    <s v="Newark"/>
    <x v="24"/>
    <n v="43055"/>
    <x v="3"/>
    <s v="OFF-ST-10002214"/>
    <x v="1"/>
    <x v="4"/>
    <x v="994"/>
    <n v="27.096"/>
    <n v="3"/>
    <x v="2"/>
    <n v="2.0322"/>
  </r>
  <r>
    <n v="3611"/>
    <x v="1791"/>
    <x v="2"/>
    <x v="582"/>
    <d v="2011-05-03T00:00:00"/>
    <x v="1"/>
    <s v="GB-14530"/>
    <x v="334"/>
    <x v="1"/>
    <x v="0"/>
    <s v="Newark"/>
    <x v="24"/>
    <n v="43055"/>
    <x v="3"/>
    <s v="OFF-ST-10001128"/>
    <x v="1"/>
    <x v="4"/>
    <x v="1418"/>
    <n v="177.56800000000001"/>
    <n v="2"/>
    <x v="2"/>
    <n v="-37.733199999999997"/>
  </r>
  <r>
    <n v="3612"/>
    <x v="1792"/>
    <x v="0"/>
    <x v="896"/>
    <d v="2013-12-02T00:00:00"/>
    <x v="0"/>
    <s v="NC-18535"/>
    <x v="714"/>
    <x v="1"/>
    <x v="0"/>
    <s v="Dallas"/>
    <x v="5"/>
    <n v="75217"/>
    <x v="2"/>
    <s v="TEC-AC-10004864"/>
    <x v="2"/>
    <x v="11"/>
    <x v="1289"/>
    <n v="58.415999999999997"/>
    <n v="2"/>
    <x v="2"/>
    <n v="16.794599999999999"/>
  </r>
  <r>
    <n v="3613"/>
    <x v="1793"/>
    <x v="1"/>
    <x v="155"/>
    <d v="2012-12-08T00:00:00"/>
    <x v="1"/>
    <s v="AB-10255"/>
    <x v="437"/>
    <x v="2"/>
    <x v="0"/>
    <s v="Philadelphia"/>
    <x v="9"/>
    <n v="19134"/>
    <x v="3"/>
    <s v="OFF-PA-10000174"/>
    <x v="1"/>
    <x v="10"/>
    <x v="1515"/>
    <n v="16.448"/>
    <n v="2"/>
    <x v="2"/>
    <n v="5.5511999999999997"/>
  </r>
  <r>
    <n v="3614"/>
    <x v="1793"/>
    <x v="1"/>
    <x v="155"/>
    <d v="2012-12-08T00:00:00"/>
    <x v="1"/>
    <s v="AB-10255"/>
    <x v="437"/>
    <x v="2"/>
    <x v="0"/>
    <s v="Philadelphia"/>
    <x v="9"/>
    <n v="19134"/>
    <x v="3"/>
    <s v="TEC-AC-10000171"/>
    <x v="2"/>
    <x v="11"/>
    <x v="43"/>
    <n v="36.783999999999999"/>
    <n v="2"/>
    <x v="2"/>
    <n v="10.5754"/>
  </r>
  <r>
    <n v="3615"/>
    <x v="1794"/>
    <x v="3"/>
    <x v="123"/>
    <d v="2014-11-22T00:00:00"/>
    <x v="2"/>
    <s v="SC-20770"/>
    <x v="34"/>
    <x v="1"/>
    <x v="0"/>
    <s v="San Antonio"/>
    <x v="5"/>
    <n v="78207"/>
    <x v="2"/>
    <s v="FUR-TA-10002622"/>
    <x v="0"/>
    <x v="3"/>
    <x v="960"/>
    <n v="718.11599999999999"/>
    <n v="6"/>
    <x v="4"/>
    <n v="-71.811599999999999"/>
  </r>
  <r>
    <n v="3616"/>
    <x v="1794"/>
    <x v="3"/>
    <x v="123"/>
    <d v="2014-11-22T00:00:00"/>
    <x v="2"/>
    <s v="SC-20770"/>
    <x v="34"/>
    <x v="1"/>
    <x v="0"/>
    <s v="San Antonio"/>
    <x v="5"/>
    <n v="78207"/>
    <x v="2"/>
    <s v="OFF-AR-10001915"/>
    <x v="1"/>
    <x v="6"/>
    <x v="1048"/>
    <n v="31.776"/>
    <n v="4"/>
    <x v="2"/>
    <n v="8.7384000000000004"/>
  </r>
  <r>
    <n v="3617"/>
    <x v="1795"/>
    <x v="0"/>
    <x v="64"/>
    <d v="2013-09-10T00:00:00"/>
    <x v="1"/>
    <s v="JC-15340"/>
    <x v="209"/>
    <x v="0"/>
    <x v="0"/>
    <s v="Philadelphia"/>
    <x v="9"/>
    <n v="19120"/>
    <x v="3"/>
    <s v="OFF-BI-10004410"/>
    <x v="1"/>
    <x v="8"/>
    <x v="48"/>
    <n v="9.5549999999999997"/>
    <n v="5"/>
    <x v="6"/>
    <n v="-7.3254999999999999"/>
  </r>
  <r>
    <n v="3618"/>
    <x v="1796"/>
    <x v="3"/>
    <x v="507"/>
    <d v="2014-09-09T00:00:00"/>
    <x v="1"/>
    <s v="RA-19285"/>
    <x v="267"/>
    <x v="0"/>
    <x v="0"/>
    <s v="Los Angeles"/>
    <x v="1"/>
    <n v="90004"/>
    <x v="1"/>
    <s v="OFF-BI-10004632"/>
    <x v="1"/>
    <x v="8"/>
    <x v="564"/>
    <n v="487.98399999999998"/>
    <n v="2"/>
    <x v="2"/>
    <n v="152.495"/>
  </r>
  <r>
    <n v="3619"/>
    <x v="1796"/>
    <x v="3"/>
    <x v="507"/>
    <d v="2014-09-09T00:00:00"/>
    <x v="1"/>
    <s v="RA-19285"/>
    <x v="267"/>
    <x v="0"/>
    <x v="0"/>
    <s v="Los Angeles"/>
    <x v="1"/>
    <n v="90004"/>
    <x v="1"/>
    <s v="TEC-PH-10002185"/>
    <x v="2"/>
    <x v="7"/>
    <x v="1072"/>
    <n v="5.56"/>
    <n v="1"/>
    <x v="2"/>
    <n v="1.7375"/>
  </r>
  <r>
    <n v="3620"/>
    <x v="1796"/>
    <x v="3"/>
    <x v="507"/>
    <d v="2014-09-09T00:00:00"/>
    <x v="1"/>
    <s v="RA-19285"/>
    <x v="267"/>
    <x v="0"/>
    <x v="0"/>
    <s v="Los Angeles"/>
    <x v="1"/>
    <n v="90004"/>
    <x v="1"/>
    <s v="OFF-ST-10002974"/>
    <x v="1"/>
    <x v="4"/>
    <x v="123"/>
    <n v="217.85"/>
    <n v="5"/>
    <x v="0"/>
    <n v="65.355000000000004"/>
  </r>
  <r>
    <n v="3621"/>
    <x v="1797"/>
    <x v="0"/>
    <x v="897"/>
    <d v="2013-09-30T00:00:00"/>
    <x v="1"/>
    <s v="SH-19975"/>
    <x v="64"/>
    <x v="1"/>
    <x v="0"/>
    <s v="Smyrna"/>
    <x v="18"/>
    <n v="37167"/>
    <x v="0"/>
    <s v="OFF-AR-10003727"/>
    <x v="1"/>
    <x v="6"/>
    <x v="1362"/>
    <n v="40.776000000000003"/>
    <n v="3"/>
    <x v="2"/>
    <n v="4.5872999999999999"/>
  </r>
  <r>
    <n v="3622"/>
    <x v="1797"/>
    <x v="0"/>
    <x v="897"/>
    <d v="2013-09-30T00:00:00"/>
    <x v="1"/>
    <s v="SH-19975"/>
    <x v="64"/>
    <x v="1"/>
    <x v="0"/>
    <s v="Smyrna"/>
    <x v="18"/>
    <n v="37167"/>
    <x v="0"/>
    <s v="TEC-PH-10004071"/>
    <x v="2"/>
    <x v="7"/>
    <x v="1537"/>
    <n v="63.936"/>
    <n v="8"/>
    <x v="2"/>
    <n v="5.5944000000000003"/>
  </r>
  <r>
    <n v="3623"/>
    <x v="1798"/>
    <x v="2"/>
    <x v="80"/>
    <d v="2011-09-19T00:00:00"/>
    <x v="1"/>
    <s v="JC-15775"/>
    <x v="547"/>
    <x v="0"/>
    <x v="0"/>
    <s v="Macon"/>
    <x v="32"/>
    <n v="31204"/>
    <x v="0"/>
    <s v="FUR-FU-10002878"/>
    <x v="0"/>
    <x v="5"/>
    <x v="1125"/>
    <n v="142.4"/>
    <n v="5"/>
    <x v="0"/>
    <n v="52.688000000000002"/>
  </r>
  <r>
    <n v="3624"/>
    <x v="1798"/>
    <x v="2"/>
    <x v="80"/>
    <d v="2011-09-19T00:00:00"/>
    <x v="1"/>
    <s v="JC-15775"/>
    <x v="547"/>
    <x v="0"/>
    <x v="0"/>
    <s v="Macon"/>
    <x v="32"/>
    <n v="31204"/>
    <x v="0"/>
    <s v="OFF-BI-10001890"/>
    <x v="1"/>
    <x v="8"/>
    <x v="174"/>
    <n v="7.16"/>
    <n v="2"/>
    <x v="0"/>
    <n v="3.4367999999999999"/>
  </r>
  <r>
    <n v="3625"/>
    <x v="1799"/>
    <x v="3"/>
    <x v="240"/>
    <d v="2014-05-22T00:00:00"/>
    <x v="0"/>
    <s v="BC-11125"/>
    <x v="604"/>
    <x v="2"/>
    <x v="0"/>
    <s v="San Francisco"/>
    <x v="1"/>
    <n v="94109"/>
    <x v="1"/>
    <s v="FUR-CH-10002647"/>
    <x v="0"/>
    <x v="1"/>
    <x v="470"/>
    <n v="681.40800000000002"/>
    <n v="12"/>
    <x v="2"/>
    <n v="42.588000000000001"/>
  </r>
  <r>
    <n v="3626"/>
    <x v="1799"/>
    <x v="3"/>
    <x v="240"/>
    <d v="2014-05-22T00:00:00"/>
    <x v="0"/>
    <s v="BC-11125"/>
    <x v="604"/>
    <x v="2"/>
    <x v="0"/>
    <s v="San Francisco"/>
    <x v="1"/>
    <n v="94109"/>
    <x v="1"/>
    <s v="OFF-AR-10001315"/>
    <x v="1"/>
    <x v="6"/>
    <x v="1020"/>
    <n v="3.52"/>
    <n v="2"/>
    <x v="0"/>
    <n v="1.0207999999999999"/>
  </r>
  <r>
    <n v="3627"/>
    <x v="1799"/>
    <x v="3"/>
    <x v="240"/>
    <d v="2014-05-22T00:00:00"/>
    <x v="0"/>
    <s v="BC-11125"/>
    <x v="604"/>
    <x v="2"/>
    <x v="0"/>
    <s v="San Francisco"/>
    <x v="1"/>
    <n v="94109"/>
    <x v="1"/>
    <s v="OFF-AR-10000122"/>
    <x v="1"/>
    <x v="6"/>
    <x v="308"/>
    <n v="5.58"/>
    <n v="1"/>
    <x v="0"/>
    <n v="1.395"/>
  </r>
  <r>
    <n v="3628"/>
    <x v="1799"/>
    <x v="3"/>
    <x v="240"/>
    <d v="2014-05-22T00:00:00"/>
    <x v="0"/>
    <s v="BC-11125"/>
    <x v="604"/>
    <x v="2"/>
    <x v="0"/>
    <s v="San Francisco"/>
    <x v="1"/>
    <n v="94109"/>
    <x v="1"/>
    <s v="TEC-AC-10001465"/>
    <x v="2"/>
    <x v="11"/>
    <x v="473"/>
    <n v="36.32"/>
    <n v="1"/>
    <x v="0"/>
    <n v="10.896000000000001"/>
  </r>
  <r>
    <n v="3629"/>
    <x v="1800"/>
    <x v="2"/>
    <x v="128"/>
    <d v="2011-08-13T00:00:00"/>
    <x v="1"/>
    <s v="JH-15985"/>
    <x v="98"/>
    <x v="0"/>
    <x v="0"/>
    <s v="Seattle"/>
    <x v="4"/>
    <n v="98103"/>
    <x v="1"/>
    <s v="OFF-BI-10004600"/>
    <x v="1"/>
    <x v="8"/>
    <x v="1477"/>
    <n v="2060.7440000000001"/>
    <n v="7"/>
    <x v="2"/>
    <n v="643.98249999999996"/>
  </r>
  <r>
    <n v="3630"/>
    <x v="1801"/>
    <x v="3"/>
    <x v="200"/>
    <d v="2014-12-01T00:00:00"/>
    <x v="1"/>
    <s v="CC-12610"/>
    <x v="566"/>
    <x v="1"/>
    <x v="0"/>
    <s v="Columbus"/>
    <x v="24"/>
    <n v="43229"/>
    <x v="3"/>
    <s v="OFF-AP-10002082"/>
    <x v="1"/>
    <x v="9"/>
    <x v="1092"/>
    <n v="52.271999999999998"/>
    <n v="3"/>
    <x v="2"/>
    <n v="9.8010000000000002"/>
  </r>
  <r>
    <n v="3631"/>
    <x v="1801"/>
    <x v="3"/>
    <x v="200"/>
    <d v="2014-12-01T00:00:00"/>
    <x v="1"/>
    <s v="CC-12610"/>
    <x v="566"/>
    <x v="1"/>
    <x v="0"/>
    <s v="Columbus"/>
    <x v="24"/>
    <n v="43229"/>
    <x v="3"/>
    <s v="OFF-AP-10004708"/>
    <x v="1"/>
    <x v="9"/>
    <x v="508"/>
    <n v="213.136"/>
    <n v="7"/>
    <x v="2"/>
    <n v="23.977799999999998"/>
  </r>
  <r>
    <n v="3632"/>
    <x v="1802"/>
    <x v="3"/>
    <x v="898"/>
    <d v="2014-05-09T00:00:00"/>
    <x v="0"/>
    <s v="DB-12970"/>
    <x v="715"/>
    <x v="1"/>
    <x v="0"/>
    <s v="Los Angeles"/>
    <x v="1"/>
    <n v="90004"/>
    <x v="1"/>
    <s v="OFF-ST-10000464"/>
    <x v="1"/>
    <x v="4"/>
    <x v="1135"/>
    <n v="69.52"/>
    <n v="2"/>
    <x v="0"/>
    <n v="19.465599999999998"/>
  </r>
  <r>
    <n v="3633"/>
    <x v="1802"/>
    <x v="3"/>
    <x v="898"/>
    <d v="2014-05-09T00:00:00"/>
    <x v="0"/>
    <s v="DB-12970"/>
    <x v="715"/>
    <x v="1"/>
    <x v="0"/>
    <s v="Los Angeles"/>
    <x v="1"/>
    <n v="90004"/>
    <x v="1"/>
    <s v="OFF-ST-10000025"/>
    <x v="1"/>
    <x v="4"/>
    <x v="615"/>
    <n v="763.44"/>
    <n v="8"/>
    <x v="0"/>
    <n v="45.806399999999996"/>
  </r>
  <r>
    <n v="3634"/>
    <x v="1803"/>
    <x v="0"/>
    <x v="338"/>
    <d v="2013-11-15T00:00:00"/>
    <x v="1"/>
    <s v="PP-18955"/>
    <x v="452"/>
    <x v="2"/>
    <x v="0"/>
    <s v="Springfield"/>
    <x v="24"/>
    <n v="45503"/>
    <x v="3"/>
    <s v="OFF-LA-10001613"/>
    <x v="1"/>
    <x v="2"/>
    <x v="736"/>
    <n v="9.2159999999999993"/>
    <n v="4"/>
    <x v="2"/>
    <n v="3.3408000000000002"/>
  </r>
  <r>
    <n v="3635"/>
    <x v="1803"/>
    <x v="0"/>
    <x v="338"/>
    <d v="2013-11-15T00:00:00"/>
    <x v="1"/>
    <s v="PP-18955"/>
    <x v="452"/>
    <x v="2"/>
    <x v="0"/>
    <s v="Springfield"/>
    <x v="24"/>
    <n v="45503"/>
    <x v="3"/>
    <s v="TEC-PH-10000376"/>
    <x v="2"/>
    <x v="7"/>
    <x v="428"/>
    <n v="41.957999999999998"/>
    <n v="7"/>
    <x v="10"/>
    <n v="-9.7902000000000005"/>
  </r>
  <r>
    <n v="3636"/>
    <x v="1803"/>
    <x v="0"/>
    <x v="338"/>
    <d v="2013-11-15T00:00:00"/>
    <x v="1"/>
    <s v="PP-18955"/>
    <x v="452"/>
    <x v="2"/>
    <x v="0"/>
    <s v="Springfield"/>
    <x v="24"/>
    <n v="45503"/>
    <x v="3"/>
    <s v="OFF-PA-10004039"/>
    <x v="1"/>
    <x v="10"/>
    <x v="1538"/>
    <n v="89.567999999999998"/>
    <n v="2"/>
    <x v="2"/>
    <n v="32.468400000000003"/>
  </r>
  <r>
    <n v="3637"/>
    <x v="1803"/>
    <x v="0"/>
    <x v="338"/>
    <d v="2013-11-15T00:00:00"/>
    <x v="1"/>
    <s v="PP-18955"/>
    <x v="452"/>
    <x v="2"/>
    <x v="0"/>
    <s v="Springfield"/>
    <x v="24"/>
    <n v="45503"/>
    <x v="3"/>
    <s v="OFF-PA-10001776"/>
    <x v="1"/>
    <x v="10"/>
    <x v="1263"/>
    <n v="22.248000000000001"/>
    <n v="3"/>
    <x v="2"/>
    <n v="7.5087000000000002"/>
  </r>
  <r>
    <n v="3638"/>
    <x v="1803"/>
    <x v="0"/>
    <x v="338"/>
    <d v="2013-11-15T00:00:00"/>
    <x v="1"/>
    <s v="PP-18955"/>
    <x v="452"/>
    <x v="2"/>
    <x v="0"/>
    <s v="Springfield"/>
    <x v="24"/>
    <n v="45503"/>
    <x v="3"/>
    <s v="OFF-AP-10002457"/>
    <x v="1"/>
    <x v="9"/>
    <x v="544"/>
    <n v="334.88"/>
    <n v="4"/>
    <x v="2"/>
    <n v="29.302"/>
  </r>
  <r>
    <n v="3639"/>
    <x v="1803"/>
    <x v="0"/>
    <x v="338"/>
    <d v="2013-11-15T00:00:00"/>
    <x v="1"/>
    <s v="PP-18955"/>
    <x v="452"/>
    <x v="2"/>
    <x v="0"/>
    <s v="Springfield"/>
    <x v="24"/>
    <n v="45503"/>
    <x v="3"/>
    <s v="FUR-FU-10000758"/>
    <x v="0"/>
    <x v="5"/>
    <x v="1073"/>
    <n v="148.28800000000001"/>
    <n v="7"/>
    <x v="2"/>
    <n v="29.657599999999999"/>
  </r>
  <r>
    <n v="3640"/>
    <x v="1803"/>
    <x v="0"/>
    <x v="338"/>
    <d v="2013-11-15T00:00:00"/>
    <x v="1"/>
    <s v="PP-18955"/>
    <x v="452"/>
    <x v="2"/>
    <x v="0"/>
    <s v="Springfield"/>
    <x v="24"/>
    <n v="45503"/>
    <x v="3"/>
    <s v="OFF-PA-10000682"/>
    <x v="1"/>
    <x v="10"/>
    <x v="859"/>
    <n v="4.6239999999999997"/>
    <n v="1"/>
    <x v="2"/>
    <n v="1.6761999999999999"/>
  </r>
  <r>
    <n v="3641"/>
    <x v="1803"/>
    <x v="0"/>
    <x v="338"/>
    <d v="2013-11-15T00:00:00"/>
    <x v="1"/>
    <s v="PP-18955"/>
    <x v="452"/>
    <x v="2"/>
    <x v="0"/>
    <s v="Springfield"/>
    <x v="24"/>
    <n v="45503"/>
    <x v="3"/>
    <s v="TEC-AC-10002550"/>
    <x v="2"/>
    <x v="11"/>
    <x v="1539"/>
    <n v="178.92"/>
    <n v="7"/>
    <x v="2"/>
    <n v="-29.0745"/>
  </r>
  <r>
    <n v="3642"/>
    <x v="1803"/>
    <x v="0"/>
    <x v="338"/>
    <d v="2013-11-15T00:00:00"/>
    <x v="1"/>
    <s v="PP-18955"/>
    <x v="452"/>
    <x v="2"/>
    <x v="0"/>
    <s v="Springfield"/>
    <x v="24"/>
    <n v="45503"/>
    <x v="3"/>
    <s v="OFF-BI-10002082"/>
    <x v="1"/>
    <x v="8"/>
    <x v="1173"/>
    <n v="69.888000000000005"/>
    <n v="7"/>
    <x v="6"/>
    <n v="-46.591999999999999"/>
  </r>
  <r>
    <n v="3643"/>
    <x v="1804"/>
    <x v="2"/>
    <x v="414"/>
    <d v="2011-12-23T00:00:00"/>
    <x v="0"/>
    <s v="MC-17845"/>
    <x v="266"/>
    <x v="0"/>
    <x v="0"/>
    <s v="Los Angeles"/>
    <x v="1"/>
    <n v="90008"/>
    <x v="1"/>
    <s v="OFF-BI-10004632"/>
    <x v="1"/>
    <x v="8"/>
    <x v="564"/>
    <n v="487.98399999999998"/>
    <n v="2"/>
    <x v="2"/>
    <n v="152.495"/>
  </r>
  <r>
    <n v="3644"/>
    <x v="1804"/>
    <x v="2"/>
    <x v="414"/>
    <d v="2011-12-23T00:00:00"/>
    <x v="0"/>
    <s v="MC-17845"/>
    <x v="266"/>
    <x v="0"/>
    <x v="0"/>
    <s v="Los Angeles"/>
    <x v="1"/>
    <n v="90008"/>
    <x v="1"/>
    <s v="OFF-AR-10001725"/>
    <x v="1"/>
    <x v="6"/>
    <x v="1540"/>
    <n v="47.3"/>
    <n v="2"/>
    <x v="0"/>
    <n v="12.298"/>
  </r>
  <r>
    <n v="3645"/>
    <x v="1804"/>
    <x v="2"/>
    <x v="414"/>
    <d v="2011-12-23T00:00:00"/>
    <x v="0"/>
    <s v="MC-17845"/>
    <x v="266"/>
    <x v="0"/>
    <x v="0"/>
    <s v="Los Angeles"/>
    <x v="1"/>
    <n v="90008"/>
    <x v="1"/>
    <s v="OFF-AR-10004269"/>
    <x v="1"/>
    <x v="6"/>
    <x v="1541"/>
    <n v="4.13"/>
    <n v="1"/>
    <x v="0"/>
    <n v="1.1564000000000001"/>
  </r>
  <r>
    <n v="3646"/>
    <x v="1804"/>
    <x v="2"/>
    <x v="414"/>
    <d v="2011-12-23T00:00:00"/>
    <x v="0"/>
    <s v="MC-17845"/>
    <x v="266"/>
    <x v="0"/>
    <x v="0"/>
    <s v="Los Angeles"/>
    <x v="1"/>
    <n v="90008"/>
    <x v="1"/>
    <s v="OFF-BI-10003007"/>
    <x v="1"/>
    <x v="8"/>
    <x v="1542"/>
    <n v="155.12"/>
    <n v="5"/>
    <x v="2"/>
    <n v="50.414000000000001"/>
  </r>
  <r>
    <n v="3647"/>
    <x v="1805"/>
    <x v="2"/>
    <x v="739"/>
    <d v="2011-07-27T00:00:00"/>
    <x v="0"/>
    <s v="VF-21715"/>
    <x v="665"/>
    <x v="2"/>
    <x v="0"/>
    <s v="Los Angeles"/>
    <x v="1"/>
    <n v="90045"/>
    <x v="1"/>
    <s v="OFF-PA-10002195"/>
    <x v="1"/>
    <x v="10"/>
    <x v="1543"/>
    <n v="6.48"/>
    <n v="1"/>
    <x v="0"/>
    <n v="3.1751999999999998"/>
  </r>
  <r>
    <n v="3648"/>
    <x v="1805"/>
    <x v="2"/>
    <x v="739"/>
    <d v="2011-07-27T00:00:00"/>
    <x v="0"/>
    <s v="VF-21715"/>
    <x v="665"/>
    <x v="2"/>
    <x v="0"/>
    <s v="Los Angeles"/>
    <x v="1"/>
    <n v="90045"/>
    <x v="1"/>
    <s v="OFF-SU-10002522"/>
    <x v="1"/>
    <x v="14"/>
    <x v="1544"/>
    <n v="15.52"/>
    <n v="4"/>
    <x v="0"/>
    <n v="4.5007999999999999"/>
  </r>
  <r>
    <n v="3649"/>
    <x v="1806"/>
    <x v="1"/>
    <x v="6"/>
    <d v="2012-11-27T00:00:00"/>
    <x v="1"/>
    <s v="MC-17275"/>
    <x v="507"/>
    <x v="0"/>
    <x v="0"/>
    <s v="Memphis"/>
    <x v="18"/>
    <n v="38109"/>
    <x v="0"/>
    <s v="OFF-BI-10003712"/>
    <x v="1"/>
    <x v="8"/>
    <x v="689"/>
    <n v="2.9460000000000002"/>
    <n v="2"/>
    <x v="6"/>
    <n v="-2.0621999999999998"/>
  </r>
  <r>
    <n v="3650"/>
    <x v="1806"/>
    <x v="1"/>
    <x v="6"/>
    <d v="2012-11-27T00:00:00"/>
    <x v="1"/>
    <s v="MC-17275"/>
    <x v="507"/>
    <x v="0"/>
    <x v="0"/>
    <s v="Memphis"/>
    <x v="18"/>
    <n v="38109"/>
    <x v="0"/>
    <s v="OFF-FA-10004854"/>
    <x v="1"/>
    <x v="13"/>
    <x v="268"/>
    <n v="55.103999999999999"/>
    <n v="6"/>
    <x v="2"/>
    <n v="18.5976"/>
  </r>
  <r>
    <n v="3651"/>
    <x v="1807"/>
    <x v="3"/>
    <x v="34"/>
    <d v="2014-12-12T00:00:00"/>
    <x v="0"/>
    <s v="DB-13210"/>
    <x v="203"/>
    <x v="0"/>
    <x v="0"/>
    <s v="Detroit"/>
    <x v="12"/>
    <n v="48234"/>
    <x v="2"/>
    <s v="TEC-AC-10004859"/>
    <x v="2"/>
    <x v="11"/>
    <x v="1545"/>
    <n v="104.88"/>
    <n v="6"/>
    <x v="0"/>
    <n v="41.951999999999998"/>
  </r>
  <r>
    <n v="3652"/>
    <x v="1807"/>
    <x v="3"/>
    <x v="34"/>
    <d v="2014-12-12T00:00:00"/>
    <x v="0"/>
    <s v="DB-13210"/>
    <x v="203"/>
    <x v="0"/>
    <x v="0"/>
    <s v="Detroit"/>
    <x v="12"/>
    <n v="48234"/>
    <x v="2"/>
    <s v="OFF-AR-10001860"/>
    <x v="1"/>
    <x v="6"/>
    <x v="907"/>
    <n v="34.700000000000003"/>
    <n v="5"/>
    <x v="0"/>
    <n v="12.492000000000001"/>
  </r>
  <r>
    <n v="3653"/>
    <x v="1807"/>
    <x v="3"/>
    <x v="34"/>
    <d v="2014-12-12T00:00:00"/>
    <x v="0"/>
    <s v="DB-13210"/>
    <x v="203"/>
    <x v="0"/>
    <x v="0"/>
    <s v="Detroit"/>
    <x v="12"/>
    <n v="48234"/>
    <x v="2"/>
    <s v="OFF-BI-10001636"/>
    <x v="1"/>
    <x v="8"/>
    <x v="668"/>
    <n v="33.72"/>
    <n v="4"/>
    <x v="0"/>
    <n v="15.511200000000001"/>
  </r>
  <r>
    <n v="3654"/>
    <x v="1807"/>
    <x v="3"/>
    <x v="34"/>
    <d v="2014-12-12T00:00:00"/>
    <x v="0"/>
    <s v="DB-13210"/>
    <x v="203"/>
    <x v="0"/>
    <x v="0"/>
    <s v="Detroit"/>
    <x v="12"/>
    <n v="48234"/>
    <x v="2"/>
    <s v="OFF-PA-10000349"/>
    <x v="1"/>
    <x v="10"/>
    <x v="33"/>
    <n v="14.94"/>
    <n v="3"/>
    <x v="0"/>
    <n v="7.0217999999999998"/>
  </r>
  <r>
    <n v="3655"/>
    <x v="1808"/>
    <x v="3"/>
    <x v="515"/>
    <d v="2014-09-06T00:00:00"/>
    <x v="1"/>
    <s v="AJ-10945"/>
    <x v="219"/>
    <x v="0"/>
    <x v="0"/>
    <s v="Lawrence"/>
    <x v="14"/>
    <n v="46226"/>
    <x v="2"/>
    <s v="OFF-AP-10002439"/>
    <x v="1"/>
    <x v="9"/>
    <x v="548"/>
    <n v="638.73"/>
    <n v="9"/>
    <x v="0"/>
    <n v="166.06979999999999"/>
  </r>
  <r>
    <n v="3656"/>
    <x v="1809"/>
    <x v="3"/>
    <x v="558"/>
    <d v="2014-05-01T00:00:00"/>
    <x v="1"/>
    <s v="CP-12340"/>
    <x v="291"/>
    <x v="1"/>
    <x v="0"/>
    <s v="Jacksonville"/>
    <x v="2"/>
    <n v="32216"/>
    <x v="0"/>
    <s v="OFF-ST-10001370"/>
    <x v="1"/>
    <x v="4"/>
    <x v="1023"/>
    <n v="113.568"/>
    <n v="2"/>
    <x v="2"/>
    <n v="-21.294"/>
  </r>
  <r>
    <n v="3657"/>
    <x v="1810"/>
    <x v="3"/>
    <x v="565"/>
    <d v="2014-09-15T00:00:00"/>
    <x v="1"/>
    <s v="DB-13555"/>
    <x v="587"/>
    <x v="1"/>
    <x v="0"/>
    <s v="Dublin"/>
    <x v="24"/>
    <n v="43017"/>
    <x v="3"/>
    <s v="TEC-AC-10002558"/>
    <x v="2"/>
    <x v="11"/>
    <x v="1546"/>
    <n v="9.0960000000000001"/>
    <n v="1"/>
    <x v="2"/>
    <n v="1.7055"/>
  </r>
  <r>
    <n v="3658"/>
    <x v="1811"/>
    <x v="1"/>
    <x v="899"/>
    <d v="2012-03-17T00:00:00"/>
    <x v="1"/>
    <s v="EB-13750"/>
    <x v="494"/>
    <x v="1"/>
    <x v="0"/>
    <s v="Plantation"/>
    <x v="2"/>
    <n v="33317"/>
    <x v="0"/>
    <s v="OFF-EN-10004030"/>
    <x v="1"/>
    <x v="12"/>
    <x v="135"/>
    <n v="8.6880000000000006"/>
    <n v="3"/>
    <x v="2"/>
    <n v="2.9321999999999999"/>
  </r>
  <r>
    <n v="3659"/>
    <x v="1811"/>
    <x v="1"/>
    <x v="899"/>
    <d v="2012-03-17T00:00:00"/>
    <x v="1"/>
    <s v="EB-13750"/>
    <x v="494"/>
    <x v="1"/>
    <x v="0"/>
    <s v="Plantation"/>
    <x v="2"/>
    <n v="33317"/>
    <x v="0"/>
    <s v="FUR-FU-10003194"/>
    <x v="0"/>
    <x v="5"/>
    <x v="76"/>
    <n v="30.88"/>
    <n v="4"/>
    <x v="2"/>
    <n v="3.86"/>
  </r>
  <r>
    <n v="3660"/>
    <x v="1811"/>
    <x v="1"/>
    <x v="899"/>
    <d v="2012-03-17T00:00:00"/>
    <x v="1"/>
    <s v="EB-13750"/>
    <x v="494"/>
    <x v="1"/>
    <x v="0"/>
    <s v="Plantation"/>
    <x v="2"/>
    <n v="33317"/>
    <x v="0"/>
    <s v="FUR-FU-10001731"/>
    <x v="0"/>
    <x v="5"/>
    <x v="1547"/>
    <n v="6.4080000000000004"/>
    <n v="3"/>
    <x v="2"/>
    <n v="1.4418"/>
  </r>
  <r>
    <n v="3661"/>
    <x v="1812"/>
    <x v="0"/>
    <x v="427"/>
    <d v="2013-07-24T00:00:00"/>
    <x v="1"/>
    <s v="JP-15460"/>
    <x v="687"/>
    <x v="1"/>
    <x v="0"/>
    <s v="Glendale"/>
    <x v="16"/>
    <n v="85301"/>
    <x v="1"/>
    <s v="OFF-SU-10004782"/>
    <x v="1"/>
    <x v="14"/>
    <x v="1548"/>
    <n v="33.799999999999997"/>
    <n v="5"/>
    <x v="2"/>
    <n v="4.2249999999999996"/>
  </r>
  <r>
    <n v="3662"/>
    <x v="1813"/>
    <x v="0"/>
    <x v="900"/>
    <d v="2013-06-16T00:00:00"/>
    <x v="0"/>
    <s v="SC-20050"/>
    <x v="337"/>
    <x v="2"/>
    <x v="0"/>
    <s v="Jackson"/>
    <x v="12"/>
    <n v="49201"/>
    <x v="2"/>
    <s v="TEC-PH-10003484"/>
    <x v="2"/>
    <x v="7"/>
    <x v="1530"/>
    <n v="377.97"/>
    <n v="3"/>
    <x v="0"/>
    <n v="94.492500000000007"/>
  </r>
  <r>
    <n v="3663"/>
    <x v="1814"/>
    <x v="3"/>
    <x v="445"/>
    <d v="2014-07-10T00:00:00"/>
    <x v="1"/>
    <s v="FM-14290"/>
    <x v="86"/>
    <x v="2"/>
    <x v="0"/>
    <s v="Quincy"/>
    <x v="31"/>
    <n v="2169"/>
    <x v="3"/>
    <s v="TEC-AC-10003590"/>
    <x v="2"/>
    <x v="11"/>
    <x v="1093"/>
    <n v="258.89999999999998"/>
    <n v="10"/>
    <x v="0"/>
    <n v="93.203999999999994"/>
  </r>
  <r>
    <n v="3664"/>
    <x v="1814"/>
    <x v="3"/>
    <x v="445"/>
    <d v="2014-07-10T00:00:00"/>
    <x v="1"/>
    <s v="FM-14290"/>
    <x v="86"/>
    <x v="2"/>
    <x v="0"/>
    <s v="Quincy"/>
    <x v="31"/>
    <n v="2169"/>
    <x v="3"/>
    <s v="OFF-PA-10001970"/>
    <x v="1"/>
    <x v="10"/>
    <x v="311"/>
    <n v="24.56"/>
    <n v="2"/>
    <x v="0"/>
    <n v="11.543200000000001"/>
  </r>
  <r>
    <n v="3665"/>
    <x v="1815"/>
    <x v="2"/>
    <x v="589"/>
    <d v="2011-12-13T00:00:00"/>
    <x v="1"/>
    <s v="TB-21250"/>
    <x v="621"/>
    <x v="0"/>
    <x v="0"/>
    <s v="Salem"/>
    <x v="21"/>
    <n v="97301"/>
    <x v="1"/>
    <s v="OFF-LA-10001569"/>
    <x v="1"/>
    <x v="2"/>
    <x v="633"/>
    <n v="27.888000000000002"/>
    <n v="7"/>
    <x v="2"/>
    <n v="9.0635999999999992"/>
  </r>
  <r>
    <n v="3666"/>
    <x v="1815"/>
    <x v="2"/>
    <x v="589"/>
    <d v="2011-12-13T00:00:00"/>
    <x v="1"/>
    <s v="TB-21250"/>
    <x v="621"/>
    <x v="0"/>
    <x v="0"/>
    <s v="Salem"/>
    <x v="21"/>
    <n v="97301"/>
    <x v="1"/>
    <s v="OFF-BI-10001132"/>
    <x v="1"/>
    <x v="8"/>
    <x v="630"/>
    <n v="6.4560000000000004"/>
    <n v="4"/>
    <x v="6"/>
    <n v="-4.5191999999999997"/>
  </r>
  <r>
    <n v="3667"/>
    <x v="1815"/>
    <x v="2"/>
    <x v="589"/>
    <d v="2011-12-13T00:00:00"/>
    <x v="1"/>
    <s v="TB-21250"/>
    <x v="621"/>
    <x v="0"/>
    <x v="0"/>
    <s v="Salem"/>
    <x v="21"/>
    <n v="97301"/>
    <x v="1"/>
    <s v="TEC-PH-10003095"/>
    <x v="2"/>
    <x v="7"/>
    <x v="1491"/>
    <n v="52.68"/>
    <n v="3"/>
    <x v="2"/>
    <n v="19.754999999999999"/>
  </r>
  <r>
    <n v="3668"/>
    <x v="1815"/>
    <x v="2"/>
    <x v="589"/>
    <d v="2011-12-13T00:00:00"/>
    <x v="1"/>
    <s v="TB-21250"/>
    <x v="621"/>
    <x v="0"/>
    <x v="0"/>
    <s v="Salem"/>
    <x v="21"/>
    <n v="97301"/>
    <x v="1"/>
    <s v="OFF-SU-10000432"/>
    <x v="1"/>
    <x v="14"/>
    <x v="1549"/>
    <n v="13.88"/>
    <n v="5"/>
    <x v="2"/>
    <n v="-2.6025"/>
  </r>
  <r>
    <n v="3669"/>
    <x v="1815"/>
    <x v="2"/>
    <x v="589"/>
    <d v="2011-12-13T00:00:00"/>
    <x v="1"/>
    <s v="TB-21250"/>
    <x v="621"/>
    <x v="0"/>
    <x v="0"/>
    <s v="Salem"/>
    <x v="21"/>
    <n v="97301"/>
    <x v="1"/>
    <s v="TEC-AC-10004227"/>
    <x v="2"/>
    <x v="11"/>
    <x v="1400"/>
    <n v="103.92"/>
    <n v="10"/>
    <x v="2"/>
    <n v="-18.186"/>
  </r>
  <r>
    <n v="3670"/>
    <x v="1815"/>
    <x v="2"/>
    <x v="589"/>
    <d v="2011-12-13T00:00:00"/>
    <x v="1"/>
    <s v="TB-21250"/>
    <x v="621"/>
    <x v="0"/>
    <x v="0"/>
    <s v="Salem"/>
    <x v="21"/>
    <n v="97301"/>
    <x v="1"/>
    <s v="OFF-LA-10004409"/>
    <x v="1"/>
    <x v="2"/>
    <x v="1550"/>
    <n v="11.52"/>
    <n v="5"/>
    <x v="2"/>
    <n v="3.7440000000000002"/>
  </r>
  <r>
    <n v="3671"/>
    <x v="1815"/>
    <x v="2"/>
    <x v="589"/>
    <d v="2011-12-13T00:00:00"/>
    <x v="1"/>
    <s v="TB-21250"/>
    <x v="621"/>
    <x v="0"/>
    <x v="0"/>
    <s v="Salem"/>
    <x v="21"/>
    <n v="97301"/>
    <x v="1"/>
    <s v="OFF-PA-10001569"/>
    <x v="1"/>
    <x v="10"/>
    <x v="55"/>
    <n v="10.368"/>
    <n v="2"/>
    <x v="2"/>
    <n v="3.6288"/>
  </r>
  <r>
    <n v="3672"/>
    <x v="1815"/>
    <x v="2"/>
    <x v="589"/>
    <d v="2011-12-13T00:00:00"/>
    <x v="1"/>
    <s v="TB-21250"/>
    <x v="621"/>
    <x v="0"/>
    <x v="0"/>
    <s v="Salem"/>
    <x v="21"/>
    <n v="97301"/>
    <x v="1"/>
    <s v="OFF-ST-10001031"/>
    <x v="1"/>
    <x v="4"/>
    <x v="1551"/>
    <n v="39.072000000000003"/>
    <n v="3"/>
    <x v="2"/>
    <n v="2.9304000000000001"/>
  </r>
  <r>
    <n v="3673"/>
    <x v="1816"/>
    <x v="0"/>
    <x v="143"/>
    <d v="2013-04-15T00:00:00"/>
    <x v="1"/>
    <s v="EH-14125"/>
    <x v="258"/>
    <x v="2"/>
    <x v="0"/>
    <s v="Troy"/>
    <x v="24"/>
    <n v="45373"/>
    <x v="3"/>
    <s v="OFF-EN-10002312"/>
    <x v="1"/>
    <x v="12"/>
    <x v="1453"/>
    <n v="8.8719999999999999"/>
    <n v="1"/>
    <x v="2"/>
    <n v="3.2161"/>
  </r>
  <r>
    <n v="3674"/>
    <x v="1816"/>
    <x v="0"/>
    <x v="143"/>
    <d v="2013-04-15T00:00:00"/>
    <x v="1"/>
    <s v="EH-14125"/>
    <x v="258"/>
    <x v="2"/>
    <x v="0"/>
    <s v="Troy"/>
    <x v="24"/>
    <n v="45373"/>
    <x v="3"/>
    <s v="OFF-BI-10004224"/>
    <x v="1"/>
    <x v="8"/>
    <x v="1061"/>
    <n v="121.104"/>
    <n v="6"/>
    <x v="6"/>
    <n v="-100.92"/>
  </r>
  <r>
    <n v="3675"/>
    <x v="1817"/>
    <x v="3"/>
    <x v="44"/>
    <d v="2014-11-12T00:00:00"/>
    <x v="1"/>
    <s v="ML-17410"/>
    <x v="586"/>
    <x v="0"/>
    <x v="0"/>
    <s v="Philadelphia"/>
    <x v="9"/>
    <n v="19143"/>
    <x v="3"/>
    <s v="FUR-CH-10003774"/>
    <x v="0"/>
    <x v="1"/>
    <x v="1185"/>
    <n v="127.372"/>
    <n v="2"/>
    <x v="4"/>
    <n v="-30.933199999999999"/>
  </r>
  <r>
    <n v="3676"/>
    <x v="1817"/>
    <x v="3"/>
    <x v="44"/>
    <d v="2014-11-12T00:00:00"/>
    <x v="1"/>
    <s v="ML-17410"/>
    <x v="586"/>
    <x v="0"/>
    <x v="0"/>
    <s v="Philadelphia"/>
    <x v="9"/>
    <n v="19143"/>
    <x v="3"/>
    <s v="OFF-PA-10000157"/>
    <x v="1"/>
    <x v="10"/>
    <x v="364"/>
    <n v="47.951999999999998"/>
    <n v="3"/>
    <x v="2"/>
    <n v="16.183800000000002"/>
  </r>
  <r>
    <n v="3677"/>
    <x v="1818"/>
    <x v="1"/>
    <x v="901"/>
    <d v="2012-12-09T00:00:00"/>
    <x v="1"/>
    <s v="MH-17620"/>
    <x v="588"/>
    <x v="1"/>
    <x v="0"/>
    <s v="San Diego"/>
    <x v="1"/>
    <n v="92105"/>
    <x v="1"/>
    <s v="FUR-FU-10004090"/>
    <x v="0"/>
    <x v="5"/>
    <x v="636"/>
    <n v="44.46"/>
    <n v="2"/>
    <x v="0"/>
    <n v="14.671799999999999"/>
  </r>
  <r>
    <n v="3678"/>
    <x v="1819"/>
    <x v="1"/>
    <x v="584"/>
    <d v="2012-07-14T00:00:00"/>
    <x v="1"/>
    <s v="BT-11680"/>
    <x v="537"/>
    <x v="0"/>
    <x v="0"/>
    <s v="Clinton"/>
    <x v="39"/>
    <n v="20735"/>
    <x v="3"/>
    <s v="OFF-FA-10002763"/>
    <x v="1"/>
    <x v="13"/>
    <x v="1411"/>
    <n v="15.8"/>
    <n v="4"/>
    <x v="0"/>
    <n v="5.056"/>
  </r>
  <r>
    <n v="3679"/>
    <x v="1819"/>
    <x v="1"/>
    <x v="584"/>
    <d v="2012-07-14T00:00:00"/>
    <x v="1"/>
    <s v="BT-11680"/>
    <x v="537"/>
    <x v="0"/>
    <x v="0"/>
    <s v="Clinton"/>
    <x v="39"/>
    <n v="20735"/>
    <x v="3"/>
    <s v="TEC-MA-10002428"/>
    <x v="2"/>
    <x v="15"/>
    <x v="1498"/>
    <n v="464.97"/>
    <n v="3"/>
    <x v="0"/>
    <n v="209.23650000000001"/>
  </r>
  <r>
    <n v="3680"/>
    <x v="1819"/>
    <x v="1"/>
    <x v="584"/>
    <d v="2012-07-14T00:00:00"/>
    <x v="1"/>
    <s v="BT-11680"/>
    <x v="537"/>
    <x v="0"/>
    <x v="0"/>
    <s v="Clinton"/>
    <x v="39"/>
    <n v="20735"/>
    <x v="3"/>
    <s v="FUR-FU-10002918"/>
    <x v="0"/>
    <x v="5"/>
    <x v="266"/>
    <n v="181.96"/>
    <n v="2"/>
    <x v="0"/>
    <n v="20.015599999999999"/>
  </r>
  <r>
    <n v="3681"/>
    <x v="1819"/>
    <x v="1"/>
    <x v="584"/>
    <d v="2012-07-14T00:00:00"/>
    <x v="1"/>
    <s v="BT-11680"/>
    <x v="537"/>
    <x v="0"/>
    <x v="0"/>
    <s v="Clinton"/>
    <x v="39"/>
    <n v="20735"/>
    <x v="3"/>
    <s v="OFF-LA-10000476"/>
    <x v="1"/>
    <x v="2"/>
    <x v="1552"/>
    <n v="12.39"/>
    <n v="3"/>
    <x v="0"/>
    <n v="5.6993999999999998"/>
  </r>
  <r>
    <n v="3682"/>
    <x v="1819"/>
    <x v="1"/>
    <x v="584"/>
    <d v="2012-07-14T00:00:00"/>
    <x v="1"/>
    <s v="BT-11680"/>
    <x v="537"/>
    <x v="0"/>
    <x v="0"/>
    <s v="Clinton"/>
    <x v="39"/>
    <n v="20735"/>
    <x v="3"/>
    <s v="OFF-BI-10002854"/>
    <x v="1"/>
    <x v="8"/>
    <x v="895"/>
    <n v="84.09"/>
    <n v="3"/>
    <x v="0"/>
    <n v="42.045000000000002"/>
  </r>
  <r>
    <n v="3683"/>
    <x v="1819"/>
    <x v="1"/>
    <x v="584"/>
    <d v="2012-07-14T00:00:00"/>
    <x v="1"/>
    <s v="BT-11680"/>
    <x v="537"/>
    <x v="0"/>
    <x v="0"/>
    <s v="Clinton"/>
    <x v="39"/>
    <n v="20735"/>
    <x v="3"/>
    <s v="OFF-AR-10002987"/>
    <x v="1"/>
    <x v="6"/>
    <x v="1553"/>
    <n v="79.36"/>
    <n v="4"/>
    <x v="0"/>
    <n v="32.537599999999998"/>
  </r>
  <r>
    <n v="3684"/>
    <x v="1819"/>
    <x v="1"/>
    <x v="584"/>
    <d v="2012-07-14T00:00:00"/>
    <x v="1"/>
    <s v="BT-11680"/>
    <x v="537"/>
    <x v="0"/>
    <x v="0"/>
    <s v="Clinton"/>
    <x v="39"/>
    <n v="20735"/>
    <x v="3"/>
    <s v="OFF-BI-10004001"/>
    <x v="1"/>
    <x v="8"/>
    <x v="810"/>
    <n v="153.36000000000001"/>
    <n v="9"/>
    <x v="0"/>
    <n v="70.545599999999993"/>
  </r>
  <r>
    <n v="3685"/>
    <x v="1819"/>
    <x v="1"/>
    <x v="584"/>
    <d v="2012-07-14T00:00:00"/>
    <x v="1"/>
    <s v="BT-11680"/>
    <x v="537"/>
    <x v="0"/>
    <x v="0"/>
    <s v="Clinton"/>
    <x v="39"/>
    <n v="20735"/>
    <x v="3"/>
    <s v="OFF-BI-10001634"/>
    <x v="1"/>
    <x v="8"/>
    <x v="24"/>
    <n v="43.68"/>
    <n v="6"/>
    <x v="0"/>
    <n v="21.403199999999998"/>
  </r>
  <r>
    <n v="3686"/>
    <x v="1819"/>
    <x v="1"/>
    <x v="584"/>
    <d v="2012-07-14T00:00:00"/>
    <x v="1"/>
    <s v="BT-11680"/>
    <x v="537"/>
    <x v="0"/>
    <x v="0"/>
    <s v="Clinton"/>
    <x v="39"/>
    <n v="20735"/>
    <x v="3"/>
    <s v="OFF-ST-10003722"/>
    <x v="1"/>
    <x v="4"/>
    <x v="760"/>
    <n v="98.21"/>
    <n v="7"/>
    <x v="0"/>
    <n v="28.480899999999998"/>
  </r>
  <r>
    <n v="3687"/>
    <x v="1820"/>
    <x v="0"/>
    <x v="180"/>
    <d v="2013-12-20T00:00:00"/>
    <x v="1"/>
    <s v="JC-15340"/>
    <x v="209"/>
    <x v="0"/>
    <x v="0"/>
    <s v="Riverside"/>
    <x v="1"/>
    <n v="92503"/>
    <x v="1"/>
    <s v="OFF-AR-10004757"/>
    <x v="1"/>
    <x v="6"/>
    <x v="342"/>
    <n v="9.84"/>
    <n v="3"/>
    <x v="0"/>
    <n v="3.2471999999999999"/>
  </r>
  <r>
    <n v="3688"/>
    <x v="1821"/>
    <x v="0"/>
    <x v="244"/>
    <d v="2013-05-25T00:00:00"/>
    <x v="1"/>
    <s v="DB-13210"/>
    <x v="203"/>
    <x v="0"/>
    <x v="0"/>
    <s v="Port Saint Lucie"/>
    <x v="2"/>
    <n v="34952"/>
    <x v="0"/>
    <s v="OFF-BI-10004140"/>
    <x v="1"/>
    <x v="8"/>
    <x v="304"/>
    <n v="2.694"/>
    <n v="2"/>
    <x v="6"/>
    <n v="-2.2450000000000001"/>
  </r>
  <r>
    <n v="3689"/>
    <x v="1822"/>
    <x v="3"/>
    <x v="455"/>
    <d v="2014-06-06T00:00:00"/>
    <x v="0"/>
    <s v="DO-13435"/>
    <x v="157"/>
    <x v="0"/>
    <x v="0"/>
    <s v="Mesa"/>
    <x v="16"/>
    <n v="85204"/>
    <x v="1"/>
    <s v="OFF-PA-10002479"/>
    <x v="1"/>
    <x v="10"/>
    <x v="217"/>
    <n v="25.344000000000001"/>
    <n v="6"/>
    <x v="2"/>
    <n v="7.92"/>
  </r>
  <r>
    <n v="3690"/>
    <x v="1822"/>
    <x v="3"/>
    <x v="455"/>
    <d v="2014-06-06T00:00:00"/>
    <x v="0"/>
    <s v="DO-13435"/>
    <x v="157"/>
    <x v="0"/>
    <x v="0"/>
    <s v="Mesa"/>
    <x v="16"/>
    <n v="85204"/>
    <x v="1"/>
    <s v="OFF-EN-10001141"/>
    <x v="1"/>
    <x v="12"/>
    <x v="593"/>
    <n v="43.92"/>
    <n v="5"/>
    <x v="2"/>
    <n v="15.920999999999999"/>
  </r>
  <r>
    <n v="3691"/>
    <x v="1823"/>
    <x v="1"/>
    <x v="628"/>
    <d v="2012-11-02T00:00:00"/>
    <x v="0"/>
    <s v="FA-14230"/>
    <x v="135"/>
    <x v="1"/>
    <x v="0"/>
    <s v="Denver"/>
    <x v="22"/>
    <n v="80219"/>
    <x v="1"/>
    <s v="TEC-MA-10000597"/>
    <x v="2"/>
    <x v="15"/>
    <x v="1290"/>
    <n v="59.994"/>
    <n v="2"/>
    <x v="6"/>
    <n v="-45.995399999999997"/>
  </r>
  <r>
    <n v="3692"/>
    <x v="1823"/>
    <x v="1"/>
    <x v="628"/>
    <d v="2012-11-02T00:00:00"/>
    <x v="0"/>
    <s v="FA-14230"/>
    <x v="135"/>
    <x v="1"/>
    <x v="0"/>
    <s v="Denver"/>
    <x v="22"/>
    <n v="80219"/>
    <x v="1"/>
    <s v="TEC-CO-10001571"/>
    <x v="2"/>
    <x v="16"/>
    <x v="1554"/>
    <n v="439.99200000000002"/>
    <n v="1"/>
    <x v="2"/>
    <n v="164.99700000000001"/>
  </r>
  <r>
    <n v="3693"/>
    <x v="1823"/>
    <x v="1"/>
    <x v="628"/>
    <d v="2012-11-02T00:00:00"/>
    <x v="0"/>
    <s v="FA-14230"/>
    <x v="135"/>
    <x v="1"/>
    <x v="0"/>
    <s v="Denver"/>
    <x v="22"/>
    <n v="80219"/>
    <x v="1"/>
    <s v="TEC-PH-10004531"/>
    <x v="2"/>
    <x v="7"/>
    <x v="714"/>
    <n v="87.96"/>
    <n v="5"/>
    <x v="2"/>
    <n v="30.786000000000001"/>
  </r>
  <r>
    <n v="3694"/>
    <x v="1823"/>
    <x v="1"/>
    <x v="628"/>
    <d v="2012-11-02T00:00:00"/>
    <x v="0"/>
    <s v="FA-14230"/>
    <x v="135"/>
    <x v="1"/>
    <x v="0"/>
    <s v="Denver"/>
    <x v="22"/>
    <n v="80219"/>
    <x v="1"/>
    <s v="FUR-FU-10003026"/>
    <x v="0"/>
    <x v="5"/>
    <x v="1555"/>
    <n v="15.488"/>
    <n v="4"/>
    <x v="2"/>
    <n v="3.6783999999999999"/>
  </r>
  <r>
    <n v="3695"/>
    <x v="1824"/>
    <x v="0"/>
    <x v="680"/>
    <d v="2013-10-21T00:00:00"/>
    <x v="1"/>
    <s v="QJ-19255"/>
    <x v="425"/>
    <x v="1"/>
    <x v="0"/>
    <s v="Springfield"/>
    <x v="17"/>
    <n v="22153"/>
    <x v="0"/>
    <s v="OFF-BI-10002082"/>
    <x v="1"/>
    <x v="8"/>
    <x v="1173"/>
    <n v="232.96"/>
    <n v="7"/>
    <x v="0"/>
    <n v="116.48"/>
  </r>
  <r>
    <n v="3696"/>
    <x v="1824"/>
    <x v="0"/>
    <x v="680"/>
    <d v="2013-10-21T00:00:00"/>
    <x v="1"/>
    <s v="QJ-19255"/>
    <x v="425"/>
    <x v="1"/>
    <x v="0"/>
    <s v="Springfield"/>
    <x v="17"/>
    <n v="22153"/>
    <x v="0"/>
    <s v="OFF-EN-10002312"/>
    <x v="1"/>
    <x v="12"/>
    <x v="1453"/>
    <n v="66.540000000000006"/>
    <n v="6"/>
    <x v="0"/>
    <n v="32.604599999999998"/>
  </r>
  <r>
    <n v="3697"/>
    <x v="1824"/>
    <x v="0"/>
    <x v="680"/>
    <d v="2013-10-21T00:00:00"/>
    <x v="1"/>
    <s v="QJ-19255"/>
    <x v="425"/>
    <x v="1"/>
    <x v="0"/>
    <s v="Springfield"/>
    <x v="17"/>
    <n v="22153"/>
    <x v="0"/>
    <s v="OFF-AP-10000696"/>
    <x v="1"/>
    <x v="9"/>
    <x v="332"/>
    <n v="43.26"/>
    <n v="3"/>
    <x v="0"/>
    <n v="14.2758"/>
  </r>
  <r>
    <n v="3698"/>
    <x v="1825"/>
    <x v="1"/>
    <x v="902"/>
    <d v="2012-11-21T00:00:00"/>
    <x v="0"/>
    <s v="TC-21475"/>
    <x v="679"/>
    <x v="2"/>
    <x v="0"/>
    <s v="Seattle"/>
    <x v="4"/>
    <n v="98115"/>
    <x v="1"/>
    <s v="FUR-FU-10000305"/>
    <x v="0"/>
    <x v="5"/>
    <x v="1437"/>
    <n v="141.96"/>
    <n v="2"/>
    <x v="0"/>
    <n v="22.7136"/>
  </r>
  <r>
    <n v="3699"/>
    <x v="1826"/>
    <x v="2"/>
    <x v="103"/>
    <d v="2011-09-17T00:00:00"/>
    <x v="1"/>
    <s v="ON-18715"/>
    <x v="21"/>
    <x v="1"/>
    <x v="0"/>
    <s v="Tempe"/>
    <x v="16"/>
    <n v="85281"/>
    <x v="1"/>
    <s v="OFF-ST-10001034"/>
    <x v="1"/>
    <x v="4"/>
    <x v="1556"/>
    <n v="79.400000000000006"/>
    <n v="5"/>
    <x v="2"/>
    <n v="5.9550000000000001"/>
  </r>
  <r>
    <n v="3700"/>
    <x v="1827"/>
    <x v="3"/>
    <x v="38"/>
    <d v="2014-11-19T00:00:00"/>
    <x v="0"/>
    <s v="AD-10180"/>
    <x v="57"/>
    <x v="2"/>
    <x v="0"/>
    <s v="Yonkers"/>
    <x v="15"/>
    <n v="10701"/>
    <x v="3"/>
    <s v="TEC-AC-10004114"/>
    <x v="2"/>
    <x v="11"/>
    <x v="370"/>
    <n v="163.96"/>
    <n v="4"/>
    <x v="0"/>
    <n v="70.502799999999993"/>
  </r>
  <r>
    <n v="3701"/>
    <x v="1828"/>
    <x v="3"/>
    <x v="165"/>
    <d v="2014-12-30T00:00:00"/>
    <x v="1"/>
    <s v="AC-10615"/>
    <x v="556"/>
    <x v="1"/>
    <x v="0"/>
    <s v="Rochester"/>
    <x v="15"/>
    <n v="14609"/>
    <x v="3"/>
    <s v="FUR-FU-10001602"/>
    <x v="0"/>
    <x v="5"/>
    <x v="759"/>
    <n v="37.93"/>
    <n v="1"/>
    <x v="0"/>
    <n v="6.8273999999999999"/>
  </r>
  <r>
    <n v="3702"/>
    <x v="1829"/>
    <x v="0"/>
    <x v="850"/>
    <d v="2013-01-13T00:00:00"/>
    <x v="0"/>
    <s v="MF-17665"/>
    <x v="716"/>
    <x v="1"/>
    <x v="0"/>
    <s v="Toledo"/>
    <x v="24"/>
    <n v="43615"/>
    <x v="3"/>
    <s v="FUR-FU-10002445"/>
    <x v="0"/>
    <x v="5"/>
    <x v="1439"/>
    <n v="15.167999999999999"/>
    <n v="2"/>
    <x v="2"/>
    <n v="3.7919999999999998"/>
  </r>
  <r>
    <n v="3703"/>
    <x v="1830"/>
    <x v="1"/>
    <x v="385"/>
    <d v="2012-06-19T00:00:00"/>
    <x v="1"/>
    <s v="DH-13075"/>
    <x v="704"/>
    <x v="1"/>
    <x v="0"/>
    <s v="Decatur"/>
    <x v="19"/>
    <n v="35601"/>
    <x v="0"/>
    <s v="OFF-AR-10004269"/>
    <x v="1"/>
    <x v="6"/>
    <x v="1541"/>
    <n v="24.78"/>
    <n v="6"/>
    <x v="0"/>
    <n v="6.9383999999999997"/>
  </r>
  <r>
    <n v="3704"/>
    <x v="1830"/>
    <x v="1"/>
    <x v="385"/>
    <d v="2012-06-19T00:00:00"/>
    <x v="1"/>
    <s v="DH-13075"/>
    <x v="704"/>
    <x v="1"/>
    <x v="0"/>
    <s v="Decatur"/>
    <x v="19"/>
    <n v="35601"/>
    <x v="0"/>
    <s v="OFF-BI-10001249"/>
    <x v="1"/>
    <x v="8"/>
    <x v="1182"/>
    <n v="19.14"/>
    <n v="3"/>
    <x v="0"/>
    <n v="8.8043999999999993"/>
  </r>
  <r>
    <n v="3705"/>
    <x v="1830"/>
    <x v="1"/>
    <x v="385"/>
    <d v="2012-06-19T00:00:00"/>
    <x v="1"/>
    <s v="DH-13075"/>
    <x v="704"/>
    <x v="1"/>
    <x v="0"/>
    <s v="Decatur"/>
    <x v="19"/>
    <n v="35601"/>
    <x v="0"/>
    <s v="TEC-CO-10004202"/>
    <x v="2"/>
    <x v="16"/>
    <x v="836"/>
    <n v="899.97"/>
    <n v="3"/>
    <x v="0"/>
    <n v="314.98950000000002"/>
  </r>
  <r>
    <n v="3706"/>
    <x v="1830"/>
    <x v="1"/>
    <x v="385"/>
    <d v="2012-06-19T00:00:00"/>
    <x v="1"/>
    <s v="DH-13075"/>
    <x v="704"/>
    <x v="1"/>
    <x v="0"/>
    <s v="Decatur"/>
    <x v="19"/>
    <n v="35601"/>
    <x v="0"/>
    <s v="OFF-PA-10003363"/>
    <x v="1"/>
    <x v="10"/>
    <x v="1520"/>
    <n v="32.4"/>
    <n v="5"/>
    <x v="0"/>
    <n v="15.552"/>
  </r>
  <r>
    <n v="3707"/>
    <x v="1831"/>
    <x v="3"/>
    <x v="257"/>
    <d v="2014-03-23T00:00:00"/>
    <x v="1"/>
    <s v="EN-13780"/>
    <x v="633"/>
    <x v="0"/>
    <x v="0"/>
    <s v="Dallas"/>
    <x v="5"/>
    <n v="75220"/>
    <x v="2"/>
    <s v="OFF-AR-10001915"/>
    <x v="1"/>
    <x v="6"/>
    <x v="1048"/>
    <n v="23.832000000000001"/>
    <n v="3"/>
    <x v="2"/>
    <n v="6.5537999999999998"/>
  </r>
  <r>
    <n v="3708"/>
    <x v="1832"/>
    <x v="2"/>
    <x v="533"/>
    <d v="2011-11-27T00:00:00"/>
    <x v="1"/>
    <s v="SS-20140"/>
    <x v="164"/>
    <x v="1"/>
    <x v="0"/>
    <s v="Mesquite"/>
    <x v="5"/>
    <n v="75150"/>
    <x v="2"/>
    <s v="FUR-FU-10001940"/>
    <x v="0"/>
    <x v="5"/>
    <x v="33"/>
    <n v="6.3680000000000003"/>
    <n v="2"/>
    <x v="7"/>
    <n v="-2.5472000000000001"/>
  </r>
  <r>
    <n v="3709"/>
    <x v="1832"/>
    <x v="2"/>
    <x v="533"/>
    <d v="2011-11-27T00:00:00"/>
    <x v="1"/>
    <s v="SS-20140"/>
    <x v="164"/>
    <x v="1"/>
    <x v="0"/>
    <s v="Mesquite"/>
    <x v="5"/>
    <n v="75150"/>
    <x v="2"/>
    <s v="OFF-AP-10004336"/>
    <x v="1"/>
    <x v="9"/>
    <x v="1031"/>
    <n v="34.176000000000002"/>
    <n v="3"/>
    <x v="3"/>
    <n v="-87.148799999999994"/>
  </r>
  <r>
    <n v="3710"/>
    <x v="1832"/>
    <x v="2"/>
    <x v="533"/>
    <d v="2011-11-27T00:00:00"/>
    <x v="1"/>
    <s v="SS-20140"/>
    <x v="164"/>
    <x v="1"/>
    <x v="0"/>
    <s v="Mesquite"/>
    <x v="5"/>
    <n v="75150"/>
    <x v="2"/>
    <s v="TEC-AC-10003709"/>
    <x v="2"/>
    <x v="11"/>
    <x v="1404"/>
    <n v="5.5439999999999996"/>
    <n v="7"/>
    <x v="2"/>
    <n v="1.6632"/>
  </r>
  <r>
    <n v="3711"/>
    <x v="1833"/>
    <x v="3"/>
    <x v="453"/>
    <d v="2014-10-18T00:00:00"/>
    <x v="2"/>
    <s v="RS-19765"/>
    <x v="276"/>
    <x v="1"/>
    <x v="0"/>
    <s v="Los Angeles"/>
    <x v="1"/>
    <n v="90045"/>
    <x v="1"/>
    <s v="FUR-TA-10001705"/>
    <x v="0"/>
    <x v="3"/>
    <x v="213"/>
    <n v="510.24"/>
    <n v="3"/>
    <x v="2"/>
    <n v="6.3780000000000001"/>
  </r>
  <r>
    <n v="3712"/>
    <x v="1833"/>
    <x v="3"/>
    <x v="453"/>
    <d v="2014-10-18T00:00:00"/>
    <x v="2"/>
    <s v="RS-19765"/>
    <x v="276"/>
    <x v="1"/>
    <x v="0"/>
    <s v="Los Angeles"/>
    <x v="1"/>
    <n v="90045"/>
    <x v="1"/>
    <s v="OFF-PA-10000675"/>
    <x v="1"/>
    <x v="10"/>
    <x v="1106"/>
    <n v="204.95"/>
    <n v="5"/>
    <x v="0"/>
    <n v="100.4255"/>
  </r>
  <r>
    <n v="3713"/>
    <x v="1834"/>
    <x v="3"/>
    <x v="81"/>
    <d v="2014-04-25T00:00:00"/>
    <x v="2"/>
    <s v="JW-15955"/>
    <x v="527"/>
    <x v="0"/>
    <x v="0"/>
    <s v="Seattle"/>
    <x v="4"/>
    <n v="98103"/>
    <x v="1"/>
    <s v="TEC-AC-10000521"/>
    <x v="2"/>
    <x v="11"/>
    <x v="1557"/>
    <n v="11.54"/>
    <n v="1"/>
    <x v="0"/>
    <n v="3.4620000000000002"/>
  </r>
  <r>
    <n v="3714"/>
    <x v="1834"/>
    <x v="3"/>
    <x v="81"/>
    <d v="2014-04-25T00:00:00"/>
    <x v="2"/>
    <s v="JW-15955"/>
    <x v="527"/>
    <x v="0"/>
    <x v="0"/>
    <s v="Seattle"/>
    <x v="4"/>
    <n v="98103"/>
    <x v="1"/>
    <s v="FUR-FU-10004622"/>
    <x v="0"/>
    <x v="5"/>
    <x v="787"/>
    <n v="162.6"/>
    <n v="3"/>
    <x v="0"/>
    <n v="34.146000000000001"/>
  </r>
  <r>
    <n v="3715"/>
    <x v="1835"/>
    <x v="2"/>
    <x v="589"/>
    <d v="2011-12-10T00:00:00"/>
    <x v="0"/>
    <s v="JK-15625"/>
    <x v="600"/>
    <x v="0"/>
    <x v="0"/>
    <s v="Olympia"/>
    <x v="4"/>
    <n v="98502"/>
    <x v="1"/>
    <s v="OFF-PA-10001954"/>
    <x v="1"/>
    <x v="10"/>
    <x v="595"/>
    <n v="45.68"/>
    <n v="2"/>
    <x v="0"/>
    <n v="21.012799999999999"/>
  </r>
  <r>
    <n v="3716"/>
    <x v="1835"/>
    <x v="2"/>
    <x v="589"/>
    <d v="2011-12-10T00:00:00"/>
    <x v="0"/>
    <s v="JK-15625"/>
    <x v="600"/>
    <x v="0"/>
    <x v="0"/>
    <s v="Olympia"/>
    <x v="4"/>
    <n v="98502"/>
    <x v="1"/>
    <s v="FUR-CH-10002602"/>
    <x v="0"/>
    <x v="1"/>
    <x v="288"/>
    <n v="603.91999999999996"/>
    <n v="5"/>
    <x v="2"/>
    <n v="45.293999999999997"/>
  </r>
  <r>
    <n v="3717"/>
    <x v="1836"/>
    <x v="3"/>
    <x v="148"/>
    <d v="2014-06-03T00:00:00"/>
    <x v="1"/>
    <s v="JO-15550"/>
    <x v="270"/>
    <x v="2"/>
    <x v="0"/>
    <s v="Omaha"/>
    <x v="8"/>
    <n v="68104"/>
    <x v="2"/>
    <s v="OFF-FA-10004395"/>
    <x v="1"/>
    <x v="13"/>
    <x v="1192"/>
    <n v="23.55"/>
    <n v="5"/>
    <x v="0"/>
    <n v="1.1775"/>
  </r>
  <r>
    <n v="3718"/>
    <x v="1837"/>
    <x v="0"/>
    <x v="251"/>
    <d v="2013-09-24T00:00:00"/>
    <x v="1"/>
    <s v="TP-21130"/>
    <x v="236"/>
    <x v="0"/>
    <x v="0"/>
    <s v="Columbus"/>
    <x v="32"/>
    <n v="31907"/>
    <x v="0"/>
    <s v="OFF-SU-10003002"/>
    <x v="1"/>
    <x v="14"/>
    <x v="1558"/>
    <n v="5.04"/>
    <n v="2"/>
    <x v="0"/>
    <n v="0.1512"/>
  </r>
  <r>
    <n v="3719"/>
    <x v="1837"/>
    <x v="0"/>
    <x v="251"/>
    <d v="2013-09-24T00:00:00"/>
    <x v="1"/>
    <s v="TP-21130"/>
    <x v="236"/>
    <x v="0"/>
    <x v="0"/>
    <s v="Columbus"/>
    <x v="32"/>
    <n v="31907"/>
    <x v="0"/>
    <s v="TEC-AC-10002926"/>
    <x v="2"/>
    <x v="11"/>
    <x v="1114"/>
    <n v="249.95"/>
    <n v="5"/>
    <x v="0"/>
    <n v="107.4785"/>
  </r>
  <r>
    <n v="3720"/>
    <x v="1838"/>
    <x v="0"/>
    <x v="42"/>
    <d v="2013-09-24T00:00:00"/>
    <x v="1"/>
    <s v="BS-11590"/>
    <x v="29"/>
    <x v="1"/>
    <x v="0"/>
    <s v="Columbus"/>
    <x v="14"/>
    <n v="47201"/>
    <x v="2"/>
    <s v="OFF-AR-10002656"/>
    <x v="1"/>
    <x v="6"/>
    <x v="157"/>
    <n v="33.4"/>
    <n v="5"/>
    <x v="0"/>
    <n v="12.358000000000001"/>
  </r>
  <r>
    <n v="3721"/>
    <x v="1839"/>
    <x v="0"/>
    <x v="887"/>
    <d v="2013-12-25T00:00:00"/>
    <x v="1"/>
    <s v="AB-10255"/>
    <x v="437"/>
    <x v="2"/>
    <x v="0"/>
    <s v="Jackson"/>
    <x v="35"/>
    <n v="39212"/>
    <x v="0"/>
    <s v="FUR-FU-10001918"/>
    <x v="0"/>
    <x v="5"/>
    <x v="280"/>
    <n v="18.920000000000002"/>
    <n v="4"/>
    <x v="0"/>
    <n v="7.3788"/>
  </r>
  <r>
    <n v="3722"/>
    <x v="1839"/>
    <x v="0"/>
    <x v="887"/>
    <d v="2013-12-25T00:00:00"/>
    <x v="1"/>
    <s v="AB-10255"/>
    <x v="437"/>
    <x v="2"/>
    <x v="0"/>
    <s v="Jackson"/>
    <x v="35"/>
    <n v="39212"/>
    <x v="0"/>
    <s v="OFF-BI-10003910"/>
    <x v="1"/>
    <x v="8"/>
    <x v="8"/>
    <n v="15.42"/>
    <n v="2"/>
    <x v="0"/>
    <n v="6.9390000000000001"/>
  </r>
  <r>
    <n v="3723"/>
    <x v="1840"/>
    <x v="3"/>
    <x v="903"/>
    <d v="2014-11-27T00:00:00"/>
    <x v="1"/>
    <s v="FO-14305"/>
    <x v="383"/>
    <x v="0"/>
    <x v="0"/>
    <s v="Houston"/>
    <x v="5"/>
    <n v="77070"/>
    <x v="2"/>
    <s v="OFF-AR-10000122"/>
    <x v="1"/>
    <x v="6"/>
    <x v="308"/>
    <n v="35.712000000000003"/>
    <n v="8"/>
    <x v="2"/>
    <n v="2.2320000000000002"/>
  </r>
  <r>
    <n v="3724"/>
    <x v="1841"/>
    <x v="2"/>
    <x v="125"/>
    <d v="2012-01-04T00:00:00"/>
    <x v="1"/>
    <s v="MF-17665"/>
    <x v="716"/>
    <x v="1"/>
    <x v="0"/>
    <s v="Phoenix"/>
    <x v="16"/>
    <n v="85023"/>
    <x v="1"/>
    <s v="OFF-BI-10004600"/>
    <x v="1"/>
    <x v="8"/>
    <x v="1477"/>
    <n v="551.98500000000001"/>
    <n v="5"/>
    <x v="6"/>
    <n v="-459.98750000000001"/>
  </r>
  <r>
    <n v="3725"/>
    <x v="1842"/>
    <x v="3"/>
    <x v="355"/>
    <d v="2014-04-06T00:00:00"/>
    <x v="2"/>
    <s v="SA-20830"/>
    <x v="193"/>
    <x v="0"/>
    <x v="0"/>
    <s v="Chicago"/>
    <x v="10"/>
    <n v="60653"/>
    <x v="2"/>
    <s v="OFF-AR-10003045"/>
    <x v="1"/>
    <x v="6"/>
    <x v="420"/>
    <n v="7.056"/>
    <n v="3"/>
    <x v="2"/>
    <n v="2.2050000000000001"/>
  </r>
  <r>
    <n v="3726"/>
    <x v="1843"/>
    <x v="0"/>
    <x v="482"/>
    <d v="2014-01-03T00:00:00"/>
    <x v="1"/>
    <s v="SH-19975"/>
    <x v="64"/>
    <x v="1"/>
    <x v="0"/>
    <s v="Denver"/>
    <x v="22"/>
    <n v="80219"/>
    <x v="1"/>
    <s v="OFF-AP-10000252"/>
    <x v="1"/>
    <x v="9"/>
    <x v="1242"/>
    <n v="18.72"/>
    <n v="2"/>
    <x v="2"/>
    <n v="3.51"/>
  </r>
  <r>
    <n v="3727"/>
    <x v="1844"/>
    <x v="0"/>
    <x v="410"/>
    <d v="2013-06-12T00:00:00"/>
    <x v="1"/>
    <s v="JL-15235"/>
    <x v="538"/>
    <x v="0"/>
    <x v="0"/>
    <s v="Newark"/>
    <x v="13"/>
    <n v="19711"/>
    <x v="3"/>
    <s v="OFF-ST-10001496"/>
    <x v="1"/>
    <x v="4"/>
    <x v="726"/>
    <n v="360.38"/>
    <n v="2"/>
    <x v="0"/>
    <n v="93.698800000000006"/>
  </r>
  <r>
    <n v="3728"/>
    <x v="1844"/>
    <x v="0"/>
    <x v="410"/>
    <d v="2013-06-12T00:00:00"/>
    <x v="1"/>
    <s v="JL-15235"/>
    <x v="538"/>
    <x v="0"/>
    <x v="0"/>
    <s v="Newark"/>
    <x v="13"/>
    <n v="19711"/>
    <x v="3"/>
    <s v="OFF-AR-10000122"/>
    <x v="1"/>
    <x v="6"/>
    <x v="308"/>
    <n v="11.16"/>
    <n v="2"/>
    <x v="0"/>
    <n v="2.79"/>
  </r>
  <r>
    <n v="3729"/>
    <x v="1844"/>
    <x v="0"/>
    <x v="410"/>
    <d v="2013-06-12T00:00:00"/>
    <x v="1"/>
    <s v="JL-15235"/>
    <x v="538"/>
    <x v="0"/>
    <x v="0"/>
    <s v="Newark"/>
    <x v="13"/>
    <n v="19711"/>
    <x v="3"/>
    <s v="OFF-LA-10000407"/>
    <x v="1"/>
    <x v="2"/>
    <x v="1486"/>
    <n v="14.94"/>
    <n v="3"/>
    <x v="0"/>
    <n v="6.8723999999999998"/>
  </r>
  <r>
    <n v="3730"/>
    <x v="1845"/>
    <x v="1"/>
    <x v="227"/>
    <d v="2012-09-23T00:00:00"/>
    <x v="1"/>
    <s v="KH-16630"/>
    <x v="175"/>
    <x v="1"/>
    <x v="0"/>
    <s v="Clinton"/>
    <x v="39"/>
    <n v="20735"/>
    <x v="3"/>
    <s v="OFF-ST-10004950"/>
    <x v="1"/>
    <x v="4"/>
    <x v="1000"/>
    <n v="41.96"/>
    <n v="2"/>
    <x v="0"/>
    <n v="7.9724000000000004"/>
  </r>
  <r>
    <n v="3731"/>
    <x v="1845"/>
    <x v="1"/>
    <x v="227"/>
    <d v="2012-09-23T00:00:00"/>
    <x v="1"/>
    <s v="KH-16630"/>
    <x v="175"/>
    <x v="1"/>
    <x v="0"/>
    <s v="Clinton"/>
    <x v="39"/>
    <n v="20735"/>
    <x v="3"/>
    <s v="OFF-ST-10004123"/>
    <x v="1"/>
    <x v="4"/>
    <x v="72"/>
    <n v="636.86"/>
    <n v="7"/>
    <x v="0"/>
    <n v="0"/>
  </r>
  <r>
    <n v="3732"/>
    <x v="1845"/>
    <x v="1"/>
    <x v="227"/>
    <d v="2012-09-23T00:00:00"/>
    <x v="1"/>
    <s v="KH-16630"/>
    <x v="175"/>
    <x v="1"/>
    <x v="0"/>
    <s v="Clinton"/>
    <x v="39"/>
    <n v="20735"/>
    <x v="3"/>
    <s v="TEC-PH-10000730"/>
    <x v="2"/>
    <x v="7"/>
    <x v="1559"/>
    <n v="499.99"/>
    <n v="1"/>
    <x v="0"/>
    <n v="129.9974"/>
  </r>
  <r>
    <n v="3733"/>
    <x v="1845"/>
    <x v="1"/>
    <x v="227"/>
    <d v="2012-09-23T00:00:00"/>
    <x v="1"/>
    <s v="KH-16630"/>
    <x v="175"/>
    <x v="1"/>
    <x v="0"/>
    <s v="Clinton"/>
    <x v="39"/>
    <n v="20735"/>
    <x v="3"/>
    <s v="TEC-PH-10000895"/>
    <x v="2"/>
    <x v="7"/>
    <x v="1128"/>
    <n v="1259.93"/>
    <n v="7"/>
    <x v="0"/>
    <n v="327.58179999999999"/>
  </r>
  <r>
    <n v="3734"/>
    <x v="1845"/>
    <x v="1"/>
    <x v="227"/>
    <d v="2012-09-23T00:00:00"/>
    <x v="1"/>
    <s v="KH-16630"/>
    <x v="175"/>
    <x v="1"/>
    <x v="0"/>
    <s v="Clinton"/>
    <x v="39"/>
    <n v="20735"/>
    <x v="3"/>
    <s v="OFF-BI-10000962"/>
    <x v="1"/>
    <x v="8"/>
    <x v="1504"/>
    <n v="65.08"/>
    <n v="4"/>
    <x v="0"/>
    <n v="31.889199999999999"/>
  </r>
  <r>
    <n v="3735"/>
    <x v="1846"/>
    <x v="3"/>
    <x v="904"/>
    <d v="2014-03-12T00:00:00"/>
    <x v="0"/>
    <s v="RM-19750"/>
    <x v="717"/>
    <x v="0"/>
    <x v="0"/>
    <s v="New York City"/>
    <x v="15"/>
    <n v="10011"/>
    <x v="3"/>
    <s v="OFF-PA-10002254"/>
    <x v="1"/>
    <x v="10"/>
    <x v="145"/>
    <n v="26.38"/>
    <n v="1"/>
    <x v="0"/>
    <n v="12.1348"/>
  </r>
  <r>
    <n v="3736"/>
    <x v="1846"/>
    <x v="3"/>
    <x v="904"/>
    <d v="2014-03-12T00:00:00"/>
    <x v="0"/>
    <s v="RM-19750"/>
    <x v="717"/>
    <x v="0"/>
    <x v="0"/>
    <s v="New York City"/>
    <x v="15"/>
    <n v="10011"/>
    <x v="3"/>
    <s v="FUR-FU-10002554"/>
    <x v="0"/>
    <x v="5"/>
    <x v="912"/>
    <n v="71.97"/>
    <n v="3"/>
    <x v="0"/>
    <n v="16.553100000000001"/>
  </r>
  <r>
    <n v="3737"/>
    <x v="1847"/>
    <x v="0"/>
    <x v="716"/>
    <d v="2013-03-18T00:00:00"/>
    <x v="3"/>
    <s v="VM-21835"/>
    <x v="718"/>
    <x v="0"/>
    <x v="0"/>
    <s v="Newark"/>
    <x v="13"/>
    <n v="19711"/>
    <x v="3"/>
    <s v="TEC-PH-10000673"/>
    <x v="2"/>
    <x v="7"/>
    <x v="1396"/>
    <n v="129.97999999999999"/>
    <n v="2"/>
    <x v="0"/>
    <n v="62.3904"/>
  </r>
  <r>
    <n v="3738"/>
    <x v="1847"/>
    <x v="0"/>
    <x v="716"/>
    <d v="2013-03-18T00:00:00"/>
    <x v="3"/>
    <s v="VM-21835"/>
    <x v="718"/>
    <x v="0"/>
    <x v="0"/>
    <s v="Newark"/>
    <x v="13"/>
    <n v="19711"/>
    <x v="3"/>
    <s v="OFF-BI-10000962"/>
    <x v="1"/>
    <x v="8"/>
    <x v="1504"/>
    <n v="32.54"/>
    <n v="2"/>
    <x v="0"/>
    <n v="15.944599999999999"/>
  </r>
  <r>
    <n v="3739"/>
    <x v="1848"/>
    <x v="0"/>
    <x v="10"/>
    <d v="2013-12-14T00:00:00"/>
    <x v="1"/>
    <s v="LH-17155"/>
    <x v="109"/>
    <x v="0"/>
    <x v="0"/>
    <s v="Jackson"/>
    <x v="12"/>
    <n v="49201"/>
    <x v="2"/>
    <s v="TEC-PH-10003988"/>
    <x v="2"/>
    <x v="7"/>
    <x v="47"/>
    <n v="10.9"/>
    <n v="1"/>
    <x v="0"/>
    <n v="3.052"/>
  </r>
  <r>
    <n v="3740"/>
    <x v="1848"/>
    <x v="0"/>
    <x v="10"/>
    <d v="2013-12-14T00:00:00"/>
    <x v="1"/>
    <s v="LH-17155"/>
    <x v="109"/>
    <x v="0"/>
    <x v="0"/>
    <s v="Jackson"/>
    <x v="12"/>
    <n v="49201"/>
    <x v="2"/>
    <s v="TEC-AC-10001109"/>
    <x v="2"/>
    <x v="11"/>
    <x v="998"/>
    <n v="59.98"/>
    <n v="2"/>
    <x v="0"/>
    <n v="25.191600000000001"/>
  </r>
  <r>
    <n v="3741"/>
    <x v="1848"/>
    <x v="0"/>
    <x v="10"/>
    <d v="2013-12-14T00:00:00"/>
    <x v="1"/>
    <s v="LH-17155"/>
    <x v="109"/>
    <x v="0"/>
    <x v="0"/>
    <s v="Jackson"/>
    <x v="12"/>
    <n v="49201"/>
    <x v="2"/>
    <s v="OFF-AP-10002311"/>
    <x v="1"/>
    <x v="9"/>
    <x v="14"/>
    <n v="61.929000000000002"/>
    <n v="1"/>
    <x v="9"/>
    <n v="23.395399999999999"/>
  </r>
  <r>
    <n v="3742"/>
    <x v="1849"/>
    <x v="0"/>
    <x v="804"/>
    <d v="2013-01-21T00:00:00"/>
    <x v="1"/>
    <s v="WB-21850"/>
    <x v="576"/>
    <x v="0"/>
    <x v="0"/>
    <s v="New York City"/>
    <x v="15"/>
    <n v="10011"/>
    <x v="3"/>
    <s v="OFF-EN-10001137"/>
    <x v="1"/>
    <x v="12"/>
    <x v="315"/>
    <n v="16.52"/>
    <n v="4"/>
    <x v="0"/>
    <n v="7.5991999999999997"/>
  </r>
  <r>
    <n v="3743"/>
    <x v="1849"/>
    <x v="0"/>
    <x v="804"/>
    <d v="2013-01-21T00:00:00"/>
    <x v="1"/>
    <s v="WB-21850"/>
    <x v="576"/>
    <x v="0"/>
    <x v="0"/>
    <s v="New York City"/>
    <x v="15"/>
    <n v="10011"/>
    <x v="3"/>
    <s v="OFF-PA-10004285"/>
    <x v="1"/>
    <x v="10"/>
    <x v="1259"/>
    <n v="60.12"/>
    <n v="9"/>
    <x v="0"/>
    <n v="28.857600000000001"/>
  </r>
  <r>
    <n v="3744"/>
    <x v="1849"/>
    <x v="0"/>
    <x v="804"/>
    <d v="2013-01-21T00:00:00"/>
    <x v="1"/>
    <s v="WB-21850"/>
    <x v="576"/>
    <x v="0"/>
    <x v="0"/>
    <s v="New York City"/>
    <x v="15"/>
    <n v="10011"/>
    <x v="3"/>
    <s v="OFF-BI-10002225"/>
    <x v="1"/>
    <x v="8"/>
    <x v="336"/>
    <n v="49.536000000000001"/>
    <n v="3"/>
    <x v="2"/>
    <n v="17.337599999999998"/>
  </r>
  <r>
    <n v="3745"/>
    <x v="1850"/>
    <x v="2"/>
    <x v="745"/>
    <d v="2011-10-24T00:00:00"/>
    <x v="3"/>
    <s v="AP-10915"/>
    <x v="275"/>
    <x v="0"/>
    <x v="0"/>
    <s v="Rock Hill"/>
    <x v="20"/>
    <n v="29730"/>
    <x v="0"/>
    <s v="OFF-FA-10002763"/>
    <x v="1"/>
    <x v="13"/>
    <x v="1411"/>
    <n v="11.85"/>
    <n v="3"/>
    <x v="0"/>
    <n v="3.7919999999999998"/>
  </r>
  <r>
    <n v="3746"/>
    <x v="1851"/>
    <x v="0"/>
    <x v="713"/>
    <d v="2013-09-29T00:00:00"/>
    <x v="0"/>
    <s v="RA-19915"/>
    <x v="154"/>
    <x v="0"/>
    <x v="0"/>
    <s v="Columbus"/>
    <x v="32"/>
    <n v="31907"/>
    <x v="0"/>
    <s v="OFF-ST-10003058"/>
    <x v="1"/>
    <x v="4"/>
    <x v="388"/>
    <n v="118.25"/>
    <n v="5"/>
    <x v="0"/>
    <n v="34.292499999999997"/>
  </r>
  <r>
    <n v="3747"/>
    <x v="1851"/>
    <x v="0"/>
    <x v="713"/>
    <d v="2013-09-29T00:00:00"/>
    <x v="0"/>
    <s v="RA-19915"/>
    <x v="154"/>
    <x v="0"/>
    <x v="0"/>
    <s v="Columbus"/>
    <x v="32"/>
    <n v="31907"/>
    <x v="0"/>
    <s v="FUR-CH-10002084"/>
    <x v="0"/>
    <x v="1"/>
    <x v="1240"/>
    <n v="368.97"/>
    <n v="3"/>
    <x v="0"/>
    <n v="81.173400000000001"/>
  </r>
  <r>
    <n v="3748"/>
    <x v="1852"/>
    <x v="3"/>
    <x v="151"/>
    <d v="2014-08-30T00:00:00"/>
    <x v="0"/>
    <s v="DR-12880"/>
    <x v="112"/>
    <x v="1"/>
    <x v="0"/>
    <s v="Inglewood"/>
    <x v="1"/>
    <n v="90301"/>
    <x v="1"/>
    <s v="FUR-FU-10002937"/>
    <x v="0"/>
    <x v="5"/>
    <x v="1051"/>
    <n v="198.46"/>
    <n v="2"/>
    <x v="0"/>
    <n v="99.23"/>
  </r>
  <r>
    <n v="3749"/>
    <x v="1852"/>
    <x v="3"/>
    <x v="151"/>
    <d v="2014-08-30T00:00:00"/>
    <x v="0"/>
    <s v="DR-12880"/>
    <x v="112"/>
    <x v="1"/>
    <x v="0"/>
    <s v="Inglewood"/>
    <x v="1"/>
    <n v="90301"/>
    <x v="1"/>
    <s v="OFF-AP-10001242"/>
    <x v="1"/>
    <x v="9"/>
    <x v="1408"/>
    <n v="321.92"/>
    <n v="4"/>
    <x v="0"/>
    <n v="96.575999999999993"/>
  </r>
  <r>
    <n v="3750"/>
    <x v="1852"/>
    <x v="3"/>
    <x v="151"/>
    <d v="2014-08-30T00:00:00"/>
    <x v="0"/>
    <s v="DR-12880"/>
    <x v="112"/>
    <x v="1"/>
    <x v="0"/>
    <s v="Inglewood"/>
    <x v="1"/>
    <n v="90301"/>
    <x v="1"/>
    <s v="TEC-CO-10001571"/>
    <x v="2"/>
    <x v="16"/>
    <x v="1554"/>
    <n v="879.98400000000004"/>
    <n v="2"/>
    <x v="2"/>
    <n v="329.99400000000003"/>
  </r>
  <r>
    <n v="3751"/>
    <x v="1852"/>
    <x v="3"/>
    <x v="151"/>
    <d v="2014-08-30T00:00:00"/>
    <x v="0"/>
    <s v="DR-12880"/>
    <x v="112"/>
    <x v="1"/>
    <x v="0"/>
    <s v="Inglewood"/>
    <x v="1"/>
    <n v="90301"/>
    <x v="1"/>
    <s v="OFF-SU-10002503"/>
    <x v="1"/>
    <x v="14"/>
    <x v="669"/>
    <n v="28.4"/>
    <n v="5"/>
    <x v="0"/>
    <n v="8.2360000000000007"/>
  </r>
  <r>
    <n v="3752"/>
    <x v="1852"/>
    <x v="3"/>
    <x v="151"/>
    <d v="2014-08-30T00:00:00"/>
    <x v="0"/>
    <s v="DR-12880"/>
    <x v="112"/>
    <x v="1"/>
    <x v="0"/>
    <s v="Inglewood"/>
    <x v="1"/>
    <n v="90301"/>
    <x v="1"/>
    <s v="FUR-CH-10004886"/>
    <x v="0"/>
    <x v="1"/>
    <x v="366"/>
    <n v="230.28"/>
    <n v="3"/>
    <x v="2"/>
    <n v="23.027999999999999"/>
  </r>
  <r>
    <n v="3753"/>
    <x v="1852"/>
    <x v="3"/>
    <x v="151"/>
    <d v="2014-08-30T00:00:00"/>
    <x v="0"/>
    <s v="DR-12880"/>
    <x v="112"/>
    <x v="1"/>
    <x v="0"/>
    <s v="Inglewood"/>
    <x v="1"/>
    <n v="90301"/>
    <x v="1"/>
    <s v="OFF-PA-10001289"/>
    <x v="1"/>
    <x v="10"/>
    <x v="952"/>
    <n v="116.28"/>
    <n v="3"/>
    <x v="0"/>
    <n v="56.977200000000003"/>
  </r>
  <r>
    <n v="3754"/>
    <x v="1852"/>
    <x v="3"/>
    <x v="151"/>
    <d v="2014-08-30T00:00:00"/>
    <x v="0"/>
    <s v="DR-12880"/>
    <x v="112"/>
    <x v="1"/>
    <x v="0"/>
    <s v="Inglewood"/>
    <x v="1"/>
    <n v="90301"/>
    <x v="1"/>
    <s v="OFF-BI-10003650"/>
    <x v="1"/>
    <x v="8"/>
    <x v="115"/>
    <n v="841.56799999999998"/>
    <n v="2"/>
    <x v="2"/>
    <n v="294.54880000000003"/>
  </r>
  <r>
    <n v="3755"/>
    <x v="1852"/>
    <x v="3"/>
    <x v="151"/>
    <d v="2014-08-30T00:00:00"/>
    <x v="0"/>
    <s v="DR-12880"/>
    <x v="112"/>
    <x v="1"/>
    <x v="0"/>
    <s v="Inglewood"/>
    <x v="1"/>
    <n v="90301"/>
    <x v="1"/>
    <s v="OFF-ST-10001370"/>
    <x v="1"/>
    <x v="4"/>
    <x v="1023"/>
    <n v="354.9"/>
    <n v="5"/>
    <x v="0"/>
    <n v="17.745000000000001"/>
  </r>
  <r>
    <n v="3756"/>
    <x v="1853"/>
    <x v="0"/>
    <x v="840"/>
    <d v="2013-03-07T00:00:00"/>
    <x v="2"/>
    <s v="JG-15310"/>
    <x v="684"/>
    <x v="1"/>
    <x v="0"/>
    <s v="Odessa"/>
    <x v="5"/>
    <n v="79762"/>
    <x v="2"/>
    <s v="OFF-PA-10001892"/>
    <x v="1"/>
    <x v="10"/>
    <x v="815"/>
    <n v="42.783999999999999"/>
    <n v="7"/>
    <x v="2"/>
    <n v="15.5092"/>
  </r>
  <r>
    <n v="3757"/>
    <x v="1853"/>
    <x v="0"/>
    <x v="840"/>
    <d v="2013-03-07T00:00:00"/>
    <x v="2"/>
    <s v="JG-15310"/>
    <x v="684"/>
    <x v="1"/>
    <x v="0"/>
    <s v="Odessa"/>
    <x v="5"/>
    <n v="79762"/>
    <x v="2"/>
    <s v="FUR-CH-10004983"/>
    <x v="0"/>
    <x v="1"/>
    <x v="1560"/>
    <n v="563.42999999999995"/>
    <n v="5"/>
    <x v="4"/>
    <n v="-56.343000000000004"/>
  </r>
  <r>
    <n v="3758"/>
    <x v="1854"/>
    <x v="0"/>
    <x v="905"/>
    <d v="2013-03-05T00:00:00"/>
    <x v="1"/>
    <s v="LC-16870"/>
    <x v="48"/>
    <x v="0"/>
    <x v="0"/>
    <s v="Newark"/>
    <x v="24"/>
    <n v="43055"/>
    <x v="3"/>
    <s v="OFF-AR-10001615"/>
    <x v="1"/>
    <x v="6"/>
    <x v="1479"/>
    <n v="111.104"/>
    <n v="7"/>
    <x v="2"/>
    <n v="8.3328000000000007"/>
  </r>
  <r>
    <n v="3759"/>
    <x v="1855"/>
    <x v="1"/>
    <x v="227"/>
    <d v="2012-09-23T00:00:00"/>
    <x v="1"/>
    <s v="GB-14530"/>
    <x v="334"/>
    <x v="1"/>
    <x v="0"/>
    <s v="Los Angeles"/>
    <x v="1"/>
    <n v="90049"/>
    <x v="1"/>
    <s v="OFF-AR-10003602"/>
    <x v="1"/>
    <x v="6"/>
    <x v="239"/>
    <n v="11.68"/>
    <n v="2"/>
    <x v="0"/>
    <n v="5.4896000000000003"/>
  </r>
  <r>
    <n v="3760"/>
    <x v="1855"/>
    <x v="1"/>
    <x v="227"/>
    <d v="2012-09-23T00:00:00"/>
    <x v="1"/>
    <s v="GB-14530"/>
    <x v="334"/>
    <x v="1"/>
    <x v="0"/>
    <s v="Los Angeles"/>
    <x v="1"/>
    <n v="90049"/>
    <x v="1"/>
    <s v="OFF-SU-10004782"/>
    <x v="1"/>
    <x v="14"/>
    <x v="1548"/>
    <n v="16.899999999999999"/>
    <n v="2"/>
    <x v="0"/>
    <n v="5.07"/>
  </r>
  <r>
    <n v="3761"/>
    <x v="1855"/>
    <x v="1"/>
    <x v="227"/>
    <d v="2012-09-23T00:00:00"/>
    <x v="1"/>
    <s v="GB-14530"/>
    <x v="334"/>
    <x v="1"/>
    <x v="0"/>
    <s v="Los Angeles"/>
    <x v="1"/>
    <n v="90049"/>
    <x v="1"/>
    <s v="FUR-FU-10001591"/>
    <x v="0"/>
    <x v="5"/>
    <x v="1101"/>
    <n v="24.4"/>
    <n v="2"/>
    <x v="0"/>
    <n v="10.247999999999999"/>
  </r>
  <r>
    <n v="3762"/>
    <x v="1856"/>
    <x v="3"/>
    <x v="605"/>
    <d v="2014-05-18T00:00:00"/>
    <x v="1"/>
    <s v="CK-12205"/>
    <x v="237"/>
    <x v="0"/>
    <x v="0"/>
    <s v="Everett"/>
    <x v="31"/>
    <n v="2149"/>
    <x v="3"/>
    <s v="OFF-PA-10000659"/>
    <x v="1"/>
    <x v="10"/>
    <x v="1286"/>
    <n v="87.6"/>
    <n v="5"/>
    <x v="0"/>
    <n v="42.048000000000002"/>
  </r>
  <r>
    <n v="3763"/>
    <x v="1857"/>
    <x v="0"/>
    <x v="572"/>
    <d v="2013-08-19T00:00:00"/>
    <x v="0"/>
    <s v="TS-21160"/>
    <x v="378"/>
    <x v="1"/>
    <x v="0"/>
    <s v="West Allis"/>
    <x v="6"/>
    <n v="53214"/>
    <x v="2"/>
    <s v="FUR-BO-10001337"/>
    <x v="0"/>
    <x v="0"/>
    <x v="425"/>
    <n v="241.96"/>
    <n v="2"/>
    <x v="0"/>
    <n v="24.196000000000002"/>
  </r>
  <r>
    <n v="3764"/>
    <x v="1857"/>
    <x v="0"/>
    <x v="572"/>
    <d v="2013-08-19T00:00:00"/>
    <x v="0"/>
    <s v="TS-21160"/>
    <x v="378"/>
    <x v="1"/>
    <x v="0"/>
    <s v="West Allis"/>
    <x v="6"/>
    <n v="53214"/>
    <x v="2"/>
    <s v="OFF-BI-10003529"/>
    <x v="1"/>
    <x v="8"/>
    <x v="788"/>
    <n v="8.52"/>
    <n v="3"/>
    <x v="0"/>
    <n v="4.1748000000000003"/>
  </r>
  <r>
    <n v="3765"/>
    <x v="1858"/>
    <x v="3"/>
    <x v="906"/>
    <d v="2014-03-03T00:00:00"/>
    <x v="1"/>
    <s v="MH-18025"/>
    <x v="659"/>
    <x v="0"/>
    <x v="0"/>
    <s v="Chicago"/>
    <x v="10"/>
    <n v="60623"/>
    <x v="2"/>
    <s v="OFF-BI-10002609"/>
    <x v="1"/>
    <x v="8"/>
    <x v="98"/>
    <n v="1.788"/>
    <n v="3"/>
    <x v="3"/>
    <n v="-3.0396000000000001"/>
  </r>
  <r>
    <n v="3766"/>
    <x v="1859"/>
    <x v="0"/>
    <x v="844"/>
    <d v="2013-03-26T00:00:00"/>
    <x v="1"/>
    <s v="DM-12955"/>
    <x v="678"/>
    <x v="1"/>
    <x v="0"/>
    <s v="Houston"/>
    <x v="5"/>
    <n v="77036"/>
    <x v="2"/>
    <s v="FUR-TA-10004767"/>
    <x v="0"/>
    <x v="3"/>
    <x v="1147"/>
    <n v="99.372"/>
    <n v="2"/>
    <x v="4"/>
    <n v="-1.4196"/>
  </r>
  <r>
    <n v="3767"/>
    <x v="1859"/>
    <x v="0"/>
    <x v="844"/>
    <d v="2013-03-26T00:00:00"/>
    <x v="1"/>
    <s v="DM-12955"/>
    <x v="678"/>
    <x v="1"/>
    <x v="0"/>
    <s v="Houston"/>
    <x v="5"/>
    <n v="77036"/>
    <x v="2"/>
    <s v="OFF-AR-10001868"/>
    <x v="1"/>
    <x v="6"/>
    <x v="59"/>
    <n v="1.3440000000000001"/>
    <n v="1"/>
    <x v="2"/>
    <n v="0.504"/>
  </r>
  <r>
    <n v="3768"/>
    <x v="1860"/>
    <x v="1"/>
    <x v="575"/>
    <d v="2012-12-10T00:00:00"/>
    <x v="0"/>
    <s v="JJ-15760"/>
    <x v="342"/>
    <x v="2"/>
    <x v="0"/>
    <s v="Houston"/>
    <x v="5"/>
    <n v="77036"/>
    <x v="2"/>
    <s v="TEC-PH-10004896"/>
    <x v="2"/>
    <x v="7"/>
    <x v="172"/>
    <n v="119.96"/>
    <n v="5"/>
    <x v="2"/>
    <n v="11.996"/>
  </r>
  <r>
    <n v="3769"/>
    <x v="1861"/>
    <x v="2"/>
    <x v="757"/>
    <d v="2011-12-20T00:00:00"/>
    <x v="0"/>
    <s v="KB-16585"/>
    <x v="10"/>
    <x v="1"/>
    <x v="0"/>
    <s v="Hialeah"/>
    <x v="2"/>
    <n v="33012"/>
    <x v="0"/>
    <s v="FUR-CH-10000988"/>
    <x v="0"/>
    <x v="1"/>
    <x v="1132"/>
    <n v="1013.832"/>
    <n v="9"/>
    <x v="2"/>
    <n v="101.3832"/>
  </r>
  <r>
    <n v="3770"/>
    <x v="1861"/>
    <x v="2"/>
    <x v="757"/>
    <d v="2011-12-20T00:00:00"/>
    <x v="0"/>
    <s v="KB-16585"/>
    <x v="10"/>
    <x v="1"/>
    <x v="0"/>
    <s v="Hialeah"/>
    <x v="2"/>
    <n v="33012"/>
    <x v="0"/>
    <s v="OFF-FA-10000490"/>
    <x v="1"/>
    <x v="13"/>
    <x v="307"/>
    <n v="1.984"/>
    <n v="2"/>
    <x v="2"/>
    <n v="0.66959999999999997"/>
  </r>
  <r>
    <n v="3771"/>
    <x v="1862"/>
    <x v="0"/>
    <x v="907"/>
    <d v="2013-12-22T00:00:00"/>
    <x v="1"/>
    <s v="CM-12160"/>
    <x v="380"/>
    <x v="0"/>
    <x v="0"/>
    <s v="San Francisco"/>
    <x v="1"/>
    <n v="94122"/>
    <x v="1"/>
    <s v="FUR-TA-10004256"/>
    <x v="0"/>
    <x v="3"/>
    <x v="484"/>
    <n v="2003.52"/>
    <n v="6"/>
    <x v="2"/>
    <n v="-325.572"/>
  </r>
  <r>
    <n v="3772"/>
    <x v="1863"/>
    <x v="0"/>
    <x v="536"/>
    <d v="2013-05-18T00:00:00"/>
    <x v="1"/>
    <s v="FM-14215"/>
    <x v="524"/>
    <x v="1"/>
    <x v="0"/>
    <s v="Philadelphia"/>
    <x v="9"/>
    <n v="19140"/>
    <x v="3"/>
    <s v="OFF-ST-10004804"/>
    <x v="1"/>
    <x v="4"/>
    <x v="230"/>
    <n v="82.367999999999995"/>
    <n v="2"/>
    <x v="2"/>
    <n v="-19.5624"/>
  </r>
  <r>
    <n v="3773"/>
    <x v="1864"/>
    <x v="2"/>
    <x v="908"/>
    <d v="2011-08-11T00:00:00"/>
    <x v="0"/>
    <s v="RF-19735"/>
    <x v="288"/>
    <x v="0"/>
    <x v="0"/>
    <s v="Columbia"/>
    <x v="20"/>
    <n v="29203"/>
    <x v="0"/>
    <s v="TEC-AC-10000023"/>
    <x v="2"/>
    <x v="11"/>
    <x v="900"/>
    <n v="62.91"/>
    <n v="3"/>
    <x v="0"/>
    <n v="22.647600000000001"/>
  </r>
  <r>
    <n v="3774"/>
    <x v="1865"/>
    <x v="2"/>
    <x v="909"/>
    <d v="2011-04-13T00:00:00"/>
    <x v="0"/>
    <s v="JK-15370"/>
    <x v="271"/>
    <x v="0"/>
    <x v="0"/>
    <s v="Miami"/>
    <x v="2"/>
    <n v="33180"/>
    <x v="0"/>
    <s v="OFF-FA-10001332"/>
    <x v="1"/>
    <x v="13"/>
    <x v="1561"/>
    <n v="6.9119999999999999"/>
    <n v="3"/>
    <x v="2"/>
    <n v="2.3328000000000002"/>
  </r>
  <r>
    <n v="3775"/>
    <x v="1865"/>
    <x v="2"/>
    <x v="909"/>
    <d v="2011-04-13T00:00:00"/>
    <x v="0"/>
    <s v="JK-15370"/>
    <x v="271"/>
    <x v="0"/>
    <x v="0"/>
    <s v="Miami"/>
    <x v="2"/>
    <n v="33180"/>
    <x v="0"/>
    <s v="TEC-AC-10002001"/>
    <x v="2"/>
    <x v="11"/>
    <x v="262"/>
    <n v="383.976"/>
    <n v="3"/>
    <x v="2"/>
    <n v="81.594899999999996"/>
  </r>
  <r>
    <n v="3776"/>
    <x v="1865"/>
    <x v="2"/>
    <x v="909"/>
    <d v="2011-04-13T00:00:00"/>
    <x v="0"/>
    <s v="JK-15370"/>
    <x v="271"/>
    <x v="0"/>
    <x v="0"/>
    <s v="Miami"/>
    <x v="2"/>
    <n v="33180"/>
    <x v="0"/>
    <s v="OFF-PA-10000029"/>
    <x v="1"/>
    <x v="10"/>
    <x v="803"/>
    <n v="10.368"/>
    <n v="2"/>
    <x v="2"/>
    <n v="3.6288"/>
  </r>
  <r>
    <n v="3777"/>
    <x v="1865"/>
    <x v="2"/>
    <x v="909"/>
    <d v="2011-04-13T00:00:00"/>
    <x v="0"/>
    <s v="JK-15370"/>
    <x v="271"/>
    <x v="0"/>
    <x v="0"/>
    <s v="Miami"/>
    <x v="2"/>
    <n v="33180"/>
    <x v="0"/>
    <s v="TEC-AC-10001874"/>
    <x v="2"/>
    <x v="11"/>
    <x v="1562"/>
    <n v="335.94400000000002"/>
    <n v="7"/>
    <x v="2"/>
    <n v="41.993000000000002"/>
  </r>
  <r>
    <n v="3778"/>
    <x v="1866"/>
    <x v="1"/>
    <x v="910"/>
    <d v="2012-05-08T00:00:00"/>
    <x v="1"/>
    <s v="JB-16045"/>
    <x v="674"/>
    <x v="2"/>
    <x v="0"/>
    <s v="Chula Vista"/>
    <x v="1"/>
    <n v="91911"/>
    <x v="1"/>
    <s v="FUR-FU-10002298"/>
    <x v="0"/>
    <x v="5"/>
    <x v="1296"/>
    <n v="665.88"/>
    <n v="6"/>
    <x v="0"/>
    <n v="106.5408"/>
  </r>
  <r>
    <n v="3779"/>
    <x v="1867"/>
    <x v="3"/>
    <x v="329"/>
    <d v="2014-12-03T00:00:00"/>
    <x v="0"/>
    <s v="PN-18775"/>
    <x v="43"/>
    <x v="2"/>
    <x v="0"/>
    <s v="Miami"/>
    <x v="2"/>
    <n v="33180"/>
    <x v="0"/>
    <s v="TEC-PH-10002564"/>
    <x v="2"/>
    <x v="7"/>
    <x v="976"/>
    <n v="71.975999999999999"/>
    <n v="3"/>
    <x v="2"/>
    <n v="8.9969999999999999"/>
  </r>
  <r>
    <n v="3780"/>
    <x v="1868"/>
    <x v="3"/>
    <x v="911"/>
    <d v="2014-02-21T00:00:00"/>
    <x v="1"/>
    <s v="LF-17185"/>
    <x v="166"/>
    <x v="0"/>
    <x v="0"/>
    <s v="New York City"/>
    <x v="15"/>
    <n v="10035"/>
    <x v="3"/>
    <s v="OFF-PA-10003465"/>
    <x v="1"/>
    <x v="10"/>
    <x v="418"/>
    <n v="37.94"/>
    <n v="2"/>
    <x v="0"/>
    <n v="18.211200000000002"/>
  </r>
  <r>
    <n v="3781"/>
    <x v="1869"/>
    <x v="2"/>
    <x v="912"/>
    <d v="2011-11-20T00:00:00"/>
    <x v="1"/>
    <s v="RH-19510"/>
    <x v="563"/>
    <x v="2"/>
    <x v="0"/>
    <s v="Manhattan"/>
    <x v="41"/>
    <n v="66502"/>
    <x v="2"/>
    <s v="TEC-PH-10000038"/>
    <x v="2"/>
    <x v="7"/>
    <x v="1056"/>
    <n v="273.95999999999998"/>
    <n v="2"/>
    <x v="0"/>
    <n v="10.958399999999999"/>
  </r>
  <r>
    <n v="3782"/>
    <x v="1870"/>
    <x v="1"/>
    <x v="584"/>
    <d v="2012-07-14T00:00:00"/>
    <x v="0"/>
    <s v="MC-17575"/>
    <x v="430"/>
    <x v="0"/>
    <x v="0"/>
    <s v="Philadelphia"/>
    <x v="9"/>
    <n v="19120"/>
    <x v="3"/>
    <s v="TEC-PH-10003072"/>
    <x v="2"/>
    <x v="7"/>
    <x v="1310"/>
    <n v="269.98200000000003"/>
    <n v="3"/>
    <x v="10"/>
    <n v="40.497300000000003"/>
  </r>
  <r>
    <n v="3783"/>
    <x v="1871"/>
    <x v="3"/>
    <x v="38"/>
    <d v="2014-11-17T00:00:00"/>
    <x v="0"/>
    <s v="MN-17935"/>
    <x v="438"/>
    <x v="0"/>
    <x v="0"/>
    <s v="Memphis"/>
    <x v="18"/>
    <n v="38109"/>
    <x v="0"/>
    <s v="OFF-PA-10003424"/>
    <x v="1"/>
    <x v="10"/>
    <x v="1081"/>
    <n v="8.9039999999999999"/>
    <n v="3"/>
    <x v="2"/>
    <n v="3.339"/>
  </r>
  <r>
    <n v="3784"/>
    <x v="1871"/>
    <x v="3"/>
    <x v="38"/>
    <d v="2014-11-17T00:00:00"/>
    <x v="0"/>
    <s v="MN-17935"/>
    <x v="438"/>
    <x v="0"/>
    <x v="0"/>
    <s v="Memphis"/>
    <x v="18"/>
    <n v="38109"/>
    <x v="0"/>
    <s v="OFF-ST-10003716"/>
    <x v="1"/>
    <x v="4"/>
    <x v="889"/>
    <n v="720.06399999999996"/>
    <n v="4"/>
    <x v="2"/>
    <n v="-63.005600000000001"/>
  </r>
  <r>
    <n v="3785"/>
    <x v="1872"/>
    <x v="3"/>
    <x v="689"/>
    <d v="2014-08-05T00:00:00"/>
    <x v="1"/>
    <s v="EH-14125"/>
    <x v="258"/>
    <x v="2"/>
    <x v="0"/>
    <s v="Fort Lauderdale"/>
    <x v="2"/>
    <n v="33311"/>
    <x v="0"/>
    <s v="TEC-AC-10003590"/>
    <x v="2"/>
    <x v="11"/>
    <x v="1093"/>
    <n v="41.423999999999999"/>
    <n v="2"/>
    <x v="2"/>
    <n v="8.2848000000000006"/>
  </r>
  <r>
    <n v="3786"/>
    <x v="1873"/>
    <x v="3"/>
    <x v="377"/>
    <d v="2014-12-31T00:00:00"/>
    <x v="1"/>
    <s v="TC-21535"/>
    <x v="426"/>
    <x v="2"/>
    <x v="0"/>
    <s v="Columbus"/>
    <x v="24"/>
    <n v="43229"/>
    <x v="3"/>
    <s v="OFF-BI-10000494"/>
    <x v="1"/>
    <x v="8"/>
    <x v="1563"/>
    <n v="3.1320000000000001"/>
    <n v="2"/>
    <x v="6"/>
    <n v="-2.61"/>
  </r>
  <r>
    <n v="3787"/>
    <x v="1874"/>
    <x v="0"/>
    <x v="731"/>
    <d v="2013-11-05T00:00:00"/>
    <x v="1"/>
    <s v="JD-15895"/>
    <x v="63"/>
    <x v="1"/>
    <x v="0"/>
    <s v="Los Angeles"/>
    <x v="1"/>
    <n v="90045"/>
    <x v="1"/>
    <s v="OFF-ST-10002615"/>
    <x v="1"/>
    <x v="4"/>
    <x v="1427"/>
    <n v="1085.42"/>
    <n v="7"/>
    <x v="0"/>
    <n v="282.20920000000001"/>
  </r>
  <r>
    <n v="3788"/>
    <x v="1875"/>
    <x v="0"/>
    <x v="913"/>
    <d v="2013-09-10T00:00:00"/>
    <x v="1"/>
    <s v="IL-15100"/>
    <x v="582"/>
    <x v="0"/>
    <x v="0"/>
    <s v="Houston"/>
    <x v="5"/>
    <n v="77041"/>
    <x v="2"/>
    <s v="OFF-AR-10002804"/>
    <x v="1"/>
    <x v="6"/>
    <x v="279"/>
    <n v="3.9119999999999999"/>
    <n v="1"/>
    <x v="2"/>
    <n v="1.0268999999999999"/>
  </r>
  <r>
    <n v="3789"/>
    <x v="1875"/>
    <x v="0"/>
    <x v="913"/>
    <d v="2013-09-10T00:00:00"/>
    <x v="1"/>
    <s v="IL-15100"/>
    <x v="582"/>
    <x v="0"/>
    <x v="0"/>
    <s v="Houston"/>
    <x v="5"/>
    <n v="77041"/>
    <x v="2"/>
    <s v="OFF-AR-10001044"/>
    <x v="1"/>
    <x v="6"/>
    <x v="1042"/>
    <n v="62.375999999999998"/>
    <n v="3"/>
    <x v="2"/>
    <n v="7.0172999999999996"/>
  </r>
  <r>
    <n v="3790"/>
    <x v="1876"/>
    <x v="0"/>
    <x v="764"/>
    <d v="2013-04-22T00:00:00"/>
    <x v="1"/>
    <s v="SW-20350"/>
    <x v="680"/>
    <x v="2"/>
    <x v="0"/>
    <s v="Omaha"/>
    <x v="8"/>
    <n v="68104"/>
    <x v="2"/>
    <s v="OFF-FA-10000134"/>
    <x v="1"/>
    <x v="13"/>
    <x v="194"/>
    <n v="29.05"/>
    <n v="5"/>
    <x v="0"/>
    <n v="9.0054999999999996"/>
  </r>
  <r>
    <n v="3791"/>
    <x v="1877"/>
    <x v="2"/>
    <x v="260"/>
    <d v="2011-07-11T00:00:00"/>
    <x v="1"/>
    <s v="DP-13390"/>
    <x v="503"/>
    <x v="2"/>
    <x v="0"/>
    <s v="Los Angeles"/>
    <x v="1"/>
    <n v="90004"/>
    <x v="1"/>
    <s v="OFF-BI-10001670"/>
    <x v="1"/>
    <x v="8"/>
    <x v="438"/>
    <n v="180.96"/>
    <n v="6"/>
    <x v="2"/>
    <n v="67.86"/>
  </r>
  <r>
    <n v="3792"/>
    <x v="1878"/>
    <x v="1"/>
    <x v="914"/>
    <d v="2012-02-28T00:00:00"/>
    <x v="2"/>
    <s v="BT-11395"/>
    <x v="387"/>
    <x v="1"/>
    <x v="0"/>
    <s v="Altoona"/>
    <x v="9"/>
    <n v="16602"/>
    <x v="3"/>
    <s v="OFF-BI-10000343"/>
    <x v="1"/>
    <x v="8"/>
    <x v="184"/>
    <n v="4.4189999999999996"/>
    <n v="3"/>
    <x v="6"/>
    <n v="-3.3879000000000001"/>
  </r>
  <r>
    <n v="3793"/>
    <x v="1878"/>
    <x v="1"/>
    <x v="914"/>
    <d v="2012-02-28T00:00:00"/>
    <x v="2"/>
    <s v="BT-11395"/>
    <x v="387"/>
    <x v="1"/>
    <x v="0"/>
    <s v="Altoona"/>
    <x v="9"/>
    <n v="16602"/>
    <x v="3"/>
    <s v="OFF-AR-10002257"/>
    <x v="1"/>
    <x v="6"/>
    <x v="1191"/>
    <n v="16.032"/>
    <n v="6"/>
    <x v="2"/>
    <n v="2.2044000000000001"/>
  </r>
  <r>
    <n v="3794"/>
    <x v="1879"/>
    <x v="1"/>
    <x v="154"/>
    <d v="2012-12-01T00:00:00"/>
    <x v="1"/>
    <s v="JE-15475"/>
    <x v="188"/>
    <x v="0"/>
    <x v="0"/>
    <s v="New York City"/>
    <x v="15"/>
    <n v="10024"/>
    <x v="3"/>
    <s v="OFF-AR-10001915"/>
    <x v="1"/>
    <x v="6"/>
    <x v="1048"/>
    <n v="29.79"/>
    <n v="3"/>
    <x v="0"/>
    <n v="12.511799999999999"/>
  </r>
  <r>
    <n v="3795"/>
    <x v="1880"/>
    <x v="2"/>
    <x v="915"/>
    <d v="2011-02-03T00:00:00"/>
    <x v="1"/>
    <s v="EJ-13720"/>
    <x v="719"/>
    <x v="0"/>
    <x v="0"/>
    <s v="San Diego"/>
    <x v="1"/>
    <n v="92037"/>
    <x v="1"/>
    <s v="OFF-ST-10003692"/>
    <x v="1"/>
    <x v="4"/>
    <x v="1253"/>
    <n v="57.23"/>
    <n v="1"/>
    <x v="0"/>
    <n v="14.307499999999999"/>
  </r>
  <r>
    <n v="3796"/>
    <x v="1880"/>
    <x v="2"/>
    <x v="915"/>
    <d v="2011-02-03T00:00:00"/>
    <x v="1"/>
    <s v="EJ-13720"/>
    <x v="719"/>
    <x v="0"/>
    <x v="0"/>
    <s v="San Diego"/>
    <x v="1"/>
    <n v="92037"/>
    <x v="1"/>
    <s v="FUR-TA-10003469"/>
    <x v="0"/>
    <x v="3"/>
    <x v="1564"/>
    <n v="333"/>
    <n v="3"/>
    <x v="2"/>
    <n v="-16.649999999999999"/>
  </r>
  <r>
    <n v="3797"/>
    <x v="1880"/>
    <x v="2"/>
    <x v="915"/>
    <d v="2011-02-03T00:00:00"/>
    <x v="1"/>
    <s v="EJ-13720"/>
    <x v="719"/>
    <x v="0"/>
    <x v="0"/>
    <s v="San Diego"/>
    <x v="1"/>
    <n v="92037"/>
    <x v="1"/>
    <s v="OFF-AR-10003179"/>
    <x v="1"/>
    <x v="6"/>
    <x v="1565"/>
    <n v="36.44"/>
    <n v="4"/>
    <x v="0"/>
    <n v="12.0252"/>
  </r>
  <r>
    <n v="3798"/>
    <x v="1881"/>
    <x v="3"/>
    <x v="397"/>
    <d v="2014-09-27T00:00:00"/>
    <x v="2"/>
    <s v="BE-11410"/>
    <x v="648"/>
    <x v="0"/>
    <x v="0"/>
    <s v="Miami"/>
    <x v="2"/>
    <n v="33178"/>
    <x v="0"/>
    <s v="OFF-PA-10003395"/>
    <x v="1"/>
    <x v="10"/>
    <x v="650"/>
    <n v="251.64"/>
    <n v="3"/>
    <x v="2"/>
    <n v="88.073999999999998"/>
  </r>
  <r>
    <n v="3799"/>
    <x v="1882"/>
    <x v="3"/>
    <x v="259"/>
    <d v="2014-11-06T00:00:00"/>
    <x v="2"/>
    <s v="KL-16555"/>
    <x v="126"/>
    <x v="1"/>
    <x v="0"/>
    <s v="Greensboro"/>
    <x v="3"/>
    <n v="27405"/>
    <x v="0"/>
    <s v="FUR-TA-10004575"/>
    <x v="0"/>
    <x v="3"/>
    <x v="306"/>
    <n v="523.76400000000001"/>
    <n v="3"/>
    <x v="10"/>
    <n v="-192.04679999999999"/>
  </r>
  <r>
    <n v="3800"/>
    <x v="1882"/>
    <x v="3"/>
    <x v="259"/>
    <d v="2014-11-06T00:00:00"/>
    <x v="2"/>
    <s v="KL-16555"/>
    <x v="126"/>
    <x v="1"/>
    <x v="0"/>
    <s v="Greensboro"/>
    <x v="3"/>
    <n v="27405"/>
    <x v="0"/>
    <s v="TEC-PH-10002483"/>
    <x v="2"/>
    <x v="7"/>
    <x v="1170"/>
    <n v="1359.96"/>
    <n v="5"/>
    <x v="2"/>
    <n v="118.9965"/>
  </r>
  <r>
    <n v="3801"/>
    <x v="1883"/>
    <x v="0"/>
    <x v="500"/>
    <d v="2013-10-21T00:00:00"/>
    <x v="1"/>
    <s v="NC-18415"/>
    <x v="720"/>
    <x v="0"/>
    <x v="0"/>
    <s v="Jacksonville"/>
    <x v="3"/>
    <n v="28540"/>
    <x v="0"/>
    <s v="FUR-CH-10003606"/>
    <x v="0"/>
    <x v="1"/>
    <x v="1566"/>
    <n v="102.592"/>
    <n v="1"/>
    <x v="2"/>
    <n v="10.2592"/>
  </r>
  <r>
    <n v="3802"/>
    <x v="1883"/>
    <x v="0"/>
    <x v="500"/>
    <d v="2013-10-21T00:00:00"/>
    <x v="1"/>
    <s v="NC-18415"/>
    <x v="720"/>
    <x v="0"/>
    <x v="0"/>
    <s v="Jacksonville"/>
    <x v="3"/>
    <n v="28540"/>
    <x v="0"/>
    <s v="TEC-AC-10002473"/>
    <x v="2"/>
    <x v="11"/>
    <x v="713"/>
    <n v="22.704000000000001"/>
    <n v="1"/>
    <x v="2"/>
    <n v="5.9598000000000004"/>
  </r>
  <r>
    <n v="3803"/>
    <x v="1883"/>
    <x v="0"/>
    <x v="500"/>
    <d v="2013-10-21T00:00:00"/>
    <x v="1"/>
    <s v="NC-18415"/>
    <x v="720"/>
    <x v="0"/>
    <x v="0"/>
    <s v="Jacksonville"/>
    <x v="3"/>
    <n v="28540"/>
    <x v="0"/>
    <s v="OFF-PA-10002319"/>
    <x v="1"/>
    <x v="10"/>
    <x v="1391"/>
    <n v="93.024000000000001"/>
    <n v="3"/>
    <x v="2"/>
    <n v="33.721200000000003"/>
  </r>
  <r>
    <n v="3804"/>
    <x v="1883"/>
    <x v="0"/>
    <x v="500"/>
    <d v="2013-10-21T00:00:00"/>
    <x v="1"/>
    <s v="NC-18415"/>
    <x v="720"/>
    <x v="0"/>
    <x v="0"/>
    <s v="Jacksonville"/>
    <x v="3"/>
    <n v="28540"/>
    <x v="0"/>
    <s v="OFF-SU-10000946"/>
    <x v="1"/>
    <x v="14"/>
    <x v="33"/>
    <n v="12.768000000000001"/>
    <n v="2"/>
    <x v="2"/>
    <n v="1.4363999999999999"/>
  </r>
  <r>
    <n v="3805"/>
    <x v="1883"/>
    <x v="0"/>
    <x v="500"/>
    <d v="2013-10-21T00:00:00"/>
    <x v="1"/>
    <s v="NC-18415"/>
    <x v="720"/>
    <x v="0"/>
    <x v="0"/>
    <s v="Jacksonville"/>
    <x v="3"/>
    <n v="28540"/>
    <x v="0"/>
    <s v="OFF-EN-10001335"/>
    <x v="1"/>
    <x v="12"/>
    <x v="462"/>
    <n v="35.008000000000003"/>
    <n v="4"/>
    <x v="2"/>
    <n v="13.128"/>
  </r>
  <r>
    <n v="3806"/>
    <x v="1883"/>
    <x v="0"/>
    <x v="500"/>
    <d v="2013-10-21T00:00:00"/>
    <x v="1"/>
    <s v="NC-18415"/>
    <x v="720"/>
    <x v="0"/>
    <x v="0"/>
    <s v="Jacksonville"/>
    <x v="3"/>
    <n v="28540"/>
    <x v="0"/>
    <s v="OFF-PA-10002377"/>
    <x v="1"/>
    <x v="10"/>
    <x v="127"/>
    <n v="39.152000000000001"/>
    <n v="1"/>
    <x v="2"/>
    <n v="14.682"/>
  </r>
  <r>
    <n v="3807"/>
    <x v="1884"/>
    <x v="1"/>
    <x v="768"/>
    <d v="2012-11-19T00:00:00"/>
    <x v="1"/>
    <s v="AH-10690"/>
    <x v="706"/>
    <x v="1"/>
    <x v="0"/>
    <s v="Plantation"/>
    <x v="2"/>
    <n v="33317"/>
    <x v="0"/>
    <s v="OFF-AR-10001246"/>
    <x v="1"/>
    <x v="6"/>
    <x v="450"/>
    <n v="11.76"/>
    <n v="5"/>
    <x v="2"/>
    <n v="1.323"/>
  </r>
  <r>
    <n v="3808"/>
    <x v="1884"/>
    <x v="1"/>
    <x v="768"/>
    <d v="2012-11-19T00:00:00"/>
    <x v="1"/>
    <s v="AH-10690"/>
    <x v="706"/>
    <x v="1"/>
    <x v="0"/>
    <s v="Plantation"/>
    <x v="2"/>
    <n v="33317"/>
    <x v="0"/>
    <s v="OFF-BI-10003291"/>
    <x v="1"/>
    <x v="8"/>
    <x v="44"/>
    <n v="5.2380000000000004"/>
    <n v="2"/>
    <x v="6"/>
    <n v="-4.0157999999999996"/>
  </r>
  <r>
    <n v="3809"/>
    <x v="1884"/>
    <x v="1"/>
    <x v="768"/>
    <d v="2012-11-19T00:00:00"/>
    <x v="1"/>
    <s v="AH-10690"/>
    <x v="706"/>
    <x v="1"/>
    <x v="0"/>
    <s v="Plantation"/>
    <x v="2"/>
    <n v="33317"/>
    <x v="0"/>
    <s v="OFF-BI-10002799"/>
    <x v="1"/>
    <x v="8"/>
    <x v="1450"/>
    <n v="4.6619999999999999"/>
    <n v="3"/>
    <x v="6"/>
    <n v="-3.7296"/>
  </r>
  <r>
    <n v="3810"/>
    <x v="1884"/>
    <x v="1"/>
    <x v="768"/>
    <d v="2012-11-19T00:00:00"/>
    <x v="1"/>
    <s v="AH-10690"/>
    <x v="706"/>
    <x v="1"/>
    <x v="0"/>
    <s v="Plantation"/>
    <x v="2"/>
    <n v="33317"/>
    <x v="0"/>
    <s v="FUR-CH-10003298"/>
    <x v="0"/>
    <x v="1"/>
    <x v="1567"/>
    <n v="523.91999999999996"/>
    <n v="5"/>
    <x v="2"/>
    <n v="-72.039000000000001"/>
  </r>
  <r>
    <n v="3811"/>
    <x v="1884"/>
    <x v="1"/>
    <x v="768"/>
    <d v="2012-11-19T00:00:00"/>
    <x v="1"/>
    <s v="AH-10690"/>
    <x v="706"/>
    <x v="1"/>
    <x v="0"/>
    <s v="Plantation"/>
    <x v="2"/>
    <n v="33317"/>
    <x v="0"/>
    <s v="TEC-PH-10000441"/>
    <x v="2"/>
    <x v="7"/>
    <x v="1046"/>
    <n v="100.792"/>
    <n v="1"/>
    <x v="2"/>
    <n v="10.0792"/>
  </r>
  <r>
    <n v="3812"/>
    <x v="1884"/>
    <x v="1"/>
    <x v="768"/>
    <d v="2012-11-19T00:00:00"/>
    <x v="1"/>
    <s v="AH-10690"/>
    <x v="706"/>
    <x v="1"/>
    <x v="0"/>
    <s v="Plantation"/>
    <x v="2"/>
    <n v="33317"/>
    <x v="0"/>
    <s v="FUR-CH-10004477"/>
    <x v="0"/>
    <x v="1"/>
    <x v="211"/>
    <n v="146.136"/>
    <n v="3"/>
    <x v="2"/>
    <n v="16.440300000000001"/>
  </r>
  <r>
    <n v="3813"/>
    <x v="1885"/>
    <x v="3"/>
    <x v="916"/>
    <d v="2014-03-06T00:00:00"/>
    <x v="3"/>
    <s v="PK-19075"/>
    <x v="7"/>
    <x v="0"/>
    <x v="0"/>
    <s v="Milwaukee"/>
    <x v="6"/>
    <n v="53209"/>
    <x v="2"/>
    <s v="OFF-LA-10003537"/>
    <x v="1"/>
    <x v="2"/>
    <x v="1568"/>
    <n v="25.06"/>
    <n v="2"/>
    <x v="0"/>
    <n v="11.7782"/>
  </r>
  <r>
    <n v="3814"/>
    <x v="1886"/>
    <x v="1"/>
    <x v="599"/>
    <d v="2012-11-09T00:00:00"/>
    <x v="1"/>
    <s v="NG-18430"/>
    <x v="159"/>
    <x v="0"/>
    <x v="0"/>
    <s v="Quincy"/>
    <x v="10"/>
    <n v="62301"/>
    <x v="2"/>
    <s v="OFF-LA-10004484"/>
    <x v="1"/>
    <x v="2"/>
    <x v="612"/>
    <n v="19.824000000000002"/>
    <n v="6"/>
    <x v="2"/>
    <n v="6.4428000000000001"/>
  </r>
  <r>
    <n v="3815"/>
    <x v="1887"/>
    <x v="0"/>
    <x v="630"/>
    <d v="2013-07-09T00:00:00"/>
    <x v="3"/>
    <s v="ZD-21925"/>
    <x v="9"/>
    <x v="0"/>
    <x v="0"/>
    <s v="Jacksonville"/>
    <x v="2"/>
    <n v="32216"/>
    <x v="0"/>
    <s v="TEC-PH-10002824"/>
    <x v="2"/>
    <x v="7"/>
    <x v="1142"/>
    <n v="823.96"/>
    <n v="5"/>
    <x v="2"/>
    <n v="51.497500000000002"/>
  </r>
  <r>
    <n v="3816"/>
    <x v="1887"/>
    <x v="0"/>
    <x v="630"/>
    <d v="2013-07-09T00:00:00"/>
    <x v="3"/>
    <s v="ZD-21925"/>
    <x v="9"/>
    <x v="0"/>
    <x v="0"/>
    <s v="Jacksonville"/>
    <x v="2"/>
    <n v="32216"/>
    <x v="0"/>
    <s v="OFF-PA-10004965"/>
    <x v="1"/>
    <x v="10"/>
    <x v="112"/>
    <n v="15.984"/>
    <n v="2"/>
    <x v="2"/>
    <n v="4.9950000000000001"/>
  </r>
  <r>
    <n v="3817"/>
    <x v="1888"/>
    <x v="1"/>
    <x v="426"/>
    <d v="2012-09-19T00:00:00"/>
    <x v="1"/>
    <s v="NW-18400"/>
    <x v="508"/>
    <x v="0"/>
    <x v="0"/>
    <s v="Mobile"/>
    <x v="19"/>
    <n v="36608"/>
    <x v="0"/>
    <s v="FUR-TA-10003569"/>
    <x v="0"/>
    <x v="3"/>
    <x v="1358"/>
    <n v="801.96"/>
    <n v="2"/>
    <x v="0"/>
    <n v="200.49"/>
  </r>
  <r>
    <n v="3818"/>
    <x v="1888"/>
    <x v="1"/>
    <x v="426"/>
    <d v="2012-09-19T00:00:00"/>
    <x v="1"/>
    <s v="NW-18400"/>
    <x v="508"/>
    <x v="0"/>
    <x v="0"/>
    <s v="Mobile"/>
    <x v="19"/>
    <n v="36608"/>
    <x v="0"/>
    <s v="TEC-PH-10003187"/>
    <x v="2"/>
    <x v="7"/>
    <x v="1410"/>
    <n v="59.97"/>
    <n v="3"/>
    <x v="0"/>
    <n v="0"/>
  </r>
  <r>
    <n v="3819"/>
    <x v="1888"/>
    <x v="1"/>
    <x v="426"/>
    <d v="2012-09-19T00:00:00"/>
    <x v="1"/>
    <s v="NW-18400"/>
    <x v="508"/>
    <x v="0"/>
    <x v="0"/>
    <s v="Mobile"/>
    <x v="19"/>
    <n v="36608"/>
    <x v="0"/>
    <s v="FUR-CH-10004853"/>
    <x v="0"/>
    <x v="1"/>
    <x v="526"/>
    <n v="1056.8599999999999"/>
    <n v="7"/>
    <x v="0"/>
    <n v="306.48939999999999"/>
  </r>
  <r>
    <n v="3820"/>
    <x v="1889"/>
    <x v="3"/>
    <x v="449"/>
    <d v="2014-10-15T00:00:00"/>
    <x v="1"/>
    <s v="HG-14845"/>
    <x v="668"/>
    <x v="0"/>
    <x v="0"/>
    <s v="New York City"/>
    <x v="15"/>
    <n v="10024"/>
    <x v="3"/>
    <s v="OFF-BI-10001031"/>
    <x v="1"/>
    <x v="8"/>
    <x v="865"/>
    <n v="12.816000000000001"/>
    <n v="3"/>
    <x v="2"/>
    <n v="4.3254000000000001"/>
  </r>
  <r>
    <n v="3821"/>
    <x v="1889"/>
    <x v="3"/>
    <x v="449"/>
    <d v="2014-10-15T00:00:00"/>
    <x v="1"/>
    <s v="HG-14845"/>
    <x v="668"/>
    <x v="0"/>
    <x v="0"/>
    <s v="New York City"/>
    <x v="15"/>
    <n v="10024"/>
    <x v="3"/>
    <s v="FUR-BO-10003034"/>
    <x v="0"/>
    <x v="0"/>
    <x v="1194"/>
    <n v="314.35199999999998"/>
    <n v="3"/>
    <x v="2"/>
    <n v="-15.717599999999999"/>
  </r>
  <r>
    <n v="3822"/>
    <x v="1889"/>
    <x v="3"/>
    <x v="449"/>
    <d v="2014-10-15T00:00:00"/>
    <x v="1"/>
    <s v="HG-14845"/>
    <x v="668"/>
    <x v="0"/>
    <x v="0"/>
    <s v="New York City"/>
    <x v="15"/>
    <n v="10024"/>
    <x v="3"/>
    <s v="OFF-PA-10000069"/>
    <x v="1"/>
    <x v="10"/>
    <x v="1569"/>
    <n v="18.98"/>
    <n v="2"/>
    <x v="0"/>
    <n v="8.9206000000000003"/>
  </r>
  <r>
    <n v="3823"/>
    <x v="1889"/>
    <x v="3"/>
    <x v="449"/>
    <d v="2014-10-15T00:00:00"/>
    <x v="1"/>
    <s v="HG-14845"/>
    <x v="668"/>
    <x v="0"/>
    <x v="0"/>
    <s v="New York City"/>
    <x v="15"/>
    <n v="10024"/>
    <x v="3"/>
    <s v="OFF-BI-10003655"/>
    <x v="1"/>
    <x v="8"/>
    <x v="1447"/>
    <n v="18.239999999999998"/>
    <n v="6"/>
    <x v="2"/>
    <n v="6.1559999999999997"/>
  </r>
  <r>
    <n v="3824"/>
    <x v="1890"/>
    <x v="1"/>
    <x v="471"/>
    <d v="2012-09-18T00:00:00"/>
    <x v="1"/>
    <s v="CC-12685"/>
    <x v="530"/>
    <x v="0"/>
    <x v="0"/>
    <s v="New York City"/>
    <x v="15"/>
    <n v="10011"/>
    <x v="3"/>
    <s v="OFF-ST-10000585"/>
    <x v="1"/>
    <x v="4"/>
    <x v="541"/>
    <n v="991.2"/>
    <n v="6"/>
    <x v="0"/>
    <n v="257.71199999999999"/>
  </r>
  <r>
    <n v="3825"/>
    <x v="1890"/>
    <x v="1"/>
    <x v="471"/>
    <d v="2012-09-18T00:00:00"/>
    <x v="1"/>
    <s v="CC-12685"/>
    <x v="530"/>
    <x v="0"/>
    <x v="0"/>
    <s v="New York City"/>
    <x v="15"/>
    <n v="10011"/>
    <x v="3"/>
    <s v="TEC-CO-10001571"/>
    <x v="2"/>
    <x v="16"/>
    <x v="1554"/>
    <n v="879.98400000000004"/>
    <n v="2"/>
    <x v="2"/>
    <n v="329.99400000000003"/>
  </r>
  <r>
    <n v="3826"/>
    <x v="1890"/>
    <x v="1"/>
    <x v="471"/>
    <d v="2012-09-18T00:00:00"/>
    <x v="1"/>
    <s v="CC-12685"/>
    <x v="530"/>
    <x v="0"/>
    <x v="0"/>
    <s v="New York City"/>
    <x v="15"/>
    <n v="10011"/>
    <x v="3"/>
    <s v="OFF-BI-10002012"/>
    <x v="1"/>
    <x v="8"/>
    <x v="742"/>
    <n v="12.96"/>
    <n v="9"/>
    <x v="2"/>
    <n v="4.5359999999999996"/>
  </r>
  <r>
    <n v="3827"/>
    <x v="1891"/>
    <x v="2"/>
    <x v="273"/>
    <d v="2011-10-12T00:00:00"/>
    <x v="1"/>
    <s v="JG-15805"/>
    <x v="189"/>
    <x v="1"/>
    <x v="0"/>
    <s v="Dallas"/>
    <x v="5"/>
    <n v="75217"/>
    <x v="2"/>
    <s v="OFF-ST-10001228"/>
    <x v="1"/>
    <x v="4"/>
    <x v="228"/>
    <n v="107.44"/>
    <n v="10"/>
    <x v="2"/>
    <n v="10.744"/>
  </r>
  <r>
    <n v="3828"/>
    <x v="1892"/>
    <x v="3"/>
    <x v="917"/>
    <d v="2014-05-12T00:00:00"/>
    <x v="1"/>
    <s v="RW-19540"/>
    <x v="459"/>
    <x v="1"/>
    <x v="0"/>
    <s v="Detroit"/>
    <x v="12"/>
    <n v="48234"/>
    <x v="2"/>
    <s v="FUR-CH-10004086"/>
    <x v="0"/>
    <x v="1"/>
    <x v="281"/>
    <n v="1458.65"/>
    <n v="5"/>
    <x v="0"/>
    <n v="423.00850000000003"/>
  </r>
  <r>
    <n v="3829"/>
    <x v="1892"/>
    <x v="3"/>
    <x v="917"/>
    <d v="2014-05-12T00:00:00"/>
    <x v="1"/>
    <s v="RW-19540"/>
    <x v="459"/>
    <x v="1"/>
    <x v="0"/>
    <s v="Detroit"/>
    <x v="12"/>
    <n v="48234"/>
    <x v="2"/>
    <s v="FUR-CH-10002017"/>
    <x v="0"/>
    <x v="1"/>
    <x v="1368"/>
    <n v="26.64"/>
    <n v="1"/>
    <x v="0"/>
    <n v="7.4592000000000001"/>
  </r>
  <r>
    <n v="3830"/>
    <x v="1892"/>
    <x v="3"/>
    <x v="917"/>
    <d v="2014-05-12T00:00:00"/>
    <x v="1"/>
    <s v="RW-19540"/>
    <x v="459"/>
    <x v="1"/>
    <x v="0"/>
    <s v="Detroit"/>
    <x v="12"/>
    <n v="48234"/>
    <x v="2"/>
    <s v="FUR-CH-10000595"/>
    <x v="0"/>
    <x v="1"/>
    <x v="463"/>
    <n v="476.8"/>
    <n v="2"/>
    <x v="0"/>
    <n v="119.2"/>
  </r>
  <r>
    <n v="3831"/>
    <x v="1892"/>
    <x v="3"/>
    <x v="917"/>
    <d v="2014-05-12T00:00:00"/>
    <x v="1"/>
    <s v="RW-19540"/>
    <x v="459"/>
    <x v="1"/>
    <x v="0"/>
    <s v="Detroit"/>
    <x v="12"/>
    <n v="48234"/>
    <x v="2"/>
    <s v="OFF-AP-10001563"/>
    <x v="1"/>
    <x v="9"/>
    <x v="530"/>
    <n v="87.444000000000003"/>
    <n v="2"/>
    <x v="9"/>
    <n v="18.4604"/>
  </r>
  <r>
    <n v="3832"/>
    <x v="1893"/>
    <x v="1"/>
    <x v="717"/>
    <d v="2012-11-19T00:00:00"/>
    <x v="1"/>
    <s v="LS-17230"/>
    <x v="721"/>
    <x v="0"/>
    <x v="0"/>
    <s v="Dover"/>
    <x v="13"/>
    <n v="19901"/>
    <x v="3"/>
    <s v="FUR-FU-10004017"/>
    <x v="0"/>
    <x v="5"/>
    <x v="1570"/>
    <n v="76.14"/>
    <n v="3"/>
    <x v="0"/>
    <n v="26.649000000000001"/>
  </r>
  <r>
    <n v="3833"/>
    <x v="1893"/>
    <x v="1"/>
    <x v="717"/>
    <d v="2012-11-19T00:00:00"/>
    <x v="1"/>
    <s v="LS-17230"/>
    <x v="721"/>
    <x v="0"/>
    <x v="0"/>
    <s v="Dover"/>
    <x v="13"/>
    <n v="19901"/>
    <x v="3"/>
    <s v="OFF-BI-10002571"/>
    <x v="1"/>
    <x v="8"/>
    <x v="1204"/>
    <n v="19.96"/>
    <n v="2"/>
    <x v="0"/>
    <n v="9.3811999999999998"/>
  </r>
  <r>
    <n v="3834"/>
    <x v="1894"/>
    <x v="2"/>
    <x v="156"/>
    <d v="2011-11-24T00:00:00"/>
    <x v="3"/>
    <s v="MY-18295"/>
    <x v="501"/>
    <x v="1"/>
    <x v="0"/>
    <s v="Columbus"/>
    <x v="24"/>
    <n v="43229"/>
    <x v="3"/>
    <s v="TEC-PH-10000560"/>
    <x v="2"/>
    <x v="7"/>
    <x v="745"/>
    <n v="1049.97"/>
    <n v="5"/>
    <x v="10"/>
    <n v="-209.994"/>
  </r>
  <r>
    <n v="3835"/>
    <x v="1894"/>
    <x v="2"/>
    <x v="156"/>
    <d v="2011-11-24T00:00:00"/>
    <x v="3"/>
    <s v="MY-18295"/>
    <x v="501"/>
    <x v="1"/>
    <x v="0"/>
    <s v="Columbus"/>
    <x v="24"/>
    <n v="43229"/>
    <x v="3"/>
    <s v="FUR-CH-10000847"/>
    <x v="0"/>
    <x v="1"/>
    <x v="986"/>
    <n v="611.05799999999999"/>
    <n v="3"/>
    <x v="4"/>
    <n v="-34.9176"/>
  </r>
  <r>
    <n v="3836"/>
    <x v="1895"/>
    <x v="2"/>
    <x v="918"/>
    <d v="2011-04-15T00:00:00"/>
    <x v="1"/>
    <s v="JM-15655"/>
    <x v="487"/>
    <x v="1"/>
    <x v="0"/>
    <s v="Glendale"/>
    <x v="16"/>
    <n v="85301"/>
    <x v="1"/>
    <s v="OFF-FA-10000611"/>
    <x v="1"/>
    <x v="13"/>
    <x v="1065"/>
    <n v="2.3679999999999999"/>
    <n v="2"/>
    <x v="2"/>
    <n v="0.82879999999999998"/>
  </r>
  <r>
    <n v="3837"/>
    <x v="1895"/>
    <x v="2"/>
    <x v="918"/>
    <d v="2011-04-15T00:00:00"/>
    <x v="1"/>
    <s v="JM-15655"/>
    <x v="487"/>
    <x v="1"/>
    <x v="0"/>
    <s v="Glendale"/>
    <x v="16"/>
    <n v="85301"/>
    <x v="1"/>
    <s v="OFF-PA-10004733"/>
    <x v="1"/>
    <x v="10"/>
    <x v="1571"/>
    <n v="19.007999999999999"/>
    <n v="3"/>
    <x v="2"/>
    <n v="6.8903999999999996"/>
  </r>
  <r>
    <n v="3838"/>
    <x v="1896"/>
    <x v="2"/>
    <x v="711"/>
    <d v="2011-08-02T00:00:00"/>
    <x v="1"/>
    <s v="KM-16720"/>
    <x v="27"/>
    <x v="0"/>
    <x v="0"/>
    <s v="North Las Vegas"/>
    <x v="33"/>
    <n v="89031"/>
    <x v="1"/>
    <s v="TEC-PH-10001363"/>
    <x v="2"/>
    <x v="7"/>
    <x v="427"/>
    <n v="911.98400000000004"/>
    <n v="2"/>
    <x v="2"/>
    <n v="113.998"/>
  </r>
  <r>
    <n v="3839"/>
    <x v="1896"/>
    <x v="2"/>
    <x v="711"/>
    <d v="2011-08-02T00:00:00"/>
    <x v="1"/>
    <s v="KM-16720"/>
    <x v="27"/>
    <x v="0"/>
    <x v="0"/>
    <s v="North Las Vegas"/>
    <x v="33"/>
    <n v="89031"/>
    <x v="1"/>
    <s v="FUR-CH-10003312"/>
    <x v="0"/>
    <x v="1"/>
    <x v="296"/>
    <n v="674.35199999999998"/>
    <n v="3"/>
    <x v="2"/>
    <n v="-109.5822"/>
  </r>
  <r>
    <n v="3840"/>
    <x v="1896"/>
    <x v="2"/>
    <x v="711"/>
    <d v="2011-08-02T00:00:00"/>
    <x v="1"/>
    <s v="KM-16720"/>
    <x v="27"/>
    <x v="0"/>
    <x v="0"/>
    <s v="North Las Vegas"/>
    <x v="33"/>
    <n v="89031"/>
    <x v="1"/>
    <s v="FUR-FU-10004018"/>
    <x v="0"/>
    <x v="5"/>
    <x v="927"/>
    <n v="134.01"/>
    <n v="9"/>
    <x v="0"/>
    <n v="36.182699999999997"/>
  </r>
  <r>
    <n v="3841"/>
    <x v="1896"/>
    <x v="2"/>
    <x v="711"/>
    <d v="2011-08-02T00:00:00"/>
    <x v="1"/>
    <s v="KM-16720"/>
    <x v="27"/>
    <x v="0"/>
    <x v="0"/>
    <s v="North Las Vegas"/>
    <x v="33"/>
    <n v="89031"/>
    <x v="1"/>
    <s v="TEC-AC-10004814"/>
    <x v="2"/>
    <x v="11"/>
    <x v="1572"/>
    <n v="170.97"/>
    <n v="3"/>
    <x v="0"/>
    <n v="70.097700000000003"/>
  </r>
  <r>
    <n v="3842"/>
    <x v="1897"/>
    <x v="2"/>
    <x v="785"/>
    <d v="2011-06-12T00:00:00"/>
    <x v="1"/>
    <s v="KE-16420"/>
    <x v="722"/>
    <x v="1"/>
    <x v="0"/>
    <s v="Bristol"/>
    <x v="18"/>
    <n v="37620"/>
    <x v="0"/>
    <s v="FUR-CH-10002647"/>
    <x v="0"/>
    <x v="1"/>
    <x v="470"/>
    <n v="170.352"/>
    <n v="3"/>
    <x v="2"/>
    <n v="10.647"/>
  </r>
  <r>
    <n v="3843"/>
    <x v="1898"/>
    <x v="2"/>
    <x v="919"/>
    <d v="2011-10-31T00:00:00"/>
    <x v="2"/>
    <s v="TS-21370"/>
    <x v="477"/>
    <x v="1"/>
    <x v="0"/>
    <s v="Los Angeles"/>
    <x v="1"/>
    <n v="90049"/>
    <x v="1"/>
    <s v="OFF-BI-10004140"/>
    <x v="1"/>
    <x v="8"/>
    <x v="304"/>
    <n v="7.1840000000000002"/>
    <n v="2"/>
    <x v="2"/>
    <n v="2.2450000000000001"/>
  </r>
  <r>
    <n v="3844"/>
    <x v="1898"/>
    <x v="2"/>
    <x v="919"/>
    <d v="2011-10-31T00:00:00"/>
    <x v="2"/>
    <s v="TS-21370"/>
    <x v="477"/>
    <x v="1"/>
    <x v="0"/>
    <s v="Los Angeles"/>
    <x v="1"/>
    <n v="90049"/>
    <x v="1"/>
    <s v="OFF-SU-10002301"/>
    <x v="1"/>
    <x v="14"/>
    <x v="1573"/>
    <n v="6.28"/>
    <n v="2"/>
    <x v="0"/>
    <n v="6.2799999999999995E-2"/>
  </r>
  <r>
    <n v="3845"/>
    <x v="1898"/>
    <x v="2"/>
    <x v="919"/>
    <d v="2011-10-31T00:00:00"/>
    <x v="2"/>
    <s v="TS-21370"/>
    <x v="477"/>
    <x v="1"/>
    <x v="0"/>
    <s v="Los Angeles"/>
    <x v="1"/>
    <n v="90049"/>
    <x v="1"/>
    <s v="OFF-SU-10000646"/>
    <x v="1"/>
    <x v="14"/>
    <x v="259"/>
    <n v="480.74"/>
    <n v="2"/>
    <x v="0"/>
    <n v="14.4222"/>
  </r>
  <r>
    <n v="3846"/>
    <x v="1898"/>
    <x v="2"/>
    <x v="919"/>
    <d v="2011-10-31T00:00:00"/>
    <x v="2"/>
    <s v="TS-21370"/>
    <x v="477"/>
    <x v="1"/>
    <x v="0"/>
    <s v="Los Angeles"/>
    <x v="1"/>
    <n v="90049"/>
    <x v="1"/>
    <s v="FUR-BO-10001337"/>
    <x v="0"/>
    <x v="0"/>
    <x v="425"/>
    <n v="616.99800000000005"/>
    <n v="6"/>
    <x v="11"/>
    <n v="-36.293999999999997"/>
  </r>
  <r>
    <n v="3847"/>
    <x v="1898"/>
    <x v="2"/>
    <x v="919"/>
    <d v="2011-10-31T00:00:00"/>
    <x v="2"/>
    <s v="TS-21370"/>
    <x v="477"/>
    <x v="1"/>
    <x v="0"/>
    <s v="Los Angeles"/>
    <x v="1"/>
    <n v="90049"/>
    <x v="1"/>
    <s v="OFF-ST-10003442"/>
    <x v="1"/>
    <x v="4"/>
    <x v="86"/>
    <n v="141.4"/>
    <n v="5"/>
    <x v="0"/>
    <n v="38.177999999999997"/>
  </r>
  <r>
    <n v="3848"/>
    <x v="1899"/>
    <x v="3"/>
    <x v="920"/>
    <d v="2014-11-28T00:00:00"/>
    <x v="0"/>
    <s v="SZ-20035"/>
    <x v="449"/>
    <x v="2"/>
    <x v="0"/>
    <s v="Canton"/>
    <x v="12"/>
    <n v="48187"/>
    <x v="2"/>
    <s v="OFF-ST-10001097"/>
    <x v="1"/>
    <x v="4"/>
    <x v="740"/>
    <n v="501.81"/>
    <n v="3"/>
    <x v="0"/>
    <n v="0"/>
  </r>
  <r>
    <n v="3849"/>
    <x v="1900"/>
    <x v="3"/>
    <x v="585"/>
    <d v="2014-09-24T00:00:00"/>
    <x v="2"/>
    <s v="JE-15745"/>
    <x v="32"/>
    <x v="0"/>
    <x v="0"/>
    <s v="Fayetteville"/>
    <x v="36"/>
    <n v="72701"/>
    <x v="0"/>
    <s v="OFF-BI-10004318"/>
    <x v="1"/>
    <x v="8"/>
    <x v="1574"/>
    <n v="691.96"/>
    <n v="4"/>
    <x v="0"/>
    <n v="318.30160000000001"/>
  </r>
  <r>
    <n v="3850"/>
    <x v="1900"/>
    <x v="3"/>
    <x v="585"/>
    <d v="2014-09-24T00:00:00"/>
    <x v="2"/>
    <s v="JE-15745"/>
    <x v="32"/>
    <x v="0"/>
    <x v="0"/>
    <s v="Fayetteville"/>
    <x v="36"/>
    <n v="72701"/>
    <x v="0"/>
    <s v="TEC-AC-10004633"/>
    <x v="2"/>
    <x v="11"/>
    <x v="60"/>
    <n v="34.950000000000003"/>
    <n v="5"/>
    <x v="0"/>
    <n v="15.378"/>
  </r>
  <r>
    <n v="3851"/>
    <x v="1901"/>
    <x v="1"/>
    <x v="784"/>
    <d v="2012-12-09T00:00:00"/>
    <x v="1"/>
    <s v="MS-17980"/>
    <x v="99"/>
    <x v="1"/>
    <x v="0"/>
    <s v="Springfield"/>
    <x v="25"/>
    <n v="65807"/>
    <x v="2"/>
    <s v="OFF-PA-10001970"/>
    <x v="1"/>
    <x v="10"/>
    <x v="311"/>
    <n v="85.96"/>
    <n v="7"/>
    <x v="0"/>
    <n v="40.401200000000003"/>
  </r>
  <r>
    <n v="3852"/>
    <x v="1902"/>
    <x v="1"/>
    <x v="481"/>
    <d v="2012-09-21T00:00:00"/>
    <x v="3"/>
    <s v="DH-13675"/>
    <x v="723"/>
    <x v="2"/>
    <x v="0"/>
    <s v="Quincy"/>
    <x v="31"/>
    <n v="2169"/>
    <x v="3"/>
    <s v="FUR-FU-10004006"/>
    <x v="0"/>
    <x v="5"/>
    <x v="101"/>
    <n v="85.3"/>
    <n v="2"/>
    <x v="0"/>
    <n v="14.500999999999999"/>
  </r>
  <r>
    <n v="3853"/>
    <x v="1903"/>
    <x v="3"/>
    <x v="200"/>
    <d v="2014-11-30T00:00:00"/>
    <x v="2"/>
    <s v="GT-14755"/>
    <x v="150"/>
    <x v="0"/>
    <x v="0"/>
    <s v="Rockford"/>
    <x v="10"/>
    <n v="61107"/>
    <x v="2"/>
    <s v="OFF-BI-10001524"/>
    <x v="1"/>
    <x v="8"/>
    <x v="298"/>
    <n v="33.567999999999998"/>
    <n v="8"/>
    <x v="3"/>
    <n v="-53.708799999999997"/>
  </r>
  <r>
    <n v="3854"/>
    <x v="1904"/>
    <x v="3"/>
    <x v="921"/>
    <d v="2014-06-11T00:00:00"/>
    <x v="1"/>
    <s v="GH-14410"/>
    <x v="689"/>
    <x v="2"/>
    <x v="0"/>
    <s v="San Francisco"/>
    <x v="1"/>
    <n v="94122"/>
    <x v="1"/>
    <s v="FUR-FU-10004164"/>
    <x v="0"/>
    <x v="5"/>
    <x v="1575"/>
    <n v="4.95"/>
    <n v="1"/>
    <x v="0"/>
    <n v="2.1779999999999999"/>
  </r>
  <r>
    <n v="3855"/>
    <x v="1904"/>
    <x v="3"/>
    <x v="921"/>
    <d v="2014-06-11T00:00:00"/>
    <x v="1"/>
    <s v="GH-14410"/>
    <x v="689"/>
    <x v="2"/>
    <x v="0"/>
    <s v="San Francisco"/>
    <x v="1"/>
    <n v="94122"/>
    <x v="1"/>
    <s v="OFF-ST-10002957"/>
    <x v="1"/>
    <x v="4"/>
    <x v="1483"/>
    <n v="26.4"/>
    <n v="5"/>
    <x v="0"/>
    <n v="0"/>
  </r>
  <r>
    <n v="3856"/>
    <x v="1905"/>
    <x v="3"/>
    <x v="436"/>
    <d v="2014-10-29T00:00:00"/>
    <x v="0"/>
    <s v="DM-13015"/>
    <x v="661"/>
    <x v="0"/>
    <x v="0"/>
    <s v="San Antonio"/>
    <x v="5"/>
    <n v="78207"/>
    <x v="2"/>
    <s v="OFF-BI-10004364"/>
    <x v="1"/>
    <x v="8"/>
    <x v="302"/>
    <n v="3.5640000000000001"/>
    <n v="3"/>
    <x v="3"/>
    <n v="-6.2370000000000001"/>
  </r>
  <r>
    <n v="3857"/>
    <x v="1905"/>
    <x v="3"/>
    <x v="436"/>
    <d v="2014-10-29T00:00:00"/>
    <x v="0"/>
    <s v="DM-13015"/>
    <x v="661"/>
    <x v="0"/>
    <x v="0"/>
    <s v="San Antonio"/>
    <x v="5"/>
    <n v="78207"/>
    <x v="2"/>
    <s v="TEC-PH-10002824"/>
    <x v="2"/>
    <x v="7"/>
    <x v="1142"/>
    <n v="823.96"/>
    <n v="5"/>
    <x v="2"/>
    <n v="51.497500000000002"/>
  </r>
  <r>
    <n v="3858"/>
    <x v="1905"/>
    <x v="3"/>
    <x v="436"/>
    <d v="2014-10-29T00:00:00"/>
    <x v="0"/>
    <s v="DM-13015"/>
    <x v="661"/>
    <x v="0"/>
    <x v="0"/>
    <s v="San Antonio"/>
    <x v="5"/>
    <n v="78207"/>
    <x v="2"/>
    <s v="OFF-AR-10000634"/>
    <x v="1"/>
    <x v="6"/>
    <x v="988"/>
    <n v="10.272"/>
    <n v="3"/>
    <x v="2"/>
    <n v="0.89880000000000004"/>
  </r>
  <r>
    <n v="3859"/>
    <x v="1906"/>
    <x v="2"/>
    <x v="414"/>
    <d v="2011-12-20T00:00:00"/>
    <x v="3"/>
    <s v="TC-21295"/>
    <x v="646"/>
    <x v="0"/>
    <x v="0"/>
    <s v="Thornton"/>
    <x v="22"/>
    <n v="80229"/>
    <x v="1"/>
    <s v="TEC-AC-10001539"/>
    <x v="2"/>
    <x v="11"/>
    <x v="1576"/>
    <n v="447.94400000000002"/>
    <n v="7"/>
    <x v="2"/>
    <n v="89.588800000000006"/>
  </r>
  <r>
    <n v="3860"/>
    <x v="1907"/>
    <x v="3"/>
    <x v="922"/>
    <d v="2014-02-23T00:00:00"/>
    <x v="1"/>
    <s v="JK-16120"/>
    <x v="451"/>
    <x v="2"/>
    <x v="0"/>
    <s v="Chicago"/>
    <x v="10"/>
    <n v="60653"/>
    <x v="2"/>
    <s v="FUR-TA-10001932"/>
    <x v="0"/>
    <x v="3"/>
    <x v="840"/>
    <n v="480.96"/>
    <n v="3"/>
    <x v="5"/>
    <n v="-269.33760000000001"/>
  </r>
  <r>
    <n v="3861"/>
    <x v="1907"/>
    <x v="3"/>
    <x v="922"/>
    <d v="2014-02-23T00:00:00"/>
    <x v="1"/>
    <s v="JK-16120"/>
    <x v="451"/>
    <x v="2"/>
    <x v="0"/>
    <s v="Chicago"/>
    <x v="10"/>
    <n v="60653"/>
    <x v="2"/>
    <s v="TEC-PH-10002789"/>
    <x v="2"/>
    <x v="7"/>
    <x v="1577"/>
    <n v="124.792"/>
    <n v="1"/>
    <x v="2"/>
    <n v="10.9193"/>
  </r>
  <r>
    <n v="3862"/>
    <x v="1908"/>
    <x v="2"/>
    <x v="523"/>
    <d v="2011-05-10T00:00:00"/>
    <x v="1"/>
    <s v="NC-18415"/>
    <x v="720"/>
    <x v="0"/>
    <x v="0"/>
    <s v="Yonkers"/>
    <x v="15"/>
    <n v="10701"/>
    <x v="3"/>
    <s v="OFF-BI-10004828"/>
    <x v="1"/>
    <x v="8"/>
    <x v="1578"/>
    <n v="40.176000000000002"/>
    <n v="3"/>
    <x v="2"/>
    <n v="14.563800000000001"/>
  </r>
  <r>
    <n v="3863"/>
    <x v="1908"/>
    <x v="2"/>
    <x v="523"/>
    <d v="2011-05-10T00:00:00"/>
    <x v="1"/>
    <s v="NC-18415"/>
    <x v="720"/>
    <x v="0"/>
    <x v="0"/>
    <s v="Yonkers"/>
    <x v="15"/>
    <n v="10701"/>
    <x v="3"/>
    <s v="OFF-BI-10003981"/>
    <x v="1"/>
    <x v="8"/>
    <x v="109"/>
    <n v="10.896000000000001"/>
    <n v="3"/>
    <x v="2"/>
    <n v="3.9498000000000002"/>
  </r>
  <r>
    <n v="3864"/>
    <x v="1909"/>
    <x v="3"/>
    <x v="161"/>
    <d v="2014-10-20T00:00:00"/>
    <x v="0"/>
    <s v="AJ-10960"/>
    <x v="195"/>
    <x v="0"/>
    <x v="0"/>
    <s v="San Diego"/>
    <x v="1"/>
    <n v="92037"/>
    <x v="1"/>
    <s v="OFF-AR-10001770"/>
    <x v="1"/>
    <x v="6"/>
    <x v="1579"/>
    <n v="10.64"/>
    <n v="4"/>
    <x v="0"/>
    <n v="2.7664"/>
  </r>
  <r>
    <n v="3865"/>
    <x v="1910"/>
    <x v="1"/>
    <x v="109"/>
    <d v="2012-12-03T00:00:00"/>
    <x v="1"/>
    <s v="LC-16885"/>
    <x v="62"/>
    <x v="0"/>
    <x v="0"/>
    <s v="Champaign"/>
    <x v="10"/>
    <n v="61821"/>
    <x v="2"/>
    <s v="FUR-FU-10004904"/>
    <x v="0"/>
    <x v="5"/>
    <x v="1580"/>
    <n v="151.96"/>
    <n v="5"/>
    <x v="7"/>
    <n v="-182.352"/>
  </r>
  <r>
    <n v="3866"/>
    <x v="1911"/>
    <x v="2"/>
    <x v="923"/>
    <d v="2011-07-29T00:00:00"/>
    <x v="0"/>
    <s v="GW-14605"/>
    <x v="543"/>
    <x v="0"/>
    <x v="0"/>
    <s v="San Francisco"/>
    <x v="1"/>
    <n v="94122"/>
    <x v="1"/>
    <s v="TEC-AC-10002842"/>
    <x v="2"/>
    <x v="11"/>
    <x v="1176"/>
    <n v="238"/>
    <n v="2"/>
    <x v="0"/>
    <n v="38.08"/>
  </r>
  <r>
    <n v="3867"/>
    <x v="1912"/>
    <x v="3"/>
    <x v="756"/>
    <d v="2014-04-26T00:00:00"/>
    <x v="0"/>
    <s v="SC-20305"/>
    <x v="253"/>
    <x v="0"/>
    <x v="0"/>
    <s v="Lawrence"/>
    <x v="14"/>
    <n v="46226"/>
    <x v="2"/>
    <s v="TEC-AC-10003590"/>
    <x v="2"/>
    <x v="11"/>
    <x v="1093"/>
    <n v="155.34"/>
    <n v="6"/>
    <x v="0"/>
    <n v="55.922400000000003"/>
  </r>
  <r>
    <n v="3868"/>
    <x v="1913"/>
    <x v="1"/>
    <x v="924"/>
    <d v="2012-10-27T00:00:00"/>
    <x v="0"/>
    <s v="JF-15355"/>
    <x v="282"/>
    <x v="0"/>
    <x v="0"/>
    <s v="San Diego"/>
    <x v="1"/>
    <n v="92105"/>
    <x v="1"/>
    <s v="TEC-AC-10000710"/>
    <x v="2"/>
    <x v="11"/>
    <x v="672"/>
    <n v="148.32"/>
    <n v="9"/>
    <x v="0"/>
    <n v="63.7776"/>
  </r>
  <r>
    <n v="3869"/>
    <x v="1913"/>
    <x v="1"/>
    <x v="924"/>
    <d v="2012-10-27T00:00:00"/>
    <x v="0"/>
    <s v="JF-15355"/>
    <x v="282"/>
    <x v="0"/>
    <x v="0"/>
    <s v="San Diego"/>
    <x v="1"/>
    <n v="92105"/>
    <x v="1"/>
    <s v="FUR-CH-10004495"/>
    <x v="0"/>
    <x v="1"/>
    <x v="1475"/>
    <n v="240.78399999999999"/>
    <n v="1"/>
    <x v="2"/>
    <n v="27.088200000000001"/>
  </r>
  <r>
    <n v="3870"/>
    <x v="1913"/>
    <x v="1"/>
    <x v="924"/>
    <d v="2012-10-27T00:00:00"/>
    <x v="0"/>
    <s v="JF-15355"/>
    <x v="282"/>
    <x v="0"/>
    <x v="0"/>
    <s v="San Diego"/>
    <x v="1"/>
    <n v="92105"/>
    <x v="1"/>
    <s v="FUR-CH-10004540"/>
    <x v="0"/>
    <x v="1"/>
    <x v="862"/>
    <n v="191.96799999999999"/>
    <n v="7"/>
    <x v="2"/>
    <n v="16.7972"/>
  </r>
  <r>
    <n v="3871"/>
    <x v="1913"/>
    <x v="1"/>
    <x v="924"/>
    <d v="2012-10-27T00:00:00"/>
    <x v="0"/>
    <s v="JF-15355"/>
    <x v="282"/>
    <x v="0"/>
    <x v="0"/>
    <s v="San Diego"/>
    <x v="1"/>
    <n v="92105"/>
    <x v="1"/>
    <s v="OFF-PA-10004971"/>
    <x v="1"/>
    <x v="10"/>
    <x v="604"/>
    <n v="11.56"/>
    <n v="2"/>
    <x v="0"/>
    <n v="5.6643999999999997"/>
  </r>
  <r>
    <n v="3872"/>
    <x v="1913"/>
    <x v="1"/>
    <x v="924"/>
    <d v="2012-10-27T00:00:00"/>
    <x v="0"/>
    <s v="JF-15355"/>
    <x v="282"/>
    <x v="0"/>
    <x v="0"/>
    <s v="San Diego"/>
    <x v="1"/>
    <n v="92105"/>
    <x v="1"/>
    <s v="OFF-EN-10002600"/>
    <x v="1"/>
    <x v="12"/>
    <x v="111"/>
    <n v="11.8"/>
    <n v="4"/>
    <x v="0"/>
    <n v="5.6639999999999997"/>
  </r>
  <r>
    <n v="3873"/>
    <x v="1913"/>
    <x v="1"/>
    <x v="924"/>
    <d v="2012-10-27T00:00:00"/>
    <x v="0"/>
    <s v="JF-15355"/>
    <x v="282"/>
    <x v="0"/>
    <x v="0"/>
    <s v="San Diego"/>
    <x v="1"/>
    <n v="92105"/>
    <x v="1"/>
    <s v="FUR-CH-10001854"/>
    <x v="0"/>
    <x v="1"/>
    <x v="1110"/>
    <n v="842.35199999999998"/>
    <n v="3"/>
    <x v="2"/>
    <n v="42.117600000000003"/>
  </r>
  <r>
    <n v="3874"/>
    <x v="1914"/>
    <x v="0"/>
    <x v="64"/>
    <d v="2013-09-08T00:00:00"/>
    <x v="0"/>
    <s v="DM-13015"/>
    <x v="661"/>
    <x v="0"/>
    <x v="0"/>
    <s v="Johnson City"/>
    <x v="18"/>
    <n v="37604"/>
    <x v="0"/>
    <s v="OFF-EN-10001099"/>
    <x v="1"/>
    <x v="12"/>
    <x v="33"/>
    <n v="23.472000000000001"/>
    <n v="3"/>
    <x v="2"/>
    <n v="7.6284000000000001"/>
  </r>
  <r>
    <n v="3875"/>
    <x v="1914"/>
    <x v="0"/>
    <x v="64"/>
    <d v="2013-09-08T00:00:00"/>
    <x v="0"/>
    <s v="DM-13015"/>
    <x v="661"/>
    <x v="0"/>
    <x v="0"/>
    <s v="Johnson City"/>
    <x v="18"/>
    <n v="37604"/>
    <x v="0"/>
    <s v="OFF-BI-10001597"/>
    <x v="1"/>
    <x v="8"/>
    <x v="790"/>
    <n v="86.058000000000007"/>
    <n v="7"/>
    <x v="6"/>
    <n v="-63.109200000000001"/>
  </r>
  <r>
    <n v="3876"/>
    <x v="1914"/>
    <x v="0"/>
    <x v="64"/>
    <d v="2013-09-08T00:00:00"/>
    <x v="0"/>
    <s v="DM-13015"/>
    <x v="661"/>
    <x v="0"/>
    <x v="0"/>
    <s v="Johnson City"/>
    <x v="18"/>
    <n v="37604"/>
    <x v="0"/>
    <s v="TEC-PH-10002660"/>
    <x v="2"/>
    <x v="7"/>
    <x v="697"/>
    <n v="108.78400000000001"/>
    <n v="2"/>
    <x v="2"/>
    <n v="6.7990000000000004"/>
  </r>
  <r>
    <n v="3877"/>
    <x v="1914"/>
    <x v="0"/>
    <x v="64"/>
    <d v="2013-09-08T00:00:00"/>
    <x v="0"/>
    <s v="DM-13015"/>
    <x v="661"/>
    <x v="0"/>
    <x v="0"/>
    <s v="Johnson City"/>
    <x v="18"/>
    <n v="37604"/>
    <x v="0"/>
    <s v="OFF-PA-10000327"/>
    <x v="1"/>
    <x v="10"/>
    <x v="1428"/>
    <n v="10.272"/>
    <n v="3"/>
    <x v="2"/>
    <n v="3.21"/>
  </r>
  <r>
    <n v="3878"/>
    <x v="1915"/>
    <x v="0"/>
    <x v="99"/>
    <d v="2013-11-03T00:00:00"/>
    <x v="1"/>
    <s v="EP-13915"/>
    <x v="212"/>
    <x v="0"/>
    <x v="0"/>
    <s v="Tampa"/>
    <x v="2"/>
    <n v="33614"/>
    <x v="0"/>
    <s v="OFF-BI-10001191"/>
    <x v="1"/>
    <x v="8"/>
    <x v="970"/>
    <n v="38.19"/>
    <n v="5"/>
    <x v="6"/>
    <n v="-26.733000000000001"/>
  </r>
  <r>
    <n v="3879"/>
    <x v="1916"/>
    <x v="2"/>
    <x v="267"/>
    <d v="2011-04-07T00:00:00"/>
    <x v="2"/>
    <s v="JG-15805"/>
    <x v="189"/>
    <x v="1"/>
    <x v="0"/>
    <s v="Decatur"/>
    <x v="10"/>
    <n v="62521"/>
    <x v="2"/>
    <s v="OFF-ST-10003455"/>
    <x v="1"/>
    <x v="4"/>
    <x v="169"/>
    <n v="49.631999999999998"/>
    <n v="4"/>
    <x v="2"/>
    <n v="3.7223999999999999"/>
  </r>
  <r>
    <n v="3880"/>
    <x v="1916"/>
    <x v="2"/>
    <x v="267"/>
    <d v="2011-04-07T00:00:00"/>
    <x v="2"/>
    <s v="JG-15805"/>
    <x v="189"/>
    <x v="1"/>
    <x v="0"/>
    <s v="Decatur"/>
    <x v="10"/>
    <n v="62521"/>
    <x v="2"/>
    <s v="OFF-ST-10001031"/>
    <x v="1"/>
    <x v="4"/>
    <x v="1551"/>
    <n v="52.095999999999997"/>
    <n v="4"/>
    <x v="2"/>
    <n v="3.9072"/>
  </r>
  <r>
    <n v="3881"/>
    <x v="1917"/>
    <x v="1"/>
    <x v="925"/>
    <d v="2012-06-20T00:00:00"/>
    <x v="1"/>
    <s v="PF-19120"/>
    <x v="724"/>
    <x v="0"/>
    <x v="0"/>
    <s v="Gilbert"/>
    <x v="16"/>
    <n v="85234"/>
    <x v="1"/>
    <s v="OFF-PA-10002245"/>
    <x v="1"/>
    <x v="10"/>
    <x v="1334"/>
    <n v="9.5679999999999996"/>
    <n v="2"/>
    <x v="2"/>
    <n v="2.99"/>
  </r>
  <r>
    <n v="3882"/>
    <x v="1917"/>
    <x v="1"/>
    <x v="925"/>
    <d v="2012-06-20T00:00:00"/>
    <x v="1"/>
    <s v="PF-19120"/>
    <x v="724"/>
    <x v="0"/>
    <x v="0"/>
    <s v="Gilbert"/>
    <x v="16"/>
    <n v="85234"/>
    <x v="1"/>
    <s v="OFF-ST-10004804"/>
    <x v="1"/>
    <x v="4"/>
    <x v="230"/>
    <n v="82.367999999999995"/>
    <n v="2"/>
    <x v="2"/>
    <n v="-19.5624"/>
  </r>
  <r>
    <n v="3883"/>
    <x v="1917"/>
    <x v="1"/>
    <x v="925"/>
    <d v="2012-06-20T00:00:00"/>
    <x v="1"/>
    <s v="PF-19120"/>
    <x v="724"/>
    <x v="0"/>
    <x v="0"/>
    <s v="Gilbert"/>
    <x v="16"/>
    <n v="85234"/>
    <x v="1"/>
    <s v="FUR-FU-10004904"/>
    <x v="0"/>
    <x v="5"/>
    <x v="1580"/>
    <n v="364.70400000000001"/>
    <n v="6"/>
    <x v="2"/>
    <n v="-36.470399999999998"/>
  </r>
  <r>
    <n v="3884"/>
    <x v="1917"/>
    <x v="1"/>
    <x v="925"/>
    <d v="2012-06-20T00:00:00"/>
    <x v="1"/>
    <s v="PF-19120"/>
    <x v="724"/>
    <x v="0"/>
    <x v="0"/>
    <s v="Gilbert"/>
    <x v="16"/>
    <n v="85234"/>
    <x v="1"/>
    <s v="FUR-FU-10002396"/>
    <x v="0"/>
    <x v="5"/>
    <x v="1581"/>
    <n v="40.256"/>
    <n v="4"/>
    <x v="2"/>
    <n v="11.070399999999999"/>
  </r>
  <r>
    <n v="3885"/>
    <x v="1918"/>
    <x v="2"/>
    <x v="260"/>
    <d v="2011-07-12T00:00:00"/>
    <x v="1"/>
    <s v="DW-13195"/>
    <x v="694"/>
    <x v="1"/>
    <x v="0"/>
    <s v="Knoxville"/>
    <x v="18"/>
    <n v="37918"/>
    <x v="0"/>
    <s v="OFF-AR-10002833"/>
    <x v="1"/>
    <x v="6"/>
    <x v="6"/>
    <n v="4.3680000000000003"/>
    <n v="3"/>
    <x v="2"/>
    <n v="0.38219999999999998"/>
  </r>
  <r>
    <n v="3886"/>
    <x v="1919"/>
    <x v="3"/>
    <x v="926"/>
    <d v="2014-02-03T00:00:00"/>
    <x v="1"/>
    <s v="CK-12595"/>
    <x v="242"/>
    <x v="0"/>
    <x v="0"/>
    <s v="Chicago"/>
    <x v="10"/>
    <n v="60653"/>
    <x v="2"/>
    <s v="OFF-BI-10001072"/>
    <x v="1"/>
    <x v="8"/>
    <x v="277"/>
    <n v="12.128"/>
    <n v="4"/>
    <x v="3"/>
    <n v="-20.617599999999999"/>
  </r>
  <r>
    <n v="3887"/>
    <x v="1920"/>
    <x v="0"/>
    <x v="840"/>
    <d v="2013-03-09T00:00:00"/>
    <x v="0"/>
    <s v="CC-12670"/>
    <x v="113"/>
    <x v="0"/>
    <x v="0"/>
    <s v="Bloomington"/>
    <x v="14"/>
    <n v="47401"/>
    <x v="2"/>
    <s v="TEC-PH-10003171"/>
    <x v="2"/>
    <x v="7"/>
    <x v="1495"/>
    <n v="134.85"/>
    <n v="3"/>
    <x v="0"/>
    <n v="37.758000000000003"/>
  </r>
  <r>
    <n v="3888"/>
    <x v="1921"/>
    <x v="2"/>
    <x v="270"/>
    <d v="2011-06-06T00:00:00"/>
    <x v="1"/>
    <s v="SV-20785"/>
    <x v="647"/>
    <x v="0"/>
    <x v="0"/>
    <s v="Roswell"/>
    <x v="32"/>
    <n v="30076"/>
    <x v="0"/>
    <s v="OFF-AR-10004511"/>
    <x v="1"/>
    <x v="6"/>
    <x v="1228"/>
    <n v="8.56"/>
    <n v="2"/>
    <x v="0"/>
    <n v="2.6536"/>
  </r>
  <r>
    <n v="3889"/>
    <x v="1921"/>
    <x v="2"/>
    <x v="270"/>
    <d v="2011-06-06T00:00:00"/>
    <x v="1"/>
    <s v="SV-20785"/>
    <x v="647"/>
    <x v="0"/>
    <x v="0"/>
    <s v="Roswell"/>
    <x v="32"/>
    <n v="30076"/>
    <x v="0"/>
    <s v="TEC-PH-10001425"/>
    <x v="2"/>
    <x v="7"/>
    <x v="511"/>
    <n v="239.97"/>
    <n v="3"/>
    <x v="0"/>
    <n v="67.191599999999994"/>
  </r>
  <r>
    <n v="3890"/>
    <x v="1921"/>
    <x v="2"/>
    <x v="270"/>
    <d v="2011-06-06T00:00:00"/>
    <x v="1"/>
    <s v="SV-20785"/>
    <x v="647"/>
    <x v="0"/>
    <x v="0"/>
    <s v="Roswell"/>
    <x v="32"/>
    <n v="30076"/>
    <x v="0"/>
    <s v="OFF-ST-10001490"/>
    <x v="1"/>
    <x v="4"/>
    <x v="513"/>
    <n v="356.94"/>
    <n v="2"/>
    <x v="0"/>
    <n v="107.08199999999999"/>
  </r>
  <r>
    <n v="3891"/>
    <x v="1922"/>
    <x v="0"/>
    <x v="390"/>
    <d v="2013-12-01T00:00:00"/>
    <x v="1"/>
    <s v="SP-20860"/>
    <x v="133"/>
    <x v="1"/>
    <x v="0"/>
    <s v="Los Angeles"/>
    <x v="1"/>
    <n v="90036"/>
    <x v="1"/>
    <s v="TEC-AC-10003033"/>
    <x v="2"/>
    <x v="11"/>
    <x v="756"/>
    <n v="659.9"/>
    <n v="2"/>
    <x v="0"/>
    <n v="217.767"/>
  </r>
  <r>
    <n v="3892"/>
    <x v="1922"/>
    <x v="0"/>
    <x v="390"/>
    <d v="2013-12-01T00:00:00"/>
    <x v="1"/>
    <s v="SP-20860"/>
    <x v="133"/>
    <x v="1"/>
    <x v="0"/>
    <s v="Los Angeles"/>
    <x v="1"/>
    <n v="90036"/>
    <x v="1"/>
    <s v="FUR-CH-10001394"/>
    <x v="0"/>
    <x v="1"/>
    <x v="648"/>
    <n v="1684.752"/>
    <n v="6"/>
    <x v="2"/>
    <n v="210.59399999999999"/>
  </r>
  <r>
    <n v="3893"/>
    <x v="1922"/>
    <x v="0"/>
    <x v="390"/>
    <d v="2013-12-01T00:00:00"/>
    <x v="1"/>
    <s v="SP-20860"/>
    <x v="133"/>
    <x v="1"/>
    <x v="0"/>
    <s v="Los Angeles"/>
    <x v="1"/>
    <n v="90036"/>
    <x v="1"/>
    <s v="TEC-AC-10000420"/>
    <x v="2"/>
    <x v="11"/>
    <x v="1487"/>
    <n v="559.91999999999996"/>
    <n v="8"/>
    <x v="0"/>
    <n v="190.37280000000001"/>
  </r>
  <r>
    <n v="3894"/>
    <x v="1923"/>
    <x v="0"/>
    <x v="338"/>
    <d v="2013-11-15T00:00:00"/>
    <x v="1"/>
    <s v="MS-17770"/>
    <x v="474"/>
    <x v="0"/>
    <x v="0"/>
    <s v="Houston"/>
    <x v="5"/>
    <n v="77036"/>
    <x v="2"/>
    <s v="TEC-AC-10004901"/>
    <x v="2"/>
    <x v="11"/>
    <x v="642"/>
    <n v="279.94400000000002"/>
    <n v="7"/>
    <x v="2"/>
    <n v="48.990200000000002"/>
  </r>
  <r>
    <n v="3895"/>
    <x v="1924"/>
    <x v="2"/>
    <x v="754"/>
    <d v="2011-11-28T00:00:00"/>
    <x v="1"/>
    <s v="TC-21475"/>
    <x v="679"/>
    <x v="2"/>
    <x v="0"/>
    <s v="Bolingbrook"/>
    <x v="10"/>
    <n v="60440"/>
    <x v="2"/>
    <s v="OFF-BI-10002571"/>
    <x v="1"/>
    <x v="8"/>
    <x v="1204"/>
    <n v="9.98"/>
    <n v="5"/>
    <x v="3"/>
    <n v="-16.466999999999999"/>
  </r>
  <r>
    <n v="3896"/>
    <x v="1925"/>
    <x v="3"/>
    <x v="927"/>
    <d v="2014-05-06T00:00:00"/>
    <x v="1"/>
    <s v="SJ-20125"/>
    <x v="319"/>
    <x v="2"/>
    <x v="0"/>
    <s v="Texarkana"/>
    <x v="36"/>
    <n v="71854"/>
    <x v="0"/>
    <s v="TEC-AC-10002331"/>
    <x v="2"/>
    <x v="11"/>
    <x v="1582"/>
    <n v="48.9"/>
    <n v="5"/>
    <x v="0"/>
    <n v="18.093"/>
  </r>
  <r>
    <n v="3897"/>
    <x v="1926"/>
    <x v="3"/>
    <x v="226"/>
    <d v="2014-12-13T00:00:00"/>
    <x v="1"/>
    <s v="DS-13180"/>
    <x v="103"/>
    <x v="1"/>
    <x v="0"/>
    <s v="San Antonio"/>
    <x v="5"/>
    <n v="78207"/>
    <x v="2"/>
    <s v="OFF-FA-10000611"/>
    <x v="1"/>
    <x v="13"/>
    <x v="1065"/>
    <n v="3.552"/>
    <n v="3"/>
    <x v="2"/>
    <n v="1.2432000000000001"/>
  </r>
  <r>
    <n v="3898"/>
    <x v="1926"/>
    <x v="3"/>
    <x v="226"/>
    <d v="2014-12-13T00:00:00"/>
    <x v="1"/>
    <s v="DS-13180"/>
    <x v="103"/>
    <x v="1"/>
    <x v="0"/>
    <s v="San Antonio"/>
    <x v="5"/>
    <n v="78207"/>
    <x v="2"/>
    <s v="OFF-PA-10000304"/>
    <x v="1"/>
    <x v="10"/>
    <x v="88"/>
    <n v="15.552"/>
    <n v="3"/>
    <x v="2"/>
    <n v="5.4432"/>
  </r>
  <r>
    <n v="3899"/>
    <x v="1927"/>
    <x v="3"/>
    <x v="329"/>
    <d v="2014-12-05T00:00:00"/>
    <x v="1"/>
    <s v="SC-20800"/>
    <x v="561"/>
    <x v="0"/>
    <x v="0"/>
    <s v="Edinburg"/>
    <x v="5"/>
    <n v="78539"/>
    <x v="2"/>
    <s v="OFF-FA-10000611"/>
    <x v="1"/>
    <x v="13"/>
    <x v="1065"/>
    <n v="2.3679999999999999"/>
    <n v="2"/>
    <x v="2"/>
    <n v="0.82879999999999998"/>
  </r>
  <r>
    <n v="3900"/>
    <x v="1928"/>
    <x v="3"/>
    <x v="226"/>
    <d v="2014-12-10T00:00:00"/>
    <x v="2"/>
    <s v="SH-20395"/>
    <x v="129"/>
    <x v="0"/>
    <x v="0"/>
    <s v="Toledo"/>
    <x v="24"/>
    <n v="43615"/>
    <x v="3"/>
    <s v="TEC-AC-10002567"/>
    <x v="2"/>
    <x v="11"/>
    <x v="423"/>
    <n v="127.98399999999999"/>
    <n v="2"/>
    <x v="2"/>
    <n v="25.596800000000002"/>
  </r>
  <r>
    <n v="3901"/>
    <x v="1929"/>
    <x v="1"/>
    <x v="928"/>
    <d v="2012-01-08T00:00:00"/>
    <x v="1"/>
    <s v="SF-20965"/>
    <x v="245"/>
    <x v="1"/>
    <x v="0"/>
    <s v="Baytown"/>
    <x v="5"/>
    <n v="77520"/>
    <x v="2"/>
    <s v="OFF-PA-10001937"/>
    <x v="1"/>
    <x v="10"/>
    <x v="286"/>
    <n v="10.368"/>
    <n v="2"/>
    <x v="2"/>
    <n v="3.6288"/>
  </r>
  <r>
    <n v="3902"/>
    <x v="1930"/>
    <x v="1"/>
    <x v="717"/>
    <d v="2012-11-20T00:00:00"/>
    <x v="1"/>
    <s v="MG-17680"/>
    <x v="67"/>
    <x v="2"/>
    <x v="0"/>
    <s v="Philadelphia"/>
    <x v="9"/>
    <n v="19143"/>
    <x v="3"/>
    <s v="TEC-AC-10001090"/>
    <x v="2"/>
    <x v="11"/>
    <x v="1583"/>
    <n v="47.984000000000002"/>
    <n v="2"/>
    <x v="2"/>
    <n v="-1.1996"/>
  </r>
  <r>
    <n v="3903"/>
    <x v="1931"/>
    <x v="1"/>
    <x v="653"/>
    <d v="2012-10-07T00:00:00"/>
    <x v="0"/>
    <s v="CS-12400"/>
    <x v="37"/>
    <x v="2"/>
    <x v="0"/>
    <s v="Los Angeles"/>
    <x v="1"/>
    <n v="90045"/>
    <x v="1"/>
    <s v="OFF-ST-10000943"/>
    <x v="1"/>
    <x v="4"/>
    <x v="1195"/>
    <n v="270.33999999999997"/>
    <n v="14"/>
    <x v="0"/>
    <n v="75.6952"/>
  </r>
  <r>
    <n v="3904"/>
    <x v="1932"/>
    <x v="1"/>
    <x v="57"/>
    <d v="2012-04-10T00:00:00"/>
    <x v="1"/>
    <s v="VT-21700"/>
    <x v="725"/>
    <x v="2"/>
    <x v="0"/>
    <s v="Philadelphia"/>
    <x v="9"/>
    <n v="19143"/>
    <x v="3"/>
    <s v="OFF-AP-10004036"/>
    <x v="1"/>
    <x v="9"/>
    <x v="1273"/>
    <n v="98.111999999999995"/>
    <n v="7"/>
    <x v="2"/>
    <n v="18.396000000000001"/>
  </r>
  <r>
    <n v="3905"/>
    <x v="1932"/>
    <x v="1"/>
    <x v="57"/>
    <d v="2012-04-10T00:00:00"/>
    <x v="1"/>
    <s v="VT-21700"/>
    <x v="725"/>
    <x v="2"/>
    <x v="0"/>
    <s v="Philadelphia"/>
    <x v="9"/>
    <n v="19143"/>
    <x v="3"/>
    <s v="OFF-ST-10003816"/>
    <x v="1"/>
    <x v="4"/>
    <x v="710"/>
    <n v="563.80799999999999"/>
    <n v="4"/>
    <x v="2"/>
    <n v="21.142800000000001"/>
  </r>
  <r>
    <n v="3906"/>
    <x v="1932"/>
    <x v="1"/>
    <x v="57"/>
    <d v="2012-04-10T00:00:00"/>
    <x v="1"/>
    <s v="VT-21700"/>
    <x v="725"/>
    <x v="2"/>
    <x v="0"/>
    <s v="Philadelphia"/>
    <x v="9"/>
    <n v="19143"/>
    <x v="3"/>
    <s v="OFF-BI-10002072"/>
    <x v="1"/>
    <x v="8"/>
    <x v="830"/>
    <n v="10.428000000000001"/>
    <n v="4"/>
    <x v="6"/>
    <n v="-6.952"/>
  </r>
  <r>
    <n v="3907"/>
    <x v="1932"/>
    <x v="1"/>
    <x v="57"/>
    <d v="2012-04-10T00:00:00"/>
    <x v="1"/>
    <s v="VT-21700"/>
    <x v="725"/>
    <x v="2"/>
    <x v="0"/>
    <s v="Philadelphia"/>
    <x v="9"/>
    <n v="19143"/>
    <x v="3"/>
    <s v="FUR-FU-10001468"/>
    <x v="0"/>
    <x v="5"/>
    <x v="1280"/>
    <n v="547.13599999999997"/>
    <n v="4"/>
    <x v="2"/>
    <n v="-68.391999999999996"/>
  </r>
  <r>
    <n v="3908"/>
    <x v="1932"/>
    <x v="1"/>
    <x v="57"/>
    <d v="2012-04-10T00:00:00"/>
    <x v="1"/>
    <s v="VT-21700"/>
    <x v="725"/>
    <x v="2"/>
    <x v="0"/>
    <s v="Philadelphia"/>
    <x v="9"/>
    <n v="19143"/>
    <x v="3"/>
    <s v="TEC-PH-10000347"/>
    <x v="2"/>
    <x v="7"/>
    <x v="495"/>
    <n v="14.85"/>
    <n v="5"/>
    <x v="10"/>
    <n v="-3.2174999999999998"/>
  </r>
  <r>
    <n v="3909"/>
    <x v="1932"/>
    <x v="1"/>
    <x v="57"/>
    <d v="2012-04-10T00:00:00"/>
    <x v="1"/>
    <s v="VT-21700"/>
    <x v="725"/>
    <x v="2"/>
    <x v="0"/>
    <s v="Philadelphia"/>
    <x v="9"/>
    <n v="19143"/>
    <x v="3"/>
    <s v="TEC-PH-10002844"/>
    <x v="2"/>
    <x v="7"/>
    <x v="104"/>
    <n v="41.988"/>
    <n v="2"/>
    <x v="10"/>
    <n v="-9.7972000000000001"/>
  </r>
  <r>
    <n v="3910"/>
    <x v="1932"/>
    <x v="1"/>
    <x v="57"/>
    <d v="2012-04-10T00:00:00"/>
    <x v="1"/>
    <s v="VT-21700"/>
    <x v="725"/>
    <x v="2"/>
    <x v="0"/>
    <s v="Philadelphia"/>
    <x v="9"/>
    <n v="19143"/>
    <x v="3"/>
    <s v="FUR-FU-10001037"/>
    <x v="0"/>
    <x v="5"/>
    <x v="1160"/>
    <n v="7.5839999999999996"/>
    <n v="1"/>
    <x v="2"/>
    <n v="2.37"/>
  </r>
  <r>
    <n v="3911"/>
    <x v="1932"/>
    <x v="1"/>
    <x v="57"/>
    <d v="2012-04-10T00:00:00"/>
    <x v="1"/>
    <s v="VT-21700"/>
    <x v="725"/>
    <x v="2"/>
    <x v="0"/>
    <s v="Philadelphia"/>
    <x v="9"/>
    <n v="19143"/>
    <x v="3"/>
    <s v="FUR-BO-10004218"/>
    <x v="0"/>
    <x v="0"/>
    <x v="1584"/>
    <n v="352.45"/>
    <n v="5"/>
    <x v="5"/>
    <n v="-211.47"/>
  </r>
  <r>
    <n v="3912"/>
    <x v="1933"/>
    <x v="3"/>
    <x v="929"/>
    <d v="2014-06-07T00:00:00"/>
    <x v="2"/>
    <s v="AB-10105"/>
    <x v="455"/>
    <x v="0"/>
    <x v="0"/>
    <s v="Pearland"/>
    <x v="5"/>
    <n v="77581"/>
    <x v="2"/>
    <s v="TEC-PH-10001619"/>
    <x v="2"/>
    <x v="7"/>
    <x v="1585"/>
    <n v="470.37599999999998"/>
    <n v="3"/>
    <x v="2"/>
    <n v="52.917299999999997"/>
  </r>
  <r>
    <n v="3913"/>
    <x v="1934"/>
    <x v="3"/>
    <x v="65"/>
    <d v="2014-09-26T00:00:00"/>
    <x v="1"/>
    <s v="MM-18280"/>
    <x v="152"/>
    <x v="1"/>
    <x v="0"/>
    <s v="New York City"/>
    <x v="15"/>
    <n v="10035"/>
    <x v="3"/>
    <s v="OFF-PA-10001639"/>
    <x v="1"/>
    <x v="10"/>
    <x v="972"/>
    <n v="19.440000000000001"/>
    <n v="3"/>
    <x v="0"/>
    <n v="9.3312000000000008"/>
  </r>
  <r>
    <n v="3914"/>
    <x v="1934"/>
    <x v="3"/>
    <x v="65"/>
    <d v="2014-09-26T00:00:00"/>
    <x v="1"/>
    <s v="MM-18280"/>
    <x v="152"/>
    <x v="1"/>
    <x v="0"/>
    <s v="New York City"/>
    <x v="15"/>
    <n v="10035"/>
    <x v="3"/>
    <s v="FUR-FU-10002268"/>
    <x v="0"/>
    <x v="5"/>
    <x v="860"/>
    <n v="9.82"/>
    <n v="2"/>
    <x v="0"/>
    <n v="3.2406000000000001"/>
  </r>
  <r>
    <n v="3915"/>
    <x v="1935"/>
    <x v="3"/>
    <x v="930"/>
    <d v="2014-07-24T00:00:00"/>
    <x v="1"/>
    <s v="ML-17410"/>
    <x v="586"/>
    <x v="0"/>
    <x v="0"/>
    <s v="Phoenix"/>
    <x v="16"/>
    <n v="85023"/>
    <x v="1"/>
    <s v="FUR-TA-10001932"/>
    <x v="0"/>
    <x v="3"/>
    <x v="840"/>
    <n v="801.6"/>
    <n v="5"/>
    <x v="5"/>
    <n v="-448.89600000000002"/>
  </r>
  <r>
    <n v="3916"/>
    <x v="1935"/>
    <x v="3"/>
    <x v="930"/>
    <d v="2014-07-24T00:00:00"/>
    <x v="1"/>
    <s v="ML-17410"/>
    <x v="586"/>
    <x v="0"/>
    <x v="0"/>
    <s v="Phoenix"/>
    <x v="16"/>
    <n v="85023"/>
    <x v="1"/>
    <s v="FUR-CH-10004218"/>
    <x v="0"/>
    <x v="1"/>
    <x v="38"/>
    <n v="161.56800000000001"/>
    <n v="2"/>
    <x v="2"/>
    <n v="10.098000000000001"/>
  </r>
  <r>
    <n v="3917"/>
    <x v="1935"/>
    <x v="3"/>
    <x v="930"/>
    <d v="2014-07-24T00:00:00"/>
    <x v="1"/>
    <s v="ML-17410"/>
    <x v="586"/>
    <x v="0"/>
    <x v="0"/>
    <s v="Phoenix"/>
    <x v="16"/>
    <n v="85023"/>
    <x v="1"/>
    <s v="OFF-PA-10000246"/>
    <x v="1"/>
    <x v="10"/>
    <x v="1586"/>
    <n v="16.096"/>
    <n v="2"/>
    <x v="2"/>
    <n v="5.2312000000000003"/>
  </r>
  <r>
    <n v="3918"/>
    <x v="1935"/>
    <x v="3"/>
    <x v="930"/>
    <d v="2014-07-24T00:00:00"/>
    <x v="1"/>
    <s v="ML-17410"/>
    <x v="586"/>
    <x v="0"/>
    <x v="0"/>
    <s v="Phoenix"/>
    <x v="16"/>
    <n v="85023"/>
    <x v="1"/>
    <s v="OFF-BI-10003350"/>
    <x v="1"/>
    <x v="8"/>
    <x v="834"/>
    <n v="7.6559999999999997"/>
    <n v="4"/>
    <x v="6"/>
    <n v="-6.1247999999999996"/>
  </r>
  <r>
    <n v="3919"/>
    <x v="1935"/>
    <x v="3"/>
    <x v="930"/>
    <d v="2014-07-24T00:00:00"/>
    <x v="1"/>
    <s v="ML-17410"/>
    <x v="586"/>
    <x v="0"/>
    <x v="0"/>
    <s v="Phoenix"/>
    <x v="16"/>
    <n v="85023"/>
    <x v="1"/>
    <s v="FUR-CH-10000513"/>
    <x v="0"/>
    <x v="1"/>
    <x v="70"/>
    <n v="311.976"/>
    <n v="3"/>
    <x v="2"/>
    <n v="-42.896700000000003"/>
  </r>
  <r>
    <n v="3920"/>
    <x v="1936"/>
    <x v="1"/>
    <x v="494"/>
    <d v="2012-12-07T00:00:00"/>
    <x v="1"/>
    <s v="KD-16495"/>
    <x v="470"/>
    <x v="1"/>
    <x v="0"/>
    <s v="Chesapeake"/>
    <x v="17"/>
    <n v="23320"/>
    <x v="0"/>
    <s v="OFF-ST-10001321"/>
    <x v="1"/>
    <x v="4"/>
    <x v="416"/>
    <n v="61.68"/>
    <n v="4"/>
    <x v="0"/>
    <n v="16.653600000000001"/>
  </r>
  <r>
    <n v="3921"/>
    <x v="1936"/>
    <x v="1"/>
    <x v="494"/>
    <d v="2012-12-07T00:00:00"/>
    <x v="1"/>
    <s v="KD-16495"/>
    <x v="470"/>
    <x v="1"/>
    <x v="0"/>
    <s v="Chesapeake"/>
    <x v="17"/>
    <n v="23320"/>
    <x v="0"/>
    <s v="OFF-BI-10004233"/>
    <x v="1"/>
    <x v="8"/>
    <x v="1377"/>
    <n v="63.96"/>
    <n v="4"/>
    <x v="0"/>
    <n v="30.700800000000001"/>
  </r>
  <r>
    <n v="3922"/>
    <x v="1937"/>
    <x v="0"/>
    <x v="931"/>
    <d v="2013-07-03T00:00:00"/>
    <x v="0"/>
    <s v="RF-19735"/>
    <x v="288"/>
    <x v="0"/>
    <x v="0"/>
    <s v="Chicago"/>
    <x v="10"/>
    <n v="60610"/>
    <x v="2"/>
    <s v="TEC-PH-10001299"/>
    <x v="2"/>
    <x v="7"/>
    <x v="1480"/>
    <n v="359.976"/>
    <n v="3"/>
    <x v="2"/>
    <n v="35.997599999999998"/>
  </r>
  <r>
    <n v="3923"/>
    <x v="1938"/>
    <x v="3"/>
    <x v="735"/>
    <d v="2014-09-02T00:00:00"/>
    <x v="1"/>
    <s v="SC-20305"/>
    <x v="253"/>
    <x v="0"/>
    <x v="0"/>
    <s v="Chicago"/>
    <x v="10"/>
    <n v="60623"/>
    <x v="2"/>
    <s v="OFF-PA-10002479"/>
    <x v="1"/>
    <x v="10"/>
    <x v="217"/>
    <n v="25.344000000000001"/>
    <n v="6"/>
    <x v="2"/>
    <n v="7.92"/>
  </r>
  <r>
    <n v="3924"/>
    <x v="1938"/>
    <x v="3"/>
    <x v="735"/>
    <d v="2014-09-02T00:00:00"/>
    <x v="1"/>
    <s v="SC-20305"/>
    <x v="253"/>
    <x v="0"/>
    <x v="0"/>
    <s v="Chicago"/>
    <x v="10"/>
    <n v="60623"/>
    <x v="2"/>
    <s v="OFF-PA-10001461"/>
    <x v="1"/>
    <x v="10"/>
    <x v="1587"/>
    <n v="26.72"/>
    <n v="5"/>
    <x v="2"/>
    <n v="9.3520000000000003"/>
  </r>
  <r>
    <n v="3925"/>
    <x v="1939"/>
    <x v="2"/>
    <x v="328"/>
    <d v="2011-09-21T00:00:00"/>
    <x v="1"/>
    <s v="BN-11515"/>
    <x v="202"/>
    <x v="0"/>
    <x v="0"/>
    <s v="Seattle"/>
    <x v="4"/>
    <n v="98103"/>
    <x v="1"/>
    <s v="OFF-ST-10004963"/>
    <x v="1"/>
    <x v="4"/>
    <x v="460"/>
    <n v="30.28"/>
    <n v="2"/>
    <x v="0"/>
    <n v="1.2112000000000001"/>
  </r>
  <r>
    <n v="3926"/>
    <x v="1939"/>
    <x v="2"/>
    <x v="328"/>
    <d v="2011-09-21T00:00:00"/>
    <x v="1"/>
    <s v="BN-11515"/>
    <x v="202"/>
    <x v="0"/>
    <x v="0"/>
    <s v="Seattle"/>
    <x v="4"/>
    <n v="98103"/>
    <x v="1"/>
    <s v="OFF-ST-10000943"/>
    <x v="1"/>
    <x v="4"/>
    <x v="1195"/>
    <n v="57.93"/>
    <n v="3"/>
    <x v="0"/>
    <n v="16.220400000000001"/>
  </r>
  <r>
    <n v="3927"/>
    <x v="1939"/>
    <x v="2"/>
    <x v="328"/>
    <d v="2011-09-21T00:00:00"/>
    <x v="1"/>
    <s v="BN-11515"/>
    <x v="202"/>
    <x v="0"/>
    <x v="0"/>
    <s v="Seattle"/>
    <x v="4"/>
    <n v="98103"/>
    <x v="1"/>
    <s v="FUR-FU-10004671"/>
    <x v="0"/>
    <x v="5"/>
    <x v="1357"/>
    <n v="35.340000000000003"/>
    <n v="2"/>
    <x v="0"/>
    <n v="13.4292"/>
  </r>
  <r>
    <n v="3928"/>
    <x v="1939"/>
    <x v="2"/>
    <x v="328"/>
    <d v="2011-09-21T00:00:00"/>
    <x v="1"/>
    <s v="BN-11515"/>
    <x v="202"/>
    <x v="0"/>
    <x v="0"/>
    <s v="Seattle"/>
    <x v="4"/>
    <n v="98103"/>
    <x v="1"/>
    <s v="OFF-BI-10002735"/>
    <x v="1"/>
    <x v="8"/>
    <x v="141"/>
    <n v="137.24"/>
    <n v="5"/>
    <x v="2"/>
    <n v="46.3185"/>
  </r>
  <r>
    <n v="3929"/>
    <x v="1940"/>
    <x v="0"/>
    <x v="560"/>
    <d v="2013-03-18T00:00:00"/>
    <x v="2"/>
    <s v="JS-15880"/>
    <x v="365"/>
    <x v="0"/>
    <x v="0"/>
    <s v="Harlingen"/>
    <x v="5"/>
    <n v="78550"/>
    <x v="2"/>
    <s v="FUR-BO-10004409"/>
    <x v="0"/>
    <x v="0"/>
    <x v="625"/>
    <n v="241.33199999999999"/>
    <n v="5"/>
    <x v="8"/>
    <n v="-14.196"/>
  </r>
  <r>
    <n v="3930"/>
    <x v="1940"/>
    <x v="0"/>
    <x v="560"/>
    <d v="2013-03-18T00:00:00"/>
    <x v="2"/>
    <s v="JS-15880"/>
    <x v="365"/>
    <x v="0"/>
    <x v="0"/>
    <s v="Harlingen"/>
    <x v="5"/>
    <n v="78550"/>
    <x v="2"/>
    <s v="OFF-PA-10001934"/>
    <x v="1"/>
    <x v="10"/>
    <x v="543"/>
    <n v="5.1840000000000002"/>
    <n v="1"/>
    <x v="2"/>
    <n v="1.8792"/>
  </r>
  <r>
    <n v="3931"/>
    <x v="1940"/>
    <x v="0"/>
    <x v="560"/>
    <d v="2013-03-18T00:00:00"/>
    <x v="2"/>
    <s v="JS-15880"/>
    <x v="365"/>
    <x v="0"/>
    <x v="0"/>
    <s v="Harlingen"/>
    <x v="5"/>
    <n v="78550"/>
    <x v="2"/>
    <s v="OFF-AR-10001044"/>
    <x v="1"/>
    <x v="6"/>
    <x v="1042"/>
    <n v="145.54400000000001"/>
    <n v="7"/>
    <x v="2"/>
    <n v="16.373699999999999"/>
  </r>
  <r>
    <n v="3932"/>
    <x v="1941"/>
    <x v="0"/>
    <x v="370"/>
    <d v="2013-09-03T00:00:00"/>
    <x v="1"/>
    <s v="VG-21805"/>
    <x v="500"/>
    <x v="1"/>
    <x v="0"/>
    <s v="Philadelphia"/>
    <x v="9"/>
    <n v="19140"/>
    <x v="3"/>
    <s v="OFF-AR-10004165"/>
    <x v="1"/>
    <x v="6"/>
    <x v="1588"/>
    <n v="5.4720000000000004"/>
    <n v="3"/>
    <x v="2"/>
    <n v="1.6415999999999999"/>
  </r>
  <r>
    <n v="3933"/>
    <x v="1941"/>
    <x v="0"/>
    <x v="370"/>
    <d v="2013-09-03T00:00:00"/>
    <x v="1"/>
    <s v="VG-21805"/>
    <x v="500"/>
    <x v="1"/>
    <x v="0"/>
    <s v="Philadelphia"/>
    <x v="9"/>
    <n v="19140"/>
    <x v="3"/>
    <s v="TEC-AC-10001109"/>
    <x v="2"/>
    <x v="11"/>
    <x v="998"/>
    <n v="47.984000000000002"/>
    <n v="2"/>
    <x v="2"/>
    <n v="13.195600000000001"/>
  </r>
  <r>
    <n v="3934"/>
    <x v="1942"/>
    <x v="3"/>
    <x v="264"/>
    <d v="2014-09-09T00:00:00"/>
    <x v="1"/>
    <s v="AW-10840"/>
    <x v="497"/>
    <x v="0"/>
    <x v="0"/>
    <s v="Bakersfield"/>
    <x v="1"/>
    <n v="93309"/>
    <x v="1"/>
    <s v="OFF-AR-10001919"/>
    <x v="1"/>
    <x v="6"/>
    <x v="853"/>
    <n v="9.4"/>
    <n v="5"/>
    <x v="0"/>
    <n v="2.726"/>
  </r>
  <r>
    <n v="3935"/>
    <x v="1942"/>
    <x v="3"/>
    <x v="264"/>
    <d v="2014-09-09T00:00:00"/>
    <x v="1"/>
    <s v="AW-10840"/>
    <x v="497"/>
    <x v="0"/>
    <x v="0"/>
    <s v="Bakersfield"/>
    <x v="1"/>
    <n v="93309"/>
    <x v="1"/>
    <s v="OFF-LA-10004544"/>
    <x v="1"/>
    <x v="2"/>
    <x v="197"/>
    <n v="74"/>
    <n v="5"/>
    <x v="0"/>
    <n v="37"/>
  </r>
  <r>
    <n v="3936"/>
    <x v="1942"/>
    <x v="3"/>
    <x v="264"/>
    <d v="2014-09-09T00:00:00"/>
    <x v="1"/>
    <s v="AW-10840"/>
    <x v="497"/>
    <x v="0"/>
    <x v="0"/>
    <s v="Bakersfield"/>
    <x v="1"/>
    <n v="93309"/>
    <x v="1"/>
    <s v="TEC-PH-10003484"/>
    <x v="2"/>
    <x v="7"/>
    <x v="1530"/>
    <n v="201.584"/>
    <n v="2"/>
    <x v="2"/>
    <n v="12.599"/>
  </r>
  <r>
    <n v="3937"/>
    <x v="1943"/>
    <x v="1"/>
    <x v="382"/>
    <d v="2012-06-20T00:00:00"/>
    <x v="1"/>
    <s v="LS-17230"/>
    <x v="721"/>
    <x v="0"/>
    <x v="0"/>
    <s v="Grand Prairie"/>
    <x v="5"/>
    <n v="75051"/>
    <x v="2"/>
    <s v="OFF-EN-10001028"/>
    <x v="1"/>
    <x v="12"/>
    <x v="33"/>
    <n v="28.751999999999999"/>
    <n v="3"/>
    <x v="2"/>
    <n v="9.3444000000000003"/>
  </r>
  <r>
    <n v="3938"/>
    <x v="1943"/>
    <x v="1"/>
    <x v="382"/>
    <d v="2012-06-20T00:00:00"/>
    <x v="1"/>
    <s v="LS-17230"/>
    <x v="721"/>
    <x v="0"/>
    <x v="0"/>
    <s v="Grand Prairie"/>
    <x v="5"/>
    <n v="75051"/>
    <x v="2"/>
    <s v="OFF-PA-10004156"/>
    <x v="1"/>
    <x v="10"/>
    <x v="743"/>
    <n v="27.216000000000001"/>
    <n v="3"/>
    <x v="2"/>
    <n v="9.8658000000000001"/>
  </r>
  <r>
    <n v="3939"/>
    <x v="1943"/>
    <x v="1"/>
    <x v="382"/>
    <d v="2012-06-20T00:00:00"/>
    <x v="1"/>
    <s v="LS-17230"/>
    <x v="721"/>
    <x v="0"/>
    <x v="0"/>
    <s v="Grand Prairie"/>
    <x v="5"/>
    <n v="75051"/>
    <x v="2"/>
    <s v="FUR-CH-10001708"/>
    <x v="0"/>
    <x v="1"/>
    <x v="884"/>
    <n v="197.37200000000001"/>
    <n v="2"/>
    <x v="4"/>
    <n v="-25.3764"/>
  </r>
  <r>
    <n v="3940"/>
    <x v="1944"/>
    <x v="0"/>
    <x v="107"/>
    <d v="2013-12-11T00:00:00"/>
    <x v="3"/>
    <s v="MH-17455"/>
    <x v="708"/>
    <x v="0"/>
    <x v="0"/>
    <s v="Greenwood"/>
    <x v="14"/>
    <n v="46142"/>
    <x v="2"/>
    <s v="FUR-CH-10003379"/>
    <x v="0"/>
    <x v="1"/>
    <x v="459"/>
    <n v="1424.9"/>
    <n v="5"/>
    <x v="0"/>
    <n v="356.22500000000002"/>
  </r>
  <r>
    <n v="3941"/>
    <x v="1945"/>
    <x v="3"/>
    <x v="796"/>
    <d v="2014-05-24T00:00:00"/>
    <x v="1"/>
    <s v="TS-21340"/>
    <x v="358"/>
    <x v="0"/>
    <x v="0"/>
    <s v="New York City"/>
    <x v="15"/>
    <n v="10024"/>
    <x v="3"/>
    <s v="FUR-FU-10002456"/>
    <x v="0"/>
    <x v="5"/>
    <x v="1009"/>
    <n v="14.56"/>
    <n v="2"/>
    <x v="0"/>
    <n v="6.2607999999999997"/>
  </r>
  <r>
    <n v="3942"/>
    <x v="1945"/>
    <x v="3"/>
    <x v="796"/>
    <d v="2014-05-24T00:00:00"/>
    <x v="1"/>
    <s v="TS-21340"/>
    <x v="358"/>
    <x v="0"/>
    <x v="0"/>
    <s v="New York City"/>
    <x v="15"/>
    <n v="10024"/>
    <x v="3"/>
    <s v="OFF-BI-10000605"/>
    <x v="1"/>
    <x v="8"/>
    <x v="531"/>
    <n v="3.048"/>
    <n v="1"/>
    <x v="2"/>
    <n v="1.0286999999999999"/>
  </r>
  <r>
    <n v="3943"/>
    <x v="1946"/>
    <x v="3"/>
    <x v="837"/>
    <d v="2014-05-30T00:00:00"/>
    <x v="0"/>
    <s v="EH-13945"/>
    <x v="13"/>
    <x v="0"/>
    <x v="0"/>
    <s v="Memphis"/>
    <x v="18"/>
    <n v="38109"/>
    <x v="0"/>
    <s v="OFF-PA-10001166"/>
    <x v="1"/>
    <x v="10"/>
    <x v="769"/>
    <n v="25.92"/>
    <n v="5"/>
    <x v="2"/>
    <n v="9.0719999999999992"/>
  </r>
  <r>
    <n v="3944"/>
    <x v="1947"/>
    <x v="0"/>
    <x v="661"/>
    <d v="2013-07-01T00:00:00"/>
    <x v="1"/>
    <s v="MG-17695"/>
    <x v="726"/>
    <x v="0"/>
    <x v="0"/>
    <s v="Buffalo"/>
    <x v="15"/>
    <n v="14215"/>
    <x v="3"/>
    <s v="OFF-SU-10000157"/>
    <x v="1"/>
    <x v="14"/>
    <x v="1399"/>
    <n v="835.17"/>
    <n v="7"/>
    <x v="0"/>
    <n v="16.703399999999998"/>
  </r>
  <r>
    <n v="3945"/>
    <x v="1948"/>
    <x v="0"/>
    <x v="458"/>
    <d v="2013-05-22T00:00:00"/>
    <x v="0"/>
    <s v="DO-13435"/>
    <x v="157"/>
    <x v="0"/>
    <x v="0"/>
    <s v="Los Angeles"/>
    <x v="1"/>
    <n v="90036"/>
    <x v="1"/>
    <s v="OFF-PA-10004971"/>
    <x v="1"/>
    <x v="10"/>
    <x v="604"/>
    <n v="17.34"/>
    <n v="3"/>
    <x v="0"/>
    <n v="8.4966000000000008"/>
  </r>
  <r>
    <n v="3946"/>
    <x v="1949"/>
    <x v="3"/>
    <x v="551"/>
    <d v="2014-11-24T00:00:00"/>
    <x v="1"/>
    <s v="AF-10870"/>
    <x v="578"/>
    <x v="0"/>
    <x v="0"/>
    <s v="Homestead"/>
    <x v="2"/>
    <n v="33030"/>
    <x v="0"/>
    <s v="OFF-PA-10001977"/>
    <x v="1"/>
    <x v="10"/>
    <x v="1464"/>
    <n v="44.384"/>
    <n v="1"/>
    <x v="2"/>
    <n v="15.5344"/>
  </r>
  <r>
    <n v="3947"/>
    <x v="1949"/>
    <x v="3"/>
    <x v="551"/>
    <d v="2014-11-24T00:00:00"/>
    <x v="1"/>
    <s v="AF-10870"/>
    <x v="578"/>
    <x v="0"/>
    <x v="0"/>
    <s v="Homestead"/>
    <x v="2"/>
    <n v="33030"/>
    <x v="0"/>
    <s v="OFF-SU-10001225"/>
    <x v="1"/>
    <x v="14"/>
    <x v="33"/>
    <n v="2.944"/>
    <n v="1"/>
    <x v="2"/>
    <n v="-0.66239999999999999"/>
  </r>
  <r>
    <n v="3948"/>
    <x v="1950"/>
    <x v="0"/>
    <x v="741"/>
    <d v="2013-11-23T00:00:00"/>
    <x v="1"/>
    <s v="SN-20710"/>
    <x v="17"/>
    <x v="2"/>
    <x v="0"/>
    <s v="Pasadena"/>
    <x v="5"/>
    <n v="77506"/>
    <x v="2"/>
    <s v="OFF-AR-10003514"/>
    <x v="1"/>
    <x v="6"/>
    <x v="180"/>
    <n v="6.3680000000000003"/>
    <n v="2"/>
    <x v="2"/>
    <n v="1.0347999999999999"/>
  </r>
  <r>
    <n v="3949"/>
    <x v="1950"/>
    <x v="0"/>
    <x v="741"/>
    <d v="2013-11-23T00:00:00"/>
    <x v="1"/>
    <s v="SN-20710"/>
    <x v="17"/>
    <x v="2"/>
    <x v="0"/>
    <s v="Pasadena"/>
    <x v="5"/>
    <n v="77506"/>
    <x v="2"/>
    <s v="OFF-LA-10003510"/>
    <x v="1"/>
    <x v="2"/>
    <x v="575"/>
    <n v="48.847999999999999"/>
    <n v="2"/>
    <x v="2"/>
    <n v="15.8756"/>
  </r>
  <r>
    <n v="3950"/>
    <x v="1950"/>
    <x v="0"/>
    <x v="741"/>
    <d v="2013-11-23T00:00:00"/>
    <x v="1"/>
    <s v="SN-20710"/>
    <x v="17"/>
    <x v="2"/>
    <x v="0"/>
    <s v="Pasadena"/>
    <x v="5"/>
    <n v="77506"/>
    <x v="2"/>
    <s v="OFF-PA-10001970"/>
    <x v="1"/>
    <x v="10"/>
    <x v="311"/>
    <n v="19.648"/>
    <n v="2"/>
    <x v="2"/>
    <n v="6.6311999999999998"/>
  </r>
  <r>
    <n v="3951"/>
    <x v="1950"/>
    <x v="0"/>
    <x v="741"/>
    <d v="2013-11-23T00:00:00"/>
    <x v="1"/>
    <s v="SN-20710"/>
    <x v="17"/>
    <x v="2"/>
    <x v="0"/>
    <s v="Pasadena"/>
    <x v="5"/>
    <n v="77506"/>
    <x v="2"/>
    <s v="FUR-CH-10003817"/>
    <x v="0"/>
    <x v="1"/>
    <x v="162"/>
    <n v="255.108"/>
    <n v="6"/>
    <x v="4"/>
    <n v="-18.222000000000001"/>
  </r>
  <r>
    <n v="3952"/>
    <x v="1951"/>
    <x v="2"/>
    <x v="683"/>
    <d v="2011-11-30T00:00:00"/>
    <x v="0"/>
    <s v="MO-17500"/>
    <x v="373"/>
    <x v="0"/>
    <x v="0"/>
    <s v="Freeport"/>
    <x v="15"/>
    <n v="11520"/>
    <x v="3"/>
    <s v="OFF-BI-10003676"/>
    <x v="1"/>
    <x v="8"/>
    <x v="816"/>
    <n v="17.248000000000001"/>
    <n v="2"/>
    <x v="2"/>
    <n v="6.0368000000000004"/>
  </r>
  <r>
    <n v="3953"/>
    <x v="1952"/>
    <x v="0"/>
    <x v="398"/>
    <d v="2013-03-09T00:00:00"/>
    <x v="1"/>
    <s v="ON-18715"/>
    <x v="21"/>
    <x v="1"/>
    <x v="0"/>
    <s v="Denver"/>
    <x v="22"/>
    <n v="80219"/>
    <x v="1"/>
    <s v="TEC-PH-10003535"/>
    <x v="2"/>
    <x v="7"/>
    <x v="1589"/>
    <n v="159.98400000000001"/>
    <n v="2"/>
    <x v="2"/>
    <n v="13.9986"/>
  </r>
  <r>
    <n v="3954"/>
    <x v="1953"/>
    <x v="3"/>
    <x v="787"/>
    <d v="2014-01-20T00:00:00"/>
    <x v="1"/>
    <s v="SC-20095"/>
    <x v="183"/>
    <x v="0"/>
    <x v="0"/>
    <s v="Quincy"/>
    <x v="31"/>
    <n v="2169"/>
    <x v="3"/>
    <s v="OFF-PA-10004675"/>
    <x v="1"/>
    <x v="10"/>
    <x v="69"/>
    <n v="12.7"/>
    <n v="2"/>
    <x v="0"/>
    <n v="5.8419999999999996"/>
  </r>
  <r>
    <n v="3955"/>
    <x v="1954"/>
    <x v="2"/>
    <x v="527"/>
    <d v="2011-04-09T00:00:00"/>
    <x v="1"/>
    <s v="MS-17710"/>
    <x v="384"/>
    <x v="0"/>
    <x v="0"/>
    <s v="Detroit"/>
    <x v="12"/>
    <n v="48205"/>
    <x v="2"/>
    <s v="FUR-FU-10004020"/>
    <x v="0"/>
    <x v="5"/>
    <x v="488"/>
    <n v="5.47"/>
    <n v="1"/>
    <x v="0"/>
    <n v="2.3521000000000001"/>
  </r>
  <r>
    <n v="3956"/>
    <x v="1954"/>
    <x v="2"/>
    <x v="527"/>
    <d v="2011-04-09T00:00:00"/>
    <x v="1"/>
    <s v="MS-17710"/>
    <x v="384"/>
    <x v="0"/>
    <x v="0"/>
    <s v="Detroit"/>
    <x v="12"/>
    <n v="48205"/>
    <x v="2"/>
    <s v="OFF-AR-10001955"/>
    <x v="1"/>
    <x v="6"/>
    <x v="1021"/>
    <n v="79.36"/>
    <n v="4"/>
    <x v="0"/>
    <n v="23.808"/>
  </r>
  <r>
    <n v="3957"/>
    <x v="1955"/>
    <x v="0"/>
    <x v="190"/>
    <d v="2013-07-04T00:00:00"/>
    <x v="1"/>
    <s v="DN-13690"/>
    <x v="35"/>
    <x v="0"/>
    <x v="0"/>
    <s v="San Francisco"/>
    <x v="1"/>
    <n v="94109"/>
    <x v="1"/>
    <s v="FUR-FU-10002364"/>
    <x v="0"/>
    <x v="5"/>
    <x v="1231"/>
    <n v="22.14"/>
    <n v="3"/>
    <x v="0"/>
    <n v="6.4206000000000003"/>
  </r>
  <r>
    <n v="3958"/>
    <x v="1956"/>
    <x v="0"/>
    <x v="211"/>
    <d v="2013-06-03T00:00:00"/>
    <x v="1"/>
    <s v="RB-19360"/>
    <x v="181"/>
    <x v="0"/>
    <x v="0"/>
    <s v="Nashville"/>
    <x v="18"/>
    <n v="37211"/>
    <x v="0"/>
    <s v="OFF-BI-10002414"/>
    <x v="1"/>
    <x v="8"/>
    <x v="1076"/>
    <n v="11.276999999999999"/>
    <n v="3"/>
    <x v="6"/>
    <n v="-8.6456999999999997"/>
  </r>
  <r>
    <n v="3959"/>
    <x v="1956"/>
    <x v="0"/>
    <x v="211"/>
    <d v="2013-06-03T00:00:00"/>
    <x v="1"/>
    <s v="RB-19360"/>
    <x v="181"/>
    <x v="0"/>
    <x v="0"/>
    <s v="Nashville"/>
    <x v="18"/>
    <n v="37211"/>
    <x v="0"/>
    <s v="OFF-AR-10003732"/>
    <x v="1"/>
    <x v="6"/>
    <x v="321"/>
    <n v="4.4480000000000004"/>
    <n v="2"/>
    <x v="2"/>
    <n v="0.33360000000000001"/>
  </r>
  <r>
    <n v="3960"/>
    <x v="1956"/>
    <x v="0"/>
    <x v="211"/>
    <d v="2013-06-03T00:00:00"/>
    <x v="1"/>
    <s v="RB-19360"/>
    <x v="181"/>
    <x v="0"/>
    <x v="0"/>
    <s v="Nashville"/>
    <x v="18"/>
    <n v="37211"/>
    <x v="0"/>
    <s v="FUR-FU-10001085"/>
    <x v="0"/>
    <x v="5"/>
    <x v="1590"/>
    <n v="44.76"/>
    <n v="3"/>
    <x v="2"/>
    <n v="14.547000000000001"/>
  </r>
  <r>
    <n v="3961"/>
    <x v="1957"/>
    <x v="1"/>
    <x v="324"/>
    <d v="2012-10-24T00:00:00"/>
    <x v="1"/>
    <s v="NH-18610"/>
    <x v="468"/>
    <x v="1"/>
    <x v="0"/>
    <s v="Detroit"/>
    <x v="12"/>
    <n v="48227"/>
    <x v="2"/>
    <s v="OFF-BI-10001249"/>
    <x v="1"/>
    <x v="8"/>
    <x v="1182"/>
    <n v="38.28"/>
    <n v="6"/>
    <x v="0"/>
    <n v="17.608799999999999"/>
  </r>
  <r>
    <n v="3962"/>
    <x v="1957"/>
    <x v="1"/>
    <x v="324"/>
    <d v="2012-10-24T00:00:00"/>
    <x v="1"/>
    <s v="NH-18610"/>
    <x v="468"/>
    <x v="1"/>
    <x v="0"/>
    <s v="Detroit"/>
    <x v="12"/>
    <n v="48227"/>
    <x v="2"/>
    <s v="TEC-PH-10002564"/>
    <x v="2"/>
    <x v="7"/>
    <x v="976"/>
    <n v="149.94999999999999"/>
    <n v="5"/>
    <x v="0"/>
    <n v="44.984999999999999"/>
  </r>
  <r>
    <n v="3963"/>
    <x v="1958"/>
    <x v="3"/>
    <x v="600"/>
    <d v="2014-02-21T00:00:00"/>
    <x v="2"/>
    <s v="ED-13885"/>
    <x v="525"/>
    <x v="2"/>
    <x v="0"/>
    <s v="Los Angeles"/>
    <x v="1"/>
    <n v="90045"/>
    <x v="1"/>
    <s v="OFF-AR-10000634"/>
    <x v="1"/>
    <x v="6"/>
    <x v="988"/>
    <n v="12.84"/>
    <n v="3"/>
    <x v="0"/>
    <n v="3.4668000000000001"/>
  </r>
  <r>
    <n v="3964"/>
    <x v="1958"/>
    <x v="3"/>
    <x v="600"/>
    <d v="2014-02-21T00:00:00"/>
    <x v="2"/>
    <s v="ED-13885"/>
    <x v="525"/>
    <x v="2"/>
    <x v="0"/>
    <s v="Los Angeles"/>
    <x v="1"/>
    <n v="90045"/>
    <x v="1"/>
    <s v="FUR-FU-10004018"/>
    <x v="0"/>
    <x v="5"/>
    <x v="927"/>
    <n v="44.67"/>
    <n v="3"/>
    <x v="0"/>
    <n v="12.0609"/>
  </r>
  <r>
    <n v="3965"/>
    <x v="1959"/>
    <x v="0"/>
    <x v="897"/>
    <d v="2013-09-29T00:00:00"/>
    <x v="1"/>
    <s v="PW-19240"/>
    <x v="617"/>
    <x v="0"/>
    <x v="0"/>
    <s v="Philadelphia"/>
    <x v="9"/>
    <n v="19140"/>
    <x v="3"/>
    <s v="OFF-AR-10003481"/>
    <x v="1"/>
    <x v="6"/>
    <x v="1591"/>
    <n v="7.8719999999999999"/>
    <n v="3"/>
    <x v="2"/>
    <n v="0.88560000000000005"/>
  </r>
  <r>
    <n v="3966"/>
    <x v="1960"/>
    <x v="2"/>
    <x v="607"/>
    <d v="2011-11-17T00:00:00"/>
    <x v="0"/>
    <s v="DM-13345"/>
    <x v="664"/>
    <x v="1"/>
    <x v="0"/>
    <s v="Asheville"/>
    <x v="3"/>
    <n v="28806"/>
    <x v="0"/>
    <s v="OFF-AR-10003651"/>
    <x v="1"/>
    <x v="6"/>
    <x v="276"/>
    <n v="7.8719999999999999"/>
    <n v="3"/>
    <x v="2"/>
    <n v="0.88560000000000005"/>
  </r>
  <r>
    <n v="3967"/>
    <x v="1961"/>
    <x v="0"/>
    <x v="178"/>
    <d v="2013-04-07T00:00:00"/>
    <x v="1"/>
    <s v="DW-13540"/>
    <x v="386"/>
    <x v="0"/>
    <x v="0"/>
    <s v="New York City"/>
    <x v="15"/>
    <n v="10024"/>
    <x v="3"/>
    <s v="OFF-AR-10002956"/>
    <x v="1"/>
    <x v="6"/>
    <x v="660"/>
    <n v="88.04"/>
    <n v="4"/>
    <x v="0"/>
    <n v="22.8904"/>
  </r>
  <r>
    <n v="3968"/>
    <x v="1962"/>
    <x v="0"/>
    <x v="244"/>
    <d v="2013-05-24T00:00:00"/>
    <x v="2"/>
    <s v="EH-14125"/>
    <x v="258"/>
    <x v="2"/>
    <x v="0"/>
    <s v="Colorado Springs"/>
    <x v="22"/>
    <n v="80906"/>
    <x v="1"/>
    <s v="OFF-BI-10003638"/>
    <x v="1"/>
    <x v="8"/>
    <x v="607"/>
    <n v="40.634999999999998"/>
    <n v="7"/>
    <x v="6"/>
    <n v="-32.508000000000003"/>
  </r>
  <r>
    <n v="3969"/>
    <x v="1963"/>
    <x v="1"/>
    <x v="932"/>
    <d v="2012-06-05T00:00:00"/>
    <x v="1"/>
    <s v="KE-16420"/>
    <x v="722"/>
    <x v="1"/>
    <x v="0"/>
    <s v="San Antonio"/>
    <x v="5"/>
    <n v="78207"/>
    <x v="2"/>
    <s v="OFF-BI-10001890"/>
    <x v="1"/>
    <x v="8"/>
    <x v="174"/>
    <n v="5.7279999999999998"/>
    <n v="8"/>
    <x v="3"/>
    <n v="-9.1647999999999996"/>
  </r>
  <r>
    <n v="3970"/>
    <x v="1963"/>
    <x v="1"/>
    <x v="932"/>
    <d v="2012-06-05T00:00:00"/>
    <x v="1"/>
    <s v="KE-16420"/>
    <x v="722"/>
    <x v="1"/>
    <x v="0"/>
    <s v="San Antonio"/>
    <x v="5"/>
    <n v="78207"/>
    <x v="2"/>
    <s v="OFF-PA-10002606"/>
    <x v="1"/>
    <x v="10"/>
    <x v="1592"/>
    <n v="42.24"/>
    <n v="10"/>
    <x v="2"/>
    <n v="13.2"/>
  </r>
  <r>
    <n v="3971"/>
    <x v="1964"/>
    <x v="2"/>
    <x v="754"/>
    <d v="2011-11-26T00:00:00"/>
    <x v="1"/>
    <s v="SP-20920"/>
    <x v="727"/>
    <x v="0"/>
    <x v="0"/>
    <s v="Los Angeles"/>
    <x v="1"/>
    <n v="90036"/>
    <x v="1"/>
    <s v="OFF-PA-10002245"/>
    <x v="1"/>
    <x v="10"/>
    <x v="1334"/>
    <n v="53.82"/>
    <n v="9"/>
    <x v="0"/>
    <n v="24.219000000000001"/>
  </r>
  <r>
    <n v="3972"/>
    <x v="1965"/>
    <x v="1"/>
    <x v="933"/>
    <d v="2012-02-24T00:00:00"/>
    <x v="0"/>
    <s v="PS-19045"/>
    <x v="390"/>
    <x v="2"/>
    <x v="0"/>
    <s v="Sterling Heights"/>
    <x v="12"/>
    <n v="48310"/>
    <x v="2"/>
    <s v="OFF-AR-10001615"/>
    <x v="1"/>
    <x v="6"/>
    <x v="1479"/>
    <n v="79.36"/>
    <n v="4"/>
    <x v="0"/>
    <n v="20.633600000000001"/>
  </r>
  <r>
    <n v="3973"/>
    <x v="1966"/>
    <x v="0"/>
    <x v="892"/>
    <d v="2013-04-03T00:00:00"/>
    <x v="1"/>
    <s v="JM-15250"/>
    <x v="49"/>
    <x v="0"/>
    <x v="0"/>
    <s v="New York City"/>
    <x v="15"/>
    <n v="10009"/>
    <x v="3"/>
    <s v="OFF-PA-10000466"/>
    <x v="1"/>
    <x v="10"/>
    <x v="933"/>
    <n v="13.48"/>
    <n v="2"/>
    <x v="0"/>
    <n v="6.74"/>
  </r>
  <r>
    <n v="3974"/>
    <x v="1966"/>
    <x v="0"/>
    <x v="892"/>
    <d v="2013-04-03T00:00:00"/>
    <x v="1"/>
    <s v="JM-15250"/>
    <x v="49"/>
    <x v="0"/>
    <x v="0"/>
    <s v="New York City"/>
    <x v="15"/>
    <n v="10009"/>
    <x v="3"/>
    <s v="OFF-BI-10003708"/>
    <x v="1"/>
    <x v="8"/>
    <x v="969"/>
    <n v="29.8"/>
    <n v="5"/>
    <x v="2"/>
    <n v="9.3125"/>
  </r>
  <r>
    <n v="3975"/>
    <x v="1966"/>
    <x v="0"/>
    <x v="892"/>
    <d v="2013-04-03T00:00:00"/>
    <x v="1"/>
    <s v="JM-15250"/>
    <x v="49"/>
    <x v="0"/>
    <x v="0"/>
    <s v="New York City"/>
    <x v="15"/>
    <n v="10009"/>
    <x v="3"/>
    <s v="FUR-FU-10004848"/>
    <x v="0"/>
    <x v="5"/>
    <x v="28"/>
    <n v="414"/>
    <n v="8"/>
    <x v="0"/>
    <n v="124.2"/>
  </r>
  <r>
    <n v="3976"/>
    <x v="1966"/>
    <x v="0"/>
    <x v="892"/>
    <d v="2013-04-03T00:00:00"/>
    <x v="1"/>
    <s v="JM-15250"/>
    <x v="49"/>
    <x v="0"/>
    <x v="0"/>
    <s v="New York City"/>
    <x v="15"/>
    <n v="10009"/>
    <x v="3"/>
    <s v="OFF-BI-10000320"/>
    <x v="1"/>
    <x v="8"/>
    <x v="768"/>
    <n v="41.328000000000003"/>
    <n v="7"/>
    <x v="2"/>
    <n v="14.981400000000001"/>
  </r>
  <r>
    <n v="3977"/>
    <x v="1967"/>
    <x v="0"/>
    <x v="332"/>
    <d v="2013-10-25T00:00:00"/>
    <x v="2"/>
    <s v="EB-13930"/>
    <x v="518"/>
    <x v="0"/>
    <x v="0"/>
    <s v="Richmond"/>
    <x v="17"/>
    <n v="23223"/>
    <x v="0"/>
    <s v="FUR-FU-10003731"/>
    <x v="0"/>
    <x v="5"/>
    <x v="1593"/>
    <n v="39.92"/>
    <n v="4"/>
    <x v="0"/>
    <n v="11.1776"/>
  </r>
  <r>
    <n v="3978"/>
    <x v="1968"/>
    <x v="3"/>
    <x v="280"/>
    <d v="2014-10-08T00:00:00"/>
    <x v="1"/>
    <s v="FG-14260"/>
    <x v="435"/>
    <x v="2"/>
    <x v="0"/>
    <s v="Seattle"/>
    <x v="4"/>
    <n v="98105"/>
    <x v="1"/>
    <s v="OFF-FA-10002780"/>
    <x v="1"/>
    <x v="13"/>
    <x v="33"/>
    <n v="8.94"/>
    <n v="3"/>
    <x v="0"/>
    <n v="4.1124000000000001"/>
  </r>
  <r>
    <n v="3979"/>
    <x v="1968"/>
    <x v="3"/>
    <x v="280"/>
    <d v="2014-10-08T00:00:00"/>
    <x v="1"/>
    <s v="FG-14260"/>
    <x v="435"/>
    <x v="2"/>
    <x v="0"/>
    <s v="Seattle"/>
    <x v="4"/>
    <n v="98105"/>
    <x v="1"/>
    <s v="TEC-PH-10003800"/>
    <x v="2"/>
    <x v="7"/>
    <x v="504"/>
    <n v="84.784000000000006"/>
    <n v="2"/>
    <x v="2"/>
    <n v="-20.136199999999999"/>
  </r>
  <r>
    <n v="3980"/>
    <x v="1969"/>
    <x v="2"/>
    <x v="851"/>
    <d v="2011-12-27T00:00:00"/>
    <x v="1"/>
    <s v="TH-21235"/>
    <x v="260"/>
    <x v="1"/>
    <x v="0"/>
    <s v="New York City"/>
    <x v="15"/>
    <n v="10024"/>
    <x v="3"/>
    <s v="FUR-TA-10001676"/>
    <x v="0"/>
    <x v="3"/>
    <x v="957"/>
    <n v="53.316000000000003"/>
    <n v="2"/>
    <x v="10"/>
    <n v="-19.549199999999999"/>
  </r>
  <r>
    <n v="3981"/>
    <x v="1969"/>
    <x v="2"/>
    <x v="851"/>
    <d v="2011-12-27T00:00:00"/>
    <x v="1"/>
    <s v="TH-21235"/>
    <x v="260"/>
    <x v="1"/>
    <x v="0"/>
    <s v="New York City"/>
    <x v="15"/>
    <n v="10024"/>
    <x v="3"/>
    <s v="OFF-AP-10002350"/>
    <x v="1"/>
    <x v="9"/>
    <x v="545"/>
    <n v="56.52"/>
    <n v="3"/>
    <x v="0"/>
    <n v="15.8256"/>
  </r>
  <r>
    <n v="3982"/>
    <x v="1970"/>
    <x v="3"/>
    <x v="934"/>
    <d v="2014-12-21T00:00:00"/>
    <x v="1"/>
    <s v="PL-18925"/>
    <x v="484"/>
    <x v="2"/>
    <x v="0"/>
    <s v="Seattle"/>
    <x v="4"/>
    <n v="98115"/>
    <x v="1"/>
    <s v="FUR-FU-10003096"/>
    <x v="0"/>
    <x v="5"/>
    <x v="554"/>
    <n v="22.77"/>
    <n v="3"/>
    <x v="0"/>
    <n v="9.7911000000000001"/>
  </r>
  <r>
    <n v="3983"/>
    <x v="1971"/>
    <x v="0"/>
    <x v="274"/>
    <d v="2013-07-10T00:00:00"/>
    <x v="0"/>
    <s v="CC-12370"/>
    <x v="666"/>
    <x v="0"/>
    <x v="0"/>
    <s v="Los Angeles"/>
    <x v="1"/>
    <n v="90045"/>
    <x v="1"/>
    <s v="FUR-CH-10003061"/>
    <x v="0"/>
    <x v="1"/>
    <x v="51"/>
    <n v="287.96800000000002"/>
    <n v="4"/>
    <x v="2"/>
    <n v="-3.5996000000000001"/>
  </r>
  <r>
    <n v="3984"/>
    <x v="1971"/>
    <x v="0"/>
    <x v="274"/>
    <d v="2013-07-10T00:00:00"/>
    <x v="0"/>
    <s v="CC-12370"/>
    <x v="666"/>
    <x v="0"/>
    <x v="0"/>
    <s v="Los Angeles"/>
    <x v="1"/>
    <n v="90045"/>
    <x v="1"/>
    <s v="TEC-CO-10003763"/>
    <x v="2"/>
    <x v="16"/>
    <x v="1270"/>
    <n v="2799.96"/>
    <n v="5"/>
    <x v="2"/>
    <n v="944.98649999999998"/>
  </r>
  <r>
    <n v="3985"/>
    <x v="1971"/>
    <x v="0"/>
    <x v="274"/>
    <d v="2013-07-10T00:00:00"/>
    <x v="0"/>
    <s v="CC-12370"/>
    <x v="666"/>
    <x v="0"/>
    <x v="0"/>
    <s v="Los Angeles"/>
    <x v="1"/>
    <n v="90045"/>
    <x v="1"/>
    <s v="OFF-PA-10002923"/>
    <x v="1"/>
    <x v="10"/>
    <x v="1417"/>
    <n v="48.94"/>
    <n v="1"/>
    <x v="0"/>
    <n v="24.47"/>
  </r>
  <r>
    <n v="3986"/>
    <x v="1972"/>
    <x v="0"/>
    <x v="764"/>
    <d v="2013-04-22T00:00:00"/>
    <x v="1"/>
    <s v="JM-15535"/>
    <x v="341"/>
    <x v="0"/>
    <x v="0"/>
    <s v="Lakewood"/>
    <x v="1"/>
    <n v="90712"/>
    <x v="1"/>
    <s v="FUR-BO-10003441"/>
    <x v="0"/>
    <x v="0"/>
    <x v="705"/>
    <n v="257.49900000000002"/>
    <n v="3"/>
    <x v="11"/>
    <n v="24.235199999999999"/>
  </r>
  <r>
    <n v="3987"/>
    <x v="1973"/>
    <x v="3"/>
    <x v="798"/>
    <d v="2014-04-15T00:00:00"/>
    <x v="1"/>
    <s v="KF-16285"/>
    <x v="580"/>
    <x v="2"/>
    <x v="0"/>
    <s v="Plainfield"/>
    <x v="30"/>
    <n v="7060"/>
    <x v="3"/>
    <s v="OFF-ST-10001780"/>
    <x v="1"/>
    <x v="4"/>
    <x v="481"/>
    <n v="2591.56"/>
    <n v="4"/>
    <x v="0"/>
    <n v="621.97439999999995"/>
  </r>
  <r>
    <n v="3988"/>
    <x v="1973"/>
    <x v="3"/>
    <x v="798"/>
    <d v="2014-04-15T00:00:00"/>
    <x v="1"/>
    <s v="KF-16285"/>
    <x v="580"/>
    <x v="2"/>
    <x v="0"/>
    <s v="Plainfield"/>
    <x v="30"/>
    <n v="7060"/>
    <x v="3"/>
    <s v="OFF-AP-10001962"/>
    <x v="1"/>
    <x v="9"/>
    <x v="1594"/>
    <n v="41.95"/>
    <n v="5"/>
    <x v="0"/>
    <n v="10.487500000000001"/>
  </r>
  <r>
    <n v="3989"/>
    <x v="1974"/>
    <x v="0"/>
    <x v="764"/>
    <d v="2013-04-23T00:00:00"/>
    <x v="1"/>
    <s v="CS-12175"/>
    <x v="728"/>
    <x v="1"/>
    <x v="0"/>
    <s v="Columbia"/>
    <x v="18"/>
    <n v="38401"/>
    <x v="0"/>
    <s v="FUR-FU-10003798"/>
    <x v="0"/>
    <x v="5"/>
    <x v="1595"/>
    <n v="79.12"/>
    <n v="5"/>
    <x v="2"/>
    <n v="13.846"/>
  </r>
  <r>
    <n v="3990"/>
    <x v="1975"/>
    <x v="2"/>
    <x v="641"/>
    <d v="2011-11-27T00:00:00"/>
    <x v="0"/>
    <s v="AR-10540"/>
    <x v="481"/>
    <x v="0"/>
    <x v="0"/>
    <s v="Woonsocket"/>
    <x v="34"/>
    <n v="2895"/>
    <x v="3"/>
    <s v="FUR-FU-10001095"/>
    <x v="0"/>
    <x v="5"/>
    <x v="741"/>
    <n v="52.96"/>
    <n v="2"/>
    <x v="0"/>
    <n v="20.1248"/>
  </r>
  <r>
    <n v="3991"/>
    <x v="1976"/>
    <x v="2"/>
    <x v="935"/>
    <d v="2011-11-08T00:00:00"/>
    <x v="1"/>
    <s v="MS-17770"/>
    <x v="474"/>
    <x v="0"/>
    <x v="0"/>
    <s v="Lancaster"/>
    <x v="9"/>
    <n v="17602"/>
    <x v="3"/>
    <s v="OFF-SU-10000157"/>
    <x v="1"/>
    <x v="14"/>
    <x v="1399"/>
    <n v="286.34399999999999"/>
    <n v="3"/>
    <x v="2"/>
    <n v="-64.427400000000006"/>
  </r>
  <r>
    <n v="3992"/>
    <x v="1977"/>
    <x v="1"/>
    <x v="489"/>
    <d v="2012-05-05T00:00:00"/>
    <x v="1"/>
    <s v="DB-13120"/>
    <x v="106"/>
    <x v="1"/>
    <x v="0"/>
    <s v="Tampa"/>
    <x v="2"/>
    <n v="33614"/>
    <x v="0"/>
    <s v="FUR-FU-10001095"/>
    <x v="0"/>
    <x v="5"/>
    <x v="741"/>
    <n v="63.552"/>
    <n v="3"/>
    <x v="2"/>
    <n v="14.299200000000001"/>
  </r>
  <r>
    <n v="3993"/>
    <x v="1977"/>
    <x v="1"/>
    <x v="489"/>
    <d v="2012-05-05T00:00:00"/>
    <x v="1"/>
    <s v="DB-13120"/>
    <x v="106"/>
    <x v="1"/>
    <x v="0"/>
    <s v="Tampa"/>
    <x v="2"/>
    <n v="33614"/>
    <x v="0"/>
    <s v="OFF-SU-10004261"/>
    <x v="1"/>
    <x v="14"/>
    <x v="605"/>
    <n v="41.375999999999998"/>
    <n v="3"/>
    <x v="2"/>
    <n v="4.6547999999999998"/>
  </r>
  <r>
    <n v="3994"/>
    <x v="1977"/>
    <x v="1"/>
    <x v="489"/>
    <d v="2012-05-05T00:00:00"/>
    <x v="1"/>
    <s v="DB-13120"/>
    <x v="106"/>
    <x v="1"/>
    <x v="0"/>
    <s v="Tampa"/>
    <x v="2"/>
    <n v="33614"/>
    <x v="0"/>
    <s v="OFF-AR-10004022"/>
    <x v="1"/>
    <x v="6"/>
    <x v="898"/>
    <n v="172.70400000000001"/>
    <n v="6"/>
    <x v="2"/>
    <n v="10.794"/>
  </r>
  <r>
    <n v="3995"/>
    <x v="1978"/>
    <x v="1"/>
    <x v="936"/>
    <d v="2012-03-12T00:00:00"/>
    <x v="1"/>
    <s v="DK-12895"/>
    <x v="729"/>
    <x v="0"/>
    <x v="0"/>
    <s v="Kenosha"/>
    <x v="6"/>
    <n v="53142"/>
    <x v="2"/>
    <s v="FUR-BO-10002916"/>
    <x v="0"/>
    <x v="0"/>
    <x v="1506"/>
    <n v="512.94000000000005"/>
    <n v="3"/>
    <x v="0"/>
    <n v="97.458600000000004"/>
  </r>
  <r>
    <n v="3996"/>
    <x v="1978"/>
    <x v="1"/>
    <x v="936"/>
    <d v="2012-03-12T00:00:00"/>
    <x v="1"/>
    <s v="DK-12895"/>
    <x v="729"/>
    <x v="0"/>
    <x v="0"/>
    <s v="Kenosha"/>
    <x v="6"/>
    <n v="53142"/>
    <x v="2"/>
    <s v="FUR-CH-10002084"/>
    <x v="0"/>
    <x v="1"/>
    <x v="1240"/>
    <n v="860.93"/>
    <n v="7"/>
    <x v="0"/>
    <n v="189.40459999999999"/>
  </r>
  <r>
    <n v="3997"/>
    <x v="1978"/>
    <x v="1"/>
    <x v="936"/>
    <d v="2012-03-12T00:00:00"/>
    <x v="1"/>
    <s v="DK-12895"/>
    <x v="729"/>
    <x v="0"/>
    <x v="0"/>
    <s v="Kenosha"/>
    <x v="6"/>
    <n v="53142"/>
    <x v="2"/>
    <s v="TEC-PH-10003012"/>
    <x v="2"/>
    <x v="7"/>
    <x v="344"/>
    <n v="769.95"/>
    <n v="5"/>
    <x v="0"/>
    <n v="223.28550000000001"/>
  </r>
  <r>
    <n v="3998"/>
    <x v="1978"/>
    <x v="1"/>
    <x v="936"/>
    <d v="2012-03-12T00:00:00"/>
    <x v="1"/>
    <s v="DK-12895"/>
    <x v="729"/>
    <x v="0"/>
    <x v="0"/>
    <s v="Kenosha"/>
    <x v="6"/>
    <n v="53142"/>
    <x v="2"/>
    <s v="OFF-AR-10002704"/>
    <x v="1"/>
    <x v="6"/>
    <x v="1596"/>
    <n v="14.98"/>
    <n v="1"/>
    <x v="0"/>
    <n v="4.4939999999999998"/>
  </r>
  <r>
    <n v="3999"/>
    <x v="1978"/>
    <x v="1"/>
    <x v="936"/>
    <d v="2012-03-12T00:00:00"/>
    <x v="1"/>
    <s v="DK-12895"/>
    <x v="729"/>
    <x v="0"/>
    <x v="0"/>
    <s v="Kenosha"/>
    <x v="6"/>
    <n v="53142"/>
    <x v="2"/>
    <s v="FUR-FU-10000308"/>
    <x v="0"/>
    <x v="5"/>
    <x v="1269"/>
    <n v="373.08"/>
    <n v="6"/>
    <x v="0"/>
    <n v="82.077600000000004"/>
  </r>
  <r>
    <n v="4000"/>
    <x v="1979"/>
    <x v="1"/>
    <x v="789"/>
    <d v="2012-07-20T00:00:00"/>
    <x v="0"/>
    <s v="MP-17965"/>
    <x v="172"/>
    <x v="1"/>
    <x v="0"/>
    <s v="Port Saint Lucie"/>
    <x v="2"/>
    <n v="34952"/>
    <x v="0"/>
    <s v="FUR-BO-10004709"/>
    <x v="0"/>
    <x v="0"/>
    <x v="263"/>
    <n v="231.92"/>
    <n v="5"/>
    <x v="2"/>
    <n v="5.798"/>
  </r>
  <r>
    <n v="4001"/>
    <x v="1980"/>
    <x v="2"/>
    <x v="856"/>
    <d v="2011-10-16T00:00:00"/>
    <x v="1"/>
    <s v="Dp-13240"/>
    <x v="656"/>
    <x v="2"/>
    <x v="0"/>
    <s v="Seattle"/>
    <x v="4"/>
    <n v="98115"/>
    <x v="1"/>
    <s v="FUR-FU-10001196"/>
    <x v="0"/>
    <x v="5"/>
    <x v="1116"/>
    <n v="63.47"/>
    <n v="11"/>
    <x v="0"/>
    <n v="19.041"/>
  </r>
  <r>
    <n v="4002"/>
    <x v="1980"/>
    <x v="2"/>
    <x v="856"/>
    <d v="2011-10-16T00:00:00"/>
    <x v="1"/>
    <s v="Dp-13240"/>
    <x v="656"/>
    <x v="2"/>
    <x v="0"/>
    <s v="Seattle"/>
    <x v="4"/>
    <n v="98115"/>
    <x v="1"/>
    <s v="TEC-AC-10002942"/>
    <x v="2"/>
    <x v="11"/>
    <x v="1597"/>
    <n v="345"/>
    <n v="5"/>
    <x v="0"/>
    <n v="58.65"/>
  </r>
  <r>
    <n v="4003"/>
    <x v="1981"/>
    <x v="0"/>
    <x v="840"/>
    <d v="2013-03-09T00:00:00"/>
    <x v="1"/>
    <s v="CC-12220"/>
    <x v="417"/>
    <x v="0"/>
    <x v="0"/>
    <s v="San Antonio"/>
    <x v="5"/>
    <n v="78207"/>
    <x v="2"/>
    <s v="FUR-TA-10004915"/>
    <x v="0"/>
    <x v="3"/>
    <x v="331"/>
    <n v="637.89599999999996"/>
    <n v="3"/>
    <x v="4"/>
    <n v="-127.5792"/>
  </r>
  <r>
    <n v="4004"/>
    <x v="1981"/>
    <x v="0"/>
    <x v="840"/>
    <d v="2013-03-09T00:00:00"/>
    <x v="1"/>
    <s v="CC-12220"/>
    <x v="417"/>
    <x v="0"/>
    <x v="0"/>
    <s v="San Antonio"/>
    <x v="5"/>
    <n v="78207"/>
    <x v="2"/>
    <s v="TEC-MA-10001016"/>
    <x v="2"/>
    <x v="15"/>
    <x v="1598"/>
    <n v="287.91000000000003"/>
    <n v="3"/>
    <x v="10"/>
    <n v="33.589500000000001"/>
  </r>
  <r>
    <n v="4005"/>
    <x v="1981"/>
    <x v="0"/>
    <x v="840"/>
    <d v="2013-03-09T00:00:00"/>
    <x v="1"/>
    <s v="CC-12220"/>
    <x v="417"/>
    <x v="0"/>
    <x v="0"/>
    <s v="San Antonio"/>
    <x v="5"/>
    <n v="78207"/>
    <x v="2"/>
    <s v="OFF-EN-10000483"/>
    <x v="1"/>
    <x v="12"/>
    <x v="369"/>
    <n v="36.6"/>
    <n v="3"/>
    <x v="2"/>
    <n v="11.895"/>
  </r>
  <r>
    <n v="4006"/>
    <x v="1982"/>
    <x v="1"/>
    <x v="895"/>
    <d v="2012-12-16T00:00:00"/>
    <x v="1"/>
    <s v="KM-16660"/>
    <x v="730"/>
    <x v="0"/>
    <x v="0"/>
    <s v="Roswell"/>
    <x v="32"/>
    <n v="30076"/>
    <x v="0"/>
    <s v="OFF-AR-10003087"/>
    <x v="1"/>
    <x v="6"/>
    <x v="33"/>
    <n v="1.78"/>
    <n v="1"/>
    <x v="0"/>
    <n v="0.49840000000000001"/>
  </r>
  <r>
    <n v="4007"/>
    <x v="1982"/>
    <x v="1"/>
    <x v="895"/>
    <d v="2012-12-16T00:00:00"/>
    <x v="1"/>
    <s v="KM-16660"/>
    <x v="730"/>
    <x v="0"/>
    <x v="0"/>
    <s v="Roswell"/>
    <x v="32"/>
    <n v="30076"/>
    <x v="0"/>
    <s v="OFF-PA-10000520"/>
    <x v="1"/>
    <x v="10"/>
    <x v="1419"/>
    <n v="25.92"/>
    <n v="4"/>
    <x v="0"/>
    <n v="12.441599999999999"/>
  </r>
  <r>
    <n v="4008"/>
    <x v="1982"/>
    <x v="1"/>
    <x v="895"/>
    <d v="2012-12-16T00:00:00"/>
    <x v="1"/>
    <s v="KM-16660"/>
    <x v="730"/>
    <x v="0"/>
    <x v="0"/>
    <s v="Roswell"/>
    <x v="32"/>
    <n v="30076"/>
    <x v="0"/>
    <s v="TEC-AC-10001553"/>
    <x v="2"/>
    <x v="11"/>
    <x v="1599"/>
    <n v="101.94"/>
    <n v="6"/>
    <x v="0"/>
    <n v="21.407399999999999"/>
  </r>
  <r>
    <n v="4009"/>
    <x v="1983"/>
    <x v="1"/>
    <x v="217"/>
    <d v="2012-12-22T00:00:00"/>
    <x v="1"/>
    <s v="MK-17905"/>
    <x v="149"/>
    <x v="1"/>
    <x v="0"/>
    <s v="Louisville"/>
    <x v="22"/>
    <n v="80027"/>
    <x v="1"/>
    <s v="OFF-AR-10000634"/>
    <x v="1"/>
    <x v="6"/>
    <x v="988"/>
    <n v="6.8479999999999999"/>
    <n v="2"/>
    <x v="2"/>
    <n v="0.59919999999999995"/>
  </r>
  <r>
    <n v="4010"/>
    <x v="1984"/>
    <x v="3"/>
    <x v="314"/>
    <d v="2014-01-06T00:00:00"/>
    <x v="1"/>
    <s v="SC-20725"/>
    <x v="56"/>
    <x v="0"/>
    <x v="0"/>
    <s v="Los Angeles"/>
    <x v="1"/>
    <n v="90036"/>
    <x v="1"/>
    <s v="FUR-FU-10001215"/>
    <x v="0"/>
    <x v="5"/>
    <x v="1600"/>
    <n v="474.43"/>
    <n v="11"/>
    <x v="0"/>
    <n v="199.26060000000001"/>
  </r>
  <r>
    <n v="4011"/>
    <x v="1985"/>
    <x v="3"/>
    <x v="610"/>
    <d v="2014-11-25T00:00:00"/>
    <x v="2"/>
    <s v="CC-12475"/>
    <x v="693"/>
    <x v="0"/>
    <x v="0"/>
    <s v="Philadelphia"/>
    <x v="9"/>
    <n v="19143"/>
    <x v="3"/>
    <s v="OFF-PA-10001204"/>
    <x v="1"/>
    <x v="10"/>
    <x v="518"/>
    <n v="8.4480000000000004"/>
    <n v="2"/>
    <x v="2"/>
    <n v="2.64"/>
  </r>
  <r>
    <n v="4012"/>
    <x v="1985"/>
    <x v="3"/>
    <x v="610"/>
    <d v="2014-11-25T00:00:00"/>
    <x v="2"/>
    <s v="CC-12475"/>
    <x v="693"/>
    <x v="0"/>
    <x v="0"/>
    <s v="Philadelphia"/>
    <x v="9"/>
    <n v="19143"/>
    <x v="3"/>
    <s v="OFF-ST-10002444"/>
    <x v="1"/>
    <x v="4"/>
    <x v="571"/>
    <n v="39.295999999999999"/>
    <n v="4"/>
    <x v="2"/>
    <n v="3.9296000000000002"/>
  </r>
  <r>
    <n v="4013"/>
    <x v="1986"/>
    <x v="1"/>
    <x v="937"/>
    <d v="2012-12-27T00:00:00"/>
    <x v="1"/>
    <s v="BT-11305"/>
    <x v="457"/>
    <x v="2"/>
    <x v="0"/>
    <s v="Superior"/>
    <x v="6"/>
    <n v="54880"/>
    <x v="2"/>
    <s v="OFF-AR-10000203"/>
    <x v="1"/>
    <x v="6"/>
    <x v="777"/>
    <n v="17.12"/>
    <n v="4"/>
    <x v="0"/>
    <n v="4.9648000000000003"/>
  </r>
  <r>
    <n v="4014"/>
    <x v="1987"/>
    <x v="1"/>
    <x v="841"/>
    <d v="2012-08-28T00:00:00"/>
    <x v="1"/>
    <s v="FH-14350"/>
    <x v="651"/>
    <x v="0"/>
    <x v="0"/>
    <s v="Atlanta"/>
    <x v="32"/>
    <n v="30318"/>
    <x v="0"/>
    <s v="OFF-AP-10000828"/>
    <x v="1"/>
    <x v="9"/>
    <x v="1087"/>
    <n v="542.94000000000005"/>
    <n v="3"/>
    <x v="0"/>
    <n v="152.0232"/>
  </r>
  <r>
    <n v="4015"/>
    <x v="1987"/>
    <x v="1"/>
    <x v="841"/>
    <d v="2012-08-28T00:00:00"/>
    <x v="1"/>
    <s v="FH-14350"/>
    <x v="651"/>
    <x v="0"/>
    <x v="0"/>
    <s v="Atlanta"/>
    <x v="32"/>
    <n v="30318"/>
    <x v="0"/>
    <s v="OFF-LA-10003190"/>
    <x v="1"/>
    <x v="2"/>
    <x v="1163"/>
    <n v="8.64"/>
    <n v="3"/>
    <x v="0"/>
    <n v="4.2336"/>
  </r>
  <r>
    <n v="4016"/>
    <x v="1987"/>
    <x v="1"/>
    <x v="841"/>
    <d v="2012-08-28T00:00:00"/>
    <x v="1"/>
    <s v="FH-14350"/>
    <x v="651"/>
    <x v="0"/>
    <x v="0"/>
    <s v="Atlanta"/>
    <x v="32"/>
    <n v="30318"/>
    <x v="0"/>
    <s v="OFF-PA-10002319"/>
    <x v="1"/>
    <x v="10"/>
    <x v="1391"/>
    <n v="193.8"/>
    <n v="5"/>
    <x v="0"/>
    <n v="94.962000000000003"/>
  </r>
  <r>
    <n v="4017"/>
    <x v="1987"/>
    <x v="1"/>
    <x v="841"/>
    <d v="2012-08-28T00:00:00"/>
    <x v="1"/>
    <s v="FH-14350"/>
    <x v="651"/>
    <x v="0"/>
    <x v="0"/>
    <s v="Atlanta"/>
    <x v="32"/>
    <n v="30318"/>
    <x v="0"/>
    <s v="OFF-PA-10003893"/>
    <x v="1"/>
    <x v="10"/>
    <x v="1096"/>
    <n v="21.4"/>
    <n v="5"/>
    <x v="0"/>
    <n v="9.6300000000000008"/>
  </r>
  <r>
    <n v="4018"/>
    <x v="1987"/>
    <x v="1"/>
    <x v="841"/>
    <d v="2012-08-28T00:00:00"/>
    <x v="1"/>
    <s v="FH-14350"/>
    <x v="651"/>
    <x v="0"/>
    <x v="0"/>
    <s v="Atlanta"/>
    <x v="32"/>
    <n v="30318"/>
    <x v="0"/>
    <s v="OFF-PA-10002499"/>
    <x v="1"/>
    <x v="10"/>
    <x v="1601"/>
    <n v="97.88"/>
    <n v="2"/>
    <x v="0"/>
    <n v="48.94"/>
  </r>
  <r>
    <n v="4019"/>
    <x v="1987"/>
    <x v="1"/>
    <x v="841"/>
    <d v="2012-08-28T00:00:00"/>
    <x v="1"/>
    <s v="FH-14350"/>
    <x v="651"/>
    <x v="0"/>
    <x v="0"/>
    <s v="Atlanta"/>
    <x v="32"/>
    <n v="30318"/>
    <x v="0"/>
    <s v="TEC-AC-10004568"/>
    <x v="2"/>
    <x v="11"/>
    <x v="1109"/>
    <n v="251.91"/>
    <n v="9"/>
    <x v="0"/>
    <n v="47.862900000000003"/>
  </r>
  <r>
    <n v="4020"/>
    <x v="1987"/>
    <x v="1"/>
    <x v="841"/>
    <d v="2012-08-28T00:00:00"/>
    <x v="1"/>
    <s v="FH-14350"/>
    <x v="651"/>
    <x v="0"/>
    <x v="0"/>
    <s v="Atlanta"/>
    <x v="32"/>
    <n v="30318"/>
    <x v="0"/>
    <s v="OFF-AP-10001492"/>
    <x v="1"/>
    <x v="9"/>
    <x v="22"/>
    <n v="25.86"/>
    <n v="3"/>
    <x v="0"/>
    <n v="6.7236000000000002"/>
  </r>
  <r>
    <n v="4021"/>
    <x v="1988"/>
    <x v="2"/>
    <x v="169"/>
    <d v="2011-06-27T00:00:00"/>
    <x v="1"/>
    <s v="AA-10645"/>
    <x v="731"/>
    <x v="0"/>
    <x v="0"/>
    <s v="Chester"/>
    <x v="9"/>
    <n v="19013"/>
    <x v="3"/>
    <s v="FUR-CH-10004698"/>
    <x v="0"/>
    <x v="1"/>
    <x v="166"/>
    <n v="170.05799999999999"/>
    <n v="3"/>
    <x v="4"/>
    <n v="-4.8587999999999996"/>
  </r>
  <r>
    <n v="4022"/>
    <x v="1988"/>
    <x v="2"/>
    <x v="169"/>
    <d v="2011-06-27T00:00:00"/>
    <x v="1"/>
    <s v="AA-10645"/>
    <x v="731"/>
    <x v="0"/>
    <x v="0"/>
    <s v="Chester"/>
    <x v="9"/>
    <n v="19013"/>
    <x v="3"/>
    <s v="TEC-PH-10004093"/>
    <x v="2"/>
    <x v="7"/>
    <x v="40"/>
    <n v="82.781999999999996"/>
    <n v="3"/>
    <x v="10"/>
    <n v="-15.1767"/>
  </r>
  <r>
    <n v="4023"/>
    <x v="1988"/>
    <x v="2"/>
    <x v="169"/>
    <d v="2011-06-27T00:00:00"/>
    <x v="1"/>
    <s v="AA-10645"/>
    <x v="731"/>
    <x v="0"/>
    <x v="0"/>
    <s v="Chester"/>
    <x v="9"/>
    <n v="19013"/>
    <x v="3"/>
    <s v="FUR-CH-10000454"/>
    <x v="0"/>
    <x v="1"/>
    <x v="1"/>
    <n v="853.93"/>
    <n v="5"/>
    <x v="4"/>
    <n v="0"/>
  </r>
  <r>
    <n v="4024"/>
    <x v="1989"/>
    <x v="3"/>
    <x v="855"/>
    <d v="2014-10-29T00:00:00"/>
    <x v="2"/>
    <s v="JO-15145"/>
    <x v="705"/>
    <x v="1"/>
    <x v="0"/>
    <s v="San Francisco"/>
    <x v="1"/>
    <n v="94110"/>
    <x v="1"/>
    <s v="FUR-BO-10003034"/>
    <x v="0"/>
    <x v="0"/>
    <x v="1194"/>
    <n v="556.66499999999996"/>
    <n v="5"/>
    <x v="11"/>
    <n v="6.5490000000000004"/>
  </r>
  <r>
    <n v="4025"/>
    <x v="1989"/>
    <x v="3"/>
    <x v="855"/>
    <d v="2014-10-29T00:00:00"/>
    <x v="2"/>
    <s v="JO-15145"/>
    <x v="705"/>
    <x v="1"/>
    <x v="0"/>
    <s v="San Francisco"/>
    <x v="1"/>
    <n v="94110"/>
    <x v="1"/>
    <s v="TEC-PH-10003215"/>
    <x v="2"/>
    <x v="7"/>
    <x v="1602"/>
    <n v="95.84"/>
    <n v="4"/>
    <x v="2"/>
    <n v="34.741999999999997"/>
  </r>
  <r>
    <n v="4026"/>
    <x v="1990"/>
    <x v="3"/>
    <x v="938"/>
    <d v="2014-08-14T00:00:00"/>
    <x v="2"/>
    <s v="SF-20965"/>
    <x v="245"/>
    <x v="1"/>
    <x v="0"/>
    <s v="Bedford"/>
    <x v="5"/>
    <n v="76021"/>
    <x v="2"/>
    <s v="OFF-PA-10001776"/>
    <x v="1"/>
    <x v="10"/>
    <x v="1263"/>
    <n v="29.664000000000001"/>
    <n v="4"/>
    <x v="2"/>
    <n v="10.0116"/>
  </r>
  <r>
    <n v="4027"/>
    <x v="1990"/>
    <x v="3"/>
    <x v="938"/>
    <d v="2014-08-14T00:00:00"/>
    <x v="2"/>
    <s v="SF-20965"/>
    <x v="245"/>
    <x v="1"/>
    <x v="0"/>
    <s v="Bedford"/>
    <x v="5"/>
    <n v="76021"/>
    <x v="2"/>
    <s v="OFF-AR-10004582"/>
    <x v="1"/>
    <x v="6"/>
    <x v="1175"/>
    <n v="9.1839999999999993"/>
    <n v="7"/>
    <x v="2"/>
    <n v="2.87"/>
  </r>
  <r>
    <n v="4028"/>
    <x v="1990"/>
    <x v="3"/>
    <x v="938"/>
    <d v="2014-08-14T00:00:00"/>
    <x v="2"/>
    <s v="SF-20965"/>
    <x v="245"/>
    <x v="1"/>
    <x v="0"/>
    <s v="Bedford"/>
    <x v="5"/>
    <n v="76021"/>
    <x v="2"/>
    <s v="TEC-PH-10001557"/>
    <x v="2"/>
    <x v="7"/>
    <x v="658"/>
    <n v="153.584"/>
    <n v="2"/>
    <x v="2"/>
    <n v="13.438599999999999"/>
  </r>
  <r>
    <n v="4029"/>
    <x v="1990"/>
    <x v="3"/>
    <x v="938"/>
    <d v="2014-08-14T00:00:00"/>
    <x v="2"/>
    <s v="SF-20965"/>
    <x v="245"/>
    <x v="1"/>
    <x v="0"/>
    <s v="Bedford"/>
    <x v="5"/>
    <n v="76021"/>
    <x v="2"/>
    <s v="OFF-BI-10004209"/>
    <x v="1"/>
    <x v="8"/>
    <x v="1206"/>
    <n v="12.864000000000001"/>
    <n v="8"/>
    <x v="3"/>
    <n v="-22.512"/>
  </r>
  <r>
    <n v="4030"/>
    <x v="1991"/>
    <x v="3"/>
    <x v="165"/>
    <d v="2014-12-29T00:00:00"/>
    <x v="1"/>
    <s v="CS-12355"/>
    <x v="394"/>
    <x v="0"/>
    <x v="0"/>
    <s v="Lafayette"/>
    <x v="28"/>
    <n v="70506"/>
    <x v="0"/>
    <s v="TEC-MA-10003183"/>
    <x v="2"/>
    <x v="15"/>
    <x v="942"/>
    <n v="479.97"/>
    <n v="3"/>
    <x v="0"/>
    <n v="239.98500000000001"/>
  </r>
  <r>
    <n v="4031"/>
    <x v="1991"/>
    <x v="3"/>
    <x v="165"/>
    <d v="2014-12-29T00:00:00"/>
    <x v="1"/>
    <s v="CS-12355"/>
    <x v="394"/>
    <x v="0"/>
    <x v="0"/>
    <s v="Lafayette"/>
    <x v="28"/>
    <n v="70506"/>
    <x v="0"/>
    <s v="FUR-CH-10002439"/>
    <x v="0"/>
    <x v="1"/>
    <x v="1316"/>
    <n v="232.88"/>
    <n v="4"/>
    <x v="0"/>
    <n v="60.5488"/>
  </r>
  <r>
    <n v="4032"/>
    <x v="1992"/>
    <x v="0"/>
    <x v="182"/>
    <d v="2013-10-01T00:00:00"/>
    <x v="1"/>
    <s v="SN-20710"/>
    <x v="17"/>
    <x v="2"/>
    <x v="0"/>
    <s v="Covington"/>
    <x v="4"/>
    <n v="98042"/>
    <x v="1"/>
    <s v="OFF-AP-10000576"/>
    <x v="1"/>
    <x v="9"/>
    <x v="637"/>
    <n v="236.88"/>
    <n v="6"/>
    <x v="0"/>
    <n v="66.326400000000007"/>
  </r>
  <r>
    <n v="4033"/>
    <x v="1992"/>
    <x v="0"/>
    <x v="182"/>
    <d v="2013-10-01T00:00:00"/>
    <x v="1"/>
    <s v="SN-20710"/>
    <x v="17"/>
    <x v="2"/>
    <x v="0"/>
    <s v="Covington"/>
    <x v="4"/>
    <n v="98042"/>
    <x v="1"/>
    <s v="OFF-PA-10004040"/>
    <x v="1"/>
    <x v="10"/>
    <x v="99"/>
    <n v="29.9"/>
    <n v="5"/>
    <x v="0"/>
    <n v="14.651"/>
  </r>
  <r>
    <n v="4034"/>
    <x v="1992"/>
    <x v="0"/>
    <x v="182"/>
    <d v="2013-10-01T00:00:00"/>
    <x v="1"/>
    <s v="SN-20710"/>
    <x v="17"/>
    <x v="2"/>
    <x v="0"/>
    <s v="Covington"/>
    <x v="4"/>
    <n v="98042"/>
    <x v="1"/>
    <s v="TEC-AC-10003063"/>
    <x v="2"/>
    <x v="11"/>
    <x v="1052"/>
    <n v="100"/>
    <n v="4"/>
    <x v="0"/>
    <n v="21"/>
  </r>
  <r>
    <n v="4035"/>
    <x v="1993"/>
    <x v="0"/>
    <x v="939"/>
    <d v="2013-12-13T00:00:00"/>
    <x v="3"/>
    <s v="JM-15655"/>
    <x v="487"/>
    <x v="1"/>
    <x v="0"/>
    <s v="Lorain"/>
    <x v="24"/>
    <n v="44052"/>
    <x v="3"/>
    <s v="OFF-BI-10003982"/>
    <x v="1"/>
    <x v="8"/>
    <x v="346"/>
    <n v="18.693000000000001"/>
    <n v="3"/>
    <x v="6"/>
    <n v="-14.331300000000001"/>
  </r>
  <r>
    <n v="4036"/>
    <x v="1993"/>
    <x v="0"/>
    <x v="939"/>
    <d v="2013-12-13T00:00:00"/>
    <x v="3"/>
    <s v="JM-15655"/>
    <x v="487"/>
    <x v="1"/>
    <x v="0"/>
    <s v="Lorain"/>
    <x v="24"/>
    <n v="44052"/>
    <x v="3"/>
    <s v="TEC-AC-10002567"/>
    <x v="2"/>
    <x v="11"/>
    <x v="423"/>
    <n v="383.952"/>
    <n v="6"/>
    <x v="2"/>
    <n v="76.790400000000005"/>
  </r>
  <r>
    <n v="4037"/>
    <x v="1994"/>
    <x v="1"/>
    <x v="75"/>
    <d v="2013-01-01T00:00:00"/>
    <x v="1"/>
    <s v="FH-14350"/>
    <x v="651"/>
    <x v="0"/>
    <x v="0"/>
    <s v="Chicago"/>
    <x v="10"/>
    <n v="60623"/>
    <x v="2"/>
    <s v="OFF-ST-10004950"/>
    <x v="1"/>
    <x v="4"/>
    <x v="1510"/>
    <n v="24.815999999999999"/>
    <n v="2"/>
    <x v="2"/>
    <n v="1.5509999999999999"/>
  </r>
  <r>
    <n v="4038"/>
    <x v="1995"/>
    <x v="2"/>
    <x v="282"/>
    <d v="2012-01-02T00:00:00"/>
    <x v="1"/>
    <s v="AJ-10795"/>
    <x v="295"/>
    <x v="1"/>
    <x v="0"/>
    <s v="San Francisco"/>
    <x v="1"/>
    <n v="94110"/>
    <x v="1"/>
    <s v="FUR-FU-10000550"/>
    <x v="0"/>
    <x v="5"/>
    <x v="1445"/>
    <n v="24.9"/>
    <n v="5"/>
    <x v="0"/>
    <n v="8.2170000000000005"/>
  </r>
  <r>
    <n v="4039"/>
    <x v="1995"/>
    <x v="2"/>
    <x v="282"/>
    <d v="2012-01-02T00:00:00"/>
    <x v="1"/>
    <s v="AJ-10795"/>
    <x v="295"/>
    <x v="1"/>
    <x v="0"/>
    <s v="San Francisco"/>
    <x v="1"/>
    <n v="94110"/>
    <x v="1"/>
    <s v="OFF-PA-10000528"/>
    <x v="1"/>
    <x v="10"/>
    <x v="1136"/>
    <n v="21.12"/>
    <n v="4"/>
    <x v="0"/>
    <n v="9.5039999999999996"/>
  </r>
  <r>
    <n v="4040"/>
    <x v="1995"/>
    <x v="2"/>
    <x v="282"/>
    <d v="2012-01-02T00:00:00"/>
    <x v="1"/>
    <s v="AJ-10795"/>
    <x v="295"/>
    <x v="1"/>
    <x v="0"/>
    <s v="San Francisco"/>
    <x v="1"/>
    <n v="94110"/>
    <x v="1"/>
    <s v="TEC-MA-10003183"/>
    <x v="2"/>
    <x v="15"/>
    <x v="942"/>
    <n v="767.952"/>
    <n v="6"/>
    <x v="2"/>
    <n v="287.98200000000003"/>
  </r>
  <r>
    <n v="4041"/>
    <x v="1995"/>
    <x v="2"/>
    <x v="282"/>
    <d v="2012-01-02T00:00:00"/>
    <x v="1"/>
    <s v="AJ-10795"/>
    <x v="295"/>
    <x v="1"/>
    <x v="0"/>
    <s v="San Francisco"/>
    <x v="1"/>
    <n v="94110"/>
    <x v="1"/>
    <s v="OFF-BI-10003305"/>
    <x v="1"/>
    <x v="8"/>
    <x v="565"/>
    <n v="14.352"/>
    <n v="3"/>
    <x v="2"/>
    <n v="4.6643999999999997"/>
  </r>
  <r>
    <n v="4042"/>
    <x v="1995"/>
    <x v="2"/>
    <x v="282"/>
    <d v="2012-01-02T00:00:00"/>
    <x v="1"/>
    <s v="AJ-10795"/>
    <x v="295"/>
    <x v="1"/>
    <x v="0"/>
    <s v="San Francisco"/>
    <x v="1"/>
    <n v="94110"/>
    <x v="1"/>
    <s v="TEC-PH-10001425"/>
    <x v="2"/>
    <x v="7"/>
    <x v="511"/>
    <n v="191.976"/>
    <n v="3"/>
    <x v="2"/>
    <n v="19.197600000000001"/>
  </r>
  <r>
    <n v="4043"/>
    <x v="1995"/>
    <x v="2"/>
    <x v="282"/>
    <d v="2012-01-02T00:00:00"/>
    <x v="1"/>
    <s v="AJ-10795"/>
    <x v="295"/>
    <x v="1"/>
    <x v="0"/>
    <s v="San Francisco"/>
    <x v="1"/>
    <n v="94110"/>
    <x v="1"/>
    <s v="OFF-LA-10001474"/>
    <x v="1"/>
    <x v="2"/>
    <x v="917"/>
    <n v="274.77"/>
    <n v="9"/>
    <x v="0"/>
    <n v="126.3942"/>
  </r>
  <r>
    <n v="4044"/>
    <x v="1995"/>
    <x v="2"/>
    <x v="282"/>
    <d v="2012-01-02T00:00:00"/>
    <x v="1"/>
    <s v="AJ-10795"/>
    <x v="295"/>
    <x v="1"/>
    <x v="0"/>
    <s v="San Francisco"/>
    <x v="1"/>
    <n v="94110"/>
    <x v="1"/>
    <s v="FUR-FU-10000672"/>
    <x v="0"/>
    <x v="5"/>
    <x v="1508"/>
    <n v="70.56"/>
    <n v="6"/>
    <x v="0"/>
    <n v="23.990400000000001"/>
  </r>
  <r>
    <n v="4045"/>
    <x v="1996"/>
    <x v="1"/>
    <x v="608"/>
    <d v="2012-06-30T00:00:00"/>
    <x v="1"/>
    <s v="JF-15565"/>
    <x v="535"/>
    <x v="0"/>
    <x v="0"/>
    <s v="San Francisco"/>
    <x v="1"/>
    <n v="94110"/>
    <x v="1"/>
    <s v="FUR-FU-10001979"/>
    <x v="0"/>
    <x v="5"/>
    <x v="509"/>
    <n v="204.85"/>
    <n v="5"/>
    <x v="0"/>
    <n v="57.357999999999997"/>
  </r>
  <r>
    <n v="4046"/>
    <x v="1997"/>
    <x v="1"/>
    <x v="788"/>
    <d v="2012-04-07T00:00:00"/>
    <x v="1"/>
    <s v="CS-11845"/>
    <x v="688"/>
    <x v="1"/>
    <x v="0"/>
    <s v="Houston"/>
    <x v="5"/>
    <n v="77070"/>
    <x v="2"/>
    <s v="OFF-BI-10003707"/>
    <x v="1"/>
    <x v="8"/>
    <x v="776"/>
    <n v="9.1560000000000006"/>
    <n v="3"/>
    <x v="3"/>
    <n v="-13.734"/>
  </r>
  <r>
    <n v="4047"/>
    <x v="1998"/>
    <x v="3"/>
    <x v="208"/>
    <d v="2014-10-26T00:00:00"/>
    <x v="1"/>
    <s v="SP-20920"/>
    <x v="727"/>
    <x v="0"/>
    <x v="0"/>
    <s v="Chicago"/>
    <x v="10"/>
    <n v="60653"/>
    <x v="2"/>
    <s v="OFF-AP-10002191"/>
    <x v="1"/>
    <x v="9"/>
    <x v="800"/>
    <n v="23.992000000000001"/>
    <n v="2"/>
    <x v="3"/>
    <n v="-62.379199999999997"/>
  </r>
  <r>
    <n v="4048"/>
    <x v="1999"/>
    <x v="1"/>
    <x v="747"/>
    <d v="2012-07-19T00:00:00"/>
    <x v="2"/>
    <s v="KE-16420"/>
    <x v="722"/>
    <x v="1"/>
    <x v="0"/>
    <s v="New York City"/>
    <x v="15"/>
    <n v="10035"/>
    <x v="3"/>
    <s v="OFF-PA-10000501"/>
    <x v="1"/>
    <x v="10"/>
    <x v="966"/>
    <n v="80.88"/>
    <n v="3"/>
    <x v="0"/>
    <n v="39.6312"/>
  </r>
  <r>
    <n v="4049"/>
    <x v="1999"/>
    <x v="1"/>
    <x v="747"/>
    <d v="2012-07-19T00:00:00"/>
    <x v="2"/>
    <s v="KE-16420"/>
    <x v="722"/>
    <x v="1"/>
    <x v="0"/>
    <s v="New York City"/>
    <x v="15"/>
    <n v="10035"/>
    <x v="3"/>
    <s v="TEC-AC-10001990"/>
    <x v="2"/>
    <x v="11"/>
    <x v="861"/>
    <n v="599.9"/>
    <n v="10"/>
    <x v="0"/>
    <n v="191.96799999999999"/>
  </r>
  <r>
    <n v="4050"/>
    <x v="2000"/>
    <x v="3"/>
    <x v="92"/>
    <d v="2014-06-27T00:00:00"/>
    <x v="0"/>
    <s v="GA-14515"/>
    <x v="654"/>
    <x v="0"/>
    <x v="0"/>
    <s v="New York City"/>
    <x v="15"/>
    <n v="10011"/>
    <x v="3"/>
    <s v="FUR-FU-10003601"/>
    <x v="0"/>
    <x v="5"/>
    <x v="729"/>
    <n v="276.69"/>
    <n v="3"/>
    <x v="0"/>
    <n v="49.804200000000002"/>
  </r>
  <r>
    <n v="4051"/>
    <x v="2000"/>
    <x v="3"/>
    <x v="92"/>
    <d v="2014-06-27T00:00:00"/>
    <x v="0"/>
    <s v="GA-14515"/>
    <x v="654"/>
    <x v="0"/>
    <x v="0"/>
    <s v="New York City"/>
    <x v="15"/>
    <n v="10011"/>
    <x v="3"/>
    <s v="FUR-CH-10001891"/>
    <x v="0"/>
    <x v="1"/>
    <x v="265"/>
    <n v="172.76400000000001"/>
    <n v="2"/>
    <x v="9"/>
    <n v="32.633200000000002"/>
  </r>
  <r>
    <n v="4052"/>
    <x v="2001"/>
    <x v="2"/>
    <x v="411"/>
    <d v="2011-10-03T00:00:00"/>
    <x v="1"/>
    <s v="SM-20950"/>
    <x v="416"/>
    <x v="1"/>
    <x v="0"/>
    <s v="Philadelphia"/>
    <x v="9"/>
    <n v="19134"/>
    <x v="3"/>
    <s v="OFF-AR-10003469"/>
    <x v="1"/>
    <x v="6"/>
    <x v="1249"/>
    <n v="4.2240000000000002"/>
    <n v="3"/>
    <x v="2"/>
    <n v="1.4783999999999999"/>
  </r>
  <r>
    <n v="4053"/>
    <x v="2001"/>
    <x v="2"/>
    <x v="411"/>
    <d v="2011-10-03T00:00:00"/>
    <x v="1"/>
    <s v="SM-20950"/>
    <x v="416"/>
    <x v="1"/>
    <x v="0"/>
    <s v="Philadelphia"/>
    <x v="9"/>
    <n v="19134"/>
    <x v="3"/>
    <s v="FUR-TA-10004175"/>
    <x v="0"/>
    <x v="3"/>
    <x v="1146"/>
    <n v="409.27199999999999"/>
    <n v="2"/>
    <x v="10"/>
    <n v="-81.854399999999998"/>
  </r>
  <r>
    <n v="4054"/>
    <x v="2001"/>
    <x v="2"/>
    <x v="411"/>
    <d v="2011-10-03T00:00:00"/>
    <x v="1"/>
    <s v="SM-20950"/>
    <x v="416"/>
    <x v="1"/>
    <x v="0"/>
    <s v="Philadelphia"/>
    <x v="9"/>
    <n v="19134"/>
    <x v="3"/>
    <s v="OFF-LA-10002945"/>
    <x v="1"/>
    <x v="2"/>
    <x v="1603"/>
    <n v="55.44"/>
    <n v="11"/>
    <x v="2"/>
    <n v="18.018000000000001"/>
  </r>
  <r>
    <n v="4055"/>
    <x v="2001"/>
    <x v="2"/>
    <x v="411"/>
    <d v="2011-10-03T00:00:00"/>
    <x v="1"/>
    <s v="SM-20950"/>
    <x v="416"/>
    <x v="1"/>
    <x v="0"/>
    <s v="Philadelphia"/>
    <x v="9"/>
    <n v="19134"/>
    <x v="3"/>
    <s v="OFF-PA-10000533"/>
    <x v="1"/>
    <x v="10"/>
    <x v="1196"/>
    <n v="20.928000000000001"/>
    <n v="4"/>
    <x v="2"/>
    <n v="6.8015999999999996"/>
  </r>
  <r>
    <n v="4056"/>
    <x v="2001"/>
    <x v="2"/>
    <x v="411"/>
    <d v="2011-10-03T00:00:00"/>
    <x v="1"/>
    <s v="SM-20950"/>
    <x v="416"/>
    <x v="1"/>
    <x v="0"/>
    <s v="Philadelphia"/>
    <x v="9"/>
    <n v="19134"/>
    <x v="3"/>
    <s v="OFF-ST-10004459"/>
    <x v="1"/>
    <x v="4"/>
    <x v="454"/>
    <n v="1801.6320000000001"/>
    <n v="6"/>
    <x v="2"/>
    <n v="-337.80599999999998"/>
  </r>
  <r>
    <n v="4057"/>
    <x v="2001"/>
    <x v="2"/>
    <x v="411"/>
    <d v="2011-10-03T00:00:00"/>
    <x v="1"/>
    <s v="SM-20950"/>
    <x v="416"/>
    <x v="1"/>
    <x v="0"/>
    <s v="Philadelphia"/>
    <x v="9"/>
    <n v="19134"/>
    <x v="3"/>
    <s v="FUR-TA-10004147"/>
    <x v="0"/>
    <x v="3"/>
    <x v="811"/>
    <n v="67.176000000000002"/>
    <n v="1"/>
    <x v="10"/>
    <n v="-20.152799999999999"/>
  </r>
  <r>
    <n v="4058"/>
    <x v="2002"/>
    <x v="2"/>
    <x v="156"/>
    <d v="2011-11-28T00:00:00"/>
    <x v="1"/>
    <s v="DK-12985"/>
    <x v="213"/>
    <x v="0"/>
    <x v="0"/>
    <s v="Chicago"/>
    <x v="10"/>
    <n v="60610"/>
    <x v="2"/>
    <s v="OFF-ST-10000046"/>
    <x v="1"/>
    <x v="4"/>
    <x v="757"/>
    <n v="646.20000000000005"/>
    <n v="5"/>
    <x v="2"/>
    <n v="-8.0775000000000006"/>
  </r>
  <r>
    <n v="4059"/>
    <x v="2003"/>
    <x v="1"/>
    <x v="312"/>
    <d v="2012-11-24T00:00:00"/>
    <x v="1"/>
    <s v="LC-16885"/>
    <x v="62"/>
    <x v="0"/>
    <x v="0"/>
    <s v="Oakland"/>
    <x v="1"/>
    <n v="94601"/>
    <x v="1"/>
    <s v="TEC-PH-10004774"/>
    <x v="2"/>
    <x v="7"/>
    <x v="706"/>
    <n v="72.744"/>
    <n v="7"/>
    <x v="2"/>
    <n v="-15.4581"/>
  </r>
  <r>
    <n v="4060"/>
    <x v="2003"/>
    <x v="1"/>
    <x v="312"/>
    <d v="2012-11-24T00:00:00"/>
    <x v="1"/>
    <s v="LC-16885"/>
    <x v="62"/>
    <x v="0"/>
    <x v="0"/>
    <s v="Oakland"/>
    <x v="1"/>
    <n v="94601"/>
    <x v="1"/>
    <s v="FUR-CH-10000595"/>
    <x v="0"/>
    <x v="1"/>
    <x v="463"/>
    <n v="572.16"/>
    <n v="3"/>
    <x v="2"/>
    <n v="35.76"/>
  </r>
  <r>
    <n v="4061"/>
    <x v="2004"/>
    <x v="0"/>
    <x v="474"/>
    <d v="2013-11-08T00:00:00"/>
    <x v="1"/>
    <s v="XP-21865"/>
    <x v="190"/>
    <x v="0"/>
    <x v="0"/>
    <s v="Chicago"/>
    <x v="10"/>
    <n v="60610"/>
    <x v="2"/>
    <s v="TEC-AC-10002473"/>
    <x v="2"/>
    <x v="11"/>
    <x v="713"/>
    <n v="68.111999999999995"/>
    <n v="3"/>
    <x v="2"/>
    <n v="17.8794"/>
  </r>
  <r>
    <n v="4062"/>
    <x v="2005"/>
    <x v="1"/>
    <x v="14"/>
    <d v="2012-09-20T00:00:00"/>
    <x v="2"/>
    <s v="CS-11845"/>
    <x v="688"/>
    <x v="1"/>
    <x v="0"/>
    <s v="Seattle"/>
    <x v="4"/>
    <n v="98105"/>
    <x v="1"/>
    <s v="OFF-BI-10001628"/>
    <x v="1"/>
    <x v="8"/>
    <x v="1103"/>
    <n v="25.032"/>
    <n v="3"/>
    <x v="2"/>
    <n v="7.8224999999999998"/>
  </r>
  <r>
    <n v="4063"/>
    <x v="2006"/>
    <x v="0"/>
    <x v="612"/>
    <d v="2013-03-15T00:00:00"/>
    <x v="1"/>
    <s v="BD-11770"/>
    <x v="420"/>
    <x v="0"/>
    <x v="0"/>
    <s v="Philadelphia"/>
    <x v="9"/>
    <n v="19143"/>
    <x v="3"/>
    <s v="TEC-AC-10002800"/>
    <x v="2"/>
    <x v="11"/>
    <x v="1207"/>
    <n v="39.991999999999997"/>
    <n v="1"/>
    <x v="2"/>
    <n v="7.4984999999999999"/>
  </r>
  <r>
    <n v="4064"/>
    <x v="2007"/>
    <x v="2"/>
    <x v="670"/>
    <d v="2011-06-26T00:00:00"/>
    <x v="2"/>
    <s v="DL-13330"/>
    <x v="658"/>
    <x v="0"/>
    <x v="0"/>
    <s v="Concord"/>
    <x v="3"/>
    <n v="28027"/>
    <x v="0"/>
    <s v="OFF-AR-10002766"/>
    <x v="1"/>
    <x v="6"/>
    <x v="1041"/>
    <n v="20.015999999999998"/>
    <n v="9"/>
    <x v="2"/>
    <n v="1.7514000000000001"/>
  </r>
  <r>
    <n v="4065"/>
    <x v="2007"/>
    <x v="2"/>
    <x v="670"/>
    <d v="2011-06-26T00:00:00"/>
    <x v="2"/>
    <s v="DL-13330"/>
    <x v="658"/>
    <x v="0"/>
    <x v="0"/>
    <s v="Concord"/>
    <x v="3"/>
    <n v="28027"/>
    <x v="0"/>
    <s v="OFF-SU-10002522"/>
    <x v="1"/>
    <x v="14"/>
    <x v="1544"/>
    <n v="3.1040000000000001"/>
    <n v="1"/>
    <x v="2"/>
    <n v="0.34920000000000001"/>
  </r>
  <r>
    <n v="4066"/>
    <x v="2008"/>
    <x v="2"/>
    <x v="301"/>
    <d v="2011-11-05T00:00:00"/>
    <x v="1"/>
    <s v="KH-16630"/>
    <x v="175"/>
    <x v="1"/>
    <x v="0"/>
    <s v="Charlotte"/>
    <x v="3"/>
    <n v="28205"/>
    <x v="0"/>
    <s v="OFF-FA-10003021"/>
    <x v="1"/>
    <x v="13"/>
    <x v="33"/>
    <n v="7.52"/>
    <n v="5"/>
    <x v="2"/>
    <n v="1.41"/>
  </r>
  <r>
    <n v="4067"/>
    <x v="2008"/>
    <x v="2"/>
    <x v="301"/>
    <d v="2011-11-05T00:00:00"/>
    <x v="1"/>
    <s v="KH-16630"/>
    <x v="175"/>
    <x v="1"/>
    <x v="0"/>
    <s v="Charlotte"/>
    <x v="3"/>
    <n v="28205"/>
    <x v="0"/>
    <s v="OFF-AR-10000634"/>
    <x v="1"/>
    <x v="6"/>
    <x v="988"/>
    <n v="10.272"/>
    <n v="3"/>
    <x v="2"/>
    <n v="0.89880000000000004"/>
  </r>
  <r>
    <n v="4068"/>
    <x v="2008"/>
    <x v="2"/>
    <x v="301"/>
    <d v="2011-11-05T00:00:00"/>
    <x v="1"/>
    <s v="KH-16630"/>
    <x v="175"/>
    <x v="1"/>
    <x v="0"/>
    <s v="Charlotte"/>
    <x v="3"/>
    <n v="28205"/>
    <x v="0"/>
    <s v="OFF-LA-10001771"/>
    <x v="1"/>
    <x v="2"/>
    <x v="1119"/>
    <n v="47.808"/>
    <n v="12"/>
    <x v="2"/>
    <n v="15.537599999999999"/>
  </r>
  <r>
    <n v="4069"/>
    <x v="2008"/>
    <x v="2"/>
    <x v="301"/>
    <d v="2011-11-05T00:00:00"/>
    <x v="1"/>
    <s v="KH-16630"/>
    <x v="175"/>
    <x v="1"/>
    <x v="0"/>
    <s v="Charlotte"/>
    <x v="3"/>
    <n v="28205"/>
    <x v="0"/>
    <s v="TEC-PH-10004434"/>
    <x v="2"/>
    <x v="7"/>
    <x v="1604"/>
    <n v="978.84"/>
    <n v="9"/>
    <x v="2"/>
    <n v="110.1195"/>
  </r>
  <r>
    <n v="4070"/>
    <x v="2009"/>
    <x v="0"/>
    <x v="770"/>
    <d v="2013-09-01T00:00:00"/>
    <x v="2"/>
    <s v="TP-21415"/>
    <x v="599"/>
    <x v="0"/>
    <x v="0"/>
    <s v="Dallas"/>
    <x v="5"/>
    <n v="75081"/>
    <x v="2"/>
    <s v="OFF-BI-10000050"/>
    <x v="1"/>
    <x v="8"/>
    <x v="343"/>
    <n v="13.14"/>
    <n v="9"/>
    <x v="3"/>
    <n v="-21.681000000000001"/>
  </r>
  <r>
    <n v="4071"/>
    <x v="2009"/>
    <x v="0"/>
    <x v="770"/>
    <d v="2013-09-01T00:00:00"/>
    <x v="2"/>
    <s v="TP-21415"/>
    <x v="599"/>
    <x v="0"/>
    <x v="0"/>
    <s v="Dallas"/>
    <x v="5"/>
    <n v="75081"/>
    <x v="2"/>
    <s v="OFF-BI-10002414"/>
    <x v="1"/>
    <x v="8"/>
    <x v="1076"/>
    <n v="10.023999999999999"/>
    <n v="4"/>
    <x v="3"/>
    <n v="-16.5396"/>
  </r>
  <r>
    <n v="4072"/>
    <x v="2009"/>
    <x v="0"/>
    <x v="770"/>
    <d v="2013-09-01T00:00:00"/>
    <x v="2"/>
    <s v="TP-21415"/>
    <x v="599"/>
    <x v="0"/>
    <x v="0"/>
    <s v="Dallas"/>
    <x v="5"/>
    <n v="75081"/>
    <x v="2"/>
    <s v="FUR-BO-10003159"/>
    <x v="0"/>
    <x v="0"/>
    <x v="1100"/>
    <n v="156.37280000000001"/>
    <n v="2"/>
    <x v="8"/>
    <n v="-52.890799999999999"/>
  </r>
  <r>
    <n v="4073"/>
    <x v="2010"/>
    <x v="1"/>
    <x v="401"/>
    <d v="2012-12-08T00:00:00"/>
    <x v="0"/>
    <s v="NP-18685"/>
    <x v="472"/>
    <x v="2"/>
    <x v="0"/>
    <s v="Indianapolis"/>
    <x v="14"/>
    <n v="46203"/>
    <x v="2"/>
    <s v="TEC-CO-10002095"/>
    <x v="2"/>
    <x v="16"/>
    <x v="610"/>
    <n v="999.98"/>
    <n v="2"/>
    <x v="0"/>
    <n v="449.99099999999999"/>
  </r>
  <r>
    <n v="4074"/>
    <x v="2011"/>
    <x v="1"/>
    <x v="496"/>
    <d v="2012-09-27T00:00:00"/>
    <x v="2"/>
    <s v="SC-20680"/>
    <x v="649"/>
    <x v="2"/>
    <x v="0"/>
    <s v="Broken Arrow"/>
    <x v="26"/>
    <n v="74012"/>
    <x v="2"/>
    <s v="TEC-PH-10004120"/>
    <x v="2"/>
    <x v="7"/>
    <x v="1525"/>
    <n v="821.94"/>
    <n v="6"/>
    <x v="0"/>
    <n v="213.70439999999999"/>
  </r>
  <r>
    <n v="4075"/>
    <x v="2012"/>
    <x v="3"/>
    <x v="940"/>
    <d v="2014-11-21T00:00:00"/>
    <x v="1"/>
    <s v="DK-12895"/>
    <x v="729"/>
    <x v="0"/>
    <x v="0"/>
    <s v="Miramar"/>
    <x v="2"/>
    <n v="33023"/>
    <x v="0"/>
    <s v="FUR-FU-10003553"/>
    <x v="0"/>
    <x v="5"/>
    <x v="563"/>
    <n v="220.06399999999999"/>
    <n v="4"/>
    <x v="2"/>
    <n v="55.015999999999998"/>
  </r>
  <r>
    <n v="4076"/>
    <x v="2012"/>
    <x v="3"/>
    <x v="940"/>
    <d v="2014-11-21T00:00:00"/>
    <x v="1"/>
    <s v="DK-12895"/>
    <x v="729"/>
    <x v="0"/>
    <x v="0"/>
    <s v="Miramar"/>
    <x v="2"/>
    <n v="33023"/>
    <x v="0"/>
    <s v="FUR-FU-10001488"/>
    <x v="0"/>
    <x v="5"/>
    <x v="1040"/>
    <n v="339.13600000000002"/>
    <n v="4"/>
    <x v="2"/>
    <n v="0"/>
  </r>
  <r>
    <n v="4077"/>
    <x v="2013"/>
    <x v="1"/>
    <x v="546"/>
    <d v="2012-12-21T00:00:00"/>
    <x v="0"/>
    <s v="SM-20950"/>
    <x v="416"/>
    <x v="1"/>
    <x v="0"/>
    <s v="Omaha"/>
    <x v="8"/>
    <n v="68104"/>
    <x v="2"/>
    <s v="OFF-BI-10003094"/>
    <x v="1"/>
    <x v="8"/>
    <x v="647"/>
    <n v="7.04"/>
    <n v="2"/>
    <x v="0"/>
    <n v="3.3088000000000002"/>
  </r>
  <r>
    <n v="4078"/>
    <x v="2013"/>
    <x v="1"/>
    <x v="546"/>
    <d v="2012-12-21T00:00:00"/>
    <x v="0"/>
    <s v="SM-20950"/>
    <x v="416"/>
    <x v="1"/>
    <x v="0"/>
    <s v="Omaha"/>
    <x v="8"/>
    <n v="68104"/>
    <x v="2"/>
    <s v="OFF-FA-10003472"/>
    <x v="1"/>
    <x v="13"/>
    <x v="240"/>
    <n v="5.04"/>
    <n v="4"/>
    <x v="0"/>
    <n v="0.2016"/>
  </r>
  <r>
    <n v="4079"/>
    <x v="2013"/>
    <x v="1"/>
    <x v="546"/>
    <d v="2012-12-21T00:00:00"/>
    <x v="0"/>
    <s v="SM-20950"/>
    <x v="416"/>
    <x v="1"/>
    <x v="0"/>
    <s v="Omaha"/>
    <x v="8"/>
    <n v="68104"/>
    <x v="2"/>
    <s v="OFF-PA-10001289"/>
    <x v="1"/>
    <x v="10"/>
    <x v="952"/>
    <n v="116.28"/>
    <n v="3"/>
    <x v="0"/>
    <n v="56.977200000000003"/>
  </r>
  <r>
    <n v="4080"/>
    <x v="2014"/>
    <x v="1"/>
    <x v="379"/>
    <d v="2012-12-24T00:00:00"/>
    <x v="2"/>
    <s v="LS-17245"/>
    <x v="201"/>
    <x v="0"/>
    <x v="0"/>
    <s v="Jacksonville"/>
    <x v="3"/>
    <n v="28540"/>
    <x v="0"/>
    <s v="TEC-PH-10002293"/>
    <x v="2"/>
    <x v="7"/>
    <x v="126"/>
    <n v="47.975999999999999"/>
    <n v="3"/>
    <x v="2"/>
    <n v="4.7976000000000001"/>
  </r>
  <r>
    <n v="4081"/>
    <x v="2015"/>
    <x v="0"/>
    <x v="477"/>
    <d v="2013-09-30T00:00:00"/>
    <x v="1"/>
    <s v="KE-16420"/>
    <x v="722"/>
    <x v="1"/>
    <x v="0"/>
    <s v="Tigard"/>
    <x v="21"/>
    <n v="97224"/>
    <x v="1"/>
    <s v="OFF-PA-10000380"/>
    <x v="1"/>
    <x v="10"/>
    <x v="1281"/>
    <n v="60.048000000000002"/>
    <n v="9"/>
    <x v="2"/>
    <n v="22.518000000000001"/>
  </r>
  <r>
    <n v="4082"/>
    <x v="2015"/>
    <x v="0"/>
    <x v="477"/>
    <d v="2013-09-30T00:00:00"/>
    <x v="1"/>
    <s v="KE-16420"/>
    <x v="722"/>
    <x v="1"/>
    <x v="0"/>
    <s v="Tigard"/>
    <x v="21"/>
    <n v="97224"/>
    <x v="1"/>
    <s v="OFF-BI-10004828"/>
    <x v="1"/>
    <x v="8"/>
    <x v="1578"/>
    <n v="5.0220000000000002"/>
    <n v="1"/>
    <x v="6"/>
    <n v="-3.5154000000000001"/>
  </r>
  <r>
    <n v="4083"/>
    <x v="2016"/>
    <x v="3"/>
    <x v="92"/>
    <d v="2014-07-01T00:00:00"/>
    <x v="1"/>
    <s v="MC-17635"/>
    <x v="637"/>
    <x v="1"/>
    <x v="0"/>
    <s v="Decatur"/>
    <x v="10"/>
    <n v="62521"/>
    <x v="2"/>
    <s v="OFF-BI-10004632"/>
    <x v="1"/>
    <x v="8"/>
    <x v="564"/>
    <n v="182.994"/>
    <n v="3"/>
    <x v="3"/>
    <n v="-320.23950000000002"/>
  </r>
  <r>
    <n v="4084"/>
    <x v="2016"/>
    <x v="3"/>
    <x v="92"/>
    <d v="2014-07-01T00:00:00"/>
    <x v="1"/>
    <s v="MC-17635"/>
    <x v="637"/>
    <x v="1"/>
    <x v="0"/>
    <s v="Decatur"/>
    <x v="10"/>
    <n v="62521"/>
    <x v="2"/>
    <s v="OFF-PA-10000327"/>
    <x v="1"/>
    <x v="10"/>
    <x v="1428"/>
    <n v="10.272"/>
    <n v="3"/>
    <x v="2"/>
    <n v="3.21"/>
  </r>
  <r>
    <n v="4085"/>
    <x v="2017"/>
    <x v="3"/>
    <x v="210"/>
    <d v="2014-09-10T00:00:00"/>
    <x v="2"/>
    <s v="Dp-13240"/>
    <x v="656"/>
    <x v="2"/>
    <x v="0"/>
    <s v="Phoenix"/>
    <x v="16"/>
    <n v="85023"/>
    <x v="1"/>
    <s v="OFF-BI-10003291"/>
    <x v="1"/>
    <x v="8"/>
    <x v="44"/>
    <n v="7.8570000000000002"/>
    <n v="3"/>
    <x v="6"/>
    <n v="-6.0236999999999998"/>
  </r>
  <r>
    <n v="4086"/>
    <x v="2018"/>
    <x v="0"/>
    <x v="578"/>
    <d v="2013-08-07T00:00:00"/>
    <x v="0"/>
    <s v="LC-16930"/>
    <x v="18"/>
    <x v="1"/>
    <x v="0"/>
    <s v="Sacramento"/>
    <x v="1"/>
    <n v="95823"/>
    <x v="1"/>
    <s v="TEC-PH-10002275"/>
    <x v="2"/>
    <x v="7"/>
    <x v="7"/>
    <n v="302.38400000000001"/>
    <n v="2"/>
    <x v="2"/>
    <n v="30.238399999999999"/>
  </r>
  <r>
    <n v="4087"/>
    <x v="2018"/>
    <x v="0"/>
    <x v="578"/>
    <d v="2013-08-07T00:00:00"/>
    <x v="0"/>
    <s v="LC-16930"/>
    <x v="18"/>
    <x v="1"/>
    <x v="0"/>
    <s v="Sacramento"/>
    <x v="1"/>
    <n v="95823"/>
    <x v="1"/>
    <s v="OFF-BI-10003291"/>
    <x v="1"/>
    <x v="8"/>
    <x v="44"/>
    <n v="20.952000000000002"/>
    <n v="3"/>
    <x v="2"/>
    <n v="7.0712999999999999"/>
  </r>
  <r>
    <n v="4088"/>
    <x v="2018"/>
    <x v="0"/>
    <x v="578"/>
    <d v="2013-08-07T00:00:00"/>
    <x v="0"/>
    <s v="LC-16930"/>
    <x v="18"/>
    <x v="1"/>
    <x v="0"/>
    <s v="Sacramento"/>
    <x v="1"/>
    <n v="95823"/>
    <x v="1"/>
    <s v="OFF-BI-10000343"/>
    <x v="1"/>
    <x v="8"/>
    <x v="184"/>
    <n v="11.784000000000001"/>
    <n v="3"/>
    <x v="2"/>
    <n v="3.9771000000000001"/>
  </r>
  <r>
    <n v="4089"/>
    <x v="2019"/>
    <x v="2"/>
    <x v="710"/>
    <d v="2011-08-26T00:00:00"/>
    <x v="1"/>
    <s v="LH-16900"/>
    <x v="23"/>
    <x v="0"/>
    <x v="0"/>
    <s v="Jonesboro"/>
    <x v="36"/>
    <n v="72401"/>
    <x v="0"/>
    <s v="FUR-BO-10000711"/>
    <x v="0"/>
    <x v="0"/>
    <x v="1605"/>
    <n v="638.82000000000005"/>
    <n v="9"/>
    <x v="0"/>
    <n v="172.48140000000001"/>
  </r>
  <r>
    <n v="4090"/>
    <x v="2020"/>
    <x v="0"/>
    <x v="178"/>
    <d v="2013-04-06T00:00:00"/>
    <x v="1"/>
    <s v="TB-21175"/>
    <x v="533"/>
    <x v="1"/>
    <x v="0"/>
    <s v="New York City"/>
    <x v="15"/>
    <n v="10035"/>
    <x v="3"/>
    <s v="OFF-LA-10001297"/>
    <x v="1"/>
    <x v="2"/>
    <x v="483"/>
    <n v="20.7"/>
    <n v="2"/>
    <x v="0"/>
    <n v="9.9359999999999999"/>
  </r>
  <r>
    <n v="4091"/>
    <x v="2020"/>
    <x v="0"/>
    <x v="178"/>
    <d v="2013-04-06T00:00:00"/>
    <x v="1"/>
    <s v="TB-21175"/>
    <x v="533"/>
    <x v="1"/>
    <x v="0"/>
    <s v="New York City"/>
    <x v="15"/>
    <n v="10035"/>
    <x v="3"/>
    <s v="OFF-SU-10001574"/>
    <x v="1"/>
    <x v="14"/>
    <x v="498"/>
    <n v="10.95"/>
    <n v="3"/>
    <x v="0"/>
    <n v="3.2850000000000001"/>
  </r>
  <r>
    <n v="4092"/>
    <x v="2020"/>
    <x v="0"/>
    <x v="178"/>
    <d v="2013-04-06T00:00:00"/>
    <x v="1"/>
    <s v="TB-21175"/>
    <x v="533"/>
    <x v="1"/>
    <x v="0"/>
    <s v="New York City"/>
    <x v="15"/>
    <n v="10035"/>
    <x v="3"/>
    <s v="OFF-BI-10003305"/>
    <x v="1"/>
    <x v="8"/>
    <x v="565"/>
    <n v="14.352"/>
    <n v="3"/>
    <x v="2"/>
    <n v="4.6643999999999997"/>
  </r>
  <r>
    <n v="4093"/>
    <x v="2021"/>
    <x v="3"/>
    <x v="941"/>
    <d v="2014-05-19T00:00:00"/>
    <x v="2"/>
    <s v="JM-15865"/>
    <x v="622"/>
    <x v="0"/>
    <x v="0"/>
    <s v="Akron"/>
    <x v="24"/>
    <n v="44312"/>
    <x v="3"/>
    <s v="OFF-ST-10002574"/>
    <x v="1"/>
    <x v="4"/>
    <x v="926"/>
    <n v="221.024"/>
    <n v="2"/>
    <x v="2"/>
    <n v="-55.256"/>
  </r>
  <r>
    <n v="4094"/>
    <x v="2022"/>
    <x v="1"/>
    <x v="252"/>
    <d v="2012-08-28T00:00:00"/>
    <x v="1"/>
    <s v="KW-16435"/>
    <x v="147"/>
    <x v="0"/>
    <x v="0"/>
    <s v="Florence"/>
    <x v="0"/>
    <n v="41042"/>
    <x v="0"/>
    <s v="TEC-MA-10000864"/>
    <x v="2"/>
    <x v="15"/>
    <x v="199"/>
    <n v="3080"/>
    <n v="7"/>
    <x v="0"/>
    <n v="1416.8"/>
  </r>
  <r>
    <n v="4095"/>
    <x v="2022"/>
    <x v="1"/>
    <x v="252"/>
    <d v="2012-08-28T00:00:00"/>
    <x v="1"/>
    <s v="KW-16435"/>
    <x v="147"/>
    <x v="0"/>
    <x v="0"/>
    <s v="Florence"/>
    <x v="0"/>
    <n v="41042"/>
    <x v="0"/>
    <s v="TEC-AC-10003289"/>
    <x v="2"/>
    <x v="11"/>
    <x v="1209"/>
    <n v="79.959999999999994"/>
    <n v="4"/>
    <x v="0"/>
    <n v="18.390799999999999"/>
  </r>
  <r>
    <n v="4096"/>
    <x v="2022"/>
    <x v="1"/>
    <x v="252"/>
    <d v="2012-08-28T00:00:00"/>
    <x v="1"/>
    <s v="KW-16435"/>
    <x v="147"/>
    <x v="0"/>
    <x v="0"/>
    <s v="Florence"/>
    <x v="0"/>
    <n v="41042"/>
    <x v="0"/>
    <s v="TEC-PH-10001619"/>
    <x v="2"/>
    <x v="7"/>
    <x v="1585"/>
    <n v="587.97"/>
    <n v="3"/>
    <x v="0"/>
    <n v="170.51130000000001"/>
  </r>
  <r>
    <n v="4097"/>
    <x v="2023"/>
    <x v="2"/>
    <x v="865"/>
    <d v="2011-09-28T00:00:00"/>
    <x v="1"/>
    <s v="SC-20095"/>
    <x v="183"/>
    <x v="0"/>
    <x v="0"/>
    <s v="Minneapolis"/>
    <x v="11"/>
    <n v="55407"/>
    <x v="2"/>
    <s v="OFF-PA-10004888"/>
    <x v="1"/>
    <x v="10"/>
    <x v="959"/>
    <n v="32.4"/>
    <n v="5"/>
    <x v="0"/>
    <n v="15.552"/>
  </r>
  <r>
    <n v="4098"/>
    <x v="2023"/>
    <x v="2"/>
    <x v="865"/>
    <d v="2011-09-28T00:00:00"/>
    <x v="1"/>
    <s v="SC-20095"/>
    <x v="183"/>
    <x v="0"/>
    <x v="0"/>
    <s v="Minneapolis"/>
    <x v="11"/>
    <n v="55407"/>
    <x v="2"/>
    <s v="OFF-ST-10000736"/>
    <x v="1"/>
    <x v="4"/>
    <x v="455"/>
    <n v="404.9"/>
    <n v="5"/>
    <x v="0"/>
    <n v="16.196000000000002"/>
  </r>
  <r>
    <n v="4099"/>
    <x v="2023"/>
    <x v="2"/>
    <x v="865"/>
    <d v="2011-09-28T00:00:00"/>
    <x v="1"/>
    <s v="SC-20095"/>
    <x v="183"/>
    <x v="0"/>
    <x v="0"/>
    <s v="Minneapolis"/>
    <x v="11"/>
    <n v="55407"/>
    <x v="2"/>
    <s v="OFF-BI-10001120"/>
    <x v="1"/>
    <x v="8"/>
    <x v="1606"/>
    <n v="9449.9500000000007"/>
    <n v="5"/>
    <x v="0"/>
    <n v="4630.4754999999996"/>
  </r>
  <r>
    <n v="4100"/>
    <x v="2023"/>
    <x v="2"/>
    <x v="865"/>
    <d v="2011-09-28T00:00:00"/>
    <x v="1"/>
    <s v="SC-20095"/>
    <x v="183"/>
    <x v="0"/>
    <x v="0"/>
    <s v="Minneapolis"/>
    <x v="11"/>
    <n v="55407"/>
    <x v="2"/>
    <s v="OFF-BI-10000301"/>
    <x v="1"/>
    <x v="8"/>
    <x v="619"/>
    <n v="12.94"/>
    <n v="2"/>
    <x v="0"/>
    <n v="6.47"/>
  </r>
  <r>
    <n v="4101"/>
    <x v="2024"/>
    <x v="3"/>
    <x v="249"/>
    <d v="2014-06-24T00:00:00"/>
    <x v="1"/>
    <s v="ZC-21910"/>
    <x v="233"/>
    <x v="0"/>
    <x v="0"/>
    <s v="Houston"/>
    <x v="5"/>
    <n v="77095"/>
    <x v="2"/>
    <s v="OFF-AP-10004655"/>
    <x v="1"/>
    <x v="9"/>
    <x v="1607"/>
    <n v="2.2639999999999998"/>
    <n v="1"/>
    <x v="3"/>
    <n v="-5.2072000000000003"/>
  </r>
  <r>
    <n v="4102"/>
    <x v="2024"/>
    <x v="3"/>
    <x v="249"/>
    <d v="2014-06-24T00:00:00"/>
    <x v="1"/>
    <s v="ZC-21910"/>
    <x v="233"/>
    <x v="0"/>
    <x v="0"/>
    <s v="Houston"/>
    <x v="5"/>
    <n v="77095"/>
    <x v="2"/>
    <s v="OFF-AP-10002906"/>
    <x v="1"/>
    <x v="9"/>
    <x v="1088"/>
    <n v="0.44400000000000001"/>
    <n v="1"/>
    <x v="3"/>
    <n v="-1.1100000000000001"/>
  </r>
  <r>
    <n v="4103"/>
    <x v="2024"/>
    <x v="3"/>
    <x v="249"/>
    <d v="2014-06-24T00:00:00"/>
    <x v="1"/>
    <s v="ZC-21910"/>
    <x v="233"/>
    <x v="0"/>
    <x v="0"/>
    <s v="Houston"/>
    <x v="5"/>
    <n v="77095"/>
    <x v="2"/>
    <s v="OFF-PA-10000740"/>
    <x v="1"/>
    <x v="10"/>
    <x v="1239"/>
    <n v="146.17599999999999"/>
    <n v="8"/>
    <x v="2"/>
    <n v="47.507199999999997"/>
  </r>
  <r>
    <n v="4104"/>
    <x v="2025"/>
    <x v="3"/>
    <x v="202"/>
    <d v="2014-12-22T00:00:00"/>
    <x v="3"/>
    <s v="RB-19465"/>
    <x v="46"/>
    <x v="2"/>
    <x v="0"/>
    <s v="Fremont"/>
    <x v="8"/>
    <n v="68025"/>
    <x v="2"/>
    <s v="FUR-FU-10001940"/>
    <x v="0"/>
    <x v="5"/>
    <x v="33"/>
    <n v="15.92"/>
    <n v="2"/>
    <x v="0"/>
    <n v="7.0048000000000004"/>
  </r>
  <r>
    <n v="4105"/>
    <x v="2026"/>
    <x v="3"/>
    <x v="783"/>
    <d v="2014-08-14T00:00:00"/>
    <x v="1"/>
    <s v="JK-15370"/>
    <x v="271"/>
    <x v="0"/>
    <x v="0"/>
    <s v="San Diego"/>
    <x v="1"/>
    <n v="92105"/>
    <x v="1"/>
    <s v="TEC-PH-10000439"/>
    <x v="2"/>
    <x v="7"/>
    <x v="869"/>
    <n v="159.96"/>
    <n v="5"/>
    <x v="2"/>
    <n v="17.9955"/>
  </r>
  <r>
    <n v="4106"/>
    <x v="2026"/>
    <x v="3"/>
    <x v="783"/>
    <d v="2014-08-14T00:00:00"/>
    <x v="1"/>
    <s v="JK-15370"/>
    <x v="271"/>
    <x v="0"/>
    <x v="0"/>
    <s v="San Diego"/>
    <x v="1"/>
    <n v="92105"/>
    <x v="1"/>
    <s v="OFF-BI-10000404"/>
    <x v="1"/>
    <x v="8"/>
    <x v="476"/>
    <n v="13.76"/>
    <n v="2"/>
    <x v="2"/>
    <n v="4.6440000000000001"/>
  </r>
  <r>
    <n v="4107"/>
    <x v="2027"/>
    <x v="0"/>
    <x v="250"/>
    <d v="2013-08-27T00:00:00"/>
    <x v="1"/>
    <s v="DD-13570"/>
    <x v="732"/>
    <x v="0"/>
    <x v="0"/>
    <s v="Houston"/>
    <x v="5"/>
    <n v="77041"/>
    <x v="2"/>
    <s v="OFF-BI-10003676"/>
    <x v="1"/>
    <x v="8"/>
    <x v="816"/>
    <n v="4.3120000000000003"/>
    <n v="2"/>
    <x v="3"/>
    <n v="-6.8992000000000004"/>
  </r>
  <r>
    <n v="4108"/>
    <x v="2028"/>
    <x v="1"/>
    <x v="67"/>
    <d v="2012-09-07T00:00:00"/>
    <x v="3"/>
    <s v="MC-17275"/>
    <x v="507"/>
    <x v="0"/>
    <x v="0"/>
    <s v="New York City"/>
    <x v="15"/>
    <n v="10011"/>
    <x v="3"/>
    <s v="OFF-ST-10002486"/>
    <x v="1"/>
    <x v="4"/>
    <x v="693"/>
    <n v="13.96"/>
    <n v="2"/>
    <x v="0"/>
    <n v="0.2792"/>
  </r>
  <r>
    <n v="4109"/>
    <x v="2028"/>
    <x v="1"/>
    <x v="67"/>
    <d v="2012-09-07T00:00:00"/>
    <x v="3"/>
    <s v="MC-17275"/>
    <x v="507"/>
    <x v="0"/>
    <x v="0"/>
    <s v="New York City"/>
    <x v="15"/>
    <n v="10011"/>
    <x v="3"/>
    <s v="FUR-TA-10003837"/>
    <x v="0"/>
    <x v="3"/>
    <x v="1457"/>
    <n v="27.414000000000001"/>
    <n v="3"/>
    <x v="10"/>
    <n v="-14.1639"/>
  </r>
  <r>
    <n v="4110"/>
    <x v="2029"/>
    <x v="1"/>
    <x v="707"/>
    <d v="2013-01-01T00:00:00"/>
    <x v="1"/>
    <s v="DL-13495"/>
    <x v="393"/>
    <x v="1"/>
    <x v="0"/>
    <s v="Detroit"/>
    <x v="12"/>
    <n v="48227"/>
    <x v="2"/>
    <s v="TEC-PH-10002923"/>
    <x v="2"/>
    <x v="7"/>
    <x v="680"/>
    <n v="73.98"/>
    <n v="2"/>
    <x v="0"/>
    <n v="19.974599999999999"/>
  </r>
  <r>
    <n v="4111"/>
    <x v="2029"/>
    <x v="1"/>
    <x v="707"/>
    <d v="2013-01-01T00:00:00"/>
    <x v="1"/>
    <s v="DL-13495"/>
    <x v="393"/>
    <x v="1"/>
    <x v="0"/>
    <s v="Detroit"/>
    <x v="12"/>
    <n v="48227"/>
    <x v="2"/>
    <s v="FUR-BO-10004360"/>
    <x v="0"/>
    <x v="0"/>
    <x v="1608"/>
    <n v="160.97999999999999"/>
    <n v="1"/>
    <x v="0"/>
    <n v="20.927399999999999"/>
  </r>
  <r>
    <n v="4112"/>
    <x v="2029"/>
    <x v="1"/>
    <x v="707"/>
    <d v="2013-01-01T00:00:00"/>
    <x v="1"/>
    <s v="DL-13495"/>
    <x v="393"/>
    <x v="1"/>
    <x v="0"/>
    <s v="Detroit"/>
    <x v="12"/>
    <n v="48227"/>
    <x v="2"/>
    <s v="OFF-PA-10002160"/>
    <x v="1"/>
    <x v="10"/>
    <x v="1190"/>
    <n v="17.34"/>
    <n v="3"/>
    <x v="0"/>
    <n v="8.4966000000000008"/>
  </r>
  <r>
    <n v="4113"/>
    <x v="2029"/>
    <x v="1"/>
    <x v="707"/>
    <d v="2013-01-01T00:00:00"/>
    <x v="1"/>
    <s v="DL-13495"/>
    <x v="393"/>
    <x v="1"/>
    <x v="0"/>
    <s v="Detroit"/>
    <x v="12"/>
    <n v="48227"/>
    <x v="2"/>
    <s v="OFF-AR-10002375"/>
    <x v="1"/>
    <x v="6"/>
    <x v="823"/>
    <n v="3.28"/>
    <n v="1"/>
    <x v="0"/>
    <n v="0.95120000000000005"/>
  </r>
  <r>
    <n v="4114"/>
    <x v="2030"/>
    <x v="1"/>
    <x v="942"/>
    <d v="2012-05-07T00:00:00"/>
    <x v="1"/>
    <s v="NC-18625"/>
    <x v="544"/>
    <x v="1"/>
    <x v="0"/>
    <s v="Houston"/>
    <x v="5"/>
    <n v="77095"/>
    <x v="2"/>
    <s v="OFF-LA-10000443"/>
    <x v="1"/>
    <x v="2"/>
    <x v="1118"/>
    <n v="8.8559999999999999"/>
    <n v="3"/>
    <x v="2"/>
    <n v="2.9889000000000001"/>
  </r>
  <r>
    <n v="4115"/>
    <x v="2030"/>
    <x v="1"/>
    <x v="942"/>
    <d v="2012-05-07T00:00:00"/>
    <x v="1"/>
    <s v="NC-18625"/>
    <x v="544"/>
    <x v="1"/>
    <x v="0"/>
    <s v="Houston"/>
    <x v="5"/>
    <n v="77095"/>
    <x v="2"/>
    <s v="TEC-PH-10001750"/>
    <x v="2"/>
    <x v="7"/>
    <x v="968"/>
    <n v="158.376"/>
    <n v="3"/>
    <x v="2"/>
    <n v="13.857900000000001"/>
  </r>
  <r>
    <n v="4116"/>
    <x v="2031"/>
    <x v="0"/>
    <x v="390"/>
    <d v="2013-11-28T00:00:00"/>
    <x v="2"/>
    <s v="AC-10450"/>
    <x v="549"/>
    <x v="0"/>
    <x v="0"/>
    <s v="Seattle"/>
    <x v="4"/>
    <n v="98105"/>
    <x v="1"/>
    <s v="OFF-BI-10004632"/>
    <x v="1"/>
    <x v="8"/>
    <x v="564"/>
    <n v="1219.96"/>
    <n v="5"/>
    <x v="2"/>
    <n v="381.23750000000001"/>
  </r>
  <r>
    <n v="4117"/>
    <x v="2032"/>
    <x v="1"/>
    <x v="27"/>
    <d v="2012-11-29T00:00:00"/>
    <x v="1"/>
    <s v="TS-21340"/>
    <x v="358"/>
    <x v="0"/>
    <x v="0"/>
    <s v="Los Angeles"/>
    <x v="1"/>
    <n v="90036"/>
    <x v="1"/>
    <s v="OFF-BI-10002813"/>
    <x v="1"/>
    <x v="8"/>
    <x v="905"/>
    <n v="3.1680000000000001"/>
    <n v="2"/>
    <x v="2"/>
    <n v="0.99"/>
  </r>
  <r>
    <n v="4118"/>
    <x v="2032"/>
    <x v="1"/>
    <x v="27"/>
    <d v="2012-11-29T00:00:00"/>
    <x v="1"/>
    <s v="TS-21340"/>
    <x v="358"/>
    <x v="0"/>
    <x v="0"/>
    <s v="Los Angeles"/>
    <x v="1"/>
    <n v="90036"/>
    <x v="1"/>
    <s v="OFF-PA-10002005"/>
    <x v="1"/>
    <x v="10"/>
    <x v="505"/>
    <n v="19.440000000000001"/>
    <n v="3"/>
    <x v="0"/>
    <n v="9.3312000000000008"/>
  </r>
  <r>
    <n v="4119"/>
    <x v="2032"/>
    <x v="1"/>
    <x v="27"/>
    <d v="2012-11-29T00:00:00"/>
    <x v="1"/>
    <s v="TS-21340"/>
    <x v="358"/>
    <x v="0"/>
    <x v="0"/>
    <s v="Los Angeles"/>
    <x v="1"/>
    <n v="90036"/>
    <x v="1"/>
    <s v="OFF-ST-10000060"/>
    <x v="1"/>
    <x v="4"/>
    <x v="387"/>
    <n v="454.86"/>
    <n v="7"/>
    <x v="0"/>
    <n v="54.583199999999998"/>
  </r>
  <r>
    <n v="4120"/>
    <x v="2032"/>
    <x v="1"/>
    <x v="27"/>
    <d v="2012-11-29T00:00:00"/>
    <x v="1"/>
    <s v="TS-21340"/>
    <x v="358"/>
    <x v="0"/>
    <x v="0"/>
    <s v="Los Angeles"/>
    <x v="1"/>
    <n v="90036"/>
    <x v="1"/>
    <s v="OFF-BI-10002706"/>
    <x v="1"/>
    <x v="8"/>
    <x v="273"/>
    <n v="91.391999999999996"/>
    <n v="8"/>
    <x v="2"/>
    <n v="29.702400000000001"/>
  </r>
  <r>
    <n v="4121"/>
    <x v="2033"/>
    <x v="3"/>
    <x v="507"/>
    <d v="2014-09-11T00:00:00"/>
    <x v="1"/>
    <s v="MM-17920"/>
    <x v="462"/>
    <x v="0"/>
    <x v="0"/>
    <s v="Philadelphia"/>
    <x v="9"/>
    <n v="19120"/>
    <x v="3"/>
    <s v="TEC-AC-10000199"/>
    <x v="2"/>
    <x v="11"/>
    <x v="1609"/>
    <n v="19.04"/>
    <n v="4"/>
    <x v="2"/>
    <n v="-1.4279999999999999"/>
  </r>
  <r>
    <n v="4122"/>
    <x v="2034"/>
    <x v="3"/>
    <x v="943"/>
    <d v="2014-05-13T00:00:00"/>
    <x v="3"/>
    <s v="LP-17080"/>
    <x v="221"/>
    <x v="0"/>
    <x v="0"/>
    <s v="Seattle"/>
    <x v="4"/>
    <n v="98103"/>
    <x v="1"/>
    <s v="OFF-PA-10002870"/>
    <x v="1"/>
    <x v="10"/>
    <x v="893"/>
    <n v="37.44"/>
    <n v="6"/>
    <x v="0"/>
    <n v="16.847999999999999"/>
  </r>
  <r>
    <n v="4123"/>
    <x v="2034"/>
    <x v="3"/>
    <x v="943"/>
    <d v="2014-05-13T00:00:00"/>
    <x v="3"/>
    <s v="LP-17080"/>
    <x v="221"/>
    <x v="0"/>
    <x v="0"/>
    <s v="Seattle"/>
    <x v="4"/>
    <n v="98103"/>
    <x v="1"/>
    <s v="OFF-LA-10004545"/>
    <x v="1"/>
    <x v="2"/>
    <x v="1328"/>
    <n v="37.590000000000003"/>
    <n v="3"/>
    <x v="0"/>
    <n v="17.667300000000001"/>
  </r>
  <r>
    <n v="4124"/>
    <x v="2034"/>
    <x v="3"/>
    <x v="943"/>
    <d v="2014-05-13T00:00:00"/>
    <x v="3"/>
    <s v="LP-17080"/>
    <x v="221"/>
    <x v="0"/>
    <x v="0"/>
    <s v="Seattle"/>
    <x v="4"/>
    <n v="98103"/>
    <x v="1"/>
    <s v="OFF-BI-10000962"/>
    <x v="1"/>
    <x v="8"/>
    <x v="1504"/>
    <n v="26.032"/>
    <n v="2"/>
    <x v="2"/>
    <n v="9.4366000000000003"/>
  </r>
  <r>
    <n v="4125"/>
    <x v="2035"/>
    <x v="2"/>
    <x v="218"/>
    <d v="2011-05-18T00:00:00"/>
    <x v="1"/>
    <s v="BG-11695"/>
    <x v="410"/>
    <x v="1"/>
    <x v="0"/>
    <s v="Watertown"/>
    <x v="15"/>
    <n v="13601"/>
    <x v="3"/>
    <s v="OFF-AP-10004249"/>
    <x v="1"/>
    <x v="9"/>
    <x v="33"/>
    <n v="35.909999999999997"/>
    <n v="3"/>
    <x v="0"/>
    <n v="9.6957000000000004"/>
  </r>
  <r>
    <n v="4126"/>
    <x v="2036"/>
    <x v="3"/>
    <x v="944"/>
    <d v="2014-08-01T00:00:00"/>
    <x v="0"/>
    <s v="MG-18145"/>
    <x v="207"/>
    <x v="0"/>
    <x v="0"/>
    <s v="Jacksonville"/>
    <x v="2"/>
    <n v="32216"/>
    <x v="0"/>
    <s v="FUR-FU-10001602"/>
    <x v="0"/>
    <x v="5"/>
    <x v="759"/>
    <n v="91.031999999999996"/>
    <n v="3"/>
    <x v="2"/>
    <n v="-2.2757999999999998"/>
  </r>
  <r>
    <n v="4127"/>
    <x v="2037"/>
    <x v="3"/>
    <x v="636"/>
    <d v="2014-05-10T00:00:00"/>
    <x v="2"/>
    <s v="GZ-14470"/>
    <x v="47"/>
    <x v="0"/>
    <x v="0"/>
    <s v="Arlington"/>
    <x v="17"/>
    <n v="22204"/>
    <x v="0"/>
    <s v="OFF-AR-10003179"/>
    <x v="1"/>
    <x v="6"/>
    <x v="1565"/>
    <n v="54.66"/>
    <n v="6"/>
    <x v="0"/>
    <n v="18.037800000000001"/>
  </r>
  <r>
    <n v="4128"/>
    <x v="2038"/>
    <x v="2"/>
    <x v="111"/>
    <d v="2011-09-24T00:00:00"/>
    <x v="1"/>
    <s v="JL-15835"/>
    <x v="252"/>
    <x v="0"/>
    <x v="0"/>
    <s v="Charlotte"/>
    <x v="3"/>
    <n v="28205"/>
    <x v="0"/>
    <s v="OFF-ST-10003722"/>
    <x v="1"/>
    <x v="4"/>
    <x v="760"/>
    <n v="67.343999999999994"/>
    <n v="6"/>
    <x v="2"/>
    <n v="7.5762"/>
  </r>
  <r>
    <n v="4129"/>
    <x v="2038"/>
    <x v="2"/>
    <x v="111"/>
    <d v="2011-09-24T00:00:00"/>
    <x v="1"/>
    <s v="JL-15835"/>
    <x v="252"/>
    <x v="0"/>
    <x v="0"/>
    <s v="Charlotte"/>
    <x v="3"/>
    <n v="28205"/>
    <x v="0"/>
    <s v="TEC-MA-10001127"/>
    <x v="2"/>
    <x v="15"/>
    <x v="1610"/>
    <n v="2624.9850000000001"/>
    <n v="3"/>
    <x v="5"/>
    <n v="-944.99459999999999"/>
  </r>
  <r>
    <n v="4130"/>
    <x v="2039"/>
    <x v="1"/>
    <x v="368"/>
    <d v="2012-04-04T00:00:00"/>
    <x v="1"/>
    <s v="DO-13435"/>
    <x v="157"/>
    <x v="0"/>
    <x v="0"/>
    <s v="Seattle"/>
    <x v="4"/>
    <n v="98103"/>
    <x v="1"/>
    <s v="OFF-AP-10001947"/>
    <x v="1"/>
    <x v="9"/>
    <x v="1528"/>
    <n v="73.28"/>
    <n v="4"/>
    <x v="0"/>
    <n v="21.251200000000001"/>
  </r>
  <r>
    <n v="4131"/>
    <x v="2040"/>
    <x v="2"/>
    <x v="728"/>
    <d v="2011-11-25T00:00:00"/>
    <x v="1"/>
    <s v="AB-10600"/>
    <x v="448"/>
    <x v="1"/>
    <x v="0"/>
    <s v="Chicago"/>
    <x v="10"/>
    <n v="60623"/>
    <x v="2"/>
    <s v="OFF-BI-10001107"/>
    <x v="1"/>
    <x v="8"/>
    <x v="492"/>
    <n v="14.48"/>
    <n v="5"/>
    <x v="3"/>
    <n v="-23.891999999999999"/>
  </r>
  <r>
    <n v="4132"/>
    <x v="2041"/>
    <x v="1"/>
    <x v="740"/>
    <d v="2012-07-09T00:00:00"/>
    <x v="1"/>
    <s v="KB-16315"/>
    <x v="41"/>
    <x v="0"/>
    <x v="0"/>
    <s v="Hollywood"/>
    <x v="2"/>
    <n v="33021"/>
    <x v="0"/>
    <s v="OFF-PA-10000349"/>
    <x v="1"/>
    <x v="10"/>
    <x v="33"/>
    <n v="11.952"/>
    <n v="3"/>
    <x v="2"/>
    <n v="4.0338000000000003"/>
  </r>
  <r>
    <n v="4133"/>
    <x v="2041"/>
    <x v="1"/>
    <x v="740"/>
    <d v="2012-07-09T00:00:00"/>
    <x v="1"/>
    <s v="KB-16315"/>
    <x v="41"/>
    <x v="0"/>
    <x v="0"/>
    <s v="Hollywood"/>
    <x v="2"/>
    <n v="33021"/>
    <x v="0"/>
    <s v="OFF-PA-10003349"/>
    <x v="1"/>
    <x v="10"/>
    <x v="218"/>
    <n v="15.552"/>
    <n v="3"/>
    <x v="2"/>
    <n v="5.6375999999999999"/>
  </r>
  <r>
    <n v="4134"/>
    <x v="2042"/>
    <x v="2"/>
    <x v="78"/>
    <d v="2011-09-13T00:00:00"/>
    <x v="1"/>
    <s v="TT-21070"/>
    <x v="74"/>
    <x v="0"/>
    <x v="0"/>
    <s v="Chesapeake"/>
    <x v="17"/>
    <n v="23320"/>
    <x v="0"/>
    <s v="OFF-FA-10002280"/>
    <x v="1"/>
    <x v="13"/>
    <x v="653"/>
    <n v="45"/>
    <n v="9"/>
    <x v="0"/>
    <n v="21.6"/>
  </r>
  <r>
    <n v="4135"/>
    <x v="2042"/>
    <x v="2"/>
    <x v="78"/>
    <d v="2011-09-13T00:00:00"/>
    <x v="1"/>
    <s v="TT-21070"/>
    <x v="74"/>
    <x v="0"/>
    <x v="0"/>
    <s v="Chesapeake"/>
    <x v="17"/>
    <n v="23320"/>
    <x v="0"/>
    <s v="TEC-MA-10000029"/>
    <x v="2"/>
    <x v="15"/>
    <x v="376"/>
    <n v="209.97"/>
    <n v="3"/>
    <x v="0"/>
    <n v="90.287099999999995"/>
  </r>
  <r>
    <n v="4136"/>
    <x v="2043"/>
    <x v="3"/>
    <x v="280"/>
    <d v="2014-10-09T00:00:00"/>
    <x v="1"/>
    <s v="PV-18985"/>
    <x v="391"/>
    <x v="2"/>
    <x v="0"/>
    <s v="Los Angeles"/>
    <x v="1"/>
    <n v="90036"/>
    <x v="1"/>
    <s v="OFF-BI-10002854"/>
    <x v="1"/>
    <x v="8"/>
    <x v="895"/>
    <n v="112.12"/>
    <n v="5"/>
    <x v="2"/>
    <n v="42.045000000000002"/>
  </r>
  <r>
    <n v="4137"/>
    <x v="2043"/>
    <x v="3"/>
    <x v="280"/>
    <d v="2014-10-09T00:00:00"/>
    <x v="1"/>
    <s v="PV-18985"/>
    <x v="391"/>
    <x v="2"/>
    <x v="0"/>
    <s v="Los Angeles"/>
    <x v="1"/>
    <n v="90036"/>
    <x v="1"/>
    <s v="OFF-ST-10003716"/>
    <x v="1"/>
    <x v="4"/>
    <x v="889"/>
    <n v="1575.14"/>
    <n v="7"/>
    <x v="0"/>
    <n v="204.76820000000001"/>
  </r>
  <r>
    <n v="4138"/>
    <x v="2044"/>
    <x v="3"/>
    <x v="123"/>
    <d v="2014-11-24T00:00:00"/>
    <x v="1"/>
    <s v="DD-13570"/>
    <x v="732"/>
    <x v="0"/>
    <x v="0"/>
    <s v="Alexandria"/>
    <x v="17"/>
    <n v="22304"/>
    <x v="0"/>
    <s v="OFF-FA-10000624"/>
    <x v="1"/>
    <x v="13"/>
    <x v="291"/>
    <n v="25.06"/>
    <n v="7"/>
    <x v="0"/>
    <n v="12.53"/>
  </r>
  <r>
    <n v="4139"/>
    <x v="2045"/>
    <x v="0"/>
    <x v="945"/>
    <d v="2014-01-02T00:00:00"/>
    <x v="2"/>
    <s v="KD-16495"/>
    <x v="470"/>
    <x v="1"/>
    <x v="0"/>
    <s v="Deer Park"/>
    <x v="5"/>
    <n v="77536"/>
    <x v="2"/>
    <s v="OFF-BI-10004654"/>
    <x v="1"/>
    <x v="8"/>
    <x v="68"/>
    <n v="6.9240000000000004"/>
    <n v="6"/>
    <x v="3"/>
    <n v="-10.385999999999999"/>
  </r>
  <r>
    <n v="4140"/>
    <x v="2046"/>
    <x v="3"/>
    <x v="96"/>
    <d v="2014-12-05T00:00:00"/>
    <x v="2"/>
    <s v="RA-19285"/>
    <x v="267"/>
    <x v="0"/>
    <x v="0"/>
    <s v="Philadelphia"/>
    <x v="9"/>
    <n v="19120"/>
    <x v="3"/>
    <s v="OFF-ST-10001228"/>
    <x v="1"/>
    <x v="4"/>
    <x v="445"/>
    <n v="37.392000000000003"/>
    <n v="3"/>
    <x v="2"/>
    <n v="2.3370000000000002"/>
  </r>
  <r>
    <n v="4141"/>
    <x v="2046"/>
    <x v="3"/>
    <x v="96"/>
    <d v="2014-12-05T00:00:00"/>
    <x v="2"/>
    <s v="RA-19285"/>
    <x v="267"/>
    <x v="0"/>
    <x v="0"/>
    <s v="Philadelphia"/>
    <x v="9"/>
    <n v="19120"/>
    <x v="3"/>
    <s v="FUR-FU-10003798"/>
    <x v="0"/>
    <x v="5"/>
    <x v="1595"/>
    <n v="79.12"/>
    <n v="5"/>
    <x v="2"/>
    <n v="13.846"/>
  </r>
  <r>
    <n v="4142"/>
    <x v="2047"/>
    <x v="0"/>
    <x v="900"/>
    <d v="2013-06-18T00:00:00"/>
    <x v="1"/>
    <s v="SS-20590"/>
    <x v="196"/>
    <x v="0"/>
    <x v="0"/>
    <s v="Wichita"/>
    <x v="41"/>
    <n v="67212"/>
    <x v="2"/>
    <s v="OFF-LA-10003148"/>
    <x v="1"/>
    <x v="2"/>
    <x v="164"/>
    <n v="18.899999999999999"/>
    <n v="3"/>
    <x v="0"/>
    <n v="8.6940000000000008"/>
  </r>
  <r>
    <n v="4143"/>
    <x v="2048"/>
    <x v="2"/>
    <x v="946"/>
    <d v="2011-05-23T00:00:00"/>
    <x v="1"/>
    <s v="JH-15820"/>
    <x v="581"/>
    <x v="0"/>
    <x v="0"/>
    <s v="Midland"/>
    <x v="12"/>
    <n v="48640"/>
    <x v="2"/>
    <s v="OFF-BI-10001249"/>
    <x v="1"/>
    <x v="8"/>
    <x v="1182"/>
    <n v="57.42"/>
    <n v="9"/>
    <x v="0"/>
    <n v="26.4132"/>
  </r>
  <r>
    <n v="4144"/>
    <x v="2049"/>
    <x v="3"/>
    <x v="289"/>
    <d v="2014-02-07T00:00:00"/>
    <x v="1"/>
    <s v="EH-14125"/>
    <x v="258"/>
    <x v="2"/>
    <x v="0"/>
    <s v="San Francisco"/>
    <x v="1"/>
    <n v="94110"/>
    <x v="1"/>
    <s v="OFF-AR-10003759"/>
    <x v="1"/>
    <x v="6"/>
    <x v="838"/>
    <n v="12.74"/>
    <n v="7"/>
    <x v="0"/>
    <n v="5.7329999999999997"/>
  </r>
  <r>
    <n v="4145"/>
    <x v="2049"/>
    <x v="3"/>
    <x v="289"/>
    <d v="2014-02-07T00:00:00"/>
    <x v="1"/>
    <s v="EH-14125"/>
    <x v="258"/>
    <x v="2"/>
    <x v="0"/>
    <s v="San Francisco"/>
    <x v="1"/>
    <n v="94110"/>
    <x v="1"/>
    <s v="OFF-AR-10001227"/>
    <x v="1"/>
    <x v="6"/>
    <x v="1611"/>
    <n v="8.82"/>
    <n v="3"/>
    <x v="0"/>
    <n v="2.3814000000000002"/>
  </r>
  <r>
    <n v="4146"/>
    <x v="2049"/>
    <x v="3"/>
    <x v="289"/>
    <d v="2014-02-07T00:00:00"/>
    <x v="1"/>
    <s v="EH-14125"/>
    <x v="258"/>
    <x v="2"/>
    <x v="0"/>
    <s v="San Francisco"/>
    <x v="1"/>
    <n v="94110"/>
    <x v="1"/>
    <s v="FUR-CH-10000863"/>
    <x v="0"/>
    <x v="1"/>
    <x v="83"/>
    <n v="120.78400000000001"/>
    <n v="1"/>
    <x v="2"/>
    <n v="-13.588200000000001"/>
  </r>
  <r>
    <n v="4147"/>
    <x v="2050"/>
    <x v="1"/>
    <x v="109"/>
    <d v="2012-12-04T00:00:00"/>
    <x v="1"/>
    <s v="TP-21415"/>
    <x v="599"/>
    <x v="0"/>
    <x v="0"/>
    <s v="Freeport"/>
    <x v="15"/>
    <n v="11520"/>
    <x v="3"/>
    <s v="FUR-FU-10004017"/>
    <x v="0"/>
    <x v="5"/>
    <x v="215"/>
    <n v="322.58999999999997"/>
    <n v="3"/>
    <x v="0"/>
    <n v="64.518000000000001"/>
  </r>
  <r>
    <n v="4148"/>
    <x v="2051"/>
    <x v="3"/>
    <x v="436"/>
    <d v="2014-10-29T00:00:00"/>
    <x v="1"/>
    <s v="RB-19330"/>
    <x v="713"/>
    <x v="0"/>
    <x v="0"/>
    <s v="Austin"/>
    <x v="5"/>
    <n v="78745"/>
    <x v="2"/>
    <s v="OFF-BI-10000962"/>
    <x v="1"/>
    <x v="8"/>
    <x v="1504"/>
    <n v="9.7620000000000005"/>
    <n v="3"/>
    <x v="3"/>
    <n v="-15.1311"/>
  </r>
  <r>
    <n v="4149"/>
    <x v="2051"/>
    <x v="3"/>
    <x v="436"/>
    <d v="2014-10-29T00:00:00"/>
    <x v="1"/>
    <s v="RB-19330"/>
    <x v="713"/>
    <x v="0"/>
    <x v="0"/>
    <s v="Austin"/>
    <x v="5"/>
    <n v="78745"/>
    <x v="2"/>
    <s v="OFF-ST-10004507"/>
    <x v="1"/>
    <x v="4"/>
    <x v="452"/>
    <n v="13.72"/>
    <n v="1"/>
    <x v="2"/>
    <n v="1.2004999999999999"/>
  </r>
  <r>
    <n v="4150"/>
    <x v="2051"/>
    <x v="3"/>
    <x v="436"/>
    <d v="2014-10-29T00:00:00"/>
    <x v="1"/>
    <s v="RB-19330"/>
    <x v="713"/>
    <x v="0"/>
    <x v="0"/>
    <s v="Austin"/>
    <x v="5"/>
    <n v="78745"/>
    <x v="2"/>
    <s v="TEC-AC-10002942"/>
    <x v="2"/>
    <x v="11"/>
    <x v="1597"/>
    <n v="55.2"/>
    <n v="1"/>
    <x v="2"/>
    <n v="-2.0699999999999998"/>
  </r>
  <r>
    <n v="4151"/>
    <x v="2051"/>
    <x v="3"/>
    <x v="436"/>
    <d v="2014-10-29T00:00:00"/>
    <x v="1"/>
    <s v="RB-19330"/>
    <x v="713"/>
    <x v="0"/>
    <x v="0"/>
    <s v="Austin"/>
    <x v="5"/>
    <n v="78745"/>
    <x v="2"/>
    <s v="OFF-ST-10002344"/>
    <x v="1"/>
    <x v="4"/>
    <x v="856"/>
    <n v="259.13600000000002"/>
    <n v="4"/>
    <x v="2"/>
    <n v="-58.305599999999998"/>
  </r>
  <r>
    <n v="4152"/>
    <x v="2052"/>
    <x v="3"/>
    <x v="210"/>
    <d v="2014-09-12T00:00:00"/>
    <x v="1"/>
    <s v="CB-12025"/>
    <x v="90"/>
    <x v="0"/>
    <x v="0"/>
    <s v="Philadelphia"/>
    <x v="9"/>
    <n v="19134"/>
    <x v="3"/>
    <s v="OFF-LA-10002475"/>
    <x v="1"/>
    <x v="2"/>
    <x v="148"/>
    <n v="29.24"/>
    <n v="5"/>
    <x v="2"/>
    <n v="9.8684999999999992"/>
  </r>
  <r>
    <n v="4153"/>
    <x v="2052"/>
    <x v="3"/>
    <x v="210"/>
    <d v="2014-09-12T00:00:00"/>
    <x v="1"/>
    <s v="CB-12025"/>
    <x v="90"/>
    <x v="0"/>
    <x v="0"/>
    <s v="Philadelphia"/>
    <x v="9"/>
    <n v="19134"/>
    <x v="3"/>
    <s v="OFF-PA-10003072"/>
    <x v="1"/>
    <x v="10"/>
    <x v="918"/>
    <n v="15.552"/>
    <n v="3"/>
    <x v="2"/>
    <n v="5.4432"/>
  </r>
  <r>
    <n v="4154"/>
    <x v="2052"/>
    <x v="3"/>
    <x v="210"/>
    <d v="2014-09-12T00:00:00"/>
    <x v="1"/>
    <s v="CB-12025"/>
    <x v="90"/>
    <x v="0"/>
    <x v="0"/>
    <s v="Philadelphia"/>
    <x v="9"/>
    <n v="19134"/>
    <x v="3"/>
    <s v="OFF-EN-10001509"/>
    <x v="1"/>
    <x v="12"/>
    <x v="29"/>
    <n v="4.8959999999999999"/>
    <n v="3"/>
    <x v="2"/>
    <n v="1.6524000000000001"/>
  </r>
  <r>
    <n v="4155"/>
    <x v="2053"/>
    <x v="0"/>
    <x v="723"/>
    <d v="2014-01-04T00:00:00"/>
    <x v="1"/>
    <s v="MP-17965"/>
    <x v="172"/>
    <x v="1"/>
    <x v="0"/>
    <s v="Bristol"/>
    <x v="18"/>
    <n v="37620"/>
    <x v="0"/>
    <s v="OFF-BI-10004781"/>
    <x v="1"/>
    <x v="8"/>
    <x v="132"/>
    <n v="38.088000000000001"/>
    <n v="4"/>
    <x v="6"/>
    <n v="-27.9312"/>
  </r>
  <r>
    <n v="4156"/>
    <x v="2053"/>
    <x v="0"/>
    <x v="723"/>
    <d v="2014-01-04T00:00:00"/>
    <x v="1"/>
    <s v="MP-17965"/>
    <x v="172"/>
    <x v="1"/>
    <x v="0"/>
    <s v="Bristol"/>
    <x v="18"/>
    <n v="37620"/>
    <x v="0"/>
    <s v="OFF-BI-10000145"/>
    <x v="1"/>
    <x v="8"/>
    <x v="735"/>
    <n v="2.8079999999999998"/>
    <n v="3"/>
    <x v="6"/>
    <n v="-1.9656"/>
  </r>
  <r>
    <n v="4157"/>
    <x v="2054"/>
    <x v="1"/>
    <x v="901"/>
    <d v="2012-12-09T00:00:00"/>
    <x v="0"/>
    <s v="SW-20245"/>
    <x v="573"/>
    <x v="0"/>
    <x v="0"/>
    <s v="Philadelphia"/>
    <x v="9"/>
    <n v="19140"/>
    <x v="3"/>
    <s v="TEC-AC-10003280"/>
    <x v="2"/>
    <x v="11"/>
    <x v="1028"/>
    <n v="47.984000000000002"/>
    <n v="2"/>
    <x v="2"/>
    <n v="0.5998"/>
  </r>
  <r>
    <n v="4158"/>
    <x v="2054"/>
    <x v="1"/>
    <x v="901"/>
    <d v="2012-12-09T00:00:00"/>
    <x v="0"/>
    <s v="SW-20245"/>
    <x v="573"/>
    <x v="0"/>
    <x v="0"/>
    <s v="Philadelphia"/>
    <x v="9"/>
    <n v="19140"/>
    <x v="3"/>
    <s v="OFF-BI-10001107"/>
    <x v="1"/>
    <x v="8"/>
    <x v="492"/>
    <n v="26.064"/>
    <n v="6"/>
    <x v="6"/>
    <n v="-19.982399999999998"/>
  </r>
  <r>
    <n v="4159"/>
    <x v="2055"/>
    <x v="2"/>
    <x v="301"/>
    <d v="2011-11-08T00:00:00"/>
    <x v="1"/>
    <s v="SM-20950"/>
    <x v="416"/>
    <x v="1"/>
    <x v="0"/>
    <s v="Chicago"/>
    <x v="10"/>
    <n v="60610"/>
    <x v="2"/>
    <s v="OFF-PA-10000533"/>
    <x v="1"/>
    <x v="10"/>
    <x v="1196"/>
    <n v="15.696"/>
    <n v="3"/>
    <x v="2"/>
    <n v="5.1012000000000004"/>
  </r>
  <r>
    <n v="4160"/>
    <x v="2056"/>
    <x v="0"/>
    <x v="947"/>
    <d v="2013-04-24T00:00:00"/>
    <x v="1"/>
    <s v="AP-10915"/>
    <x v="275"/>
    <x v="0"/>
    <x v="0"/>
    <s v="Columbus"/>
    <x v="32"/>
    <n v="31907"/>
    <x v="0"/>
    <s v="OFF-AR-10003056"/>
    <x v="1"/>
    <x v="6"/>
    <x v="18"/>
    <n v="12.84"/>
    <n v="3"/>
    <x v="0"/>
    <n v="3.7235999999999998"/>
  </r>
  <r>
    <n v="4161"/>
    <x v="2057"/>
    <x v="3"/>
    <x v="304"/>
    <d v="2014-05-19T00:00:00"/>
    <x v="1"/>
    <s v="AH-10465"/>
    <x v="733"/>
    <x v="0"/>
    <x v="0"/>
    <s v="New York City"/>
    <x v="15"/>
    <n v="10035"/>
    <x v="3"/>
    <s v="TEC-PH-10002834"/>
    <x v="2"/>
    <x v="7"/>
    <x v="1378"/>
    <n v="539.97"/>
    <n v="3"/>
    <x v="0"/>
    <n v="134.99250000000001"/>
  </r>
  <r>
    <n v="4162"/>
    <x v="2057"/>
    <x v="3"/>
    <x v="304"/>
    <d v="2014-05-19T00:00:00"/>
    <x v="1"/>
    <s v="AH-10465"/>
    <x v="733"/>
    <x v="0"/>
    <x v="0"/>
    <s v="New York City"/>
    <x v="15"/>
    <n v="10035"/>
    <x v="3"/>
    <s v="OFF-ST-10002214"/>
    <x v="1"/>
    <x v="4"/>
    <x v="994"/>
    <n v="22.58"/>
    <n v="2"/>
    <x v="0"/>
    <n v="5.8708"/>
  </r>
  <r>
    <n v="4163"/>
    <x v="2058"/>
    <x v="1"/>
    <x v="948"/>
    <d v="2012-03-18T00:00:00"/>
    <x v="1"/>
    <s v="EP-13915"/>
    <x v="212"/>
    <x v="0"/>
    <x v="0"/>
    <s v="Dover"/>
    <x v="38"/>
    <n v="3820"/>
    <x v="3"/>
    <s v="OFF-LA-10004484"/>
    <x v="1"/>
    <x v="2"/>
    <x v="612"/>
    <n v="16.52"/>
    <n v="4"/>
    <x v="0"/>
    <n v="7.5991999999999997"/>
  </r>
  <r>
    <n v="4164"/>
    <x v="2058"/>
    <x v="1"/>
    <x v="948"/>
    <d v="2012-03-18T00:00:00"/>
    <x v="1"/>
    <s v="EP-13915"/>
    <x v="212"/>
    <x v="0"/>
    <x v="0"/>
    <s v="Dover"/>
    <x v="38"/>
    <n v="3820"/>
    <x v="3"/>
    <s v="OFF-BI-10003091"/>
    <x v="1"/>
    <x v="8"/>
    <x v="1165"/>
    <n v="671.94"/>
    <n v="3"/>
    <x v="0"/>
    <n v="315.81180000000001"/>
  </r>
  <r>
    <n v="4165"/>
    <x v="2059"/>
    <x v="3"/>
    <x v="424"/>
    <d v="2014-01-17T00:00:00"/>
    <x v="2"/>
    <s v="TP-21565"/>
    <x v="734"/>
    <x v="1"/>
    <x v="0"/>
    <s v="Aurora"/>
    <x v="22"/>
    <n v="80013"/>
    <x v="1"/>
    <s v="TEC-AC-10003027"/>
    <x v="2"/>
    <x v="11"/>
    <x v="25"/>
    <n v="169.06399999999999"/>
    <n v="7"/>
    <x v="2"/>
    <n v="-14.793100000000001"/>
  </r>
  <r>
    <n v="4166"/>
    <x v="2059"/>
    <x v="3"/>
    <x v="424"/>
    <d v="2014-01-17T00:00:00"/>
    <x v="2"/>
    <s v="TP-21565"/>
    <x v="734"/>
    <x v="1"/>
    <x v="0"/>
    <s v="Aurora"/>
    <x v="22"/>
    <n v="80013"/>
    <x v="1"/>
    <s v="OFF-ST-10003638"/>
    <x v="1"/>
    <x v="4"/>
    <x v="1222"/>
    <n v="168.624"/>
    <n v="9"/>
    <x v="2"/>
    <n v="14.7546"/>
  </r>
  <r>
    <n v="4167"/>
    <x v="2060"/>
    <x v="1"/>
    <x v="936"/>
    <d v="2012-03-13T00:00:00"/>
    <x v="1"/>
    <s v="AR-10825"/>
    <x v="255"/>
    <x v="1"/>
    <x v="0"/>
    <s v="Long Beach"/>
    <x v="15"/>
    <n v="11561"/>
    <x v="3"/>
    <s v="OFF-PA-10003848"/>
    <x v="1"/>
    <x v="10"/>
    <x v="1442"/>
    <n v="19.440000000000001"/>
    <n v="3"/>
    <x v="0"/>
    <n v="9.3312000000000008"/>
  </r>
  <r>
    <n v="4168"/>
    <x v="2061"/>
    <x v="2"/>
    <x v="856"/>
    <d v="2011-10-13T00:00:00"/>
    <x v="2"/>
    <s v="HA-14920"/>
    <x v="66"/>
    <x v="0"/>
    <x v="0"/>
    <s v="Pasadena"/>
    <x v="1"/>
    <n v="91104"/>
    <x v="1"/>
    <s v="OFF-ST-10002352"/>
    <x v="1"/>
    <x v="4"/>
    <x v="847"/>
    <n v="31.92"/>
    <n v="4"/>
    <x v="0"/>
    <n v="8.2992000000000008"/>
  </r>
  <r>
    <n v="4169"/>
    <x v="2061"/>
    <x v="2"/>
    <x v="856"/>
    <d v="2011-10-13T00:00:00"/>
    <x v="2"/>
    <s v="HA-14920"/>
    <x v="66"/>
    <x v="0"/>
    <x v="0"/>
    <s v="Pasadena"/>
    <x v="1"/>
    <n v="91104"/>
    <x v="1"/>
    <s v="FUR-CH-10000229"/>
    <x v="0"/>
    <x v="1"/>
    <x v="1612"/>
    <n v="433.56799999999998"/>
    <n v="2"/>
    <x v="2"/>
    <n v="-65.035200000000003"/>
  </r>
  <r>
    <n v="4170"/>
    <x v="2062"/>
    <x v="1"/>
    <x v="657"/>
    <d v="2012-04-14T00:00:00"/>
    <x v="2"/>
    <s v="HJ-14875"/>
    <x v="707"/>
    <x v="2"/>
    <x v="0"/>
    <s v="Mesa"/>
    <x v="16"/>
    <n v="85204"/>
    <x v="1"/>
    <s v="OFF-PA-10000788"/>
    <x v="1"/>
    <x v="10"/>
    <x v="731"/>
    <n v="31.103999999999999"/>
    <n v="6"/>
    <x v="2"/>
    <n v="10.8864"/>
  </r>
  <r>
    <n v="4171"/>
    <x v="2062"/>
    <x v="1"/>
    <x v="657"/>
    <d v="2012-04-14T00:00:00"/>
    <x v="2"/>
    <s v="HJ-14875"/>
    <x v="707"/>
    <x v="2"/>
    <x v="0"/>
    <s v="Mesa"/>
    <x v="16"/>
    <n v="85204"/>
    <x v="1"/>
    <s v="OFF-PA-10002968"/>
    <x v="1"/>
    <x v="10"/>
    <x v="909"/>
    <n v="54.816000000000003"/>
    <n v="3"/>
    <x v="2"/>
    <n v="17.815200000000001"/>
  </r>
  <r>
    <n v="4172"/>
    <x v="2063"/>
    <x v="3"/>
    <x v="673"/>
    <d v="2014-11-21T00:00:00"/>
    <x v="1"/>
    <s v="JK-15370"/>
    <x v="271"/>
    <x v="0"/>
    <x v="0"/>
    <s v="Fresno"/>
    <x v="1"/>
    <n v="93727"/>
    <x v="1"/>
    <s v="OFF-ST-10002486"/>
    <x v="1"/>
    <x v="4"/>
    <x v="693"/>
    <n v="48.86"/>
    <n v="7"/>
    <x v="0"/>
    <n v="0.97719999999999996"/>
  </r>
  <r>
    <n v="4173"/>
    <x v="2064"/>
    <x v="0"/>
    <x v="949"/>
    <d v="2013-07-02T00:00:00"/>
    <x v="3"/>
    <s v="JF-15355"/>
    <x v="282"/>
    <x v="0"/>
    <x v="0"/>
    <s v="Columbia"/>
    <x v="20"/>
    <n v="29203"/>
    <x v="0"/>
    <s v="OFF-BI-10002215"/>
    <x v="1"/>
    <x v="8"/>
    <x v="20"/>
    <n v="14.2"/>
    <n v="2"/>
    <x v="0"/>
    <n v="6.532"/>
  </r>
  <r>
    <n v="4174"/>
    <x v="2064"/>
    <x v="0"/>
    <x v="949"/>
    <d v="2013-07-02T00:00:00"/>
    <x v="3"/>
    <s v="JF-15355"/>
    <x v="282"/>
    <x v="0"/>
    <x v="0"/>
    <s v="Columbia"/>
    <x v="20"/>
    <n v="29203"/>
    <x v="0"/>
    <s v="OFF-PA-10000788"/>
    <x v="1"/>
    <x v="10"/>
    <x v="731"/>
    <n v="12.96"/>
    <n v="2"/>
    <x v="0"/>
    <n v="6.2207999999999997"/>
  </r>
  <r>
    <n v="4175"/>
    <x v="2064"/>
    <x v="0"/>
    <x v="949"/>
    <d v="2013-07-02T00:00:00"/>
    <x v="3"/>
    <s v="JF-15355"/>
    <x v="282"/>
    <x v="0"/>
    <x v="0"/>
    <s v="Columbia"/>
    <x v="20"/>
    <n v="29203"/>
    <x v="0"/>
    <s v="OFF-BI-10003364"/>
    <x v="1"/>
    <x v="8"/>
    <x v="698"/>
    <n v="58.34"/>
    <n v="2"/>
    <x v="0"/>
    <n v="28.0032"/>
  </r>
  <r>
    <n v="4176"/>
    <x v="2065"/>
    <x v="1"/>
    <x v="239"/>
    <d v="2012-11-30T00:00:00"/>
    <x v="2"/>
    <s v="EK-13795"/>
    <x v="735"/>
    <x v="2"/>
    <x v="0"/>
    <s v="Santa Ana"/>
    <x v="1"/>
    <n v="92704"/>
    <x v="1"/>
    <s v="OFF-AR-10003582"/>
    <x v="1"/>
    <x v="6"/>
    <x v="1451"/>
    <n v="56.3"/>
    <n v="2"/>
    <x v="0"/>
    <n v="15.763999999999999"/>
  </r>
  <r>
    <n v="4177"/>
    <x v="2066"/>
    <x v="2"/>
    <x v="884"/>
    <d v="2011-04-12T00:00:00"/>
    <x v="1"/>
    <s v="RS-19765"/>
    <x v="276"/>
    <x v="1"/>
    <x v="0"/>
    <s v="Columbia"/>
    <x v="20"/>
    <n v="29203"/>
    <x v="0"/>
    <s v="TEC-PH-10003273"/>
    <x v="2"/>
    <x v="7"/>
    <x v="171"/>
    <n v="629.95000000000005"/>
    <n v="5"/>
    <x v="0"/>
    <n v="163.78700000000001"/>
  </r>
  <r>
    <n v="4178"/>
    <x v="2066"/>
    <x v="2"/>
    <x v="884"/>
    <d v="2011-04-12T00:00:00"/>
    <x v="1"/>
    <s v="RS-19765"/>
    <x v="276"/>
    <x v="1"/>
    <x v="0"/>
    <s v="Columbia"/>
    <x v="20"/>
    <n v="29203"/>
    <x v="0"/>
    <s v="OFF-PA-10000100"/>
    <x v="1"/>
    <x v="10"/>
    <x v="825"/>
    <n v="122.97"/>
    <n v="3"/>
    <x v="0"/>
    <n v="60.255299999999998"/>
  </r>
  <r>
    <n v="4179"/>
    <x v="2067"/>
    <x v="0"/>
    <x v="950"/>
    <d v="2013-06-19T00:00:00"/>
    <x v="0"/>
    <s v="BD-11320"/>
    <x v="217"/>
    <x v="0"/>
    <x v="0"/>
    <s v="Los Angeles"/>
    <x v="1"/>
    <n v="90045"/>
    <x v="1"/>
    <s v="OFF-PA-10001776"/>
    <x v="1"/>
    <x v="10"/>
    <x v="1263"/>
    <n v="46.35"/>
    <n v="5"/>
    <x v="0"/>
    <n v="21.784500000000001"/>
  </r>
  <r>
    <n v="4180"/>
    <x v="2068"/>
    <x v="3"/>
    <x v="904"/>
    <d v="2014-03-11T00:00:00"/>
    <x v="1"/>
    <s v="BF-11170"/>
    <x v="408"/>
    <x v="2"/>
    <x v="0"/>
    <s v="San Francisco"/>
    <x v="1"/>
    <n v="94109"/>
    <x v="1"/>
    <s v="OFF-BI-10004182"/>
    <x v="1"/>
    <x v="8"/>
    <x v="73"/>
    <n v="14.976000000000001"/>
    <n v="9"/>
    <x v="2"/>
    <n v="5.4287999999999998"/>
  </r>
  <r>
    <n v="4181"/>
    <x v="2069"/>
    <x v="3"/>
    <x v="566"/>
    <d v="2014-10-12T00:00:00"/>
    <x v="1"/>
    <s v="JK-15730"/>
    <x v="300"/>
    <x v="0"/>
    <x v="0"/>
    <s v="Houston"/>
    <x v="5"/>
    <n v="77036"/>
    <x v="2"/>
    <s v="OFF-BI-10000756"/>
    <x v="1"/>
    <x v="8"/>
    <x v="15"/>
    <n v="4.24"/>
    <n v="5"/>
    <x v="3"/>
    <n v="-6.36"/>
  </r>
  <r>
    <n v="4182"/>
    <x v="2070"/>
    <x v="3"/>
    <x v="833"/>
    <d v="2014-10-13T00:00:00"/>
    <x v="1"/>
    <s v="CR-12820"/>
    <x v="736"/>
    <x v="2"/>
    <x v="0"/>
    <s v="New York City"/>
    <x v="15"/>
    <n v="10035"/>
    <x v="3"/>
    <s v="TEC-AC-10001539"/>
    <x v="2"/>
    <x v="11"/>
    <x v="1576"/>
    <n v="319.95999999999998"/>
    <n v="4"/>
    <x v="0"/>
    <n v="115.18559999999999"/>
  </r>
  <r>
    <n v="4183"/>
    <x v="2070"/>
    <x v="3"/>
    <x v="833"/>
    <d v="2014-10-13T00:00:00"/>
    <x v="1"/>
    <s v="CR-12820"/>
    <x v="736"/>
    <x v="2"/>
    <x v="0"/>
    <s v="New York City"/>
    <x v="15"/>
    <n v="10035"/>
    <x v="3"/>
    <s v="OFF-PA-10002377"/>
    <x v="1"/>
    <x v="10"/>
    <x v="557"/>
    <n v="17.04"/>
    <n v="3"/>
    <x v="0"/>
    <n v="7.6680000000000001"/>
  </r>
  <r>
    <n v="4184"/>
    <x v="2070"/>
    <x v="3"/>
    <x v="833"/>
    <d v="2014-10-13T00:00:00"/>
    <x v="1"/>
    <s v="CR-12820"/>
    <x v="736"/>
    <x v="2"/>
    <x v="0"/>
    <s v="New York City"/>
    <x v="15"/>
    <n v="10035"/>
    <x v="3"/>
    <s v="OFF-ST-10000991"/>
    <x v="1"/>
    <x v="4"/>
    <x v="155"/>
    <n v="344.91"/>
    <n v="3"/>
    <x v="0"/>
    <n v="10.347300000000001"/>
  </r>
  <r>
    <n v="4185"/>
    <x v="2071"/>
    <x v="0"/>
    <x v="5"/>
    <d v="2013-12-08T00:00:00"/>
    <x v="2"/>
    <s v="AG-10300"/>
    <x v="636"/>
    <x v="1"/>
    <x v="0"/>
    <s v="Franklin"/>
    <x v="31"/>
    <n v="2038"/>
    <x v="3"/>
    <s v="FUR-BO-10002853"/>
    <x v="0"/>
    <x v="0"/>
    <x v="1613"/>
    <n v="81.94"/>
    <n v="1"/>
    <x v="0"/>
    <n v="20.484999999999999"/>
  </r>
  <r>
    <n v="4186"/>
    <x v="2072"/>
    <x v="0"/>
    <x v="147"/>
    <d v="2013-10-23T00:00:00"/>
    <x v="2"/>
    <s v="CM-12160"/>
    <x v="380"/>
    <x v="0"/>
    <x v="0"/>
    <s v="Baltimore"/>
    <x v="39"/>
    <n v="21215"/>
    <x v="3"/>
    <s v="TEC-AC-10004510"/>
    <x v="2"/>
    <x v="11"/>
    <x v="944"/>
    <n v="98.16"/>
    <n v="6"/>
    <x v="0"/>
    <n v="9.8160000000000007"/>
  </r>
  <r>
    <n v="4187"/>
    <x v="2073"/>
    <x v="3"/>
    <x v="796"/>
    <d v="2014-05-24T00:00:00"/>
    <x v="1"/>
    <s v="SG-20890"/>
    <x v="737"/>
    <x v="1"/>
    <x v="0"/>
    <s v="Mcallen"/>
    <x v="5"/>
    <n v="78501"/>
    <x v="2"/>
    <s v="OFF-BI-10003712"/>
    <x v="1"/>
    <x v="8"/>
    <x v="689"/>
    <n v="6.8739999999999997"/>
    <n v="7"/>
    <x v="3"/>
    <n v="-10.6547"/>
  </r>
  <r>
    <n v="4188"/>
    <x v="2073"/>
    <x v="3"/>
    <x v="796"/>
    <d v="2014-05-24T00:00:00"/>
    <x v="1"/>
    <s v="SG-20890"/>
    <x v="737"/>
    <x v="1"/>
    <x v="0"/>
    <s v="Mcallen"/>
    <x v="5"/>
    <n v="78501"/>
    <x v="2"/>
    <s v="OFF-BI-10002571"/>
    <x v="1"/>
    <x v="8"/>
    <x v="1204"/>
    <n v="1.996"/>
    <n v="1"/>
    <x v="3"/>
    <n v="-3.2934000000000001"/>
  </r>
  <r>
    <n v="4189"/>
    <x v="2073"/>
    <x v="3"/>
    <x v="796"/>
    <d v="2014-05-24T00:00:00"/>
    <x v="1"/>
    <s v="SG-20890"/>
    <x v="737"/>
    <x v="1"/>
    <x v="0"/>
    <s v="Mcallen"/>
    <x v="5"/>
    <n v="78501"/>
    <x v="2"/>
    <s v="OFF-ST-10004835"/>
    <x v="1"/>
    <x v="4"/>
    <x v="1406"/>
    <n v="8.9280000000000008"/>
    <n v="2"/>
    <x v="2"/>
    <n v="0.66959999999999997"/>
  </r>
  <r>
    <n v="4190"/>
    <x v="2074"/>
    <x v="0"/>
    <x v="182"/>
    <d v="2013-10-02T00:00:00"/>
    <x v="0"/>
    <s v="CS-12175"/>
    <x v="728"/>
    <x v="1"/>
    <x v="0"/>
    <s v="Iowa City"/>
    <x v="23"/>
    <n v="52240"/>
    <x v="2"/>
    <s v="OFF-PA-10004022"/>
    <x v="1"/>
    <x v="10"/>
    <x v="1614"/>
    <n v="9.99"/>
    <n v="1"/>
    <x v="0"/>
    <n v="4.4954999999999998"/>
  </r>
  <r>
    <n v="4191"/>
    <x v="2075"/>
    <x v="3"/>
    <x v="701"/>
    <d v="2014-11-23T00:00:00"/>
    <x v="1"/>
    <s v="HL-15040"/>
    <x v="332"/>
    <x v="0"/>
    <x v="0"/>
    <s v="Newark"/>
    <x v="13"/>
    <n v="19711"/>
    <x v="3"/>
    <s v="TEC-CO-10004722"/>
    <x v="2"/>
    <x v="16"/>
    <x v="1365"/>
    <n v="10499.97"/>
    <n v="3"/>
    <x v="0"/>
    <n v="5039.9856"/>
  </r>
  <r>
    <n v="4192"/>
    <x v="2076"/>
    <x v="1"/>
    <x v="951"/>
    <d v="2012-07-08T00:00:00"/>
    <x v="3"/>
    <s v="DM-13015"/>
    <x v="661"/>
    <x v="0"/>
    <x v="0"/>
    <s v="Houston"/>
    <x v="5"/>
    <n v="77070"/>
    <x v="2"/>
    <s v="OFF-PA-10004248"/>
    <x v="1"/>
    <x v="10"/>
    <x v="1615"/>
    <n v="21.12"/>
    <n v="5"/>
    <x v="2"/>
    <n v="6.6"/>
  </r>
  <r>
    <n v="4193"/>
    <x v="2077"/>
    <x v="1"/>
    <x v="547"/>
    <d v="2012-11-20T00:00:00"/>
    <x v="1"/>
    <s v="HK-14890"/>
    <x v="96"/>
    <x v="1"/>
    <x v="0"/>
    <s v="Boise"/>
    <x v="45"/>
    <n v="83704"/>
    <x v="1"/>
    <s v="FUR-TA-10000577"/>
    <x v="0"/>
    <x v="3"/>
    <x v="3"/>
    <n v="696.42"/>
    <n v="2"/>
    <x v="0"/>
    <n v="160.17660000000001"/>
  </r>
  <r>
    <n v="4194"/>
    <x v="2077"/>
    <x v="1"/>
    <x v="547"/>
    <d v="2012-11-20T00:00:00"/>
    <x v="1"/>
    <s v="HK-14890"/>
    <x v="96"/>
    <x v="1"/>
    <x v="0"/>
    <s v="Boise"/>
    <x v="45"/>
    <n v="83704"/>
    <x v="1"/>
    <s v="TEC-PH-10001254"/>
    <x v="2"/>
    <x v="7"/>
    <x v="143"/>
    <n v="304.77600000000001"/>
    <n v="3"/>
    <x v="2"/>
    <n v="22.8582"/>
  </r>
  <r>
    <n v="4195"/>
    <x v="2078"/>
    <x v="1"/>
    <x v="652"/>
    <d v="2012-06-22T00:00:00"/>
    <x v="1"/>
    <s v="BG-11740"/>
    <x v="696"/>
    <x v="0"/>
    <x v="0"/>
    <s v="San Diego"/>
    <x v="1"/>
    <n v="92105"/>
    <x v="1"/>
    <s v="OFF-AR-10001044"/>
    <x v="1"/>
    <x v="6"/>
    <x v="1042"/>
    <n v="51.98"/>
    <n v="2"/>
    <x v="0"/>
    <n v="15.074199999999999"/>
  </r>
  <r>
    <n v="4196"/>
    <x v="2079"/>
    <x v="0"/>
    <x v="143"/>
    <d v="2013-04-15T00:00:00"/>
    <x v="1"/>
    <s v="CK-12595"/>
    <x v="242"/>
    <x v="0"/>
    <x v="0"/>
    <s v="Los Angeles"/>
    <x v="1"/>
    <n v="90032"/>
    <x v="1"/>
    <s v="FUR-FU-10002597"/>
    <x v="0"/>
    <x v="5"/>
    <x v="621"/>
    <n v="24.7"/>
    <n v="5"/>
    <x v="0"/>
    <n v="10.374000000000001"/>
  </r>
  <r>
    <n v="4197"/>
    <x v="2080"/>
    <x v="1"/>
    <x v="24"/>
    <d v="2012-04-23T00:00:00"/>
    <x v="0"/>
    <s v="RF-19735"/>
    <x v="288"/>
    <x v="0"/>
    <x v="0"/>
    <s v="New York City"/>
    <x v="15"/>
    <n v="10024"/>
    <x v="3"/>
    <s v="OFF-LA-10004093"/>
    <x v="1"/>
    <x v="2"/>
    <x v="670"/>
    <n v="21.93"/>
    <n v="3"/>
    <x v="0"/>
    <n v="10.3071"/>
  </r>
  <r>
    <n v="4198"/>
    <x v="2081"/>
    <x v="0"/>
    <x v="275"/>
    <d v="2013-12-09T00:00:00"/>
    <x v="1"/>
    <s v="CJ-12010"/>
    <x v="170"/>
    <x v="0"/>
    <x v="0"/>
    <s v="Philadelphia"/>
    <x v="9"/>
    <n v="19134"/>
    <x v="3"/>
    <s v="OFF-AP-10000179"/>
    <x v="1"/>
    <x v="9"/>
    <x v="527"/>
    <n v="394.81599999999997"/>
    <n v="4"/>
    <x v="2"/>
    <n v="93.768799999999999"/>
  </r>
  <r>
    <n v="4199"/>
    <x v="2081"/>
    <x v="0"/>
    <x v="275"/>
    <d v="2013-12-09T00:00:00"/>
    <x v="1"/>
    <s v="CJ-12010"/>
    <x v="170"/>
    <x v="0"/>
    <x v="0"/>
    <s v="Philadelphia"/>
    <x v="9"/>
    <n v="19134"/>
    <x v="3"/>
    <s v="OFF-BI-10001072"/>
    <x v="1"/>
    <x v="8"/>
    <x v="277"/>
    <n v="18.192"/>
    <n v="4"/>
    <x v="6"/>
    <n v="-14.553599999999999"/>
  </r>
  <r>
    <n v="4200"/>
    <x v="2082"/>
    <x v="1"/>
    <x v="895"/>
    <d v="2012-12-10T00:00:00"/>
    <x v="3"/>
    <s v="MA-17560"/>
    <x v="15"/>
    <x v="2"/>
    <x v="0"/>
    <s v="New York City"/>
    <x v="15"/>
    <n v="10024"/>
    <x v="3"/>
    <s v="OFF-LA-10004093"/>
    <x v="1"/>
    <x v="2"/>
    <x v="670"/>
    <n v="7.31"/>
    <n v="1"/>
    <x v="0"/>
    <n v="3.4357000000000002"/>
  </r>
  <r>
    <n v="4201"/>
    <x v="2082"/>
    <x v="1"/>
    <x v="895"/>
    <d v="2012-12-10T00:00:00"/>
    <x v="3"/>
    <s v="MA-17560"/>
    <x v="15"/>
    <x v="2"/>
    <x v="0"/>
    <s v="New York City"/>
    <x v="15"/>
    <n v="10024"/>
    <x v="3"/>
    <s v="TEC-CO-10002095"/>
    <x v="2"/>
    <x v="16"/>
    <x v="610"/>
    <n v="799.98400000000004"/>
    <n v="2"/>
    <x v="2"/>
    <n v="249.995"/>
  </r>
  <r>
    <n v="4202"/>
    <x v="2082"/>
    <x v="1"/>
    <x v="895"/>
    <d v="2012-12-10T00:00:00"/>
    <x v="3"/>
    <s v="MA-17560"/>
    <x v="15"/>
    <x v="2"/>
    <x v="0"/>
    <s v="New York City"/>
    <x v="15"/>
    <n v="10024"/>
    <x v="3"/>
    <s v="OFF-PA-10002713"/>
    <x v="1"/>
    <x v="10"/>
    <x v="317"/>
    <n v="41.28"/>
    <n v="6"/>
    <x v="0"/>
    <n v="18.988800000000001"/>
  </r>
  <r>
    <n v="4203"/>
    <x v="2082"/>
    <x v="1"/>
    <x v="895"/>
    <d v="2012-12-10T00:00:00"/>
    <x v="3"/>
    <s v="MA-17560"/>
    <x v="15"/>
    <x v="2"/>
    <x v="0"/>
    <s v="New York City"/>
    <x v="15"/>
    <n v="10024"/>
    <x v="3"/>
    <s v="OFF-PA-10002254"/>
    <x v="1"/>
    <x v="10"/>
    <x v="145"/>
    <n v="184.66"/>
    <n v="7"/>
    <x v="0"/>
    <n v="84.943600000000004"/>
  </r>
  <r>
    <n v="4204"/>
    <x v="2083"/>
    <x v="2"/>
    <x v="656"/>
    <d v="2011-11-02T00:00:00"/>
    <x v="0"/>
    <s v="AM-10705"/>
    <x v="562"/>
    <x v="0"/>
    <x v="0"/>
    <s v="Cranston"/>
    <x v="34"/>
    <n v="2920"/>
    <x v="3"/>
    <s v="OFF-AR-10001683"/>
    <x v="1"/>
    <x v="6"/>
    <x v="32"/>
    <n v="49.25"/>
    <n v="5"/>
    <x v="0"/>
    <n v="18.715"/>
  </r>
  <r>
    <n v="4205"/>
    <x v="2083"/>
    <x v="2"/>
    <x v="656"/>
    <d v="2011-11-02T00:00:00"/>
    <x v="0"/>
    <s v="AM-10705"/>
    <x v="562"/>
    <x v="0"/>
    <x v="0"/>
    <s v="Cranston"/>
    <x v="34"/>
    <n v="2920"/>
    <x v="3"/>
    <s v="OFF-PA-10002195"/>
    <x v="1"/>
    <x v="10"/>
    <x v="719"/>
    <n v="10.16"/>
    <n v="2"/>
    <x v="0"/>
    <n v="4.7751999999999999"/>
  </r>
  <r>
    <n v="4206"/>
    <x v="2083"/>
    <x v="2"/>
    <x v="656"/>
    <d v="2011-11-02T00:00:00"/>
    <x v="0"/>
    <s v="AM-10705"/>
    <x v="562"/>
    <x v="0"/>
    <x v="0"/>
    <s v="Cranston"/>
    <x v="34"/>
    <n v="2920"/>
    <x v="3"/>
    <s v="FUR-FU-10002364"/>
    <x v="0"/>
    <x v="5"/>
    <x v="1231"/>
    <n v="14.76"/>
    <n v="2"/>
    <x v="0"/>
    <n v="4.2804000000000002"/>
  </r>
  <r>
    <n v="4207"/>
    <x v="2083"/>
    <x v="2"/>
    <x v="656"/>
    <d v="2011-11-02T00:00:00"/>
    <x v="0"/>
    <s v="AM-10705"/>
    <x v="562"/>
    <x v="0"/>
    <x v="0"/>
    <s v="Cranston"/>
    <x v="34"/>
    <n v="2920"/>
    <x v="3"/>
    <s v="OFF-BI-10004001"/>
    <x v="1"/>
    <x v="8"/>
    <x v="810"/>
    <n v="34.08"/>
    <n v="2"/>
    <x v="0"/>
    <n v="15.6768"/>
  </r>
  <r>
    <n v="4208"/>
    <x v="2083"/>
    <x v="2"/>
    <x v="656"/>
    <d v="2011-11-02T00:00:00"/>
    <x v="0"/>
    <s v="AM-10705"/>
    <x v="562"/>
    <x v="0"/>
    <x v="0"/>
    <s v="Cranston"/>
    <x v="34"/>
    <n v="2920"/>
    <x v="3"/>
    <s v="FUR-FU-10000023"/>
    <x v="0"/>
    <x v="5"/>
    <x v="322"/>
    <n v="17.670000000000002"/>
    <n v="3"/>
    <x v="0"/>
    <n v="7.7747999999999999"/>
  </r>
  <r>
    <n v="4209"/>
    <x v="2083"/>
    <x v="2"/>
    <x v="656"/>
    <d v="2011-11-02T00:00:00"/>
    <x v="0"/>
    <s v="AM-10705"/>
    <x v="562"/>
    <x v="0"/>
    <x v="0"/>
    <s v="Cranston"/>
    <x v="34"/>
    <n v="2920"/>
    <x v="3"/>
    <s v="FUR-CH-10002320"/>
    <x v="0"/>
    <x v="1"/>
    <x v="1454"/>
    <n v="1604.9"/>
    <n v="5"/>
    <x v="0"/>
    <n v="481.47"/>
  </r>
  <r>
    <n v="4210"/>
    <x v="2083"/>
    <x v="2"/>
    <x v="656"/>
    <d v="2011-11-02T00:00:00"/>
    <x v="0"/>
    <s v="AM-10705"/>
    <x v="562"/>
    <x v="0"/>
    <x v="0"/>
    <s v="Cranston"/>
    <x v="34"/>
    <n v="2920"/>
    <x v="3"/>
    <s v="FUR-TA-10003238"/>
    <x v="0"/>
    <x v="3"/>
    <x v="1233"/>
    <n v="385.68599999999998"/>
    <n v="1"/>
    <x v="4"/>
    <n v="-60.607799999999997"/>
  </r>
  <r>
    <n v="4211"/>
    <x v="2084"/>
    <x v="3"/>
    <x v="34"/>
    <d v="2014-12-15T00:00:00"/>
    <x v="1"/>
    <s v="AH-10585"/>
    <x v="738"/>
    <x v="0"/>
    <x v="0"/>
    <s v="Chicago"/>
    <x v="10"/>
    <n v="60623"/>
    <x v="2"/>
    <s v="OFF-PA-10004965"/>
    <x v="1"/>
    <x v="10"/>
    <x v="112"/>
    <n v="15.984"/>
    <n v="2"/>
    <x v="2"/>
    <n v="4.9950000000000001"/>
  </r>
  <r>
    <n v="4212"/>
    <x v="2085"/>
    <x v="2"/>
    <x v="952"/>
    <d v="2011-05-09T00:00:00"/>
    <x v="0"/>
    <s v="PF-19120"/>
    <x v="724"/>
    <x v="0"/>
    <x v="0"/>
    <s v="Richmond"/>
    <x v="0"/>
    <n v="40475"/>
    <x v="0"/>
    <s v="OFF-PA-10003016"/>
    <x v="1"/>
    <x v="10"/>
    <x v="1385"/>
    <n v="9.42"/>
    <n v="3"/>
    <x v="0"/>
    <n v="4.2389999999999999"/>
  </r>
  <r>
    <n v="4213"/>
    <x v="2085"/>
    <x v="2"/>
    <x v="952"/>
    <d v="2011-05-09T00:00:00"/>
    <x v="0"/>
    <s v="PF-19120"/>
    <x v="724"/>
    <x v="0"/>
    <x v="0"/>
    <s v="Richmond"/>
    <x v="0"/>
    <n v="40475"/>
    <x v="0"/>
    <s v="OFF-AR-10003651"/>
    <x v="1"/>
    <x v="6"/>
    <x v="276"/>
    <n v="6.56"/>
    <n v="2"/>
    <x v="0"/>
    <n v="1.9024000000000001"/>
  </r>
  <r>
    <n v="4214"/>
    <x v="2085"/>
    <x v="2"/>
    <x v="952"/>
    <d v="2011-05-09T00:00:00"/>
    <x v="0"/>
    <s v="PF-19120"/>
    <x v="724"/>
    <x v="0"/>
    <x v="0"/>
    <s v="Richmond"/>
    <x v="0"/>
    <n v="40475"/>
    <x v="0"/>
    <s v="OFF-PA-10001363"/>
    <x v="1"/>
    <x v="10"/>
    <x v="1616"/>
    <n v="24.56"/>
    <n v="2"/>
    <x v="0"/>
    <n v="11.543200000000001"/>
  </r>
  <r>
    <n v="4215"/>
    <x v="2086"/>
    <x v="0"/>
    <x v="758"/>
    <d v="2013-03-09T00:00:00"/>
    <x v="1"/>
    <s v="RD-19480"/>
    <x v="502"/>
    <x v="0"/>
    <x v="0"/>
    <s v="Mishawaka"/>
    <x v="14"/>
    <n v="46544"/>
    <x v="2"/>
    <s v="OFF-BI-10003876"/>
    <x v="1"/>
    <x v="8"/>
    <x v="1617"/>
    <n v="128.4"/>
    <n v="3"/>
    <x v="0"/>
    <n v="64.2"/>
  </r>
  <r>
    <n v="4216"/>
    <x v="2087"/>
    <x v="2"/>
    <x v="953"/>
    <d v="2011-12-04T00:00:00"/>
    <x v="1"/>
    <s v="JL-15505"/>
    <x v="145"/>
    <x v="0"/>
    <x v="0"/>
    <s v="Mount Vernon"/>
    <x v="15"/>
    <n v="10550"/>
    <x v="3"/>
    <s v="OFF-EN-10004007"/>
    <x v="1"/>
    <x v="12"/>
    <x v="1618"/>
    <n v="62.28"/>
    <n v="4"/>
    <x v="0"/>
    <n v="29.271599999999999"/>
  </r>
  <r>
    <n v="4217"/>
    <x v="2088"/>
    <x v="1"/>
    <x v="954"/>
    <d v="2012-02-22T00:00:00"/>
    <x v="1"/>
    <s v="AB-10600"/>
    <x v="448"/>
    <x v="1"/>
    <x v="0"/>
    <s v="Los Angeles"/>
    <x v="1"/>
    <n v="90004"/>
    <x v="1"/>
    <s v="OFF-LA-10002271"/>
    <x v="1"/>
    <x v="2"/>
    <x v="635"/>
    <n v="9.24"/>
    <n v="3"/>
    <x v="0"/>
    <n v="4.4352"/>
  </r>
  <r>
    <n v="4218"/>
    <x v="2089"/>
    <x v="3"/>
    <x v="719"/>
    <d v="2014-04-04T00:00:00"/>
    <x v="2"/>
    <s v="NC-18535"/>
    <x v="714"/>
    <x v="1"/>
    <x v="0"/>
    <s v="San Francisco"/>
    <x v="1"/>
    <n v="94110"/>
    <x v="1"/>
    <s v="FUR-BO-10003894"/>
    <x v="0"/>
    <x v="0"/>
    <x v="1619"/>
    <n v="482.66399999999999"/>
    <n v="8"/>
    <x v="11"/>
    <n v="85.176000000000002"/>
  </r>
  <r>
    <n v="4219"/>
    <x v="2089"/>
    <x v="3"/>
    <x v="719"/>
    <d v="2014-04-04T00:00:00"/>
    <x v="2"/>
    <s v="NC-18535"/>
    <x v="714"/>
    <x v="1"/>
    <x v="0"/>
    <s v="San Francisco"/>
    <x v="1"/>
    <n v="94110"/>
    <x v="1"/>
    <s v="TEC-MA-10000418"/>
    <x v="2"/>
    <x v="15"/>
    <x v="1476"/>
    <n v="4799.9840000000004"/>
    <n v="2"/>
    <x v="2"/>
    <n v="359.99880000000002"/>
  </r>
  <r>
    <n v="4220"/>
    <x v="2090"/>
    <x v="3"/>
    <x v="532"/>
    <d v="2014-06-14T00:00:00"/>
    <x v="0"/>
    <s v="TB-21400"/>
    <x v="483"/>
    <x v="0"/>
    <x v="0"/>
    <s v="Seattle"/>
    <x v="4"/>
    <n v="98103"/>
    <x v="1"/>
    <s v="OFF-PA-10004243"/>
    <x v="1"/>
    <x v="10"/>
    <x v="271"/>
    <n v="37.94"/>
    <n v="2"/>
    <x v="0"/>
    <n v="18.211200000000002"/>
  </r>
  <r>
    <n v="4221"/>
    <x v="2090"/>
    <x v="3"/>
    <x v="532"/>
    <d v="2014-06-14T00:00:00"/>
    <x v="0"/>
    <s v="TB-21400"/>
    <x v="483"/>
    <x v="0"/>
    <x v="0"/>
    <s v="Seattle"/>
    <x v="4"/>
    <n v="98103"/>
    <x v="1"/>
    <s v="OFF-BI-10001759"/>
    <x v="1"/>
    <x v="8"/>
    <x v="725"/>
    <n v="18.288"/>
    <n v="6"/>
    <x v="2"/>
    <n v="6.6294000000000004"/>
  </r>
  <r>
    <n v="4222"/>
    <x v="2090"/>
    <x v="3"/>
    <x v="532"/>
    <d v="2014-06-14T00:00:00"/>
    <x v="0"/>
    <s v="TB-21400"/>
    <x v="483"/>
    <x v="0"/>
    <x v="0"/>
    <s v="Seattle"/>
    <x v="4"/>
    <n v="98103"/>
    <x v="1"/>
    <s v="TEC-MA-10001570"/>
    <x v="2"/>
    <x v="15"/>
    <x v="1620"/>
    <n v="385.8"/>
    <n v="5"/>
    <x v="2"/>
    <n v="130.20750000000001"/>
  </r>
  <r>
    <n v="4223"/>
    <x v="2090"/>
    <x v="3"/>
    <x v="532"/>
    <d v="2014-06-14T00:00:00"/>
    <x v="0"/>
    <s v="TB-21400"/>
    <x v="483"/>
    <x v="0"/>
    <x v="0"/>
    <s v="Seattle"/>
    <x v="4"/>
    <n v="98103"/>
    <x v="1"/>
    <s v="OFF-ST-10004804"/>
    <x v="1"/>
    <x v="4"/>
    <x v="230"/>
    <n v="102.96"/>
    <n v="2"/>
    <x v="0"/>
    <n v="1.0296000000000001"/>
  </r>
  <r>
    <n v="4224"/>
    <x v="2090"/>
    <x v="3"/>
    <x v="532"/>
    <d v="2014-06-14T00:00:00"/>
    <x v="0"/>
    <s v="TB-21400"/>
    <x v="483"/>
    <x v="0"/>
    <x v="0"/>
    <s v="Seattle"/>
    <x v="4"/>
    <n v="98103"/>
    <x v="1"/>
    <s v="FUR-BO-10001519"/>
    <x v="0"/>
    <x v="0"/>
    <x v="666"/>
    <n v="174.42"/>
    <n v="3"/>
    <x v="0"/>
    <n v="41.860799999999998"/>
  </r>
  <r>
    <n v="4225"/>
    <x v="2091"/>
    <x v="0"/>
    <x v="955"/>
    <d v="2013-10-04T00:00:00"/>
    <x v="2"/>
    <s v="SJ-20215"/>
    <x v="695"/>
    <x v="0"/>
    <x v="0"/>
    <s v="Quincy"/>
    <x v="10"/>
    <n v="62301"/>
    <x v="2"/>
    <s v="OFF-BI-10000343"/>
    <x v="1"/>
    <x v="8"/>
    <x v="184"/>
    <n v="1.964"/>
    <n v="2"/>
    <x v="3"/>
    <n v="-3.2406000000000001"/>
  </r>
  <r>
    <n v="4226"/>
    <x v="2092"/>
    <x v="2"/>
    <x v="736"/>
    <d v="2011-12-17T00:00:00"/>
    <x v="1"/>
    <s v="EB-13840"/>
    <x v="225"/>
    <x v="1"/>
    <x v="0"/>
    <s v="Chicago"/>
    <x v="10"/>
    <n v="60623"/>
    <x v="2"/>
    <s v="FUR-FU-10003930"/>
    <x v="0"/>
    <x v="5"/>
    <x v="1621"/>
    <n v="94.427999999999997"/>
    <n v="3"/>
    <x v="7"/>
    <n v="-42.492600000000003"/>
  </r>
  <r>
    <n v="4227"/>
    <x v="2093"/>
    <x v="3"/>
    <x v="343"/>
    <d v="2014-11-17T00:00:00"/>
    <x v="1"/>
    <s v="WB-21850"/>
    <x v="576"/>
    <x v="0"/>
    <x v="0"/>
    <s v="Urbandale"/>
    <x v="23"/>
    <n v="50322"/>
    <x v="2"/>
    <s v="OFF-FA-10004854"/>
    <x v="1"/>
    <x v="13"/>
    <x v="268"/>
    <n v="45.92"/>
    <n v="4"/>
    <x v="0"/>
    <n v="21.5824"/>
  </r>
  <r>
    <n v="4228"/>
    <x v="2094"/>
    <x v="1"/>
    <x v="956"/>
    <d v="2012-01-10T00:00:00"/>
    <x v="1"/>
    <s v="SR-20740"/>
    <x v="256"/>
    <x v="2"/>
    <x v="0"/>
    <s v="Seattle"/>
    <x v="4"/>
    <n v="98103"/>
    <x v="1"/>
    <s v="FUR-CH-10003396"/>
    <x v="0"/>
    <x v="1"/>
    <x v="385"/>
    <n v="61.584000000000003"/>
    <n v="1"/>
    <x v="2"/>
    <n v="-6.9282000000000004"/>
  </r>
  <r>
    <n v="4229"/>
    <x v="2095"/>
    <x v="0"/>
    <x v="830"/>
    <d v="2013-03-27T00:00:00"/>
    <x v="2"/>
    <s v="VG-21805"/>
    <x v="500"/>
    <x v="1"/>
    <x v="0"/>
    <s v="Richmond"/>
    <x v="14"/>
    <n v="47374"/>
    <x v="2"/>
    <s v="OFF-PA-10001994"/>
    <x v="1"/>
    <x v="10"/>
    <x v="1113"/>
    <n v="22.48"/>
    <n v="1"/>
    <x v="0"/>
    <n v="10.3408"/>
  </r>
  <r>
    <n v="4230"/>
    <x v="2096"/>
    <x v="3"/>
    <x v="957"/>
    <d v="2014-07-11T00:00:00"/>
    <x v="1"/>
    <s v="LS-16945"/>
    <x v="322"/>
    <x v="1"/>
    <x v="0"/>
    <s v="Dallas"/>
    <x v="5"/>
    <n v="75220"/>
    <x v="2"/>
    <s v="FUR-FU-10003601"/>
    <x v="0"/>
    <x v="5"/>
    <x v="729"/>
    <n v="332.02800000000002"/>
    <n v="9"/>
    <x v="7"/>
    <n v="-348.62939999999998"/>
  </r>
  <r>
    <n v="4231"/>
    <x v="2096"/>
    <x v="3"/>
    <x v="957"/>
    <d v="2014-07-11T00:00:00"/>
    <x v="1"/>
    <s v="LS-16945"/>
    <x v="322"/>
    <x v="1"/>
    <x v="0"/>
    <s v="Dallas"/>
    <x v="5"/>
    <n v="75220"/>
    <x v="2"/>
    <s v="OFF-BI-10003429"/>
    <x v="1"/>
    <x v="8"/>
    <x v="844"/>
    <n v="11.394"/>
    <n v="9"/>
    <x v="3"/>
    <n v="-17.660699999999999"/>
  </r>
  <r>
    <n v="4232"/>
    <x v="2096"/>
    <x v="3"/>
    <x v="957"/>
    <d v="2014-07-11T00:00:00"/>
    <x v="1"/>
    <s v="LS-16945"/>
    <x v="322"/>
    <x v="1"/>
    <x v="0"/>
    <s v="Dallas"/>
    <x v="5"/>
    <n v="75220"/>
    <x v="2"/>
    <s v="OFF-PA-10000232"/>
    <x v="1"/>
    <x v="10"/>
    <x v="1622"/>
    <n v="15.552"/>
    <n v="3"/>
    <x v="2"/>
    <n v="5.6375999999999999"/>
  </r>
  <r>
    <n v="4233"/>
    <x v="2096"/>
    <x v="3"/>
    <x v="957"/>
    <d v="2014-07-11T00:00:00"/>
    <x v="1"/>
    <s v="LS-16945"/>
    <x v="322"/>
    <x v="1"/>
    <x v="0"/>
    <s v="Dallas"/>
    <x v="5"/>
    <n v="75220"/>
    <x v="2"/>
    <s v="OFF-PA-10002195"/>
    <x v="1"/>
    <x v="10"/>
    <x v="1543"/>
    <n v="31.103999999999999"/>
    <n v="6"/>
    <x v="2"/>
    <n v="11.2752"/>
  </r>
  <r>
    <n v="4234"/>
    <x v="2096"/>
    <x v="3"/>
    <x v="957"/>
    <d v="2014-07-11T00:00:00"/>
    <x v="1"/>
    <s v="LS-16945"/>
    <x v="322"/>
    <x v="1"/>
    <x v="0"/>
    <s v="Dallas"/>
    <x v="5"/>
    <n v="75220"/>
    <x v="2"/>
    <s v="OFF-BI-10004492"/>
    <x v="1"/>
    <x v="8"/>
    <x v="347"/>
    <n v="6.3159999999999998"/>
    <n v="1"/>
    <x v="3"/>
    <n v="-10.4214"/>
  </r>
  <r>
    <n v="4235"/>
    <x v="2097"/>
    <x v="2"/>
    <x v="158"/>
    <d v="2011-09-24T00:00:00"/>
    <x v="2"/>
    <s v="MA-17560"/>
    <x v="15"/>
    <x v="2"/>
    <x v="0"/>
    <s v="Philadelphia"/>
    <x v="9"/>
    <n v="19143"/>
    <x v="3"/>
    <s v="OFF-PA-10004000"/>
    <x v="1"/>
    <x v="10"/>
    <x v="203"/>
    <n v="11.352"/>
    <n v="3"/>
    <x v="2"/>
    <n v="4.1151"/>
  </r>
  <r>
    <n v="4236"/>
    <x v="2097"/>
    <x v="2"/>
    <x v="158"/>
    <d v="2011-09-24T00:00:00"/>
    <x v="2"/>
    <s v="MA-17560"/>
    <x v="15"/>
    <x v="2"/>
    <x v="0"/>
    <s v="Philadelphia"/>
    <x v="9"/>
    <n v="19143"/>
    <x v="3"/>
    <s v="OFF-LA-10004425"/>
    <x v="1"/>
    <x v="2"/>
    <x v="33"/>
    <n v="20.808"/>
    <n v="9"/>
    <x v="2"/>
    <n v="7.0227000000000004"/>
  </r>
  <r>
    <n v="4237"/>
    <x v="2098"/>
    <x v="0"/>
    <x v="310"/>
    <d v="2013-07-28T00:00:00"/>
    <x v="1"/>
    <s v="NF-18475"/>
    <x v="739"/>
    <x v="2"/>
    <x v="0"/>
    <s v="Rockford"/>
    <x v="10"/>
    <n v="61107"/>
    <x v="2"/>
    <s v="OFF-BI-10000948"/>
    <x v="1"/>
    <x v="8"/>
    <x v="1373"/>
    <n v="11.416"/>
    <n v="4"/>
    <x v="3"/>
    <n v="-18.836400000000001"/>
  </r>
  <r>
    <n v="4238"/>
    <x v="2099"/>
    <x v="3"/>
    <x v="635"/>
    <d v="2014-09-04T00:00:00"/>
    <x v="0"/>
    <s v="MD-17860"/>
    <x v="550"/>
    <x v="1"/>
    <x v="0"/>
    <s v="Philadelphia"/>
    <x v="9"/>
    <n v="19134"/>
    <x v="3"/>
    <s v="OFF-AR-10001972"/>
    <x v="1"/>
    <x v="6"/>
    <x v="1623"/>
    <n v="9.4079999999999995"/>
    <n v="7"/>
    <x v="2"/>
    <n v="0.7056"/>
  </r>
  <r>
    <n v="4239"/>
    <x v="2100"/>
    <x v="3"/>
    <x v="606"/>
    <d v="2014-03-29T00:00:00"/>
    <x v="2"/>
    <s v="MZ-17335"/>
    <x v="595"/>
    <x v="2"/>
    <x v="0"/>
    <s v="Seattle"/>
    <x v="4"/>
    <n v="98105"/>
    <x v="1"/>
    <s v="OFF-AR-10004587"/>
    <x v="1"/>
    <x v="6"/>
    <x v="1624"/>
    <n v="19.829999999999998"/>
    <n v="1"/>
    <x v="0"/>
    <n v="5.9489999999999998"/>
  </r>
  <r>
    <n v="4240"/>
    <x v="2101"/>
    <x v="3"/>
    <x v="614"/>
    <d v="2015-01-05T00:00:00"/>
    <x v="1"/>
    <s v="KB-16600"/>
    <x v="33"/>
    <x v="1"/>
    <x v="0"/>
    <s v="Grand Rapids"/>
    <x v="12"/>
    <n v="49505"/>
    <x v="2"/>
    <s v="OFF-PA-10000994"/>
    <x v="1"/>
    <x v="10"/>
    <x v="904"/>
    <n v="209.7"/>
    <n v="2"/>
    <x v="0"/>
    <n v="100.65600000000001"/>
  </r>
  <r>
    <n v="4241"/>
    <x v="2102"/>
    <x v="2"/>
    <x v="59"/>
    <d v="2011-09-26T00:00:00"/>
    <x v="1"/>
    <s v="MA-17995"/>
    <x v="671"/>
    <x v="2"/>
    <x v="0"/>
    <s v="Los Angeles"/>
    <x v="1"/>
    <n v="90004"/>
    <x v="1"/>
    <s v="OFF-AP-10001366"/>
    <x v="1"/>
    <x v="9"/>
    <x v="33"/>
    <n v="43.92"/>
    <n v="4"/>
    <x v="0"/>
    <n v="11.8584"/>
  </r>
  <r>
    <n v="4242"/>
    <x v="2102"/>
    <x v="2"/>
    <x v="59"/>
    <d v="2011-09-26T00:00:00"/>
    <x v="1"/>
    <s v="MA-17995"/>
    <x v="671"/>
    <x v="2"/>
    <x v="0"/>
    <s v="Los Angeles"/>
    <x v="1"/>
    <n v="90004"/>
    <x v="1"/>
    <s v="OFF-BI-10001636"/>
    <x v="1"/>
    <x v="8"/>
    <x v="668"/>
    <n v="20.231999999999999"/>
    <n v="3"/>
    <x v="2"/>
    <n v="6.5754000000000001"/>
  </r>
  <r>
    <n v="4243"/>
    <x v="2103"/>
    <x v="0"/>
    <x v="958"/>
    <d v="2013-04-06T00:00:00"/>
    <x v="2"/>
    <s v="ME-17320"/>
    <x v="467"/>
    <x v="2"/>
    <x v="0"/>
    <s v="Springfield"/>
    <x v="17"/>
    <n v="22153"/>
    <x v="0"/>
    <s v="TEC-PH-10001448"/>
    <x v="2"/>
    <x v="7"/>
    <x v="140"/>
    <n v="149.97"/>
    <n v="3"/>
    <x v="0"/>
    <n v="5.9988000000000001"/>
  </r>
  <r>
    <n v="4244"/>
    <x v="2103"/>
    <x v="0"/>
    <x v="958"/>
    <d v="2013-04-06T00:00:00"/>
    <x v="2"/>
    <s v="ME-17320"/>
    <x v="467"/>
    <x v="2"/>
    <x v="0"/>
    <s v="Springfield"/>
    <x v="17"/>
    <n v="22153"/>
    <x v="0"/>
    <s v="OFF-PA-10001776"/>
    <x v="1"/>
    <x v="10"/>
    <x v="1263"/>
    <n v="27.81"/>
    <n v="3"/>
    <x v="0"/>
    <n v="13.0707"/>
  </r>
  <r>
    <n v="4245"/>
    <x v="2104"/>
    <x v="2"/>
    <x v="959"/>
    <d v="2011-03-30T00:00:00"/>
    <x v="1"/>
    <s v="JD-15895"/>
    <x v="63"/>
    <x v="1"/>
    <x v="0"/>
    <s v="Los Angeles"/>
    <x v="1"/>
    <n v="90036"/>
    <x v="1"/>
    <s v="TEC-AC-10002323"/>
    <x v="2"/>
    <x v="11"/>
    <x v="175"/>
    <n v="66.3"/>
    <n v="3"/>
    <x v="0"/>
    <n v="8.6189999999999998"/>
  </r>
  <r>
    <n v="4246"/>
    <x v="2105"/>
    <x v="3"/>
    <x v="354"/>
    <d v="2014-12-05T00:00:00"/>
    <x v="1"/>
    <s v="LS-16975"/>
    <x v="60"/>
    <x v="2"/>
    <x v="0"/>
    <s v="Baltimore"/>
    <x v="39"/>
    <n v="21215"/>
    <x v="3"/>
    <s v="OFF-AR-10004582"/>
    <x v="1"/>
    <x v="6"/>
    <x v="1175"/>
    <n v="1.64"/>
    <n v="1"/>
    <x v="0"/>
    <n v="0.73799999999999999"/>
  </r>
  <r>
    <n v="4247"/>
    <x v="2105"/>
    <x v="3"/>
    <x v="354"/>
    <d v="2014-12-05T00:00:00"/>
    <x v="1"/>
    <s v="LS-16975"/>
    <x v="60"/>
    <x v="2"/>
    <x v="0"/>
    <s v="Baltimore"/>
    <x v="39"/>
    <n v="21215"/>
    <x v="3"/>
    <s v="FUR-FU-10000576"/>
    <x v="0"/>
    <x v="5"/>
    <x v="219"/>
    <n v="1049.2"/>
    <n v="5"/>
    <x v="0"/>
    <n v="272.79199999999997"/>
  </r>
  <r>
    <n v="4248"/>
    <x v="2105"/>
    <x v="3"/>
    <x v="354"/>
    <d v="2014-12-05T00:00:00"/>
    <x v="1"/>
    <s v="LS-16975"/>
    <x v="60"/>
    <x v="2"/>
    <x v="0"/>
    <s v="Baltimore"/>
    <x v="39"/>
    <n v="21215"/>
    <x v="3"/>
    <s v="FUR-FU-10004270"/>
    <x v="0"/>
    <x v="5"/>
    <x v="989"/>
    <n v="20.9"/>
    <n v="5"/>
    <x v="0"/>
    <n v="7.524"/>
  </r>
  <r>
    <n v="4249"/>
    <x v="2106"/>
    <x v="0"/>
    <x v="49"/>
    <d v="2013-12-06T00:00:00"/>
    <x v="0"/>
    <s v="SJ-20500"/>
    <x v="81"/>
    <x v="0"/>
    <x v="0"/>
    <s v="Fairfield"/>
    <x v="29"/>
    <n v="6824"/>
    <x v="3"/>
    <s v="OFF-BI-10004236"/>
    <x v="1"/>
    <x v="8"/>
    <x v="891"/>
    <n v="88.08"/>
    <n v="6"/>
    <x v="0"/>
    <n v="40.516800000000003"/>
  </r>
  <r>
    <n v="4250"/>
    <x v="2106"/>
    <x v="0"/>
    <x v="49"/>
    <d v="2013-12-06T00:00:00"/>
    <x v="0"/>
    <s v="SJ-20500"/>
    <x v="81"/>
    <x v="0"/>
    <x v="0"/>
    <s v="Fairfield"/>
    <x v="29"/>
    <n v="6824"/>
    <x v="3"/>
    <s v="FUR-CH-10004997"/>
    <x v="0"/>
    <x v="1"/>
    <x v="494"/>
    <n v="751.92"/>
    <n v="4"/>
    <x v="0"/>
    <n v="150.38399999999999"/>
  </r>
  <r>
    <n v="4251"/>
    <x v="2107"/>
    <x v="2"/>
    <x v="111"/>
    <d v="2011-09-19T00:00:00"/>
    <x v="3"/>
    <s v="BS-11365"/>
    <x v="740"/>
    <x v="1"/>
    <x v="0"/>
    <s v="New York City"/>
    <x v="15"/>
    <n v="10011"/>
    <x v="3"/>
    <s v="FUR-CH-10000988"/>
    <x v="0"/>
    <x v="1"/>
    <x v="1132"/>
    <n v="887.10299999999995"/>
    <n v="7"/>
    <x v="9"/>
    <n v="177.42060000000001"/>
  </r>
  <r>
    <n v="4252"/>
    <x v="2108"/>
    <x v="1"/>
    <x v="924"/>
    <d v="2012-10-23T00:00:00"/>
    <x v="3"/>
    <s v="RA-19285"/>
    <x v="267"/>
    <x v="0"/>
    <x v="0"/>
    <s v="Lakeland"/>
    <x v="2"/>
    <n v="33801"/>
    <x v="0"/>
    <s v="TEC-PH-10004897"/>
    <x v="2"/>
    <x v="7"/>
    <x v="1115"/>
    <n v="55.944000000000003"/>
    <n v="7"/>
    <x v="2"/>
    <n v="-13.2867"/>
  </r>
  <r>
    <n v="4253"/>
    <x v="2108"/>
    <x v="1"/>
    <x v="924"/>
    <d v="2012-10-23T00:00:00"/>
    <x v="3"/>
    <s v="RA-19285"/>
    <x v="267"/>
    <x v="0"/>
    <x v="0"/>
    <s v="Lakeland"/>
    <x v="2"/>
    <n v="33801"/>
    <x v="0"/>
    <s v="OFF-AR-10002656"/>
    <x v="1"/>
    <x v="6"/>
    <x v="157"/>
    <n v="10.688000000000001"/>
    <n v="2"/>
    <x v="2"/>
    <n v="2.2711999999999999"/>
  </r>
  <r>
    <n v="4254"/>
    <x v="2108"/>
    <x v="1"/>
    <x v="924"/>
    <d v="2012-10-23T00:00:00"/>
    <x v="3"/>
    <s v="RA-19285"/>
    <x v="267"/>
    <x v="0"/>
    <x v="0"/>
    <s v="Lakeland"/>
    <x v="2"/>
    <n v="33801"/>
    <x v="0"/>
    <s v="TEC-PH-10004924"/>
    <x v="2"/>
    <x v="7"/>
    <x v="1156"/>
    <n v="11.824"/>
    <n v="2"/>
    <x v="2"/>
    <n v="1.0346"/>
  </r>
  <r>
    <n v="4255"/>
    <x v="2109"/>
    <x v="3"/>
    <x v="119"/>
    <d v="2014-10-17T00:00:00"/>
    <x v="2"/>
    <s v="TS-21610"/>
    <x v="59"/>
    <x v="0"/>
    <x v="0"/>
    <s v="Freeport"/>
    <x v="10"/>
    <n v="61032"/>
    <x v="2"/>
    <s v="OFF-PA-10003127"/>
    <x v="1"/>
    <x v="10"/>
    <x v="33"/>
    <n v="63.311999999999998"/>
    <n v="3"/>
    <x v="2"/>
    <n v="20.5764"/>
  </r>
  <r>
    <n v="4256"/>
    <x v="2109"/>
    <x v="3"/>
    <x v="119"/>
    <d v="2014-10-17T00:00:00"/>
    <x v="2"/>
    <s v="TS-21610"/>
    <x v="59"/>
    <x v="0"/>
    <x v="0"/>
    <s v="Freeport"/>
    <x v="10"/>
    <n v="61032"/>
    <x v="2"/>
    <s v="OFF-BI-10000778"/>
    <x v="1"/>
    <x v="8"/>
    <x v="258"/>
    <n v="96.784000000000006"/>
    <n v="4"/>
    <x v="3"/>
    <n v="-145.17599999999999"/>
  </r>
  <r>
    <n v="4257"/>
    <x v="2109"/>
    <x v="3"/>
    <x v="119"/>
    <d v="2014-10-17T00:00:00"/>
    <x v="2"/>
    <s v="TS-21610"/>
    <x v="59"/>
    <x v="0"/>
    <x v="0"/>
    <s v="Freeport"/>
    <x v="10"/>
    <n v="61032"/>
    <x v="2"/>
    <s v="FUR-FU-10001424"/>
    <x v="0"/>
    <x v="5"/>
    <x v="691"/>
    <n v="10.476000000000001"/>
    <n v="3"/>
    <x v="7"/>
    <n v="-6.8094000000000001"/>
  </r>
  <r>
    <n v="4258"/>
    <x v="2110"/>
    <x v="1"/>
    <x v="406"/>
    <d v="2012-09-09T00:00:00"/>
    <x v="1"/>
    <s v="KB-16585"/>
    <x v="10"/>
    <x v="1"/>
    <x v="0"/>
    <s v="Medford"/>
    <x v="21"/>
    <n v="97504"/>
    <x v="1"/>
    <s v="OFF-BI-10000962"/>
    <x v="1"/>
    <x v="8"/>
    <x v="1504"/>
    <n v="9.7620000000000005"/>
    <n v="2"/>
    <x v="6"/>
    <n v="-6.8334000000000001"/>
  </r>
  <r>
    <n v="4259"/>
    <x v="2111"/>
    <x v="0"/>
    <x v="560"/>
    <d v="2013-03-17T00:00:00"/>
    <x v="2"/>
    <s v="MM-18280"/>
    <x v="152"/>
    <x v="1"/>
    <x v="0"/>
    <s v="Seattle"/>
    <x v="4"/>
    <n v="98103"/>
    <x v="1"/>
    <s v="FUR-CH-10002880"/>
    <x v="0"/>
    <x v="1"/>
    <x v="801"/>
    <n v="196.78399999999999"/>
    <n v="2"/>
    <x v="2"/>
    <n v="-22.138200000000001"/>
  </r>
  <r>
    <n v="4260"/>
    <x v="2112"/>
    <x v="3"/>
    <x v="960"/>
    <d v="2014-11-03T00:00:00"/>
    <x v="0"/>
    <s v="LO-17170"/>
    <x v="628"/>
    <x v="1"/>
    <x v="0"/>
    <s v="New York City"/>
    <x v="15"/>
    <n v="10035"/>
    <x v="3"/>
    <s v="OFF-EN-10004386"/>
    <x v="1"/>
    <x v="12"/>
    <x v="242"/>
    <n v="47.98"/>
    <n v="2"/>
    <x v="0"/>
    <n v="23.99"/>
  </r>
  <r>
    <n v="4261"/>
    <x v="2113"/>
    <x v="3"/>
    <x v="453"/>
    <d v="2014-10-20T00:00:00"/>
    <x v="0"/>
    <s v="RS-19420"/>
    <x v="602"/>
    <x v="1"/>
    <x v="0"/>
    <s v="Fairfield"/>
    <x v="29"/>
    <n v="6824"/>
    <x v="3"/>
    <s v="OFF-LA-10001045"/>
    <x v="1"/>
    <x v="2"/>
    <x v="701"/>
    <n v="13.05"/>
    <n v="5"/>
    <x v="0"/>
    <n v="6.0030000000000001"/>
  </r>
  <r>
    <n v="4262"/>
    <x v="2114"/>
    <x v="3"/>
    <x v="783"/>
    <d v="2014-08-12T00:00:00"/>
    <x v="1"/>
    <s v="CC-12475"/>
    <x v="693"/>
    <x v="0"/>
    <x v="0"/>
    <s v="Moorhead"/>
    <x v="11"/>
    <n v="56560"/>
    <x v="2"/>
    <s v="TEC-AC-10002006"/>
    <x v="2"/>
    <x v="11"/>
    <x v="1078"/>
    <n v="63.96"/>
    <n v="4"/>
    <x v="0"/>
    <n v="19.8276"/>
  </r>
  <r>
    <n v="4263"/>
    <x v="2115"/>
    <x v="3"/>
    <x v="296"/>
    <d v="2014-09-26T00:00:00"/>
    <x v="1"/>
    <s v="KT-16480"/>
    <x v="409"/>
    <x v="0"/>
    <x v="0"/>
    <s v="Columbus"/>
    <x v="32"/>
    <n v="31907"/>
    <x v="0"/>
    <s v="OFF-AP-10001242"/>
    <x v="1"/>
    <x v="9"/>
    <x v="1408"/>
    <n v="80.48"/>
    <n v="1"/>
    <x v="0"/>
    <n v="24.143999999999998"/>
  </r>
  <r>
    <n v="4264"/>
    <x v="2116"/>
    <x v="3"/>
    <x v="132"/>
    <d v="2014-11-09T00:00:00"/>
    <x v="1"/>
    <s v="DM-13015"/>
    <x v="661"/>
    <x v="0"/>
    <x v="0"/>
    <s v="Philadelphia"/>
    <x v="9"/>
    <n v="19143"/>
    <x v="3"/>
    <s v="OFF-BI-10000216"/>
    <x v="1"/>
    <x v="8"/>
    <x v="1625"/>
    <n v="11.673"/>
    <n v="3"/>
    <x v="6"/>
    <n v="-7.782"/>
  </r>
  <r>
    <n v="4265"/>
    <x v="2117"/>
    <x v="0"/>
    <x v="732"/>
    <d v="2013-11-10T00:00:00"/>
    <x v="1"/>
    <s v="EP-13915"/>
    <x v="212"/>
    <x v="0"/>
    <x v="0"/>
    <s v="Houston"/>
    <x v="5"/>
    <n v="77036"/>
    <x v="2"/>
    <s v="FUR-TA-10002774"/>
    <x v="0"/>
    <x v="3"/>
    <x v="579"/>
    <n v="863.12800000000004"/>
    <n v="8"/>
    <x v="4"/>
    <n v="-160.29519999999999"/>
  </r>
  <r>
    <n v="4266"/>
    <x v="2117"/>
    <x v="0"/>
    <x v="732"/>
    <d v="2013-11-10T00:00:00"/>
    <x v="1"/>
    <s v="EP-13915"/>
    <x v="212"/>
    <x v="0"/>
    <x v="0"/>
    <s v="Houston"/>
    <x v="5"/>
    <n v="77036"/>
    <x v="2"/>
    <s v="OFF-BI-10004364"/>
    <x v="1"/>
    <x v="8"/>
    <x v="302"/>
    <n v="3.5640000000000001"/>
    <n v="3"/>
    <x v="3"/>
    <n v="-6.2370000000000001"/>
  </r>
  <r>
    <n v="4267"/>
    <x v="2117"/>
    <x v="0"/>
    <x v="732"/>
    <d v="2013-11-10T00:00:00"/>
    <x v="1"/>
    <s v="EP-13915"/>
    <x v="212"/>
    <x v="0"/>
    <x v="0"/>
    <s v="Houston"/>
    <x v="5"/>
    <n v="77036"/>
    <x v="2"/>
    <s v="FUR-BO-10000780"/>
    <x v="0"/>
    <x v="0"/>
    <x v="1309"/>
    <n v="956.66480000000001"/>
    <n v="7"/>
    <x v="8"/>
    <n v="-225.0976"/>
  </r>
  <r>
    <n v="4268"/>
    <x v="2117"/>
    <x v="0"/>
    <x v="732"/>
    <d v="2013-11-10T00:00:00"/>
    <x v="1"/>
    <s v="EP-13915"/>
    <x v="212"/>
    <x v="0"/>
    <x v="0"/>
    <s v="Houston"/>
    <x v="5"/>
    <n v="77036"/>
    <x v="2"/>
    <s v="OFF-BI-10001989"/>
    <x v="1"/>
    <x v="8"/>
    <x v="537"/>
    <n v="12.587999999999999"/>
    <n v="3"/>
    <x v="3"/>
    <n v="-20.140799999999999"/>
  </r>
  <r>
    <n v="4269"/>
    <x v="2117"/>
    <x v="0"/>
    <x v="732"/>
    <d v="2013-11-10T00:00:00"/>
    <x v="1"/>
    <s v="EP-13915"/>
    <x v="212"/>
    <x v="0"/>
    <x v="0"/>
    <s v="Houston"/>
    <x v="5"/>
    <n v="77036"/>
    <x v="2"/>
    <s v="TEC-AC-10004001"/>
    <x v="2"/>
    <x v="11"/>
    <x v="1460"/>
    <n v="171.96"/>
    <n v="5"/>
    <x v="2"/>
    <n v="45.139499999999998"/>
  </r>
  <r>
    <n v="4270"/>
    <x v="2118"/>
    <x v="3"/>
    <x v="643"/>
    <d v="2014-06-30T00:00:00"/>
    <x v="0"/>
    <s v="AM-10705"/>
    <x v="562"/>
    <x v="0"/>
    <x v="0"/>
    <s v="Seattle"/>
    <x v="4"/>
    <n v="98115"/>
    <x v="1"/>
    <s v="FUR-TA-10000688"/>
    <x v="0"/>
    <x v="3"/>
    <x v="556"/>
    <n v="871.4"/>
    <n v="4"/>
    <x v="0"/>
    <n v="148.13800000000001"/>
  </r>
  <r>
    <n v="4271"/>
    <x v="2119"/>
    <x v="1"/>
    <x v="650"/>
    <d v="2012-11-30T00:00:00"/>
    <x v="1"/>
    <s v="SH-20635"/>
    <x v="741"/>
    <x v="1"/>
    <x v="0"/>
    <s v="Jackson"/>
    <x v="18"/>
    <n v="38301"/>
    <x v="0"/>
    <s v="FUR-FU-10003930"/>
    <x v="0"/>
    <x v="5"/>
    <x v="1621"/>
    <n v="692.47199999999998"/>
    <n v="11"/>
    <x v="2"/>
    <n v="190.4298"/>
  </r>
  <r>
    <n v="4272"/>
    <x v="2120"/>
    <x v="0"/>
    <x v="390"/>
    <d v="2013-11-28T00:00:00"/>
    <x v="0"/>
    <s v="LA-16780"/>
    <x v="156"/>
    <x v="1"/>
    <x v="0"/>
    <s v="Baltimore"/>
    <x v="39"/>
    <n v="21215"/>
    <x v="3"/>
    <s v="FUR-FU-10000965"/>
    <x v="0"/>
    <x v="5"/>
    <x v="682"/>
    <n v="207.76"/>
    <n v="4"/>
    <x v="0"/>
    <n v="85.181600000000003"/>
  </r>
  <r>
    <n v="4273"/>
    <x v="2121"/>
    <x v="3"/>
    <x v="246"/>
    <d v="2014-07-22T00:00:00"/>
    <x v="3"/>
    <s v="SF-20200"/>
    <x v="227"/>
    <x v="0"/>
    <x v="0"/>
    <s v="Murray"/>
    <x v="7"/>
    <n v="84107"/>
    <x v="1"/>
    <s v="TEC-PH-10004071"/>
    <x v="2"/>
    <x v="7"/>
    <x v="1537"/>
    <n v="71.927999999999997"/>
    <n v="9"/>
    <x v="2"/>
    <n v="6.2937000000000003"/>
  </r>
  <r>
    <n v="4274"/>
    <x v="2121"/>
    <x v="3"/>
    <x v="246"/>
    <d v="2014-07-22T00:00:00"/>
    <x v="3"/>
    <s v="SF-20200"/>
    <x v="227"/>
    <x v="0"/>
    <x v="0"/>
    <s v="Murray"/>
    <x v="7"/>
    <n v="84107"/>
    <x v="1"/>
    <s v="OFF-AR-10001044"/>
    <x v="1"/>
    <x v="6"/>
    <x v="1042"/>
    <n v="25.99"/>
    <n v="1"/>
    <x v="0"/>
    <n v="7.5370999999999997"/>
  </r>
  <r>
    <n v="4275"/>
    <x v="2122"/>
    <x v="1"/>
    <x v="924"/>
    <d v="2012-10-28T00:00:00"/>
    <x v="1"/>
    <s v="AG-10495"/>
    <x v="122"/>
    <x v="1"/>
    <x v="0"/>
    <s v="Seattle"/>
    <x v="4"/>
    <n v="98105"/>
    <x v="1"/>
    <s v="OFF-BI-10004140"/>
    <x v="1"/>
    <x v="8"/>
    <x v="304"/>
    <n v="3.5920000000000001"/>
    <n v="1"/>
    <x v="2"/>
    <n v="1.1225000000000001"/>
  </r>
  <r>
    <n v="4276"/>
    <x v="2123"/>
    <x v="1"/>
    <x v="584"/>
    <d v="2012-07-13T00:00:00"/>
    <x v="1"/>
    <s v="KN-16450"/>
    <x v="634"/>
    <x v="1"/>
    <x v="0"/>
    <s v="Dallas"/>
    <x v="5"/>
    <n v="75220"/>
    <x v="2"/>
    <s v="OFF-AP-10002684"/>
    <x v="1"/>
    <x v="9"/>
    <x v="165"/>
    <n v="48.631999999999998"/>
    <n v="2"/>
    <x v="3"/>
    <n v="-121.58"/>
  </r>
  <r>
    <n v="4277"/>
    <x v="2124"/>
    <x v="3"/>
    <x v="238"/>
    <d v="2014-08-23T00:00:00"/>
    <x v="1"/>
    <s v="NF-18595"/>
    <x v="376"/>
    <x v="2"/>
    <x v="0"/>
    <s v="Seattle"/>
    <x v="4"/>
    <n v="98105"/>
    <x v="1"/>
    <s v="OFF-ST-10000046"/>
    <x v="1"/>
    <x v="4"/>
    <x v="757"/>
    <n v="323.10000000000002"/>
    <n v="2"/>
    <x v="0"/>
    <n v="61.389000000000003"/>
  </r>
  <r>
    <n v="4278"/>
    <x v="2125"/>
    <x v="0"/>
    <x v="947"/>
    <d v="2013-04-21T00:00:00"/>
    <x v="1"/>
    <s v="BS-11365"/>
    <x v="740"/>
    <x v="1"/>
    <x v="0"/>
    <s v="Lakewood"/>
    <x v="30"/>
    <n v="8701"/>
    <x v="3"/>
    <s v="TEC-MA-10001047"/>
    <x v="2"/>
    <x v="15"/>
    <x v="1626"/>
    <n v="9099.93"/>
    <n v="7"/>
    <x v="0"/>
    <n v="2365.9818"/>
  </r>
  <r>
    <n v="4279"/>
    <x v="2125"/>
    <x v="0"/>
    <x v="947"/>
    <d v="2013-04-21T00:00:00"/>
    <x v="1"/>
    <s v="BS-11365"/>
    <x v="740"/>
    <x v="1"/>
    <x v="0"/>
    <s v="Lakewood"/>
    <x v="30"/>
    <n v="8701"/>
    <x v="3"/>
    <s v="FUR-FU-10000550"/>
    <x v="0"/>
    <x v="5"/>
    <x v="1445"/>
    <n v="9.9600000000000009"/>
    <n v="2"/>
    <x v="0"/>
    <n v="3.2867999999999999"/>
  </r>
  <r>
    <n v="4280"/>
    <x v="2125"/>
    <x v="0"/>
    <x v="947"/>
    <d v="2013-04-21T00:00:00"/>
    <x v="1"/>
    <s v="BS-11365"/>
    <x v="740"/>
    <x v="1"/>
    <x v="0"/>
    <s v="Lakewood"/>
    <x v="30"/>
    <n v="8701"/>
    <x v="3"/>
    <s v="OFF-BI-10002432"/>
    <x v="1"/>
    <x v="8"/>
    <x v="866"/>
    <n v="25.3"/>
    <n v="5"/>
    <x v="0"/>
    <n v="11.891"/>
  </r>
  <r>
    <n v="4281"/>
    <x v="2126"/>
    <x v="2"/>
    <x v="687"/>
    <d v="2011-11-18T00:00:00"/>
    <x v="1"/>
    <s v="RM-19675"/>
    <x v="84"/>
    <x v="2"/>
    <x v="0"/>
    <s v="New York City"/>
    <x v="15"/>
    <n v="10011"/>
    <x v="3"/>
    <s v="OFF-PA-10004470"/>
    <x v="1"/>
    <x v="10"/>
    <x v="250"/>
    <n v="11.36"/>
    <n v="2"/>
    <x v="0"/>
    <n v="5.2256"/>
  </r>
  <r>
    <n v="4282"/>
    <x v="2126"/>
    <x v="2"/>
    <x v="687"/>
    <d v="2011-11-18T00:00:00"/>
    <x v="1"/>
    <s v="RM-19675"/>
    <x v="84"/>
    <x v="2"/>
    <x v="0"/>
    <s v="New York City"/>
    <x v="15"/>
    <n v="10011"/>
    <x v="3"/>
    <s v="FUR-CH-10001797"/>
    <x v="0"/>
    <x v="1"/>
    <x v="1441"/>
    <n v="69.263999999999996"/>
    <n v="2"/>
    <x v="9"/>
    <n v="14.622400000000001"/>
  </r>
  <r>
    <n v="4283"/>
    <x v="2127"/>
    <x v="2"/>
    <x v="414"/>
    <d v="2011-12-23T00:00:00"/>
    <x v="2"/>
    <s v="AB-10105"/>
    <x v="455"/>
    <x v="0"/>
    <x v="0"/>
    <s v="Indianapolis"/>
    <x v="14"/>
    <n v="46203"/>
    <x v="2"/>
    <s v="OFF-LA-10003720"/>
    <x v="1"/>
    <x v="2"/>
    <x v="1627"/>
    <n v="3.69"/>
    <n v="1"/>
    <x v="0"/>
    <n v="1.7343"/>
  </r>
  <r>
    <n v="4284"/>
    <x v="2127"/>
    <x v="2"/>
    <x v="414"/>
    <d v="2011-12-23T00:00:00"/>
    <x v="2"/>
    <s v="AB-10105"/>
    <x v="455"/>
    <x v="0"/>
    <x v="0"/>
    <s v="Indianapolis"/>
    <x v="14"/>
    <n v="46203"/>
    <x v="2"/>
    <s v="OFF-BI-10004600"/>
    <x v="1"/>
    <x v="8"/>
    <x v="1477"/>
    <n v="1103.97"/>
    <n v="3"/>
    <x v="0"/>
    <n v="496.78649999999999"/>
  </r>
  <r>
    <n v="4285"/>
    <x v="2128"/>
    <x v="1"/>
    <x v="82"/>
    <d v="2012-11-26T00:00:00"/>
    <x v="0"/>
    <s v="CA-11965"/>
    <x v="662"/>
    <x v="1"/>
    <x v="0"/>
    <s v="Port Arthur"/>
    <x v="5"/>
    <n v="77642"/>
    <x v="2"/>
    <s v="FUR-BO-10003965"/>
    <x v="0"/>
    <x v="0"/>
    <x v="1083"/>
    <n v="246.1328"/>
    <n v="2"/>
    <x v="8"/>
    <n v="-76.011600000000001"/>
  </r>
  <r>
    <n v="4286"/>
    <x v="2128"/>
    <x v="1"/>
    <x v="82"/>
    <d v="2012-11-26T00:00:00"/>
    <x v="0"/>
    <s v="CA-11965"/>
    <x v="662"/>
    <x v="1"/>
    <x v="0"/>
    <s v="Port Arthur"/>
    <x v="5"/>
    <n v="77642"/>
    <x v="2"/>
    <s v="OFF-LA-10000240"/>
    <x v="1"/>
    <x v="2"/>
    <x v="2"/>
    <n v="11.696"/>
    <n v="2"/>
    <x v="2"/>
    <n v="3.9474"/>
  </r>
  <r>
    <n v="4287"/>
    <x v="2128"/>
    <x v="1"/>
    <x v="82"/>
    <d v="2012-11-26T00:00:00"/>
    <x v="0"/>
    <s v="CA-11965"/>
    <x v="662"/>
    <x v="1"/>
    <x v="0"/>
    <s v="Port Arthur"/>
    <x v="5"/>
    <n v="77642"/>
    <x v="2"/>
    <s v="TEC-CO-10001571"/>
    <x v="2"/>
    <x v="16"/>
    <x v="1554"/>
    <n v="439.99200000000002"/>
    <n v="1"/>
    <x v="2"/>
    <n v="164.99700000000001"/>
  </r>
  <r>
    <n v="4288"/>
    <x v="2129"/>
    <x v="3"/>
    <x v="116"/>
    <d v="2015-01-04T00:00:00"/>
    <x v="1"/>
    <s v="EH-14005"/>
    <x v="382"/>
    <x v="2"/>
    <x v="0"/>
    <s v="Nashville"/>
    <x v="18"/>
    <n v="37211"/>
    <x v="0"/>
    <s v="OFF-ST-10000736"/>
    <x v="1"/>
    <x v="4"/>
    <x v="455"/>
    <n v="64.784000000000006"/>
    <n v="1"/>
    <x v="2"/>
    <n v="-12.956799999999999"/>
  </r>
  <r>
    <n v="4289"/>
    <x v="2130"/>
    <x v="1"/>
    <x v="961"/>
    <d v="2012-05-21T00:00:00"/>
    <x v="1"/>
    <s v="ON-18715"/>
    <x v="21"/>
    <x v="1"/>
    <x v="0"/>
    <s v="Houston"/>
    <x v="5"/>
    <n v="77095"/>
    <x v="2"/>
    <s v="OFF-BI-10002082"/>
    <x v="1"/>
    <x v="8"/>
    <x v="1173"/>
    <n v="33.28"/>
    <n v="5"/>
    <x v="3"/>
    <n v="-49.92"/>
  </r>
  <r>
    <n v="4290"/>
    <x v="2130"/>
    <x v="1"/>
    <x v="961"/>
    <d v="2012-05-21T00:00:00"/>
    <x v="1"/>
    <s v="ON-18715"/>
    <x v="21"/>
    <x v="1"/>
    <x v="0"/>
    <s v="Houston"/>
    <x v="5"/>
    <n v="77095"/>
    <x v="2"/>
    <s v="OFF-PA-10002250"/>
    <x v="1"/>
    <x v="10"/>
    <x v="699"/>
    <n v="14.087999999999999"/>
    <n v="3"/>
    <x v="2"/>
    <n v="4.9307999999999996"/>
  </r>
  <r>
    <n v="4291"/>
    <x v="2131"/>
    <x v="3"/>
    <x v="34"/>
    <d v="2014-12-14T00:00:00"/>
    <x v="0"/>
    <s v="AT-10435"/>
    <x v="401"/>
    <x v="2"/>
    <x v="0"/>
    <s v="Los Angeles"/>
    <x v="1"/>
    <n v="90004"/>
    <x v="1"/>
    <s v="OFF-AR-10000122"/>
    <x v="1"/>
    <x v="6"/>
    <x v="308"/>
    <n v="11.16"/>
    <n v="2"/>
    <x v="0"/>
    <n v="2.79"/>
  </r>
  <r>
    <n v="4292"/>
    <x v="2131"/>
    <x v="3"/>
    <x v="34"/>
    <d v="2014-12-14T00:00:00"/>
    <x v="0"/>
    <s v="AT-10435"/>
    <x v="401"/>
    <x v="2"/>
    <x v="0"/>
    <s v="Los Angeles"/>
    <x v="1"/>
    <n v="90004"/>
    <x v="1"/>
    <s v="FUR-TA-10003748"/>
    <x v="0"/>
    <x v="3"/>
    <x v="208"/>
    <n v="896.32799999999997"/>
    <n v="9"/>
    <x v="2"/>
    <n v="22.408200000000001"/>
  </r>
  <r>
    <n v="4293"/>
    <x v="2131"/>
    <x v="3"/>
    <x v="34"/>
    <d v="2014-12-14T00:00:00"/>
    <x v="0"/>
    <s v="AT-10435"/>
    <x v="401"/>
    <x v="2"/>
    <x v="0"/>
    <s v="Los Angeles"/>
    <x v="1"/>
    <n v="90004"/>
    <x v="1"/>
    <s v="OFF-AP-10001394"/>
    <x v="1"/>
    <x v="9"/>
    <x v="1120"/>
    <n v="189"/>
    <n v="1"/>
    <x v="0"/>
    <n v="68.040000000000006"/>
  </r>
  <r>
    <n v="4294"/>
    <x v="2132"/>
    <x v="3"/>
    <x v="434"/>
    <d v="2014-03-17T00:00:00"/>
    <x v="1"/>
    <s v="EB-13870"/>
    <x v="12"/>
    <x v="0"/>
    <x v="0"/>
    <s v="Philadelphia"/>
    <x v="9"/>
    <n v="19140"/>
    <x v="3"/>
    <s v="TEC-PH-10004896"/>
    <x v="2"/>
    <x v="7"/>
    <x v="172"/>
    <n v="53.981999999999999"/>
    <n v="3"/>
    <x v="10"/>
    <n v="-10.7964"/>
  </r>
  <r>
    <n v="4295"/>
    <x v="2133"/>
    <x v="3"/>
    <x v="760"/>
    <d v="2014-10-28T00:00:00"/>
    <x v="1"/>
    <s v="DW-13195"/>
    <x v="694"/>
    <x v="1"/>
    <x v="0"/>
    <s v="Redmond"/>
    <x v="21"/>
    <n v="97756"/>
    <x v="1"/>
    <s v="FUR-TA-10002607"/>
    <x v="0"/>
    <x v="3"/>
    <x v="221"/>
    <n v="177.22499999999999"/>
    <n v="5"/>
    <x v="5"/>
    <n v="-120.51300000000001"/>
  </r>
  <r>
    <n v="4296"/>
    <x v="2134"/>
    <x v="3"/>
    <x v="445"/>
    <d v="2014-07-11T00:00:00"/>
    <x v="1"/>
    <s v="MB-17305"/>
    <x v="93"/>
    <x v="0"/>
    <x v="0"/>
    <s v="Citrus Heights"/>
    <x v="1"/>
    <n v="95610"/>
    <x v="1"/>
    <s v="FUR-FU-10001215"/>
    <x v="0"/>
    <x v="5"/>
    <x v="1600"/>
    <n v="129.38999999999999"/>
    <n v="3"/>
    <x v="0"/>
    <n v="54.343800000000002"/>
  </r>
  <r>
    <n v="4297"/>
    <x v="2135"/>
    <x v="3"/>
    <x v="507"/>
    <d v="2014-09-11T00:00:00"/>
    <x v="1"/>
    <s v="TH-21235"/>
    <x v="260"/>
    <x v="1"/>
    <x v="0"/>
    <s v="Los Angeles"/>
    <x v="1"/>
    <n v="90032"/>
    <x v="1"/>
    <s v="OFF-ST-10000419"/>
    <x v="1"/>
    <x v="4"/>
    <x v="1015"/>
    <n v="54.32"/>
    <n v="4"/>
    <x v="0"/>
    <n v="0.54320000000000002"/>
  </r>
  <r>
    <n v="4298"/>
    <x v="2136"/>
    <x v="3"/>
    <x v="962"/>
    <d v="2014-08-27T00:00:00"/>
    <x v="0"/>
    <s v="PO-18850"/>
    <x v="138"/>
    <x v="0"/>
    <x v="0"/>
    <s v="Tallahassee"/>
    <x v="2"/>
    <n v="32303"/>
    <x v="0"/>
    <s v="TEC-PH-10001459"/>
    <x v="2"/>
    <x v="7"/>
    <x v="1438"/>
    <n v="4367.8959999999997"/>
    <n v="13"/>
    <x v="2"/>
    <n v="327.59219999999999"/>
  </r>
  <r>
    <n v="4299"/>
    <x v="2136"/>
    <x v="3"/>
    <x v="962"/>
    <d v="2014-08-27T00:00:00"/>
    <x v="0"/>
    <s v="PO-18850"/>
    <x v="138"/>
    <x v="0"/>
    <x v="0"/>
    <s v="Tallahassee"/>
    <x v="2"/>
    <n v="32303"/>
    <x v="0"/>
    <s v="OFF-PA-10000241"/>
    <x v="1"/>
    <x v="10"/>
    <x v="1151"/>
    <n v="49.567999999999998"/>
    <n v="2"/>
    <x v="2"/>
    <n v="15.49"/>
  </r>
  <r>
    <n v="4300"/>
    <x v="2136"/>
    <x v="3"/>
    <x v="962"/>
    <d v="2014-08-27T00:00:00"/>
    <x v="0"/>
    <s v="PO-18850"/>
    <x v="138"/>
    <x v="0"/>
    <x v="0"/>
    <s v="Tallahassee"/>
    <x v="2"/>
    <n v="32303"/>
    <x v="0"/>
    <s v="OFF-AP-10003040"/>
    <x v="1"/>
    <x v="9"/>
    <x v="723"/>
    <n v="161.376"/>
    <n v="6"/>
    <x v="2"/>
    <n v="12.103199999999999"/>
  </r>
  <r>
    <n v="4301"/>
    <x v="2136"/>
    <x v="3"/>
    <x v="962"/>
    <d v="2014-08-27T00:00:00"/>
    <x v="0"/>
    <s v="PO-18850"/>
    <x v="138"/>
    <x v="0"/>
    <x v="0"/>
    <s v="Tallahassee"/>
    <x v="2"/>
    <n v="32303"/>
    <x v="0"/>
    <s v="FUR-FU-10001852"/>
    <x v="0"/>
    <x v="5"/>
    <x v="837"/>
    <n v="2.7839999999999998"/>
    <n v="2"/>
    <x v="2"/>
    <n v="0.41760000000000003"/>
  </r>
  <r>
    <n v="4302"/>
    <x v="2136"/>
    <x v="3"/>
    <x v="962"/>
    <d v="2014-08-27T00:00:00"/>
    <x v="0"/>
    <s v="PO-18850"/>
    <x v="138"/>
    <x v="0"/>
    <x v="0"/>
    <s v="Tallahassee"/>
    <x v="2"/>
    <n v="32303"/>
    <x v="0"/>
    <s v="OFF-PA-10000141"/>
    <x v="1"/>
    <x v="10"/>
    <x v="821"/>
    <n v="8.7200000000000006"/>
    <n v="5"/>
    <x v="2"/>
    <n v="2.9430000000000001"/>
  </r>
  <r>
    <n v="4303"/>
    <x v="2137"/>
    <x v="2"/>
    <x v="963"/>
    <d v="2011-08-25T00:00:00"/>
    <x v="0"/>
    <s v="DE-13255"/>
    <x v="368"/>
    <x v="2"/>
    <x v="0"/>
    <s v="Lakewood"/>
    <x v="24"/>
    <n v="44107"/>
    <x v="3"/>
    <s v="OFF-AR-10002804"/>
    <x v="1"/>
    <x v="6"/>
    <x v="279"/>
    <n v="3.9119999999999999"/>
    <n v="1"/>
    <x v="2"/>
    <n v="1.0268999999999999"/>
  </r>
  <r>
    <n v="4304"/>
    <x v="2138"/>
    <x v="0"/>
    <x v="964"/>
    <d v="2013-10-05T00:00:00"/>
    <x v="3"/>
    <s v="MO-17500"/>
    <x v="373"/>
    <x v="0"/>
    <x v="0"/>
    <s v="The Colony"/>
    <x v="5"/>
    <n v="75056"/>
    <x v="2"/>
    <s v="OFF-EN-10003862"/>
    <x v="1"/>
    <x v="12"/>
    <x v="753"/>
    <n v="59.752000000000002"/>
    <n v="7"/>
    <x v="2"/>
    <n v="19.4194"/>
  </r>
  <r>
    <n v="4305"/>
    <x v="2139"/>
    <x v="2"/>
    <x v="965"/>
    <d v="2011-10-30T00:00:00"/>
    <x v="0"/>
    <s v="AH-10585"/>
    <x v="738"/>
    <x v="0"/>
    <x v="0"/>
    <s v="Seattle"/>
    <x v="4"/>
    <n v="98105"/>
    <x v="1"/>
    <s v="FUR-FU-10000448"/>
    <x v="0"/>
    <x v="5"/>
    <x v="464"/>
    <n v="63.92"/>
    <n v="4"/>
    <x v="0"/>
    <n v="3.1960000000000002"/>
  </r>
  <r>
    <n v="4306"/>
    <x v="2139"/>
    <x v="2"/>
    <x v="965"/>
    <d v="2011-10-30T00:00:00"/>
    <x v="0"/>
    <s v="AH-10585"/>
    <x v="738"/>
    <x v="0"/>
    <x v="0"/>
    <s v="Seattle"/>
    <x v="4"/>
    <n v="98105"/>
    <x v="1"/>
    <s v="TEC-PH-10000526"/>
    <x v="2"/>
    <x v="7"/>
    <x v="1463"/>
    <n v="383.96"/>
    <n v="5"/>
    <x v="2"/>
    <n v="38.396000000000001"/>
  </r>
  <r>
    <n v="4307"/>
    <x v="2140"/>
    <x v="0"/>
    <x v="931"/>
    <d v="2013-06-29T00:00:00"/>
    <x v="3"/>
    <s v="CS-12250"/>
    <x v="294"/>
    <x v="1"/>
    <x v="0"/>
    <s v="Los Angeles"/>
    <x v="1"/>
    <n v="90032"/>
    <x v="1"/>
    <s v="OFF-BI-10002764"/>
    <x v="1"/>
    <x v="8"/>
    <x v="502"/>
    <n v="7.7519999999999998"/>
    <n v="3"/>
    <x v="2"/>
    <n v="2.8100999999999998"/>
  </r>
  <r>
    <n v="4308"/>
    <x v="2140"/>
    <x v="0"/>
    <x v="931"/>
    <d v="2013-06-29T00:00:00"/>
    <x v="3"/>
    <s v="CS-12250"/>
    <x v="294"/>
    <x v="1"/>
    <x v="0"/>
    <s v="Los Angeles"/>
    <x v="1"/>
    <n v="90032"/>
    <x v="1"/>
    <s v="OFF-BI-10001524"/>
    <x v="1"/>
    <x v="8"/>
    <x v="298"/>
    <n v="33.567999999999998"/>
    <n v="2"/>
    <x v="2"/>
    <n v="11.748799999999999"/>
  </r>
  <r>
    <n v="4309"/>
    <x v="2141"/>
    <x v="2"/>
    <x v="130"/>
    <d v="2011-11-11T00:00:00"/>
    <x v="1"/>
    <s v="WB-21850"/>
    <x v="576"/>
    <x v="0"/>
    <x v="0"/>
    <s v="Los Angeles"/>
    <x v="1"/>
    <n v="90045"/>
    <x v="1"/>
    <s v="TEC-PH-10001079"/>
    <x v="2"/>
    <x v="7"/>
    <x v="1246"/>
    <n v="666.34400000000005"/>
    <n v="7"/>
    <x v="2"/>
    <n v="66.634399999999999"/>
  </r>
  <r>
    <n v="4310"/>
    <x v="2141"/>
    <x v="2"/>
    <x v="130"/>
    <d v="2011-11-11T00:00:00"/>
    <x v="1"/>
    <s v="WB-21850"/>
    <x v="576"/>
    <x v="0"/>
    <x v="0"/>
    <s v="Los Angeles"/>
    <x v="1"/>
    <n v="90045"/>
    <x v="1"/>
    <s v="FUR-TA-10002041"/>
    <x v="0"/>
    <x v="3"/>
    <x v="358"/>
    <n v="573.72799999999995"/>
    <n v="4"/>
    <x v="2"/>
    <n v="-64.544399999999996"/>
  </r>
  <r>
    <n v="4311"/>
    <x v="2141"/>
    <x v="2"/>
    <x v="130"/>
    <d v="2011-11-11T00:00:00"/>
    <x v="1"/>
    <s v="WB-21850"/>
    <x v="576"/>
    <x v="0"/>
    <x v="0"/>
    <s v="Los Angeles"/>
    <x v="1"/>
    <n v="90045"/>
    <x v="1"/>
    <s v="OFF-BI-10001036"/>
    <x v="1"/>
    <x v="8"/>
    <x v="618"/>
    <n v="21.936"/>
    <n v="3"/>
    <x v="2"/>
    <n v="8.2260000000000009"/>
  </r>
  <r>
    <n v="4312"/>
    <x v="2141"/>
    <x v="2"/>
    <x v="130"/>
    <d v="2011-11-11T00:00:00"/>
    <x v="1"/>
    <s v="WB-21850"/>
    <x v="576"/>
    <x v="0"/>
    <x v="0"/>
    <s v="Los Angeles"/>
    <x v="1"/>
    <n v="90045"/>
    <x v="1"/>
    <s v="OFF-PA-10000223"/>
    <x v="1"/>
    <x v="10"/>
    <x v="1374"/>
    <n v="19.440000000000001"/>
    <n v="3"/>
    <x v="0"/>
    <n v="9.3312000000000008"/>
  </r>
  <r>
    <n v="4313"/>
    <x v="2141"/>
    <x v="2"/>
    <x v="130"/>
    <d v="2011-11-11T00:00:00"/>
    <x v="1"/>
    <s v="WB-21850"/>
    <x v="576"/>
    <x v="0"/>
    <x v="0"/>
    <s v="Los Angeles"/>
    <x v="1"/>
    <n v="90045"/>
    <x v="1"/>
    <s v="TEC-MA-10003246"/>
    <x v="2"/>
    <x v="15"/>
    <x v="1628"/>
    <n v="447.96800000000002"/>
    <n v="4"/>
    <x v="2"/>
    <n v="139.99"/>
  </r>
  <r>
    <n v="4314"/>
    <x v="2142"/>
    <x v="2"/>
    <x v="78"/>
    <d v="2011-09-12T00:00:00"/>
    <x v="1"/>
    <s v="SP-20620"/>
    <x v="407"/>
    <x v="1"/>
    <x v="0"/>
    <s v="Long Beach"/>
    <x v="15"/>
    <n v="11561"/>
    <x v="3"/>
    <s v="OFF-AP-10001962"/>
    <x v="1"/>
    <x v="9"/>
    <x v="1594"/>
    <n v="16.78"/>
    <n v="2"/>
    <x v="0"/>
    <n v="4.1950000000000003"/>
  </r>
  <r>
    <n v="4315"/>
    <x v="2143"/>
    <x v="1"/>
    <x v="608"/>
    <d v="2012-07-01T00:00:00"/>
    <x v="1"/>
    <s v="AB-10165"/>
    <x v="269"/>
    <x v="0"/>
    <x v="0"/>
    <s v="Los Angeles"/>
    <x v="1"/>
    <n v="90045"/>
    <x v="1"/>
    <s v="OFF-AR-10004062"/>
    <x v="1"/>
    <x v="6"/>
    <x v="33"/>
    <n v="20.96"/>
    <n v="2"/>
    <x v="0"/>
    <n v="5.24"/>
  </r>
  <r>
    <n v="4316"/>
    <x v="2143"/>
    <x v="1"/>
    <x v="608"/>
    <d v="2012-07-01T00:00:00"/>
    <x v="1"/>
    <s v="AB-10165"/>
    <x v="269"/>
    <x v="0"/>
    <x v="0"/>
    <s v="Los Angeles"/>
    <x v="1"/>
    <n v="90045"/>
    <x v="1"/>
    <s v="OFF-BI-10004330"/>
    <x v="1"/>
    <x v="8"/>
    <x v="795"/>
    <n v="88.751999999999995"/>
    <n v="3"/>
    <x v="2"/>
    <n v="27.734999999999999"/>
  </r>
  <r>
    <n v="4317"/>
    <x v="2143"/>
    <x v="1"/>
    <x v="608"/>
    <d v="2012-07-01T00:00:00"/>
    <x v="1"/>
    <s v="AB-10165"/>
    <x v="269"/>
    <x v="0"/>
    <x v="0"/>
    <s v="Los Angeles"/>
    <x v="1"/>
    <n v="90045"/>
    <x v="1"/>
    <s v="OFF-ST-10001963"/>
    <x v="1"/>
    <x v="4"/>
    <x v="532"/>
    <n v="304.23"/>
    <n v="3"/>
    <x v="0"/>
    <n v="9.1268999999999991"/>
  </r>
  <r>
    <n v="4318"/>
    <x v="2144"/>
    <x v="1"/>
    <x v="353"/>
    <d v="2012-08-02T00:00:00"/>
    <x v="1"/>
    <s v="HA-14920"/>
    <x v="66"/>
    <x v="0"/>
    <x v="0"/>
    <s v="San Francisco"/>
    <x v="1"/>
    <n v="94110"/>
    <x v="1"/>
    <s v="OFF-EN-10002230"/>
    <x v="1"/>
    <x v="12"/>
    <x v="550"/>
    <n v="167.86"/>
    <n v="2"/>
    <x v="0"/>
    <n v="78.894199999999998"/>
  </r>
  <r>
    <n v="4319"/>
    <x v="2145"/>
    <x v="3"/>
    <x v="226"/>
    <d v="2014-12-12T00:00:00"/>
    <x v="1"/>
    <s v="DC-13285"/>
    <x v="290"/>
    <x v="0"/>
    <x v="0"/>
    <s v="Richmond"/>
    <x v="17"/>
    <n v="23223"/>
    <x v="0"/>
    <s v="FUR-FU-10000175"/>
    <x v="0"/>
    <x v="5"/>
    <x v="1629"/>
    <n v="82.38"/>
    <n v="6"/>
    <x v="0"/>
    <n v="25.537800000000001"/>
  </r>
  <r>
    <n v="4320"/>
    <x v="2146"/>
    <x v="2"/>
    <x v="282"/>
    <d v="2012-01-03T00:00:00"/>
    <x v="0"/>
    <s v="ST-20530"/>
    <x v="461"/>
    <x v="0"/>
    <x v="0"/>
    <s v="Albuquerque"/>
    <x v="27"/>
    <n v="87105"/>
    <x v="1"/>
    <s v="TEC-PH-10004897"/>
    <x v="2"/>
    <x v="7"/>
    <x v="1115"/>
    <n v="23.975999999999999"/>
    <n v="3"/>
    <x v="2"/>
    <n v="-5.6943000000000001"/>
  </r>
  <r>
    <n v="4321"/>
    <x v="2146"/>
    <x v="2"/>
    <x v="282"/>
    <d v="2012-01-03T00:00:00"/>
    <x v="0"/>
    <s v="ST-20530"/>
    <x v="461"/>
    <x v="0"/>
    <x v="0"/>
    <s v="Albuquerque"/>
    <x v="27"/>
    <n v="87105"/>
    <x v="1"/>
    <s v="OFF-ST-10003123"/>
    <x v="1"/>
    <x v="4"/>
    <x v="1268"/>
    <n v="33.29"/>
    <n v="1"/>
    <x v="0"/>
    <n v="7.9896000000000003"/>
  </r>
  <r>
    <n v="4322"/>
    <x v="2147"/>
    <x v="1"/>
    <x v="966"/>
    <d v="2012-02-19T00:00:00"/>
    <x v="1"/>
    <s v="KB-16315"/>
    <x v="41"/>
    <x v="0"/>
    <x v="0"/>
    <s v="Akron"/>
    <x v="24"/>
    <n v="44312"/>
    <x v="3"/>
    <s v="OFF-BI-10001658"/>
    <x v="1"/>
    <x v="8"/>
    <x v="439"/>
    <n v="14.952"/>
    <n v="2"/>
    <x v="6"/>
    <n v="-11.961600000000001"/>
  </r>
  <r>
    <n v="4323"/>
    <x v="2147"/>
    <x v="1"/>
    <x v="966"/>
    <d v="2012-02-19T00:00:00"/>
    <x v="1"/>
    <s v="KB-16315"/>
    <x v="41"/>
    <x v="0"/>
    <x v="0"/>
    <s v="Akron"/>
    <x v="24"/>
    <n v="44312"/>
    <x v="3"/>
    <s v="TEC-PH-10002834"/>
    <x v="2"/>
    <x v="7"/>
    <x v="1378"/>
    <n v="323.98200000000003"/>
    <n v="3"/>
    <x v="10"/>
    <n v="-80.995500000000007"/>
  </r>
  <r>
    <n v="4324"/>
    <x v="2147"/>
    <x v="1"/>
    <x v="966"/>
    <d v="2012-02-19T00:00:00"/>
    <x v="1"/>
    <s v="KB-16315"/>
    <x v="41"/>
    <x v="0"/>
    <x v="0"/>
    <s v="Akron"/>
    <x v="24"/>
    <n v="44312"/>
    <x v="3"/>
    <s v="OFF-BI-10002160"/>
    <x v="1"/>
    <x v="8"/>
    <x v="312"/>
    <n v="2.286"/>
    <n v="2"/>
    <x v="6"/>
    <n v="-1.6763999999999999"/>
  </r>
  <r>
    <n v="4325"/>
    <x v="2147"/>
    <x v="1"/>
    <x v="966"/>
    <d v="2012-02-19T00:00:00"/>
    <x v="1"/>
    <s v="KB-16315"/>
    <x v="41"/>
    <x v="0"/>
    <x v="0"/>
    <s v="Akron"/>
    <x v="24"/>
    <n v="44312"/>
    <x v="3"/>
    <s v="OFF-AR-10004999"/>
    <x v="1"/>
    <x v="6"/>
    <x v="864"/>
    <n v="14.352"/>
    <n v="3"/>
    <x v="2"/>
    <n v="0.89700000000000002"/>
  </r>
  <r>
    <n v="4326"/>
    <x v="2147"/>
    <x v="1"/>
    <x v="966"/>
    <d v="2012-02-19T00:00:00"/>
    <x v="1"/>
    <s v="KB-16315"/>
    <x v="41"/>
    <x v="0"/>
    <x v="0"/>
    <s v="Akron"/>
    <x v="24"/>
    <n v="44312"/>
    <x v="3"/>
    <s v="TEC-AC-10003280"/>
    <x v="2"/>
    <x v="11"/>
    <x v="1028"/>
    <n v="71.975999999999999"/>
    <n v="3"/>
    <x v="2"/>
    <n v="0.89970000000000006"/>
  </r>
  <r>
    <n v="4327"/>
    <x v="2148"/>
    <x v="0"/>
    <x v="967"/>
    <d v="2013-01-27T00:00:00"/>
    <x v="2"/>
    <s v="TB-21355"/>
    <x v="422"/>
    <x v="1"/>
    <x v="0"/>
    <s v="Plainfield"/>
    <x v="30"/>
    <n v="7060"/>
    <x v="3"/>
    <s v="OFF-AR-10000315"/>
    <x v="1"/>
    <x v="6"/>
    <x v="1297"/>
    <n v="9.2100000000000009"/>
    <n v="3"/>
    <x v="0"/>
    <n v="2.3025000000000002"/>
  </r>
  <r>
    <n v="4328"/>
    <x v="2148"/>
    <x v="0"/>
    <x v="967"/>
    <d v="2013-01-27T00:00:00"/>
    <x v="2"/>
    <s v="TB-21355"/>
    <x v="422"/>
    <x v="1"/>
    <x v="0"/>
    <s v="Plainfield"/>
    <x v="30"/>
    <n v="7060"/>
    <x v="3"/>
    <s v="OFF-PA-10000007"/>
    <x v="1"/>
    <x v="10"/>
    <x v="1531"/>
    <n v="18"/>
    <n v="5"/>
    <x v="0"/>
    <n v="8.2799999999999994"/>
  </r>
  <r>
    <n v="4329"/>
    <x v="2149"/>
    <x v="3"/>
    <x v="719"/>
    <d v="2014-04-08T00:00:00"/>
    <x v="1"/>
    <s v="JC-15775"/>
    <x v="547"/>
    <x v="0"/>
    <x v="0"/>
    <s v="New York City"/>
    <x v="15"/>
    <n v="10011"/>
    <x v="3"/>
    <s v="OFF-PA-10000791"/>
    <x v="1"/>
    <x v="10"/>
    <x v="1424"/>
    <n v="42.93"/>
    <n v="9"/>
    <x v="0"/>
    <n v="19.3185"/>
  </r>
  <r>
    <n v="4330"/>
    <x v="2150"/>
    <x v="3"/>
    <x v="621"/>
    <d v="2014-10-10T00:00:00"/>
    <x v="1"/>
    <s v="PO-18850"/>
    <x v="138"/>
    <x v="0"/>
    <x v="0"/>
    <s v="Hialeah"/>
    <x v="2"/>
    <n v="33012"/>
    <x v="0"/>
    <s v="OFF-PA-10000556"/>
    <x v="1"/>
    <x v="10"/>
    <x v="1630"/>
    <n v="15.552"/>
    <n v="3"/>
    <x v="2"/>
    <n v="5.4432"/>
  </r>
  <r>
    <n v="4331"/>
    <x v="2150"/>
    <x v="3"/>
    <x v="621"/>
    <d v="2014-10-10T00:00:00"/>
    <x v="1"/>
    <s v="PO-18850"/>
    <x v="138"/>
    <x v="0"/>
    <x v="0"/>
    <s v="Hialeah"/>
    <x v="2"/>
    <n v="33012"/>
    <x v="0"/>
    <s v="OFF-AP-10000804"/>
    <x v="1"/>
    <x v="9"/>
    <x v="561"/>
    <n v="17.920000000000002"/>
    <n v="5"/>
    <x v="2"/>
    <n v="1.1200000000000001"/>
  </r>
  <r>
    <n v="4332"/>
    <x v="2151"/>
    <x v="3"/>
    <x v="853"/>
    <d v="2014-09-07T00:00:00"/>
    <x v="1"/>
    <s v="SS-20875"/>
    <x v="286"/>
    <x v="0"/>
    <x v="0"/>
    <s v="Redmond"/>
    <x v="4"/>
    <n v="98052"/>
    <x v="1"/>
    <s v="TEC-AC-10001998"/>
    <x v="2"/>
    <x v="11"/>
    <x v="84"/>
    <n v="19.989999999999998"/>
    <n v="1"/>
    <x v="0"/>
    <n v="6.7965999999999998"/>
  </r>
  <r>
    <n v="4333"/>
    <x v="2151"/>
    <x v="3"/>
    <x v="853"/>
    <d v="2014-09-07T00:00:00"/>
    <x v="1"/>
    <s v="SS-20875"/>
    <x v="286"/>
    <x v="0"/>
    <x v="0"/>
    <s v="Redmond"/>
    <x v="4"/>
    <n v="98052"/>
    <x v="1"/>
    <s v="OFF-BI-10003476"/>
    <x v="1"/>
    <x v="8"/>
    <x v="1526"/>
    <n v="22.92"/>
    <n v="5"/>
    <x v="2"/>
    <n v="8.0220000000000002"/>
  </r>
  <r>
    <n v="4334"/>
    <x v="2152"/>
    <x v="1"/>
    <x v="379"/>
    <d v="2012-12-27T00:00:00"/>
    <x v="1"/>
    <s v="RD-19720"/>
    <x v="742"/>
    <x v="0"/>
    <x v="0"/>
    <s v="Daytona Beach"/>
    <x v="2"/>
    <n v="32114"/>
    <x v="0"/>
    <s v="TEC-AC-10003237"/>
    <x v="2"/>
    <x v="11"/>
    <x v="1631"/>
    <n v="50.88"/>
    <n v="6"/>
    <x v="2"/>
    <n v="14.628"/>
  </r>
  <r>
    <n v="4335"/>
    <x v="2152"/>
    <x v="1"/>
    <x v="379"/>
    <d v="2012-12-27T00:00:00"/>
    <x v="1"/>
    <s v="RD-19720"/>
    <x v="742"/>
    <x v="0"/>
    <x v="0"/>
    <s v="Daytona Beach"/>
    <x v="2"/>
    <n v="32114"/>
    <x v="0"/>
    <s v="OFF-EN-10003798"/>
    <x v="1"/>
    <x v="12"/>
    <x v="817"/>
    <n v="27.312000000000001"/>
    <n v="2"/>
    <x v="2"/>
    <n v="9.2178000000000004"/>
  </r>
  <r>
    <n v="4336"/>
    <x v="2153"/>
    <x v="1"/>
    <x v="139"/>
    <d v="2012-12-24T00:00:00"/>
    <x v="1"/>
    <s v="GZ-14470"/>
    <x v="47"/>
    <x v="0"/>
    <x v="0"/>
    <s v="Bullhead City"/>
    <x v="16"/>
    <n v="86442"/>
    <x v="1"/>
    <s v="OFF-EN-10003068"/>
    <x v="1"/>
    <x v="12"/>
    <x v="1632"/>
    <n v="7.92"/>
    <n v="1"/>
    <x v="2"/>
    <n v="2.7719999999999998"/>
  </r>
  <r>
    <n v="4337"/>
    <x v="2153"/>
    <x v="1"/>
    <x v="139"/>
    <d v="2012-12-24T00:00:00"/>
    <x v="1"/>
    <s v="GZ-14470"/>
    <x v="47"/>
    <x v="0"/>
    <x v="0"/>
    <s v="Bullhead City"/>
    <x v="16"/>
    <n v="86442"/>
    <x v="1"/>
    <s v="FUR-FU-10002088"/>
    <x v="0"/>
    <x v="5"/>
    <x v="1084"/>
    <n v="14.368"/>
    <n v="2"/>
    <x v="2"/>
    <n v="3.9512"/>
  </r>
  <r>
    <n v="4338"/>
    <x v="2154"/>
    <x v="1"/>
    <x v="154"/>
    <d v="2012-12-01T00:00:00"/>
    <x v="1"/>
    <s v="SN-20710"/>
    <x v="17"/>
    <x v="2"/>
    <x v="0"/>
    <s v="Los Angeles"/>
    <x v="1"/>
    <n v="90049"/>
    <x v="1"/>
    <s v="TEC-AC-10000158"/>
    <x v="2"/>
    <x v="11"/>
    <x v="353"/>
    <n v="107.97"/>
    <n v="3"/>
    <x v="0"/>
    <n v="22.6737"/>
  </r>
  <r>
    <n v="4339"/>
    <x v="2154"/>
    <x v="1"/>
    <x v="154"/>
    <d v="2012-12-01T00:00:00"/>
    <x v="1"/>
    <s v="SN-20710"/>
    <x v="17"/>
    <x v="2"/>
    <x v="0"/>
    <s v="Los Angeles"/>
    <x v="1"/>
    <n v="90049"/>
    <x v="1"/>
    <s v="OFF-PA-10000482"/>
    <x v="1"/>
    <x v="10"/>
    <x v="67"/>
    <n v="113.82"/>
    <n v="3"/>
    <x v="0"/>
    <n v="53.495399999999997"/>
  </r>
  <r>
    <n v="4340"/>
    <x v="2155"/>
    <x v="3"/>
    <x v="151"/>
    <d v="2014-09-02T00:00:00"/>
    <x v="1"/>
    <s v="DK-12895"/>
    <x v="729"/>
    <x v="0"/>
    <x v="0"/>
    <s v="Franklin"/>
    <x v="18"/>
    <n v="37064"/>
    <x v="0"/>
    <s v="OFF-PA-10004888"/>
    <x v="1"/>
    <x v="10"/>
    <x v="959"/>
    <n v="5.1840000000000002"/>
    <n v="1"/>
    <x v="2"/>
    <n v="1.8144"/>
  </r>
  <r>
    <n v="4341"/>
    <x v="2156"/>
    <x v="2"/>
    <x v="579"/>
    <d v="2011-03-22T00:00:00"/>
    <x v="3"/>
    <s v="VM-21835"/>
    <x v="718"/>
    <x v="0"/>
    <x v="0"/>
    <s v="Portage"/>
    <x v="14"/>
    <n v="46368"/>
    <x v="2"/>
    <s v="OFF-AR-10003478"/>
    <x v="1"/>
    <x v="6"/>
    <x v="355"/>
    <n v="16.28"/>
    <n v="2"/>
    <x v="0"/>
    <n v="6.5119999999999996"/>
  </r>
  <r>
    <n v="4342"/>
    <x v="2157"/>
    <x v="3"/>
    <x v="94"/>
    <d v="2014-12-22T00:00:00"/>
    <x v="1"/>
    <s v="GB-14575"/>
    <x v="673"/>
    <x v="0"/>
    <x v="0"/>
    <s v="Arlington"/>
    <x v="17"/>
    <n v="22204"/>
    <x v="0"/>
    <s v="OFF-ST-10003208"/>
    <x v="1"/>
    <x v="4"/>
    <x v="243"/>
    <n v="544.38"/>
    <n v="3"/>
    <x v="0"/>
    <n v="157.87020000000001"/>
  </r>
  <r>
    <n v="4343"/>
    <x v="2158"/>
    <x v="3"/>
    <x v="498"/>
    <d v="2014-03-23T00:00:00"/>
    <x v="2"/>
    <s v="ND-18370"/>
    <x v="444"/>
    <x v="0"/>
    <x v="0"/>
    <s v="San Francisco"/>
    <x v="1"/>
    <n v="94110"/>
    <x v="1"/>
    <s v="OFF-BI-10004970"/>
    <x v="1"/>
    <x v="8"/>
    <x v="908"/>
    <n v="19.824000000000002"/>
    <n v="6"/>
    <x v="2"/>
    <n v="6.6905999999999999"/>
  </r>
  <r>
    <n v="4344"/>
    <x v="2158"/>
    <x v="3"/>
    <x v="498"/>
    <d v="2014-03-23T00:00:00"/>
    <x v="2"/>
    <s v="ND-18370"/>
    <x v="444"/>
    <x v="0"/>
    <x v="0"/>
    <s v="San Francisco"/>
    <x v="1"/>
    <n v="94110"/>
    <x v="1"/>
    <s v="TEC-PH-10000038"/>
    <x v="2"/>
    <x v="7"/>
    <x v="1056"/>
    <n v="657.50400000000002"/>
    <n v="6"/>
    <x v="2"/>
    <n v="-131.5008"/>
  </r>
  <r>
    <n v="4345"/>
    <x v="2158"/>
    <x v="3"/>
    <x v="498"/>
    <d v="2014-03-23T00:00:00"/>
    <x v="2"/>
    <s v="ND-18370"/>
    <x v="444"/>
    <x v="0"/>
    <x v="0"/>
    <s v="San Francisco"/>
    <x v="1"/>
    <n v="94110"/>
    <x v="1"/>
    <s v="TEC-AC-10001552"/>
    <x v="2"/>
    <x v="11"/>
    <x v="100"/>
    <n v="99.54"/>
    <n v="2"/>
    <x v="0"/>
    <n v="10.949400000000001"/>
  </r>
  <r>
    <n v="4346"/>
    <x v="2158"/>
    <x v="3"/>
    <x v="498"/>
    <d v="2014-03-23T00:00:00"/>
    <x v="2"/>
    <s v="ND-18370"/>
    <x v="444"/>
    <x v="0"/>
    <x v="0"/>
    <s v="San Francisco"/>
    <x v="1"/>
    <n v="94110"/>
    <x v="1"/>
    <s v="TEC-AC-10002926"/>
    <x v="2"/>
    <x v="11"/>
    <x v="1114"/>
    <n v="199.96"/>
    <n v="4"/>
    <x v="0"/>
    <n v="85.982799999999997"/>
  </r>
  <r>
    <n v="4347"/>
    <x v="2159"/>
    <x v="0"/>
    <x v="31"/>
    <d v="2013-09-26T00:00:00"/>
    <x v="1"/>
    <s v="MM-17260"/>
    <x v="570"/>
    <x v="0"/>
    <x v="0"/>
    <s v="New Rochelle"/>
    <x v="15"/>
    <n v="10801"/>
    <x v="3"/>
    <s v="FUR-CH-10001394"/>
    <x v="0"/>
    <x v="1"/>
    <x v="648"/>
    <n v="631.78200000000004"/>
    <n v="2"/>
    <x v="9"/>
    <n v="140.39599999999999"/>
  </r>
  <r>
    <n v="4348"/>
    <x v="2159"/>
    <x v="0"/>
    <x v="31"/>
    <d v="2013-09-26T00:00:00"/>
    <x v="1"/>
    <s v="MM-17260"/>
    <x v="570"/>
    <x v="0"/>
    <x v="0"/>
    <s v="New Rochelle"/>
    <x v="15"/>
    <n v="10801"/>
    <x v="3"/>
    <s v="FUR-FU-10004053"/>
    <x v="0"/>
    <x v="5"/>
    <x v="1633"/>
    <n v="60.72"/>
    <n v="3"/>
    <x v="0"/>
    <n v="26.1096"/>
  </r>
  <r>
    <n v="4349"/>
    <x v="2160"/>
    <x v="3"/>
    <x v="221"/>
    <d v="2014-11-30T00:00:00"/>
    <x v="0"/>
    <s v="MV-17485"/>
    <x v="597"/>
    <x v="0"/>
    <x v="0"/>
    <s v="Mesa"/>
    <x v="16"/>
    <n v="85204"/>
    <x v="1"/>
    <s v="OFF-BI-10004230"/>
    <x v="1"/>
    <x v="8"/>
    <x v="649"/>
    <n v="20.724"/>
    <n v="2"/>
    <x v="6"/>
    <n v="-15.1976"/>
  </r>
  <r>
    <n v="4350"/>
    <x v="2160"/>
    <x v="3"/>
    <x v="221"/>
    <d v="2014-11-30T00:00:00"/>
    <x v="0"/>
    <s v="MV-17485"/>
    <x v="597"/>
    <x v="0"/>
    <x v="0"/>
    <s v="Mesa"/>
    <x v="16"/>
    <n v="85204"/>
    <x v="1"/>
    <s v="OFF-ST-10000060"/>
    <x v="1"/>
    <x v="4"/>
    <x v="387"/>
    <n v="415.87200000000001"/>
    <n v="8"/>
    <x v="2"/>
    <n v="-41.587200000000003"/>
  </r>
  <r>
    <n v="4351"/>
    <x v="2161"/>
    <x v="3"/>
    <x v="645"/>
    <d v="2014-04-16T00:00:00"/>
    <x v="1"/>
    <s v="JL-15130"/>
    <x v="691"/>
    <x v="0"/>
    <x v="0"/>
    <s v="Lancaster"/>
    <x v="24"/>
    <n v="43130"/>
    <x v="3"/>
    <s v="OFF-ST-10001325"/>
    <x v="1"/>
    <x v="4"/>
    <x v="466"/>
    <n v="16.768000000000001"/>
    <n v="2"/>
    <x v="2"/>
    <n v="1.4672000000000001"/>
  </r>
  <r>
    <n v="4352"/>
    <x v="2161"/>
    <x v="3"/>
    <x v="645"/>
    <d v="2014-04-16T00:00:00"/>
    <x v="1"/>
    <s v="JL-15130"/>
    <x v="691"/>
    <x v="0"/>
    <x v="0"/>
    <s v="Lancaster"/>
    <x v="24"/>
    <n v="43130"/>
    <x v="3"/>
    <s v="TEC-AC-10003441"/>
    <x v="2"/>
    <x v="11"/>
    <x v="652"/>
    <n v="27.12"/>
    <n v="2"/>
    <x v="2"/>
    <n v="-4.7460000000000004"/>
  </r>
  <r>
    <n v="4353"/>
    <x v="2162"/>
    <x v="3"/>
    <x v="389"/>
    <d v="2014-12-13T00:00:00"/>
    <x v="0"/>
    <s v="AG-10330"/>
    <x v="743"/>
    <x v="0"/>
    <x v="0"/>
    <s v="Stockton"/>
    <x v="1"/>
    <n v="95207"/>
    <x v="1"/>
    <s v="TEC-PH-10003215"/>
    <x v="2"/>
    <x v="7"/>
    <x v="1602"/>
    <n v="95.84"/>
    <n v="4"/>
    <x v="2"/>
    <n v="34.741999999999997"/>
  </r>
  <r>
    <n v="4354"/>
    <x v="2162"/>
    <x v="3"/>
    <x v="389"/>
    <d v="2014-12-13T00:00:00"/>
    <x v="0"/>
    <s v="AG-10330"/>
    <x v="743"/>
    <x v="0"/>
    <x v="0"/>
    <s v="Stockton"/>
    <x v="1"/>
    <n v="95207"/>
    <x v="1"/>
    <s v="OFF-PA-10002005"/>
    <x v="1"/>
    <x v="10"/>
    <x v="505"/>
    <n v="12.96"/>
    <n v="2"/>
    <x v="0"/>
    <n v="6.2207999999999997"/>
  </r>
  <r>
    <n v="4355"/>
    <x v="2163"/>
    <x v="3"/>
    <x v="221"/>
    <d v="2014-11-27T00:00:00"/>
    <x v="0"/>
    <s v="MD-17860"/>
    <x v="550"/>
    <x v="1"/>
    <x v="0"/>
    <s v="Asheville"/>
    <x v="3"/>
    <n v="28806"/>
    <x v="0"/>
    <s v="OFF-BI-10004465"/>
    <x v="1"/>
    <x v="8"/>
    <x v="732"/>
    <n v="19.007999999999999"/>
    <n v="8"/>
    <x v="6"/>
    <n v="-12.672000000000001"/>
  </r>
  <r>
    <n v="4356"/>
    <x v="2164"/>
    <x v="1"/>
    <x v="784"/>
    <d v="2012-12-07T00:00:00"/>
    <x v="0"/>
    <s v="RO-19780"/>
    <x v="197"/>
    <x v="0"/>
    <x v="0"/>
    <s v="Clarksville"/>
    <x v="18"/>
    <n v="37042"/>
    <x v="0"/>
    <s v="OFF-BI-10000545"/>
    <x v="1"/>
    <x v="8"/>
    <x v="685"/>
    <n v="1598.058"/>
    <n v="7"/>
    <x v="6"/>
    <n v="-1065.3720000000001"/>
  </r>
  <r>
    <n v="4357"/>
    <x v="2164"/>
    <x v="1"/>
    <x v="784"/>
    <d v="2012-12-07T00:00:00"/>
    <x v="0"/>
    <s v="RO-19780"/>
    <x v="197"/>
    <x v="0"/>
    <x v="0"/>
    <s v="Clarksville"/>
    <x v="18"/>
    <n v="37042"/>
    <x v="0"/>
    <s v="OFF-AR-10003752"/>
    <x v="1"/>
    <x v="6"/>
    <x v="677"/>
    <n v="36.96"/>
    <n v="4"/>
    <x v="2"/>
    <n v="12.012"/>
  </r>
  <r>
    <n v="4358"/>
    <x v="2165"/>
    <x v="3"/>
    <x v="157"/>
    <d v="2014-12-12T00:00:00"/>
    <x v="3"/>
    <s v="RR-19315"/>
    <x v="625"/>
    <x v="0"/>
    <x v="0"/>
    <s v="Aurora"/>
    <x v="10"/>
    <n v="60505"/>
    <x v="2"/>
    <s v="OFF-PA-10001937"/>
    <x v="1"/>
    <x v="10"/>
    <x v="286"/>
    <n v="10.368"/>
    <n v="2"/>
    <x v="2"/>
    <n v="3.6288"/>
  </r>
  <r>
    <n v="4359"/>
    <x v="2165"/>
    <x v="3"/>
    <x v="157"/>
    <d v="2014-12-12T00:00:00"/>
    <x v="3"/>
    <s v="RR-19315"/>
    <x v="625"/>
    <x v="0"/>
    <x v="0"/>
    <s v="Aurora"/>
    <x v="10"/>
    <n v="60505"/>
    <x v="2"/>
    <s v="FUR-FU-10004306"/>
    <x v="0"/>
    <x v="5"/>
    <x v="616"/>
    <n v="77.72"/>
    <n v="1"/>
    <x v="7"/>
    <n v="-66.061999999999998"/>
  </r>
  <r>
    <n v="4360"/>
    <x v="2165"/>
    <x v="3"/>
    <x v="157"/>
    <d v="2014-12-12T00:00:00"/>
    <x v="3"/>
    <s v="RR-19315"/>
    <x v="625"/>
    <x v="0"/>
    <x v="0"/>
    <s v="Aurora"/>
    <x v="10"/>
    <n v="60505"/>
    <x v="2"/>
    <s v="FUR-CH-10003973"/>
    <x v="0"/>
    <x v="1"/>
    <x v="858"/>
    <n v="520.46400000000006"/>
    <n v="2"/>
    <x v="4"/>
    <n v="-14.8704"/>
  </r>
  <r>
    <n v="4361"/>
    <x v="2166"/>
    <x v="0"/>
    <x v="206"/>
    <d v="2013-05-24T00:00:00"/>
    <x v="2"/>
    <s v="CP-12340"/>
    <x v="291"/>
    <x v="1"/>
    <x v="0"/>
    <s v="Warwick"/>
    <x v="34"/>
    <n v="2886"/>
    <x v="3"/>
    <s v="OFF-PA-10000565"/>
    <x v="1"/>
    <x v="10"/>
    <x v="33"/>
    <n v="111.96"/>
    <n v="2"/>
    <x v="0"/>
    <n v="54.860399999999998"/>
  </r>
  <r>
    <n v="4362"/>
    <x v="2167"/>
    <x v="3"/>
    <x v="922"/>
    <d v="2014-02-22T00:00:00"/>
    <x v="0"/>
    <s v="LL-16840"/>
    <x v="328"/>
    <x v="0"/>
    <x v="0"/>
    <s v="Lafayette"/>
    <x v="28"/>
    <n v="70506"/>
    <x v="0"/>
    <s v="TEC-PH-10003875"/>
    <x v="2"/>
    <x v="7"/>
    <x v="119"/>
    <n v="29.16"/>
    <n v="3"/>
    <x v="0"/>
    <n v="8.4564000000000004"/>
  </r>
  <r>
    <n v="4363"/>
    <x v="2168"/>
    <x v="3"/>
    <x v="968"/>
    <d v="2014-05-23T00:00:00"/>
    <x v="0"/>
    <s v="NC-18340"/>
    <x v="396"/>
    <x v="0"/>
    <x v="0"/>
    <s v="Fargo"/>
    <x v="46"/>
    <n v="58103"/>
    <x v="2"/>
    <s v="OFF-AR-10001953"/>
    <x v="1"/>
    <x v="6"/>
    <x v="395"/>
    <n v="131.94"/>
    <n v="3"/>
    <x v="0"/>
    <n v="35.623800000000003"/>
  </r>
  <r>
    <n v="4364"/>
    <x v="2168"/>
    <x v="3"/>
    <x v="968"/>
    <d v="2014-05-23T00:00:00"/>
    <x v="0"/>
    <s v="NC-18340"/>
    <x v="396"/>
    <x v="0"/>
    <x v="0"/>
    <s v="Fargo"/>
    <x v="46"/>
    <n v="58103"/>
    <x v="2"/>
    <s v="OFF-AR-10001374"/>
    <x v="1"/>
    <x v="6"/>
    <x v="310"/>
    <n v="25.92"/>
    <n v="4"/>
    <x v="0"/>
    <n v="8.2943999999999996"/>
  </r>
  <r>
    <n v="4365"/>
    <x v="2168"/>
    <x v="3"/>
    <x v="968"/>
    <d v="2014-05-23T00:00:00"/>
    <x v="0"/>
    <s v="NC-18340"/>
    <x v="396"/>
    <x v="0"/>
    <x v="0"/>
    <s v="Fargo"/>
    <x v="46"/>
    <n v="58103"/>
    <x v="2"/>
    <s v="OFF-ST-10003816"/>
    <x v="1"/>
    <x v="4"/>
    <x v="710"/>
    <n v="704.76"/>
    <n v="4"/>
    <x v="0"/>
    <n v="162.09479999999999"/>
  </r>
  <r>
    <n v="4366"/>
    <x v="2168"/>
    <x v="3"/>
    <x v="968"/>
    <d v="2014-05-23T00:00:00"/>
    <x v="0"/>
    <s v="NC-18340"/>
    <x v="396"/>
    <x v="0"/>
    <x v="0"/>
    <s v="Fargo"/>
    <x v="46"/>
    <n v="58103"/>
    <x v="2"/>
    <s v="OFF-FA-10001843"/>
    <x v="1"/>
    <x v="13"/>
    <x v="33"/>
    <n v="7.41"/>
    <n v="3"/>
    <x v="0"/>
    <n v="3.4826999999999999"/>
  </r>
  <r>
    <n v="4367"/>
    <x v="2168"/>
    <x v="3"/>
    <x v="968"/>
    <d v="2014-05-23T00:00:00"/>
    <x v="0"/>
    <s v="NC-18340"/>
    <x v="396"/>
    <x v="0"/>
    <x v="0"/>
    <s v="Fargo"/>
    <x v="46"/>
    <n v="58103"/>
    <x v="2"/>
    <s v="OFF-AR-10000657"/>
    <x v="1"/>
    <x v="6"/>
    <x v="1518"/>
    <n v="21.5"/>
    <n v="10"/>
    <x v="0"/>
    <n v="7.0949999999999998"/>
  </r>
  <r>
    <n v="4368"/>
    <x v="2169"/>
    <x v="3"/>
    <x v="220"/>
    <d v="2014-09-14T00:00:00"/>
    <x v="0"/>
    <s v="HA-14920"/>
    <x v="66"/>
    <x v="0"/>
    <x v="0"/>
    <s v="Chicago"/>
    <x v="10"/>
    <n v="60623"/>
    <x v="2"/>
    <s v="OFF-FA-10000936"/>
    <x v="1"/>
    <x v="13"/>
    <x v="1298"/>
    <n v="10.528"/>
    <n v="4"/>
    <x v="2"/>
    <n v="3.29"/>
  </r>
  <r>
    <n v="4369"/>
    <x v="2169"/>
    <x v="3"/>
    <x v="220"/>
    <d v="2014-09-14T00:00:00"/>
    <x v="0"/>
    <s v="HA-14920"/>
    <x v="66"/>
    <x v="0"/>
    <x v="0"/>
    <s v="Chicago"/>
    <x v="10"/>
    <n v="60623"/>
    <x v="2"/>
    <s v="OFF-PA-10003657"/>
    <x v="1"/>
    <x v="10"/>
    <x v="624"/>
    <n v="20.544"/>
    <n v="6"/>
    <x v="2"/>
    <n v="6.42"/>
  </r>
  <r>
    <n v="4370"/>
    <x v="2170"/>
    <x v="0"/>
    <x v="732"/>
    <d v="2013-11-11T00:00:00"/>
    <x v="1"/>
    <s v="MA-17995"/>
    <x v="671"/>
    <x v="2"/>
    <x v="0"/>
    <s v="Lawrence"/>
    <x v="14"/>
    <n v="46226"/>
    <x v="2"/>
    <s v="OFF-BI-10001989"/>
    <x v="1"/>
    <x v="8"/>
    <x v="537"/>
    <n v="104.9"/>
    <n v="5"/>
    <x v="0"/>
    <n v="50.351999999999997"/>
  </r>
  <r>
    <n v="4371"/>
    <x v="2170"/>
    <x v="0"/>
    <x v="732"/>
    <d v="2013-11-11T00:00:00"/>
    <x v="1"/>
    <s v="MA-17995"/>
    <x v="671"/>
    <x v="2"/>
    <x v="0"/>
    <s v="Lawrence"/>
    <x v="14"/>
    <n v="46226"/>
    <x v="2"/>
    <s v="OFF-AR-10002987"/>
    <x v="1"/>
    <x v="6"/>
    <x v="1553"/>
    <n v="39.68"/>
    <n v="2"/>
    <x v="0"/>
    <n v="16.268799999999999"/>
  </r>
  <r>
    <n v="4372"/>
    <x v="2170"/>
    <x v="0"/>
    <x v="732"/>
    <d v="2013-11-11T00:00:00"/>
    <x v="1"/>
    <s v="MA-17995"/>
    <x v="671"/>
    <x v="2"/>
    <x v="0"/>
    <s v="Lawrence"/>
    <x v="14"/>
    <n v="46226"/>
    <x v="2"/>
    <s v="OFF-LA-10000414"/>
    <x v="1"/>
    <x v="2"/>
    <x v="1634"/>
    <n v="51.75"/>
    <n v="5"/>
    <x v="0"/>
    <n v="24.84"/>
  </r>
  <r>
    <n v="4373"/>
    <x v="2171"/>
    <x v="3"/>
    <x v="283"/>
    <d v="2014-07-26T00:00:00"/>
    <x v="0"/>
    <s v="LH-16900"/>
    <x v="23"/>
    <x v="0"/>
    <x v="0"/>
    <s v="Elkhart"/>
    <x v="14"/>
    <n v="46514"/>
    <x v="2"/>
    <s v="OFF-AR-10003602"/>
    <x v="1"/>
    <x v="6"/>
    <x v="239"/>
    <n v="11.68"/>
    <n v="2"/>
    <x v="0"/>
    <n v="5.4896000000000003"/>
  </r>
  <r>
    <n v="4374"/>
    <x v="2171"/>
    <x v="3"/>
    <x v="283"/>
    <d v="2014-07-26T00:00:00"/>
    <x v="0"/>
    <s v="LH-16900"/>
    <x v="23"/>
    <x v="0"/>
    <x v="0"/>
    <s v="Elkhart"/>
    <x v="14"/>
    <n v="46514"/>
    <x v="2"/>
    <s v="TEC-AC-10002550"/>
    <x v="2"/>
    <x v="11"/>
    <x v="1539"/>
    <n v="159.75"/>
    <n v="5"/>
    <x v="0"/>
    <n v="11.182499999999999"/>
  </r>
  <r>
    <n v="4375"/>
    <x v="2172"/>
    <x v="0"/>
    <x v="741"/>
    <d v="2013-11-25T00:00:00"/>
    <x v="1"/>
    <s v="SB-20290"/>
    <x v="115"/>
    <x v="1"/>
    <x v="0"/>
    <s v="Kent"/>
    <x v="24"/>
    <n v="44240"/>
    <x v="3"/>
    <s v="OFF-AP-10002998"/>
    <x v="1"/>
    <x v="9"/>
    <x v="1635"/>
    <n v="103.968"/>
    <n v="6"/>
    <x v="2"/>
    <n v="16.8948"/>
  </r>
  <r>
    <n v="4376"/>
    <x v="2173"/>
    <x v="2"/>
    <x v="573"/>
    <d v="2011-04-30T00:00:00"/>
    <x v="1"/>
    <s v="BT-11305"/>
    <x v="457"/>
    <x v="2"/>
    <x v="0"/>
    <s v="San Gabriel"/>
    <x v="1"/>
    <n v="91776"/>
    <x v="1"/>
    <s v="FUR-FU-10003708"/>
    <x v="0"/>
    <x v="5"/>
    <x v="71"/>
    <n v="303.25"/>
    <n v="5"/>
    <x v="0"/>
    <n v="63.682499999999997"/>
  </r>
  <r>
    <n v="4377"/>
    <x v="2173"/>
    <x v="2"/>
    <x v="573"/>
    <d v="2011-04-30T00:00:00"/>
    <x v="1"/>
    <s v="BT-11305"/>
    <x v="457"/>
    <x v="2"/>
    <x v="0"/>
    <s v="San Gabriel"/>
    <x v="1"/>
    <n v="91776"/>
    <x v="1"/>
    <s v="OFF-AP-10001391"/>
    <x v="1"/>
    <x v="9"/>
    <x v="1260"/>
    <n v="270.72000000000003"/>
    <n v="3"/>
    <x v="0"/>
    <n v="78.508799999999994"/>
  </r>
  <r>
    <n v="4378"/>
    <x v="2173"/>
    <x v="2"/>
    <x v="573"/>
    <d v="2011-04-30T00:00:00"/>
    <x v="1"/>
    <s v="BT-11305"/>
    <x v="457"/>
    <x v="2"/>
    <x v="0"/>
    <s v="San Gabriel"/>
    <x v="1"/>
    <n v="91776"/>
    <x v="1"/>
    <s v="FUR-CH-10003973"/>
    <x v="0"/>
    <x v="1"/>
    <x v="858"/>
    <n v="1487.04"/>
    <n v="5"/>
    <x v="2"/>
    <n v="148.70400000000001"/>
  </r>
  <r>
    <n v="4379"/>
    <x v="2174"/>
    <x v="1"/>
    <x v="672"/>
    <d v="2012-12-02T00:00:00"/>
    <x v="0"/>
    <s v="PS-18970"/>
    <x v="28"/>
    <x v="2"/>
    <x v="0"/>
    <s v="Henderson"/>
    <x v="0"/>
    <n v="42420"/>
    <x v="0"/>
    <s v="OFF-EN-10000461"/>
    <x v="1"/>
    <x v="12"/>
    <x v="746"/>
    <n v="17.48"/>
    <n v="2"/>
    <x v="0"/>
    <n v="8.2156000000000002"/>
  </r>
  <r>
    <n v="4380"/>
    <x v="2174"/>
    <x v="1"/>
    <x v="672"/>
    <d v="2012-12-02T00:00:00"/>
    <x v="0"/>
    <s v="PS-18970"/>
    <x v="28"/>
    <x v="2"/>
    <x v="0"/>
    <s v="Henderson"/>
    <x v="0"/>
    <n v="42420"/>
    <x v="0"/>
    <s v="OFF-EN-10002831"/>
    <x v="1"/>
    <x v="12"/>
    <x v="828"/>
    <n v="71.88"/>
    <n v="2"/>
    <x v="0"/>
    <n v="32.345999999999997"/>
  </r>
  <r>
    <n v="4381"/>
    <x v="2175"/>
    <x v="1"/>
    <x v="969"/>
    <d v="2012-10-30T00:00:00"/>
    <x v="1"/>
    <s v="TB-21625"/>
    <x v="577"/>
    <x v="0"/>
    <x v="0"/>
    <s v="San Francisco"/>
    <x v="1"/>
    <n v="94110"/>
    <x v="1"/>
    <s v="OFF-AR-10004648"/>
    <x v="1"/>
    <x v="6"/>
    <x v="620"/>
    <n v="60.45"/>
    <n v="3"/>
    <x v="0"/>
    <n v="16.3215"/>
  </r>
  <r>
    <n v="4382"/>
    <x v="2175"/>
    <x v="1"/>
    <x v="969"/>
    <d v="2012-10-30T00:00:00"/>
    <x v="1"/>
    <s v="TB-21625"/>
    <x v="577"/>
    <x v="0"/>
    <x v="0"/>
    <s v="San Francisco"/>
    <x v="1"/>
    <n v="94110"/>
    <x v="1"/>
    <s v="FUR-TA-10001857"/>
    <x v="0"/>
    <x v="3"/>
    <x v="433"/>
    <n v="253.17599999999999"/>
    <n v="3"/>
    <x v="2"/>
    <n v="-31.646999999999998"/>
  </r>
  <r>
    <n v="4383"/>
    <x v="2176"/>
    <x v="1"/>
    <x v="603"/>
    <d v="2012-07-27T00:00:00"/>
    <x v="1"/>
    <s v="RA-19915"/>
    <x v="154"/>
    <x v="0"/>
    <x v="0"/>
    <s v="Highland Park"/>
    <x v="10"/>
    <n v="60035"/>
    <x v="2"/>
    <s v="OFF-BI-10000546"/>
    <x v="1"/>
    <x v="8"/>
    <x v="609"/>
    <n v="2.88"/>
    <n v="5"/>
    <x v="3"/>
    <n v="-4.4640000000000004"/>
  </r>
  <r>
    <n v="4384"/>
    <x v="2176"/>
    <x v="1"/>
    <x v="603"/>
    <d v="2012-07-27T00:00:00"/>
    <x v="1"/>
    <s v="RA-19915"/>
    <x v="154"/>
    <x v="0"/>
    <x v="0"/>
    <s v="Highland Park"/>
    <x v="10"/>
    <n v="60035"/>
    <x v="2"/>
    <s v="FUR-BO-10004690"/>
    <x v="0"/>
    <x v="0"/>
    <x v="1636"/>
    <n v="384.94400000000002"/>
    <n v="4"/>
    <x v="4"/>
    <n v="-126.4816"/>
  </r>
  <r>
    <n v="4385"/>
    <x v="2176"/>
    <x v="1"/>
    <x v="603"/>
    <d v="2012-07-27T00:00:00"/>
    <x v="1"/>
    <s v="RA-19915"/>
    <x v="154"/>
    <x v="0"/>
    <x v="0"/>
    <s v="Highland Park"/>
    <x v="10"/>
    <n v="60035"/>
    <x v="2"/>
    <s v="TEC-PH-10001557"/>
    <x v="2"/>
    <x v="7"/>
    <x v="658"/>
    <n v="153.584"/>
    <n v="2"/>
    <x v="2"/>
    <n v="13.438599999999999"/>
  </r>
  <r>
    <n v="4386"/>
    <x v="2176"/>
    <x v="1"/>
    <x v="603"/>
    <d v="2012-07-27T00:00:00"/>
    <x v="1"/>
    <s v="RA-19915"/>
    <x v="154"/>
    <x v="0"/>
    <x v="0"/>
    <s v="Highland Park"/>
    <x v="10"/>
    <n v="60035"/>
    <x v="2"/>
    <s v="FUR-BO-10002545"/>
    <x v="0"/>
    <x v="0"/>
    <x v="37"/>
    <n v="913.43"/>
    <n v="5"/>
    <x v="4"/>
    <n v="-52.195999999999998"/>
  </r>
  <r>
    <n v="4387"/>
    <x v="2177"/>
    <x v="0"/>
    <x v="189"/>
    <d v="2013-11-03T00:00:00"/>
    <x v="1"/>
    <s v="BP-11095"/>
    <x v="162"/>
    <x v="1"/>
    <x v="0"/>
    <s v="San Francisco"/>
    <x v="1"/>
    <n v="94122"/>
    <x v="1"/>
    <s v="OFF-AP-10001366"/>
    <x v="1"/>
    <x v="9"/>
    <x v="33"/>
    <n v="43.92"/>
    <n v="4"/>
    <x v="0"/>
    <n v="11.8584"/>
  </r>
  <r>
    <n v="4388"/>
    <x v="2177"/>
    <x v="0"/>
    <x v="189"/>
    <d v="2013-11-03T00:00:00"/>
    <x v="1"/>
    <s v="BP-11095"/>
    <x v="162"/>
    <x v="1"/>
    <x v="0"/>
    <s v="San Francisco"/>
    <x v="1"/>
    <n v="94122"/>
    <x v="1"/>
    <s v="OFF-BI-10001628"/>
    <x v="1"/>
    <x v="8"/>
    <x v="1103"/>
    <n v="25.032"/>
    <n v="3"/>
    <x v="2"/>
    <n v="7.8224999999999998"/>
  </r>
  <r>
    <n v="4389"/>
    <x v="2178"/>
    <x v="3"/>
    <x v="225"/>
    <d v="2014-11-23T00:00:00"/>
    <x v="2"/>
    <s v="CD-11920"/>
    <x v="303"/>
    <x v="0"/>
    <x v="0"/>
    <s v="New York City"/>
    <x v="15"/>
    <n v="10035"/>
    <x v="3"/>
    <s v="OFF-PA-10003651"/>
    <x v="1"/>
    <x v="10"/>
    <x v="646"/>
    <n v="46.76"/>
    <n v="7"/>
    <x v="0"/>
    <n v="22.444800000000001"/>
  </r>
  <r>
    <n v="4390"/>
    <x v="2178"/>
    <x v="3"/>
    <x v="225"/>
    <d v="2014-11-23T00:00:00"/>
    <x v="2"/>
    <s v="CD-11920"/>
    <x v="303"/>
    <x v="0"/>
    <x v="0"/>
    <s v="New York City"/>
    <x v="15"/>
    <n v="10035"/>
    <x v="3"/>
    <s v="FUR-BO-10003159"/>
    <x v="0"/>
    <x v="0"/>
    <x v="1100"/>
    <n v="183.96799999999999"/>
    <n v="2"/>
    <x v="2"/>
    <n v="-25.2956"/>
  </r>
  <r>
    <n v="4391"/>
    <x v="2178"/>
    <x v="3"/>
    <x v="225"/>
    <d v="2014-11-23T00:00:00"/>
    <x v="2"/>
    <s v="CD-11920"/>
    <x v="303"/>
    <x v="0"/>
    <x v="0"/>
    <s v="New York City"/>
    <x v="15"/>
    <n v="10035"/>
    <x v="3"/>
    <s v="TEC-PH-10001459"/>
    <x v="2"/>
    <x v="7"/>
    <x v="1438"/>
    <n v="1259.97"/>
    <n v="3"/>
    <x v="0"/>
    <n v="327.59219999999999"/>
  </r>
  <r>
    <n v="4392"/>
    <x v="2178"/>
    <x v="3"/>
    <x v="225"/>
    <d v="2014-11-23T00:00:00"/>
    <x v="2"/>
    <s v="CD-11920"/>
    <x v="303"/>
    <x v="0"/>
    <x v="0"/>
    <s v="New York City"/>
    <x v="15"/>
    <n v="10035"/>
    <x v="3"/>
    <s v="OFF-AR-10004602"/>
    <x v="1"/>
    <x v="6"/>
    <x v="1217"/>
    <n v="68.97"/>
    <n v="3"/>
    <x v="0"/>
    <n v="19.311599999999999"/>
  </r>
  <r>
    <n v="4393"/>
    <x v="2179"/>
    <x v="0"/>
    <x v="162"/>
    <d v="2013-09-13T00:00:00"/>
    <x v="1"/>
    <s v="KB-16585"/>
    <x v="10"/>
    <x v="1"/>
    <x v="0"/>
    <s v="Dallas"/>
    <x v="5"/>
    <n v="75081"/>
    <x v="2"/>
    <s v="OFF-AR-10001953"/>
    <x v="1"/>
    <x v="6"/>
    <x v="395"/>
    <n v="70.367999999999995"/>
    <n v="2"/>
    <x v="2"/>
    <n v="6.1571999999999996"/>
  </r>
  <r>
    <n v="4394"/>
    <x v="2179"/>
    <x v="0"/>
    <x v="162"/>
    <d v="2013-09-13T00:00:00"/>
    <x v="1"/>
    <s v="KB-16585"/>
    <x v="10"/>
    <x v="1"/>
    <x v="0"/>
    <s v="Dallas"/>
    <x v="5"/>
    <n v="75081"/>
    <x v="2"/>
    <s v="TEC-PH-10000923"/>
    <x v="2"/>
    <x v="7"/>
    <x v="1225"/>
    <n v="59.96"/>
    <n v="5"/>
    <x v="2"/>
    <n v="21.735499999999998"/>
  </r>
  <r>
    <n v="4395"/>
    <x v="2180"/>
    <x v="2"/>
    <x v="836"/>
    <d v="2011-07-20T00:00:00"/>
    <x v="3"/>
    <s v="SW-20245"/>
    <x v="573"/>
    <x v="0"/>
    <x v="0"/>
    <s v="Springfield"/>
    <x v="24"/>
    <n v="45503"/>
    <x v="3"/>
    <s v="OFF-ST-10002583"/>
    <x v="1"/>
    <x v="4"/>
    <x v="566"/>
    <n v="25.984000000000002"/>
    <n v="1"/>
    <x v="2"/>
    <n v="-5.1967999999999996"/>
  </r>
  <r>
    <n v="4396"/>
    <x v="2180"/>
    <x v="2"/>
    <x v="836"/>
    <d v="2011-07-20T00:00:00"/>
    <x v="3"/>
    <s v="SW-20245"/>
    <x v="573"/>
    <x v="0"/>
    <x v="0"/>
    <s v="Springfield"/>
    <x v="24"/>
    <n v="45503"/>
    <x v="3"/>
    <s v="OFF-BI-10000977"/>
    <x v="1"/>
    <x v="8"/>
    <x v="982"/>
    <n v="27.36"/>
    <n v="3"/>
    <x v="6"/>
    <n v="-21.888000000000002"/>
  </r>
  <r>
    <n v="4397"/>
    <x v="2181"/>
    <x v="0"/>
    <x v="625"/>
    <d v="2013-11-20T00:00:00"/>
    <x v="1"/>
    <s v="AH-10690"/>
    <x v="706"/>
    <x v="1"/>
    <x v="0"/>
    <s v="San Diego"/>
    <x v="1"/>
    <n v="92024"/>
    <x v="1"/>
    <s v="TEC-PH-10002549"/>
    <x v="2"/>
    <x v="7"/>
    <x v="928"/>
    <n v="361.37599999999998"/>
    <n v="2"/>
    <x v="2"/>
    <n v="27.103200000000001"/>
  </r>
  <r>
    <n v="4398"/>
    <x v="2182"/>
    <x v="2"/>
    <x v="970"/>
    <d v="2011-07-11T00:00:00"/>
    <x v="1"/>
    <s v="JL-15835"/>
    <x v="252"/>
    <x v="0"/>
    <x v="0"/>
    <s v="Philadelphia"/>
    <x v="9"/>
    <n v="19120"/>
    <x v="3"/>
    <s v="FUR-CH-10002880"/>
    <x v="0"/>
    <x v="1"/>
    <x v="801"/>
    <n v="172.18600000000001"/>
    <n v="2"/>
    <x v="4"/>
    <n v="-46.736199999999997"/>
  </r>
  <r>
    <n v="4399"/>
    <x v="2182"/>
    <x v="2"/>
    <x v="970"/>
    <d v="2011-07-11T00:00:00"/>
    <x v="1"/>
    <s v="JL-15835"/>
    <x v="252"/>
    <x v="0"/>
    <x v="0"/>
    <s v="Philadelphia"/>
    <x v="9"/>
    <n v="19120"/>
    <x v="3"/>
    <s v="FUR-FU-10003039"/>
    <x v="0"/>
    <x v="5"/>
    <x v="479"/>
    <n v="69.007999999999996"/>
    <n v="2"/>
    <x v="2"/>
    <n v="12.0764"/>
  </r>
  <r>
    <n v="4400"/>
    <x v="2183"/>
    <x v="0"/>
    <x v="716"/>
    <d v="2013-03-18T00:00:00"/>
    <x v="3"/>
    <s v="GZ-14470"/>
    <x v="47"/>
    <x v="0"/>
    <x v="0"/>
    <s v="Columbia"/>
    <x v="39"/>
    <n v="21044"/>
    <x v="3"/>
    <s v="OFF-EN-10003055"/>
    <x v="1"/>
    <x v="12"/>
    <x v="873"/>
    <n v="199.9"/>
    <n v="5"/>
    <x v="0"/>
    <n v="89.954999999999998"/>
  </r>
  <r>
    <n v="4401"/>
    <x v="2183"/>
    <x v="0"/>
    <x v="716"/>
    <d v="2013-03-18T00:00:00"/>
    <x v="3"/>
    <s v="GZ-14470"/>
    <x v="47"/>
    <x v="0"/>
    <x v="0"/>
    <s v="Columbia"/>
    <x v="39"/>
    <n v="21044"/>
    <x v="3"/>
    <s v="OFF-AP-10002945"/>
    <x v="1"/>
    <x v="9"/>
    <x v="225"/>
    <n v="901.95"/>
    <n v="3"/>
    <x v="0"/>
    <n v="297.64350000000002"/>
  </r>
  <r>
    <n v="4402"/>
    <x v="2183"/>
    <x v="0"/>
    <x v="716"/>
    <d v="2013-03-18T00:00:00"/>
    <x v="3"/>
    <s v="GZ-14470"/>
    <x v="47"/>
    <x v="0"/>
    <x v="0"/>
    <s v="Columbia"/>
    <x v="39"/>
    <n v="21044"/>
    <x v="3"/>
    <s v="FUR-FU-10004306"/>
    <x v="0"/>
    <x v="5"/>
    <x v="616"/>
    <n v="971.5"/>
    <n v="5"/>
    <x v="0"/>
    <n v="252.59"/>
  </r>
  <r>
    <n v="4403"/>
    <x v="2184"/>
    <x v="0"/>
    <x v="482"/>
    <d v="2013-12-28T00:00:00"/>
    <x v="2"/>
    <s v="RC-19825"/>
    <x v="116"/>
    <x v="0"/>
    <x v="0"/>
    <s v="Colorado Springs"/>
    <x v="22"/>
    <n v="80906"/>
    <x v="1"/>
    <s v="OFF-AR-10002445"/>
    <x v="1"/>
    <x v="6"/>
    <x v="1637"/>
    <n v="11.327999999999999"/>
    <n v="2"/>
    <x v="2"/>
    <n v="2.5488"/>
  </r>
  <r>
    <n v="4404"/>
    <x v="2185"/>
    <x v="2"/>
    <x v="814"/>
    <d v="2011-09-04T00:00:00"/>
    <x v="2"/>
    <s v="CL-12565"/>
    <x v="52"/>
    <x v="0"/>
    <x v="0"/>
    <s v="New York City"/>
    <x v="15"/>
    <n v="10009"/>
    <x v="3"/>
    <s v="OFF-AR-10002445"/>
    <x v="1"/>
    <x v="6"/>
    <x v="1637"/>
    <n v="21.24"/>
    <n v="3"/>
    <x v="0"/>
    <n v="8.0711999999999993"/>
  </r>
  <r>
    <n v="4405"/>
    <x v="2186"/>
    <x v="1"/>
    <x v="761"/>
    <d v="2012-07-10T00:00:00"/>
    <x v="1"/>
    <s v="MW-18220"/>
    <x v="596"/>
    <x v="0"/>
    <x v="0"/>
    <s v="Philadelphia"/>
    <x v="9"/>
    <n v="19140"/>
    <x v="3"/>
    <s v="TEC-AC-10002345"/>
    <x v="2"/>
    <x v="11"/>
    <x v="173"/>
    <n v="34.799999999999997"/>
    <n v="3"/>
    <x v="2"/>
    <n v="2.1749999999999998"/>
  </r>
  <r>
    <n v="4406"/>
    <x v="2186"/>
    <x v="1"/>
    <x v="761"/>
    <d v="2012-07-10T00:00:00"/>
    <x v="1"/>
    <s v="MW-18220"/>
    <x v="596"/>
    <x v="0"/>
    <x v="0"/>
    <s v="Philadelphia"/>
    <x v="9"/>
    <n v="19140"/>
    <x v="3"/>
    <s v="OFF-ST-10001558"/>
    <x v="1"/>
    <x v="4"/>
    <x v="712"/>
    <n v="38.975999999999999"/>
    <n v="3"/>
    <x v="2"/>
    <n v="-2.4359999999999999"/>
  </r>
  <r>
    <n v="4407"/>
    <x v="2187"/>
    <x v="0"/>
    <x v="73"/>
    <d v="2013-11-26T00:00:00"/>
    <x v="1"/>
    <s v="BF-10975"/>
    <x v="541"/>
    <x v="1"/>
    <x v="0"/>
    <s v="Columbus"/>
    <x v="14"/>
    <n v="47201"/>
    <x v="2"/>
    <s v="OFF-PA-10001622"/>
    <x v="1"/>
    <x v="10"/>
    <x v="695"/>
    <n v="9.08"/>
    <n v="2"/>
    <x v="0"/>
    <n v="4.0860000000000003"/>
  </r>
  <r>
    <n v="4408"/>
    <x v="2187"/>
    <x v="0"/>
    <x v="73"/>
    <d v="2013-11-26T00:00:00"/>
    <x v="1"/>
    <s v="BF-10975"/>
    <x v="541"/>
    <x v="1"/>
    <x v="0"/>
    <s v="Columbus"/>
    <x v="14"/>
    <n v="47201"/>
    <x v="2"/>
    <s v="OFF-PA-10000418"/>
    <x v="1"/>
    <x v="10"/>
    <x v="961"/>
    <n v="314.55"/>
    <n v="3"/>
    <x v="0"/>
    <n v="150.98400000000001"/>
  </r>
  <r>
    <n v="4409"/>
    <x v="2187"/>
    <x v="0"/>
    <x v="73"/>
    <d v="2013-11-26T00:00:00"/>
    <x v="1"/>
    <s v="BF-10975"/>
    <x v="541"/>
    <x v="1"/>
    <x v="0"/>
    <s v="Columbus"/>
    <x v="14"/>
    <n v="47201"/>
    <x v="2"/>
    <s v="OFF-BI-10000343"/>
    <x v="1"/>
    <x v="8"/>
    <x v="184"/>
    <n v="4.91"/>
    <n v="1"/>
    <x v="0"/>
    <n v="2.3077000000000001"/>
  </r>
  <r>
    <n v="4410"/>
    <x v="2188"/>
    <x v="2"/>
    <x v="457"/>
    <d v="2011-05-11T00:00:00"/>
    <x v="1"/>
    <s v="SN-20710"/>
    <x v="17"/>
    <x v="2"/>
    <x v="0"/>
    <s v="Los Angeles"/>
    <x v="1"/>
    <n v="90004"/>
    <x v="1"/>
    <s v="OFF-LA-10004425"/>
    <x v="1"/>
    <x v="2"/>
    <x v="33"/>
    <n v="5.78"/>
    <n v="2"/>
    <x v="0"/>
    <n v="2.7166000000000001"/>
  </r>
  <r>
    <n v="4411"/>
    <x v="2188"/>
    <x v="2"/>
    <x v="457"/>
    <d v="2011-05-11T00:00:00"/>
    <x v="1"/>
    <s v="SN-20710"/>
    <x v="17"/>
    <x v="2"/>
    <x v="0"/>
    <s v="Los Angeles"/>
    <x v="1"/>
    <n v="90004"/>
    <x v="1"/>
    <s v="OFF-AR-10001897"/>
    <x v="1"/>
    <x v="6"/>
    <x v="640"/>
    <n v="107.94"/>
    <n v="6"/>
    <x v="0"/>
    <n v="30.223199999999999"/>
  </r>
  <r>
    <n v="4412"/>
    <x v="2189"/>
    <x v="2"/>
    <x v="261"/>
    <d v="2011-06-24T00:00:00"/>
    <x v="2"/>
    <s v="TB-21280"/>
    <x v="509"/>
    <x v="0"/>
    <x v="0"/>
    <s v="New York City"/>
    <x v="15"/>
    <n v="10024"/>
    <x v="3"/>
    <s v="OFF-PA-10003883"/>
    <x v="1"/>
    <x v="10"/>
    <x v="1229"/>
    <n v="19.649999999999999"/>
    <n v="3"/>
    <x v="0"/>
    <n v="9.0389999999999997"/>
  </r>
  <r>
    <n v="4413"/>
    <x v="2189"/>
    <x v="2"/>
    <x v="261"/>
    <d v="2011-06-24T00:00:00"/>
    <x v="2"/>
    <s v="TB-21280"/>
    <x v="509"/>
    <x v="0"/>
    <x v="0"/>
    <s v="New York City"/>
    <x v="15"/>
    <n v="10024"/>
    <x v="3"/>
    <s v="TEC-PH-10003963"/>
    <x v="2"/>
    <x v="7"/>
    <x v="512"/>
    <n v="617.97"/>
    <n v="3"/>
    <x v="0"/>
    <n v="160.6722"/>
  </r>
  <r>
    <n v="4414"/>
    <x v="2189"/>
    <x v="2"/>
    <x v="261"/>
    <d v="2011-06-24T00:00:00"/>
    <x v="2"/>
    <s v="TB-21280"/>
    <x v="509"/>
    <x v="0"/>
    <x v="0"/>
    <s v="New York City"/>
    <x v="15"/>
    <n v="10024"/>
    <x v="3"/>
    <s v="OFF-AP-10001303"/>
    <x v="1"/>
    <x v="9"/>
    <x v="925"/>
    <n v="59.7"/>
    <n v="3"/>
    <x v="0"/>
    <n v="26.864999999999998"/>
  </r>
  <r>
    <n v="4415"/>
    <x v="2190"/>
    <x v="3"/>
    <x v="971"/>
    <d v="2014-08-24T00:00:00"/>
    <x v="1"/>
    <s v="JB-15400"/>
    <x v="80"/>
    <x v="1"/>
    <x v="0"/>
    <s v="Lawrence"/>
    <x v="31"/>
    <n v="1841"/>
    <x v="3"/>
    <s v="OFF-BI-10003925"/>
    <x v="1"/>
    <x v="8"/>
    <x v="751"/>
    <n v="387.99"/>
    <n v="1"/>
    <x v="0"/>
    <n v="182.3553"/>
  </r>
  <r>
    <n v="4416"/>
    <x v="2191"/>
    <x v="2"/>
    <x v="503"/>
    <d v="2011-12-06T00:00:00"/>
    <x v="1"/>
    <s v="AH-10210"/>
    <x v="117"/>
    <x v="0"/>
    <x v="0"/>
    <s v="San Francisco"/>
    <x v="1"/>
    <n v="94122"/>
    <x v="1"/>
    <s v="TEC-PH-10004586"/>
    <x v="2"/>
    <x v="7"/>
    <x v="890"/>
    <n v="575.91999999999996"/>
    <n v="2"/>
    <x v="2"/>
    <n v="71.989999999999995"/>
  </r>
  <r>
    <n v="4417"/>
    <x v="2191"/>
    <x v="2"/>
    <x v="503"/>
    <d v="2011-12-06T00:00:00"/>
    <x v="1"/>
    <s v="AH-10210"/>
    <x v="117"/>
    <x v="0"/>
    <x v="0"/>
    <s v="San Francisco"/>
    <x v="1"/>
    <n v="94122"/>
    <x v="1"/>
    <s v="OFF-FA-10003495"/>
    <x v="1"/>
    <x v="13"/>
    <x v="33"/>
    <n v="30.4"/>
    <n v="5"/>
    <x v="0"/>
    <n v="15.2"/>
  </r>
  <r>
    <n v="4418"/>
    <x v="2192"/>
    <x v="3"/>
    <x v="359"/>
    <d v="2014-04-13T00:00:00"/>
    <x v="0"/>
    <s v="KL-16645"/>
    <x v="107"/>
    <x v="0"/>
    <x v="0"/>
    <s v="Detroit"/>
    <x v="12"/>
    <n v="48205"/>
    <x v="2"/>
    <s v="OFF-BI-10002867"/>
    <x v="1"/>
    <x v="8"/>
    <x v="963"/>
    <n v="478.24"/>
    <n v="8"/>
    <x v="0"/>
    <n v="219.99039999999999"/>
  </r>
  <r>
    <n v="4419"/>
    <x v="2193"/>
    <x v="2"/>
    <x v="414"/>
    <d v="2011-12-27T00:00:00"/>
    <x v="1"/>
    <s v="MH-17455"/>
    <x v="708"/>
    <x v="0"/>
    <x v="0"/>
    <s v="Hamilton"/>
    <x v="24"/>
    <n v="45011"/>
    <x v="3"/>
    <s v="FUR-FU-10003773"/>
    <x v="0"/>
    <x v="5"/>
    <x v="125"/>
    <n v="190.84800000000001"/>
    <n v="3"/>
    <x v="2"/>
    <n v="-21.470400000000001"/>
  </r>
  <r>
    <n v="4420"/>
    <x v="2194"/>
    <x v="2"/>
    <x v="506"/>
    <d v="2011-12-24T00:00:00"/>
    <x v="1"/>
    <s v="EC-14050"/>
    <x v="685"/>
    <x v="0"/>
    <x v="0"/>
    <s v="Columbus"/>
    <x v="24"/>
    <n v="43229"/>
    <x v="3"/>
    <s v="OFF-BI-10002954"/>
    <x v="1"/>
    <x v="8"/>
    <x v="1179"/>
    <n v="5.484"/>
    <n v="4"/>
    <x v="6"/>
    <n v="-4.0216000000000003"/>
  </r>
  <r>
    <n v="4421"/>
    <x v="2195"/>
    <x v="1"/>
    <x v="972"/>
    <d v="2012-11-21T00:00:00"/>
    <x v="0"/>
    <s v="GH-14665"/>
    <x v="348"/>
    <x v="0"/>
    <x v="0"/>
    <s v="Chicago"/>
    <x v="10"/>
    <n v="60610"/>
    <x v="2"/>
    <s v="OFF-SU-10002537"/>
    <x v="1"/>
    <x v="14"/>
    <x v="676"/>
    <n v="40.92"/>
    <n v="5"/>
    <x v="2"/>
    <n v="3.069"/>
  </r>
  <r>
    <n v="4422"/>
    <x v="2196"/>
    <x v="2"/>
    <x v="530"/>
    <d v="2011-03-09T00:00:00"/>
    <x v="1"/>
    <s v="SC-20095"/>
    <x v="183"/>
    <x v="0"/>
    <x v="0"/>
    <s v="Margate"/>
    <x v="2"/>
    <n v="33063"/>
    <x v="0"/>
    <s v="OFF-AR-10001374"/>
    <x v="1"/>
    <x v="6"/>
    <x v="310"/>
    <n v="15.552"/>
    <n v="3"/>
    <x v="2"/>
    <n v="2.3328000000000002"/>
  </r>
  <r>
    <n v="4423"/>
    <x v="2197"/>
    <x v="3"/>
    <x v="796"/>
    <d v="2014-05-20T00:00:00"/>
    <x v="2"/>
    <s v="TB-21355"/>
    <x v="422"/>
    <x v="1"/>
    <x v="0"/>
    <s v="Sandy Springs"/>
    <x v="32"/>
    <n v="30328"/>
    <x v="0"/>
    <s v="OFF-AP-10001492"/>
    <x v="1"/>
    <x v="9"/>
    <x v="22"/>
    <n v="17.239999999999998"/>
    <n v="2"/>
    <x v="0"/>
    <n v="4.4824000000000002"/>
  </r>
  <r>
    <n v="4424"/>
    <x v="2197"/>
    <x v="3"/>
    <x v="796"/>
    <d v="2014-05-20T00:00:00"/>
    <x v="2"/>
    <s v="TB-21355"/>
    <x v="422"/>
    <x v="1"/>
    <x v="0"/>
    <s v="Sandy Springs"/>
    <x v="32"/>
    <n v="30328"/>
    <x v="0"/>
    <s v="FUR-BO-10003546"/>
    <x v="0"/>
    <x v="0"/>
    <x v="1638"/>
    <n v="302.94"/>
    <n v="3"/>
    <x v="0"/>
    <n v="75.734999999999999"/>
  </r>
  <r>
    <n v="4425"/>
    <x v="2197"/>
    <x v="3"/>
    <x v="796"/>
    <d v="2014-05-20T00:00:00"/>
    <x v="2"/>
    <s v="TB-21355"/>
    <x v="422"/>
    <x v="1"/>
    <x v="0"/>
    <s v="Sandy Springs"/>
    <x v="32"/>
    <n v="30328"/>
    <x v="0"/>
    <s v="TEC-PH-10002185"/>
    <x v="2"/>
    <x v="7"/>
    <x v="1072"/>
    <n v="34.75"/>
    <n v="5"/>
    <x v="0"/>
    <n v="15.637499999999999"/>
  </r>
  <r>
    <n v="4426"/>
    <x v="2197"/>
    <x v="3"/>
    <x v="796"/>
    <d v="2014-05-20T00:00:00"/>
    <x v="2"/>
    <s v="TB-21355"/>
    <x v="422"/>
    <x v="1"/>
    <x v="0"/>
    <s v="Sandy Springs"/>
    <x v="32"/>
    <n v="30328"/>
    <x v="0"/>
    <s v="OFF-BI-10000315"/>
    <x v="1"/>
    <x v="8"/>
    <x v="407"/>
    <n v="113.94"/>
    <n v="6"/>
    <x v="0"/>
    <n v="54.691200000000002"/>
  </r>
  <r>
    <n v="4427"/>
    <x v="2197"/>
    <x v="3"/>
    <x v="796"/>
    <d v="2014-05-20T00:00:00"/>
    <x v="2"/>
    <s v="TB-21355"/>
    <x v="422"/>
    <x v="1"/>
    <x v="0"/>
    <s v="Sandy Springs"/>
    <x v="32"/>
    <n v="30328"/>
    <x v="0"/>
    <s v="TEC-PH-10002350"/>
    <x v="2"/>
    <x v="7"/>
    <x v="1458"/>
    <n v="55.98"/>
    <n v="2"/>
    <x v="0"/>
    <n v="15.6744"/>
  </r>
  <r>
    <n v="4428"/>
    <x v="2198"/>
    <x v="3"/>
    <x v="585"/>
    <d v="2014-09-29T00:00:00"/>
    <x v="1"/>
    <s v="DW-13195"/>
    <x v="694"/>
    <x v="1"/>
    <x v="0"/>
    <s v="Albuquerque"/>
    <x v="27"/>
    <n v="87105"/>
    <x v="1"/>
    <s v="OFF-PA-10002666"/>
    <x v="1"/>
    <x v="10"/>
    <x v="186"/>
    <n v="27.18"/>
    <n v="3"/>
    <x v="0"/>
    <n v="12.231"/>
  </r>
  <r>
    <n v="4429"/>
    <x v="2199"/>
    <x v="3"/>
    <x v="708"/>
    <d v="2014-03-28T00:00:00"/>
    <x v="1"/>
    <s v="CL-12565"/>
    <x v="52"/>
    <x v="0"/>
    <x v="0"/>
    <s v="Tulsa"/>
    <x v="26"/>
    <n v="74133"/>
    <x v="2"/>
    <s v="FUR-CH-10004495"/>
    <x v="0"/>
    <x v="1"/>
    <x v="1475"/>
    <n v="1805.88"/>
    <n v="6"/>
    <x v="0"/>
    <n v="523.70519999999999"/>
  </r>
  <r>
    <n v="4430"/>
    <x v="2200"/>
    <x v="3"/>
    <x v="32"/>
    <d v="2014-09-15T00:00:00"/>
    <x v="3"/>
    <s v="LT-17110"/>
    <x v="299"/>
    <x v="0"/>
    <x v="0"/>
    <s v="Orange"/>
    <x v="30"/>
    <n v="7050"/>
    <x v="3"/>
    <s v="OFF-AR-10001725"/>
    <x v="1"/>
    <x v="6"/>
    <x v="1540"/>
    <n v="70.95"/>
    <n v="3"/>
    <x v="0"/>
    <n v="18.446999999999999"/>
  </r>
  <r>
    <n v="4431"/>
    <x v="2201"/>
    <x v="0"/>
    <x v="54"/>
    <d v="2013-11-09T00:00:00"/>
    <x v="0"/>
    <s v="AP-10915"/>
    <x v="275"/>
    <x v="0"/>
    <x v="0"/>
    <s v="Henderson"/>
    <x v="0"/>
    <n v="42420"/>
    <x v="0"/>
    <s v="OFF-FA-10002280"/>
    <x v="1"/>
    <x v="13"/>
    <x v="653"/>
    <n v="20"/>
    <n v="4"/>
    <x v="0"/>
    <n v="9.6"/>
  </r>
  <r>
    <n v="4432"/>
    <x v="2201"/>
    <x v="0"/>
    <x v="54"/>
    <d v="2013-11-09T00:00:00"/>
    <x v="0"/>
    <s v="AP-10915"/>
    <x v="275"/>
    <x v="0"/>
    <x v="0"/>
    <s v="Henderson"/>
    <x v="0"/>
    <n v="42420"/>
    <x v="0"/>
    <s v="OFF-AR-10001770"/>
    <x v="1"/>
    <x v="6"/>
    <x v="1579"/>
    <n v="7.98"/>
    <n v="3"/>
    <x v="0"/>
    <n v="2.0748000000000002"/>
  </r>
  <r>
    <n v="4433"/>
    <x v="2201"/>
    <x v="0"/>
    <x v="54"/>
    <d v="2013-11-09T00:00:00"/>
    <x v="0"/>
    <s v="AP-10915"/>
    <x v="275"/>
    <x v="0"/>
    <x v="0"/>
    <s v="Henderson"/>
    <x v="0"/>
    <n v="42420"/>
    <x v="0"/>
    <s v="FUR-FU-10002885"/>
    <x v="0"/>
    <x v="5"/>
    <x v="755"/>
    <n v="24.1"/>
    <n v="5"/>
    <x v="0"/>
    <n v="9.1579999999999995"/>
  </r>
  <r>
    <n v="4434"/>
    <x v="2201"/>
    <x v="0"/>
    <x v="54"/>
    <d v="2013-11-09T00:00:00"/>
    <x v="0"/>
    <s v="AP-10915"/>
    <x v="275"/>
    <x v="0"/>
    <x v="0"/>
    <s v="Henderson"/>
    <x v="0"/>
    <n v="42420"/>
    <x v="0"/>
    <s v="OFF-AR-10003772"/>
    <x v="1"/>
    <x v="6"/>
    <x v="1429"/>
    <n v="8.75"/>
    <n v="1"/>
    <x v="0"/>
    <n v="2.625"/>
  </r>
  <r>
    <n v="4435"/>
    <x v="2201"/>
    <x v="0"/>
    <x v="54"/>
    <d v="2013-11-09T00:00:00"/>
    <x v="0"/>
    <s v="AP-10915"/>
    <x v="275"/>
    <x v="0"/>
    <x v="0"/>
    <s v="Henderson"/>
    <x v="0"/>
    <n v="42420"/>
    <x v="0"/>
    <s v="FUR-TA-10003392"/>
    <x v="0"/>
    <x v="3"/>
    <x v="1639"/>
    <n v="842.94"/>
    <n v="3"/>
    <x v="0"/>
    <n v="160.15860000000001"/>
  </r>
  <r>
    <n v="4436"/>
    <x v="2202"/>
    <x v="0"/>
    <x v="973"/>
    <d v="2013-05-09T00:00:00"/>
    <x v="1"/>
    <s v="CB-12415"/>
    <x v="558"/>
    <x v="0"/>
    <x v="0"/>
    <s v="Chicago"/>
    <x v="10"/>
    <n v="60653"/>
    <x v="2"/>
    <s v="OFF-BI-10000014"/>
    <x v="1"/>
    <x v="8"/>
    <x v="628"/>
    <n v="2.1819999999999999"/>
    <n v="1"/>
    <x v="3"/>
    <n v="-3.6002999999999998"/>
  </r>
  <r>
    <n v="4437"/>
    <x v="2202"/>
    <x v="0"/>
    <x v="973"/>
    <d v="2013-05-09T00:00:00"/>
    <x v="1"/>
    <s v="CB-12415"/>
    <x v="558"/>
    <x v="0"/>
    <x v="0"/>
    <s v="Chicago"/>
    <x v="10"/>
    <n v="60653"/>
    <x v="2"/>
    <s v="OFF-AR-10003217"/>
    <x v="1"/>
    <x v="6"/>
    <x v="1640"/>
    <n v="27.384"/>
    <n v="7"/>
    <x v="2"/>
    <n v="2.7383999999999999"/>
  </r>
  <r>
    <n v="4438"/>
    <x v="2202"/>
    <x v="0"/>
    <x v="973"/>
    <d v="2013-05-09T00:00:00"/>
    <x v="1"/>
    <s v="CB-12415"/>
    <x v="558"/>
    <x v="0"/>
    <x v="0"/>
    <s v="Chicago"/>
    <x v="10"/>
    <n v="60653"/>
    <x v="2"/>
    <s v="OFF-AP-10002403"/>
    <x v="1"/>
    <x v="9"/>
    <x v="1302"/>
    <n v="26.405999999999999"/>
    <n v="3"/>
    <x v="3"/>
    <n v="-71.296199999999999"/>
  </r>
  <r>
    <n v="4439"/>
    <x v="2203"/>
    <x v="0"/>
    <x v="797"/>
    <d v="2014-01-03T00:00:00"/>
    <x v="1"/>
    <s v="MT-17815"/>
    <x v="363"/>
    <x v="0"/>
    <x v="0"/>
    <s v="Port Arthur"/>
    <x v="5"/>
    <n v="77642"/>
    <x v="2"/>
    <s v="OFF-PA-10001972"/>
    <x v="1"/>
    <x v="10"/>
    <x v="1169"/>
    <n v="10.368"/>
    <n v="2"/>
    <x v="2"/>
    <n v="3.6288"/>
  </r>
  <r>
    <n v="4440"/>
    <x v="2203"/>
    <x v="0"/>
    <x v="797"/>
    <d v="2014-01-03T00:00:00"/>
    <x v="1"/>
    <s v="MT-17815"/>
    <x v="363"/>
    <x v="0"/>
    <x v="0"/>
    <s v="Port Arthur"/>
    <x v="5"/>
    <n v="77642"/>
    <x v="2"/>
    <s v="OFF-PA-10004041"/>
    <x v="1"/>
    <x v="10"/>
    <x v="940"/>
    <n v="23.68"/>
    <n v="4"/>
    <x v="2"/>
    <n v="7.4"/>
  </r>
  <r>
    <n v="4441"/>
    <x v="2204"/>
    <x v="0"/>
    <x v="405"/>
    <d v="2013-07-27T00:00:00"/>
    <x v="1"/>
    <s v="DK-13375"/>
    <x v="589"/>
    <x v="0"/>
    <x v="0"/>
    <s v="Westland"/>
    <x v="12"/>
    <n v="48185"/>
    <x v="2"/>
    <s v="TEC-AC-10004975"/>
    <x v="2"/>
    <x v="11"/>
    <x v="973"/>
    <n v="109.95"/>
    <n v="1"/>
    <x v="0"/>
    <n v="36.283499999999997"/>
  </r>
  <r>
    <n v="4442"/>
    <x v="2204"/>
    <x v="0"/>
    <x v="405"/>
    <d v="2013-07-27T00:00:00"/>
    <x v="1"/>
    <s v="DK-13375"/>
    <x v="589"/>
    <x v="0"/>
    <x v="0"/>
    <s v="Westland"/>
    <x v="12"/>
    <n v="48185"/>
    <x v="2"/>
    <s v="OFF-ST-10001932"/>
    <x v="1"/>
    <x v="4"/>
    <x v="1641"/>
    <n v="965.85"/>
    <n v="5"/>
    <x v="0"/>
    <n v="135.21899999999999"/>
  </r>
  <r>
    <n v="4443"/>
    <x v="2204"/>
    <x v="0"/>
    <x v="405"/>
    <d v="2013-07-27T00:00:00"/>
    <x v="1"/>
    <s v="DK-13375"/>
    <x v="589"/>
    <x v="0"/>
    <x v="0"/>
    <s v="Westland"/>
    <x v="12"/>
    <n v="48185"/>
    <x v="2"/>
    <s v="OFF-AR-10001761"/>
    <x v="1"/>
    <x v="6"/>
    <x v="1642"/>
    <n v="29.2"/>
    <n v="5"/>
    <x v="0"/>
    <n v="10.512"/>
  </r>
  <r>
    <n v="4444"/>
    <x v="2204"/>
    <x v="0"/>
    <x v="405"/>
    <d v="2013-07-27T00:00:00"/>
    <x v="1"/>
    <s v="DK-13375"/>
    <x v="589"/>
    <x v="0"/>
    <x v="0"/>
    <s v="Westland"/>
    <x v="12"/>
    <n v="48185"/>
    <x v="2"/>
    <s v="OFF-PA-10002262"/>
    <x v="1"/>
    <x v="10"/>
    <x v="992"/>
    <n v="32.4"/>
    <n v="5"/>
    <x v="0"/>
    <n v="15.552"/>
  </r>
  <r>
    <n v="4445"/>
    <x v="2205"/>
    <x v="2"/>
    <x v="912"/>
    <d v="2011-11-21T00:00:00"/>
    <x v="1"/>
    <s v="SR-20740"/>
    <x v="256"/>
    <x v="2"/>
    <x v="0"/>
    <s v="Bloomington"/>
    <x v="14"/>
    <n v="47401"/>
    <x v="2"/>
    <s v="OFF-EN-10004483"/>
    <x v="1"/>
    <x v="12"/>
    <x v="1335"/>
    <n v="78.349999999999994"/>
    <n v="5"/>
    <x v="0"/>
    <n v="36.8245"/>
  </r>
  <r>
    <n v="4446"/>
    <x v="2205"/>
    <x v="2"/>
    <x v="912"/>
    <d v="2011-11-21T00:00:00"/>
    <x v="1"/>
    <s v="SR-20740"/>
    <x v="256"/>
    <x v="2"/>
    <x v="0"/>
    <s v="Bloomington"/>
    <x v="14"/>
    <n v="47401"/>
    <x v="2"/>
    <s v="OFF-PA-10003270"/>
    <x v="1"/>
    <x v="10"/>
    <x v="1415"/>
    <n v="31.68"/>
    <n v="6"/>
    <x v="0"/>
    <n v="14.256"/>
  </r>
  <r>
    <n v="4447"/>
    <x v="2205"/>
    <x v="2"/>
    <x v="912"/>
    <d v="2011-11-21T00:00:00"/>
    <x v="1"/>
    <s v="SR-20740"/>
    <x v="256"/>
    <x v="2"/>
    <x v="0"/>
    <s v="Bloomington"/>
    <x v="14"/>
    <n v="47401"/>
    <x v="2"/>
    <s v="OFF-BI-10001634"/>
    <x v="1"/>
    <x v="8"/>
    <x v="24"/>
    <n v="29.12"/>
    <n v="4"/>
    <x v="0"/>
    <n v="14.268800000000001"/>
  </r>
  <r>
    <n v="4448"/>
    <x v="2205"/>
    <x v="2"/>
    <x v="912"/>
    <d v="2011-11-21T00:00:00"/>
    <x v="1"/>
    <s v="SR-20740"/>
    <x v="256"/>
    <x v="2"/>
    <x v="0"/>
    <s v="Bloomington"/>
    <x v="14"/>
    <n v="47401"/>
    <x v="2"/>
    <s v="OFF-ST-10000675"/>
    <x v="1"/>
    <x v="4"/>
    <x v="295"/>
    <n v="169.45"/>
    <n v="5"/>
    <x v="0"/>
    <n v="42.362499999999997"/>
  </r>
  <r>
    <n v="4449"/>
    <x v="2206"/>
    <x v="1"/>
    <x v="974"/>
    <d v="2012-06-23T00:00:00"/>
    <x v="1"/>
    <s v="LH-17155"/>
    <x v="109"/>
    <x v="0"/>
    <x v="0"/>
    <s v="Los Angeles"/>
    <x v="1"/>
    <n v="90032"/>
    <x v="1"/>
    <s v="FUR-FU-10000732"/>
    <x v="0"/>
    <x v="5"/>
    <x v="540"/>
    <n v="12.56"/>
    <n v="2"/>
    <x v="0"/>
    <n v="4.0191999999999997"/>
  </r>
  <r>
    <n v="4450"/>
    <x v="2206"/>
    <x v="1"/>
    <x v="974"/>
    <d v="2012-06-23T00:00:00"/>
    <x v="1"/>
    <s v="LH-17155"/>
    <x v="109"/>
    <x v="0"/>
    <x v="0"/>
    <s v="Los Angeles"/>
    <x v="1"/>
    <n v="90032"/>
    <x v="1"/>
    <s v="OFF-PA-10004355"/>
    <x v="1"/>
    <x v="10"/>
    <x v="1094"/>
    <n v="6.48"/>
    <n v="1"/>
    <x v="0"/>
    <n v="3.1103999999999998"/>
  </r>
  <r>
    <n v="4451"/>
    <x v="2206"/>
    <x v="1"/>
    <x v="974"/>
    <d v="2012-06-23T00:00:00"/>
    <x v="1"/>
    <s v="LH-17155"/>
    <x v="109"/>
    <x v="0"/>
    <x v="0"/>
    <s v="Los Angeles"/>
    <x v="1"/>
    <n v="90032"/>
    <x v="1"/>
    <s v="OFF-EN-10000056"/>
    <x v="1"/>
    <x v="12"/>
    <x v="627"/>
    <n v="186.69"/>
    <n v="3"/>
    <x v="0"/>
    <n v="87.744299999999996"/>
  </r>
  <r>
    <n v="4452"/>
    <x v="2207"/>
    <x v="0"/>
    <x v="975"/>
    <d v="2013-07-07T00:00:00"/>
    <x v="2"/>
    <s v="AA-10645"/>
    <x v="731"/>
    <x v="0"/>
    <x v="0"/>
    <s v="San Francisco"/>
    <x v="1"/>
    <n v="94109"/>
    <x v="1"/>
    <s v="FUR-FU-10000221"/>
    <x v="0"/>
    <x v="5"/>
    <x v="529"/>
    <n v="25.4"/>
    <n v="5"/>
    <x v="0"/>
    <n v="8.6359999999999992"/>
  </r>
  <r>
    <n v="4453"/>
    <x v="2207"/>
    <x v="0"/>
    <x v="975"/>
    <d v="2013-07-07T00:00:00"/>
    <x v="2"/>
    <s v="AA-10645"/>
    <x v="731"/>
    <x v="0"/>
    <x v="0"/>
    <s v="San Francisco"/>
    <x v="1"/>
    <n v="94109"/>
    <x v="1"/>
    <s v="OFF-EN-10003567"/>
    <x v="1"/>
    <x v="12"/>
    <x v="1643"/>
    <n v="43.96"/>
    <n v="2"/>
    <x v="0"/>
    <n v="20.661200000000001"/>
  </r>
  <r>
    <n v="4454"/>
    <x v="2207"/>
    <x v="0"/>
    <x v="975"/>
    <d v="2013-07-07T00:00:00"/>
    <x v="2"/>
    <s v="AA-10645"/>
    <x v="731"/>
    <x v="0"/>
    <x v="0"/>
    <s v="San Francisco"/>
    <x v="1"/>
    <n v="94109"/>
    <x v="1"/>
    <s v="FUR-BO-10001811"/>
    <x v="0"/>
    <x v="0"/>
    <x v="779"/>
    <n v="1279.165"/>
    <n v="5"/>
    <x v="11"/>
    <n v="225.73500000000001"/>
  </r>
  <r>
    <n v="4455"/>
    <x v="2207"/>
    <x v="0"/>
    <x v="975"/>
    <d v="2013-07-07T00:00:00"/>
    <x v="2"/>
    <s v="AA-10645"/>
    <x v="731"/>
    <x v="0"/>
    <x v="0"/>
    <s v="San Francisco"/>
    <x v="1"/>
    <n v="94109"/>
    <x v="1"/>
    <s v="OFF-ST-10002486"/>
    <x v="1"/>
    <x v="4"/>
    <x v="693"/>
    <n v="27.92"/>
    <n v="4"/>
    <x v="0"/>
    <n v="0.55840000000000001"/>
  </r>
  <r>
    <n v="4456"/>
    <x v="2208"/>
    <x v="1"/>
    <x v="37"/>
    <d v="2012-09-08T00:00:00"/>
    <x v="1"/>
    <s v="AS-10630"/>
    <x v="357"/>
    <x v="2"/>
    <x v="0"/>
    <s v="San Francisco"/>
    <x v="1"/>
    <n v="94110"/>
    <x v="1"/>
    <s v="FUR-CH-10002372"/>
    <x v="0"/>
    <x v="1"/>
    <x v="390"/>
    <n v="129.56800000000001"/>
    <n v="2"/>
    <x v="2"/>
    <n v="-12.956799999999999"/>
  </r>
  <r>
    <n v="4457"/>
    <x v="2208"/>
    <x v="1"/>
    <x v="37"/>
    <d v="2012-09-08T00:00:00"/>
    <x v="1"/>
    <s v="AS-10630"/>
    <x v="357"/>
    <x v="2"/>
    <x v="0"/>
    <s v="San Francisco"/>
    <x v="1"/>
    <n v="94110"/>
    <x v="1"/>
    <s v="OFF-BI-10003274"/>
    <x v="1"/>
    <x v="8"/>
    <x v="122"/>
    <n v="6.3680000000000003"/>
    <n v="2"/>
    <x v="2"/>
    <n v="2.1492"/>
  </r>
  <r>
    <n v="4458"/>
    <x v="2209"/>
    <x v="3"/>
    <x v="783"/>
    <d v="2014-08-13T00:00:00"/>
    <x v="1"/>
    <s v="MC-17575"/>
    <x v="430"/>
    <x v="0"/>
    <x v="0"/>
    <s v="San Jose"/>
    <x v="1"/>
    <n v="95123"/>
    <x v="1"/>
    <s v="OFF-PA-10001878"/>
    <x v="1"/>
    <x v="10"/>
    <x v="1161"/>
    <n v="244.55"/>
    <n v="5"/>
    <x v="0"/>
    <n v="114.9385"/>
  </r>
  <r>
    <n v="4459"/>
    <x v="2210"/>
    <x v="3"/>
    <x v="677"/>
    <d v="2014-03-21T00:00:00"/>
    <x v="1"/>
    <s v="SE-20110"/>
    <x v="339"/>
    <x v="0"/>
    <x v="0"/>
    <s v="Denver"/>
    <x v="22"/>
    <n v="80219"/>
    <x v="1"/>
    <s v="OFF-SU-10002881"/>
    <x v="1"/>
    <x v="14"/>
    <x v="461"/>
    <n v="1332.4960000000001"/>
    <n v="2"/>
    <x v="2"/>
    <n v="-299.8116"/>
  </r>
  <r>
    <n v="4460"/>
    <x v="2211"/>
    <x v="3"/>
    <x v="394"/>
    <d v="2014-10-02T00:00:00"/>
    <x v="2"/>
    <s v="DS-13030"/>
    <x v="284"/>
    <x v="2"/>
    <x v="0"/>
    <s v="Aurora"/>
    <x v="22"/>
    <n v="80013"/>
    <x v="1"/>
    <s v="FUR-FU-10001979"/>
    <x v="0"/>
    <x v="5"/>
    <x v="509"/>
    <n v="32.776000000000003"/>
    <n v="1"/>
    <x v="2"/>
    <n v="3.2776000000000001"/>
  </r>
  <r>
    <n v="4461"/>
    <x v="2211"/>
    <x v="3"/>
    <x v="394"/>
    <d v="2014-10-02T00:00:00"/>
    <x v="2"/>
    <s v="DS-13030"/>
    <x v="284"/>
    <x v="2"/>
    <x v="0"/>
    <s v="Aurora"/>
    <x v="22"/>
    <n v="80013"/>
    <x v="1"/>
    <s v="OFF-ST-10001522"/>
    <x v="1"/>
    <x v="4"/>
    <x v="195"/>
    <n v="147.184"/>
    <n v="2"/>
    <x v="2"/>
    <n v="-29.436800000000002"/>
  </r>
  <r>
    <n v="4462"/>
    <x v="2211"/>
    <x v="3"/>
    <x v="394"/>
    <d v="2014-10-02T00:00:00"/>
    <x v="2"/>
    <s v="DS-13030"/>
    <x v="284"/>
    <x v="2"/>
    <x v="0"/>
    <s v="Aurora"/>
    <x v="22"/>
    <n v="80013"/>
    <x v="1"/>
    <s v="TEC-AC-10003657"/>
    <x v="2"/>
    <x v="11"/>
    <x v="151"/>
    <n v="54.384"/>
    <n v="2"/>
    <x v="2"/>
    <n v="1.3595999999999999"/>
  </r>
  <r>
    <n v="4463"/>
    <x v="2211"/>
    <x v="3"/>
    <x v="394"/>
    <d v="2014-10-02T00:00:00"/>
    <x v="2"/>
    <s v="DS-13030"/>
    <x v="284"/>
    <x v="2"/>
    <x v="0"/>
    <s v="Aurora"/>
    <x v="22"/>
    <n v="80013"/>
    <x v="1"/>
    <s v="OFF-BI-10001718"/>
    <x v="1"/>
    <x v="8"/>
    <x v="1216"/>
    <n v="76.775999999999996"/>
    <n v="4"/>
    <x v="6"/>
    <n v="-58.861600000000003"/>
  </r>
  <r>
    <n v="4464"/>
    <x v="2211"/>
    <x v="3"/>
    <x v="394"/>
    <d v="2014-10-02T00:00:00"/>
    <x v="2"/>
    <s v="DS-13030"/>
    <x v="284"/>
    <x v="2"/>
    <x v="0"/>
    <s v="Aurora"/>
    <x v="22"/>
    <n v="80013"/>
    <x v="1"/>
    <s v="OFF-PA-10003022"/>
    <x v="1"/>
    <x v="10"/>
    <x v="1644"/>
    <n v="14.352"/>
    <n v="3"/>
    <x v="2"/>
    <n v="5.2026000000000003"/>
  </r>
  <r>
    <n v="4465"/>
    <x v="2211"/>
    <x v="3"/>
    <x v="394"/>
    <d v="2014-10-02T00:00:00"/>
    <x v="2"/>
    <s v="DS-13030"/>
    <x v="284"/>
    <x v="2"/>
    <x v="0"/>
    <s v="Aurora"/>
    <x v="22"/>
    <n v="80013"/>
    <x v="1"/>
    <s v="OFF-AP-10000891"/>
    <x v="1"/>
    <x v="9"/>
    <x v="163"/>
    <n v="209.792"/>
    <n v="2"/>
    <x v="2"/>
    <n v="26.224"/>
  </r>
  <r>
    <n v="4466"/>
    <x v="2212"/>
    <x v="1"/>
    <x v="976"/>
    <d v="2012-08-11T00:00:00"/>
    <x v="1"/>
    <s v="NS-18640"/>
    <x v="374"/>
    <x v="1"/>
    <x v="0"/>
    <s v="Boise"/>
    <x v="45"/>
    <n v="83704"/>
    <x v="1"/>
    <s v="OFF-BI-10004970"/>
    <x v="1"/>
    <x v="8"/>
    <x v="908"/>
    <n v="3.3039999999999998"/>
    <n v="1"/>
    <x v="2"/>
    <n v="1.1151"/>
  </r>
  <r>
    <n v="4467"/>
    <x v="2213"/>
    <x v="3"/>
    <x v="221"/>
    <d v="2014-12-02T00:00:00"/>
    <x v="1"/>
    <s v="KA-16525"/>
    <x v="567"/>
    <x v="0"/>
    <x v="0"/>
    <s v="New York City"/>
    <x v="15"/>
    <n v="10035"/>
    <x v="3"/>
    <s v="OFF-AR-10003759"/>
    <x v="1"/>
    <x v="6"/>
    <x v="838"/>
    <n v="16.38"/>
    <n v="9"/>
    <x v="0"/>
    <n v="7.3710000000000004"/>
  </r>
  <r>
    <n v="4468"/>
    <x v="2213"/>
    <x v="3"/>
    <x v="221"/>
    <d v="2014-12-02T00:00:00"/>
    <x v="1"/>
    <s v="KA-16525"/>
    <x v="567"/>
    <x v="0"/>
    <x v="0"/>
    <s v="New York City"/>
    <x v="15"/>
    <n v="10035"/>
    <x v="3"/>
    <s v="OFF-EN-10003001"/>
    <x v="1"/>
    <x v="12"/>
    <x v="955"/>
    <n v="167.96"/>
    <n v="2"/>
    <x v="0"/>
    <n v="78.941199999999995"/>
  </r>
  <r>
    <n v="4469"/>
    <x v="2213"/>
    <x v="3"/>
    <x v="221"/>
    <d v="2014-12-02T00:00:00"/>
    <x v="1"/>
    <s v="KA-16525"/>
    <x v="567"/>
    <x v="0"/>
    <x v="0"/>
    <s v="New York City"/>
    <x v="15"/>
    <n v="10035"/>
    <x v="3"/>
    <s v="FUR-BO-10000780"/>
    <x v="0"/>
    <x v="0"/>
    <x v="1309"/>
    <n v="321.56799999999998"/>
    <n v="2"/>
    <x v="2"/>
    <n v="-16.078399999999998"/>
  </r>
  <r>
    <n v="4470"/>
    <x v="2213"/>
    <x v="3"/>
    <x v="221"/>
    <d v="2014-12-02T00:00:00"/>
    <x v="1"/>
    <s v="KA-16525"/>
    <x v="567"/>
    <x v="0"/>
    <x v="0"/>
    <s v="New York City"/>
    <x v="15"/>
    <n v="10035"/>
    <x v="3"/>
    <s v="OFF-PA-10001972"/>
    <x v="1"/>
    <x v="10"/>
    <x v="1169"/>
    <n v="12.96"/>
    <n v="2"/>
    <x v="0"/>
    <n v="6.2207999999999997"/>
  </r>
  <r>
    <n v="4471"/>
    <x v="2214"/>
    <x v="3"/>
    <x v="540"/>
    <d v="2014-05-13T00:00:00"/>
    <x v="1"/>
    <s v="DJ-13510"/>
    <x v="137"/>
    <x v="1"/>
    <x v="0"/>
    <s v="Philadelphia"/>
    <x v="9"/>
    <n v="19140"/>
    <x v="3"/>
    <s v="FUR-CH-10003535"/>
    <x v="0"/>
    <x v="1"/>
    <x v="1513"/>
    <n v="128.05799999999999"/>
    <n v="3"/>
    <x v="4"/>
    <n v="-23.7822"/>
  </r>
  <r>
    <n v="4472"/>
    <x v="2215"/>
    <x v="3"/>
    <x v="365"/>
    <d v="2014-09-30T00:00:00"/>
    <x v="3"/>
    <s v="MG-17680"/>
    <x v="67"/>
    <x v="2"/>
    <x v="0"/>
    <s v="Mentor"/>
    <x v="24"/>
    <n v="44060"/>
    <x v="3"/>
    <s v="FUR-CH-10003774"/>
    <x v="0"/>
    <x v="1"/>
    <x v="1185"/>
    <n v="63.686"/>
    <n v="1"/>
    <x v="4"/>
    <n v="-15.4666"/>
  </r>
  <r>
    <n v="4473"/>
    <x v="2215"/>
    <x v="3"/>
    <x v="365"/>
    <d v="2014-09-30T00:00:00"/>
    <x v="3"/>
    <s v="MG-17680"/>
    <x v="67"/>
    <x v="2"/>
    <x v="0"/>
    <s v="Mentor"/>
    <x v="24"/>
    <n v="44060"/>
    <x v="3"/>
    <s v="TEC-AC-10004571"/>
    <x v="2"/>
    <x v="11"/>
    <x v="404"/>
    <n v="239.976"/>
    <n v="3"/>
    <x v="2"/>
    <n v="65.993399999999994"/>
  </r>
  <r>
    <n v="4474"/>
    <x v="2215"/>
    <x v="3"/>
    <x v="365"/>
    <d v="2014-09-30T00:00:00"/>
    <x v="3"/>
    <s v="MG-17680"/>
    <x v="67"/>
    <x v="2"/>
    <x v="0"/>
    <s v="Mentor"/>
    <x v="24"/>
    <n v="44060"/>
    <x v="3"/>
    <s v="FUR-TA-10004442"/>
    <x v="0"/>
    <x v="3"/>
    <x v="1645"/>
    <n v="344.22"/>
    <n v="2"/>
    <x v="10"/>
    <n v="-189.321"/>
  </r>
  <r>
    <n v="4475"/>
    <x v="2215"/>
    <x v="3"/>
    <x v="365"/>
    <d v="2014-09-30T00:00:00"/>
    <x v="3"/>
    <s v="MG-17680"/>
    <x v="67"/>
    <x v="2"/>
    <x v="0"/>
    <s v="Mentor"/>
    <x v="24"/>
    <n v="44060"/>
    <x v="3"/>
    <s v="OFF-PA-10002787"/>
    <x v="1"/>
    <x v="10"/>
    <x v="1267"/>
    <n v="15.552"/>
    <n v="3"/>
    <x v="2"/>
    <n v="5.4432"/>
  </r>
  <r>
    <n v="4476"/>
    <x v="2215"/>
    <x v="3"/>
    <x v="365"/>
    <d v="2014-09-30T00:00:00"/>
    <x v="3"/>
    <s v="MG-17680"/>
    <x v="67"/>
    <x v="2"/>
    <x v="0"/>
    <s v="Mentor"/>
    <x v="24"/>
    <n v="44060"/>
    <x v="3"/>
    <s v="FUR-FU-10004586"/>
    <x v="0"/>
    <x v="5"/>
    <x v="1473"/>
    <n v="21.248000000000001"/>
    <n v="4"/>
    <x v="2"/>
    <n v="7.4367999999999999"/>
  </r>
  <r>
    <n v="4477"/>
    <x v="2215"/>
    <x v="3"/>
    <x v="365"/>
    <d v="2014-09-30T00:00:00"/>
    <x v="3"/>
    <s v="MG-17680"/>
    <x v="67"/>
    <x v="2"/>
    <x v="0"/>
    <s v="Mentor"/>
    <x v="24"/>
    <n v="44060"/>
    <x v="3"/>
    <s v="OFF-PA-10002606"/>
    <x v="1"/>
    <x v="10"/>
    <x v="1592"/>
    <n v="8.4480000000000004"/>
    <n v="2"/>
    <x v="2"/>
    <n v="2.64"/>
  </r>
  <r>
    <n v="4478"/>
    <x v="2216"/>
    <x v="3"/>
    <x v="760"/>
    <d v="2014-10-23T00:00:00"/>
    <x v="3"/>
    <s v="BD-11620"/>
    <x v="379"/>
    <x v="0"/>
    <x v="0"/>
    <s v="Lawton"/>
    <x v="26"/>
    <n v="73505"/>
    <x v="2"/>
    <s v="OFF-ST-10000129"/>
    <x v="1"/>
    <x v="4"/>
    <x v="1646"/>
    <n v="333.09"/>
    <n v="3"/>
    <x v="0"/>
    <n v="23.316299999999998"/>
  </r>
  <r>
    <n v="4479"/>
    <x v="2216"/>
    <x v="3"/>
    <x v="760"/>
    <d v="2014-10-23T00:00:00"/>
    <x v="3"/>
    <s v="BD-11620"/>
    <x v="379"/>
    <x v="0"/>
    <x v="0"/>
    <s v="Lawton"/>
    <x v="26"/>
    <n v="73505"/>
    <x v="2"/>
    <s v="FUR-TA-10003748"/>
    <x v="0"/>
    <x v="3"/>
    <x v="208"/>
    <n v="248.98"/>
    <n v="2"/>
    <x v="0"/>
    <n v="54.775599999999997"/>
  </r>
  <r>
    <n v="4480"/>
    <x v="2217"/>
    <x v="2"/>
    <x v="977"/>
    <d v="2011-03-28T00:00:00"/>
    <x v="1"/>
    <s v="CD-11920"/>
    <x v="303"/>
    <x v="0"/>
    <x v="0"/>
    <s v="New York City"/>
    <x v="15"/>
    <n v="10024"/>
    <x v="3"/>
    <s v="OFF-PA-10004948"/>
    <x v="1"/>
    <x v="10"/>
    <x v="1647"/>
    <n v="24.9"/>
    <n v="5"/>
    <x v="0"/>
    <n v="11.702999999999999"/>
  </r>
  <r>
    <n v="4481"/>
    <x v="2218"/>
    <x v="0"/>
    <x v="54"/>
    <d v="2013-11-09T00:00:00"/>
    <x v="1"/>
    <s v="XP-21865"/>
    <x v="190"/>
    <x v="0"/>
    <x v="0"/>
    <s v="Los Angeles"/>
    <x v="1"/>
    <n v="90049"/>
    <x v="1"/>
    <s v="OFF-FA-10001561"/>
    <x v="1"/>
    <x v="13"/>
    <x v="831"/>
    <n v="15.26"/>
    <n v="7"/>
    <x v="0"/>
    <n v="5.0358000000000001"/>
  </r>
  <r>
    <n v="4482"/>
    <x v="2218"/>
    <x v="0"/>
    <x v="54"/>
    <d v="2013-11-09T00:00:00"/>
    <x v="1"/>
    <s v="XP-21865"/>
    <x v="190"/>
    <x v="0"/>
    <x v="0"/>
    <s v="Los Angeles"/>
    <x v="1"/>
    <n v="90049"/>
    <x v="1"/>
    <s v="OFF-AP-10002998"/>
    <x v="1"/>
    <x v="9"/>
    <x v="1635"/>
    <n v="43.32"/>
    <n v="2"/>
    <x v="0"/>
    <n v="14.2956"/>
  </r>
  <r>
    <n v="4483"/>
    <x v="2218"/>
    <x v="0"/>
    <x v="54"/>
    <d v="2013-11-09T00:00:00"/>
    <x v="1"/>
    <s v="XP-21865"/>
    <x v="190"/>
    <x v="0"/>
    <x v="0"/>
    <s v="Los Angeles"/>
    <x v="1"/>
    <n v="90049"/>
    <x v="1"/>
    <s v="OFF-BI-10003981"/>
    <x v="1"/>
    <x v="8"/>
    <x v="109"/>
    <n v="43.584000000000003"/>
    <n v="12"/>
    <x v="2"/>
    <n v="15.799200000000001"/>
  </r>
  <r>
    <n v="4484"/>
    <x v="2218"/>
    <x v="0"/>
    <x v="54"/>
    <d v="2013-11-09T00:00:00"/>
    <x v="1"/>
    <s v="XP-21865"/>
    <x v="190"/>
    <x v="0"/>
    <x v="0"/>
    <s v="Los Angeles"/>
    <x v="1"/>
    <n v="90049"/>
    <x v="1"/>
    <s v="OFF-PA-10001725"/>
    <x v="1"/>
    <x v="10"/>
    <x v="1648"/>
    <n v="116.28"/>
    <n v="3"/>
    <x v="0"/>
    <n v="56.977200000000003"/>
  </r>
  <r>
    <n v="4485"/>
    <x v="2218"/>
    <x v="0"/>
    <x v="54"/>
    <d v="2013-11-09T00:00:00"/>
    <x v="1"/>
    <s v="XP-21865"/>
    <x v="190"/>
    <x v="0"/>
    <x v="0"/>
    <s v="Los Angeles"/>
    <x v="1"/>
    <n v="90049"/>
    <x v="1"/>
    <s v="OFF-BI-10002071"/>
    <x v="1"/>
    <x v="8"/>
    <x v="692"/>
    <n v="9.2959999999999994"/>
    <n v="2"/>
    <x v="2"/>
    <n v="3.0211999999999999"/>
  </r>
  <r>
    <n v="4486"/>
    <x v="2218"/>
    <x v="0"/>
    <x v="54"/>
    <d v="2013-11-09T00:00:00"/>
    <x v="1"/>
    <s v="XP-21865"/>
    <x v="190"/>
    <x v="0"/>
    <x v="0"/>
    <s v="Los Angeles"/>
    <x v="1"/>
    <n v="90049"/>
    <x v="1"/>
    <s v="OFF-PA-10000477"/>
    <x v="1"/>
    <x v="10"/>
    <x v="1261"/>
    <n v="19.440000000000001"/>
    <n v="3"/>
    <x v="0"/>
    <n v="9.3312000000000008"/>
  </r>
  <r>
    <n v="4487"/>
    <x v="2218"/>
    <x v="0"/>
    <x v="54"/>
    <d v="2013-11-09T00:00:00"/>
    <x v="1"/>
    <s v="XP-21865"/>
    <x v="190"/>
    <x v="0"/>
    <x v="0"/>
    <s v="Los Angeles"/>
    <x v="1"/>
    <n v="90049"/>
    <x v="1"/>
    <s v="OFF-PA-10004359"/>
    <x v="1"/>
    <x v="10"/>
    <x v="1059"/>
    <n v="314.55"/>
    <n v="3"/>
    <x v="0"/>
    <n v="150.98400000000001"/>
  </r>
  <r>
    <n v="4488"/>
    <x v="2219"/>
    <x v="1"/>
    <x v="577"/>
    <d v="2012-09-11T00:00:00"/>
    <x v="1"/>
    <s v="CA-12055"/>
    <x v="402"/>
    <x v="2"/>
    <x v="0"/>
    <s v="Houston"/>
    <x v="5"/>
    <n v="77036"/>
    <x v="2"/>
    <s v="OFF-BI-10000962"/>
    <x v="1"/>
    <x v="8"/>
    <x v="1504"/>
    <n v="16.27"/>
    <n v="5"/>
    <x v="3"/>
    <n v="-25.218499999999999"/>
  </r>
  <r>
    <n v="4489"/>
    <x v="2219"/>
    <x v="1"/>
    <x v="577"/>
    <d v="2012-09-11T00:00:00"/>
    <x v="1"/>
    <s v="CA-12055"/>
    <x v="402"/>
    <x v="2"/>
    <x v="0"/>
    <s v="Houston"/>
    <x v="5"/>
    <n v="77036"/>
    <x v="2"/>
    <s v="OFF-SU-10003567"/>
    <x v="1"/>
    <x v="14"/>
    <x v="1489"/>
    <n v="69.12"/>
    <n v="9"/>
    <x v="2"/>
    <n v="-14.688000000000001"/>
  </r>
  <r>
    <n v="4490"/>
    <x v="2219"/>
    <x v="1"/>
    <x v="577"/>
    <d v="2012-09-11T00:00:00"/>
    <x v="1"/>
    <s v="CA-12055"/>
    <x v="402"/>
    <x v="2"/>
    <x v="0"/>
    <s v="Houston"/>
    <x v="5"/>
    <n v="77036"/>
    <x v="2"/>
    <s v="OFF-BI-10003708"/>
    <x v="1"/>
    <x v="8"/>
    <x v="969"/>
    <n v="4.47"/>
    <n v="3"/>
    <x v="3"/>
    <n v="-7.8224999999999998"/>
  </r>
  <r>
    <n v="4491"/>
    <x v="2220"/>
    <x v="3"/>
    <x v="718"/>
    <d v="2014-08-22T00:00:00"/>
    <x v="1"/>
    <s v="JM-15250"/>
    <x v="49"/>
    <x v="0"/>
    <x v="0"/>
    <s v="Los Angeles"/>
    <x v="1"/>
    <n v="90032"/>
    <x v="1"/>
    <s v="FUR-TA-10001095"/>
    <x v="0"/>
    <x v="3"/>
    <x v="611"/>
    <n v="418.29599999999999"/>
    <n v="3"/>
    <x v="2"/>
    <n v="5.2286999999999999"/>
  </r>
  <r>
    <n v="4492"/>
    <x v="2221"/>
    <x v="2"/>
    <x v="588"/>
    <d v="2011-12-03T00:00:00"/>
    <x v="0"/>
    <s v="JK-15730"/>
    <x v="300"/>
    <x v="0"/>
    <x v="0"/>
    <s v="Columbus"/>
    <x v="24"/>
    <n v="43229"/>
    <x v="3"/>
    <s v="TEC-CO-10001571"/>
    <x v="2"/>
    <x v="16"/>
    <x v="1554"/>
    <n v="659.98800000000006"/>
    <n v="2"/>
    <x v="10"/>
    <n v="109.998"/>
  </r>
  <r>
    <n v="4493"/>
    <x v="2221"/>
    <x v="2"/>
    <x v="588"/>
    <d v="2011-12-03T00:00:00"/>
    <x v="0"/>
    <s v="JK-15730"/>
    <x v="300"/>
    <x v="0"/>
    <x v="0"/>
    <s v="Columbus"/>
    <x v="24"/>
    <n v="43229"/>
    <x v="3"/>
    <s v="FUR-FU-10000221"/>
    <x v="0"/>
    <x v="5"/>
    <x v="529"/>
    <n v="8.1280000000000001"/>
    <n v="2"/>
    <x v="2"/>
    <n v="1.4224000000000001"/>
  </r>
  <r>
    <n v="4494"/>
    <x v="2221"/>
    <x v="2"/>
    <x v="588"/>
    <d v="2011-12-03T00:00:00"/>
    <x v="0"/>
    <s v="JK-15730"/>
    <x v="300"/>
    <x v="0"/>
    <x v="0"/>
    <s v="Columbus"/>
    <x v="24"/>
    <n v="43229"/>
    <x v="3"/>
    <s v="OFF-PA-10001972"/>
    <x v="1"/>
    <x v="10"/>
    <x v="1169"/>
    <n v="36.287999999999997"/>
    <n v="7"/>
    <x v="2"/>
    <n v="12.700799999999999"/>
  </r>
  <r>
    <n v="4495"/>
    <x v="2221"/>
    <x v="2"/>
    <x v="588"/>
    <d v="2011-12-03T00:00:00"/>
    <x v="0"/>
    <s v="JK-15730"/>
    <x v="300"/>
    <x v="0"/>
    <x v="0"/>
    <s v="Columbus"/>
    <x v="24"/>
    <n v="43229"/>
    <x v="3"/>
    <s v="FUR-CH-10000015"/>
    <x v="0"/>
    <x v="1"/>
    <x v="373"/>
    <n v="909.72"/>
    <n v="6"/>
    <x v="4"/>
    <n v="-51.984000000000002"/>
  </r>
  <r>
    <n v="4496"/>
    <x v="2222"/>
    <x v="3"/>
    <x v="978"/>
    <d v="2014-06-24T00:00:00"/>
    <x v="1"/>
    <s v="CC-12670"/>
    <x v="113"/>
    <x v="0"/>
    <x v="0"/>
    <s v="Los Angeles"/>
    <x v="1"/>
    <n v="90032"/>
    <x v="1"/>
    <s v="FUR-BO-10004015"/>
    <x v="0"/>
    <x v="0"/>
    <x v="569"/>
    <n v="917.92349999999999"/>
    <n v="9"/>
    <x v="11"/>
    <n v="75.593699999999998"/>
  </r>
  <r>
    <n v="4497"/>
    <x v="2222"/>
    <x v="3"/>
    <x v="978"/>
    <d v="2014-06-24T00:00:00"/>
    <x v="1"/>
    <s v="CC-12670"/>
    <x v="113"/>
    <x v="0"/>
    <x v="0"/>
    <s v="Los Angeles"/>
    <x v="1"/>
    <n v="90032"/>
    <x v="1"/>
    <s v="OFF-PA-10002036"/>
    <x v="1"/>
    <x v="10"/>
    <x v="325"/>
    <n v="38.880000000000003"/>
    <n v="6"/>
    <x v="0"/>
    <n v="19.051200000000001"/>
  </r>
  <r>
    <n v="4498"/>
    <x v="2223"/>
    <x v="3"/>
    <x v="574"/>
    <d v="2014-12-10T00:00:00"/>
    <x v="1"/>
    <s v="GW-14605"/>
    <x v="543"/>
    <x v="0"/>
    <x v="0"/>
    <s v="Philadelphia"/>
    <x v="9"/>
    <n v="19140"/>
    <x v="3"/>
    <s v="OFF-BI-10003650"/>
    <x v="1"/>
    <x v="8"/>
    <x v="115"/>
    <n v="631.17600000000004"/>
    <n v="4"/>
    <x v="6"/>
    <n v="-462.86239999999998"/>
  </r>
  <r>
    <n v="4499"/>
    <x v="2224"/>
    <x v="2"/>
    <x v="871"/>
    <d v="2011-11-26T00:00:00"/>
    <x v="1"/>
    <s v="GR-14560"/>
    <x v="744"/>
    <x v="1"/>
    <x v="0"/>
    <s v="San Francisco"/>
    <x v="1"/>
    <n v="94110"/>
    <x v="1"/>
    <s v="OFF-PA-10003309"/>
    <x v="1"/>
    <x v="10"/>
    <x v="1143"/>
    <n v="12.96"/>
    <n v="2"/>
    <x v="0"/>
    <n v="6.2207999999999997"/>
  </r>
  <r>
    <n v="4500"/>
    <x v="2225"/>
    <x v="0"/>
    <x v="342"/>
    <d v="2013-04-17T00:00:00"/>
    <x v="1"/>
    <s v="FM-14215"/>
    <x v="524"/>
    <x v="1"/>
    <x v="0"/>
    <s v="Bakersfield"/>
    <x v="1"/>
    <n v="93309"/>
    <x v="1"/>
    <s v="OFF-PA-10002787"/>
    <x v="1"/>
    <x v="10"/>
    <x v="1267"/>
    <n v="12.96"/>
    <n v="2"/>
    <x v="0"/>
    <n v="6.2207999999999997"/>
  </r>
  <r>
    <n v="4501"/>
    <x v="2225"/>
    <x v="0"/>
    <x v="342"/>
    <d v="2013-04-17T00:00:00"/>
    <x v="1"/>
    <s v="FM-14215"/>
    <x v="524"/>
    <x v="1"/>
    <x v="0"/>
    <s v="Bakersfield"/>
    <x v="1"/>
    <n v="93309"/>
    <x v="1"/>
    <s v="OFF-BI-10000174"/>
    <x v="1"/>
    <x v="8"/>
    <x v="1435"/>
    <n v="23.2"/>
    <n v="5"/>
    <x v="2"/>
    <n v="8.1199999999999992"/>
  </r>
  <r>
    <n v="4502"/>
    <x v="2226"/>
    <x v="2"/>
    <x v="479"/>
    <d v="2011-07-04T00:00:00"/>
    <x v="1"/>
    <s v="MS-17980"/>
    <x v="99"/>
    <x v="1"/>
    <x v="0"/>
    <s v="Houston"/>
    <x v="5"/>
    <n v="77095"/>
    <x v="2"/>
    <s v="OFF-PA-10002005"/>
    <x v="1"/>
    <x v="10"/>
    <x v="505"/>
    <n v="25.92"/>
    <n v="5"/>
    <x v="2"/>
    <n v="9.0719999999999992"/>
  </r>
  <r>
    <n v="4503"/>
    <x v="2226"/>
    <x v="2"/>
    <x v="479"/>
    <d v="2011-07-04T00:00:00"/>
    <x v="1"/>
    <s v="MS-17980"/>
    <x v="99"/>
    <x v="1"/>
    <x v="0"/>
    <s v="Houston"/>
    <x v="5"/>
    <n v="77095"/>
    <x v="2"/>
    <s v="OFF-FA-10002815"/>
    <x v="1"/>
    <x v="13"/>
    <x v="33"/>
    <n v="21.312000000000001"/>
    <n v="6"/>
    <x v="2"/>
    <n v="7.1928000000000001"/>
  </r>
  <r>
    <n v="4504"/>
    <x v="2227"/>
    <x v="2"/>
    <x v="163"/>
    <d v="2011-12-29T00:00:00"/>
    <x v="1"/>
    <s v="BF-11170"/>
    <x v="408"/>
    <x v="2"/>
    <x v="0"/>
    <s v="Los Angeles"/>
    <x v="1"/>
    <n v="90045"/>
    <x v="1"/>
    <s v="TEC-PH-10000213"/>
    <x v="2"/>
    <x v="7"/>
    <x v="1649"/>
    <n v="173.65600000000001"/>
    <n v="7"/>
    <x v="2"/>
    <n v="17.365600000000001"/>
  </r>
  <r>
    <n v="4505"/>
    <x v="2227"/>
    <x v="2"/>
    <x v="163"/>
    <d v="2011-12-29T00:00:00"/>
    <x v="1"/>
    <s v="BF-11170"/>
    <x v="408"/>
    <x v="2"/>
    <x v="0"/>
    <s v="Los Angeles"/>
    <x v="1"/>
    <n v="90045"/>
    <x v="1"/>
    <s v="OFF-AP-10000828"/>
    <x v="1"/>
    <x v="9"/>
    <x v="1087"/>
    <n v="361.96"/>
    <n v="2"/>
    <x v="0"/>
    <n v="101.3488"/>
  </r>
  <r>
    <n v="4506"/>
    <x v="2227"/>
    <x v="2"/>
    <x v="163"/>
    <d v="2011-12-29T00:00:00"/>
    <x v="1"/>
    <s v="BF-11170"/>
    <x v="408"/>
    <x v="2"/>
    <x v="0"/>
    <s v="Los Angeles"/>
    <x v="1"/>
    <n v="90045"/>
    <x v="1"/>
    <s v="TEC-AC-10004708"/>
    <x v="2"/>
    <x v="11"/>
    <x v="337"/>
    <n v="62.85"/>
    <n v="3"/>
    <x v="0"/>
    <n v="13.198499999999999"/>
  </r>
  <r>
    <n v="4507"/>
    <x v="2227"/>
    <x v="2"/>
    <x v="163"/>
    <d v="2011-12-29T00:00:00"/>
    <x v="1"/>
    <s v="BF-11170"/>
    <x v="408"/>
    <x v="2"/>
    <x v="0"/>
    <s v="Los Angeles"/>
    <x v="1"/>
    <n v="90045"/>
    <x v="1"/>
    <s v="TEC-PH-10001530"/>
    <x v="2"/>
    <x v="7"/>
    <x v="632"/>
    <n v="818.37599999999998"/>
    <n v="3"/>
    <x v="2"/>
    <n v="51.148499999999999"/>
  </r>
  <r>
    <n v="4508"/>
    <x v="2227"/>
    <x v="2"/>
    <x v="163"/>
    <d v="2011-12-29T00:00:00"/>
    <x v="1"/>
    <s v="BF-11170"/>
    <x v="408"/>
    <x v="2"/>
    <x v="0"/>
    <s v="Los Angeles"/>
    <x v="1"/>
    <n v="90045"/>
    <x v="1"/>
    <s v="OFF-ST-10002301"/>
    <x v="1"/>
    <x v="4"/>
    <x v="1490"/>
    <n v="20.34"/>
    <n v="1"/>
    <x v="0"/>
    <n v="0.2034"/>
  </r>
  <r>
    <n v="4509"/>
    <x v="2227"/>
    <x v="2"/>
    <x v="163"/>
    <d v="2011-12-29T00:00:00"/>
    <x v="1"/>
    <s v="BF-11170"/>
    <x v="408"/>
    <x v="2"/>
    <x v="0"/>
    <s v="Los Angeles"/>
    <x v="1"/>
    <n v="90045"/>
    <x v="1"/>
    <s v="FUR-FU-10002554"/>
    <x v="0"/>
    <x v="5"/>
    <x v="912"/>
    <n v="23.99"/>
    <n v="1"/>
    <x v="0"/>
    <n v="5.5176999999999996"/>
  </r>
  <r>
    <n v="4510"/>
    <x v="2228"/>
    <x v="3"/>
    <x v="979"/>
    <d v="2014-05-30T00:00:00"/>
    <x v="1"/>
    <s v="VS-21820"/>
    <x v="745"/>
    <x v="0"/>
    <x v="0"/>
    <s v="Los Angeles"/>
    <x v="1"/>
    <n v="90036"/>
    <x v="1"/>
    <s v="FUR-TA-10001520"/>
    <x v="0"/>
    <x v="3"/>
    <x v="711"/>
    <n v="171.28800000000001"/>
    <n v="3"/>
    <x v="2"/>
    <n v="-6.4233000000000002"/>
  </r>
  <r>
    <n v="4511"/>
    <x v="2229"/>
    <x v="0"/>
    <x v="338"/>
    <d v="2013-11-15T00:00:00"/>
    <x v="1"/>
    <s v="KM-16225"/>
    <x v="366"/>
    <x v="1"/>
    <x v="0"/>
    <s v="Springfield"/>
    <x v="25"/>
    <n v="65807"/>
    <x v="2"/>
    <s v="FUR-FU-10001085"/>
    <x v="0"/>
    <x v="5"/>
    <x v="1590"/>
    <n v="37.299999999999997"/>
    <n v="2"/>
    <x v="0"/>
    <n v="17.158000000000001"/>
  </r>
  <r>
    <n v="4512"/>
    <x v="2229"/>
    <x v="0"/>
    <x v="338"/>
    <d v="2013-11-15T00:00:00"/>
    <x v="1"/>
    <s v="KM-16225"/>
    <x v="366"/>
    <x v="1"/>
    <x v="0"/>
    <s v="Springfield"/>
    <x v="25"/>
    <n v="65807"/>
    <x v="2"/>
    <s v="OFF-BI-10001597"/>
    <x v="1"/>
    <x v="8"/>
    <x v="790"/>
    <n v="81.96"/>
    <n v="2"/>
    <x v="0"/>
    <n v="39.340800000000002"/>
  </r>
  <r>
    <n v="4513"/>
    <x v="2230"/>
    <x v="0"/>
    <x v="824"/>
    <d v="2013-10-04T00:00:00"/>
    <x v="2"/>
    <s v="LP-17095"/>
    <x v="431"/>
    <x v="0"/>
    <x v="0"/>
    <s v="Phoenix"/>
    <x v="16"/>
    <n v="85023"/>
    <x v="1"/>
    <s v="OFF-BI-10002429"/>
    <x v="1"/>
    <x v="8"/>
    <x v="467"/>
    <n v="54.792000000000002"/>
    <n v="6"/>
    <x v="6"/>
    <n v="-40.180799999999998"/>
  </r>
  <r>
    <n v="4514"/>
    <x v="2231"/>
    <x v="0"/>
    <x v="47"/>
    <d v="2013-09-09T00:00:00"/>
    <x v="2"/>
    <s v="BG-11740"/>
    <x v="696"/>
    <x v="0"/>
    <x v="0"/>
    <s v="Houston"/>
    <x v="5"/>
    <n v="77070"/>
    <x v="2"/>
    <s v="OFF-ST-10001590"/>
    <x v="1"/>
    <x v="4"/>
    <x v="146"/>
    <n v="10.784000000000001"/>
    <n v="1"/>
    <x v="2"/>
    <n v="0.80879999999999996"/>
  </r>
  <r>
    <n v="4515"/>
    <x v="2232"/>
    <x v="0"/>
    <x v="189"/>
    <d v="2013-11-02T00:00:00"/>
    <x v="0"/>
    <s v="BW-11200"/>
    <x v="572"/>
    <x v="0"/>
    <x v="0"/>
    <s v="Hampton"/>
    <x v="17"/>
    <n v="23666"/>
    <x v="0"/>
    <s v="FUR-CH-10000847"/>
    <x v="0"/>
    <x v="1"/>
    <x v="986"/>
    <n v="290.98"/>
    <n v="1"/>
    <x v="0"/>
    <n v="75.654799999999994"/>
  </r>
  <r>
    <n v="4516"/>
    <x v="2233"/>
    <x v="3"/>
    <x v="760"/>
    <d v="2014-10-27T00:00:00"/>
    <x v="1"/>
    <s v="PS-18970"/>
    <x v="28"/>
    <x v="2"/>
    <x v="0"/>
    <s v="Tulsa"/>
    <x v="26"/>
    <n v="74133"/>
    <x v="2"/>
    <s v="OFF-AR-10003179"/>
    <x v="1"/>
    <x v="6"/>
    <x v="1565"/>
    <n v="36.44"/>
    <n v="4"/>
    <x v="0"/>
    <n v="12.0252"/>
  </r>
  <r>
    <n v="4517"/>
    <x v="2234"/>
    <x v="0"/>
    <x v="306"/>
    <d v="2013-09-21T00:00:00"/>
    <x v="1"/>
    <s v="RB-19570"/>
    <x v="262"/>
    <x v="0"/>
    <x v="0"/>
    <s v="Seattle"/>
    <x v="4"/>
    <n v="98105"/>
    <x v="1"/>
    <s v="OFF-PA-10000807"/>
    <x v="1"/>
    <x v="10"/>
    <x v="1650"/>
    <n v="21.4"/>
    <n v="5"/>
    <x v="0"/>
    <n v="10.058"/>
  </r>
  <r>
    <n v="4518"/>
    <x v="2234"/>
    <x v="0"/>
    <x v="306"/>
    <d v="2013-09-21T00:00:00"/>
    <x v="1"/>
    <s v="RB-19570"/>
    <x v="262"/>
    <x v="0"/>
    <x v="0"/>
    <s v="Seattle"/>
    <x v="4"/>
    <n v="98105"/>
    <x v="1"/>
    <s v="OFF-BI-10002103"/>
    <x v="1"/>
    <x v="8"/>
    <x v="525"/>
    <n v="48.664000000000001"/>
    <n v="7"/>
    <x v="2"/>
    <n v="15.815799999999999"/>
  </r>
  <r>
    <n v="4519"/>
    <x v="2235"/>
    <x v="0"/>
    <x v="477"/>
    <d v="2013-10-02T00:00:00"/>
    <x v="1"/>
    <s v="JW-16075"/>
    <x v="493"/>
    <x v="0"/>
    <x v="0"/>
    <s v="San Francisco"/>
    <x v="1"/>
    <n v="94109"/>
    <x v="1"/>
    <s v="OFF-AR-10004441"/>
    <x v="1"/>
    <x v="6"/>
    <x v="153"/>
    <n v="16.559999999999999"/>
    <n v="4"/>
    <x v="0"/>
    <n v="6.9551999999999996"/>
  </r>
  <r>
    <n v="4520"/>
    <x v="2236"/>
    <x v="3"/>
    <x v="193"/>
    <d v="2014-06-15T00:00:00"/>
    <x v="1"/>
    <s v="ND-18460"/>
    <x v="540"/>
    <x v="1"/>
    <x v="0"/>
    <s v="Jacksonville"/>
    <x v="2"/>
    <n v="32216"/>
    <x v="0"/>
    <s v="OFF-ST-10003805"/>
    <x v="1"/>
    <x v="4"/>
    <x v="1651"/>
    <n v="1347.52"/>
    <n v="8"/>
    <x v="2"/>
    <n v="84.22"/>
  </r>
  <r>
    <n v="4521"/>
    <x v="2237"/>
    <x v="2"/>
    <x v="980"/>
    <d v="2011-02-27T00:00:00"/>
    <x v="1"/>
    <s v="LC-16930"/>
    <x v="18"/>
    <x v="1"/>
    <x v="0"/>
    <s v="Richmond"/>
    <x v="14"/>
    <n v="47374"/>
    <x v="2"/>
    <s v="TEC-AC-10001284"/>
    <x v="2"/>
    <x v="11"/>
    <x v="1172"/>
    <n v="62.31"/>
    <n v="3"/>
    <x v="0"/>
    <n v="22.4316"/>
  </r>
  <r>
    <n v="4522"/>
    <x v="2237"/>
    <x v="2"/>
    <x v="980"/>
    <d v="2011-02-27T00:00:00"/>
    <x v="1"/>
    <s v="LC-16930"/>
    <x v="18"/>
    <x v="1"/>
    <x v="0"/>
    <s v="Richmond"/>
    <x v="14"/>
    <n v="47374"/>
    <x v="2"/>
    <s v="FUR-FU-10000221"/>
    <x v="0"/>
    <x v="5"/>
    <x v="529"/>
    <n v="20.32"/>
    <n v="4"/>
    <x v="0"/>
    <n v="6.9088000000000003"/>
  </r>
  <r>
    <n v="4523"/>
    <x v="2238"/>
    <x v="3"/>
    <x v="297"/>
    <d v="2014-02-26T00:00:00"/>
    <x v="0"/>
    <s v="BP-11095"/>
    <x v="162"/>
    <x v="1"/>
    <x v="0"/>
    <s v="Louisville"/>
    <x v="22"/>
    <n v="80027"/>
    <x v="1"/>
    <s v="OFF-FA-10001229"/>
    <x v="1"/>
    <x v="13"/>
    <x v="33"/>
    <n v="9.4320000000000004"/>
    <n v="3"/>
    <x v="2"/>
    <n v="3.0653999999999999"/>
  </r>
  <r>
    <n v="4524"/>
    <x v="2239"/>
    <x v="2"/>
    <x v="981"/>
    <d v="2011-11-06T00:00:00"/>
    <x v="1"/>
    <s v="RD-19720"/>
    <x v="742"/>
    <x v="0"/>
    <x v="0"/>
    <s v="New York City"/>
    <x v="15"/>
    <n v="10024"/>
    <x v="3"/>
    <s v="OFF-LA-10001569"/>
    <x v="1"/>
    <x v="2"/>
    <x v="633"/>
    <n v="34.86"/>
    <n v="7"/>
    <x v="0"/>
    <n v="16.035599999999999"/>
  </r>
  <r>
    <n v="4525"/>
    <x v="2239"/>
    <x v="2"/>
    <x v="981"/>
    <d v="2011-11-06T00:00:00"/>
    <x v="1"/>
    <s v="RD-19720"/>
    <x v="742"/>
    <x v="0"/>
    <x v="0"/>
    <s v="New York City"/>
    <x v="15"/>
    <n v="10024"/>
    <x v="3"/>
    <s v="FUR-FU-10004018"/>
    <x v="0"/>
    <x v="5"/>
    <x v="927"/>
    <n v="89.34"/>
    <n v="6"/>
    <x v="0"/>
    <n v="24.1218"/>
  </r>
  <r>
    <n v="4526"/>
    <x v="2240"/>
    <x v="3"/>
    <x v="729"/>
    <d v="2014-07-24T00:00:00"/>
    <x v="1"/>
    <s v="BE-11335"/>
    <x v="336"/>
    <x v="2"/>
    <x v="0"/>
    <s v="Rome"/>
    <x v="15"/>
    <n v="13440"/>
    <x v="3"/>
    <s v="TEC-PH-10004536"/>
    <x v="2"/>
    <x v="7"/>
    <x v="149"/>
    <n v="269.98"/>
    <n v="2"/>
    <x v="0"/>
    <n v="67.495000000000005"/>
  </r>
  <r>
    <n v="4527"/>
    <x v="2240"/>
    <x v="3"/>
    <x v="729"/>
    <d v="2014-07-24T00:00:00"/>
    <x v="1"/>
    <s v="BE-11335"/>
    <x v="336"/>
    <x v="2"/>
    <x v="0"/>
    <s v="Rome"/>
    <x v="15"/>
    <n v="13440"/>
    <x v="3"/>
    <s v="OFF-PA-10004353"/>
    <x v="1"/>
    <x v="10"/>
    <x v="1652"/>
    <n v="99.9"/>
    <n v="5"/>
    <x v="0"/>
    <n v="47.951999999999998"/>
  </r>
  <r>
    <n v="4528"/>
    <x v="2240"/>
    <x v="3"/>
    <x v="729"/>
    <d v="2014-07-24T00:00:00"/>
    <x v="1"/>
    <s v="BE-11335"/>
    <x v="336"/>
    <x v="2"/>
    <x v="0"/>
    <s v="Rome"/>
    <x v="15"/>
    <n v="13440"/>
    <x v="3"/>
    <s v="FUR-FU-10004848"/>
    <x v="0"/>
    <x v="5"/>
    <x v="1301"/>
    <n v="39.08"/>
    <n v="4"/>
    <x v="0"/>
    <n v="14.4596"/>
  </r>
  <r>
    <n v="4529"/>
    <x v="2241"/>
    <x v="3"/>
    <x v="565"/>
    <d v="2014-09-11T00:00:00"/>
    <x v="0"/>
    <s v="RS-19765"/>
    <x v="276"/>
    <x v="1"/>
    <x v="0"/>
    <s v="Marion"/>
    <x v="24"/>
    <n v="43302"/>
    <x v="3"/>
    <s v="TEC-AC-10004864"/>
    <x v="2"/>
    <x v="11"/>
    <x v="1289"/>
    <n v="116.83199999999999"/>
    <n v="4"/>
    <x v="2"/>
    <n v="33.589199999999998"/>
  </r>
  <r>
    <n v="4530"/>
    <x v="2242"/>
    <x v="0"/>
    <x v="696"/>
    <d v="2013-11-19T00:00:00"/>
    <x v="1"/>
    <s v="KC-16540"/>
    <x v="110"/>
    <x v="0"/>
    <x v="0"/>
    <s v="Houston"/>
    <x v="5"/>
    <n v="77041"/>
    <x v="2"/>
    <s v="OFF-BI-10002393"/>
    <x v="1"/>
    <x v="8"/>
    <x v="1188"/>
    <n v="2.2959999999999998"/>
    <n v="2"/>
    <x v="3"/>
    <n v="-3.9032"/>
  </r>
  <r>
    <n v="4531"/>
    <x v="2243"/>
    <x v="0"/>
    <x v="696"/>
    <d v="2013-11-18T00:00:00"/>
    <x v="2"/>
    <s v="MB-17305"/>
    <x v="93"/>
    <x v="0"/>
    <x v="0"/>
    <s v="New York City"/>
    <x v="15"/>
    <n v="10009"/>
    <x v="3"/>
    <s v="FUR-CH-10002335"/>
    <x v="0"/>
    <x v="1"/>
    <x v="623"/>
    <n v="408.00599999999997"/>
    <n v="2"/>
    <x v="9"/>
    <n v="72.534400000000005"/>
  </r>
  <r>
    <n v="4532"/>
    <x v="2243"/>
    <x v="0"/>
    <x v="696"/>
    <d v="2013-11-18T00:00:00"/>
    <x v="2"/>
    <s v="MB-17305"/>
    <x v="93"/>
    <x v="0"/>
    <x v="0"/>
    <s v="New York City"/>
    <x v="15"/>
    <n v="10009"/>
    <x v="3"/>
    <s v="OFF-ST-10001590"/>
    <x v="1"/>
    <x v="4"/>
    <x v="146"/>
    <n v="40.44"/>
    <n v="3"/>
    <x v="0"/>
    <n v="10.5144"/>
  </r>
  <r>
    <n v="4533"/>
    <x v="2244"/>
    <x v="2"/>
    <x v="982"/>
    <d v="2011-10-10T00:00:00"/>
    <x v="3"/>
    <s v="TN-21040"/>
    <x v="184"/>
    <x v="2"/>
    <x v="0"/>
    <s v="Manteca"/>
    <x v="1"/>
    <n v="95336"/>
    <x v="1"/>
    <s v="FUR-CH-10002774"/>
    <x v="0"/>
    <x v="1"/>
    <x v="23"/>
    <n v="122.352"/>
    <n v="3"/>
    <x v="2"/>
    <n v="13.7646"/>
  </r>
  <r>
    <n v="4534"/>
    <x v="2244"/>
    <x v="2"/>
    <x v="982"/>
    <d v="2011-10-10T00:00:00"/>
    <x v="3"/>
    <s v="TN-21040"/>
    <x v="184"/>
    <x v="2"/>
    <x v="0"/>
    <s v="Manteca"/>
    <x v="1"/>
    <n v="95336"/>
    <x v="1"/>
    <s v="OFF-EN-10001219"/>
    <x v="1"/>
    <x v="12"/>
    <x v="583"/>
    <n v="15.28"/>
    <n v="2"/>
    <x v="0"/>
    <n v="7.4871999999999996"/>
  </r>
  <r>
    <n v="4535"/>
    <x v="2245"/>
    <x v="1"/>
    <x v="531"/>
    <d v="2012-03-26T00:00:00"/>
    <x v="1"/>
    <s v="MC-18130"/>
    <x v="305"/>
    <x v="1"/>
    <x v="0"/>
    <s v="Los Angeles"/>
    <x v="1"/>
    <n v="90004"/>
    <x v="1"/>
    <s v="OFF-PA-10001947"/>
    <x v="1"/>
    <x v="10"/>
    <x v="354"/>
    <n v="11.96"/>
    <n v="2"/>
    <x v="0"/>
    <n v="5.8604000000000003"/>
  </r>
  <r>
    <n v="4536"/>
    <x v="2246"/>
    <x v="3"/>
    <x v="141"/>
    <d v="2014-07-13T00:00:00"/>
    <x v="1"/>
    <s v="VF-21715"/>
    <x v="665"/>
    <x v="2"/>
    <x v="0"/>
    <s v="Seattle"/>
    <x v="4"/>
    <n v="98115"/>
    <x v="1"/>
    <s v="FUR-FU-10003142"/>
    <x v="0"/>
    <x v="5"/>
    <x v="1201"/>
    <n v="15.84"/>
    <n v="3"/>
    <x v="0"/>
    <n v="4.9104000000000001"/>
  </r>
  <r>
    <n v="4537"/>
    <x v="2246"/>
    <x v="3"/>
    <x v="141"/>
    <d v="2014-07-13T00:00:00"/>
    <x v="1"/>
    <s v="VF-21715"/>
    <x v="665"/>
    <x v="2"/>
    <x v="0"/>
    <s v="Seattle"/>
    <x v="4"/>
    <n v="98115"/>
    <x v="1"/>
    <s v="OFF-BI-10001543"/>
    <x v="1"/>
    <x v="8"/>
    <x v="375"/>
    <n v="86.376000000000005"/>
    <n v="3"/>
    <x v="2"/>
    <n v="30.2316"/>
  </r>
  <r>
    <n v="4538"/>
    <x v="2246"/>
    <x v="3"/>
    <x v="141"/>
    <d v="2014-07-13T00:00:00"/>
    <x v="1"/>
    <s v="VF-21715"/>
    <x v="665"/>
    <x v="2"/>
    <x v="0"/>
    <s v="Seattle"/>
    <x v="4"/>
    <n v="98115"/>
    <x v="1"/>
    <s v="OFF-AR-10003560"/>
    <x v="1"/>
    <x v="6"/>
    <x v="482"/>
    <n v="18.239999999999998"/>
    <n v="3"/>
    <x v="0"/>
    <n v="6.2016"/>
  </r>
  <r>
    <n v="4539"/>
    <x v="2246"/>
    <x v="3"/>
    <x v="141"/>
    <d v="2014-07-13T00:00:00"/>
    <x v="1"/>
    <s v="VF-21715"/>
    <x v="665"/>
    <x v="2"/>
    <x v="0"/>
    <s v="Seattle"/>
    <x v="4"/>
    <n v="98115"/>
    <x v="1"/>
    <s v="OFF-AR-10004757"/>
    <x v="1"/>
    <x v="6"/>
    <x v="342"/>
    <n v="13.12"/>
    <n v="4"/>
    <x v="0"/>
    <n v="4.3296000000000001"/>
  </r>
  <r>
    <n v="4540"/>
    <x v="2247"/>
    <x v="1"/>
    <x v="914"/>
    <d v="2012-03-02T00:00:00"/>
    <x v="1"/>
    <s v="ES-14080"/>
    <x v="20"/>
    <x v="1"/>
    <x v="0"/>
    <s v="Providence"/>
    <x v="34"/>
    <n v="2908"/>
    <x v="3"/>
    <s v="TEC-PH-10003800"/>
    <x v="2"/>
    <x v="7"/>
    <x v="504"/>
    <n v="105.98"/>
    <n v="2"/>
    <x v="0"/>
    <n v="1.0598000000000001"/>
  </r>
  <r>
    <n v="4541"/>
    <x v="2247"/>
    <x v="1"/>
    <x v="914"/>
    <d v="2012-03-02T00:00:00"/>
    <x v="1"/>
    <s v="ES-14080"/>
    <x v="20"/>
    <x v="1"/>
    <x v="0"/>
    <s v="Providence"/>
    <x v="34"/>
    <n v="2908"/>
    <x v="3"/>
    <s v="FUR-TA-10004152"/>
    <x v="0"/>
    <x v="3"/>
    <x v="1507"/>
    <n v="493.92"/>
    <n v="7"/>
    <x v="4"/>
    <n v="-28.224"/>
  </r>
  <r>
    <n v="4542"/>
    <x v="2248"/>
    <x v="3"/>
    <x v="114"/>
    <d v="2014-06-22T00:00:00"/>
    <x v="1"/>
    <s v="MK-17905"/>
    <x v="149"/>
    <x v="1"/>
    <x v="0"/>
    <s v="Chicago"/>
    <x v="10"/>
    <n v="60653"/>
    <x v="2"/>
    <s v="OFF-BI-10000756"/>
    <x v="1"/>
    <x v="8"/>
    <x v="15"/>
    <n v="5.9359999999999999"/>
    <n v="7"/>
    <x v="3"/>
    <n v="-8.9039999999999999"/>
  </r>
  <r>
    <n v="4543"/>
    <x v="2249"/>
    <x v="3"/>
    <x v="983"/>
    <d v="2014-04-01T00:00:00"/>
    <x v="2"/>
    <s v="TM-21490"/>
    <x v="746"/>
    <x v="0"/>
    <x v="0"/>
    <s v="Oklahoma City"/>
    <x v="26"/>
    <n v="73120"/>
    <x v="2"/>
    <s v="OFF-EN-10004206"/>
    <x v="1"/>
    <x v="12"/>
    <x v="1653"/>
    <n v="325.86"/>
    <n v="2"/>
    <x v="0"/>
    <n v="149.8956"/>
  </r>
  <r>
    <n v="4544"/>
    <x v="2250"/>
    <x v="1"/>
    <x v="984"/>
    <d v="2012-07-17T00:00:00"/>
    <x v="0"/>
    <s v="RL-19615"/>
    <x v="210"/>
    <x v="0"/>
    <x v="0"/>
    <s v="Chicago"/>
    <x v="10"/>
    <n v="60610"/>
    <x v="2"/>
    <s v="FUR-CH-10004477"/>
    <x v="0"/>
    <x v="1"/>
    <x v="211"/>
    <n v="383.60700000000003"/>
    <n v="9"/>
    <x v="4"/>
    <n v="-5.4801000000000002"/>
  </r>
  <r>
    <n v="4545"/>
    <x v="2250"/>
    <x v="1"/>
    <x v="984"/>
    <d v="2012-07-17T00:00:00"/>
    <x v="0"/>
    <s v="RL-19615"/>
    <x v="210"/>
    <x v="0"/>
    <x v="0"/>
    <s v="Chicago"/>
    <x v="10"/>
    <n v="60610"/>
    <x v="2"/>
    <s v="TEC-PH-10003505"/>
    <x v="2"/>
    <x v="7"/>
    <x v="901"/>
    <n v="148.47999999999999"/>
    <n v="2"/>
    <x v="2"/>
    <n v="16.704000000000001"/>
  </r>
  <r>
    <n v="4546"/>
    <x v="2250"/>
    <x v="1"/>
    <x v="984"/>
    <d v="2012-07-17T00:00:00"/>
    <x v="0"/>
    <s v="RL-19615"/>
    <x v="210"/>
    <x v="0"/>
    <x v="0"/>
    <s v="Chicago"/>
    <x v="10"/>
    <n v="60610"/>
    <x v="2"/>
    <s v="TEC-PH-10000526"/>
    <x v="2"/>
    <x v="7"/>
    <x v="1463"/>
    <n v="537.54399999999998"/>
    <n v="7"/>
    <x v="2"/>
    <n v="53.754399999999997"/>
  </r>
  <r>
    <n v="4547"/>
    <x v="2250"/>
    <x v="1"/>
    <x v="984"/>
    <d v="2012-07-17T00:00:00"/>
    <x v="0"/>
    <s v="RL-19615"/>
    <x v="210"/>
    <x v="0"/>
    <x v="0"/>
    <s v="Chicago"/>
    <x v="10"/>
    <n v="60610"/>
    <x v="2"/>
    <s v="OFF-BI-10003314"/>
    <x v="1"/>
    <x v="8"/>
    <x v="305"/>
    <n v="1.9279999999999999"/>
    <n v="2"/>
    <x v="3"/>
    <n v="-2.9883999999999999"/>
  </r>
  <r>
    <n v="4548"/>
    <x v="2250"/>
    <x v="1"/>
    <x v="984"/>
    <d v="2012-07-17T00:00:00"/>
    <x v="0"/>
    <s v="RL-19615"/>
    <x v="210"/>
    <x v="0"/>
    <x v="0"/>
    <s v="Chicago"/>
    <x v="10"/>
    <n v="60610"/>
    <x v="2"/>
    <s v="OFF-AR-10003190"/>
    <x v="1"/>
    <x v="6"/>
    <x v="643"/>
    <n v="6.9119999999999999"/>
    <n v="3"/>
    <x v="2"/>
    <n v="0.69120000000000004"/>
  </r>
  <r>
    <n v="4549"/>
    <x v="2250"/>
    <x v="1"/>
    <x v="984"/>
    <d v="2012-07-17T00:00:00"/>
    <x v="0"/>
    <s v="RL-19615"/>
    <x v="210"/>
    <x v="0"/>
    <x v="0"/>
    <s v="Chicago"/>
    <x v="10"/>
    <n v="60610"/>
    <x v="2"/>
    <s v="FUR-FU-10001861"/>
    <x v="0"/>
    <x v="5"/>
    <x v="272"/>
    <n v="7.76"/>
    <n v="1"/>
    <x v="7"/>
    <n v="-2.1339999999999999"/>
  </r>
  <r>
    <n v="4550"/>
    <x v="2250"/>
    <x v="1"/>
    <x v="984"/>
    <d v="2012-07-17T00:00:00"/>
    <x v="0"/>
    <s v="RL-19615"/>
    <x v="210"/>
    <x v="0"/>
    <x v="0"/>
    <s v="Chicago"/>
    <x v="10"/>
    <n v="60610"/>
    <x v="2"/>
    <s v="TEC-PH-10003963"/>
    <x v="2"/>
    <x v="7"/>
    <x v="512"/>
    <n v="659.16800000000001"/>
    <n v="4"/>
    <x v="2"/>
    <n v="49.437600000000003"/>
  </r>
  <r>
    <n v="4551"/>
    <x v="2251"/>
    <x v="3"/>
    <x v="504"/>
    <d v="2014-05-03T00:00:00"/>
    <x v="2"/>
    <s v="NM-18520"/>
    <x v="392"/>
    <x v="0"/>
    <x v="0"/>
    <s v="Manchester"/>
    <x v="29"/>
    <n v="6040"/>
    <x v="3"/>
    <s v="OFF-LA-10003388"/>
    <x v="1"/>
    <x v="2"/>
    <x v="1654"/>
    <n v="5.76"/>
    <n v="2"/>
    <x v="0"/>
    <n v="2.8224"/>
  </r>
  <r>
    <n v="4552"/>
    <x v="2252"/>
    <x v="2"/>
    <x v="985"/>
    <d v="2011-07-17T00:00:00"/>
    <x v="1"/>
    <s v="GK-14620"/>
    <x v="136"/>
    <x v="1"/>
    <x v="0"/>
    <s v="Los Angeles"/>
    <x v="1"/>
    <n v="90049"/>
    <x v="1"/>
    <s v="FUR-TA-10002855"/>
    <x v="0"/>
    <x v="3"/>
    <x v="1189"/>
    <n v="351.21600000000001"/>
    <n v="3"/>
    <x v="2"/>
    <n v="4.3902000000000001"/>
  </r>
  <r>
    <n v="4553"/>
    <x v="2253"/>
    <x v="2"/>
    <x v="422"/>
    <d v="2012-01-02T00:00:00"/>
    <x v="1"/>
    <s v="JF-15490"/>
    <x v="223"/>
    <x v="0"/>
    <x v="0"/>
    <s v="San Francisco"/>
    <x v="1"/>
    <n v="94122"/>
    <x v="1"/>
    <s v="FUR-CH-10004886"/>
    <x v="0"/>
    <x v="1"/>
    <x v="366"/>
    <n v="230.28"/>
    <n v="3"/>
    <x v="2"/>
    <n v="23.027999999999999"/>
  </r>
  <r>
    <n v="4554"/>
    <x v="2253"/>
    <x v="2"/>
    <x v="422"/>
    <d v="2012-01-02T00:00:00"/>
    <x v="1"/>
    <s v="JF-15490"/>
    <x v="223"/>
    <x v="0"/>
    <x v="0"/>
    <s v="San Francisco"/>
    <x v="1"/>
    <n v="94122"/>
    <x v="1"/>
    <s v="OFF-PA-10003657"/>
    <x v="1"/>
    <x v="10"/>
    <x v="624"/>
    <n v="12.84"/>
    <n v="3"/>
    <x v="0"/>
    <n v="5.7779999999999996"/>
  </r>
  <r>
    <n v="4555"/>
    <x v="2254"/>
    <x v="0"/>
    <x v="535"/>
    <d v="2013-03-02T00:00:00"/>
    <x v="0"/>
    <s v="EB-13930"/>
    <x v="518"/>
    <x v="0"/>
    <x v="0"/>
    <s v="La Crosse"/>
    <x v="6"/>
    <n v="54601"/>
    <x v="2"/>
    <s v="OFF-BI-10004738"/>
    <x v="1"/>
    <x v="8"/>
    <x v="92"/>
    <n v="56.82"/>
    <n v="3"/>
    <x v="0"/>
    <n v="28.41"/>
  </r>
  <r>
    <n v="4556"/>
    <x v="2255"/>
    <x v="1"/>
    <x v="391"/>
    <d v="2012-03-26T00:00:00"/>
    <x v="2"/>
    <s v="SG-20470"/>
    <x v="495"/>
    <x v="0"/>
    <x v="0"/>
    <s v="Florence"/>
    <x v="20"/>
    <n v="29501"/>
    <x v="0"/>
    <s v="OFF-FA-10003112"/>
    <x v="1"/>
    <x v="13"/>
    <x v="33"/>
    <n v="31.56"/>
    <n v="4"/>
    <x v="0"/>
    <n v="14.202"/>
  </r>
  <r>
    <n v="4557"/>
    <x v="2255"/>
    <x v="1"/>
    <x v="391"/>
    <d v="2012-03-26T00:00:00"/>
    <x v="2"/>
    <s v="SG-20470"/>
    <x v="495"/>
    <x v="0"/>
    <x v="0"/>
    <s v="Florence"/>
    <x v="20"/>
    <n v="29501"/>
    <x v="0"/>
    <s v="OFF-ST-10002486"/>
    <x v="1"/>
    <x v="4"/>
    <x v="693"/>
    <n v="27.92"/>
    <n v="4"/>
    <x v="0"/>
    <n v="0.55840000000000001"/>
  </r>
  <r>
    <n v="4558"/>
    <x v="2256"/>
    <x v="3"/>
    <x v="208"/>
    <d v="2014-10-29T00:00:00"/>
    <x v="1"/>
    <s v="ND-18370"/>
    <x v="444"/>
    <x v="0"/>
    <x v="0"/>
    <s v="Glendale"/>
    <x v="16"/>
    <n v="85301"/>
    <x v="1"/>
    <s v="OFF-BI-10003984"/>
    <x v="1"/>
    <x v="8"/>
    <x v="690"/>
    <n v="8.5589999999999993"/>
    <n v="1"/>
    <x v="6"/>
    <n v="-6.5618999999999996"/>
  </r>
  <r>
    <n v="4559"/>
    <x v="2257"/>
    <x v="2"/>
    <x v="520"/>
    <d v="2012-01-05T00:00:00"/>
    <x v="1"/>
    <s v="CM-11815"/>
    <x v="698"/>
    <x v="1"/>
    <x v="0"/>
    <s v="El Paso"/>
    <x v="5"/>
    <n v="79907"/>
    <x v="2"/>
    <s v="OFF-EN-10004773"/>
    <x v="1"/>
    <x v="12"/>
    <x v="33"/>
    <n v="49.567999999999998"/>
    <n v="2"/>
    <x v="2"/>
    <n v="17.968399999999999"/>
  </r>
  <r>
    <n v="4560"/>
    <x v="2258"/>
    <x v="2"/>
    <x v="952"/>
    <d v="2011-05-08T00:00:00"/>
    <x v="2"/>
    <s v="EB-13870"/>
    <x v="12"/>
    <x v="0"/>
    <x v="0"/>
    <s v="San Antonio"/>
    <x v="5"/>
    <n v="78207"/>
    <x v="2"/>
    <s v="FUR-CH-10001146"/>
    <x v="0"/>
    <x v="1"/>
    <x v="64"/>
    <n v="127.869"/>
    <n v="3"/>
    <x v="4"/>
    <n v="-9.1334999999999997"/>
  </r>
  <r>
    <n v="4561"/>
    <x v="2259"/>
    <x v="1"/>
    <x v="784"/>
    <d v="2012-12-09T00:00:00"/>
    <x v="0"/>
    <s v="HM-14860"/>
    <x v="447"/>
    <x v="1"/>
    <x v="0"/>
    <s v="Los Angeles"/>
    <x v="1"/>
    <n v="90049"/>
    <x v="1"/>
    <s v="OFF-EN-10003296"/>
    <x v="1"/>
    <x v="12"/>
    <x v="229"/>
    <n v="271.44"/>
    <n v="3"/>
    <x v="0"/>
    <n v="122.148"/>
  </r>
  <r>
    <n v="4562"/>
    <x v="2259"/>
    <x v="1"/>
    <x v="784"/>
    <d v="2012-12-09T00:00:00"/>
    <x v="0"/>
    <s v="HM-14860"/>
    <x v="447"/>
    <x v="1"/>
    <x v="0"/>
    <s v="Los Angeles"/>
    <x v="1"/>
    <n v="90049"/>
    <x v="1"/>
    <s v="TEC-PH-10000193"/>
    <x v="2"/>
    <x v="7"/>
    <x v="1655"/>
    <n v="110.352"/>
    <n v="3"/>
    <x v="2"/>
    <n v="8.2764000000000006"/>
  </r>
  <r>
    <n v="4563"/>
    <x v="2259"/>
    <x v="1"/>
    <x v="784"/>
    <d v="2012-12-09T00:00:00"/>
    <x v="0"/>
    <s v="HM-14860"/>
    <x v="447"/>
    <x v="1"/>
    <x v="0"/>
    <s v="Los Angeles"/>
    <x v="1"/>
    <n v="90049"/>
    <x v="1"/>
    <s v="FUR-FU-10002111"/>
    <x v="0"/>
    <x v="5"/>
    <x v="1656"/>
    <n v="36.4"/>
    <n v="5"/>
    <x v="0"/>
    <n v="13.832000000000001"/>
  </r>
  <r>
    <n v="4564"/>
    <x v="2260"/>
    <x v="3"/>
    <x v="986"/>
    <d v="2014-10-01T00:00:00"/>
    <x v="1"/>
    <s v="SJ-20125"/>
    <x v="319"/>
    <x v="2"/>
    <x v="0"/>
    <s v="Miramar"/>
    <x v="2"/>
    <n v="33023"/>
    <x v="0"/>
    <s v="FUR-CH-10003298"/>
    <x v="0"/>
    <x v="1"/>
    <x v="1567"/>
    <n v="419.13600000000002"/>
    <n v="4"/>
    <x v="2"/>
    <n v="-57.6312"/>
  </r>
  <r>
    <n v="4565"/>
    <x v="2261"/>
    <x v="2"/>
    <x v="337"/>
    <d v="2011-12-14T00:00:00"/>
    <x v="1"/>
    <s v="DM-12955"/>
    <x v="678"/>
    <x v="1"/>
    <x v="0"/>
    <s v="Mesa"/>
    <x v="16"/>
    <n v="85204"/>
    <x v="1"/>
    <s v="OFF-ST-10004950"/>
    <x v="1"/>
    <x v="4"/>
    <x v="1000"/>
    <n v="100.70399999999999"/>
    <n v="6"/>
    <x v="2"/>
    <n v="-1.2587999999999999"/>
  </r>
  <r>
    <n v="4566"/>
    <x v="2262"/>
    <x v="3"/>
    <x v="734"/>
    <d v="2014-12-11T00:00:00"/>
    <x v="1"/>
    <s v="MC-17575"/>
    <x v="430"/>
    <x v="0"/>
    <x v="0"/>
    <s v="Fayetteville"/>
    <x v="3"/>
    <n v="28314"/>
    <x v="0"/>
    <s v="OFF-AP-10002350"/>
    <x v="1"/>
    <x v="9"/>
    <x v="545"/>
    <n v="45.216000000000001"/>
    <n v="3"/>
    <x v="2"/>
    <n v="4.5216000000000003"/>
  </r>
  <r>
    <n v="4567"/>
    <x v="2262"/>
    <x v="3"/>
    <x v="734"/>
    <d v="2014-12-11T00:00:00"/>
    <x v="1"/>
    <s v="MC-17575"/>
    <x v="430"/>
    <x v="0"/>
    <x v="0"/>
    <s v="Fayetteville"/>
    <x v="3"/>
    <n v="28314"/>
    <x v="0"/>
    <s v="OFF-BI-10004233"/>
    <x v="1"/>
    <x v="8"/>
    <x v="1377"/>
    <n v="28.782"/>
    <n v="6"/>
    <x v="6"/>
    <n v="-21.1068"/>
  </r>
  <r>
    <n v="4568"/>
    <x v="2262"/>
    <x v="3"/>
    <x v="734"/>
    <d v="2014-12-11T00:00:00"/>
    <x v="1"/>
    <s v="MC-17575"/>
    <x v="430"/>
    <x v="0"/>
    <x v="0"/>
    <s v="Fayetteville"/>
    <x v="3"/>
    <n v="28314"/>
    <x v="0"/>
    <s v="OFF-PA-10001892"/>
    <x v="1"/>
    <x v="10"/>
    <x v="815"/>
    <n v="24.448"/>
    <n v="4"/>
    <x v="2"/>
    <n v="8.8623999999999992"/>
  </r>
  <r>
    <n v="4569"/>
    <x v="2263"/>
    <x v="1"/>
    <x v="627"/>
    <d v="2012-11-13T00:00:00"/>
    <x v="1"/>
    <s v="DB-13660"/>
    <x v="551"/>
    <x v="0"/>
    <x v="0"/>
    <s v="Houston"/>
    <x v="5"/>
    <n v="77095"/>
    <x v="2"/>
    <s v="OFF-BI-10003291"/>
    <x v="1"/>
    <x v="8"/>
    <x v="44"/>
    <n v="10.476000000000001"/>
    <n v="6"/>
    <x v="3"/>
    <n v="-17.285399999999999"/>
  </r>
  <r>
    <n v="4570"/>
    <x v="2264"/>
    <x v="2"/>
    <x v="987"/>
    <d v="2011-04-21T00:00:00"/>
    <x v="0"/>
    <s v="NF-18595"/>
    <x v="376"/>
    <x v="2"/>
    <x v="0"/>
    <s v="San Jose"/>
    <x v="1"/>
    <n v="95123"/>
    <x v="1"/>
    <s v="FUR-FU-10004017"/>
    <x v="0"/>
    <x v="5"/>
    <x v="1570"/>
    <n v="76.14"/>
    <n v="3"/>
    <x v="0"/>
    <n v="26.649000000000001"/>
  </r>
  <r>
    <n v="4571"/>
    <x v="2265"/>
    <x v="1"/>
    <x v="442"/>
    <d v="2012-05-27T00:00:00"/>
    <x v="0"/>
    <s v="NM-18445"/>
    <x v="134"/>
    <x v="2"/>
    <x v="0"/>
    <s v="Wichita"/>
    <x v="41"/>
    <n v="67212"/>
    <x v="2"/>
    <s v="OFF-AR-10002445"/>
    <x v="1"/>
    <x v="6"/>
    <x v="1637"/>
    <n v="21.24"/>
    <n v="3"/>
    <x v="0"/>
    <n v="8.0711999999999993"/>
  </r>
  <r>
    <n v="4572"/>
    <x v="2265"/>
    <x v="1"/>
    <x v="442"/>
    <d v="2012-05-27T00:00:00"/>
    <x v="0"/>
    <s v="NM-18445"/>
    <x v="134"/>
    <x v="2"/>
    <x v="0"/>
    <s v="Wichita"/>
    <x v="41"/>
    <n v="67212"/>
    <x v="2"/>
    <s v="OFF-BI-10001718"/>
    <x v="1"/>
    <x v="8"/>
    <x v="1216"/>
    <n v="127.96"/>
    <n v="2"/>
    <x v="0"/>
    <n v="60.141199999999998"/>
  </r>
  <r>
    <n v="4573"/>
    <x v="2266"/>
    <x v="3"/>
    <x v="729"/>
    <d v="2014-07-22T00:00:00"/>
    <x v="1"/>
    <s v="AB-10255"/>
    <x v="437"/>
    <x v="2"/>
    <x v="0"/>
    <s v="Los Angeles"/>
    <x v="1"/>
    <n v="90036"/>
    <x v="1"/>
    <s v="TEC-CO-10004202"/>
    <x v="2"/>
    <x v="16"/>
    <x v="836"/>
    <n v="479.98399999999998"/>
    <n v="2"/>
    <x v="2"/>
    <n v="89.997"/>
  </r>
  <r>
    <n v="4574"/>
    <x v="2267"/>
    <x v="0"/>
    <x v="939"/>
    <d v="2013-12-19T00:00:00"/>
    <x v="1"/>
    <s v="MG-17650"/>
    <x v="377"/>
    <x v="2"/>
    <x v="0"/>
    <s v="Jackson"/>
    <x v="12"/>
    <n v="49201"/>
    <x v="2"/>
    <s v="TEC-PH-10002103"/>
    <x v="2"/>
    <x v="7"/>
    <x v="534"/>
    <n v="657.93"/>
    <n v="7"/>
    <x v="0"/>
    <n v="184.22040000000001"/>
  </r>
  <r>
    <n v="4575"/>
    <x v="2267"/>
    <x v="0"/>
    <x v="939"/>
    <d v="2013-12-19T00:00:00"/>
    <x v="1"/>
    <s v="MG-17650"/>
    <x v="377"/>
    <x v="2"/>
    <x v="0"/>
    <s v="Jackson"/>
    <x v="12"/>
    <n v="49201"/>
    <x v="2"/>
    <s v="FUR-FU-10003724"/>
    <x v="0"/>
    <x v="5"/>
    <x v="887"/>
    <n v="33.479999999999997"/>
    <n v="4"/>
    <x v="0"/>
    <n v="8.7048000000000005"/>
  </r>
  <r>
    <n v="4576"/>
    <x v="2267"/>
    <x v="0"/>
    <x v="939"/>
    <d v="2013-12-19T00:00:00"/>
    <x v="1"/>
    <s v="MG-17650"/>
    <x v="377"/>
    <x v="2"/>
    <x v="0"/>
    <s v="Jackson"/>
    <x v="12"/>
    <n v="49201"/>
    <x v="2"/>
    <s v="OFF-AR-10003732"/>
    <x v="1"/>
    <x v="6"/>
    <x v="321"/>
    <n v="13.9"/>
    <n v="5"/>
    <x v="0"/>
    <n v="3.6139999999999999"/>
  </r>
  <r>
    <n v="4577"/>
    <x v="2267"/>
    <x v="0"/>
    <x v="939"/>
    <d v="2013-12-19T00:00:00"/>
    <x v="1"/>
    <s v="MG-17650"/>
    <x v="377"/>
    <x v="2"/>
    <x v="0"/>
    <s v="Jackson"/>
    <x v="12"/>
    <n v="49201"/>
    <x v="2"/>
    <s v="OFF-ST-10000885"/>
    <x v="1"/>
    <x v="4"/>
    <x v="1657"/>
    <n v="26.86"/>
    <n v="2"/>
    <x v="0"/>
    <n v="6.7149999999999999"/>
  </r>
  <r>
    <n v="4578"/>
    <x v="2268"/>
    <x v="2"/>
    <x v="909"/>
    <d v="2011-04-16T00:00:00"/>
    <x v="1"/>
    <s v="SE-20110"/>
    <x v="339"/>
    <x v="0"/>
    <x v="0"/>
    <s v="Lewiston"/>
    <x v="45"/>
    <n v="83501"/>
    <x v="1"/>
    <s v="OFF-BI-10004817"/>
    <x v="1"/>
    <x v="8"/>
    <x v="1199"/>
    <n v="9.5839999999999996"/>
    <n v="1"/>
    <x v="2"/>
    <n v="3.3544"/>
  </r>
  <r>
    <n v="4579"/>
    <x v="2269"/>
    <x v="1"/>
    <x v="988"/>
    <d v="2012-06-15T00:00:00"/>
    <x v="1"/>
    <s v="AG-10765"/>
    <x v="326"/>
    <x v="2"/>
    <x v="0"/>
    <s v="Hampton"/>
    <x v="17"/>
    <n v="23666"/>
    <x v="0"/>
    <s v="OFF-BI-10001670"/>
    <x v="1"/>
    <x v="8"/>
    <x v="438"/>
    <n v="113.1"/>
    <n v="3"/>
    <x v="0"/>
    <n v="56.55"/>
  </r>
  <r>
    <n v="4580"/>
    <x v="2270"/>
    <x v="2"/>
    <x v="923"/>
    <d v="2011-08-02T00:00:00"/>
    <x v="1"/>
    <s v="AS-10045"/>
    <x v="442"/>
    <x v="1"/>
    <x v="0"/>
    <s v="New York City"/>
    <x v="15"/>
    <n v="10035"/>
    <x v="3"/>
    <s v="OFF-PA-10002709"/>
    <x v="1"/>
    <x v="10"/>
    <x v="1658"/>
    <n v="65.78"/>
    <n v="11"/>
    <x v="0"/>
    <n v="32.232199999999999"/>
  </r>
  <r>
    <n v="4581"/>
    <x v="2271"/>
    <x v="1"/>
    <x v="374"/>
    <d v="2012-08-06T00:00:00"/>
    <x v="1"/>
    <s v="AR-10405"/>
    <x v="153"/>
    <x v="1"/>
    <x v="0"/>
    <s v="Hattiesburg"/>
    <x v="35"/>
    <n v="39401"/>
    <x v="0"/>
    <s v="TEC-AC-10004469"/>
    <x v="2"/>
    <x v="11"/>
    <x v="238"/>
    <n v="239.7"/>
    <n v="6"/>
    <x v="0"/>
    <n v="105.468"/>
  </r>
  <r>
    <n v="4582"/>
    <x v="2272"/>
    <x v="0"/>
    <x v="251"/>
    <d v="2013-09-23T00:00:00"/>
    <x v="2"/>
    <s v="AP-10720"/>
    <x v="399"/>
    <x v="2"/>
    <x v="0"/>
    <s v="Philadelphia"/>
    <x v="9"/>
    <n v="19140"/>
    <x v="3"/>
    <s v="FUR-FU-10003424"/>
    <x v="0"/>
    <x v="5"/>
    <x v="1659"/>
    <n v="25.632000000000001"/>
    <n v="3"/>
    <x v="2"/>
    <n v="3.8448000000000002"/>
  </r>
  <r>
    <n v="4583"/>
    <x v="2273"/>
    <x v="0"/>
    <x v="224"/>
    <d v="2013-06-13T00:00:00"/>
    <x v="2"/>
    <s v="JB-16000"/>
    <x v="677"/>
    <x v="0"/>
    <x v="0"/>
    <s v="Philadelphia"/>
    <x v="9"/>
    <n v="19140"/>
    <x v="3"/>
    <s v="OFF-LA-10003720"/>
    <x v="1"/>
    <x v="2"/>
    <x v="1627"/>
    <n v="23.616"/>
    <n v="8"/>
    <x v="2"/>
    <n v="7.9703999999999997"/>
  </r>
  <r>
    <n v="4584"/>
    <x v="2274"/>
    <x v="0"/>
    <x v="370"/>
    <d v="2013-08-29T00:00:00"/>
    <x v="0"/>
    <s v="TS-21430"/>
    <x v="747"/>
    <x v="1"/>
    <x v="0"/>
    <s v="Los Angeles"/>
    <x v="1"/>
    <n v="90045"/>
    <x v="1"/>
    <s v="OFF-AR-10000390"/>
    <x v="1"/>
    <x v="6"/>
    <x v="105"/>
    <n v="8.26"/>
    <n v="2"/>
    <x v="0"/>
    <n v="3.7995999999999999"/>
  </r>
  <r>
    <n v="4585"/>
    <x v="2275"/>
    <x v="3"/>
    <x v="808"/>
    <d v="2014-11-05T00:00:00"/>
    <x v="0"/>
    <s v="NL-18310"/>
    <x v="644"/>
    <x v="2"/>
    <x v="0"/>
    <s v="Danville"/>
    <x v="1"/>
    <n v="94526"/>
    <x v="1"/>
    <s v="OFF-EN-10001335"/>
    <x v="1"/>
    <x v="12"/>
    <x v="462"/>
    <n v="76.58"/>
    <n v="7"/>
    <x v="0"/>
    <n v="38.29"/>
  </r>
  <r>
    <n v="4586"/>
    <x v="2275"/>
    <x v="3"/>
    <x v="808"/>
    <d v="2014-11-05T00:00:00"/>
    <x v="0"/>
    <s v="NL-18310"/>
    <x v="644"/>
    <x v="2"/>
    <x v="0"/>
    <s v="Danville"/>
    <x v="1"/>
    <n v="94526"/>
    <x v="1"/>
    <s v="OFF-AR-10003469"/>
    <x v="1"/>
    <x v="6"/>
    <x v="1249"/>
    <n v="8.8000000000000007"/>
    <n v="5"/>
    <x v="0"/>
    <n v="4.2240000000000002"/>
  </r>
  <r>
    <n v="4587"/>
    <x v="2275"/>
    <x v="3"/>
    <x v="808"/>
    <d v="2014-11-05T00:00:00"/>
    <x v="0"/>
    <s v="NL-18310"/>
    <x v="644"/>
    <x v="2"/>
    <x v="0"/>
    <s v="Danville"/>
    <x v="1"/>
    <n v="94526"/>
    <x v="1"/>
    <s v="OFF-BI-10003718"/>
    <x v="1"/>
    <x v="8"/>
    <x v="1660"/>
    <n v="590.35199999999998"/>
    <n v="6"/>
    <x v="2"/>
    <n v="206.6232"/>
  </r>
  <r>
    <n v="4588"/>
    <x v="2275"/>
    <x v="3"/>
    <x v="808"/>
    <d v="2014-11-05T00:00:00"/>
    <x v="0"/>
    <s v="NL-18310"/>
    <x v="644"/>
    <x v="2"/>
    <x v="0"/>
    <s v="Danville"/>
    <x v="1"/>
    <n v="94526"/>
    <x v="1"/>
    <s v="OFF-FA-10004838"/>
    <x v="1"/>
    <x v="13"/>
    <x v="792"/>
    <n v="5.58"/>
    <n v="3"/>
    <x v="0"/>
    <n v="0.16739999999999999"/>
  </r>
  <r>
    <n v="4589"/>
    <x v="2275"/>
    <x v="3"/>
    <x v="808"/>
    <d v="2014-11-05T00:00:00"/>
    <x v="0"/>
    <s v="NL-18310"/>
    <x v="644"/>
    <x v="2"/>
    <x v="0"/>
    <s v="Danville"/>
    <x v="1"/>
    <n v="94526"/>
    <x v="1"/>
    <s v="FUR-FU-10002508"/>
    <x v="0"/>
    <x v="5"/>
    <x v="1661"/>
    <n v="25.02"/>
    <n v="3"/>
    <x v="0"/>
    <n v="10.5084"/>
  </r>
  <r>
    <n v="4590"/>
    <x v="2275"/>
    <x v="3"/>
    <x v="808"/>
    <d v="2014-11-05T00:00:00"/>
    <x v="0"/>
    <s v="NL-18310"/>
    <x v="644"/>
    <x v="2"/>
    <x v="0"/>
    <s v="Danville"/>
    <x v="1"/>
    <n v="94526"/>
    <x v="1"/>
    <s v="OFF-ST-10001511"/>
    <x v="1"/>
    <x v="4"/>
    <x v="551"/>
    <n v="452.55"/>
    <n v="7"/>
    <x v="0"/>
    <n v="22.627500000000001"/>
  </r>
  <r>
    <n v="4591"/>
    <x v="2276"/>
    <x v="0"/>
    <x v="482"/>
    <d v="2014-01-01T00:00:00"/>
    <x v="1"/>
    <s v="MC-18130"/>
    <x v="305"/>
    <x v="1"/>
    <x v="0"/>
    <s v="Los Angeles"/>
    <x v="1"/>
    <n v="90004"/>
    <x v="1"/>
    <s v="OFF-SU-10000952"/>
    <x v="1"/>
    <x v="14"/>
    <x v="1256"/>
    <n v="17.760000000000002"/>
    <n v="2"/>
    <x v="0"/>
    <n v="4.9728000000000003"/>
  </r>
  <r>
    <n v="4592"/>
    <x v="2276"/>
    <x v="0"/>
    <x v="482"/>
    <d v="2014-01-01T00:00:00"/>
    <x v="1"/>
    <s v="MC-18130"/>
    <x v="305"/>
    <x v="1"/>
    <x v="0"/>
    <s v="Los Angeles"/>
    <x v="1"/>
    <n v="90004"/>
    <x v="1"/>
    <s v="TEC-PH-10002275"/>
    <x v="2"/>
    <x v="7"/>
    <x v="7"/>
    <n v="302.38400000000001"/>
    <n v="2"/>
    <x v="2"/>
    <n v="30.238399999999999"/>
  </r>
  <r>
    <n v="4593"/>
    <x v="2276"/>
    <x v="0"/>
    <x v="482"/>
    <d v="2014-01-01T00:00:00"/>
    <x v="1"/>
    <s v="MC-18130"/>
    <x v="305"/>
    <x v="1"/>
    <x v="0"/>
    <s v="Los Angeles"/>
    <x v="1"/>
    <n v="90004"/>
    <x v="1"/>
    <s v="FUR-CH-10003535"/>
    <x v="0"/>
    <x v="1"/>
    <x v="1513"/>
    <n v="146.352"/>
    <n v="3"/>
    <x v="2"/>
    <n v="-5.4882"/>
  </r>
  <r>
    <n v="4594"/>
    <x v="2276"/>
    <x v="0"/>
    <x v="482"/>
    <d v="2014-01-01T00:00:00"/>
    <x v="1"/>
    <s v="MC-18130"/>
    <x v="305"/>
    <x v="1"/>
    <x v="0"/>
    <s v="Los Angeles"/>
    <x v="1"/>
    <n v="90004"/>
    <x v="1"/>
    <s v="OFF-AP-10004052"/>
    <x v="1"/>
    <x v="9"/>
    <x v="1662"/>
    <n v="7.9"/>
    <n v="2"/>
    <x v="0"/>
    <n v="2.0539999999999998"/>
  </r>
  <r>
    <n v="4595"/>
    <x v="2276"/>
    <x v="0"/>
    <x v="482"/>
    <d v="2014-01-01T00:00:00"/>
    <x v="1"/>
    <s v="MC-18130"/>
    <x v="305"/>
    <x v="1"/>
    <x v="0"/>
    <s v="Los Angeles"/>
    <x v="1"/>
    <n v="90004"/>
    <x v="1"/>
    <s v="FUR-TA-10003473"/>
    <x v="0"/>
    <x v="3"/>
    <x v="214"/>
    <n v="902.71199999999999"/>
    <n v="3"/>
    <x v="2"/>
    <n v="33.851700000000001"/>
  </r>
  <r>
    <n v="4596"/>
    <x v="2276"/>
    <x v="0"/>
    <x v="482"/>
    <d v="2014-01-01T00:00:00"/>
    <x v="1"/>
    <s v="MC-18130"/>
    <x v="305"/>
    <x v="1"/>
    <x v="0"/>
    <s v="Los Angeles"/>
    <x v="1"/>
    <n v="90004"/>
    <x v="1"/>
    <s v="OFF-AR-10001897"/>
    <x v="1"/>
    <x v="6"/>
    <x v="640"/>
    <n v="53.97"/>
    <n v="3"/>
    <x v="0"/>
    <n v="15.111599999999999"/>
  </r>
  <r>
    <n v="4597"/>
    <x v="2277"/>
    <x v="0"/>
    <x v="5"/>
    <d v="2013-12-11T00:00:00"/>
    <x v="0"/>
    <s v="TC-21475"/>
    <x v="679"/>
    <x v="2"/>
    <x v="0"/>
    <s v="Washington"/>
    <x v="40"/>
    <n v="20016"/>
    <x v="3"/>
    <s v="OFF-AR-10000034"/>
    <x v="1"/>
    <x v="6"/>
    <x v="744"/>
    <n v="33.92"/>
    <n v="8"/>
    <x v="0"/>
    <n v="13.2288"/>
  </r>
  <r>
    <n v="4598"/>
    <x v="2278"/>
    <x v="3"/>
    <x v="735"/>
    <d v="2014-09-02T00:00:00"/>
    <x v="1"/>
    <s v="MG-17650"/>
    <x v="377"/>
    <x v="2"/>
    <x v="0"/>
    <s v="Milwaukee"/>
    <x v="6"/>
    <n v="53209"/>
    <x v="2"/>
    <s v="OFF-SU-10004115"/>
    <x v="1"/>
    <x v="14"/>
    <x v="510"/>
    <n v="21.81"/>
    <n v="3"/>
    <x v="0"/>
    <n v="5.8887"/>
  </r>
  <r>
    <n v="4599"/>
    <x v="2278"/>
    <x v="3"/>
    <x v="735"/>
    <d v="2014-09-02T00:00:00"/>
    <x v="1"/>
    <s v="MG-17650"/>
    <x v="377"/>
    <x v="2"/>
    <x v="0"/>
    <s v="Milwaukee"/>
    <x v="6"/>
    <n v="53209"/>
    <x v="2"/>
    <s v="OFF-AP-10001947"/>
    <x v="1"/>
    <x v="9"/>
    <x v="1528"/>
    <n v="91.6"/>
    <n v="5"/>
    <x v="0"/>
    <n v="26.564"/>
  </r>
  <r>
    <n v="4600"/>
    <x v="2279"/>
    <x v="1"/>
    <x v="747"/>
    <d v="2012-07-20T00:00:00"/>
    <x v="1"/>
    <s v="MG-17890"/>
    <x v="450"/>
    <x v="2"/>
    <x v="0"/>
    <s v="Baltimore"/>
    <x v="39"/>
    <n v="21215"/>
    <x v="3"/>
    <s v="FUR-CH-10004853"/>
    <x v="0"/>
    <x v="1"/>
    <x v="526"/>
    <n v="150.97999999999999"/>
    <n v="1"/>
    <x v="0"/>
    <n v="43.784199999999998"/>
  </r>
  <r>
    <n v="4601"/>
    <x v="2279"/>
    <x v="1"/>
    <x v="747"/>
    <d v="2012-07-20T00:00:00"/>
    <x v="1"/>
    <s v="MG-17890"/>
    <x v="450"/>
    <x v="2"/>
    <x v="0"/>
    <s v="Baltimore"/>
    <x v="39"/>
    <n v="21215"/>
    <x v="3"/>
    <s v="OFF-EN-10000483"/>
    <x v="1"/>
    <x v="12"/>
    <x v="369"/>
    <n v="137.25"/>
    <n v="9"/>
    <x v="0"/>
    <n v="63.134999999999998"/>
  </r>
  <r>
    <n v="4602"/>
    <x v="2279"/>
    <x v="1"/>
    <x v="747"/>
    <d v="2012-07-20T00:00:00"/>
    <x v="1"/>
    <s v="MG-17890"/>
    <x v="450"/>
    <x v="2"/>
    <x v="0"/>
    <s v="Baltimore"/>
    <x v="39"/>
    <n v="21215"/>
    <x v="3"/>
    <s v="OFF-FA-10001332"/>
    <x v="1"/>
    <x v="13"/>
    <x v="1561"/>
    <n v="11.52"/>
    <n v="4"/>
    <x v="0"/>
    <n v="5.4143999999999997"/>
  </r>
  <r>
    <n v="4603"/>
    <x v="2280"/>
    <x v="1"/>
    <x v="989"/>
    <d v="2012-05-29T00:00:00"/>
    <x v="0"/>
    <s v="BF-11170"/>
    <x v="408"/>
    <x v="2"/>
    <x v="0"/>
    <s v="Jacksonville"/>
    <x v="3"/>
    <n v="28540"/>
    <x v="0"/>
    <s v="OFF-PA-10003790"/>
    <x v="1"/>
    <x v="10"/>
    <x v="1250"/>
    <n v="18.271999999999998"/>
    <n v="1"/>
    <x v="2"/>
    <n v="5.9383999999999997"/>
  </r>
  <r>
    <n v="4604"/>
    <x v="2280"/>
    <x v="1"/>
    <x v="989"/>
    <d v="2012-05-29T00:00:00"/>
    <x v="0"/>
    <s v="BF-11170"/>
    <x v="408"/>
    <x v="2"/>
    <x v="0"/>
    <s v="Jacksonville"/>
    <x v="3"/>
    <n v="28540"/>
    <x v="0"/>
    <s v="OFF-PA-10003134"/>
    <x v="1"/>
    <x v="10"/>
    <x v="1663"/>
    <n v="153.72800000000001"/>
    <n v="4"/>
    <x v="2"/>
    <n v="53.8048"/>
  </r>
  <r>
    <n v="4605"/>
    <x v="2280"/>
    <x v="1"/>
    <x v="989"/>
    <d v="2012-05-29T00:00:00"/>
    <x v="0"/>
    <s v="BF-11170"/>
    <x v="408"/>
    <x v="2"/>
    <x v="0"/>
    <s v="Jacksonville"/>
    <x v="3"/>
    <n v="28540"/>
    <x v="0"/>
    <s v="OFF-EN-10004459"/>
    <x v="1"/>
    <x v="12"/>
    <x v="655"/>
    <n v="12.224"/>
    <n v="2"/>
    <x v="2"/>
    <n v="4.4311999999999996"/>
  </r>
  <r>
    <n v="4606"/>
    <x v="2280"/>
    <x v="1"/>
    <x v="989"/>
    <d v="2012-05-29T00:00:00"/>
    <x v="0"/>
    <s v="BF-11170"/>
    <x v="408"/>
    <x v="2"/>
    <x v="0"/>
    <s v="Jacksonville"/>
    <x v="3"/>
    <n v="28540"/>
    <x v="0"/>
    <s v="TEC-AC-10003628"/>
    <x v="2"/>
    <x v="11"/>
    <x v="244"/>
    <n v="167.94399999999999"/>
    <n v="7"/>
    <x v="2"/>
    <n v="50.383200000000002"/>
  </r>
  <r>
    <n v="4607"/>
    <x v="2281"/>
    <x v="1"/>
    <x v="71"/>
    <d v="2012-06-02T00:00:00"/>
    <x v="1"/>
    <s v="MS-17770"/>
    <x v="474"/>
    <x v="0"/>
    <x v="0"/>
    <s v="Rochester"/>
    <x v="15"/>
    <n v="14609"/>
    <x v="3"/>
    <s v="TEC-PH-10004093"/>
    <x v="2"/>
    <x v="7"/>
    <x v="40"/>
    <n v="45.99"/>
    <n v="1"/>
    <x v="0"/>
    <n v="13.3371"/>
  </r>
  <r>
    <n v="4608"/>
    <x v="2281"/>
    <x v="1"/>
    <x v="71"/>
    <d v="2012-06-02T00:00:00"/>
    <x v="1"/>
    <s v="MS-17770"/>
    <x v="474"/>
    <x v="0"/>
    <x v="0"/>
    <s v="Rochester"/>
    <x v="15"/>
    <n v="14609"/>
    <x v="3"/>
    <s v="OFF-ST-10001490"/>
    <x v="1"/>
    <x v="4"/>
    <x v="513"/>
    <n v="535.41"/>
    <n v="3"/>
    <x v="0"/>
    <n v="160.62299999999999"/>
  </r>
  <r>
    <n v="4609"/>
    <x v="2281"/>
    <x v="1"/>
    <x v="71"/>
    <d v="2012-06-02T00:00:00"/>
    <x v="1"/>
    <s v="MS-17770"/>
    <x v="474"/>
    <x v="0"/>
    <x v="0"/>
    <s v="Rochester"/>
    <x v="15"/>
    <n v="14609"/>
    <x v="3"/>
    <s v="OFF-BI-10000605"/>
    <x v="1"/>
    <x v="8"/>
    <x v="531"/>
    <n v="6.0960000000000001"/>
    <n v="2"/>
    <x v="2"/>
    <n v="2.0573999999999999"/>
  </r>
  <r>
    <n v="4610"/>
    <x v="2281"/>
    <x v="1"/>
    <x v="71"/>
    <d v="2012-06-02T00:00:00"/>
    <x v="1"/>
    <s v="MS-17770"/>
    <x v="474"/>
    <x v="0"/>
    <x v="0"/>
    <s v="Rochester"/>
    <x v="15"/>
    <n v="14609"/>
    <x v="3"/>
    <s v="OFF-PA-10004255"/>
    <x v="1"/>
    <x v="10"/>
    <x v="1306"/>
    <n v="45.36"/>
    <n v="7"/>
    <x v="0"/>
    <n v="21.7728"/>
  </r>
  <r>
    <n v="4611"/>
    <x v="2282"/>
    <x v="3"/>
    <x v="45"/>
    <d v="2014-11-15T00:00:00"/>
    <x v="1"/>
    <s v="JE-15745"/>
    <x v="32"/>
    <x v="0"/>
    <x v="0"/>
    <s v="Oceanside"/>
    <x v="1"/>
    <n v="92054"/>
    <x v="1"/>
    <s v="FUR-FU-10000023"/>
    <x v="0"/>
    <x v="5"/>
    <x v="322"/>
    <n v="47.12"/>
    <n v="8"/>
    <x v="0"/>
    <n v="20.732800000000001"/>
  </r>
  <r>
    <n v="4612"/>
    <x v="2283"/>
    <x v="0"/>
    <x v="990"/>
    <d v="2013-01-26T00:00:00"/>
    <x v="0"/>
    <s v="HG-14965"/>
    <x v="428"/>
    <x v="1"/>
    <x v="0"/>
    <s v="Gulfport"/>
    <x v="35"/>
    <n v="39503"/>
    <x v="0"/>
    <s v="OFF-BI-10000285"/>
    <x v="1"/>
    <x v="8"/>
    <x v="456"/>
    <n v="31.36"/>
    <n v="4"/>
    <x v="0"/>
    <n v="15.68"/>
  </r>
  <r>
    <n v="4613"/>
    <x v="2284"/>
    <x v="3"/>
    <x v="413"/>
    <d v="2014-01-07T00:00:00"/>
    <x v="1"/>
    <s v="EP-13915"/>
    <x v="212"/>
    <x v="0"/>
    <x v="0"/>
    <s v="Jacksonville"/>
    <x v="2"/>
    <n v="32216"/>
    <x v="0"/>
    <s v="OFF-AR-10000588"/>
    <x v="1"/>
    <x v="6"/>
    <x v="393"/>
    <n v="47.616"/>
    <n v="3"/>
    <x v="2"/>
    <n v="3.5712000000000002"/>
  </r>
  <r>
    <n v="4614"/>
    <x v="2284"/>
    <x v="3"/>
    <x v="413"/>
    <d v="2014-01-07T00:00:00"/>
    <x v="1"/>
    <s v="EP-13915"/>
    <x v="212"/>
    <x v="0"/>
    <x v="0"/>
    <s v="Jacksonville"/>
    <x v="2"/>
    <n v="32216"/>
    <x v="0"/>
    <s v="OFF-PA-10002250"/>
    <x v="1"/>
    <x v="10"/>
    <x v="699"/>
    <n v="23.48"/>
    <n v="5"/>
    <x v="2"/>
    <n v="8.218"/>
  </r>
  <r>
    <n v="4615"/>
    <x v="2285"/>
    <x v="0"/>
    <x v="64"/>
    <d v="2013-09-11T00:00:00"/>
    <x v="1"/>
    <s v="GH-14410"/>
    <x v="689"/>
    <x v="2"/>
    <x v="0"/>
    <s v="Houston"/>
    <x v="5"/>
    <n v="77070"/>
    <x v="2"/>
    <s v="OFF-AP-10002457"/>
    <x v="1"/>
    <x v="9"/>
    <x v="544"/>
    <n v="62.79"/>
    <n v="3"/>
    <x v="3"/>
    <n v="-166.39349999999999"/>
  </r>
  <r>
    <n v="4616"/>
    <x v="2285"/>
    <x v="0"/>
    <x v="64"/>
    <d v="2013-09-11T00:00:00"/>
    <x v="1"/>
    <s v="GH-14410"/>
    <x v="689"/>
    <x v="2"/>
    <x v="0"/>
    <s v="Houston"/>
    <x v="5"/>
    <n v="77070"/>
    <x v="2"/>
    <s v="OFF-FA-10002763"/>
    <x v="1"/>
    <x v="13"/>
    <x v="1411"/>
    <n v="28.44"/>
    <n v="9"/>
    <x v="2"/>
    <n v="4.266"/>
  </r>
  <r>
    <n v="4617"/>
    <x v="2286"/>
    <x v="1"/>
    <x v="406"/>
    <d v="2012-09-07T00:00:00"/>
    <x v="0"/>
    <s v="DS-13180"/>
    <x v="103"/>
    <x v="1"/>
    <x v="0"/>
    <s v="Houston"/>
    <x v="5"/>
    <n v="77095"/>
    <x v="2"/>
    <s v="TEC-AC-10000109"/>
    <x v="2"/>
    <x v="11"/>
    <x v="200"/>
    <n v="134.376"/>
    <n v="3"/>
    <x v="2"/>
    <n v="6.7187999999999999"/>
  </r>
  <r>
    <n v="4618"/>
    <x v="2287"/>
    <x v="1"/>
    <x v="481"/>
    <d v="2012-09-26T00:00:00"/>
    <x v="1"/>
    <s v="TH-21550"/>
    <x v="274"/>
    <x v="2"/>
    <x v="0"/>
    <s v="Everett"/>
    <x v="31"/>
    <n v="2149"/>
    <x v="3"/>
    <s v="TEC-PH-10002415"/>
    <x v="2"/>
    <x v="7"/>
    <x v="1517"/>
    <n v="589.9"/>
    <n v="2"/>
    <x v="0"/>
    <n v="147.47499999999999"/>
  </r>
  <r>
    <n v="4619"/>
    <x v="2287"/>
    <x v="1"/>
    <x v="481"/>
    <d v="2012-09-26T00:00:00"/>
    <x v="1"/>
    <s v="TH-21550"/>
    <x v="274"/>
    <x v="2"/>
    <x v="0"/>
    <s v="Everett"/>
    <x v="31"/>
    <n v="2149"/>
    <x v="3"/>
    <s v="FUR-CH-10000785"/>
    <x v="0"/>
    <x v="1"/>
    <x v="320"/>
    <n v="542.94000000000005"/>
    <n v="3"/>
    <x v="0"/>
    <n v="141.1644"/>
  </r>
  <r>
    <n v="4620"/>
    <x v="2288"/>
    <x v="3"/>
    <x v="165"/>
    <d v="2014-12-26T00:00:00"/>
    <x v="2"/>
    <s v="RM-19675"/>
    <x v="84"/>
    <x v="2"/>
    <x v="0"/>
    <s v="Los Angeles"/>
    <x v="1"/>
    <n v="90049"/>
    <x v="1"/>
    <s v="TEC-CO-10001449"/>
    <x v="2"/>
    <x v="16"/>
    <x v="303"/>
    <n v="2879.9520000000002"/>
    <n v="6"/>
    <x v="2"/>
    <n v="1007.9832"/>
  </r>
  <r>
    <n v="4621"/>
    <x v="2288"/>
    <x v="3"/>
    <x v="165"/>
    <d v="2014-12-26T00:00:00"/>
    <x v="2"/>
    <s v="RM-19675"/>
    <x v="84"/>
    <x v="2"/>
    <x v="0"/>
    <s v="Los Angeles"/>
    <x v="1"/>
    <n v="90049"/>
    <x v="1"/>
    <s v="OFF-BI-10001670"/>
    <x v="1"/>
    <x v="8"/>
    <x v="438"/>
    <n v="90.48"/>
    <n v="3"/>
    <x v="2"/>
    <n v="33.93"/>
  </r>
  <r>
    <n v="4622"/>
    <x v="2289"/>
    <x v="1"/>
    <x v="348"/>
    <d v="2012-10-08T00:00:00"/>
    <x v="0"/>
    <s v="SF-20965"/>
    <x v="245"/>
    <x v="1"/>
    <x v="0"/>
    <s v="Wilmington"/>
    <x v="13"/>
    <n v="19805"/>
    <x v="3"/>
    <s v="OFF-ST-10001328"/>
    <x v="1"/>
    <x v="4"/>
    <x v="176"/>
    <n v="77.55"/>
    <n v="5"/>
    <x v="0"/>
    <n v="21.713999999999999"/>
  </r>
  <r>
    <n v="4623"/>
    <x v="2290"/>
    <x v="3"/>
    <x v="428"/>
    <d v="2014-09-15T00:00:00"/>
    <x v="1"/>
    <s v="SO-20335"/>
    <x v="2"/>
    <x v="0"/>
    <x v="0"/>
    <s v="Columbia"/>
    <x v="18"/>
    <n v="38401"/>
    <x v="0"/>
    <s v="OFF-SU-10001225"/>
    <x v="1"/>
    <x v="14"/>
    <x v="33"/>
    <n v="8.8320000000000007"/>
    <n v="3"/>
    <x v="2"/>
    <n v="-1.9872000000000001"/>
  </r>
  <r>
    <n v="4624"/>
    <x v="2290"/>
    <x v="3"/>
    <x v="428"/>
    <d v="2014-09-15T00:00:00"/>
    <x v="1"/>
    <s v="SO-20335"/>
    <x v="2"/>
    <x v="0"/>
    <x v="0"/>
    <s v="Columbia"/>
    <x v="18"/>
    <n v="38401"/>
    <x v="0"/>
    <s v="OFF-PA-10000357"/>
    <x v="1"/>
    <x v="10"/>
    <x v="1219"/>
    <n v="177.536"/>
    <n v="4"/>
    <x v="2"/>
    <n v="62.137599999999999"/>
  </r>
  <r>
    <n v="4625"/>
    <x v="2290"/>
    <x v="3"/>
    <x v="428"/>
    <d v="2014-09-15T00:00:00"/>
    <x v="1"/>
    <s v="SO-20335"/>
    <x v="2"/>
    <x v="0"/>
    <x v="0"/>
    <s v="Columbia"/>
    <x v="18"/>
    <n v="38401"/>
    <x v="0"/>
    <s v="OFF-ST-10000046"/>
    <x v="1"/>
    <x v="4"/>
    <x v="757"/>
    <n v="258.48"/>
    <n v="2"/>
    <x v="2"/>
    <n v="-3.2309999999999999"/>
  </r>
  <r>
    <n v="4626"/>
    <x v="2290"/>
    <x v="3"/>
    <x v="428"/>
    <d v="2014-09-15T00:00:00"/>
    <x v="1"/>
    <s v="SO-20335"/>
    <x v="2"/>
    <x v="0"/>
    <x v="0"/>
    <s v="Columbia"/>
    <x v="18"/>
    <n v="38401"/>
    <x v="0"/>
    <s v="FUR-FU-10000023"/>
    <x v="0"/>
    <x v="5"/>
    <x v="322"/>
    <n v="14.135999999999999"/>
    <n v="3"/>
    <x v="2"/>
    <n v="4.2408000000000001"/>
  </r>
  <r>
    <n v="4627"/>
    <x v="2291"/>
    <x v="0"/>
    <x v="373"/>
    <d v="2013-11-19T00:00:00"/>
    <x v="1"/>
    <s v="CK-12760"/>
    <x v="316"/>
    <x v="1"/>
    <x v="0"/>
    <s v="New York City"/>
    <x v="15"/>
    <n v="10011"/>
    <x v="3"/>
    <s v="OFF-ST-10003455"/>
    <x v="1"/>
    <x v="4"/>
    <x v="169"/>
    <n v="77.55"/>
    <n v="5"/>
    <x v="0"/>
    <n v="20.163"/>
  </r>
  <r>
    <n v="4628"/>
    <x v="2291"/>
    <x v="0"/>
    <x v="373"/>
    <d v="2013-11-19T00:00:00"/>
    <x v="1"/>
    <s v="CK-12760"/>
    <x v="316"/>
    <x v="1"/>
    <x v="0"/>
    <s v="New York City"/>
    <x v="15"/>
    <n v="10011"/>
    <x v="3"/>
    <s v="OFF-ST-10000876"/>
    <x v="1"/>
    <x v="4"/>
    <x v="251"/>
    <n v="24.88"/>
    <n v="2"/>
    <x v="0"/>
    <n v="6.9664000000000001"/>
  </r>
  <r>
    <n v="4629"/>
    <x v="2291"/>
    <x v="0"/>
    <x v="373"/>
    <d v="2013-11-19T00:00:00"/>
    <x v="1"/>
    <s v="CK-12760"/>
    <x v="316"/>
    <x v="1"/>
    <x v="0"/>
    <s v="New York City"/>
    <x v="15"/>
    <n v="10011"/>
    <x v="3"/>
    <s v="OFF-AR-10003582"/>
    <x v="1"/>
    <x v="6"/>
    <x v="1451"/>
    <n v="140.75"/>
    <n v="5"/>
    <x v="0"/>
    <n v="39.409999999999997"/>
  </r>
  <r>
    <n v="4630"/>
    <x v="2291"/>
    <x v="0"/>
    <x v="373"/>
    <d v="2013-11-19T00:00:00"/>
    <x v="1"/>
    <s v="CK-12760"/>
    <x v="316"/>
    <x v="1"/>
    <x v="0"/>
    <s v="New York City"/>
    <x v="15"/>
    <n v="10011"/>
    <x v="3"/>
    <s v="OFF-ST-10004258"/>
    <x v="1"/>
    <x v="4"/>
    <x v="754"/>
    <n v="36.630000000000003"/>
    <n v="3"/>
    <x v="0"/>
    <n v="9.8901000000000003"/>
  </r>
  <r>
    <n v="4631"/>
    <x v="2292"/>
    <x v="1"/>
    <x v="52"/>
    <d v="2012-10-15T00:00:00"/>
    <x v="3"/>
    <s v="GA-14725"/>
    <x v="315"/>
    <x v="0"/>
    <x v="0"/>
    <s v="Mount Pleasant"/>
    <x v="12"/>
    <n v="48858"/>
    <x v="2"/>
    <s v="FUR-FU-10000719"/>
    <x v="0"/>
    <x v="5"/>
    <x v="1664"/>
    <n v="17.14"/>
    <n v="2"/>
    <x v="0"/>
    <n v="6.1703999999999999"/>
  </r>
  <r>
    <n v="4632"/>
    <x v="2293"/>
    <x v="3"/>
    <x v="646"/>
    <d v="2014-08-09T00:00:00"/>
    <x v="0"/>
    <s v="BD-11725"/>
    <x v="232"/>
    <x v="0"/>
    <x v="0"/>
    <s v="San Francisco"/>
    <x v="1"/>
    <n v="94122"/>
    <x v="1"/>
    <s v="OFF-LA-10001297"/>
    <x v="1"/>
    <x v="2"/>
    <x v="483"/>
    <n v="51.75"/>
    <n v="5"/>
    <x v="0"/>
    <n v="24.84"/>
  </r>
  <r>
    <n v="4633"/>
    <x v="2293"/>
    <x v="3"/>
    <x v="646"/>
    <d v="2014-08-09T00:00:00"/>
    <x v="0"/>
    <s v="BD-11725"/>
    <x v="232"/>
    <x v="0"/>
    <x v="0"/>
    <s v="San Francisco"/>
    <x v="1"/>
    <n v="94122"/>
    <x v="1"/>
    <s v="FUR-FU-10000723"/>
    <x v="0"/>
    <x v="5"/>
    <x v="475"/>
    <n v="123.96"/>
    <n v="3"/>
    <x v="0"/>
    <n v="11.1564"/>
  </r>
  <r>
    <n v="4634"/>
    <x v="2294"/>
    <x v="1"/>
    <x v="291"/>
    <d v="2012-08-26T00:00:00"/>
    <x v="1"/>
    <s v="DS-13180"/>
    <x v="103"/>
    <x v="1"/>
    <x v="0"/>
    <s v="San Francisco"/>
    <x v="1"/>
    <n v="94122"/>
    <x v="1"/>
    <s v="FUR-BO-10003893"/>
    <x v="0"/>
    <x v="0"/>
    <x v="1665"/>
    <n v="586.39800000000002"/>
    <n v="6"/>
    <x v="11"/>
    <n v="34.494"/>
  </r>
  <r>
    <n v="4635"/>
    <x v="2294"/>
    <x v="1"/>
    <x v="291"/>
    <d v="2012-08-26T00:00:00"/>
    <x v="1"/>
    <s v="DS-13180"/>
    <x v="103"/>
    <x v="1"/>
    <x v="0"/>
    <s v="San Francisco"/>
    <x v="1"/>
    <n v="94122"/>
    <x v="1"/>
    <s v="OFF-ST-10000736"/>
    <x v="1"/>
    <x v="4"/>
    <x v="455"/>
    <n v="80.98"/>
    <n v="1"/>
    <x v="0"/>
    <n v="3.2391999999999999"/>
  </r>
  <r>
    <n v="4636"/>
    <x v="2295"/>
    <x v="3"/>
    <x v="846"/>
    <d v="2014-03-18T00:00:00"/>
    <x v="1"/>
    <s v="BS-11380"/>
    <x v="510"/>
    <x v="1"/>
    <x v="0"/>
    <s v="San Francisco"/>
    <x v="1"/>
    <n v="94122"/>
    <x v="1"/>
    <s v="OFF-ST-10000736"/>
    <x v="1"/>
    <x v="4"/>
    <x v="455"/>
    <n v="242.94"/>
    <n v="3"/>
    <x v="0"/>
    <n v="9.7175999999999991"/>
  </r>
  <r>
    <n v="4637"/>
    <x v="2296"/>
    <x v="3"/>
    <x v="842"/>
    <d v="2014-04-30T00:00:00"/>
    <x v="2"/>
    <s v="AP-10915"/>
    <x v="275"/>
    <x v="0"/>
    <x v="0"/>
    <s v="Los Angeles"/>
    <x v="1"/>
    <n v="90045"/>
    <x v="1"/>
    <s v="OFF-AR-10003373"/>
    <x v="1"/>
    <x v="6"/>
    <x v="287"/>
    <n v="123.92"/>
    <n v="4"/>
    <x v="0"/>
    <n v="33.458399999999997"/>
  </r>
  <r>
    <n v="4638"/>
    <x v="2296"/>
    <x v="3"/>
    <x v="842"/>
    <d v="2014-04-30T00:00:00"/>
    <x v="2"/>
    <s v="AP-10915"/>
    <x v="275"/>
    <x v="0"/>
    <x v="0"/>
    <s v="Los Angeles"/>
    <x v="1"/>
    <n v="90045"/>
    <x v="1"/>
    <s v="OFF-AR-10000390"/>
    <x v="1"/>
    <x v="6"/>
    <x v="105"/>
    <n v="12.39"/>
    <n v="3"/>
    <x v="0"/>
    <n v="5.6993999999999998"/>
  </r>
  <r>
    <n v="4639"/>
    <x v="2296"/>
    <x v="3"/>
    <x v="842"/>
    <d v="2014-04-30T00:00:00"/>
    <x v="2"/>
    <s v="AP-10915"/>
    <x v="275"/>
    <x v="0"/>
    <x v="0"/>
    <s v="Los Angeles"/>
    <x v="1"/>
    <n v="90045"/>
    <x v="1"/>
    <s v="OFF-AR-10001725"/>
    <x v="1"/>
    <x v="6"/>
    <x v="1540"/>
    <n v="47.3"/>
    <n v="2"/>
    <x v="0"/>
    <n v="12.298"/>
  </r>
  <r>
    <n v="4640"/>
    <x v="2297"/>
    <x v="0"/>
    <x v="108"/>
    <d v="2013-09-17T00:00:00"/>
    <x v="1"/>
    <s v="JF-15565"/>
    <x v="535"/>
    <x v="0"/>
    <x v="0"/>
    <s v="Newport News"/>
    <x v="17"/>
    <n v="23602"/>
    <x v="0"/>
    <s v="TEC-CO-10001943"/>
    <x v="2"/>
    <x v="16"/>
    <x v="1666"/>
    <n v="1599.92"/>
    <n v="8"/>
    <x v="0"/>
    <n v="751.9624"/>
  </r>
  <r>
    <n v="4641"/>
    <x v="2297"/>
    <x v="0"/>
    <x v="108"/>
    <d v="2013-09-17T00:00:00"/>
    <x v="1"/>
    <s v="JF-15565"/>
    <x v="535"/>
    <x v="0"/>
    <x v="0"/>
    <s v="Newport News"/>
    <x v="17"/>
    <n v="23602"/>
    <x v="0"/>
    <s v="OFF-EN-10002312"/>
    <x v="1"/>
    <x v="12"/>
    <x v="1453"/>
    <n v="11.09"/>
    <n v="1"/>
    <x v="0"/>
    <n v="5.4340999999999999"/>
  </r>
  <r>
    <n v="4642"/>
    <x v="2298"/>
    <x v="3"/>
    <x v="760"/>
    <d v="2014-10-25T00:00:00"/>
    <x v="0"/>
    <s v="HA-14905"/>
    <x v="456"/>
    <x v="0"/>
    <x v="0"/>
    <s v="Fort Collins"/>
    <x v="22"/>
    <n v="80525"/>
    <x v="1"/>
    <s v="OFF-BI-10000831"/>
    <x v="1"/>
    <x v="8"/>
    <x v="441"/>
    <n v="3.1680000000000001"/>
    <n v="4"/>
    <x v="6"/>
    <n v="-2.5344000000000002"/>
  </r>
  <r>
    <n v="4643"/>
    <x v="2298"/>
    <x v="3"/>
    <x v="760"/>
    <d v="2014-10-25T00:00:00"/>
    <x v="0"/>
    <s v="HA-14905"/>
    <x v="456"/>
    <x v="0"/>
    <x v="0"/>
    <s v="Fort Collins"/>
    <x v="22"/>
    <n v="80525"/>
    <x v="1"/>
    <s v="FUR-CH-10000749"/>
    <x v="0"/>
    <x v="1"/>
    <x v="1667"/>
    <n v="579.13599999999997"/>
    <n v="4"/>
    <x v="2"/>
    <n v="-28.956800000000001"/>
  </r>
  <r>
    <n v="4644"/>
    <x v="2299"/>
    <x v="1"/>
    <x v="991"/>
    <d v="2012-08-06T00:00:00"/>
    <x v="1"/>
    <s v="Co-12640"/>
    <x v="476"/>
    <x v="0"/>
    <x v="0"/>
    <s v="Seattle"/>
    <x v="4"/>
    <n v="98105"/>
    <x v="1"/>
    <s v="OFF-BI-10002003"/>
    <x v="1"/>
    <x v="8"/>
    <x v="1384"/>
    <n v="6.3680000000000003"/>
    <n v="2"/>
    <x v="2"/>
    <n v="2.1492"/>
  </r>
  <r>
    <n v="4645"/>
    <x v="2299"/>
    <x v="1"/>
    <x v="991"/>
    <d v="2012-08-06T00:00:00"/>
    <x v="1"/>
    <s v="Co-12640"/>
    <x v="476"/>
    <x v="0"/>
    <x v="0"/>
    <s v="Seattle"/>
    <x v="4"/>
    <n v="98105"/>
    <x v="1"/>
    <s v="TEC-MA-10001972"/>
    <x v="2"/>
    <x v="15"/>
    <x v="1469"/>
    <n v="558.4"/>
    <n v="2"/>
    <x v="2"/>
    <n v="41.88"/>
  </r>
  <r>
    <n v="4646"/>
    <x v="2300"/>
    <x v="0"/>
    <x v="399"/>
    <d v="2013-08-17T00:00:00"/>
    <x v="1"/>
    <s v="BC-11125"/>
    <x v="604"/>
    <x v="2"/>
    <x v="0"/>
    <s v="New York City"/>
    <x v="15"/>
    <n v="10011"/>
    <x v="3"/>
    <s v="FUR-CH-10000225"/>
    <x v="0"/>
    <x v="1"/>
    <x v="401"/>
    <n v="145.76400000000001"/>
    <n v="2"/>
    <x v="9"/>
    <n v="-8.0980000000000008"/>
  </r>
  <r>
    <n v="4647"/>
    <x v="2301"/>
    <x v="2"/>
    <x v="992"/>
    <d v="2011-06-05T00:00:00"/>
    <x v="1"/>
    <s v="EB-13840"/>
    <x v="225"/>
    <x v="1"/>
    <x v="0"/>
    <s v="Richmond"/>
    <x v="17"/>
    <n v="23223"/>
    <x v="0"/>
    <s v="OFF-PA-10001622"/>
    <x v="1"/>
    <x v="10"/>
    <x v="695"/>
    <n v="13.62"/>
    <n v="3"/>
    <x v="0"/>
    <n v="6.1289999999999996"/>
  </r>
  <r>
    <n v="4648"/>
    <x v="2302"/>
    <x v="0"/>
    <x v="993"/>
    <d v="2013-05-02T00:00:00"/>
    <x v="1"/>
    <s v="DB-13360"/>
    <x v="748"/>
    <x v="2"/>
    <x v="0"/>
    <s v="New York City"/>
    <x v="15"/>
    <n v="10009"/>
    <x v="3"/>
    <s v="FUR-CH-10004983"/>
    <x v="0"/>
    <x v="1"/>
    <x v="1560"/>
    <n v="434.64600000000002"/>
    <n v="3"/>
    <x v="9"/>
    <n v="62.782200000000003"/>
  </r>
  <r>
    <n v="4649"/>
    <x v="2303"/>
    <x v="3"/>
    <x v="304"/>
    <d v="2014-05-20T00:00:00"/>
    <x v="1"/>
    <s v="KB-16585"/>
    <x v="10"/>
    <x v="1"/>
    <x v="0"/>
    <s v="Seattle"/>
    <x v="4"/>
    <n v="98103"/>
    <x v="1"/>
    <s v="OFF-PA-10003228"/>
    <x v="1"/>
    <x v="10"/>
    <x v="1668"/>
    <n v="440.19"/>
    <n v="9"/>
    <x v="0"/>
    <n v="206.88929999999999"/>
  </r>
  <r>
    <n v="4650"/>
    <x v="2303"/>
    <x v="3"/>
    <x v="304"/>
    <d v="2014-05-20T00:00:00"/>
    <x v="1"/>
    <s v="KB-16585"/>
    <x v="10"/>
    <x v="1"/>
    <x v="0"/>
    <s v="Seattle"/>
    <x v="4"/>
    <n v="98103"/>
    <x v="1"/>
    <s v="OFF-SU-10004498"/>
    <x v="1"/>
    <x v="14"/>
    <x v="500"/>
    <n v="64.400000000000006"/>
    <n v="5"/>
    <x v="0"/>
    <n v="1.9319999999999999"/>
  </r>
  <r>
    <n v="4651"/>
    <x v="2304"/>
    <x v="3"/>
    <x v="798"/>
    <d v="2014-04-13T00:00:00"/>
    <x v="1"/>
    <s v="AH-10120"/>
    <x v="571"/>
    <x v="2"/>
    <x v="0"/>
    <s v="San Francisco"/>
    <x v="1"/>
    <n v="94110"/>
    <x v="1"/>
    <s v="OFF-PA-10001878"/>
    <x v="1"/>
    <x v="10"/>
    <x v="1161"/>
    <n v="244.55"/>
    <n v="5"/>
    <x v="0"/>
    <n v="114.9385"/>
  </r>
  <r>
    <n v="4652"/>
    <x v="2304"/>
    <x v="3"/>
    <x v="798"/>
    <d v="2014-04-13T00:00:00"/>
    <x v="1"/>
    <s v="AH-10120"/>
    <x v="571"/>
    <x v="2"/>
    <x v="0"/>
    <s v="San Francisco"/>
    <x v="1"/>
    <n v="94110"/>
    <x v="1"/>
    <s v="OFF-PA-10002923"/>
    <x v="1"/>
    <x v="10"/>
    <x v="1417"/>
    <n v="195.76"/>
    <n v="4"/>
    <x v="0"/>
    <n v="97.88"/>
  </r>
  <r>
    <n v="4653"/>
    <x v="2305"/>
    <x v="3"/>
    <x v="922"/>
    <d v="2014-02-24T00:00:00"/>
    <x v="1"/>
    <s v="GH-14410"/>
    <x v="689"/>
    <x v="2"/>
    <x v="0"/>
    <s v="Perth Amboy"/>
    <x v="30"/>
    <n v="8861"/>
    <x v="3"/>
    <s v="OFF-PA-10001838"/>
    <x v="1"/>
    <x v="10"/>
    <x v="999"/>
    <n v="11.76"/>
    <n v="2"/>
    <x v="0"/>
    <n v="5.7624000000000004"/>
  </r>
  <r>
    <n v="4654"/>
    <x v="2305"/>
    <x v="3"/>
    <x v="922"/>
    <d v="2014-02-24T00:00:00"/>
    <x v="1"/>
    <s v="GH-14410"/>
    <x v="689"/>
    <x v="2"/>
    <x v="0"/>
    <s v="Perth Amboy"/>
    <x v="30"/>
    <n v="8861"/>
    <x v="3"/>
    <s v="OFF-ST-10003123"/>
    <x v="1"/>
    <x v="4"/>
    <x v="1268"/>
    <n v="166.45"/>
    <n v="5"/>
    <x v="0"/>
    <n v="39.948"/>
  </r>
  <r>
    <n v="4655"/>
    <x v="2306"/>
    <x v="3"/>
    <x v="92"/>
    <d v="2014-06-27T00:00:00"/>
    <x v="0"/>
    <s v="KT-16480"/>
    <x v="409"/>
    <x v="0"/>
    <x v="0"/>
    <s v="San Francisco"/>
    <x v="1"/>
    <n v="94110"/>
    <x v="1"/>
    <s v="OFF-FA-10001332"/>
    <x v="1"/>
    <x v="13"/>
    <x v="1561"/>
    <n v="2.88"/>
    <n v="1"/>
    <x v="0"/>
    <n v="1.3535999999999999"/>
  </r>
  <r>
    <n v="4656"/>
    <x v="2307"/>
    <x v="2"/>
    <x v="952"/>
    <d v="2011-05-10T00:00:00"/>
    <x v="1"/>
    <s v="KH-16330"/>
    <x v="542"/>
    <x v="1"/>
    <x v="0"/>
    <s v="Freeport"/>
    <x v="10"/>
    <n v="61032"/>
    <x v="2"/>
    <s v="OFF-ST-10003442"/>
    <x v="1"/>
    <x v="4"/>
    <x v="86"/>
    <n v="45.247999999999998"/>
    <n v="2"/>
    <x v="2"/>
    <n v="3.9592000000000001"/>
  </r>
  <r>
    <n v="4657"/>
    <x v="2308"/>
    <x v="1"/>
    <x v="910"/>
    <d v="2012-05-07T00:00:00"/>
    <x v="1"/>
    <s v="SV-20785"/>
    <x v="647"/>
    <x v="0"/>
    <x v="0"/>
    <s v="Philadelphia"/>
    <x v="9"/>
    <n v="19140"/>
    <x v="3"/>
    <s v="OFF-AR-10001468"/>
    <x v="1"/>
    <x v="6"/>
    <x v="718"/>
    <n v="59.904000000000003"/>
    <n v="2"/>
    <x v="2"/>
    <n v="14.2272"/>
  </r>
  <r>
    <n v="4658"/>
    <x v="2308"/>
    <x v="1"/>
    <x v="910"/>
    <d v="2012-05-07T00:00:00"/>
    <x v="1"/>
    <s v="SV-20785"/>
    <x v="647"/>
    <x v="0"/>
    <x v="0"/>
    <s v="Philadelphia"/>
    <x v="9"/>
    <n v="19140"/>
    <x v="3"/>
    <s v="OFF-AP-10003266"/>
    <x v="1"/>
    <x v="9"/>
    <x v="661"/>
    <n v="23.696000000000002"/>
    <n v="2"/>
    <x v="2"/>
    <n v="6.5164"/>
  </r>
  <r>
    <n v="4659"/>
    <x v="2308"/>
    <x v="1"/>
    <x v="910"/>
    <d v="2012-05-07T00:00:00"/>
    <x v="1"/>
    <s v="SV-20785"/>
    <x v="647"/>
    <x v="0"/>
    <x v="0"/>
    <s v="Philadelphia"/>
    <x v="9"/>
    <n v="19140"/>
    <x v="3"/>
    <s v="OFF-PA-10002230"/>
    <x v="1"/>
    <x v="10"/>
    <x v="384"/>
    <n v="7.968"/>
    <n v="2"/>
    <x v="2"/>
    <n v="2.8883999999999999"/>
  </r>
  <r>
    <n v="4660"/>
    <x v="2308"/>
    <x v="1"/>
    <x v="910"/>
    <d v="2012-05-07T00:00:00"/>
    <x v="1"/>
    <s v="SV-20785"/>
    <x v="647"/>
    <x v="0"/>
    <x v="0"/>
    <s v="Philadelphia"/>
    <x v="9"/>
    <n v="19140"/>
    <x v="3"/>
    <s v="OFF-AP-10003622"/>
    <x v="1"/>
    <x v="9"/>
    <x v="188"/>
    <n v="18.2"/>
    <n v="7"/>
    <x v="2"/>
    <n v="2.0474999999999999"/>
  </r>
  <r>
    <n v="4661"/>
    <x v="2308"/>
    <x v="1"/>
    <x v="910"/>
    <d v="2012-05-07T00:00:00"/>
    <x v="1"/>
    <s v="SV-20785"/>
    <x v="647"/>
    <x v="0"/>
    <x v="0"/>
    <s v="Philadelphia"/>
    <x v="9"/>
    <n v="19140"/>
    <x v="3"/>
    <s v="TEC-AC-10001542"/>
    <x v="2"/>
    <x v="11"/>
    <x v="1669"/>
    <n v="27.552"/>
    <n v="3"/>
    <x v="2"/>
    <n v="-0.34439999999999998"/>
  </r>
  <r>
    <n v="4662"/>
    <x v="2308"/>
    <x v="1"/>
    <x v="910"/>
    <d v="2012-05-07T00:00:00"/>
    <x v="1"/>
    <s v="SV-20785"/>
    <x v="647"/>
    <x v="0"/>
    <x v="0"/>
    <s v="Philadelphia"/>
    <x v="9"/>
    <n v="19140"/>
    <x v="3"/>
    <s v="FUR-CH-10002965"/>
    <x v="0"/>
    <x v="1"/>
    <x v="226"/>
    <n v="844.11599999999999"/>
    <n v="6"/>
    <x v="4"/>
    <n v="-36.176400000000001"/>
  </r>
  <r>
    <n v="4663"/>
    <x v="2308"/>
    <x v="1"/>
    <x v="910"/>
    <d v="2012-05-07T00:00:00"/>
    <x v="1"/>
    <s v="SV-20785"/>
    <x v="647"/>
    <x v="0"/>
    <x v="0"/>
    <s v="Philadelphia"/>
    <x v="9"/>
    <n v="19140"/>
    <x v="3"/>
    <s v="OFF-ST-10000563"/>
    <x v="1"/>
    <x v="4"/>
    <x v="894"/>
    <n v="76.751999999999995"/>
    <n v="3"/>
    <x v="2"/>
    <n v="-9.5939999999999994"/>
  </r>
  <r>
    <n v="4664"/>
    <x v="2309"/>
    <x v="0"/>
    <x v="31"/>
    <d v="2013-09-23T00:00:00"/>
    <x v="1"/>
    <s v="PO-18850"/>
    <x v="138"/>
    <x v="0"/>
    <x v="0"/>
    <s v="Jacksonville"/>
    <x v="2"/>
    <n v="32216"/>
    <x v="0"/>
    <s v="OFF-LA-10002787"/>
    <x v="1"/>
    <x v="2"/>
    <x v="542"/>
    <n v="3"/>
    <n v="1"/>
    <x v="2"/>
    <n v="1.05"/>
  </r>
  <r>
    <n v="4665"/>
    <x v="2310"/>
    <x v="0"/>
    <x v="897"/>
    <d v="2013-09-27T00:00:00"/>
    <x v="1"/>
    <s v="AC-10450"/>
    <x v="549"/>
    <x v="0"/>
    <x v="0"/>
    <s v="Pembroke Pines"/>
    <x v="2"/>
    <n v="33024"/>
    <x v="0"/>
    <s v="OFF-BI-10004022"/>
    <x v="1"/>
    <x v="8"/>
    <x v="748"/>
    <n v="7.5060000000000002"/>
    <n v="9"/>
    <x v="6"/>
    <n v="-6.0048000000000004"/>
  </r>
  <r>
    <n v="4666"/>
    <x v="2310"/>
    <x v="0"/>
    <x v="897"/>
    <d v="2013-09-27T00:00:00"/>
    <x v="1"/>
    <s v="AC-10450"/>
    <x v="549"/>
    <x v="0"/>
    <x v="0"/>
    <s v="Pembroke Pines"/>
    <x v="2"/>
    <n v="33024"/>
    <x v="0"/>
    <s v="OFF-LA-10001158"/>
    <x v="1"/>
    <x v="2"/>
    <x v="319"/>
    <n v="16.559999999999999"/>
    <n v="2"/>
    <x v="2"/>
    <n v="5.7960000000000003"/>
  </r>
  <r>
    <n v="4667"/>
    <x v="2311"/>
    <x v="0"/>
    <x v="994"/>
    <d v="2013-01-17T00:00:00"/>
    <x v="1"/>
    <s v="KB-16585"/>
    <x v="10"/>
    <x v="1"/>
    <x v="0"/>
    <s v="Seattle"/>
    <x v="4"/>
    <n v="98115"/>
    <x v="1"/>
    <s v="FUR-FU-10000076"/>
    <x v="0"/>
    <x v="5"/>
    <x v="875"/>
    <n v="79.92"/>
    <n v="4"/>
    <x v="0"/>
    <n v="34.365600000000001"/>
  </r>
  <r>
    <n v="4668"/>
    <x v="2311"/>
    <x v="0"/>
    <x v="994"/>
    <d v="2013-01-17T00:00:00"/>
    <x v="1"/>
    <s v="KB-16585"/>
    <x v="10"/>
    <x v="1"/>
    <x v="0"/>
    <s v="Seattle"/>
    <x v="4"/>
    <n v="98115"/>
    <x v="1"/>
    <s v="TEC-AC-10002335"/>
    <x v="2"/>
    <x v="11"/>
    <x v="339"/>
    <n v="69.98"/>
    <n v="2"/>
    <x v="0"/>
    <n v="13.296200000000001"/>
  </r>
  <r>
    <n v="4669"/>
    <x v="2312"/>
    <x v="3"/>
    <x v="636"/>
    <d v="2014-05-12T00:00:00"/>
    <x v="1"/>
    <s v="DB-13555"/>
    <x v="587"/>
    <x v="1"/>
    <x v="0"/>
    <s v="Fort Worth"/>
    <x v="5"/>
    <n v="76106"/>
    <x v="2"/>
    <s v="OFF-BI-10002827"/>
    <x v="1"/>
    <x v="8"/>
    <x v="549"/>
    <n v="11.06"/>
    <n v="10"/>
    <x v="3"/>
    <n v="-18.802"/>
  </r>
  <r>
    <n v="4670"/>
    <x v="2312"/>
    <x v="3"/>
    <x v="636"/>
    <d v="2014-05-12T00:00:00"/>
    <x v="1"/>
    <s v="DB-13555"/>
    <x v="587"/>
    <x v="1"/>
    <x v="0"/>
    <s v="Fort Worth"/>
    <x v="5"/>
    <n v="76106"/>
    <x v="2"/>
    <s v="FUR-BO-10001601"/>
    <x v="0"/>
    <x v="0"/>
    <x v="414"/>
    <n v="623.46479999999997"/>
    <n v="7"/>
    <x v="8"/>
    <n v="-119.1918"/>
  </r>
  <r>
    <n v="4671"/>
    <x v="2312"/>
    <x v="3"/>
    <x v="636"/>
    <d v="2014-05-12T00:00:00"/>
    <x v="1"/>
    <s v="DB-13555"/>
    <x v="587"/>
    <x v="1"/>
    <x v="0"/>
    <s v="Fort Worth"/>
    <x v="5"/>
    <n v="76106"/>
    <x v="2"/>
    <s v="OFF-ST-10001932"/>
    <x v="1"/>
    <x v="4"/>
    <x v="1641"/>
    <n v="772.68"/>
    <n v="5"/>
    <x v="2"/>
    <n v="-57.951000000000001"/>
  </r>
  <r>
    <n v="4672"/>
    <x v="2313"/>
    <x v="0"/>
    <x v="995"/>
    <d v="2013-08-07T00:00:00"/>
    <x v="1"/>
    <s v="KL-16645"/>
    <x v="107"/>
    <x v="0"/>
    <x v="0"/>
    <s v="Detroit"/>
    <x v="12"/>
    <n v="48205"/>
    <x v="2"/>
    <s v="OFF-AP-10001005"/>
    <x v="1"/>
    <x v="9"/>
    <x v="1131"/>
    <n v="283.14"/>
    <n v="4"/>
    <x v="9"/>
    <n v="72.358000000000004"/>
  </r>
  <r>
    <n v="4673"/>
    <x v="2313"/>
    <x v="0"/>
    <x v="995"/>
    <d v="2013-08-07T00:00:00"/>
    <x v="1"/>
    <s v="KL-16645"/>
    <x v="107"/>
    <x v="0"/>
    <x v="0"/>
    <s v="Detroit"/>
    <x v="12"/>
    <n v="48205"/>
    <x v="2"/>
    <s v="TEC-PH-10004042"/>
    <x v="2"/>
    <x v="7"/>
    <x v="553"/>
    <n v="635.96"/>
    <n v="4"/>
    <x v="0"/>
    <n v="165.34960000000001"/>
  </r>
  <r>
    <n v="4674"/>
    <x v="2313"/>
    <x v="0"/>
    <x v="995"/>
    <d v="2013-08-07T00:00:00"/>
    <x v="1"/>
    <s v="KL-16645"/>
    <x v="107"/>
    <x v="0"/>
    <x v="0"/>
    <s v="Detroit"/>
    <x v="12"/>
    <n v="48205"/>
    <x v="2"/>
    <s v="TEC-PH-10001079"/>
    <x v="2"/>
    <x v="7"/>
    <x v="1246"/>
    <n v="118.99"/>
    <n v="1"/>
    <x v="0"/>
    <n v="33.3172"/>
  </r>
  <r>
    <n v="4675"/>
    <x v="2313"/>
    <x v="0"/>
    <x v="995"/>
    <d v="2013-08-07T00:00:00"/>
    <x v="1"/>
    <s v="KL-16645"/>
    <x v="107"/>
    <x v="0"/>
    <x v="0"/>
    <s v="Detroit"/>
    <x v="12"/>
    <n v="48205"/>
    <x v="2"/>
    <s v="FUR-FU-10002918"/>
    <x v="0"/>
    <x v="5"/>
    <x v="266"/>
    <n v="272.94"/>
    <n v="3"/>
    <x v="0"/>
    <n v="30.023399999999999"/>
  </r>
  <r>
    <n v="4676"/>
    <x v="2314"/>
    <x v="3"/>
    <x v="996"/>
    <d v="2014-03-30T00:00:00"/>
    <x v="0"/>
    <s v="AG-10270"/>
    <x v="8"/>
    <x v="0"/>
    <x v="0"/>
    <s v="Philadelphia"/>
    <x v="9"/>
    <n v="19120"/>
    <x v="3"/>
    <s v="FUR-FU-10003832"/>
    <x v="0"/>
    <x v="5"/>
    <x v="1420"/>
    <n v="15.007999999999999"/>
    <n v="2"/>
    <x v="2"/>
    <n v="1.5007999999999999"/>
  </r>
  <r>
    <n v="4677"/>
    <x v="2315"/>
    <x v="2"/>
    <x v="619"/>
    <d v="2011-03-19T00:00:00"/>
    <x v="1"/>
    <s v="JF-15295"/>
    <x v="639"/>
    <x v="0"/>
    <x v="0"/>
    <s v="Logan"/>
    <x v="7"/>
    <n v="84321"/>
    <x v="1"/>
    <s v="OFF-BI-10001617"/>
    <x v="1"/>
    <x v="8"/>
    <x v="1315"/>
    <n v="33.088000000000001"/>
    <n v="4"/>
    <x v="2"/>
    <n v="11.167199999999999"/>
  </r>
  <r>
    <n v="4678"/>
    <x v="2315"/>
    <x v="2"/>
    <x v="619"/>
    <d v="2011-03-19T00:00:00"/>
    <x v="1"/>
    <s v="JF-15295"/>
    <x v="639"/>
    <x v="0"/>
    <x v="0"/>
    <s v="Logan"/>
    <x v="7"/>
    <n v="84321"/>
    <x v="1"/>
    <s v="OFF-ST-10000736"/>
    <x v="1"/>
    <x v="4"/>
    <x v="455"/>
    <n v="80.98"/>
    <n v="1"/>
    <x v="0"/>
    <n v="3.2391999999999999"/>
  </r>
  <r>
    <n v="4679"/>
    <x v="2315"/>
    <x v="2"/>
    <x v="619"/>
    <d v="2011-03-19T00:00:00"/>
    <x v="1"/>
    <s v="JF-15295"/>
    <x v="639"/>
    <x v="0"/>
    <x v="0"/>
    <s v="Logan"/>
    <x v="7"/>
    <n v="84321"/>
    <x v="1"/>
    <s v="TEC-AC-10004877"/>
    <x v="2"/>
    <x v="11"/>
    <x v="1670"/>
    <n v="82.8"/>
    <n v="12"/>
    <x v="0"/>
    <n v="6.6239999999999997"/>
  </r>
  <r>
    <n v="4680"/>
    <x v="2315"/>
    <x v="2"/>
    <x v="619"/>
    <d v="2011-03-19T00:00:00"/>
    <x v="1"/>
    <s v="JF-15295"/>
    <x v="639"/>
    <x v="0"/>
    <x v="0"/>
    <s v="Logan"/>
    <x v="7"/>
    <n v="84321"/>
    <x v="1"/>
    <s v="OFF-ST-10003221"/>
    <x v="1"/>
    <x v="4"/>
    <x v="33"/>
    <n v="21.36"/>
    <n v="2"/>
    <x v="0"/>
    <n v="5.7671999999999999"/>
  </r>
  <r>
    <n v="4681"/>
    <x v="2315"/>
    <x v="2"/>
    <x v="619"/>
    <d v="2011-03-19T00:00:00"/>
    <x v="1"/>
    <s v="JF-15295"/>
    <x v="639"/>
    <x v="0"/>
    <x v="0"/>
    <s v="Logan"/>
    <x v="7"/>
    <n v="84321"/>
    <x v="1"/>
    <s v="OFF-BI-10003007"/>
    <x v="1"/>
    <x v="8"/>
    <x v="1542"/>
    <n v="62.048000000000002"/>
    <n v="2"/>
    <x v="2"/>
    <n v="20.165600000000001"/>
  </r>
  <r>
    <n v="4682"/>
    <x v="2316"/>
    <x v="0"/>
    <x v="216"/>
    <d v="2013-07-19T00:00:00"/>
    <x v="0"/>
    <s v="RE-19450"/>
    <x v="681"/>
    <x v="0"/>
    <x v="0"/>
    <s v="Auburn"/>
    <x v="15"/>
    <n v="13021"/>
    <x v="3"/>
    <s v="OFF-FA-10000936"/>
    <x v="1"/>
    <x v="13"/>
    <x v="1298"/>
    <n v="29.61"/>
    <n v="9"/>
    <x v="0"/>
    <n v="13.3245"/>
  </r>
  <r>
    <n v="4683"/>
    <x v="2317"/>
    <x v="0"/>
    <x v="49"/>
    <d v="2013-12-02T00:00:00"/>
    <x v="3"/>
    <s v="MV-18190"/>
    <x v="160"/>
    <x v="0"/>
    <x v="0"/>
    <s v="Raleigh"/>
    <x v="3"/>
    <n v="27604"/>
    <x v="0"/>
    <s v="TEC-PH-10003811"/>
    <x v="2"/>
    <x v="7"/>
    <x v="1187"/>
    <n v="863.928"/>
    <n v="9"/>
    <x v="2"/>
    <n v="86.392799999999994"/>
  </r>
  <r>
    <n v="4684"/>
    <x v="2318"/>
    <x v="0"/>
    <x v="48"/>
    <d v="2013-09-04T00:00:00"/>
    <x v="1"/>
    <s v="GB-14530"/>
    <x v="334"/>
    <x v="1"/>
    <x v="0"/>
    <s v="Philadelphia"/>
    <x v="9"/>
    <n v="19120"/>
    <x v="3"/>
    <s v="FUR-TA-10004152"/>
    <x v="0"/>
    <x v="3"/>
    <x v="1507"/>
    <n v="241.92"/>
    <n v="4"/>
    <x v="10"/>
    <n v="-56.448"/>
  </r>
  <r>
    <n v="4685"/>
    <x v="2318"/>
    <x v="0"/>
    <x v="48"/>
    <d v="2013-09-04T00:00:00"/>
    <x v="1"/>
    <s v="GB-14530"/>
    <x v="334"/>
    <x v="1"/>
    <x v="0"/>
    <s v="Philadelphia"/>
    <x v="9"/>
    <n v="19120"/>
    <x v="3"/>
    <s v="FUR-BO-10002853"/>
    <x v="0"/>
    <x v="0"/>
    <x v="1613"/>
    <n v="163.88"/>
    <n v="4"/>
    <x v="5"/>
    <n v="-81.94"/>
  </r>
  <r>
    <n v="4686"/>
    <x v="2318"/>
    <x v="0"/>
    <x v="48"/>
    <d v="2013-09-04T00:00:00"/>
    <x v="1"/>
    <s v="GB-14530"/>
    <x v="334"/>
    <x v="1"/>
    <x v="0"/>
    <s v="Philadelphia"/>
    <x v="9"/>
    <n v="19120"/>
    <x v="3"/>
    <s v="OFF-BI-10002071"/>
    <x v="1"/>
    <x v="8"/>
    <x v="692"/>
    <n v="3.4860000000000002"/>
    <n v="2"/>
    <x v="6"/>
    <n v="-2.7888000000000002"/>
  </r>
  <r>
    <n v="4687"/>
    <x v="2318"/>
    <x v="0"/>
    <x v="48"/>
    <d v="2013-09-04T00:00:00"/>
    <x v="1"/>
    <s v="GB-14530"/>
    <x v="334"/>
    <x v="1"/>
    <x v="0"/>
    <s v="Philadelphia"/>
    <x v="9"/>
    <n v="19120"/>
    <x v="3"/>
    <s v="OFF-FA-10000053"/>
    <x v="1"/>
    <x v="13"/>
    <x v="953"/>
    <n v="10.584"/>
    <n v="7"/>
    <x v="2"/>
    <n v="-2.3814000000000002"/>
  </r>
  <r>
    <n v="4688"/>
    <x v="2319"/>
    <x v="0"/>
    <x v="890"/>
    <d v="2013-07-01T00:00:00"/>
    <x v="1"/>
    <s v="HL-15040"/>
    <x v="332"/>
    <x v="0"/>
    <x v="0"/>
    <s v="Richmond"/>
    <x v="14"/>
    <n v="47374"/>
    <x v="2"/>
    <s v="TEC-PH-10001305"/>
    <x v="2"/>
    <x v="7"/>
    <x v="1671"/>
    <n v="440.91"/>
    <n v="9"/>
    <x v="0"/>
    <n v="123.45480000000001"/>
  </r>
  <r>
    <n v="4689"/>
    <x v="2320"/>
    <x v="3"/>
    <x v="983"/>
    <d v="2014-04-04T00:00:00"/>
    <x v="1"/>
    <s v="BP-11155"/>
    <x v="669"/>
    <x v="0"/>
    <x v="0"/>
    <s v="Lancaster"/>
    <x v="9"/>
    <n v="17602"/>
    <x v="3"/>
    <s v="OFF-BI-10001525"/>
    <x v="1"/>
    <x v="8"/>
    <x v="31"/>
    <n v="5.7149999999999999"/>
    <n v="5"/>
    <x v="6"/>
    <n v="-4.7625000000000002"/>
  </r>
  <r>
    <n v="4690"/>
    <x v="2321"/>
    <x v="2"/>
    <x v="414"/>
    <d v="2011-12-22T00:00:00"/>
    <x v="2"/>
    <s v="CT-11995"/>
    <x v="564"/>
    <x v="0"/>
    <x v="0"/>
    <s v="Tucson"/>
    <x v="16"/>
    <n v="85705"/>
    <x v="1"/>
    <s v="FUR-FU-10001876"/>
    <x v="0"/>
    <x v="5"/>
    <x v="1394"/>
    <n v="51.968000000000004"/>
    <n v="2"/>
    <x v="2"/>
    <n v="10.393599999999999"/>
  </r>
  <r>
    <n v="4691"/>
    <x v="2321"/>
    <x v="2"/>
    <x v="414"/>
    <d v="2011-12-22T00:00:00"/>
    <x v="2"/>
    <s v="CT-11995"/>
    <x v="564"/>
    <x v="0"/>
    <x v="0"/>
    <s v="Tucson"/>
    <x v="16"/>
    <n v="85705"/>
    <x v="1"/>
    <s v="TEC-AC-10003628"/>
    <x v="2"/>
    <x v="11"/>
    <x v="244"/>
    <n v="71.975999999999999"/>
    <n v="3"/>
    <x v="2"/>
    <n v="21.5928"/>
  </r>
  <r>
    <n v="4692"/>
    <x v="2321"/>
    <x v="2"/>
    <x v="414"/>
    <d v="2011-12-22T00:00:00"/>
    <x v="2"/>
    <s v="CT-11995"/>
    <x v="564"/>
    <x v="0"/>
    <x v="0"/>
    <s v="Tucson"/>
    <x v="16"/>
    <n v="85705"/>
    <x v="1"/>
    <s v="FUR-CH-10004860"/>
    <x v="0"/>
    <x v="1"/>
    <x v="210"/>
    <n v="242.352"/>
    <n v="3"/>
    <x v="2"/>
    <n v="-42.4116"/>
  </r>
  <r>
    <n v="4693"/>
    <x v="2321"/>
    <x v="2"/>
    <x v="414"/>
    <d v="2011-12-22T00:00:00"/>
    <x v="2"/>
    <s v="CT-11995"/>
    <x v="564"/>
    <x v="0"/>
    <x v="0"/>
    <s v="Tucson"/>
    <x v="16"/>
    <n v="85705"/>
    <x v="1"/>
    <s v="OFF-PA-10000357"/>
    <x v="1"/>
    <x v="10"/>
    <x v="1219"/>
    <n v="221.92"/>
    <n v="5"/>
    <x v="2"/>
    <n v="77.671999999999997"/>
  </r>
  <r>
    <n v="4694"/>
    <x v="2321"/>
    <x v="2"/>
    <x v="414"/>
    <d v="2011-12-22T00:00:00"/>
    <x v="2"/>
    <s v="CT-11995"/>
    <x v="564"/>
    <x v="0"/>
    <x v="0"/>
    <s v="Tucson"/>
    <x v="16"/>
    <n v="85705"/>
    <x v="1"/>
    <s v="OFF-PA-10003270"/>
    <x v="1"/>
    <x v="10"/>
    <x v="1415"/>
    <n v="8.4480000000000004"/>
    <n v="2"/>
    <x v="2"/>
    <n v="2.64"/>
  </r>
  <r>
    <n v="4695"/>
    <x v="2322"/>
    <x v="1"/>
    <x v="997"/>
    <d v="2012-12-17T00:00:00"/>
    <x v="3"/>
    <s v="JL-15835"/>
    <x v="252"/>
    <x v="0"/>
    <x v="0"/>
    <s v="Detroit"/>
    <x v="12"/>
    <n v="48205"/>
    <x v="2"/>
    <s v="OFF-BI-10000320"/>
    <x v="1"/>
    <x v="8"/>
    <x v="768"/>
    <n v="29.52"/>
    <n v="4"/>
    <x v="0"/>
    <n v="14.4648"/>
  </r>
  <r>
    <n v="4696"/>
    <x v="2322"/>
    <x v="1"/>
    <x v="997"/>
    <d v="2012-12-17T00:00:00"/>
    <x v="3"/>
    <s v="JL-15835"/>
    <x v="252"/>
    <x v="0"/>
    <x v="0"/>
    <s v="Detroit"/>
    <x v="12"/>
    <n v="48205"/>
    <x v="2"/>
    <s v="FUR-CH-10003846"/>
    <x v="0"/>
    <x v="1"/>
    <x v="915"/>
    <n v="302.94"/>
    <n v="3"/>
    <x v="0"/>
    <n v="48.470399999999998"/>
  </r>
  <r>
    <n v="4697"/>
    <x v="2322"/>
    <x v="1"/>
    <x v="997"/>
    <d v="2012-12-17T00:00:00"/>
    <x v="3"/>
    <s v="JL-15835"/>
    <x v="252"/>
    <x v="0"/>
    <x v="0"/>
    <s v="Detroit"/>
    <x v="12"/>
    <n v="48205"/>
    <x v="2"/>
    <s v="FUR-CH-10004875"/>
    <x v="0"/>
    <x v="1"/>
    <x v="1436"/>
    <n v="142.36000000000001"/>
    <n v="2"/>
    <x v="0"/>
    <n v="38.437199999999997"/>
  </r>
  <r>
    <n v="4698"/>
    <x v="2322"/>
    <x v="1"/>
    <x v="997"/>
    <d v="2012-12-17T00:00:00"/>
    <x v="3"/>
    <s v="JL-15835"/>
    <x v="252"/>
    <x v="0"/>
    <x v="0"/>
    <s v="Detroit"/>
    <x v="12"/>
    <n v="48205"/>
    <x v="2"/>
    <s v="FUR-CH-10003817"/>
    <x v="0"/>
    <x v="1"/>
    <x v="162"/>
    <n v="546.66"/>
    <n v="9"/>
    <x v="0"/>
    <n v="136.66499999999999"/>
  </r>
  <r>
    <n v="4699"/>
    <x v="2322"/>
    <x v="1"/>
    <x v="997"/>
    <d v="2012-12-17T00:00:00"/>
    <x v="3"/>
    <s v="JL-15835"/>
    <x v="252"/>
    <x v="0"/>
    <x v="0"/>
    <s v="Detroit"/>
    <x v="12"/>
    <n v="48205"/>
    <x v="2"/>
    <s v="FUR-FU-10002116"/>
    <x v="0"/>
    <x v="5"/>
    <x v="1431"/>
    <n v="212.13"/>
    <n v="3"/>
    <x v="0"/>
    <n v="14.8491"/>
  </r>
  <r>
    <n v="4700"/>
    <x v="2323"/>
    <x v="3"/>
    <x v="943"/>
    <d v="2014-05-18T00:00:00"/>
    <x v="1"/>
    <s v="JK-16120"/>
    <x v="451"/>
    <x v="2"/>
    <x v="0"/>
    <s v="Austin"/>
    <x v="5"/>
    <n v="78745"/>
    <x v="2"/>
    <s v="OFF-AR-10003481"/>
    <x v="1"/>
    <x v="6"/>
    <x v="1591"/>
    <n v="5.2480000000000002"/>
    <n v="2"/>
    <x v="2"/>
    <n v="0.59040000000000004"/>
  </r>
  <r>
    <n v="4701"/>
    <x v="2323"/>
    <x v="3"/>
    <x v="943"/>
    <d v="2014-05-18T00:00:00"/>
    <x v="1"/>
    <s v="JK-16120"/>
    <x v="451"/>
    <x v="2"/>
    <x v="0"/>
    <s v="Austin"/>
    <x v="5"/>
    <n v="78745"/>
    <x v="2"/>
    <s v="OFF-ST-10004180"/>
    <x v="1"/>
    <x v="4"/>
    <x v="241"/>
    <n v="74.415999999999997"/>
    <n v="2"/>
    <x v="2"/>
    <n v="-14.8832"/>
  </r>
  <r>
    <n v="4702"/>
    <x v="2323"/>
    <x v="3"/>
    <x v="943"/>
    <d v="2014-05-18T00:00:00"/>
    <x v="1"/>
    <s v="JK-16120"/>
    <x v="451"/>
    <x v="2"/>
    <x v="0"/>
    <s v="Austin"/>
    <x v="5"/>
    <n v="78745"/>
    <x v="2"/>
    <s v="OFF-PA-10003657"/>
    <x v="1"/>
    <x v="10"/>
    <x v="624"/>
    <n v="6.8479999999999999"/>
    <n v="2"/>
    <x v="2"/>
    <n v="2.14"/>
  </r>
  <r>
    <n v="4703"/>
    <x v="2323"/>
    <x v="3"/>
    <x v="943"/>
    <d v="2014-05-18T00:00:00"/>
    <x v="1"/>
    <s v="JK-16120"/>
    <x v="451"/>
    <x v="2"/>
    <x v="0"/>
    <s v="Austin"/>
    <x v="5"/>
    <n v="78745"/>
    <x v="2"/>
    <s v="FUR-FU-10001967"/>
    <x v="0"/>
    <x v="5"/>
    <x v="293"/>
    <n v="7.9960000000000004"/>
    <n v="1"/>
    <x v="7"/>
    <n v="-6.9965000000000002"/>
  </r>
  <r>
    <n v="4704"/>
    <x v="2324"/>
    <x v="0"/>
    <x v="890"/>
    <d v="2013-06-29T00:00:00"/>
    <x v="1"/>
    <s v="DH-13075"/>
    <x v="704"/>
    <x v="1"/>
    <x v="0"/>
    <s v="Houston"/>
    <x v="5"/>
    <n v="77095"/>
    <x v="2"/>
    <s v="OFF-AP-10002082"/>
    <x v="1"/>
    <x v="9"/>
    <x v="1092"/>
    <n v="8.7119999999999997"/>
    <n v="2"/>
    <x v="3"/>
    <n v="-19.602"/>
  </r>
  <r>
    <n v="4705"/>
    <x v="2325"/>
    <x v="0"/>
    <x v="624"/>
    <d v="2013-05-19T00:00:00"/>
    <x v="2"/>
    <s v="AG-10900"/>
    <x v="151"/>
    <x v="0"/>
    <x v="0"/>
    <s v="Waterbury"/>
    <x v="29"/>
    <n v="6708"/>
    <x v="3"/>
    <s v="OFF-SU-10000381"/>
    <x v="1"/>
    <x v="14"/>
    <x v="654"/>
    <n v="65.17"/>
    <n v="7"/>
    <x v="0"/>
    <n v="18.8993"/>
  </r>
  <r>
    <n v="4706"/>
    <x v="2325"/>
    <x v="0"/>
    <x v="624"/>
    <d v="2013-05-19T00:00:00"/>
    <x v="2"/>
    <s v="AG-10900"/>
    <x v="151"/>
    <x v="0"/>
    <x v="0"/>
    <s v="Waterbury"/>
    <x v="29"/>
    <n v="6708"/>
    <x v="3"/>
    <s v="OFF-LA-10002475"/>
    <x v="1"/>
    <x v="2"/>
    <x v="148"/>
    <n v="14.62"/>
    <n v="2"/>
    <x v="0"/>
    <n v="6.8714000000000004"/>
  </r>
  <r>
    <n v="4707"/>
    <x v="2325"/>
    <x v="0"/>
    <x v="624"/>
    <d v="2013-05-19T00:00:00"/>
    <x v="2"/>
    <s v="AG-10900"/>
    <x v="151"/>
    <x v="0"/>
    <x v="0"/>
    <s v="Waterbury"/>
    <x v="29"/>
    <n v="6708"/>
    <x v="3"/>
    <s v="FUR-FU-10003975"/>
    <x v="0"/>
    <x v="5"/>
    <x v="775"/>
    <n v="173.24"/>
    <n v="4"/>
    <x v="0"/>
    <n v="17.324000000000002"/>
  </r>
  <r>
    <n v="4708"/>
    <x v="2326"/>
    <x v="3"/>
    <x v="222"/>
    <d v="2014-07-01T00:00:00"/>
    <x v="2"/>
    <s v="WB-21850"/>
    <x v="576"/>
    <x v="0"/>
    <x v="0"/>
    <s v="Los Angeles"/>
    <x v="1"/>
    <n v="90049"/>
    <x v="1"/>
    <s v="OFF-BI-10003091"/>
    <x v="1"/>
    <x v="8"/>
    <x v="1165"/>
    <n v="895.92"/>
    <n v="5"/>
    <x v="2"/>
    <n v="302.37299999999999"/>
  </r>
  <r>
    <n v="4709"/>
    <x v="2326"/>
    <x v="3"/>
    <x v="222"/>
    <d v="2014-07-01T00:00:00"/>
    <x v="2"/>
    <s v="WB-21850"/>
    <x v="576"/>
    <x v="0"/>
    <x v="0"/>
    <s v="Los Angeles"/>
    <x v="1"/>
    <n v="90049"/>
    <x v="1"/>
    <s v="OFF-ST-10002974"/>
    <x v="1"/>
    <x v="4"/>
    <x v="123"/>
    <n v="130.71"/>
    <n v="3"/>
    <x v="0"/>
    <n v="39.213000000000001"/>
  </r>
  <r>
    <n v="4710"/>
    <x v="2326"/>
    <x v="3"/>
    <x v="222"/>
    <d v="2014-07-01T00:00:00"/>
    <x v="2"/>
    <s v="WB-21850"/>
    <x v="576"/>
    <x v="0"/>
    <x v="0"/>
    <s v="Los Angeles"/>
    <x v="1"/>
    <n v="90049"/>
    <x v="1"/>
    <s v="OFF-AR-10000255"/>
    <x v="1"/>
    <x v="6"/>
    <x v="799"/>
    <n v="11.68"/>
    <n v="2"/>
    <x v="0"/>
    <n v="3.0367999999999999"/>
  </r>
  <r>
    <n v="4711"/>
    <x v="2326"/>
    <x v="3"/>
    <x v="222"/>
    <d v="2014-07-01T00:00:00"/>
    <x v="2"/>
    <s v="WB-21850"/>
    <x v="576"/>
    <x v="0"/>
    <x v="0"/>
    <s v="Los Angeles"/>
    <x v="1"/>
    <n v="90049"/>
    <x v="1"/>
    <s v="TEC-AC-10001284"/>
    <x v="2"/>
    <x v="11"/>
    <x v="1172"/>
    <n v="62.31"/>
    <n v="3"/>
    <x v="0"/>
    <n v="22.4316"/>
  </r>
  <r>
    <n v="4712"/>
    <x v="2327"/>
    <x v="2"/>
    <x v="691"/>
    <d v="2011-03-31T00:00:00"/>
    <x v="3"/>
    <s v="JO-15280"/>
    <x v="123"/>
    <x v="0"/>
    <x v="0"/>
    <s v="Philadelphia"/>
    <x v="9"/>
    <n v="19120"/>
    <x v="3"/>
    <s v="OFF-BI-10003529"/>
    <x v="1"/>
    <x v="8"/>
    <x v="788"/>
    <n v="0.85199999999999998"/>
    <n v="1"/>
    <x v="6"/>
    <n v="-0.59640000000000004"/>
  </r>
  <r>
    <n v="4713"/>
    <x v="2328"/>
    <x v="2"/>
    <x v="757"/>
    <d v="2011-12-21T00:00:00"/>
    <x v="1"/>
    <s v="EJ-13720"/>
    <x v="719"/>
    <x v="0"/>
    <x v="0"/>
    <s v="Huntsville"/>
    <x v="5"/>
    <n v="77340"/>
    <x v="2"/>
    <s v="OFF-PA-10000029"/>
    <x v="1"/>
    <x v="10"/>
    <x v="803"/>
    <n v="36.287999999999997"/>
    <n v="7"/>
    <x v="2"/>
    <n v="12.700799999999999"/>
  </r>
  <r>
    <n v="4714"/>
    <x v="2328"/>
    <x v="2"/>
    <x v="757"/>
    <d v="2011-12-21T00:00:00"/>
    <x v="1"/>
    <s v="EJ-13720"/>
    <x v="719"/>
    <x v="0"/>
    <x v="0"/>
    <s v="Huntsville"/>
    <x v="5"/>
    <n v="77340"/>
    <x v="2"/>
    <s v="FUR-FU-10002116"/>
    <x v="0"/>
    <x v="5"/>
    <x v="1431"/>
    <n v="56.567999999999998"/>
    <n v="2"/>
    <x v="7"/>
    <n v="-74.952600000000004"/>
  </r>
  <r>
    <n v="4715"/>
    <x v="2329"/>
    <x v="3"/>
    <x v="796"/>
    <d v="2014-05-21T00:00:00"/>
    <x v="2"/>
    <s v="AB-10105"/>
    <x v="455"/>
    <x v="0"/>
    <x v="0"/>
    <s v="Portland"/>
    <x v="21"/>
    <n v="97206"/>
    <x v="1"/>
    <s v="TEC-PH-10002200"/>
    <x v="2"/>
    <x v="7"/>
    <x v="1471"/>
    <n v="344.70400000000001"/>
    <n v="2"/>
    <x v="2"/>
    <n v="38.779200000000003"/>
  </r>
  <r>
    <n v="4716"/>
    <x v="2330"/>
    <x v="1"/>
    <x v="793"/>
    <d v="2012-05-16T00:00:00"/>
    <x v="1"/>
    <s v="LT-16765"/>
    <x v="398"/>
    <x v="0"/>
    <x v="0"/>
    <s v="Louisville"/>
    <x v="22"/>
    <n v="80027"/>
    <x v="1"/>
    <s v="TEC-PH-10000441"/>
    <x v="2"/>
    <x v="7"/>
    <x v="1046"/>
    <n v="201.584"/>
    <n v="2"/>
    <x v="2"/>
    <n v="20.1584"/>
  </r>
  <r>
    <n v="4717"/>
    <x v="2331"/>
    <x v="3"/>
    <x v="734"/>
    <d v="2014-12-08T00:00:00"/>
    <x v="0"/>
    <s v="CM-12655"/>
    <x v="475"/>
    <x v="2"/>
    <x v="0"/>
    <s v="Seattle"/>
    <x v="4"/>
    <n v="98115"/>
    <x v="1"/>
    <s v="FUR-TA-10002958"/>
    <x v="0"/>
    <x v="3"/>
    <x v="956"/>
    <n v="521.96"/>
    <n v="2"/>
    <x v="0"/>
    <n v="88.733199999999997"/>
  </r>
  <r>
    <n v="4718"/>
    <x v="2332"/>
    <x v="1"/>
    <x v="295"/>
    <d v="2012-12-17T00:00:00"/>
    <x v="1"/>
    <s v="EM-13960"/>
    <x v="75"/>
    <x v="0"/>
    <x v="0"/>
    <s v="Baltimore"/>
    <x v="39"/>
    <n v="21215"/>
    <x v="3"/>
    <s v="OFF-AR-10001662"/>
    <x v="1"/>
    <x v="6"/>
    <x v="443"/>
    <n v="8.2200000000000006"/>
    <n v="3"/>
    <x v="0"/>
    <n v="2.2193999999999998"/>
  </r>
  <r>
    <n v="4719"/>
    <x v="2333"/>
    <x v="1"/>
    <x v="998"/>
    <d v="2012-10-11T00:00:00"/>
    <x v="2"/>
    <s v="DJ-13420"/>
    <x v="249"/>
    <x v="1"/>
    <x v="0"/>
    <s v="San Francisco"/>
    <x v="1"/>
    <n v="94109"/>
    <x v="1"/>
    <s v="OFF-PA-10004101"/>
    <x v="1"/>
    <x v="10"/>
    <x v="506"/>
    <n v="45.36"/>
    <n v="7"/>
    <x v="0"/>
    <n v="21.7728"/>
  </r>
  <r>
    <n v="4720"/>
    <x v="2334"/>
    <x v="1"/>
    <x v="24"/>
    <d v="2012-04-20T00:00:00"/>
    <x v="0"/>
    <s v="DE-13255"/>
    <x v="368"/>
    <x v="2"/>
    <x v="0"/>
    <s v="Los Angeles"/>
    <x v="1"/>
    <n v="90004"/>
    <x v="1"/>
    <s v="OFF-ST-10002756"/>
    <x v="1"/>
    <x v="4"/>
    <x v="270"/>
    <n v="947.17"/>
    <n v="7"/>
    <x v="0"/>
    <n v="9.4717000000000002"/>
  </r>
  <r>
    <n v="4721"/>
    <x v="2334"/>
    <x v="1"/>
    <x v="24"/>
    <d v="2012-04-20T00:00:00"/>
    <x v="0"/>
    <s v="DE-13255"/>
    <x v="368"/>
    <x v="2"/>
    <x v="0"/>
    <s v="Los Angeles"/>
    <x v="1"/>
    <n v="90004"/>
    <x v="1"/>
    <s v="OFF-PA-10000483"/>
    <x v="1"/>
    <x v="10"/>
    <x v="1672"/>
    <n v="61.96"/>
    <n v="2"/>
    <x v="0"/>
    <n v="27.882000000000001"/>
  </r>
  <r>
    <n v="4722"/>
    <x v="2335"/>
    <x v="2"/>
    <x v="159"/>
    <d v="2011-06-11T00:00:00"/>
    <x v="0"/>
    <s v="NR-18550"/>
    <x v="749"/>
    <x v="0"/>
    <x v="0"/>
    <s v="Aurora"/>
    <x v="10"/>
    <n v="60505"/>
    <x v="2"/>
    <s v="FUR-TA-10002041"/>
    <x v="0"/>
    <x v="3"/>
    <x v="358"/>
    <n v="268.935"/>
    <n v="3"/>
    <x v="5"/>
    <n v="-209.76929999999999"/>
  </r>
  <r>
    <n v="4723"/>
    <x v="2336"/>
    <x v="3"/>
    <x v="853"/>
    <d v="2014-09-08T00:00:00"/>
    <x v="1"/>
    <s v="CK-12325"/>
    <x v="278"/>
    <x v="2"/>
    <x v="0"/>
    <s v="Seattle"/>
    <x v="4"/>
    <n v="98103"/>
    <x v="1"/>
    <s v="OFF-AR-10001166"/>
    <x v="1"/>
    <x v="6"/>
    <x v="33"/>
    <n v="7.58"/>
    <n v="1"/>
    <x v="0"/>
    <n v="2.9561999999999999"/>
  </r>
  <r>
    <n v="4724"/>
    <x v="2337"/>
    <x v="0"/>
    <x v="730"/>
    <d v="2013-05-23T00:00:00"/>
    <x v="3"/>
    <s v="JF-15490"/>
    <x v="223"/>
    <x v="0"/>
    <x v="0"/>
    <s v="Athens"/>
    <x v="32"/>
    <n v="30605"/>
    <x v="0"/>
    <s v="OFF-LA-10004345"/>
    <x v="1"/>
    <x v="2"/>
    <x v="517"/>
    <n v="14.73"/>
    <n v="3"/>
    <x v="0"/>
    <n v="7.2176999999999998"/>
  </r>
  <r>
    <n v="4725"/>
    <x v="2338"/>
    <x v="0"/>
    <x v="583"/>
    <d v="2013-11-16T00:00:00"/>
    <x v="1"/>
    <s v="LB-16795"/>
    <x v="697"/>
    <x v="2"/>
    <x v="0"/>
    <s v="Apopka"/>
    <x v="2"/>
    <n v="32712"/>
    <x v="0"/>
    <s v="OFF-BI-10002852"/>
    <x v="1"/>
    <x v="8"/>
    <x v="91"/>
    <n v="9.8879999999999999"/>
    <n v="2"/>
    <x v="6"/>
    <n v="-6.9215999999999998"/>
  </r>
  <r>
    <n v="4726"/>
    <x v="2338"/>
    <x v="0"/>
    <x v="583"/>
    <d v="2013-11-16T00:00:00"/>
    <x v="1"/>
    <s v="LB-16795"/>
    <x v="697"/>
    <x v="2"/>
    <x v="0"/>
    <s v="Apopka"/>
    <x v="2"/>
    <n v="32712"/>
    <x v="0"/>
    <s v="OFF-AP-10001058"/>
    <x v="1"/>
    <x v="9"/>
    <x v="137"/>
    <n v="671.54399999999998"/>
    <n v="3"/>
    <x v="2"/>
    <n v="50.3658"/>
  </r>
  <r>
    <n v="4727"/>
    <x v="2339"/>
    <x v="2"/>
    <x v="641"/>
    <d v="2011-11-29T00:00:00"/>
    <x v="0"/>
    <s v="MP-18175"/>
    <x v="486"/>
    <x v="2"/>
    <x v="0"/>
    <s v="New York City"/>
    <x v="15"/>
    <n v="10009"/>
    <x v="3"/>
    <s v="OFF-ST-10003470"/>
    <x v="1"/>
    <x v="4"/>
    <x v="1339"/>
    <n v="1117.92"/>
    <n v="4"/>
    <x v="0"/>
    <n v="55.896000000000001"/>
  </r>
  <r>
    <n v="4728"/>
    <x v="2339"/>
    <x v="2"/>
    <x v="641"/>
    <d v="2011-11-29T00:00:00"/>
    <x v="0"/>
    <s v="MP-18175"/>
    <x v="486"/>
    <x v="2"/>
    <x v="0"/>
    <s v="New York City"/>
    <x v="15"/>
    <n v="10009"/>
    <x v="3"/>
    <s v="FUR-BO-10003159"/>
    <x v="0"/>
    <x v="0"/>
    <x v="1100"/>
    <n v="275.952"/>
    <n v="3"/>
    <x v="2"/>
    <n v="-37.943399999999997"/>
  </r>
  <r>
    <n v="4729"/>
    <x v="2340"/>
    <x v="2"/>
    <x v="845"/>
    <d v="2011-11-12T00:00:00"/>
    <x v="1"/>
    <s v="LH-16900"/>
    <x v="23"/>
    <x v="0"/>
    <x v="0"/>
    <s v="San Francisco"/>
    <x v="1"/>
    <n v="94110"/>
    <x v="1"/>
    <s v="OFF-BI-10003684"/>
    <x v="1"/>
    <x v="8"/>
    <x v="707"/>
    <n v="123.14400000000001"/>
    <n v="7"/>
    <x v="2"/>
    <n v="46.179000000000002"/>
  </r>
  <r>
    <n v="4730"/>
    <x v="2341"/>
    <x v="0"/>
    <x v="427"/>
    <d v="2013-07-24T00:00:00"/>
    <x v="0"/>
    <s v="SV-20935"/>
    <x v="603"/>
    <x v="0"/>
    <x v="0"/>
    <s v="Dallas"/>
    <x v="5"/>
    <n v="75217"/>
    <x v="2"/>
    <s v="TEC-AC-10000487"/>
    <x v="2"/>
    <x v="11"/>
    <x v="1673"/>
    <n v="15.576000000000001"/>
    <n v="3"/>
    <x v="2"/>
    <n v="3.3098999999999998"/>
  </r>
  <r>
    <n v="4731"/>
    <x v="2342"/>
    <x v="1"/>
    <x v="368"/>
    <d v="2012-03-31T00:00:00"/>
    <x v="0"/>
    <s v="RB-19435"/>
    <x v="579"/>
    <x v="0"/>
    <x v="0"/>
    <s v="San Diego"/>
    <x v="1"/>
    <n v="92105"/>
    <x v="1"/>
    <s v="OFF-PA-10001736"/>
    <x v="1"/>
    <x v="10"/>
    <x v="129"/>
    <n v="212.64"/>
    <n v="6"/>
    <x v="0"/>
    <n v="99.940799999999996"/>
  </r>
  <r>
    <n v="4732"/>
    <x v="2342"/>
    <x v="1"/>
    <x v="368"/>
    <d v="2012-03-31T00:00:00"/>
    <x v="0"/>
    <s v="RB-19435"/>
    <x v="579"/>
    <x v="0"/>
    <x v="0"/>
    <s v="San Diego"/>
    <x v="1"/>
    <n v="92105"/>
    <x v="1"/>
    <s v="OFF-PA-10001609"/>
    <x v="1"/>
    <x v="10"/>
    <x v="1107"/>
    <n v="9.8699999999999992"/>
    <n v="3"/>
    <x v="0"/>
    <n v="4.5401999999999996"/>
  </r>
  <r>
    <n v="4733"/>
    <x v="2342"/>
    <x v="1"/>
    <x v="368"/>
    <d v="2012-03-31T00:00:00"/>
    <x v="0"/>
    <s v="RB-19435"/>
    <x v="579"/>
    <x v="0"/>
    <x v="0"/>
    <s v="San Diego"/>
    <x v="1"/>
    <n v="92105"/>
    <x v="1"/>
    <s v="TEC-AC-10003116"/>
    <x v="2"/>
    <x v="11"/>
    <x v="920"/>
    <n v="53.25"/>
    <n v="3"/>
    <x v="0"/>
    <n v="20.767499999999998"/>
  </r>
  <r>
    <n v="4734"/>
    <x v="2342"/>
    <x v="1"/>
    <x v="368"/>
    <d v="2012-03-31T00:00:00"/>
    <x v="0"/>
    <s v="RB-19435"/>
    <x v="579"/>
    <x v="0"/>
    <x v="0"/>
    <s v="San Diego"/>
    <x v="1"/>
    <n v="92105"/>
    <x v="1"/>
    <s v="FUR-FU-10004586"/>
    <x v="0"/>
    <x v="5"/>
    <x v="1473"/>
    <n v="19.920000000000002"/>
    <n v="3"/>
    <x v="0"/>
    <n v="9.5616000000000003"/>
  </r>
  <r>
    <n v="4735"/>
    <x v="2343"/>
    <x v="0"/>
    <x v="281"/>
    <d v="2013-04-13T00:00:00"/>
    <x v="1"/>
    <s v="Dl-13600"/>
    <x v="114"/>
    <x v="1"/>
    <x v="0"/>
    <s v="New York City"/>
    <x v="15"/>
    <n v="10035"/>
    <x v="3"/>
    <s v="FUR-CH-10000454"/>
    <x v="0"/>
    <x v="1"/>
    <x v="1"/>
    <n v="658.74599999999998"/>
    <n v="3"/>
    <x v="9"/>
    <n v="146.38800000000001"/>
  </r>
  <r>
    <n v="4736"/>
    <x v="2344"/>
    <x v="1"/>
    <x v="385"/>
    <d v="2012-06-19T00:00:00"/>
    <x v="1"/>
    <s v="PS-19045"/>
    <x v="390"/>
    <x v="2"/>
    <x v="0"/>
    <s v="Lewiston"/>
    <x v="43"/>
    <n v="4240"/>
    <x v="3"/>
    <s v="OFF-BI-10004970"/>
    <x v="1"/>
    <x v="8"/>
    <x v="908"/>
    <n v="8.26"/>
    <n v="2"/>
    <x v="0"/>
    <n v="3.8822000000000001"/>
  </r>
  <r>
    <n v="4737"/>
    <x v="2344"/>
    <x v="1"/>
    <x v="385"/>
    <d v="2012-06-19T00:00:00"/>
    <x v="1"/>
    <s v="PS-19045"/>
    <x v="390"/>
    <x v="2"/>
    <x v="0"/>
    <s v="Lewiston"/>
    <x v="43"/>
    <n v="4240"/>
    <x v="3"/>
    <s v="OFF-BI-10002824"/>
    <x v="1"/>
    <x v="8"/>
    <x v="523"/>
    <n v="29.84"/>
    <n v="2"/>
    <x v="0"/>
    <n v="13.428000000000001"/>
  </r>
  <r>
    <n v="4738"/>
    <x v="2344"/>
    <x v="1"/>
    <x v="385"/>
    <d v="2012-06-19T00:00:00"/>
    <x v="1"/>
    <s v="PS-19045"/>
    <x v="390"/>
    <x v="2"/>
    <x v="0"/>
    <s v="Lewiston"/>
    <x v="43"/>
    <n v="4240"/>
    <x v="3"/>
    <s v="TEC-AC-10003657"/>
    <x v="2"/>
    <x v="11"/>
    <x v="151"/>
    <n v="67.98"/>
    <n v="2"/>
    <x v="0"/>
    <n v="14.9556"/>
  </r>
  <r>
    <n v="4739"/>
    <x v="2345"/>
    <x v="1"/>
    <x v="954"/>
    <d v="2012-02-24T00:00:00"/>
    <x v="1"/>
    <s v="GT-14755"/>
    <x v="150"/>
    <x v="0"/>
    <x v="0"/>
    <s v="Long Beach"/>
    <x v="1"/>
    <n v="90805"/>
    <x v="1"/>
    <s v="OFF-LA-10003510"/>
    <x v="1"/>
    <x v="2"/>
    <x v="575"/>
    <n v="61.06"/>
    <n v="2"/>
    <x v="0"/>
    <n v="28.087599999999998"/>
  </r>
  <r>
    <n v="4740"/>
    <x v="2345"/>
    <x v="1"/>
    <x v="954"/>
    <d v="2012-02-24T00:00:00"/>
    <x v="1"/>
    <s v="GT-14755"/>
    <x v="150"/>
    <x v="0"/>
    <x v="0"/>
    <s v="Long Beach"/>
    <x v="1"/>
    <n v="90805"/>
    <x v="1"/>
    <s v="FUR-TA-10001676"/>
    <x v="0"/>
    <x v="3"/>
    <x v="957"/>
    <n v="35.543999999999997"/>
    <n v="1"/>
    <x v="2"/>
    <n v="-0.88859999999999995"/>
  </r>
  <r>
    <n v="4741"/>
    <x v="2346"/>
    <x v="3"/>
    <x v="105"/>
    <d v="2014-11-17T00:00:00"/>
    <x v="1"/>
    <s v="CS-12355"/>
    <x v="394"/>
    <x v="0"/>
    <x v="0"/>
    <s v="Seattle"/>
    <x v="4"/>
    <n v="98115"/>
    <x v="1"/>
    <s v="OFF-LA-10004853"/>
    <x v="1"/>
    <x v="2"/>
    <x v="683"/>
    <n v="9.9600000000000009"/>
    <n v="2"/>
    <x v="0"/>
    <n v="4.5815999999999999"/>
  </r>
  <r>
    <n v="4742"/>
    <x v="2346"/>
    <x v="3"/>
    <x v="105"/>
    <d v="2014-11-17T00:00:00"/>
    <x v="1"/>
    <s v="CS-12355"/>
    <x v="394"/>
    <x v="0"/>
    <x v="0"/>
    <s v="Seattle"/>
    <x v="4"/>
    <n v="98115"/>
    <x v="1"/>
    <s v="OFF-AR-10000315"/>
    <x v="1"/>
    <x v="6"/>
    <x v="1297"/>
    <n v="9.2100000000000009"/>
    <n v="3"/>
    <x v="0"/>
    <n v="2.3025000000000002"/>
  </r>
  <r>
    <n v="4743"/>
    <x v="2346"/>
    <x v="3"/>
    <x v="105"/>
    <d v="2014-11-17T00:00:00"/>
    <x v="1"/>
    <s v="CS-12355"/>
    <x v="394"/>
    <x v="0"/>
    <x v="0"/>
    <s v="Seattle"/>
    <x v="4"/>
    <n v="98115"/>
    <x v="1"/>
    <s v="OFF-SU-10000381"/>
    <x v="1"/>
    <x v="14"/>
    <x v="654"/>
    <n v="27.93"/>
    <n v="3"/>
    <x v="0"/>
    <n v="8.0997000000000003"/>
  </r>
  <r>
    <n v="4744"/>
    <x v="2347"/>
    <x v="3"/>
    <x v="916"/>
    <d v="2014-03-06T00:00:00"/>
    <x v="3"/>
    <s v="JD-16060"/>
    <x v="148"/>
    <x v="0"/>
    <x v="0"/>
    <s v="Rochester"/>
    <x v="11"/>
    <n v="55901"/>
    <x v="2"/>
    <s v="OFF-FA-10002763"/>
    <x v="1"/>
    <x v="13"/>
    <x v="1411"/>
    <n v="7.9"/>
    <n v="2"/>
    <x v="0"/>
    <n v="2.528"/>
  </r>
  <r>
    <n v="4745"/>
    <x v="2347"/>
    <x v="3"/>
    <x v="916"/>
    <d v="2014-03-06T00:00:00"/>
    <x v="3"/>
    <s v="JD-16060"/>
    <x v="148"/>
    <x v="0"/>
    <x v="0"/>
    <s v="Rochester"/>
    <x v="11"/>
    <n v="55901"/>
    <x v="2"/>
    <s v="OFF-ST-10000877"/>
    <x v="1"/>
    <x v="4"/>
    <x v="1104"/>
    <n v="221.16"/>
    <n v="4"/>
    <x v="0"/>
    <n v="57.501600000000003"/>
  </r>
  <r>
    <n v="4746"/>
    <x v="2347"/>
    <x v="3"/>
    <x v="916"/>
    <d v="2014-03-06T00:00:00"/>
    <x v="3"/>
    <s v="JD-16060"/>
    <x v="148"/>
    <x v="0"/>
    <x v="0"/>
    <s v="Rochester"/>
    <x v="11"/>
    <n v="55901"/>
    <x v="2"/>
    <s v="OFF-BI-10001071"/>
    <x v="1"/>
    <x v="8"/>
    <x v="663"/>
    <n v="127.96"/>
    <n v="2"/>
    <x v="0"/>
    <n v="62.700400000000002"/>
  </r>
  <r>
    <n v="4747"/>
    <x v="2347"/>
    <x v="3"/>
    <x v="916"/>
    <d v="2014-03-06T00:00:00"/>
    <x v="3"/>
    <s v="JD-16060"/>
    <x v="148"/>
    <x v="0"/>
    <x v="0"/>
    <s v="Rochester"/>
    <x v="11"/>
    <n v="55901"/>
    <x v="2"/>
    <s v="OFF-BI-10001097"/>
    <x v="1"/>
    <x v="8"/>
    <x v="789"/>
    <n v="18.690000000000001"/>
    <n v="3"/>
    <x v="0"/>
    <n v="9.1580999999999992"/>
  </r>
  <r>
    <n v="4748"/>
    <x v="2348"/>
    <x v="0"/>
    <x v="840"/>
    <d v="2013-03-04T00:00:00"/>
    <x v="3"/>
    <s v="TS-21160"/>
    <x v="378"/>
    <x v="1"/>
    <x v="0"/>
    <s v="San Francisco"/>
    <x v="1"/>
    <n v="94110"/>
    <x v="1"/>
    <s v="OFF-SU-10004782"/>
    <x v="1"/>
    <x v="14"/>
    <x v="1548"/>
    <n v="25.35"/>
    <n v="3"/>
    <x v="0"/>
    <n v="7.6050000000000004"/>
  </r>
  <r>
    <n v="4749"/>
    <x v="2348"/>
    <x v="0"/>
    <x v="840"/>
    <d v="2013-03-04T00:00:00"/>
    <x v="3"/>
    <s v="TS-21160"/>
    <x v="378"/>
    <x v="1"/>
    <x v="0"/>
    <s v="San Francisco"/>
    <x v="1"/>
    <n v="94110"/>
    <x v="1"/>
    <s v="FUR-FU-10000672"/>
    <x v="0"/>
    <x v="5"/>
    <x v="1508"/>
    <n v="35.28"/>
    <n v="3"/>
    <x v="0"/>
    <n v="11.995200000000001"/>
  </r>
  <r>
    <n v="4750"/>
    <x v="2349"/>
    <x v="0"/>
    <x v="435"/>
    <d v="2013-12-26T00:00:00"/>
    <x v="2"/>
    <s v="BV-11245"/>
    <x v="296"/>
    <x v="1"/>
    <x v="0"/>
    <s v="Seattle"/>
    <x v="4"/>
    <n v="98103"/>
    <x v="1"/>
    <s v="OFF-PA-10002986"/>
    <x v="1"/>
    <x v="10"/>
    <x v="477"/>
    <n v="33.4"/>
    <n v="5"/>
    <x v="0"/>
    <n v="16.032"/>
  </r>
  <r>
    <n v="4751"/>
    <x v="2350"/>
    <x v="0"/>
    <x v="877"/>
    <d v="2013-10-10T00:00:00"/>
    <x v="2"/>
    <s v="DL-13495"/>
    <x v="393"/>
    <x v="1"/>
    <x v="0"/>
    <s v="Spokane"/>
    <x v="4"/>
    <n v="99207"/>
    <x v="1"/>
    <s v="TEC-MA-10001972"/>
    <x v="2"/>
    <x v="15"/>
    <x v="1469"/>
    <n v="837.6"/>
    <n v="3"/>
    <x v="2"/>
    <n v="62.82"/>
  </r>
  <r>
    <n v="4752"/>
    <x v="2351"/>
    <x v="0"/>
    <x v="10"/>
    <d v="2013-12-14T00:00:00"/>
    <x v="1"/>
    <s v="EB-13870"/>
    <x v="12"/>
    <x v="0"/>
    <x v="0"/>
    <s v="Franklin"/>
    <x v="18"/>
    <n v="37064"/>
    <x v="0"/>
    <s v="TEC-PH-10000169"/>
    <x v="2"/>
    <x v="7"/>
    <x v="1029"/>
    <n v="40.68"/>
    <n v="3"/>
    <x v="2"/>
    <n v="-9.1530000000000005"/>
  </r>
  <r>
    <n v="4753"/>
    <x v="2352"/>
    <x v="3"/>
    <x v="225"/>
    <d v="2014-11-25T00:00:00"/>
    <x v="1"/>
    <s v="ES-14020"/>
    <x v="301"/>
    <x v="0"/>
    <x v="0"/>
    <s v="Jackson"/>
    <x v="18"/>
    <n v="38301"/>
    <x v="0"/>
    <s v="FUR-CH-10001482"/>
    <x v="0"/>
    <x v="1"/>
    <x v="536"/>
    <n v="209.56800000000001"/>
    <n v="2"/>
    <x v="2"/>
    <n v="-23.5764"/>
  </r>
  <r>
    <n v="4754"/>
    <x v="2353"/>
    <x v="1"/>
    <x v="295"/>
    <d v="2012-12-16T00:00:00"/>
    <x v="1"/>
    <s v="JB-15925"/>
    <x v="102"/>
    <x v="0"/>
    <x v="0"/>
    <s v="Austin"/>
    <x v="5"/>
    <n v="78745"/>
    <x v="2"/>
    <s v="TEC-AC-10002018"/>
    <x v="2"/>
    <x v="11"/>
    <x v="1674"/>
    <n v="22.367999999999999"/>
    <n v="4"/>
    <x v="2"/>
    <n v="6.4307999999999996"/>
  </r>
  <r>
    <n v="4755"/>
    <x v="2354"/>
    <x v="3"/>
    <x v="447"/>
    <d v="2014-02-09T00:00:00"/>
    <x v="1"/>
    <s v="SC-20380"/>
    <x v="618"/>
    <x v="0"/>
    <x v="0"/>
    <s v="Pembroke Pines"/>
    <x v="2"/>
    <n v="33024"/>
    <x v="0"/>
    <s v="OFF-BI-10000301"/>
    <x v="1"/>
    <x v="8"/>
    <x v="619"/>
    <n v="3.8820000000000001"/>
    <n v="2"/>
    <x v="6"/>
    <n v="-2.5880000000000001"/>
  </r>
  <r>
    <n v="4756"/>
    <x v="2354"/>
    <x v="3"/>
    <x v="447"/>
    <d v="2014-02-09T00:00:00"/>
    <x v="1"/>
    <s v="SC-20380"/>
    <x v="618"/>
    <x v="0"/>
    <x v="0"/>
    <s v="Pembroke Pines"/>
    <x v="2"/>
    <n v="33024"/>
    <x v="0"/>
    <s v="OFF-PA-10004381"/>
    <x v="1"/>
    <x v="10"/>
    <x v="1675"/>
    <n v="115.29600000000001"/>
    <n v="3"/>
    <x v="2"/>
    <n v="40.3536"/>
  </r>
  <r>
    <n v="4757"/>
    <x v="2355"/>
    <x v="3"/>
    <x v="296"/>
    <d v="2014-09-26T00:00:00"/>
    <x v="1"/>
    <s v="EB-13870"/>
    <x v="12"/>
    <x v="0"/>
    <x v="0"/>
    <s v="Philadelphia"/>
    <x v="9"/>
    <n v="19143"/>
    <x v="3"/>
    <s v="OFF-BI-10004141"/>
    <x v="1"/>
    <x v="8"/>
    <x v="1287"/>
    <n v="1.9079999999999999"/>
    <n v="2"/>
    <x v="6"/>
    <n v="-1.5264"/>
  </r>
  <r>
    <n v="4758"/>
    <x v="2356"/>
    <x v="3"/>
    <x v="504"/>
    <d v="2014-05-06T00:00:00"/>
    <x v="1"/>
    <s v="TC-21475"/>
    <x v="679"/>
    <x v="2"/>
    <x v="0"/>
    <s v="Danville"/>
    <x v="10"/>
    <n v="61832"/>
    <x v="2"/>
    <s v="OFF-BI-10001575"/>
    <x v="1"/>
    <x v="8"/>
    <x v="577"/>
    <n v="43.372"/>
    <n v="7"/>
    <x v="3"/>
    <n v="-69.395200000000003"/>
  </r>
  <r>
    <n v="4759"/>
    <x v="2357"/>
    <x v="2"/>
    <x v="935"/>
    <d v="2011-11-07T00:00:00"/>
    <x v="1"/>
    <s v="SG-20605"/>
    <x v="611"/>
    <x v="0"/>
    <x v="0"/>
    <s v="New York City"/>
    <x v="15"/>
    <n v="10009"/>
    <x v="3"/>
    <s v="TEC-PH-10000984"/>
    <x v="2"/>
    <x v="7"/>
    <x v="465"/>
    <n v="783.96"/>
    <n v="4"/>
    <x v="0"/>
    <n v="219.50880000000001"/>
  </r>
  <r>
    <n v="4760"/>
    <x v="2357"/>
    <x v="2"/>
    <x v="935"/>
    <d v="2011-11-07T00:00:00"/>
    <x v="1"/>
    <s v="SG-20605"/>
    <x v="611"/>
    <x v="0"/>
    <x v="0"/>
    <s v="New York City"/>
    <x v="15"/>
    <n v="10009"/>
    <x v="3"/>
    <s v="OFF-BI-10000666"/>
    <x v="1"/>
    <x v="8"/>
    <x v="980"/>
    <n v="48.896000000000001"/>
    <n v="2"/>
    <x v="2"/>
    <n v="18.335999999999999"/>
  </r>
  <r>
    <n v="4761"/>
    <x v="2357"/>
    <x v="2"/>
    <x v="935"/>
    <d v="2011-11-07T00:00:00"/>
    <x v="1"/>
    <s v="SG-20605"/>
    <x v="611"/>
    <x v="0"/>
    <x v="0"/>
    <s v="New York City"/>
    <x v="15"/>
    <n v="10009"/>
    <x v="3"/>
    <s v="OFF-BI-10003712"/>
    <x v="1"/>
    <x v="8"/>
    <x v="689"/>
    <n v="7.8559999999999999"/>
    <n v="2"/>
    <x v="2"/>
    <n v="2.8477999999999999"/>
  </r>
  <r>
    <n v="4762"/>
    <x v="2358"/>
    <x v="0"/>
    <x v="945"/>
    <d v="2014-01-05T00:00:00"/>
    <x v="1"/>
    <s v="BM-11785"/>
    <x v="298"/>
    <x v="0"/>
    <x v="0"/>
    <s v="Columbus"/>
    <x v="24"/>
    <n v="43229"/>
    <x v="3"/>
    <s v="OFF-LA-10003720"/>
    <x v="1"/>
    <x v="2"/>
    <x v="1627"/>
    <n v="5.9039999999999999"/>
    <n v="2"/>
    <x v="2"/>
    <n v="1.9925999999999999"/>
  </r>
  <r>
    <n v="4763"/>
    <x v="2358"/>
    <x v="0"/>
    <x v="945"/>
    <d v="2014-01-05T00:00:00"/>
    <x v="1"/>
    <s v="BM-11785"/>
    <x v="298"/>
    <x v="0"/>
    <x v="0"/>
    <s v="Columbus"/>
    <x v="24"/>
    <n v="43229"/>
    <x v="3"/>
    <s v="OFF-SU-10001664"/>
    <x v="1"/>
    <x v="14"/>
    <x v="1232"/>
    <n v="13.712"/>
    <n v="2"/>
    <x v="2"/>
    <n v="1.0284"/>
  </r>
  <r>
    <n v="4764"/>
    <x v="2359"/>
    <x v="2"/>
    <x v="328"/>
    <d v="2011-09-21T00:00:00"/>
    <x v="1"/>
    <s v="NR-18550"/>
    <x v="749"/>
    <x v="0"/>
    <x v="0"/>
    <s v="Chula Vista"/>
    <x v="1"/>
    <n v="91911"/>
    <x v="1"/>
    <s v="OFF-EN-10001453"/>
    <x v="1"/>
    <x v="12"/>
    <x v="1676"/>
    <n v="182.94"/>
    <n v="3"/>
    <x v="0"/>
    <n v="85.981800000000007"/>
  </r>
  <r>
    <n v="4765"/>
    <x v="2360"/>
    <x v="3"/>
    <x v="221"/>
    <d v="2014-11-28T00:00:00"/>
    <x v="2"/>
    <s v="PG-18820"/>
    <x v="310"/>
    <x v="0"/>
    <x v="0"/>
    <s v="San Francisco"/>
    <x v="1"/>
    <n v="94110"/>
    <x v="1"/>
    <s v="OFF-AR-10001860"/>
    <x v="1"/>
    <x v="6"/>
    <x v="907"/>
    <n v="27.76"/>
    <n v="4"/>
    <x v="0"/>
    <n v="9.9936000000000007"/>
  </r>
  <r>
    <n v="4766"/>
    <x v="2361"/>
    <x v="1"/>
    <x v="999"/>
    <d v="2012-04-28T00:00:00"/>
    <x v="1"/>
    <s v="DB-13270"/>
    <x v="489"/>
    <x v="2"/>
    <x v="0"/>
    <s v="New York City"/>
    <x v="15"/>
    <n v="10009"/>
    <x v="3"/>
    <s v="OFF-AR-10001044"/>
    <x v="1"/>
    <x v="6"/>
    <x v="1042"/>
    <n v="25.99"/>
    <n v="1"/>
    <x v="0"/>
    <n v="7.5370999999999997"/>
  </r>
  <r>
    <n v="4767"/>
    <x v="2362"/>
    <x v="1"/>
    <x v="1000"/>
    <d v="2012-03-12T00:00:00"/>
    <x v="2"/>
    <s v="NS-18640"/>
    <x v="374"/>
    <x v="1"/>
    <x v="0"/>
    <s v="San Antonio"/>
    <x v="5"/>
    <n v="78207"/>
    <x v="2"/>
    <s v="TEC-AC-10002473"/>
    <x v="2"/>
    <x v="11"/>
    <x v="713"/>
    <n v="113.52"/>
    <n v="5"/>
    <x v="2"/>
    <n v="29.798999999999999"/>
  </r>
  <r>
    <n v="4768"/>
    <x v="2362"/>
    <x v="1"/>
    <x v="1000"/>
    <d v="2012-03-12T00:00:00"/>
    <x v="2"/>
    <s v="NS-18640"/>
    <x v="374"/>
    <x v="1"/>
    <x v="0"/>
    <s v="San Antonio"/>
    <x v="5"/>
    <n v="78207"/>
    <x v="2"/>
    <s v="TEC-PH-10001809"/>
    <x v="2"/>
    <x v="7"/>
    <x v="1164"/>
    <n v="359.88"/>
    <n v="3"/>
    <x v="2"/>
    <n v="22.4925"/>
  </r>
  <r>
    <n v="4769"/>
    <x v="2363"/>
    <x v="3"/>
    <x v="455"/>
    <d v="2014-06-04T00:00:00"/>
    <x v="3"/>
    <s v="CS-11860"/>
    <x v="750"/>
    <x v="0"/>
    <x v="0"/>
    <s v="Jacksonville"/>
    <x v="3"/>
    <n v="28540"/>
    <x v="0"/>
    <s v="OFF-PA-10004733"/>
    <x v="1"/>
    <x v="10"/>
    <x v="1571"/>
    <n v="25.344000000000001"/>
    <n v="4"/>
    <x v="2"/>
    <n v="9.1872000000000007"/>
  </r>
  <r>
    <n v="4770"/>
    <x v="2364"/>
    <x v="0"/>
    <x v="251"/>
    <d v="2013-09-25T00:00:00"/>
    <x v="0"/>
    <s v="CC-12430"/>
    <x v="254"/>
    <x v="2"/>
    <x v="0"/>
    <s v="San Francisco"/>
    <x v="1"/>
    <n v="94109"/>
    <x v="1"/>
    <s v="OFF-BI-10003355"/>
    <x v="1"/>
    <x v="8"/>
    <x v="586"/>
    <n v="11.952"/>
    <n v="3"/>
    <x v="2"/>
    <n v="4.1832000000000003"/>
  </r>
  <r>
    <n v="4771"/>
    <x v="2364"/>
    <x v="0"/>
    <x v="251"/>
    <d v="2013-09-25T00:00:00"/>
    <x v="0"/>
    <s v="CC-12430"/>
    <x v="254"/>
    <x v="2"/>
    <x v="0"/>
    <s v="San Francisco"/>
    <x v="1"/>
    <n v="94109"/>
    <x v="1"/>
    <s v="OFF-SU-10001212"/>
    <x v="1"/>
    <x v="14"/>
    <x v="1677"/>
    <n v="6.24"/>
    <n v="3"/>
    <x v="0"/>
    <n v="1.8720000000000001"/>
  </r>
  <r>
    <n v="4772"/>
    <x v="2365"/>
    <x v="2"/>
    <x v="656"/>
    <d v="2011-11-03T00:00:00"/>
    <x v="0"/>
    <s v="AC-10450"/>
    <x v="549"/>
    <x v="0"/>
    <x v="0"/>
    <s v="Avondale"/>
    <x v="16"/>
    <n v="85323"/>
    <x v="1"/>
    <s v="TEC-PH-10000486"/>
    <x v="2"/>
    <x v="7"/>
    <x v="39"/>
    <n v="742.33600000000001"/>
    <n v="8"/>
    <x v="2"/>
    <n v="83.512799999999999"/>
  </r>
  <r>
    <n v="4773"/>
    <x v="2366"/>
    <x v="3"/>
    <x v="51"/>
    <d v="2014-11-28T00:00:00"/>
    <x v="1"/>
    <s v="CM-12385"/>
    <x v="200"/>
    <x v="0"/>
    <x v="0"/>
    <s v="Chicago"/>
    <x v="10"/>
    <n v="60610"/>
    <x v="2"/>
    <s v="FUR-FU-10004909"/>
    <x v="0"/>
    <x v="5"/>
    <x v="1348"/>
    <n v="6.4640000000000004"/>
    <n v="1"/>
    <x v="7"/>
    <n v="-4.04"/>
  </r>
  <r>
    <n v="4774"/>
    <x v="2366"/>
    <x v="3"/>
    <x v="51"/>
    <d v="2014-11-28T00:00:00"/>
    <x v="1"/>
    <s v="CM-12385"/>
    <x v="200"/>
    <x v="0"/>
    <x v="0"/>
    <s v="Chicago"/>
    <x v="10"/>
    <n v="60610"/>
    <x v="2"/>
    <s v="OFF-LA-10001613"/>
    <x v="1"/>
    <x v="2"/>
    <x v="736"/>
    <n v="11.52"/>
    <n v="5"/>
    <x v="2"/>
    <n v="4.1760000000000002"/>
  </r>
  <r>
    <n v="4775"/>
    <x v="2366"/>
    <x v="3"/>
    <x v="51"/>
    <d v="2014-11-28T00:00:00"/>
    <x v="1"/>
    <s v="CM-12385"/>
    <x v="200"/>
    <x v="0"/>
    <x v="0"/>
    <s v="Chicago"/>
    <x v="10"/>
    <n v="60610"/>
    <x v="2"/>
    <s v="TEC-PH-10004447"/>
    <x v="2"/>
    <x v="7"/>
    <x v="857"/>
    <n v="222.38399999999999"/>
    <n v="2"/>
    <x v="2"/>
    <n v="16.678799999999999"/>
  </r>
  <r>
    <n v="4776"/>
    <x v="2367"/>
    <x v="3"/>
    <x v="673"/>
    <d v="2014-11-22T00:00:00"/>
    <x v="1"/>
    <s v="EK-13795"/>
    <x v="735"/>
    <x v="2"/>
    <x v="0"/>
    <s v="Escondido"/>
    <x v="1"/>
    <n v="92025"/>
    <x v="1"/>
    <s v="OFF-AR-10000255"/>
    <x v="1"/>
    <x v="6"/>
    <x v="799"/>
    <n v="23.36"/>
    <n v="4"/>
    <x v="0"/>
    <n v="6.0735999999999999"/>
  </r>
  <r>
    <n v="4777"/>
    <x v="2368"/>
    <x v="0"/>
    <x v="317"/>
    <d v="2013-02-23T00:00:00"/>
    <x v="0"/>
    <s v="CK-12760"/>
    <x v="316"/>
    <x v="1"/>
    <x v="0"/>
    <s v="Long Beach"/>
    <x v="15"/>
    <n v="11561"/>
    <x v="3"/>
    <s v="OFF-LA-10004425"/>
    <x v="1"/>
    <x v="2"/>
    <x v="33"/>
    <n v="8.67"/>
    <n v="3"/>
    <x v="0"/>
    <n v="4.0749000000000004"/>
  </r>
  <r>
    <n v="4778"/>
    <x v="2368"/>
    <x v="0"/>
    <x v="317"/>
    <d v="2013-02-23T00:00:00"/>
    <x v="0"/>
    <s v="CK-12760"/>
    <x v="316"/>
    <x v="1"/>
    <x v="0"/>
    <s v="Long Beach"/>
    <x v="15"/>
    <n v="11561"/>
    <x v="3"/>
    <s v="OFF-SU-10001664"/>
    <x v="1"/>
    <x v="14"/>
    <x v="1232"/>
    <n v="25.71"/>
    <n v="3"/>
    <x v="0"/>
    <n v="6.6845999999999997"/>
  </r>
  <r>
    <n v="4779"/>
    <x v="2369"/>
    <x v="3"/>
    <x v="659"/>
    <d v="2014-11-12T00:00:00"/>
    <x v="1"/>
    <s v="PK-19075"/>
    <x v="7"/>
    <x v="0"/>
    <x v="0"/>
    <s v="Newark"/>
    <x v="13"/>
    <n v="19711"/>
    <x v="3"/>
    <s v="OFF-AP-10000696"/>
    <x v="1"/>
    <x v="9"/>
    <x v="332"/>
    <n v="100.94"/>
    <n v="7"/>
    <x v="0"/>
    <n v="33.310200000000002"/>
  </r>
  <r>
    <n v="4780"/>
    <x v="2370"/>
    <x v="2"/>
    <x v="1001"/>
    <d v="2011-07-10T00:00:00"/>
    <x v="2"/>
    <s v="MH-18025"/>
    <x v="659"/>
    <x v="0"/>
    <x v="0"/>
    <s v="Buffalo"/>
    <x v="15"/>
    <n v="14215"/>
    <x v="3"/>
    <s v="FUR-CH-10002647"/>
    <x v="0"/>
    <x v="1"/>
    <x v="470"/>
    <n v="63.881999999999998"/>
    <n v="1"/>
    <x v="9"/>
    <n v="10.647"/>
  </r>
  <r>
    <n v="4781"/>
    <x v="2371"/>
    <x v="2"/>
    <x v="845"/>
    <d v="2011-11-12T00:00:00"/>
    <x v="1"/>
    <s v="SC-20725"/>
    <x v="56"/>
    <x v="0"/>
    <x v="0"/>
    <s v="Houston"/>
    <x v="5"/>
    <n v="77070"/>
    <x v="2"/>
    <s v="FUR-CH-10002758"/>
    <x v="0"/>
    <x v="1"/>
    <x v="1402"/>
    <n v="683.14400000000001"/>
    <n v="4"/>
    <x v="4"/>
    <n v="0"/>
  </r>
  <r>
    <n v="4782"/>
    <x v="2371"/>
    <x v="2"/>
    <x v="845"/>
    <d v="2011-11-12T00:00:00"/>
    <x v="1"/>
    <s v="SC-20725"/>
    <x v="56"/>
    <x v="0"/>
    <x v="0"/>
    <s v="Houston"/>
    <x v="5"/>
    <n v="77070"/>
    <x v="2"/>
    <s v="OFF-BI-10000201"/>
    <x v="1"/>
    <x v="8"/>
    <x v="1678"/>
    <n v="1.476"/>
    <n v="3"/>
    <x v="3"/>
    <n v="-2.214"/>
  </r>
  <r>
    <n v="4783"/>
    <x v="2371"/>
    <x v="2"/>
    <x v="845"/>
    <d v="2011-11-12T00:00:00"/>
    <x v="1"/>
    <s v="SC-20725"/>
    <x v="56"/>
    <x v="0"/>
    <x v="0"/>
    <s v="Houston"/>
    <x v="5"/>
    <n v="77070"/>
    <x v="2"/>
    <s v="OFF-SU-10004115"/>
    <x v="1"/>
    <x v="14"/>
    <x v="510"/>
    <n v="40.712000000000003"/>
    <n v="7"/>
    <x v="2"/>
    <n v="3.5623"/>
  </r>
  <r>
    <n v="4784"/>
    <x v="2372"/>
    <x v="3"/>
    <x v="480"/>
    <d v="2014-02-02T00:00:00"/>
    <x v="1"/>
    <s v="GB-14575"/>
    <x v="673"/>
    <x v="0"/>
    <x v="0"/>
    <s v="Wichita"/>
    <x v="41"/>
    <n v="67212"/>
    <x v="2"/>
    <s v="OFF-PA-10000806"/>
    <x v="1"/>
    <x v="10"/>
    <x v="948"/>
    <n v="279.89999999999998"/>
    <n v="5"/>
    <x v="0"/>
    <n v="137.15100000000001"/>
  </r>
  <r>
    <n v="4785"/>
    <x v="2373"/>
    <x v="1"/>
    <x v="555"/>
    <d v="2012-12-16T00:00:00"/>
    <x v="1"/>
    <s v="IM-15070"/>
    <x v="5"/>
    <x v="0"/>
    <x v="0"/>
    <s v="Colorado Springs"/>
    <x v="22"/>
    <n v="80906"/>
    <x v="1"/>
    <s v="OFF-AR-10001473"/>
    <x v="1"/>
    <x v="6"/>
    <x v="1332"/>
    <n v="13.12"/>
    <n v="5"/>
    <x v="2"/>
    <n v="1.1479999999999999"/>
  </r>
  <r>
    <n v="4786"/>
    <x v="2373"/>
    <x v="1"/>
    <x v="555"/>
    <d v="2012-12-16T00:00:00"/>
    <x v="1"/>
    <s v="IM-15070"/>
    <x v="5"/>
    <x v="0"/>
    <x v="0"/>
    <s v="Colorado Springs"/>
    <x v="22"/>
    <n v="80906"/>
    <x v="1"/>
    <s v="FUR-BO-10003450"/>
    <x v="0"/>
    <x v="0"/>
    <x v="1344"/>
    <n v="69.575999999999993"/>
    <n v="4"/>
    <x v="6"/>
    <n v="-143.79040000000001"/>
  </r>
  <r>
    <n v="4787"/>
    <x v="2373"/>
    <x v="1"/>
    <x v="555"/>
    <d v="2012-12-16T00:00:00"/>
    <x v="1"/>
    <s v="IM-15070"/>
    <x v="5"/>
    <x v="0"/>
    <x v="0"/>
    <s v="Colorado Springs"/>
    <x v="22"/>
    <n v="80906"/>
    <x v="1"/>
    <s v="OFF-AR-10001545"/>
    <x v="1"/>
    <x v="6"/>
    <x v="812"/>
    <n v="4.2240000000000002"/>
    <n v="3"/>
    <x v="2"/>
    <n v="0.47520000000000001"/>
  </r>
  <r>
    <n v="4788"/>
    <x v="2373"/>
    <x v="1"/>
    <x v="555"/>
    <d v="2012-12-16T00:00:00"/>
    <x v="1"/>
    <s v="IM-15070"/>
    <x v="5"/>
    <x v="0"/>
    <x v="0"/>
    <s v="Colorado Springs"/>
    <x v="22"/>
    <n v="80906"/>
    <x v="1"/>
    <s v="TEC-AC-10004396"/>
    <x v="2"/>
    <x v="11"/>
    <x v="1679"/>
    <n v="58.08"/>
    <n v="4"/>
    <x v="2"/>
    <n v="-6.5339999999999998"/>
  </r>
  <r>
    <n v="4789"/>
    <x v="2373"/>
    <x v="1"/>
    <x v="555"/>
    <d v="2012-12-16T00:00:00"/>
    <x v="1"/>
    <s v="IM-15070"/>
    <x v="5"/>
    <x v="0"/>
    <x v="0"/>
    <s v="Colorado Springs"/>
    <x v="22"/>
    <n v="80906"/>
    <x v="1"/>
    <s v="FUR-FU-10002456"/>
    <x v="0"/>
    <x v="5"/>
    <x v="1009"/>
    <n v="52.415999999999997"/>
    <n v="9"/>
    <x v="2"/>
    <n v="15.069599999999999"/>
  </r>
  <r>
    <n v="4790"/>
    <x v="2373"/>
    <x v="1"/>
    <x v="555"/>
    <d v="2012-12-16T00:00:00"/>
    <x v="1"/>
    <s v="IM-15070"/>
    <x v="5"/>
    <x v="0"/>
    <x v="0"/>
    <s v="Colorado Springs"/>
    <x v="22"/>
    <n v="80906"/>
    <x v="1"/>
    <s v="FUR-FU-10001473"/>
    <x v="0"/>
    <x v="5"/>
    <x v="984"/>
    <n v="54.92"/>
    <n v="5"/>
    <x v="2"/>
    <n v="10.984"/>
  </r>
  <r>
    <n v="4791"/>
    <x v="2373"/>
    <x v="1"/>
    <x v="555"/>
    <d v="2012-12-16T00:00:00"/>
    <x v="1"/>
    <s v="IM-15070"/>
    <x v="5"/>
    <x v="0"/>
    <x v="0"/>
    <s v="Colorado Springs"/>
    <x v="22"/>
    <n v="80906"/>
    <x v="1"/>
    <s v="FUR-TA-10000849"/>
    <x v="0"/>
    <x v="3"/>
    <x v="1318"/>
    <n v="364.95"/>
    <n v="5"/>
    <x v="5"/>
    <n v="-248.166"/>
  </r>
  <r>
    <n v="4792"/>
    <x v="2373"/>
    <x v="1"/>
    <x v="555"/>
    <d v="2012-12-16T00:00:00"/>
    <x v="1"/>
    <s v="IM-15070"/>
    <x v="5"/>
    <x v="0"/>
    <x v="0"/>
    <s v="Colorado Springs"/>
    <x v="22"/>
    <n v="80906"/>
    <x v="1"/>
    <s v="OFF-PA-10001166"/>
    <x v="1"/>
    <x v="10"/>
    <x v="1680"/>
    <n v="85.055999999999997"/>
    <n v="3"/>
    <x v="2"/>
    <n v="28.706399999999999"/>
  </r>
  <r>
    <n v="4793"/>
    <x v="2373"/>
    <x v="1"/>
    <x v="555"/>
    <d v="2012-12-16T00:00:00"/>
    <x v="1"/>
    <s v="IM-15070"/>
    <x v="5"/>
    <x v="0"/>
    <x v="0"/>
    <s v="Colorado Springs"/>
    <x v="22"/>
    <n v="80906"/>
    <x v="1"/>
    <s v="OFF-PA-10003256"/>
    <x v="1"/>
    <x v="10"/>
    <x v="96"/>
    <n v="27.696000000000002"/>
    <n v="3"/>
    <x v="2"/>
    <n v="9.6936"/>
  </r>
  <r>
    <n v="4794"/>
    <x v="2374"/>
    <x v="1"/>
    <x v="685"/>
    <d v="2012-07-04T00:00:00"/>
    <x v="1"/>
    <s v="MM-18055"/>
    <x v="514"/>
    <x v="0"/>
    <x v="0"/>
    <s v="New York City"/>
    <x v="15"/>
    <n v="10011"/>
    <x v="3"/>
    <s v="OFF-PA-10002870"/>
    <x v="1"/>
    <x v="10"/>
    <x v="893"/>
    <n v="24.96"/>
    <n v="4"/>
    <x v="0"/>
    <n v="11.231999999999999"/>
  </r>
  <r>
    <n v="4795"/>
    <x v="2375"/>
    <x v="1"/>
    <x v="199"/>
    <d v="2012-03-23T00:00:00"/>
    <x v="1"/>
    <s v="MF-18250"/>
    <x v="751"/>
    <x v="1"/>
    <x v="0"/>
    <s v="Los Angeles"/>
    <x v="1"/>
    <n v="90036"/>
    <x v="1"/>
    <s v="FUR-FU-10001215"/>
    <x v="0"/>
    <x v="5"/>
    <x v="1600"/>
    <n v="43.13"/>
    <n v="1"/>
    <x v="0"/>
    <n v="18.114599999999999"/>
  </r>
  <r>
    <n v="4796"/>
    <x v="2376"/>
    <x v="1"/>
    <x v="863"/>
    <d v="2012-08-17T00:00:00"/>
    <x v="1"/>
    <s v="CK-12595"/>
    <x v="242"/>
    <x v="0"/>
    <x v="0"/>
    <s v="Marietta"/>
    <x v="32"/>
    <n v="30062"/>
    <x v="0"/>
    <s v="OFF-BI-10004187"/>
    <x v="1"/>
    <x v="8"/>
    <x v="33"/>
    <n v="5.64"/>
    <n v="3"/>
    <x v="0"/>
    <n v="2.7071999999999998"/>
  </r>
  <r>
    <n v="4797"/>
    <x v="2377"/>
    <x v="0"/>
    <x v="675"/>
    <d v="2013-05-20T00:00:00"/>
    <x v="1"/>
    <s v="MK-17905"/>
    <x v="149"/>
    <x v="1"/>
    <x v="0"/>
    <s v="Jacksonville"/>
    <x v="2"/>
    <n v="32216"/>
    <x v="0"/>
    <s v="OFF-BI-10001718"/>
    <x v="1"/>
    <x v="8"/>
    <x v="1216"/>
    <n v="57.582000000000001"/>
    <n v="3"/>
    <x v="6"/>
    <n v="-44.1462"/>
  </r>
  <r>
    <n v="4798"/>
    <x v="2377"/>
    <x v="0"/>
    <x v="675"/>
    <d v="2013-05-20T00:00:00"/>
    <x v="1"/>
    <s v="MK-17905"/>
    <x v="149"/>
    <x v="1"/>
    <x v="0"/>
    <s v="Jacksonville"/>
    <x v="2"/>
    <n v="32216"/>
    <x v="0"/>
    <s v="OFF-PA-10004983"/>
    <x v="1"/>
    <x v="10"/>
    <x v="1323"/>
    <n v="31.103999999999999"/>
    <n v="6"/>
    <x v="2"/>
    <n v="10.8864"/>
  </r>
  <r>
    <n v="4799"/>
    <x v="2377"/>
    <x v="0"/>
    <x v="675"/>
    <d v="2013-05-20T00:00:00"/>
    <x v="1"/>
    <s v="MK-17905"/>
    <x v="149"/>
    <x v="1"/>
    <x v="0"/>
    <s v="Jacksonville"/>
    <x v="2"/>
    <n v="32216"/>
    <x v="0"/>
    <s v="FUR-FU-10002396"/>
    <x v="0"/>
    <x v="5"/>
    <x v="1581"/>
    <n v="30.192"/>
    <n v="3"/>
    <x v="2"/>
    <n v="8.3027999999999995"/>
  </r>
  <r>
    <n v="4800"/>
    <x v="2377"/>
    <x v="0"/>
    <x v="675"/>
    <d v="2013-05-20T00:00:00"/>
    <x v="1"/>
    <s v="MK-17905"/>
    <x v="149"/>
    <x v="1"/>
    <x v="0"/>
    <s v="Jacksonville"/>
    <x v="2"/>
    <n v="32216"/>
    <x v="0"/>
    <s v="TEC-PH-10003988"/>
    <x v="2"/>
    <x v="7"/>
    <x v="47"/>
    <n v="43.6"/>
    <n v="5"/>
    <x v="2"/>
    <n v="4.3600000000000003"/>
  </r>
  <r>
    <n v="4801"/>
    <x v="2377"/>
    <x v="0"/>
    <x v="675"/>
    <d v="2013-05-20T00:00:00"/>
    <x v="1"/>
    <s v="MK-17905"/>
    <x v="149"/>
    <x v="1"/>
    <x v="0"/>
    <s v="Jacksonville"/>
    <x v="2"/>
    <n v="32216"/>
    <x v="0"/>
    <s v="OFF-AR-10002467"/>
    <x v="1"/>
    <x v="6"/>
    <x v="1681"/>
    <n v="4.7679999999999998"/>
    <n v="2"/>
    <x v="2"/>
    <n v="0.41720000000000002"/>
  </r>
  <r>
    <n v="4802"/>
    <x v="2377"/>
    <x v="0"/>
    <x v="675"/>
    <d v="2013-05-20T00:00:00"/>
    <x v="1"/>
    <s v="MK-17905"/>
    <x v="149"/>
    <x v="1"/>
    <x v="0"/>
    <s v="Jacksonville"/>
    <x v="2"/>
    <n v="32216"/>
    <x v="0"/>
    <s v="OFF-BI-10004002"/>
    <x v="1"/>
    <x v="8"/>
    <x v="152"/>
    <n v="10.38"/>
    <n v="2"/>
    <x v="6"/>
    <n v="-7.6120000000000001"/>
  </r>
  <r>
    <n v="4803"/>
    <x v="2377"/>
    <x v="0"/>
    <x v="675"/>
    <d v="2013-05-20T00:00:00"/>
    <x v="1"/>
    <s v="MK-17905"/>
    <x v="149"/>
    <x v="1"/>
    <x v="0"/>
    <s v="Jacksonville"/>
    <x v="2"/>
    <n v="32216"/>
    <x v="0"/>
    <s v="OFF-BI-10002309"/>
    <x v="1"/>
    <x v="8"/>
    <x v="78"/>
    <n v="13.391999999999999"/>
    <n v="8"/>
    <x v="6"/>
    <n v="-9.8208000000000002"/>
  </r>
  <r>
    <n v="4804"/>
    <x v="2378"/>
    <x v="3"/>
    <x v="1002"/>
    <d v="2014-07-18T00:00:00"/>
    <x v="0"/>
    <s v="MH-17455"/>
    <x v="708"/>
    <x v="0"/>
    <x v="0"/>
    <s v="Philadelphia"/>
    <x v="9"/>
    <n v="19140"/>
    <x v="3"/>
    <s v="TEC-PH-10003885"/>
    <x v="2"/>
    <x v="7"/>
    <x v="772"/>
    <n v="39.594000000000001"/>
    <n v="1"/>
    <x v="10"/>
    <n v="-7.2588999999999997"/>
  </r>
  <r>
    <n v="4805"/>
    <x v="2378"/>
    <x v="3"/>
    <x v="1002"/>
    <d v="2014-07-18T00:00:00"/>
    <x v="0"/>
    <s v="MH-17455"/>
    <x v="708"/>
    <x v="0"/>
    <x v="0"/>
    <s v="Philadelphia"/>
    <x v="9"/>
    <n v="19140"/>
    <x v="3"/>
    <s v="FUR-FU-10002501"/>
    <x v="0"/>
    <x v="5"/>
    <x v="1284"/>
    <n v="91.007999999999996"/>
    <n v="9"/>
    <x v="2"/>
    <n v="19.339200000000002"/>
  </r>
  <r>
    <n v="4806"/>
    <x v="2379"/>
    <x v="1"/>
    <x v="6"/>
    <d v="2012-11-25T00:00:00"/>
    <x v="0"/>
    <s v="NG-18430"/>
    <x v="159"/>
    <x v="0"/>
    <x v="0"/>
    <s v="Los Angeles"/>
    <x v="1"/>
    <n v="90008"/>
    <x v="1"/>
    <s v="OFF-PA-10000176"/>
    <x v="1"/>
    <x v="10"/>
    <x v="634"/>
    <n v="37.94"/>
    <n v="2"/>
    <x v="0"/>
    <n v="18.211200000000002"/>
  </r>
  <r>
    <n v="4807"/>
    <x v="2379"/>
    <x v="1"/>
    <x v="6"/>
    <d v="2012-11-25T00:00:00"/>
    <x v="0"/>
    <s v="NG-18430"/>
    <x v="159"/>
    <x v="0"/>
    <x v="0"/>
    <s v="Los Angeles"/>
    <x v="1"/>
    <n v="90008"/>
    <x v="1"/>
    <s v="OFF-PA-10000327"/>
    <x v="1"/>
    <x v="10"/>
    <x v="1428"/>
    <n v="42.8"/>
    <n v="10"/>
    <x v="0"/>
    <n v="19.260000000000002"/>
  </r>
  <r>
    <n v="4808"/>
    <x v="2379"/>
    <x v="1"/>
    <x v="6"/>
    <d v="2012-11-25T00:00:00"/>
    <x v="0"/>
    <s v="NG-18430"/>
    <x v="159"/>
    <x v="0"/>
    <x v="0"/>
    <s v="Los Angeles"/>
    <x v="1"/>
    <n v="90008"/>
    <x v="1"/>
    <s v="OFF-ST-10004634"/>
    <x v="1"/>
    <x v="4"/>
    <x v="597"/>
    <n v="33.630000000000003"/>
    <n v="3"/>
    <x v="0"/>
    <n v="10.089"/>
  </r>
  <r>
    <n v="4809"/>
    <x v="2380"/>
    <x v="2"/>
    <x v="533"/>
    <d v="2011-11-28T00:00:00"/>
    <x v="1"/>
    <s v="PB-19210"/>
    <x v="536"/>
    <x v="1"/>
    <x v="0"/>
    <s v="Philadelphia"/>
    <x v="9"/>
    <n v="19134"/>
    <x v="3"/>
    <s v="OFF-EN-10003040"/>
    <x v="1"/>
    <x v="12"/>
    <x v="1224"/>
    <n v="62.808"/>
    <n v="3"/>
    <x v="2"/>
    <n v="21.197700000000001"/>
  </r>
  <r>
    <n v="4810"/>
    <x v="2381"/>
    <x v="1"/>
    <x v="17"/>
    <d v="2012-12-30T00:00:00"/>
    <x v="2"/>
    <s v="RE-19450"/>
    <x v="681"/>
    <x v="0"/>
    <x v="0"/>
    <s v="Eau Claire"/>
    <x v="6"/>
    <n v="54703"/>
    <x v="2"/>
    <s v="OFF-PA-10003228"/>
    <x v="1"/>
    <x v="10"/>
    <x v="1668"/>
    <n v="195.64"/>
    <n v="4"/>
    <x v="0"/>
    <n v="91.950800000000001"/>
  </r>
  <r>
    <n v="4811"/>
    <x v="2381"/>
    <x v="1"/>
    <x v="17"/>
    <d v="2012-12-30T00:00:00"/>
    <x v="2"/>
    <s v="RE-19450"/>
    <x v="681"/>
    <x v="0"/>
    <x v="0"/>
    <s v="Eau Claire"/>
    <x v="6"/>
    <n v="54703"/>
    <x v="2"/>
    <s v="TEC-PH-10004345"/>
    <x v="2"/>
    <x v="7"/>
    <x v="1167"/>
    <n v="239.9"/>
    <n v="2"/>
    <x v="0"/>
    <n v="71.97"/>
  </r>
  <r>
    <n v="4812"/>
    <x v="2382"/>
    <x v="0"/>
    <x v="696"/>
    <d v="2013-11-20T00:00:00"/>
    <x v="0"/>
    <s v="EB-14110"/>
    <x v="686"/>
    <x v="0"/>
    <x v="0"/>
    <s v="Philadelphia"/>
    <x v="9"/>
    <n v="19134"/>
    <x v="3"/>
    <s v="FUR-CH-10000785"/>
    <x v="0"/>
    <x v="1"/>
    <x v="320"/>
    <n v="380.05799999999999"/>
    <n v="3"/>
    <x v="4"/>
    <n v="-21.717600000000001"/>
  </r>
  <r>
    <n v="4813"/>
    <x v="2382"/>
    <x v="0"/>
    <x v="696"/>
    <d v="2013-11-20T00:00:00"/>
    <x v="0"/>
    <s v="EB-14110"/>
    <x v="686"/>
    <x v="0"/>
    <x v="0"/>
    <s v="Philadelphia"/>
    <x v="9"/>
    <n v="19134"/>
    <x v="3"/>
    <s v="TEC-CO-10004115"/>
    <x v="2"/>
    <x v="16"/>
    <x v="356"/>
    <n v="1199.9760000000001"/>
    <n v="4"/>
    <x v="10"/>
    <n v="179.99639999999999"/>
  </r>
  <r>
    <n v="4814"/>
    <x v="2382"/>
    <x v="0"/>
    <x v="696"/>
    <d v="2013-11-20T00:00:00"/>
    <x v="0"/>
    <s v="EB-14110"/>
    <x v="686"/>
    <x v="0"/>
    <x v="0"/>
    <s v="Philadelphia"/>
    <x v="9"/>
    <n v="19134"/>
    <x v="3"/>
    <s v="FUR-FU-10002813"/>
    <x v="0"/>
    <x v="5"/>
    <x v="1682"/>
    <n v="48.576000000000001"/>
    <n v="3"/>
    <x v="2"/>
    <n v="9.7151999999999994"/>
  </r>
  <r>
    <n v="4815"/>
    <x v="2383"/>
    <x v="0"/>
    <x v="541"/>
    <d v="2013-05-11T00:00:00"/>
    <x v="2"/>
    <s v="TB-21625"/>
    <x v="577"/>
    <x v="0"/>
    <x v="0"/>
    <s v="Los Angeles"/>
    <x v="1"/>
    <n v="90004"/>
    <x v="1"/>
    <s v="OFF-PA-10002751"/>
    <x v="1"/>
    <x v="10"/>
    <x v="150"/>
    <n v="17.940000000000001"/>
    <n v="3"/>
    <x v="0"/>
    <n v="8.0730000000000004"/>
  </r>
  <r>
    <n v="4816"/>
    <x v="2384"/>
    <x v="2"/>
    <x v="58"/>
    <d v="2011-12-31T00:00:00"/>
    <x v="1"/>
    <s v="MG-17695"/>
    <x v="726"/>
    <x v="0"/>
    <x v="0"/>
    <s v="Philadelphia"/>
    <x v="9"/>
    <n v="19134"/>
    <x v="3"/>
    <s v="OFF-PA-10004569"/>
    <x v="1"/>
    <x v="10"/>
    <x v="227"/>
    <n v="18.263999999999999"/>
    <n v="3"/>
    <x v="2"/>
    <n v="6.1641000000000004"/>
  </r>
  <r>
    <n v="4817"/>
    <x v="2384"/>
    <x v="2"/>
    <x v="58"/>
    <d v="2011-12-31T00:00:00"/>
    <x v="1"/>
    <s v="MG-17695"/>
    <x v="726"/>
    <x v="0"/>
    <x v="0"/>
    <s v="Philadelphia"/>
    <x v="9"/>
    <n v="19134"/>
    <x v="3"/>
    <s v="OFF-AP-10002998"/>
    <x v="1"/>
    <x v="9"/>
    <x v="1635"/>
    <n v="34.655999999999999"/>
    <n v="2"/>
    <x v="2"/>
    <n v="5.6315999999999997"/>
  </r>
  <r>
    <n v="4818"/>
    <x v="2384"/>
    <x v="2"/>
    <x v="58"/>
    <d v="2011-12-31T00:00:00"/>
    <x v="1"/>
    <s v="MG-17695"/>
    <x v="726"/>
    <x v="0"/>
    <x v="0"/>
    <s v="Philadelphia"/>
    <x v="9"/>
    <n v="19134"/>
    <x v="3"/>
    <s v="OFF-AP-10003287"/>
    <x v="1"/>
    <x v="9"/>
    <x v="538"/>
    <n v="81.552000000000007"/>
    <n v="2"/>
    <x v="2"/>
    <n v="8.1552000000000007"/>
  </r>
  <r>
    <n v="4819"/>
    <x v="2384"/>
    <x v="2"/>
    <x v="58"/>
    <d v="2011-12-31T00:00:00"/>
    <x v="1"/>
    <s v="MG-17695"/>
    <x v="726"/>
    <x v="0"/>
    <x v="0"/>
    <s v="Philadelphia"/>
    <x v="9"/>
    <n v="19134"/>
    <x v="3"/>
    <s v="OFF-ST-10001370"/>
    <x v="1"/>
    <x v="4"/>
    <x v="1023"/>
    <n v="227.136"/>
    <n v="4"/>
    <x v="2"/>
    <n v="-42.588000000000001"/>
  </r>
  <r>
    <n v="4820"/>
    <x v="2385"/>
    <x v="3"/>
    <x v="110"/>
    <d v="2014-06-15T00:00:00"/>
    <x v="1"/>
    <s v="LW-17125"/>
    <x v="752"/>
    <x v="0"/>
    <x v="0"/>
    <s v="Norwich"/>
    <x v="29"/>
    <n v="6360"/>
    <x v="3"/>
    <s v="OFF-BI-10004040"/>
    <x v="1"/>
    <x v="8"/>
    <x v="1478"/>
    <n v="10.36"/>
    <n v="2"/>
    <x v="0"/>
    <n v="5.0763999999999996"/>
  </r>
  <r>
    <n v="4821"/>
    <x v="2386"/>
    <x v="1"/>
    <x v="1003"/>
    <d v="2012-04-11T00:00:00"/>
    <x v="1"/>
    <s v="PF-19120"/>
    <x v="724"/>
    <x v="0"/>
    <x v="0"/>
    <s v="San Antonio"/>
    <x v="5"/>
    <n v="78207"/>
    <x v="2"/>
    <s v="OFF-AP-10002651"/>
    <x v="1"/>
    <x v="9"/>
    <x v="1341"/>
    <n v="463.24799999999999"/>
    <n v="8"/>
    <x v="3"/>
    <n v="-1181.2824000000001"/>
  </r>
  <r>
    <n v="4822"/>
    <x v="2386"/>
    <x v="1"/>
    <x v="1003"/>
    <d v="2012-04-11T00:00:00"/>
    <x v="1"/>
    <s v="PF-19120"/>
    <x v="724"/>
    <x v="0"/>
    <x v="0"/>
    <s v="San Antonio"/>
    <x v="5"/>
    <n v="78207"/>
    <x v="2"/>
    <s v="TEC-AC-10002402"/>
    <x v="2"/>
    <x v="11"/>
    <x v="651"/>
    <n v="383.952"/>
    <n v="6"/>
    <x v="2"/>
    <n v="47.994"/>
  </r>
  <r>
    <n v="4823"/>
    <x v="2387"/>
    <x v="0"/>
    <x v="212"/>
    <d v="2013-07-12T00:00:00"/>
    <x v="3"/>
    <s v="NZ-18565"/>
    <x v="125"/>
    <x v="2"/>
    <x v="0"/>
    <s v="Yuma"/>
    <x v="16"/>
    <n v="85364"/>
    <x v="1"/>
    <s v="OFF-BI-10001658"/>
    <x v="1"/>
    <x v="8"/>
    <x v="439"/>
    <n v="44.856000000000002"/>
    <n v="6"/>
    <x v="6"/>
    <n v="-35.884799999999998"/>
  </r>
  <r>
    <n v="4824"/>
    <x v="2388"/>
    <x v="0"/>
    <x v="831"/>
    <d v="2013-11-27T00:00:00"/>
    <x v="1"/>
    <s v="CK-12205"/>
    <x v="237"/>
    <x v="0"/>
    <x v="0"/>
    <s v="Columbus"/>
    <x v="24"/>
    <n v="43229"/>
    <x v="3"/>
    <s v="TEC-MA-10000752"/>
    <x v="2"/>
    <x v="15"/>
    <x v="1683"/>
    <n v="30.344999999999999"/>
    <n v="7"/>
    <x v="6"/>
    <n v="-24.276"/>
  </r>
  <r>
    <n v="4825"/>
    <x v="2388"/>
    <x v="0"/>
    <x v="831"/>
    <d v="2013-11-27T00:00:00"/>
    <x v="1"/>
    <s v="CK-12205"/>
    <x v="237"/>
    <x v="0"/>
    <x v="0"/>
    <s v="Columbus"/>
    <x v="24"/>
    <n v="43229"/>
    <x v="3"/>
    <s v="FUR-CH-10003817"/>
    <x v="0"/>
    <x v="1"/>
    <x v="162"/>
    <n v="127.554"/>
    <n v="3"/>
    <x v="4"/>
    <n v="-9.1110000000000007"/>
  </r>
  <r>
    <n v="4826"/>
    <x v="2388"/>
    <x v="0"/>
    <x v="831"/>
    <d v="2013-11-27T00:00:00"/>
    <x v="1"/>
    <s v="CK-12205"/>
    <x v="237"/>
    <x v="0"/>
    <x v="0"/>
    <s v="Columbus"/>
    <x v="24"/>
    <n v="43229"/>
    <x v="3"/>
    <s v="FUR-FU-10001876"/>
    <x v="0"/>
    <x v="5"/>
    <x v="1394"/>
    <n v="77.951999999999998"/>
    <n v="3"/>
    <x v="2"/>
    <n v="15.590400000000001"/>
  </r>
  <r>
    <n v="4827"/>
    <x v="2389"/>
    <x v="3"/>
    <x v="105"/>
    <d v="2014-11-16T00:00:00"/>
    <x v="2"/>
    <s v="JE-15610"/>
    <x v="531"/>
    <x v="1"/>
    <x v="0"/>
    <s v="Los Angeles"/>
    <x v="1"/>
    <n v="90036"/>
    <x v="1"/>
    <s v="OFF-BI-10003460"/>
    <x v="1"/>
    <x v="8"/>
    <x v="234"/>
    <n v="14.016"/>
    <n v="4"/>
    <x v="2"/>
    <n v="4.9055999999999997"/>
  </r>
  <r>
    <n v="4828"/>
    <x v="2390"/>
    <x v="2"/>
    <x v="301"/>
    <d v="2011-11-08T00:00:00"/>
    <x v="1"/>
    <s v="JO-15145"/>
    <x v="705"/>
    <x v="1"/>
    <x v="0"/>
    <s v="Richmond"/>
    <x v="0"/>
    <n v="40475"/>
    <x v="0"/>
    <s v="OFF-ST-10000464"/>
    <x v="1"/>
    <x v="4"/>
    <x v="1135"/>
    <n v="69.52"/>
    <n v="2"/>
    <x v="0"/>
    <n v="19.465599999999998"/>
  </r>
  <r>
    <n v="4829"/>
    <x v="2390"/>
    <x v="2"/>
    <x v="301"/>
    <d v="2011-11-08T00:00:00"/>
    <x v="1"/>
    <s v="JO-15145"/>
    <x v="705"/>
    <x v="1"/>
    <x v="0"/>
    <s v="Richmond"/>
    <x v="0"/>
    <n v="40475"/>
    <x v="0"/>
    <s v="OFF-AR-10001919"/>
    <x v="1"/>
    <x v="6"/>
    <x v="853"/>
    <n v="5.64"/>
    <n v="3"/>
    <x v="0"/>
    <n v="1.6355999999999999"/>
  </r>
  <r>
    <n v="4830"/>
    <x v="2391"/>
    <x v="0"/>
    <x v="666"/>
    <d v="2013-05-22T00:00:00"/>
    <x v="1"/>
    <s v="TT-21220"/>
    <x v="627"/>
    <x v="0"/>
    <x v="0"/>
    <s v="New York City"/>
    <x v="15"/>
    <n v="10035"/>
    <x v="3"/>
    <s v="OFF-BI-10002393"/>
    <x v="1"/>
    <x v="8"/>
    <x v="1188"/>
    <n v="13.776"/>
    <n v="3"/>
    <x v="2"/>
    <n v="4.4771999999999998"/>
  </r>
  <r>
    <n v="4831"/>
    <x v="2392"/>
    <x v="2"/>
    <x v="845"/>
    <d v="2011-11-12T00:00:00"/>
    <x v="1"/>
    <s v="MS-17365"/>
    <x v="333"/>
    <x v="0"/>
    <x v="0"/>
    <s v="Wausau"/>
    <x v="6"/>
    <n v="54401"/>
    <x v="2"/>
    <s v="OFF-AP-10001293"/>
    <x v="1"/>
    <x v="9"/>
    <x v="1337"/>
    <n v="245.88"/>
    <n v="6"/>
    <x v="0"/>
    <n v="68.846400000000003"/>
  </r>
  <r>
    <n v="4832"/>
    <x v="2392"/>
    <x v="2"/>
    <x v="845"/>
    <d v="2011-11-12T00:00:00"/>
    <x v="1"/>
    <s v="MS-17365"/>
    <x v="333"/>
    <x v="0"/>
    <x v="0"/>
    <s v="Wausau"/>
    <x v="6"/>
    <n v="54401"/>
    <x v="2"/>
    <s v="OFF-ST-10004258"/>
    <x v="1"/>
    <x v="4"/>
    <x v="754"/>
    <n v="36.630000000000003"/>
    <n v="3"/>
    <x v="0"/>
    <n v="9.8901000000000003"/>
  </r>
  <r>
    <n v="4833"/>
    <x v="2392"/>
    <x v="2"/>
    <x v="845"/>
    <d v="2011-11-12T00:00:00"/>
    <x v="1"/>
    <s v="MS-17365"/>
    <x v="333"/>
    <x v="0"/>
    <x v="0"/>
    <s v="Wausau"/>
    <x v="6"/>
    <n v="54401"/>
    <x v="2"/>
    <s v="OFF-ST-10002214"/>
    <x v="1"/>
    <x v="4"/>
    <x v="994"/>
    <n v="22.58"/>
    <n v="2"/>
    <x v="0"/>
    <n v="5.8708"/>
  </r>
  <r>
    <n v="4834"/>
    <x v="2392"/>
    <x v="2"/>
    <x v="845"/>
    <d v="2011-11-12T00:00:00"/>
    <x v="1"/>
    <s v="MS-17365"/>
    <x v="333"/>
    <x v="0"/>
    <x v="0"/>
    <s v="Wausau"/>
    <x v="6"/>
    <n v="54401"/>
    <x v="2"/>
    <s v="OFF-BI-10004970"/>
    <x v="1"/>
    <x v="8"/>
    <x v="908"/>
    <n v="12.39"/>
    <n v="3"/>
    <x v="0"/>
    <n v="5.8232999999999997"/>
  </r>
  <r>
    <n v="4835"/>
    <x v="2393"/>
    <x v="3"/>
    <x v="361"/>
    <d v="2014-10-11T00:00:00"/>
    <x v="1"/>
    <s v="MP-18175"/>
    <x v="486"/>
    <x v="2"/>
    <x v="0"/>
    <s v="San Francisco"/>
    <x v="1"/>
    <n v="94110"/>
    <x v="1"/>
    <s v="OFF-BI-10002571"/>
    <x v="1"/>
    <x v="8"/>
    <x v="1204"/>
    <n v="39.92"/>
    <n v="5"/>
    <x v="2"/>
    <n v="13.473000000000001"/>
  </r>
  <r>
    <n v="4836"/>
    <x v="2393"/>
    <x v="3"/>
    <x v="361"/>
    <d v="2014-10-11T00:00:00"/>
    <x v="1"/>
    <s v="MP-18175"/>
    <x v="486"/>
    <x v="2"/>
    <x v="0"/>
    <s v="San Francisco"/>
    <x v="1"/>
    <n v="94110"/>
    <x v="1"/>
    <s v="OFF-PA-10002581"/>
    <x v="1"/>
    <x v="10"/>
    <x v="1300"/>
    <n v="61.96"/>
    <n v="2"/>
    <x v="0"/>
    <n v="27.882000000000001"/>
  </r>
  <r>
    <n v="4837"/>
    <x v="2393"/>
    <x v="3"/>
    <x v="361"/>
    <d v="2014-10-11T00:00:00"/>
    <x v="1"/>
    <s v="MP-18175"/>
    <x v="486"/>
    <x v="2"/>
    <x v="0"/>
    <s v="San Francisco"/>
    <x v="1"/>
    <n v="94110"/>
    <x v="1"/>
    <s v="OFF-BI-10001097"/>
    <x v="1"/>
    <x v="8"/>
    <x v="789"/>
    <n v="19.936"/>
    <n v="4"/>
    <x v="2"/>
    <n v="7.2267999999999999"/>
  </r>
  <r>
    <n v="4838"/>
    <x v="2394"/>
    <x v="3"/>
    <x v="702"/>
    <d v="2014-06-04T00:00:00"/>
    <x v="2"/>
    <s v="FH-14350"/>
    <x v="651"/>
    <x v="0"/>
    <x v="0"/>
    <s v="Dublin"/>
    <x v="24"/>
    <n v="43017"/>
    <x v="3"/>
    <s v="OFF-BI-10003429"/>
    <x v="1"/>
    <x v="8"/>
    <x v="844"/>
    <n v="3.798"/>
    <n v="2"/>
    <x v="6"/>
    <n v="-2.6585999999999999"/>
  </r>
  <r>
    <n v="4839"/>
    <x v="2394"/>
    <x v="3"/>
    <x v="702"/>
    <d v="2014-06-04T00:00:00"/>
    <x v="2"/>
    <s v="FH-14350"/>
    <x v="651"/>
    <x v="0"/>
    <x v="0"/>
    <s v="Dublin"/>
    <x v="24"/>
    <n v="43017"/>
    <x v="3"/>
    <s v="OFF-PA-10000682"/>
    <x v="1"/>
    <x v="10"/>
    <x v="859"/>
    <n v="27.744"/>
    <n v="6"/>
    <x v="2"/>
    <n v="10.0572"/>
  </r>
  <r>
    <n v="4840"/>
    <x v="2394"/>
    <x v="3"/>
    <x v="702"/>
    <d v="2014-06-04T00:00:00"/>
    <x v="2"/>
    <s v="FH-14350"/>
    <x v="651"/>
    <x v="0"/>
    <x v="0"/>
    <s v="Dublin"/>
    <x v="24"/>
    <n v="43017"/>
    <x v="3"/>
    <s v="TEC-PH-10001700"/>
    <x v="2"/>
    <x v="7"/>
    <x v="193"/>
    <n v="158.376"/>
    <n v="4"/>
    <x v="10"/>
    <n v="-34.314799999999998"/>
  </r>
  <r>
    <n v="4841"/>
    <x v="2395"/>
    <x v="3"/>
    <x v="225"/>
    <d v="2014-11-26T00:00:00"/>
    <x v="1"/>
    <s v="SC-20050"/>
    <x v="337"/>
    <x v="2"/>
    <x v="0"/>
    <s v="Henderson"/>
    <x v="0"/>
    <n v="42420"/>
    <x v="0"/>
    <s v="FUR-FU-10000629"/>
    <x v="0"/>
    <x v="5"/>
    <x v="93"/>
    <n v="27.58"/>
    <n v="2"/>
    <x v="0"/>
    <n v="11.583600000000001"/>
  </r>
  <r>
    <n v="4842"/>
    <x v="2396"/>
    <x v="0"/>
    <x v="443"/>
    <d v="2013-12-29T00:00:00"/>
    <x v="1"/>
    <s v="NM-18520"/>
    <x v="392"/>
    <x v="0"/>
    <x v="0"/>
    <s v="Bowling Green"/>
    <x v="24"/>
    <n v="43402"/>
    <x v="3"/>
    <s v="OFF-BI-10001267"/>
    <x v="1"/>
    <x v="8"/>
    <x v="1466"/>
    <n v="5.5529999999999999"/>
    <n v="3"/>
    <x v="6"/>
    <n v="-4.0721999999999996"/>
  </r>
  <r>
    <n v="4843"/>
    <x v="2397"/>
    <x v="3"/>
    <x v="365"/>
    <d v="2014-10-05T00:00:00"/>
    <x v="1"/>
    <s v="JO-15280"/>
    <x v="123"/>
    <x v="0"/>
    <x v="0"/>
    <s v="Memphis"/>
    <x v="18"/>
    <n v="38109"/>
    <x v="0"/>
    <s v="OFF-ST-10001418"/>
    <x v="1"/>
    <x v="4"/>
    <x v="870"/>
    <n v="243.92"/>
    <n v="5"/>
    <x v="2"/>
    <n v="-54.881999999999998"/>
  </r>
  <r>
    <n v="4844"/>
    <x v="2398"/>
    <x v="0"/>
    <x v="77"/>
    <d v="2013-11-10T00:00:00"/>
    <x v="2"/>
    <s v="CC-12475"/>
    <x v="693"/>
    <x v="0"/>
    <x v="0"/>
    <s v="Lakewood"/>
    <x v="30"/>
    <n v="8701"/>
    <x v="3"/>
    <s v="OFF-FA-10004968"/>
    <x v="1"/>
    <x v="13"/>
    <x v="1010"/>
    <n v="14.96"/>
    <n v="4"/>
    <x v="0"/>
    <n v="0.29920000000000002"/>
  </r>
  <r>
    <n v="4845"/>
    <x v="2399"/>
    <x v="2"/>
    <x v="527"/>
    <d v="2011-04-05T00:00:00"/>
    <x v="2"/>
    <s v="MZ-17515"/>
    <x v="89"/>
    <x v="1"/>
    <x v="0"/>
    <s v="Los Angeles"/>
    <x v="1"/>
    <n v="90008"/>
    <x v="1"/>
    <s v="OFF-BI-10004140"/>
    <x v="1"/>
    <x v="8"/>
    <x v="304"/>
    <n v="7.1840000000000002"/>
    <n v="2"/>
    <x v="2"/>
    <n v="2.2450000000000001"/>
  </r>
  <r>
    <n v="4846"/>
    <x v="2400"/>
    <x v="1"/>
    <x v="862"/>
    <d v="2012-07-26T00:00:00"/>
    <x v="0"/>
    <s v="MS-17830"/>
    <x v="234"/>
    <x v="0"/>
    <x v="0"/>
    <s v="Rochester"/>
    <x v="15"/>
    <n v="14609"/>
    <x v="3"/>
    <s v="OFF-BI-10003460"/>
    <x v="1"/>
    <x v="8"/>
    <x v="234"/>
    <n v="10.512"/>
    <n v="3"/>
    <x v="2"/>
    <n v="3.6791999999999998"/>
  </r>
  <r>
    <n v="4847"/>
    <x v="2401"/>
    <x v="2"/>
    <x v="402"/>
    <d v="2011-06-27T00:00:00"/>
    <x v="0"/>
    <s v="GK-14620"/>
    <x v="136"/>
    <x v="1"/>
    <x v="0"/>
    <s v="Salem"/>
    <x v="21"/>
    <n v="97301"/>
    <x v="1"/>
    <s v="TEC-PH-10002115"/>
    <x v="2"/>
    <x v="7"/>
    <x v="793"/>
    <n v="263.95999999999998"/>
    <n v="5"/>
    <x v="2"/>
    <n v="19.797000000000001"/>
  </r>
  <r>
    <n v="4848"/>
    <x v="2401"/>
    <x v="2"/>
    <x v="402"/>
    <d v="2011-06-27T00:00:00"/>
    <x v="0"/>
    <s v="GK-14620"/>
    <x v="136"/>
    <x v="1"/>
    <x v="0"/>
    <s v="Salem"/>
    <x v="21"/>
    <n v="97301"/>
    <x v="1"/>
    <s v="OFF-AR-10003478"/>
    <x v="1"/>
    <x v="6"/>
    <x v="355"/>
    <n v="71.632000000000005"/>
    <n v="11"/>
    <x v="2"/>
    <n v="17.908000000000001"/>
  </r>
  <r>
    <n v="4849"/>
    <x v="2401"/>
    <x v="2"/>
    <x v="402"/>
    <d v="2011-06-27T00:00:00"/>
    <x v="0"/>
    <s v="GK-14620"/>
    <x v="136"/>
    <x v="1"/>
    <x v="0"/>
    <s v="Salem"/>
    <x v="21"/>
    <n v="97301"/>
    <x v="1"/>
    <s v="OFF-AR-10000475"/>
    <x v="1"/>
    <x v="6"/>
    <x v="1111"/>
    <n v="9.3279999999999994"/>
    <n v="1"/>
    <x v="2"/>
    <n v="0.81620000000000004"/>
  </r>
  <r>
    <n v="4850"/>
    <x v="2402"/>
    <x v="2"/>
    <x v="78"/>
    <d v="2011-09-14T00:00:00"/>
    <x v="1"/>
    <s v="MC-17275"/>
    <x v="507"/>
    <x v="0"/>
    <x v="0"/>
    <s v="Pasco"/>
    <x v="4"/>
    <n v="99301"/>
    <x v="1"/>
    <s v="OFF-AR-10003045"/>
    <x v="1"/>
    <x v="6"/>
    <x v="420"/>
    <n v="5.88"/>
    <n v="2"/>
    <x v="0"/>
    <n v="2.6459999999999999"/>
  </r>
  <r>
    <n v="4851"/>
    <x v="2402"/>
    <x v="2"/>
    <x v="78"/>
    <d v="2011-09-14T00:00:00"/>
    <x v="1"/>
    <s v="MC-17275"/>
    <x v="507"/>
    <x v="0"/>
    <x v="0"/>
    <s v="Pasco"/>
    <x v="4"/>
    <n v="99301"/>
    <x v="1"/>
    <s v="FUR-CH-10000454"/>
    <x v="0"/>
    <x v="1"/>
    <x v="1"/>
    <n v="975.92"/>
    <n v="5"/>
    <x v="2"/>
    <n v="121.99"/>
  </r>
  <r>
    <n v="4852"/>
    <x v="2402"/>
    <x v="2"/>
    <x v="78"/>
    <d v="2011-09-14T00:00:00"/>
    <x v="1"/>
    <s v="MC-17275"/>
    <x v="507"/>
    <x v="0"/>
    <x v="0"/>
    <s v="Pasco"/>
    <x v="4"/>
    <n v="99301"/>
    <x v="1"/>
    <s v="OFF-AR-10000380"/>
    <x v="1"/>
    <x v="6"/>
    <x v="108"/>
    <n v="303.83999999999997"/>
    <n v="8"/>
    <x v="0"/>
    <n v="91.152000000000001"/>
  </r>
  <r>
    <n v="4853"/>
    <x v="2402"/>
    <x v="2"/>
    <x v="78"/>
    <d v="2011-09-14T00:00:00"/>
    <x v="1"/>
    <s v="MC-17275"/>
    <x v="507"/>
    <x v="0"/>
    <x v="0"/>
    <s v="Pasco"/>
    <x v="4"/>
    <n v="99301"/>
    <x v="1"/>
    <s v="OFF-ST-10000736"/>
    <x v="1"/>
    <x v="4"/>
    <x v="455"/>
    <n v="485.88"/>
    <n v="6"/>
    <x v="0"/>
    <n v="19.435199999999998"/>
  </r>
  <r>
    <n v="4854"/>
    <x v="2403"/>
    <x v="2"/>
    <x v="432"/>
    <d v="2011-12-15T00:00:00"/>
    <x v="0"/>
    <s v="LH-17155"/>
    <x v="109"/>
    <x v="0"/>
    <x v="0"/>
    <s v="Oakland"/>
    <x v="1"/>
    <n v="94601"/>
    <x v="1"/>
    <s v="FUR-FU-10004270"/>
    <x v="0"/>
    <x v="5"/>
    <x v="989"/>
    <n v="12.54"/>
    <n v="3"/>
    <x v="0"/>
    <n v="4.5144000000000002"/>
  </r>
  <r>
    <n v="4855"/>
    <x v="2403"/>
    <x v="2"/>
    <x v="432"/>
    <d v="2011-12-15T00:00:00"/>
    <x v="0"/>
    <s v="LH-17155"/>
    <x v="109"/>
    <x v="0"/>
    <x v="0"/>
    <s v="Oakland"/>
    <x v="1"/>
    <n v="94601"/>
    <x v="1"/>
    <s v="OFF-ST-10000617"/>
    <x v="1"/>
    <x v="4"/>
    <x v="379"/>
    <n v="8.94"/>
    <n v="3"/>
    <x v="0"/>
    <n v="0.62580000000000002"/>
  </r>
  <r>
    <n v="4856"/>
    <x v="2403"/>
    <x v="2"/>
    <x v="432"/>
    <d v="2011-12-15T00:00:00"/>
    <x v="0"/>
    <s v="LH-17155"/>
    <x v="109"/>
    <x v="0"/>
    <x v="0"/>
    <s v="Oakland"/>
    <x v="1"/>
    <n v="94601"/>
    <x v="1"/>
    <s v="FUR-FU-10001706"/>
    <x v="0"/>
    <x v="5"/>
    <x v="50"/>
    <n v="9.24"/>
    <n v="3"/>
    <x v="0"/>
    <n v="4.4352"/>
  </r>
  <r>
    <n v="4857"/>
    <x v="2404"/>
    <x v="1"/>
    <x v="1004"/>
    <d v="2012-01-17T00:00:00"/>
    <x v="1"/>
    <s v="PB-19150"/>
    <x v="171"/>
    <x v="0"/>
    <x v="0"/>
    <s v="Los Angeles"/>
    <x v="1"/>
    <n v="90004"/>
    <x v="1"/>
    <s v="OFF-BI-10003364"/>
    <x v="1"/>
    <x v="8"/>
    <x v="698"/>
    <n v="70.007999999999996"/>
    <n v="3"/>
    <x v="2"/>
    <n v="24.502800000000001"/>
  </r>
  <r>
    <n v="4858"/>
    <x v="2404"/>
    <x v="1"/>
    <x v="1004"/>
    <d v="2012-01-17T00:00:00"/>
    <x v="1"/>
    <s v="PB-19150"/>
    <x v="171"/>
    <x v="0"/>
    <x v="0"/>
    <s v="Los Angeles"/>
    <x v="1"/>
    <n v="90004"/>
    <x v="1"/>
    <s v="FUR-FU-10001861"/>
    <x v="0"/>
    <x v="5"/>
    <x v="272"/>
    <n v="77.599999999999994"/>
    <n v="4"/>
    <x v="0"/>
    <n v="38.024000000000001"/>
  </r>
  <r>
    <n v="4859"/>
    <x v="2404"/>
    <x v="1"/>
    <x v="1004"/>
    <d v="2012-01-17T00:00:00"/>
    <x v="1"/>
    <s v="PB-19150"/>
    <x v="171"/>
    <x v="0"/>
    <x v="0"/>
    <s v="Los Angeles"/>
    <x v="1"/>
    <n v="90004"/>
    <x v="1"/>
    <s v="FUR-FU-10004845"/>
    <x v="0"/>
    <x v="5"/>
    <x v="1684"/>
    <n v="464.85"/>
    <n v="9"/>
    <x v="0"/>
    <n v="92.97"/>
  </r>
  <r>
    <n v="4860"/>
    <x v="2405"/>
    <x v="3"/>
    <x v="934"/>
    <d v="2014-12-20T00:00:00"/>
    <x v="1"/>
    <s v="SS-20140"/>
    <x v="164"/>
    <x v="1"/>
    <x v="0"/>
    <s v="Oak Park"/>
    <x v="10"/>
    <n v="60302"/>
    <x v="2"/>
    <s v="OFF-AR-10000823"/>
    <x v="1"/>
    <x v="6"/>
    <x v="1043"/>
    <n v="10.192"/>
    <n v="7"/>
    <x v="2"/>
    <n v="1.0192000000000001"/>
  </r>
  <r>
    <n v="4861"/>
    <x v="2406"/>
    <x v="0"/>
    <x v="122"/>
    <d v="2013-12-25T00:00:00"/>
    <x v="1"/>
    <s v="GK-14620"/>
    <x v="136"/>
    <x v="1"/>
    <x v="0"/>
    <s v="Morristown"/>
    <x v="30"/>
    <n v="7960"/>
    <x v="3"/>
    <s v="OFF-BI-10001359"/>
    <x v="1"/>
    <x v="8"/>
    <x v="1153"/>
    <n v="1793.98"/>
    <n v="2"/>
    <x v="0"/>
    <n v="843.17060000000004"/>
  </r>
  <r>
    <n v="4862"/>
    <x v="2407"/>
    <x v="2"/>
    <x v="909"/>
    <d v="2011-04-16T00:00:00"/>
    <x v="0"/>
    <s v="GM-14455"/>
    <x v="39"/>
    <x v="2"/>
    <x v="0"/>
    <s v="Austin"/>
    <x v="5"/>
    <n v="78745"/>
    <x v="2"/>
    <s v="TEC-PH-10001835"/>
    <x v="2"/>
    <x v="7"/>
    <x v="1333"/>
    <n v="758.35199999999998"/>
    <n v="6"/>
    <x v="2"/>
    <n v="265.42320000000001"/>
  </r>
  <r>
    <n v="4863"/>
    <x v="2408"/>
    <x v="0"/>
    <x v="338"/>
    <d v="2013-11-15T00:00:00"/>
    <x v="1"/>
    <s v="SH-19975"/>
    <x v="64"/>
    <x v="1"/>
    <x v="0"/>
    <s v="New York City"/>
    <x v="15"/>
    <n v="10011"/>
    <x v="3"/>
    <s v="OFF-BI-10001191"/>
    <x v="1"/>
    <x v="8"/>
    <x v="970"/>
    <n v="20.367999999999999"/>
    <n v="1"/>
    <x v="2"/>
    <n v="7.3834"/>
  </r>
  <r>
    <n v="4864"/>
    <x v="2408"/>
    <x v="0"/>
    <x v="338"/>
    <d v="2013-11-15T00:00:00"/>
    <x v="1"/>
    <s v="SH-19975"/>
    <x v="64"/>
    <x v="1"/>
    <x v="0"/>
    <s v="New York City"/>
    <x v="15"/>
    <n v="10011"/>
    <x v="3"/>
    <s v="OFF-BI-10003982"/>
    <x v="1"/>
    <x v="8"/>
    <x v="346"/>
    <n v="49.847999999999999"/>
    <n v="3"/>
    <x v="2"/>
    <n v="16.823699999999999"/>
  </r>
  <r>
    <n v="4865"/>
    <x v="2409"/>
    <x v="3"/>
    <x v="335"/>
    <d v="2014-07-01T00:00:00"/>
    <x v="1"/>
    <s v="SC-20725"/>
    <x v="56"/>
    <x v="0"/>
    <x v="0"/>
    <s v="New York City"/>
    <x v="15"/>
    <n v="10024"/>
    <x v="3"/>
    <s v="TEC-PH-10001425"/>
    <x v="2"/>
    <x v="7"/>
    <x v="511"/>
    <n v="239.97"/>
    <n v="3"/>
    <x v="0"/>
    <n v="67.191599999999994"/>
  </r>
  <r>
    <n v="4866"/>
    <x v="2410"/>
    <x v="3"/>
    <x v="38"/>
    <d v="2014-11-19T00:00:00"/>
    <x v="1"/>
    <s v="TT-21070"/>
    <x v="74"/>
    <x v="0"/>
    <x v="0"/>
    <s v="Seattle"/>
    <x v="4"/>
    <n v="98103"/>
    <x v="1"/>
    <s v="FUR-CH-10001215"/>
    <x v="0"/>
    <x v="1"/>
    <x v="440"/>
    <n v="2404.7040000000002"/>
    <n v="6"/>
    <x v="2"/>
    <n v="150.29400000000001"/>
  </r>
  <r>
    <n v="4867"/>
    <x v="2410"/>
    <x v="3"/>
    <x v="38"/>
    <d v="2014-11-19T00:00:00"/>
    <x v="1"/>
    <s v="TT-21070"/>
    <x v="74"/>
    <x v="0"/>
    <x v="0"/>
    <s v="Seattle"/>
    <x v="4"/>
    <n v="98103"/>
    <x v="1"/>
    <s v="OFF-BI-10001718"/>
    <x v="1"/>
    <x v="8"/>
    <x v="1216"/>
    <n v="563.024"/>
    <n v="11"/>
    <x v="2"/>
    <n v="190.0206"/>
  </r>
  <r>
    <n v="4868"/>
    <x v="2410"/>
    <x v="3"/>
    <x v="38"/>
    <d v="2014-11-19T00:00:00"/>
    <x v="1"/>
    <s v="TT-21070"/>
    <x v="74"/>
    <x v="0"/>
    <x v="0"/>
    <s v="Seattle"/>
    <x v="4"/>
    <n v="98103"/>
    <x v="1"/>
    <s v="OFF-ST-10000991"/>
    <x v="1"/>
    <x v="4"/>
    <x v="155"/>
    <n v="344.91"/>
    <n v="3"/>
    <x v="0"/>
    <n v="10.347300000000001"/>
  </r>
  <r>
    <n v="4869"/>
    <x v="2410"/>
    <x v="3"/>
    <x v="38"/>
    <d v="2014-11-19T00:00:00"/>
    <x v="1"/>
    <s v="TT-21070"/>
    <x v="74"/>
    <x v="0"/>
    <x v="0"/>
    <s v="Seattle"/>
    <x v="4"/>
    <n v="98103"/>
    <x v="1"/>
    <s v="OFF-LA-10001613"/>
    <x v="1"/>
    <x v="2"/>
    <x v="736"/>
    <n v="8.64"/>
    <n v="3"/>
    <x v="0"/>
    <n v="4.2336"/>
  </r>
  <r>
    <n v="4870"/>
    <x v="2411"/>
    <x v="3"/>
    <x v="221"/>
    <d v="2014-11-30T00:00:00"/>
    <x v="1"/>
    <s v="SC-20440"/>
    <x v="464"/>
    <x v="1"/>
    <x v="0"/>
    <s v="Lancaster"/>
    <x v="9"/>
    <n v="17602"/>
    <x v="3"/>
    <s v="TEC-PH-10003437"/>
    <x v="2"/>
    <x v="7"/>
    <x v="913"/>
    <n v="89.988"/>
    <n v="2"/>
    <x v="10"/>
    <n v="-14.997999999999999"/>
  </r>
  <r>
    <n v="4871"/>
    <x v="2411"/>
    <x v="3"/>
    <x v="221"/>
    <d v="2014-11-30T00:00:00"/>
    <x v="1"/>
    <s v="SC-20440"/>
    <x v="464"/>
    <x v="1"/>
    <x v="0"/>
    <s v="Lancaster"/>
    <x v="9"/>
    <n v="17602"/>
    <x v="3"/>
    <s v="OFF-PA-10000675"/>
    <x v="1"/>
    <x v="10"/>
    <x v="1106"/>
    <n v="229.54400000000001"/>
    <n v="7"/>
    <x v="2"/>
    <n v="83.209699999999998"/>
  </r>
  <r>
    <n v="4872"/>
    <x v="2412"/>
    <x v="3"/>
    <x v="979"/>
    <d v="2014-05-28T00:00:00"/>
    <x v="1"/>
    <s v="KL-16645"/>
    <x v="107"/>
    <x v="0"/>
    <x v="0"/>
    <s v="Houston"/>
    <x v="5"/>
    <n v="77095"/>
    <x v="2"/>
    <s v="OFF-FA-10000840"/>
    <x v="1"/>
    <x v="13"/>
    <x v="1685"/>
    <n v="1.8240000000000001"/>
    <n v="2"/>
    <x v="2"/>
    <n v="0.61560000000000004"/>
  </r>
  <r>
    <n v="4873"/>
    <x v="2412"/>
    <x v="3"/>
    <x v="979"/>
    <d v="2014-05-28T00:00:00"/>
    <x v="1"/>
    <s v="KL-16645"/>
    <x v="107"/>
    <x v="0"/>
    <x v="0"/>
    <s v="Houston"/>
    <x v="5"/>
    <n v="77095"/>
    <x v="2"/>
    <s v="OFF-AP-10001947"/>
    <x v="1"/>
    <x v="9"/>
    <x v="1528"/>
    <n v="18.32"/>
    <n v="5"/>
    <x v="3"/>
    <n v="-46.716000000000001"/>
  </r>
  <r>
    <n v="4874"/>
    <x v="2412"/>
    <x v="3"/>
    <x v="979"/>
    <d v="2014-05-28T00:00:00"/>
    <x v="1"/>
    <s v="KL-16645"/>
    <x v="107"/>
    <x v="0"/>
    <x v="0"/>
    <s v="Houston"/>
    <x v="5"/>
    <n v="77095"/>
    <x v="2"/>
    <s v="OFF-ST-10002301"/>
    <x v="1"/>
    <x v="4"/>
    <x v="1490"/>
    <n v="48.816000000000003"/>
    <n v="3"/>
    <x v="2"/>
    <n v="-11.5938"/>
  </r>
  <r>
    <n v="4875"/>
    <x v="2412"/>
    <x v="3"/>
    <x v="979"/>
    <d v="2014-05-28T00:00:00"/>
    <x v="1"/>
    <s v="KL-16645"/>
    <x v="107"/>
    <x v="0"/>
    <x v="0"/>
    <s v="Houston"/>
    <x v="5"/>
    <n v="77095"/>
    <x v="2"/>
    <s v="OFF-BI-10001922"/>
    <x v="1"/>
    <x v="8"/>
    <x v="302"/>
    <n v="1.1879999999999999"/>
    <n v="1"/>
    <x v="3"/>
    <n v="-1.9601999999999999"/>
  </r>
  <r>
    <n v="4876"/>
    <x v="2413"/>
    <x v="2"/>
    <x v="266"/>
    <d v="2011-12-07T00:00:00"/>
    <x v="1"/>
    <s v="KN-16390"/>
    <x v="471"/>
    <x v="1"/>
    <x v="0"/>
    <s v="Columbus"/>
    <x v="24"/>
    <n v="43229"/>
    <x v="3"/>
    <s v="TEC-AC-10001267"/>
    <x v="2"/>
    <x v="11"/>
    <x v="533"/>
    <n v="119.8"/>
    <n v="5"/>
    <x v="2"/>
    <n v="29.95"/>
  </r>
  <r>
    <n v="4877"/>
    <x v="2414"/>
    <x v="2"/>
    <x v="462"/>
    <d v="2011-10-09T00:00:00"/>
    <x v="1"/>
    <s v="SL-20155"/>
    <x v="359"/>
    <x v="2"/>
    <x v="0"/>
    <s v="Durham"/>
    <x v="3"/>
    <n v="27707"/>
    <x v="0"/>
    <s v="OFF-ST-10000532"/>
    <x v="1"/>
    <x v="4"/>
    <x v="1403"/>
    <n v="61.567999999999998"/>
    <n v="2"/>
    <x v="2"/>
    <n v="4.6176000000000004"/>
  </r>
  <r>
    <n v="4878"/>
    <x v="2414"/>
    <x v="2"/>
    <x v="462"/>
    <d v="2011-10-09T00:00:00"/>
    <x v="1"/>
    <s v="SL-20155"/>
    <x v="359"/>
    <x v="2"/>
    <x v="0"/>
    <s v="Durham"/>
    <x v="3"/>
    <n v="27707"/>
    <x v="0"/>
    <s v="OFF-AR-10002335"/>
    <x v="1"/>
    <x v="6"/>
    <x v="673"/>
    <n v="6.1920000000000002"/>
    <n v="3"/>
    <x v="2"/>
    <n v="0.46439999999999998"/>
  </r>
  <r>
    <n v="4879"/>
    <x v="2415"/>
    <x v="0"/>
    <x v="875"/>
    <d v="2013-08-01T00:00:00"/>
    <x v="2"/>
    <s v="PW-19240"/>
    <x v="617"/>
    <x v="0"/>
    <x v="0"/>
    <s v="Pensacola"/>
    <x v="2"/>
    <n v="32503"/>
    <x v="0"/>
    <s v="OFF-BI-10000201"/>
    <x v="1"/>
    <x v="8"/>
    <x v="1678"/>
    <n v="2.214"/>
    <n v="3"/>
    <x v="6"/>
    <n v="-1.476"/>
  </r>
  <r>
    <n v="4880"/>
    <x v="2416"/>
    <x v="3"/>
    <x v="808"/>
    <d v="2014-11-06T00:00:00"/>
    <x v="0"/>
    <s v="TB-21175"/>
    <x v="533"/>
    <x v="1"/>
    <x v="0"/>
    <s v="Henderson"/>
    <x v="0"/>
    <n v="42420"/>
    <x v="0"/>
    <s v="OFF-EN-10004846"/>
    <x v="1"/>
    <x v="12"/>
    <x v="1488"/>
    <n v="5.32"/>
    <n v="2"/>
    <x v="0"/>
    <n v="2.6067999999999998"/>
  </r>
  <r>
    <n v="4881"/>
    <x v="2416"/>
    <x v="3"/>
    <x v="808"/>
    <d v="2014-11-06T00:00:00"/>
    <x v="0"/>
    <s v="TB-21175"/>
    <x v="533"/>
    <x v="1"/>
    <x v="0"/>
    <s v="Henderson"/>
    <x v="0"/>
    <n v="42420"/>
    <x v="0"/>
    <s v="FUR-CH-10000454"/>
    <x v="0"/>
    <x v="1"/>
    <x v="1"/>
    <n v="975.92"/>
    <n v="4"/>
    <x v="0"/>
    <n v="292.77600000000001"/>
  </r>
  <r>
    <n v="4882"/>
    <x v="2416"/>
    <x v="3"/>
    <x v="808"/>
    <d v="2014-11-06T00:00:00"/>
    <x v="0"/>
    <s v="TB-21175"/>
    <x v="533"/>
    <x v="1"/>
    <x v="0"/>
    <s v="Henderson"/>
    <x v="0"/>
    <n v="42420"/>
    <x v="0"/>
    <s v="TEC-AC-10004145"/>
    <x v="2"/>
    <x v="11"/>
    <x v="1264"/>
    <n v="2249.91"/>
    <n v="9"/>
    <x v="0"/>
    <n v="517.47929999999997"/>
  </r>
  <r>
    <n v="4883"/>
    <x v="2416"/>
    <x v="3"/>
    <x v="808"/>
    <d v="2014-11-06T00:00:00"/>
    <x v="0"/>
    <s v="TB-21175"/>
    <x v="533"/>
    <x v="1"/>
    <x v="0"/>
    <s v="Henderson"/>
    <x v="0"/>
    <n v="42420"/>
    <x v="0"/>
    <s v="OFF-ST-10001580"/>
    <x v="1"/>
    <x v="4"/>
    <x v="351"/>
    <n v="59.92"/>
    <n v="4"/>
    <x v="0"/>
    <n v="16.7776"/>
  </r>
  <r>
    <n v="4884"/>
    <x v="2417"/>
    <x v="3"/>
    <x v="144"/>
    <d v="2014-03-16T00:00:00"/>
    <x v="1"/>
    <s v="AH-10210"/>
    <x v="117"/>
    <x v="0"/>
    <x v="0"/>
    <s v="Anaheim"/>
    <x v="1"/>
    <n v="92804"/>
    <x v="1"/>
    <s v="OFF-BI-10003876"/>
    <x v="1"/>
    <x v="8"/>
    <x v="1617"/>
    <n v="171.2"/>
    <n v="5"/>
    <x v="2"/>
    <n v="64.2"/>
  </r>
  <r>
    <n v="4885"/>
    <x v="2417"/>
    <x v="3"/>
    <x v="144"/>
    <d v="2014-03-16T00:00:00"/>
    <x v="1"/>
    <s v="AH-10210"/>
    <x v="117"/>
    <x v="0"/>
    <x v="0"/>
    <s v="Anaheim"/>
    <x v="1"/>
    <n v="92804"/>
    <x v="1"/>
    <s v="OFF-AR-10001972"/>
    <x v="1"/>
    <x v="6"/>
    <x v="1623"/>
    <n v="3.36"/>
    <n v="2"/>
    <x v="0"/>
    <n v="0.87360000000000004"/>
  </r>
  <r>
    <n v="4886"/>
    <x v="2418"/>
    <x v="2"/>
    <x v="757"/>
    <d v="2011-12-20T00:00:00"/>
    <x v="1"/>
    <s v="SC-20695"/>
    <x v="281"/>
    <x v="1"/>
    <x v="0"/>
    <s v="Detroit"/>
    <x v="12"/>
    <n v="48227"/>
    <x v="2"/>
    <s v="OFF-PA-10000595"/>
    <x v="1"/>
    <x v="10"/>
    <x v="1117"/>
    <n v="114.2"/>
    <n v="5"/>
    <x v="0"/>
    <n v="52.531999999999996"/>
  </r>
  <r>
    <n v="4887"/>
    <x v="2419"/>
    <x v="0"/>
    <x v="85"/>
    <d v="2013-12-02T00:00:00"/>
    <x v="0"/>
    <s v="RF-19345"/>
    <x v="575"/>
    <x v="1"/>
    <x v="0"/>
    <s v="Marietta"/>
    <x v="32"/>
    <n v="30062"/>
    <x v="0"/>
    <s v="FUR-CH-10004477"/>
    <x v="0"/>
    <x v="1"/>
    <x v="211"/>
    <n v="182.67"/>
    <n v="3"/>
    <x v="0"/>
    <n v="52.974299999999999"/>
  </r>
  <r>
    <n v="4888"/>
    <x v="2419"/>
    <x v="0"/>
    <x v="85"/>
    <d v="2013-12-02T00:00:00"/>
    <x v="0"/>
    <s v="RF-19345"/>
    <x v="575"/>
    <x v="1"/>
    <x v="0"/>
    <s v="Marietta"/>
    <x v="32"/>
    <n v="30062"/>
    <x v="0"/>
    <s v="TEC-AC-10003441"/>
    <x v="2"/>
    <x v="11"/>
    <x v="652"/>
    <n v="101.7"/>
    <n v="6"/>
    <x v="0"/>
    <n v="6.1020000000000003"/>
  </r>
  <r>
    <n v="4889"/>
    <x v="2419"/>
    <x v="0"/>
    <x v="85"/>
    <d v="2013-12-02T00:00:00"/>
    <x v="0"/>
    <s v="RF-19345"/>
    <x v="575"/>
    <x v="1"/>
    <x v="0"/>
    <s v="Marietta"/>
    <x v="32"/>
    <n v="30062"/>
    <x v="0"/>
    <s v="OFF-ST-10004459"/>
    <x v="1"/>
    <x v="4"/>
    <x v="454"/>
    <n v="1126.02"/>
    <n v="3"/>
    <x v="0"/>
    <n v="56.301000000000002"/>
  </r>
  <r>
    <n v="4890"/>
    <x v="2419"/>
    <x v="0"/>
    <x v="85"/>
    <d v="2013-12-02T00:00:00"/>
    <x v="0"/>
    <s v="RF-19345"/>
    <x v="575"/>
    <x v="1"/>
    <x v="0"/>
    <s v="Marietta"/>
    <x v="32"/>
    <n v="30062"/>
    <x v="0"/>
    <s v="OFF-ST-10003805"/>
    <x v="1"/>
    <x v="4"/>
    <x v="1651"/>
    <n v="1263.3"/>
    <n v="6"/>
    <x v="0"/>
    <n v="315.82499999999999"/>
  </r>
  <r>
    <n v="4891"/>
    <x v="2420"/>
    <x v="0"/>
    <x v="443"/>
    <d v="2013-12-31T00:00:00"/>
    <x v="1"/>
    <s v="EH-13765"/>
    <x v="553"/>
    <x v="1"/>
    <x v="0"/>
    <s v="Seattle"/>
    <x v="4"/>
    <n v="98103"/>
    <x v="1"/>
    <s v="OFF-AR-10001246"/>
    <x v="1"/>
    <x v="6"/>
    <x v="450"/>
    <n v="8.82"/>
    <n v="3"/>
    <x v="0"/>
    <n v="2.5577999999999999"/>
  </r>
  <r>
    <n v="4892"/>
    <x v="2420"/>
    <x v="0"/>
    <x v="443"/>
    <d v="2013-12-31T00:00:00"/>
    <x v="1"/>
    <s v="EH-13765"/>
    <x v="553"/>
    <x v="1"/>
    <x v="0"/>
    <s v="Seattle"/>
    <x v="4"/>
    <n v="98103"/>
    <x v="1"/>
    <s v="OFF-PA-10001295"/>
    <x v="1"/>
    <x v="10"/>
    <x v="1211"/>
    <n v="37.94"/>
    <n v="2"/>
    <x v="0"/>
    <n v="18.211200000000002"/>
  </r>
  <r>
    <n v="4893"/>
    <x v="2420"/>
    <x v="0"/>
    <x v="443"/>
    <d v="2013-12-31T00:00:00"/>
    <x v="1"/>
    <s v="EH-13765"/>
    <x v="553"/>
    <x v="1"/>
    <x v="0"/>
    <s v="Seattle"/>
    <x v="4"/>
    <n v="98103"/>
    <x v="1"/>
    <s v="OFF-AR-10001231"/>
    <x v="1"/>
    <x v="6"/>
    <x v="1686"/>
    <n v="4.2"/>
    <n v="2"/>
    <x v="0"/>
    <n v="1.1759999999999999"/>
  </r>
  <r>
    <n v="4894"/>
    <x v="2420"/>
    <x v="0"/>
    <x v="443"/>
    <d v="2013-12-31T00:00:00"/>
    <x v="1"/>
    <s v="EH-13765"/>
    <x v="553"/>
    <x v="1"/>
    <x v="0"/>
    <s v="Seattle"/>
    <x v="4"/>
    <n v="98103"/>
    <x v="1"/>
    <s v="OFF-ST-10002743"/>
    <x v="1"/>
    <x v="4"/>
    <x v="413"/>
    <n v="227.28"/>
    <n v="2"/>
    <x v="0"/>
    <n v="2.2728000000000002"/>
  </r>
  <r>
    <n v="4895"/>
    <x v="2420"/>
    <x v="0"/>
    <x v="443"/>
    <d v="2013-12-31T00:00:00"/>
    <x v="1"/>
    <s v="EH-13765"/>
    <x v="553"/>
    <x v="1"/>
    <x v="0"/>
    <s v="Seattle"/>
    <x v="4"/>
    <n v="98103"/>
    <x v="1"/>
    <s v="OFF-PA-10004327"/>
    <x v="1"/>
    <x v="10"/>
    <x v="136"/>
    <n v="47.9"/>
    <n v="1"/>
    <x v="0"/>
    <n v="22.992000000000001"/>
  </r>
  <r>
    <n v="4896"/>
    <x v="2420"/>
    <x v="0"/>
    <x v="443"/>
    <d v="2013-12-31T00:00:00"/>
    <x v="1"/>
    <s v="EH-13765"/>
    <x v="553"/>
    <x v="1"/>
    <x v="0"/>
    <s v="Seattle"/>
    <x v="4"/>
    <n v="98103"/>
    <x v="1"/>
    <s v="OFF-EN-10004773"/>
    <x v="1"/>
    <x v="12"/>
    <x v="33"/>
    <n v="61.96"/>
    <n v="2"/>
    <x v="0"/>
    <n v="30.360399999999998"/>
  </r>
  <r>
    <n v="4897"/>
    <x v="2420"/>
    <x v="0"/>
    <x v="443"/>
    <d v="2013-12-31T00:00:00"/>
    <x v="1"/>
    <s v="EH-13765"/>
    <x v="553"/>
    <x v="1"/>
    <x v="0"/>
    <s v="Seattle"/>
    <x v="4"/>
    <n v="98103"/>
    <x v="1"/>
    <s v="OFF-ST-10003470"/>
    <x v="1"/>
    <x v="4"/>
    <x v="1339"/>
    <n v="1117.92"/>
    <n v="4"/>
    <x v="0"/>
    <n v="55.896000000000001"/>
  </r>
  <r>
    <n v="4898"/>
    <x v="2421"/>
    <x v="2"/>
    <x v="771"/>
    <d v="2011-10-17T00:00:00"/>
    <x v="2"/>
    <s v="AC-10660"/>
    <x v="663"/>
    <x v="0"/>
    <x v="0"/>
    <s v="Parma"/>
    <x v="24"/>
    <n v="44134"/>
    <x v="3"/>
    <s v="FUR-CH-10003761"/>
    <x v="0"/>
    <x v="1"/>
    <x v="1379"/>
    <n v="183.37200000000001"/>
    <n v="2"/>
    <x v="4"/>
    <n v="-7.8587999999999996"/>
  </r>
  <r>
    <n v="4899"/>
    <x v="2421"/>
    <x v="2"/>
    <x v="771"/>
    <d v="2011-10-17T00:00:00"/>
    <x v="2"/>
    <s v="AC-10660"/>
    <x v="663"/>
    <x v="0"/>
    <x v="0"/>
    <s v="Parma"/>
    <x v="24"/>
    <n v="44134"/>
    <x v="3"/>
    <s v="OFF-PA-10002230"/>
    <x v="1"/>
    <x v="10"/>
    <x v="384"/>
    <n v="7.968"/>
    <n v="2"/>
    <x v="2"/>
    <n v="2.8883999999999999"/>
  </r>
  <r>
    <n v="4900"/>
    <x v="2422"/>
    <x v="0"/>
    <x v="250"/>
    <d v="2013-08-28T00:00:00"/>
    <x v="1"/>
    <s v="SG-20470"/>
    <x v="495"/>
    <x v="0"/>
    <x v="0"/>
    <s v="Gresham"/>
    <x v="21"/>
    <n v="97030"/>
    <x v="1"/>
    <s v="OFF-BI-10000088"/>
    <x v="1"/>
    <x v="8"/>
    <x v="1025"/>
    <n v="26.352"/>
    <n v="8"/>
    <x v="6"/>
    <n v="-18.446400000000001"/>
  </r>
  <r>
    <n v="4901"/>
    <x v="2423"/>
    <x v="3"/>
    <x v="94"/>
    <d v="2014-12-22T00:00:00"/>
    <x v="1"/>
    <s v="CA-12310"/>
    <x v="119"/>
    <x v="1"/>
    <x v="0"/>
    <s v="Anaheim"/>
    <x v="1"/>
    <n v="92804"/>
    <x v="1"/>
    <s v="OFF-ST-10001526"/>
    <x v="1"/>
    <x v="4"/>
    <x v="764"/>
    <n v="481.32"/>
    <n v="4"/>
    <x v="0"/>
    <n v="125.14319999999999"/>
  </r>
  <r>
    <n v="4902"/>
    <x v="2423"/>
    <x v="3"/>
    <x v="94"/>
    <d v="2014-12-22T00:00:00"/>
    <x v="1"/>
    <s v="CA-12310"/>
    <x v="119"/>
    <x v="1"/>
    <x v="0"/>
    <s v="Anaheim"/>
    <x v="1"/>
    <n v="92804"/>
    <x v="1"/>
    <s v="OFF-SU-10002557"/>
    <x v="1"/>
    <x v="14"/>
    <x v="1329"/>
    <n v="13.98"/>
    <n v="1"/>
    <x v="0"/>
    <n v="3.6347999999999998"/>
  </r>
  <r>
    <n v="4903"/>
    <x v="2424"/>
    <x v="3"/>
    <x v="469"/>
    <d v="2014-03-13T00:00:00"/>
    <x v="1"/>
    <s v="SH-20395"/>
    <x v="129"/>
    <x v="0"/>
    <x v="0"/>
    <s v="New York City"/>
    <x v="15"/>
    <n v="10035"/>
    <x v="3"/>
    <s v="OFF-BI-10003669"/>
    <x v="1"/>
    <x v="8"/>
    <x v="796"/>
    <n v="25.92"/>
    <n v="6"/>
    <x v="2"/>
    <n v="9.0719999999999992"/>
  </r>
  <r>
    <n v="4904"/>
    <x v="2424"/>
    <x v="3"/>
    <x v="469"/>
    <d v="2014-03-13T00:00:00"/>
    <x v="1"/>
    <s v="SH-20395"/>
    <x v="129"/>
    <x v="0"/>
    <x v="0"/>
    <s v="New York City"/>
    <x v="15"/>
    <n v="10035"/>
    <x v="3"/>
    <s v="OFF-LA-10003510"/>
    <x v="1"/>
    <x v="2"/>
    <x v="575"/>
    <n v="91.59"/>
    <n v="3"/>
    <x v="0"/>
    <n v="42.131399999999999"/>
  </r>
  <r>
    <n v="4905"/>
    <x v="2425"/>
    <x v="2"/>
    <x v="588"/>
    <d v="2011-12-03T00:00:00"/>
    <x v="0"/>
    <s v="MC-17605"/>
    <x v="204"/>
    <x v="1"/>
    <x v="0"/>
    <s v="Houston"/>
    <x v="5"/>
    <n v="77070"/>
    <x v="2"/>
    <s v="FUR-CH-10003746"/>
    <x v="0"/>
    <x v="1"/>
    <x v="617"/>
    <n v="674.05799999999999"/>
    <n v="3"/>
    <x v="4"/>
    <n v="-19.258800000000001"/>
  </r>
  <r>
    <n v="4906"/>
    <x v="2426"/>
    <x v="2"/>
    <x v="1005"/>
    <d v="2011-10-16T00:00:00"/>
    <x v="0"/>
    <s v="JE-15610"/>
    <x v="531"/>
    <x v="1"/>
    <x v="0"/>
    <s v="Concord"/>
    <x v="38"/>
    <n v="3301"/>
    <x v="3"/>
    <s v="OFF-BI-10003476"/>
    <x v="1"/>
    <x v="8"/>
    <x v="1526"/>
    <n v="22.92"/>
    <n v="4"/>
    <x v="0"/>
    <n v="11.0016"/>
  </r>
  <r>
    <n v="4907"/>
    <x v="2426"/>
    <x v="2"/>
    <x v="1005"/>
    <d v="2011-10-16T00:00:00"/>
    <x v="0"/>
    <s v="JE-15610"/>
    <x v="531"/>
    <x v="1"/>
    <x v="0"/>
    <s v="Concord"/>
    <x v="38"/>
    <n v="3301"/>
    <x v="3"/>
    <s v="OFF-ST-10001469"/>
    <x v="1"/>
    <x v="4"/>
    <x v="394"/>
    <n v="269.89999999999998"/>
    <n v="5"/>
    <x v="0"/>
    <n v="16.193999999999999"/>
  </r>
  <r>
    <n v="4908"/>
    <x v="2427"/>
    <x v="2"/>
    <x v="728"/>
    <d v="2011-11-23T00:00:00"/>
    <x v="0"/>
    <s v="MS-17530"/>
    <x v="652"/>
    <x v="0"/>
    <x v="0"/>
    <s v="Fairfield"/>
    <x v="24"/>
    <n v="45014"/>
    <x v="3"/>
    <s v="OFF-BI-10001757"/>
    <x v="1"/>
    <x v="8"/>
    <x v="1158"/>
    <n v="11.808"/>
    <n v="8"/>
    <x v="6"/>
    <n v="-8.6592000000000002"/>
  </r>
  <r>
    <n v="4909"/>
    <x v="2427"/>
    <x v="2"/>
    <x v="728"/>
    <d v="2011-11-23T00:00:00"/>
    <x v="0"/>
    <s v="MS-17530"/>
    <x v="652"/>
    <x v="0"/>
    <x v="0"/>
    <s v="Fairfield"/>
    <x v="24"/>
    <n v="45014"/>
    <x v="3"/>
    <s v="TEC-PH-10004875"/>
    <x v="2"/>
    <x v="7"/>
    <x v="1687"/>
    <n v="9.5879999999999992"/>
    <n v="2"/>
    <x v="10"/>
    <n v="-2.0773999999999999"/>
  </r>
  <r>
    <n v="4910"/>
    <x v="2428"/>
    <x v="3"/>
    <x v="424"/>
    <d v="2014-01-19T00:00:00"/>
    <x v="1"/>
    <s v="BH-11710"/>
    <x v="3"/>
    <x v="0"/>
    <x v="0"/>
    <s v="Johnson City"/>
    <x v="18"/>
    <n v="37604"/>
    <x v="0"/>
    <s v="OFF-EN-10001219"/>
    <x v="1"/>
    <x v="12"/>
    <x v="583"/>
    <n v="18.335999999999999"/>
    <n v="3"/>
    <x v="2"/>
    <n v="6.6467999999999998"/>
  </r>
  <r>
    <n v="4911"/>
    <x v="2428"/>
    <x v="3"/>
    <x v="424"/>
    <d v="2014-01-19T00:00:00"/>
    <x v="1"/>
    <s v="BH-11710"/>
    <x v="3"/>
    <x v="0"/>
    <x v="0"/>
    <s v="Johnson City"/>
    <x v="18"/>
    <n v="37604"/>
    <x v="0"/>
    <s v="OFF-PA-10000019"/>
    <x v="1"/>
    <x v="10"/>
    <x v="704"/>
    <n v="36.287999999999997"/>
    <n v="7"/>
    <x v="2"/>
    <n v="12.700799999999999"/>
  </r>
  <r>
    <n v="4912"/>
    <x v="2428"/>
    <x v="3"/>
    <x v="424"/>
    <d v="2014-01-19T00:00:00"/>
    <x v="1"/>
    <s v="BH-11710"/>
    <x v="3"/>
    <x v="0"/>
    <x v="0"/>
    <s v="Johnson City"/>
    <x v="18"/>
    <n v="37604"/>
    <x v="0"/>
    <s v="TEC-PH-10001924"/>
    <x v="2"/>
    <x v="7"/>
    <x v="426"/>
    <n v="111.98399999999999"/>
    <n v="2"/>
    <x v="2"/>
    <n v="6.9989999999999997"/>
  </r>
  <r>
    <n v="4913"/>
    <x v="2428"/>
    <x v="3"/>
    <x v="424"/>
    <d v="2014-01-19T00:00:00"/>
    <x v="1"/>
    <s v="BH-11710"/>
    <x v="3"/>
    <x v="0"/>
    <x v="0"/>
    <s v="Johnson City"/>
    <x v="18"/>
    <n v="37604"/>
    <x v="0"/>
    <s v="OFF-BI-10002003"/>
    <x v="1"/>
    <x v="8"/>
    <x v="1384"/>
    <n v="5.97"/>
    <n v="5"/>
    <x v="6"/>
    <n v="-4.577"/>
  </r>
  <r>
    <n v="4914"/>
    <x v="2428"/>
    <x v="3"/>
    <x v="424"/>
    <d v="2014-01-19T00:00:00"/>
    <x v="1"/>
    <s v="BH-11710"/>
    <x v="3"/>
    <x v="0"/>
    <x v="0"/>
    <s v="Johnson City"/>
    <x v="18"/>
    <n v="37604"/>
    <x v="0"/>
    <s v="OFF-BI-10003727"/>
    <x v="1"/>
    <x v="8"/>
    <x v="797"/>
    <n v="2.508"/>
    <n v="2"/>
    <x v="6"/>
    <n v="-1.8391999999999999"/>
  </r>
  <r>
    <n v="4915"/>
    <x v="2429"/>
    <x v="1"/>
    <x v="496"/>
    <d v="2012-09-26T00:00:00"/>
    <x v="0"/>
    <s v="ME-17725"/>
    <x v="250"/>
    <x v="0"/>
    <x v="0"/>
    <s v="Seattle"/>
    <x v="4"/>
    <n v="98105"/>
    <x v="1"/>
    <s v="OFF-AR-10004042"/>
    <x v="1"/>
    <x v="6"/>
    <x v="30"/>
    <n v="35.96"/>
    <n v="2"/>
    <x v="0"/>
    <n v="10.4284"/>
  </r>
  <r>
    <n v="4916"/>
    <x v="2429"/>
    <x v="1"/>
    <x v="496"/>
    <d v="2012-09-26T00:00:00"/>
    <x v="0"/>
    <s v="ME-17725"/>
    <x v="250"/>
    <x v="0"/>
    <x v="0"/>
    <s v="Seattle"/>
    <x v="4"/>
    <n v="98105"/>
    <x v="1"/>
    <s v="OFF-BI-10001097"/>
    <x v="1"/>
    <x v="8"/>
    <x v="789"/>
    <n v="14.952"/>
    <n v="3"/>
    <x v="2"/>
    <n v="5.4200999999999997"/>
  </r>
  <r>
    <n v="4917"/>
    <x v="2430"/>
    <x v="3"/>
    <x v="449"/>
    <d v="2014-10-12T00:00:00"/>
    <x v="0"/>
    <s v="MB-17305"/>
    <x v="93"/>
    <x v="0"/>
    <x v="0"/>
    <s v="League City"/>
    <x v="5"/>
    <n v="77573"/>
    <x v="2"/>
    <s v="OFF-AR-10004344"/>
    <x v="1"/>
    <x v="6"/>
    <x v="365"/>
    <n v="67.144000000000005"/>
    <n v="7"/>
    <x v="2"/>
    <n v="5.8750999999999998"/>
  </r>
  <r>
    <n v="4918"/>
    <x v="2430"/>
    <x v="3"/>
    <x v="449"/>
    <d v="2014-10-12T00:00:00"/>
    <x v="0"/>
    <s v="MB-17305"/>
    <x v="93"/>
    <x v="0"/>
    <x v="0"/>
    <s v="League City"/>
    <x v="5"/>
    <n v="77573"/>
    <x v="2"/>
    <s v="FUR-CH-10001802"/>
    <x v="0"/>
    <x v="1"/>
    <x v="1688"/>
    <n v="254.05799999999999"/>
    <n v="3"/>
    <x v="4"/>
    <n v="-32.6646"/>
  </r>
  <r>
    <n v="4919"/>
    <x v="2431"/>
    <x v="0"/>
    <x v="1006"/>
    <d v="2013-01-07T00:00:00"/>
    <x v="1"/>
    <s v="BM-11575"/>
    <x v="606"/>
    <x v="1"/>
    <x v="0"/>
    <s v="Gaithersburg"/>
    <x v="39"/>
    <n v="20877"/>
    <x v="3"/>
    <s v="FUR-BO-10004709"/>
    <x v="0"/>
    <x v="0"/>
    <x v="263"/>
    <n v="173.94"/>
    <n v="3"/>
    <x v="0"/>
    <n v="38.266800000000003"/>
  </r>
  <r>
    <n v="4920"/>
    <x v="2431"/>
    <x v="0"/>
    <x v="1006"/>
    <d v="2013-01-07T00:00:00"/>
    <x v="1"/>
    <s v="BM-11575"/>
    <x v="606"/>
    <x v="1"/>
    <x v="0"/>
    <s v="Gaithersburg"/>
    <x v="39"/>
    <n v="20877"/>
    <x v="3"/>
    <s v="TEC-PH-10000455"/>
    <x v="2"/>
    <x v="7"/>
    <x v="1112"/>
    <n v="231.98"/>
    <n v="2"/>
    <x v="0"/>
    <n v="67.274199999999993"/>
  </r>
  <r>
    <n v="4921"/>
    <x v="2432"/>
    <x v="3"/>
    <x v="971"/>
    <d v="2014-08-24T00:00:00"/>
    <x v="1"/>
    <s v="SC-20575"/>
    <x v="623"/>
    <x v="0"/>
    <x v="0"/>
    <s v="Chicago"/>
    <x v="10"/>
    <n v="60653"/>
    <x v="2"/>
    <s v="OFF-BI-10002393"/>
    <x v="1"/>
    <x v="8"/>
    <x v="1188"/>
    <n v="2.2959999999999998"/>
    <n v="2"/>
    <x v="3"/>
    <n v="-3.9032"/>
  </r>
  <r>
    <n v="4922"/>
    <x v="2433"/>
    <x v="3"/>
    <x v="53"/>
    <d v="2014-12-30T00:00:00"/>
    <x v="0"/>
    <s v="MH-18115"/>
    <x v="414"/>
    <x v="2"/>
    <x v="0"/>
    <s v="Huntsville"/>
    <x v="19"/>
    <n v="35810"/>
    <x v="0"/>
    <s v="OFF-PA-10004381"/>
    <x v="1"/>
    <x v="10"/>
    <x v="1675"/>
    <n v="96.08"/>
    <n v="2"/>
    <x v="0"/>
    <n v="46.118400000000001"/>
  </r>
  <r>
    <n v="4923"/>
    <x v="2433"/>
    <x v="3"/>
    <x v="53"/>
    <d v="2014-12-30T00:00:00"/>
    <x v="0"/>
    <s v="MH-18115"/>
    <x v="414"/>
    <x v="2"/>
    <x v="0"/>
    <s v="Huntsville"/>
    <x v="19"/>
    <n v="35810"/>
    <x v="0"/>
    <s v="OFF-FA-10003059"/>
    <x v="1"/>
    <x v="13"/>
    <x v="794"/>
    <n v="3.62"/>
    <n v="2"/>
    <x v="0"/>
    <n v="1.1946000000000001"/>
  </r>
  <r>
    <n v="4924"/>
    <x v="2433"/>
    <x v="3"/>
    <x v="53"/>
    <d v="2014-12-30T00:00:00"/>
    <x v="0"/>
    <s v="MH-18115"/>
    <x v="414"/>
    <x v="2"/>
    <x v="0"/>
    <s v="Huntsville"/>
    <x v="19"/>
    <n v="35810"/>
    <x v="0"/>
    <s v="OFF-PA-10000994"/>
    <x v="1"/>
    <x v="10"/>
    <x v="904"/>
    <n v="629.1"/>
    <n v="6"/>
    <x v="0"/>
    <n v="301.96800000000002"/>
  </r>
  <r>
    <n v="4925"/>
    <x v="2433"/>
    <x v="3"/>
    <x v="53"/>
    <d v="2014-12-30T00:00:00"/>
    <x v="0"/>
    <s v="MH-18115"/>
    <x v="414"/>
    <x v="2"/>
    <x v="0"/>
    <s v="Huntsville"/>
    <x v="19"/>
    <n v="35810"/>
    <x v="0"/>
    <s v="TEC-PH-10002890"/>
    <x v="2"/>
    <x v="7"/>
    <x v="1387"/>
    <n v="90.48"/>
    <n v="2"/>
    <x v="0"/>
    <n v="23.524799999999999"/>
  </r>
  <r>
    <n v="4926"/>
    <x v="2434"/>
    <x v="3"/>
    <x v="18"/>
    <d v="2014-09-14T00:00:00"/>
    <x v="2"/>
    <s v="AR-10345"/>
    <x v="753"/>
    <x v="1"/>
    <x v="0"/>
    <s v="Lawrence"/>
    <x v="31"/>
    <n v="1841"/>
    <x v="3"/>
    <s v="OFF-AR-10003338"/>
    <x v="1"/>
    <x v="6"/>
    <x v="1430"/>
    <n v="14.88"/>
    <n v="2"/>
    <x v="0"/>
    <n v="3.72"/>
  </r>
  <r>
    <n v="4927"/>
    <x v="2435"/>
    <x v="3"/>
    <x v="15"/>
    <d v="2014-10-24T00:00:00"/>
    <x v="1"/>
    <s v="MO-17500"/>
    <x v="373"/>
    <x v="0"/>
    <x v="0"/>
    <s v="Chicago"/>
    <x v="10"/>
    <n v="60623"/>
    <x v="2"/>
    <s v="FUR-TA-10003008"/>
    <x v="0"/>
    <x v="3"/>
    <x v="946"/>
    <n v="91.275000000000006"/>
    <n v="1"/>
    <x v="5"/>
    <n v="-67.543499999999995"/>
  </r>
  <r>
    <n v="4928"/>
    <x v="2436"/>
    <x v="3"/>
    <x v="96"/>
    <d v="2014-12-07T00:00:00"/>
    <x v="1"/>
    <s v="AD-10180"/>
    <x v="57"/>
    <x v="2"/>
    <x v="0"/>
    <s v="Fairfield"/>
    <x v="29"/>
    <n v="6824"/>
    <x v="3"/>
    <s v="OFF-PA-10001972"/>
    <x v="1"/>
    <x v="10"/>
    <x v="1169"/>
    <n v="19.440000000000001"/>
    <n v="3"/>
    <x v="0"/>
    <n v="9.3312000000000008"/>
  </r>
  <r>
    <n v="4929"/>
    <x v="2436"/>
    <x v="3"/>
    <x v="96"/>
    <d v="2014-12-07T00:00:00"/>
    <x v="1"/>
    <s v="AD-10180"/>
    <x v="57"/>
    <x v="2"/>
    <x v="0"/>
    <s v="Fairfield"/>
    <x v="29"/>
    <n v="6824"/>
    <x v="3"/>
    <s v="FUR-CH-10000155"/>
    <x v="0"/>
    <x v="1"/>
    <x v="1157"/>
    <n v="897.15"/>
    <n v="3"/>
    <x v="0"/>
    <n v="251.202"/>
  </r>
  <r>
    <n v="4930"/>
    <x v="2437"/>
    <x v="2"/>
    <x v="814"/>
    <d v="2011-09-03T00:00:00"/>
    <x v="2"/>
    <s v="KD-16345"/>
    <x v="44"/>
    <x v="0"/>
    <x v="0"/>
    <s v="New York City"/>
    <x v="15"/>
    <n v="10009"/>
    <x v="3"/>
    <s v="OFF-AR-10000658"/>
    <x v="1"/>
    <x v="6"/>
    <x v="328"/>
    <n v="57.75"/>
    <n v="5"/>
    <x v="0"/>
    <n v="16.170000000000002"/>
  </r>
  <r>
    <n v="4931"/>
    <x v="2437"/>
    <x v="2"/>
    <x v="814"/>
    <d v="2011-09-03T00:00:00"/>
    <x v="2"/>
    <s v="KD-16345"/>
    <x v="44"/>
    <x v="0"/>
    <x v="0"/>
    <s v="New York City"/>
    <x v="15"/>
    <n v="10009"/>
    <x v="3"/>
    <s v="OFF-PA-10000349"/>
    <x v="1"/>
    <x v="10"/>
    <x v="33"/>
    <n v="14.94"/>
    <n v="3"/>
    <x v="0"/>
    <n v="7.0217999999999998"/>
  </r>
  <r>
    <n v="4932"/>
    <x v="2438"/>
    <x v="3"/>
    <x v="613"/>
    <d v="2014-03-31T00:00:00"/>
    <x v="1"/>
    <s v="FM-14215"/>
    <x v="524"/>
    <x v="1"/>
    <x v="0"/>
    <s v="Seattle"/>
    <x v="4"/>
    <n v="98103"/>
    <x v="1"/>
    <s v="OFF-AR-10001446"/>
    <x v="1"/>
    <x v="6"/>
    <x v="1152"/>
    <n v="23.1"/>
    <n v="2"/>
    <x v="0"/>
    <n v="6.93"/>
  </r>
  <r>
    <n v="4933"/>
    <x v="2439"/>
    <x v="1"/>
    <x v="694"/>
    <d v="2012-10-04T00:00:00"/>
    <x v="1"/>
    <s v="ZC-21910"/>
    <x v="233"/>
    <x v="0"/>
    <x v="0"/>
    <s v="Aurora"/>
    <x v="22"/>
    <n v="80013"/>
    <x v="1"/>
    <s v="OFF-EN-10004483"/>
    <x v="1"/>
    <x v="12"/>
    <x v="1335"/>
    <n v="12.536"/>
    <n v="1"/>
    <x v="2"/>
    <n v="4.2309000000000001"/>
  </r>
  <r>
    <n v="4934"/>
    <x v="2439"/>
    <x v="1"/>
    <x v="694"/>
    <d v="2012-10-04T00:00:00"/>
    <x v="1"/>
    <s v="ZC-21910"/>
    <x v="233"/>
    <x v="0"/>
    <x v="0"/>
    <s v="Aurora"/>
    <x v="22"/>
    <n v="80013"/>
    <x v="1"/>
    <s v="OFF-BI-10002012"/>
    <x v="1"/>
    <x v="8"/>
    <x v="742"/>
    <n v="1.08"/>
    <n v="2"/>
    <x v="6"/>
    <n v="-0.79200000000000004"/>
  </r>
  <r>
    <n v="4935"/>
    <x v="2439"/>
    <x v="1"/>
    <x v="694"/>
    <d v="2012-10-04T00:00:00"/>
    <x v="1"/>
    <s v="ZC-21910"/>
    <x v="233"/>
    <x v="0"/>
    <x v="0"/>
    <s v="Aurora"/>
    <x v="22"/>
    <n v="80013"/>
    <x v="1"/>
    <s v="OFF-FA-10003021"/>
    <x v="1"/>
    <x v="13"/>
    <x v="33"/>
    <n v="4.5119999999999996"/>
    <n v="3"/>
    <x v="2"/>
    <n v="0.84599999999999997"/>
  </r>
  <r>
    <n v="4936"/>
    <x v="2440"/>
    <x v="1"/>
    <x v="1007"/>
    <d v="2012-03-21T00:00:00"/>
    <x v="1"/>
    <s v="KS-16300"/>
    <x v="754"/>
    <x v="1"/>
    <x v="0"/>
    <s v="Lehi"/>
    <x v="7"/>
    <n v="84043"/>
    <x v="1"/>
    <s v="TEC-PH-10003356"/>
    <x v="2"/>
    <x v="7"/>
    <x v="1689"/>
    <n v="16.776"/>
    <n v="3"/>
    <x v="2"/>
    <n v="1.6776"/>
  </r>
  <r>
    <n v="4937"/>
    <x v="2441"/>
    <x v="3"/>
    <x v="1008"/>
    <d v="2014-01-14T00:00:00"/>
    <x v="1"/>
    <s v="DP-13390"/>
    <x v="503"/>
    <x v="2"/>
    <x v="0"/>
    <s v="Tuscaloosa"/>
    <x v="19"/>
    <n v="35401"/>
    <x v="0"/>
    <s v="OFF-BI-10004728"/>
    <x v="1"/>
    <x v="8"/>
    <x v="539"/>
    <n v="33.74"/>
    <n v="7"/>
    <x v="0"/>
    <n v="15.5204"/>
  </r>
  <r>
    <n v="4938"/>
    <x v="2442"/>
    <x v="2"/>
    <x v="286"/>
    <d v="2011-01-19T00:00:00"/>
    <x v="1"/>
    <s v="BD-11605"/>
    <x v="205"/>
    <x v="0"/>
    <x v="0"/>
    <s v="San Francisco"/>
    <x v="1"/>
    <n v="94109"/>
    <x v="1"/>
    <s v="OFF-ST-10000078"/>
    <x v="1"/>
    <x v="4"/>
    <x v="1218"/>
    <n v="1325.85"/>
    <n v="5"/>
    <x v="0"/>
    <n v="238.65299999999999"/>
  </r>
  <r>
    <n v="4939"/>
    <x v="2442"/>
    <x v="2"/>
    <x v="286"/>
    <d v="2011-01-19T00:00:00"/>
    <x v="1"/>
    <s v="BD-11605"/>
    <x v="205"/>
    <x v="0"/>
    <x v="0"/>
    <s v="San Francisco"/>
    <x v="1"/>
    <n v="94109"/>
    <x v="1"/>
    <s v="FUR-BO-10003034"/>
    <x v="0"/>
    <x v="0"/>
    <x v="1194"/>
    <n v="333.99900000000002"/>
    <n v="3"/>
    <x v="11"/>
    <n v="3.9293999999999998"/>
  </r>
  <r>
    <n v="4940"/>
    <x v="2442"/>
    <x v="2"/>
    <x v="286"/>
    <d v="2011-01-19T00:00:00"/>
    <x v="1"/>
    <s v="BD-11605"/>
    <x v="205"/>
    <x v="0"/>
    <x v="0"/>
    <s v="San Francisco"/>
    <x v="1"/>
    <n v="94109"/>
    <x v="1"/>
    <s v="OFF-AR-10003514"/>
    <x v="1"/>
    <x v="6"/>
    <x v="180"/>
    <n v="19.899999999999999"/>
    <n v="5"/>
    <x v="0"/>
    <n v="6.5670000000000002"/>
  </r>
  <r>
    <n v="4941"/>
    <x v="2443"/>
    <x v="1"/>
    <x v="525"/>
    <d v="2012-02-13T00:00:00"/>
    <x v="1"/>
    <s v="IL-15100"/>
    <x v="582"/>
    <x v="0"/>
    <x v="0"/>
    <s v="Wilmington"/>
    <x v="13"/>
    <n v="19805"/>
    <x v="3"/>
    <s v="FUR-CH-10001708"/>
    <x v="0"/>
    <x v="1"/>
    <x v="884"/>
    <n v="1268.82"/>
    <n v="9"/>
    <x v="0"/>
    <n v="266.4522"/>
  </r>
  <r>
    <n v="4942"/>
    <x v="2443"/>
    <x v="1"/>
    <x v="525"/>
    <d v="2012-02-13T00:00:00"/>
    <x v="1"/>
    <s v="IL-15100"/>
    <x v="582"/>
    <x v="0"/>
    <x v="0"/>
    <s v="Wilmington"/>
    <x v="13"/>
    <n v="19805"/>
    <x v="3"/>
    <s v="FUR-BO-10002598"/>
    <x v="0"/>
    <x v="0"/>
    <x v="1509"/>
    <n v="283.92"/>
    <n v="4"/>
    <x v="0"/>
    <n v="82.336799999999997"/>
  </r>
  <r>
    <n v="4943"/>
    <x v="2443"/>
    <x v="1"/>
    <x v="525"/>
    <d v="2012-02-13T00:00:00"/>
    <x v="1"/>
    <s v="IL-15100"/>
    <x v="582"/>
    <x v="0"/>
    <x v="0"/>
    <s v="Wilmington"/>
    <x v="13"/>
    <n v="19805"/>
    <x v="3"/>
    <s v="OFF-AR-10001022"/>
    <x v="1"/>
    <x v="6"/>
    <x v="872"/>
    <n v="5.68"/>
    <n v="2"/>
    <x v="0"/>
    <n v="1.7607999999999999"/>
  </r>
  <r>
    <n v="4944"/>
    <x v="2444"/>
    <x v="3"/>
    <x v="202"/>
    <d v="2014-12-28T00:00:00"/>
    <x v="1"/>
    <s v="LP-17095"/>
    <x v="431"/>
    <x v="0"/>
    <x v="0"/>
    <s v="Lafayette"/>
    <x v="14"/>
    <n v="47905"/>
    <x v="2"/>
    <s v="OFF-ST-10004459"/>
    <x v="1"/>
    <x v="4"/>
    <x v="454"/>
    <n v="375.34"/>
    <n v="1"/>
    <x v="0"/>
    <n v="18.766999999999999"/>
  </r>
  <r>
    <n v="4945"/>
    <x v="2445"/>
    <x v="0"/>
    <x v="64"/>
    <d v="2013-09-07T00:00:00"/>
    <x v="2"/>
    <s v="JH-15985"/>
    <x v="98"/>
    <x v="0"/>
    <x v="0"/>
    <s v="Redondo Beach"/>
    <x v="1"/>
    <n v="90278"/>
    <x v="1"/>
    <s v="OFF-PA-10004381"/>
    <x v="1"/>
    <x v="10"/>
    <x v="1675"/>
    <n v="96.08"/>
    <n v="2"/>
    <x v="0"/>
    <n v="46.118400000000001"/>
  </r>
  <r>
    <n v="4946"/>
    <x v="2445"/>
    <x v="0"/>
    <x v="64"/>
    <d v="2013-09-07T00:00:00"/>
    <x v="2"/>
    <s v="JH-15985"/>
    <x v="98"/>
    <x v="0"/>
    <x v="0"/>
    <s v="Redondo Beach"/>
    <x v="1"/>
    <n v="90278"/>
    <x v="1"/>
    <s v="OFF-BI-10000050"/>
    <x v="1"/>
    <x v="8"/>
    <x v="343"/>
    <n v="11.68"/>
    <n v="2"/>
    <x v="2"/>
    <n v="3.9420000000000002"/>
  </r>
  <r>
    <n v="4947"/>
    <x v="2445"/>
    <x v="0"/>
    <x v="64"/>
    <d v="2013-09-07T00:00:00"/>
    <x v="2"/>
    <s v="JH-15985"/>
    <x v="98"/>
    <x v="0"/>
    <x v="0"/>
    <s v="Redondo Beach"/>
    <x v="1"/>
    <n v="90278"/>
    <x v="1"/>
    <s v="OFF-FA-10000304"/>
    <x v="1"/>
    <x v="13"/>
    <x v="52"/>
    <n v="4.3600000000000003"/>
    <n v="2"/>
    <x v="0"/>
    <n v="1.7876000000000001"/>
  </r>
  <r>
    <n v="4948"/>
    <x v="2446"/>
    <x v="2"/>
    <x v="777"/>
    <d v="2011-10-09T00:00:00"/>
    <x v="1"/>
    <s v="JD-16015"/>
    <x v="557"/>
    <x v="0"/>
    <x v="0"/>
    <s v="Seattle"/>
    <x v="4"/>
    <n v="98115"/>
    <x v="1"/>
    <s v="OFF-LA-10002475"/>
    <x v="1"/>
    <x v="2"/>
    <x v="148"/>
    <n v="29.24"/>
    <n v="4"/>
    <x v="0"/>
    <n v="13.742800000000001"/>
  </r>
  <r>
    <n v="4949"/>
    <x v="2447"/>
    <x v="3"/>
    <x v="344"/>
    <d v="2014-12-03T00:00:00"/>
    <x v="1"/>
    <s v="BD-11320"/>
    <x v="217"/>
    <x v="0"/>
    <x v="0"/>
    <s v="Los Angeles"/>
    <x v="1"/>
    <n v="90045"/>
    <x v="1"/>
    <s v="OFF-BI-10001989"/>
    <x v="1"/>
    <x v="8"/>
    <x v="537"/>
    <n v="117.488"/>
    <n v="7"/>
    <x v="2"/>
    <n v="41.120800000000003"/>
  </r>
  <r>
    <n v="4950"/>
    <x v="2447"/>
    <x v="3"/>
    <x v="344"/>
    <d v="2014-12-03T00:00:00"/>
    <x v="1"/>
    <s v="BD-11320"/>
    <x v="217"/>
    <x v="0"/>
    <x v="0"/>
    <s v="Los Angeles"/>
    <x v="1"/>
    <n v="90045"/>
    <x v="1"/>
    <s v="FUR-FU-10000732"/>
    <x v="0"/>
    <x v="5"/>
    <x v="540"/>
    <n v="18.84"/>
    <n v="3"/>
    <x v="0"/>
    <n v="6.0288000000000004"/>
  </r>
  <r>
    <n v="4951"/>
    <x v="2448"/>
    <x v="0"/>
    <x v="99"/>
    <d v="2013-11-02T00:00:00"/>
    <x v="0"/>
    <s v="DL-13330"/>
    <x v="658"/>
    <x v="0"/>
    <x v="0"/>
    <s v="New York City"/>
    <x v="15"/>
    <n v="10009"/>
    <x v="3"/>
    <s v="OFF-AR-10004441"/>
    <x v="1"/>
    <x v="6"/>
    <x v="153"/>
    <n v="12.42"/>
    <n v="3"/>
    <x v="0"/>
    <n v="5.2164000000000001"/>
  </r>
  <r>
    <n v="4952"/>
    <x v="2449"/>
    <x v="1"/>
    <x v="988"/>
    <d v="2012-06-13T00:00:00"/>
    <x v="1"/>
    <s v="NC-18415"/>
    <x v="720"/>
    <x v="0"/>
    <x v="0"/>
    <s v="Royal Oak"/>
    <x v="12"/>
    <n v="48073"/>
    <x v="2"/>
    <s v="OFF-PA-10000304"/>
    <x v="1"/>
    <x v="10"/>
    <x v="88"/>
    <n v="12.96"/>
    <n v="2"/>
    <x v="0"/>
    <n v="6.2207999999999997"/>
  </r>
  <r>
    <n v="4953"/>
    <x v="2450"/>
    <x v="3"/>
    <x v="166"/>
    <d v="2014-12-13T00:00:00"/>
    <x v="0"/>
    <s v="AS-10225"/>
    <x v="127"/>
    <x v="1"/>
    <x v="0"/>
    <s v="San Francisco"/>
    <x v="1"/>
    <n v="94109"/>
    <x v="1"/>
    <s v="OFF-AP-10002670"/>
    <x v="1"/>
    <x v="9"/>
    <x v="1690"/>
    <n v="69.48"/>
    <n v="1"/>
    <x v="0"/>
    <n v="20.844000000000001"/>
  </r>
  <r>
    <n v="4954"/>
    <x v="2451"/>
    <x v="1"/>
    <x v="199"/>
    <d v="2012-03-20T00:00:00"/>
    <x v="1"/>
    <s v="MS-17980"/>
    <x v="99"/>
    <x v="1"/>
    <x v="0"/>
    <s v="New York City"/>
    <x v="15"/>
    <n v="10009"/>
    <x v="3"/>
    <s v="TEC-PH-10001527"/>
    <x v="2"/>
    <x v="7"/>
    <x v="1276"/>
    <n v="85.9"/>
    <n v="2"/>
    <x v="0"/>
    <n v="2.577"/>
  </r>
  <r>
    <n v="4955"/>
    <x v="2452"/>
    <x v="2"/>
    <x v="3"/>
    <d v="2011-06-13T00:00:00"/>
    <x v="0"/>
    <s v="TS-21205"/>
    <x v="131"/>
    <x v="1"/>
    <x v="0"/>
    <s v="North Las Vegas"/>
    <x v="33"/>
    <n v="89031"/>
    <x v="1"/>
    <s v="OFF-AR-10002335"/>
    <x v="1"/>
    <x v="6"/>
    <x v="673"/>
    <n v="18.059999999999999"/>
    <n v="7"/>
    <x v="0"/>
    <n v="4.6955999999999998"/>
  </r>
  <r>
    <n v="4956"/>
    <x v="2452"/>
    <x v="2"/>
    <x v="3"/>
    <d v="2011-06-13T00:00:00"/>
    <x v="0"/>
    <s v="TS-21205"/>
    <x v="131"/>
    <x v="1"/>
    <x v="0"/>
    <s v="North Las Vegas"/>
    <x v="33"/>
    <n v="89031"/>
    <x v="1"/>
    <s v="OFF-PA-10003641"/>
    <x v="1"/>
    <x v="10"/>
    <x v="938"/>
    <n v="79.14"/>
    <n v="3"/>
    <x v="0"/>
    <n v="36.404400000000003"/>
  </r>
  <r>
    <n v="4957"/>
    <x v="2452"/>
    <x v="2"/>
    <x v="3"/>
    <d v="2011-06-13T00:00:00"/>
    <x v="0"/>
    <s v="TS-21205"/>
    <x v="131"/>
    <x v="1"/>
    <x v="0"/>
    <s v="North Las Vegas"/>
    <x v="33"/>
    <n v="89031"/>
    <x v="1"/>
    <s v="FUR-FU-10002685"/>
    <x v="0"/>
    <x v="5"/>
    <x v="1433"/>
    <n v="37.4"/>
    <n v="2"/>
    <x v="0"/>
    <n v="14.212"/>
  </r>
  <r>
    <n v="4958"/>
    <x v="2453"/>
    <x v="1"/>
    <x v="305"/>
    <d v="2012-03-26T00:00:00"/>
    <x v="1"/>
    <s v="JK-15730"/>
    <x v="300"/>
    <x v="0"/>
    <x v="0"/>
    <s v="Carrollton"/>
    <x v="5"/>
    <n v="75007"/>
    <x v="2"/>
    <s v="OFF-BI-10001308"/>
    <x v="1"/>
    <x v="8"/>
    <x v="1351"/>
    <n v="2.512"/>
    <n v="2"/>
    <x v="3"/>
    <n v="-4.3959999999999999"/>
  </r>
  <r>
    <n v="4959"/>
    <x v="2453"/>
    <x v="1"/>
    <x v="305"/>
    <d v="2012-03-26T00:00:00"/>
    <x v="1"/>
    <s v="JK-15730"/>
    <x v="300"/>
    <x v="0"/>
    <x v="0"/>
    <s v="Carrollton"/>
    <x v="5"/>
    <n v="75007"/>
    <x v="2"/>
    <s v="OFF-FA-10003485"/>
    <x v="1"/>
    <x v="13"/>
    <x v="33"/>
    <n v="18.864000000000001"/>
    <n v="9"/>
    <x v="2"/>
    <n v="6.1307999999999998"/>
  </r>
  <r>
    <n v="4960"/>
    <x v="2454"/>
    <x v="0"/>
    <x v="741"/>
    <d v="2013-11-23T00:00:00"/>
    <x v="1"/>
    <s v="TC-21535"/>
    <x v="426"/>
    <x v="2"/>
    <x v="0"/>
    <s v="Los Angeles"/>
    <x v="1"/>
    <n v="90008"/>
    <x v="1"/>
    <s v="TEC-PH-10003357"/>
    <x v="2"/>
    <x v="7"/>
    <x v="1062"/>
    <n v="61.192"/>
    <n v="1"/>
    <x v="2"/>
    <n v="6.1192000000000002"/>
  </r>
  <r>
    <n v="4961"/>
    <x v="2454"/>
    <x v="0"/>
    <x v="741"/>
    <d v="2013-11-23T00:00:00"/>
    <x v="1"/>
    <s v="TC-21535"/>
    <x v="426"/>
    <x v="2"/>
    <x v="0"/>
    <s v="Los Angeles"/>
    <x v="1"/>
    <n v="90008"/>
    <x v="1"/>
    <s v="OFF-AP-10002867"/>
    <x v="1"/>
    <x v="9"/>
    <x v="1505"/>
    <n v="67.84"/>
    <n v="1"/>
    <x v="0"/>
    <n v="18.316800000000001"/>
  </r>
  <r>
    <n v="4962"/>
    <x v="2455"/>
    <x v="2"/>
    <x v="1009"/>
    <d v="2011-03-08T00:00:00"/>
    <x v="2"/>
    <s v="AB-10015"/>
    <x v="755"/>
    <x v="0"/>
    <x v="0"/>
    <s v="Seattle"/>
    <x v="4"/>
    <n v="98103"/>
    <x v="1"/>
    <s v="FUR-CH-10004477"/>
    <x v="0"/>
    <x v="1"/>
    <x v="211"/>
    <n v="48.712000000000003"/>
    <n v="1"/>
    <x v="2"/>
    <n v="5.4801000000000002"/>
  </r>
  <r>
    <n v="4963"/>
    <x v="2455"/>
    <x v="2"/>
    <x v="1009"/>
    <d v="2011-03-08T00:00:00"/>
    <x v="2"/>
    <s v="AB-10015"/>
    <x v="755"/>
    <x v="0"/>
    <x v="0"/>
    <s v="Seattle"/>
    <x v="4"/>
    <n v="98103"/>
    <x v="1"/>
    <s v="OFF-AR-10001427"/>
    <x v="1"/>
    <x v="6"/>
    <x v="248"/>
    <n v="17.940000000000001"/>
    <n v="3"/>
    <x v="0"/>
    <n v="4.6643999999999997"/>
  </r>
  <r>
    <n v="4964"/>
    <x v="2455"/>
    <x v="2"/>
    <x v="1009"/>
    <d v="2011-03-08T00:00:00"/>
    <x v="2"/>
    <s v="AB-10015"/>
    <x v="755"/>
    <x v="0"/>
    <x v="0"/>
    <s v="Seattle"/>
    <x v="4"/>
    <n v="98103"/>
    <x v="1"/>
    <s v="OFF-ST-10002344"/>
    <x v="1"/>
    <x v="4"/>
    <x v="856"/>
    <n v="242.94"/>
    <n v="3"/>
    <x v="0"/>
    <n v="4.8587999999999996"/>
  </r>
  <r>
    <n v="4965"/>
    <x v="2456"/>
    <x v="0"/>
    <x v="666"/>
    <d v="2013-05-20T00:00:00"/>
    <x v="0"/>
    <s v="DP-13000"/>
    <x v="24"/>
    <x v="0"/>
    <x v="0"/>
    <s v="Fort Lauderdale"/>
    <x v="2"/>
    <n v="33311"/>
    <x v="0"/>
    <s v="OFF-BI-10000301"/>
    <x v="1"/>
    <x v="8"/>
    <x v="619"/>
    <n v="7.7640000000000002"/>
    <n v="4"/>
    <x v="6"/>
    <n v="-5.1760000000000002"/>
  </r>
  <r>
    <n v="4966"/>
    <x v="2457"/>
    <x v="1"/>
    <x v="442"/>
    <d v="2012-05-28T00:00:00"/>
    <x v="0"/>
    <s v="CY-12745"/>
    <x v="388"/>
    <x v="1"/>
    <x v="0"/>
    <s v="Columbia"/>
    <x v="18"/>
    <n v="38401"/>
    <x v="0"/>
    <s v="TEC-PH-10001944"/>
    <x v="2"/>
    <x v="7"/>
    <x v="1262"/>
    <n v="467.04"/>
    <n v="4"/>
    <x v="2"/>
    <n v="58.38"/>
  </r>
  <r>
    <n v="4967"/>
    <x v="2458"/>
    <x v="1"/>
    <x v="991"/>
    <d v="2012-08-05T00:00:00"/>
    <x v="0"/>
    <s v="BE-11455"/>
    <x v="534"/>
    <x v="2"/>
    <x v="0"/>
    <s v="Providence"/>
    <x v="34"/>
    <n v="2908"/>
    <x v="3"/>
    <s v="TEC-PH-10001527"/>
    <x v="2"/>
    <x v="7"/>
    <x v="1276"/>
    <n v="128.85"/>
    <n v="3"/>
    <x v="0"/>
    <n v="3.8654999999999999"/>
  </r>
  <r>
    <n v="4968"/>
    <x v="2458"/>
    <x v="1"/>
    <x v="991"/>
    <d v="2012-08-05T00:00:00"/>
    <x v="0"/>
    <s v="BE-11455"/>
    <x v="534"/>
    <x v="2"/>
    <x v="0"/>
    <s v="Providence"/>
    <x v="34"/>
    <n v="2908"/>
    <x v="3"/>
    <s v="OFF-PA-10001307"/>
    <x v="1"/>
    <x v="10"/>
    <x v="784"/>
    <n v="8.4"/>
    <n v="2"/>
    <x v="0"/>
    <n v="4.1159999999999997"/>
  </r>
  <r>
    <n v="4969"/>
    <x v="2458"/>
    <x v="1"/>
    <x v="991"/>
    <d v="2012-08-05T00:00:00"/>
    <x v="0"/>
    <s v="BE-11455"/>
    <x v="534"/>
    <x v="2"/>
    <x v="0"/>
    <s v="Providence"/>
    <x v="34"/>
    <n v="2908"/>
    <x v="3"/>
    <s v="TEC-AC-10004571"/>
    <x v="2"/>
    <x v="11"/>
    <x v="404"/>
    <n v="199.98"/>
    <n v="2"/>
    <x v="0"/>
    <n v="83.991600000000005"/>
  </r>
  <r>
    <n v="4970"/>
    <x v="2458"/>
    <x v="1"/>
    <x v="991"/>
    <d v="2012-08-05T00:00:00"/>
    <x v="0"/>
    <s v="BE-11455"/>
    <x v="534"/>
    <x v="2"/>
    <x v="0"/>
    <s v="Providence"/>
    <x v="34"/>
    <n v="2908"/>
    <x v="3"/>
    <s v="FUR-CH-10001973"/>
    <x v="0"/>
    <x v="1"/>
    <x v="896"/>
    <n v="110.98"/>
    <n v="1"/>
    <x v="0"/>
    <n v="15.5372"/>
  </r>
  <r>
    <n v="4971"/>
    <x v="2459"/>
    <x v="0"/>
    <x v="61"/>
    <d v="2013-11-10T00:00:00"/>
    <x v="2"/>
    <s v="KL-16555"/>
    <x v="126"/>
    <x v="1"/>
    <x v="0"/>
    <s v="Jacksonville"/>
    <x v="2"/>
    <n v="32216"/>
    <x v="0"/>
    <s v="FUR-CH-10000513"/>
    <x v="0"/>
    <x v="1"/>
    <x v="70"/>
    <n v="207.98400000000001"/>
    <n v="2"/>
    <x v="2"/>
    <n v="-28.597799999999999"/>
  </r>
  <r>
    <n v="4972"/>
    <x v="2459"/>
    <x v="0"/>
    <x v="61"/>
    <d v="2013-11-10T00:00:00"/>
    <x v="2"/>
    <s v="KL-16555"/>
    <x v="126"/>
    <x v="1"/>
    <x v="0"/>
    <s v="Jacksonville"/>
    <x v="2"/>
    <n v="32216"/>
    <x v="0"/>
    <s v="OFF-PA-10002421"/>
    <x v="1"/>
    <x v="10"/>
    <x v="1416"/>
    <n v="36.112000000000002"/>
    <n v="2"/>
    <x v="2"/>
    <n v="12.639200000000001"/>
  </r>
  <r>
    <n v="4973"/>
    <x v="2459"/>
    <x v="0"/>
    <x v="61"/>
    <d v="2013-11-10T00:00:00"/>
    <x v="2"/>
    <s v="KL-16555"/>
    <x v="126"/>
    <x v="1"/>
    <x v="0"/>
    <s v="Jacksonville"/>
    <x v="2"/>
    <n v="32216"/>
    <x v="0"/>
    <s v="FUR-FU-10004090"/>
    <x v="0"/>
    <x v="5"/>
    <x v="636"/>
    <n v="35.567999999999998"/>
    <n v="2"/>
    <x v="2"/>
    <n v="5.7797999999999998"/>
  </r>
  <r>
    <n v="4974"/>
    <x v="2459"/>
    <x v="0"/>
    <x v="61"/>
    <d v="2013-11-10T00:00:00"/>
    <x v="2"/>
    <s v="KL-16555"/>
    <x v="126"/>
    <x v="1"/>
    <x v="0"/>
    <s v="Jacksonville"/>
    <x v="2"/>
    <n v="32216"/>
    <x v="0"/>
    <s v="OFF-PA-10004071"/>
    <x v="1"/>
    <x v="10"/>
    <x v="412"/>
    <n v="88.768000000000001"/>
    <n v="2"/>
    <x v="2"/>
    <n v="31.0688"/>
  </r>
  <r>
    <n v="4975"/>
    <x v="2460"/>
    <x v="0"/>
    <x v="77"/>
    <d v="2013-11-13T00:00:00"/>
    <x v="1"/>
    <s v="PS-19045"/>
    <x v="390"/>
    <x v="2"/>
    <x v="0"/>
    <s v="Oceanside"/>
    <x v="1"/>
    <n v="92054"/>
    <x v="1"/>
    <s v="OFF-PA-10002246"/>
    <x v="1"/>
    <x v="10"/>
    <x v="1386"/>
    <n v="12.9"/>
    <n v="2"/>
    <x v="0"/>
    <n v="6.3209999999999997"/>
  </r>
  <r>
    <n v="4976"/>
    <x v="2461"/>
    <x v="1"/>
    <x v="227"/>
    <d v="2012-09-23T00:00:00"/>
    <x v="0"/>
    <s v="JR-16210"/>
    <x v="335"/>
    <x v="1"/>
    <x v="0"/>
    <s v="Jacksonville"/>
    <x v="2"/>
    <n v="32216"/>
    <x v="0"/>
    <s v="TEC-AC-10003198"/>
    <x v="2"/>
    <x v="11"/>
    <x v="761"/>
    <n v="717.12"/>
    <n v="9"/>
    <x v="2"/>
    <n v="152.38800000000001"/>
  </r>
  <r>
    <n v="4977"/>
    <x v="2462"/>
    <x v="1"/>
    <x v="214"/>
    <d v="2012-12-09T00:00:00"/>
    <x v="2"/>
    <s v="AH-10210"/>
    <x v="117"/>
    <x v="0"/>
    <x v="0"/>
    <s v="New York City"/>
    <x v="15"/>
    <n v="10024"/>
    <x v="3"/>
    <s v="OFF-BI-10001031"/>
    <x v="1"/>
    <x v="8"/>
    <x v="865"/>
    <n v="21.36"/>
    <n v="5"/>
    <x v="2"/>
    <n v="7.2089999999999996"/>
  </r>
  <r>
    <n v="4978"/>
    <x v="2462"/>
    <x v="1"/>
    <x v="214"/>
    <d v="2012-12-09T00:00:00"/>
    <x v="2"/>
    <s v="AH-10210"/>
    <x v="117"/>
    <x v="0"/>
    <x v="0"/>
    <s v="New York City"/>
    <x v="15"/>
    <n v="10024"/>
    <x v="3"/>
    <s v="OFF-BI-10003727"/>
    <x v="1"/>
    <x v="8"/>
    <x v="797"/>
    <n v="6.6879999999999997"/>
    <n v="2"/>
    <x v="2"/>
    <n v="2.3408000000000002"/>
  </r>
  <r>
    <n v="4979"/>
    <x v="2462"/>
    <x v="1"/>
    <x v="214"/>
    <d v="2012-12-09T00:00:00"/>
    <x v="2"/>
    <s v="AH-10210"/>
    <x v="117"/>
    <x v="0"/>
    <x v="0"/>
    <s v="New York City"/>
    <x v="15"/>
    <n v="10024"/>
    <x v="3"/>
    <s v="TEC-PH-10001336"/>
    <x v="2"/>
    <x v="7"/>
    <x v="941"/>
    <n v="773.94"/>
    <n v="6"/>
    <x v="0"/>
    <n v="224.4426"/>
  </r>
  <r>
    <n v="4980"/>
    <x v="2463"/>
    <x v="0"/>
    <x v="10"/>
    <d v="2013-12-14T00:00:00"/>
    <x v="0"/>
    <s v="RW-19630"/>
    <x v="338"/>
    <x v="1"/>
    <x v="0"/>
    <s v="Chicago"/>
    <x v="10"/>
    <n v="60610"/>
    <x v="2"/>
    <s v="OFF-SU-10001664"/>
    <x v="1"/>
    <x v="14"/>
    <x v="1232"/>
    <n v="20.568000000000001"/>
    <n v="3"/>
    <x v="2"/>
    <n v="1.5426"/>
  </r>
  <r>
    <n v="4981"/>
    <x v="2463"/>
    <x v="0"/>
    <x v="10"/>
    <d v="2013-12-14T00:00:00"/>
    <x v="0"/>
    <s v="RW-19630"/>
    <x v="338"/>
    <x v="1"/>
    <x v="0"/>
    <s v="Chicago"/>
    <x v="10"/>
    <n v="60610"/>
    <x v="2"/>
    <s v="OFF-AP-10003971"/>
    <x v="1"/>
    <x v="9"/>
    <x v="914"/>
    <n v="4.3559999999999999"/>
    <n v="2"/>
    <x v="3"/>
    <n v="-11.761200000000001"/>
  </r>
  <r>
    <n v="4982"/>
    <x v="2463"/>
    <x v="0"/>
    <x v="10"/>
    <d v="2013-12-14T00:00:00"/>
    <x v="0"/>
    <s v="RW-19630"/>
    <x v="338"/>
    <x v="1"/>
    <x v="0"/>
    <s v="Chicago"/>
    <x v="10"/>
    <n v="60610"/>
    <x v="2"/>
    <s v="TEC-AC-10000199"/>
    <x v="2"/>
    <x v="11"/>
    <x v="1609"/>
    <n v="19.04"/>
    <n v="4"/>
    <x v="2"/>
    <n v="-1.4279999999999999"/>
  </r>
  <r>
    <n v="4983"/>
    <x v="2464"/>
    <x v="2"/>
    <x v="912"/>
    <d v="2011-11-22T00:00:00"/>
    <x v="1"/>
    <s v="AH-10075"/>
    <x v="340"/>
    <x v="1"/>
    <x v="0"/>
    <s v="Huntington Beach"/>
    <x v="1"/>
    <n v="92646"/>
    <x v="1"/>
    <s v="OFF-LA-10001045"/>
    <x v="1"/>
    <x v="2"/>
    <x v="701"/>
    <n v="5.22"/>
    <n v="2"/>
    <x v="0"/>
    <n v="2.4011999999999998"/>
  </r>
  <r>
    <n v="4984"/>
    <x v="2465"/>
    <x v="0"/>
    <x v="61"/>
    <d v="2013-11-11T00:00:00"/>
    <x v="0"/>
    <s v="IM-15070"/>
    <x v="5"/>
    <x v="0"/>
    <x v="0"/>
    <s v="San Diego"/>
    <x v="1"/>
    <n v="92105"/>
    <x v="1"/>
    <s v="OFF-ST-10003442"/>
    <x v="1"/>
    <x v="4"/>
    <x v="86"/>
    <n v="84.84"/>
    <n v="3"/>
    <x v="0"/>
    <n v="22.9068"/>
  </r>
  <r>
    <n v="4985"/>
    <x v="2466"/>
    <x v="1"/>
    <x v="684"/>
    <d v="2012-09-10T00:00:00"/>
    <x v="1"/>
    <s v="CK-12760"/>
    <x v="316"/>
    <x v="1"/>
    <x v="0"/>
    <s v="Nashville"/>
    <x v="18"/>
    <n v="37211"/>
    <x v="0"/>
    <s v="OFF-FA-10003059"/>
    <x v="1"/>
    <x v="13"/>
    <x v="794"/>
    <n v="7.24"/>
    <n v="5"/>
    <x v="2"/>
    <n v="1.1765000000000001"/>
  </r>
  <r>
    <n v="4986"/>
    <x v="2467"/>
    <x v="2"/>
    <x v="1010"/>
    <d v="2011-09-03T00:00:00"/>
    <x v="3"/>
    <s v="AG-10390"/>
    <x v="369"/>
    <x v="0"/>
    <x v="0"/>
    <s v="New York City"/>
    <x v="15"/>
    <n v="10009"/>
    <x v="3"/>
    <s v="OFF-LA-10001175"/>
    <x v="1"/>
    <x v="2"/>
    <x v="773"/>
    <n v="14.4"/>
    <n v="5"/>
    <x v="0"/>
    <n v="7.056"/>
  </r>
  <r>
    <n v="4987"/>
    <x v="2468"/>
    <x v="0"/>
    <x v="423"/>
    <d v="2013-04-29T00:00:00"/>
    <x v="1"/>
    <s v="CL-12700"/>
    <x v="642"/>
    <x v="2"/>
    <x v="0"/>
    <s v="Colorado Springs"/>
    <x v="22"/>
    <n v="80906"/>
    <x v="1"/>
    <s v="OFF-PA-10003441"/>
    <x v="1"/>
    <x v="10"/>
    <x v="485"/>
    <n v="15.552"/>
    <n v="3"/>
    <x v="2"/>
    <n v="5.4432"/>
  </r>
  <r>
    <n v="4988"/>
    <x v="2468"/>
    <x v="0"/>
    <x v="423"/>
    <d v="2013-04-29T00:00:00"/>
    <x v="1"/>
    <s v="CL-12700"/>
    <x v="642"/>
    <x v="2"/>
    <x v="0"/>
    <s v="Colorado Springs"/>
    <x v="22"/>
    <n v="80906"/>
    <x v="1"/>
    <s v="FUR-CH-10004287"/>
    <x v="0"/>
    <x v="1"/>
    <x v="156"/>
    <n v="1325.76"/>
    <n v="6"/>
    <x v="2"/>
    <n v="149.148"/>
  </r>
  <r>
    <n v="4989"/>
    <x v="2468"/>
    <x v="0"/>
    <x v="423"/>
    <d v="2013-04-29T00:00:00"/>
    <x v="1"/>
    <s v="CL-12700"/>
    <x v="642"/>
    <x v="2"/>
    <x v="0"/>
    <s v="Colorado Springs"/>
    <x v="22"/>
    <n v="80906"/>
    <x v="1"/>
    <s v="OFF-BI-10004040"/>
    <x v="1"/>
    <x v="8"/>
    <x v="1478"/>
    <n v="3.1080000000000001"/>
    <n v="2"/>
    <x v="6"/>
    <n v="-2.1756000000000002"/>
  </r>
  <r>
    <n v="4990"/>
    <x v="2469"/>
    <x v="3"/>
    <x v="515"/>
    <d v="2014-09-05T00:00:00"/>
    <x v="1"/>
    <s v="AW-10930"/>
    <x v="585"/>
    <x v="2"/>
    <x v="0"/>
    <s v="San Francisco"/>
    <x v="1"/>
    <n v="94110"/>
    <x v="1"/>
    <s v="OFF-BI-10004022"/>
    <x v="1"/>
    <x v="8"/>
    <x v="748"/>
    <n v="6.6719999999999997"/>
    <n v="3"/>
    <x v="2"/>
    <n v="2.1684000000000001"/>
  </r>
  <r>
    <n v="4991"/>
    <x v="2469"/>
    <x v="3"/>
    <x v="515"/>
    <d v="2014-09-05T00:00:00"/>
    <x v="1"/>
    <s v="AW-10930"/>
    <x v="585"/>
    <x v="2"/>
    <x v="0"/>
    <s v="San Francisco"/>
    <x v="1"/>
    <n v="94110"/>
    <x v="1"/>
    <s v="TEC-PH-10002200"/>
    <x v="2"/>
    <x v="7"/>
    <x v="1471"/>
    <n v="689.40800000000002"/>
    <n v="4"/>
    <x v="2"/>
    <n v="77.558400000000006"/>
  </r>
  <r>
    <n v="4992"/>
    <x v="2470"/>
    <x v="3"/>
    <x v="226"/>
    <d v="2014-12-14T00:00:00"/>
    <x v="1"/>
    <s v="HG-14965"/>
    <x v="428"/>
    <x v="1"/>
    <x v="0"/>
    <s v="Chicago"/>
    <x v="10"/>
    <n v="60653"/>
    <x v="2"/>
    <s v="OFF-BI-10001120"/>
    <x v="1"/>
    <x v="8"/>
    <x v="1606"/>
    <n v="1889.99"/>
    <n v="5"/>
    <x v="3"/>
    <n v="-2929.4845"/>
  </r>
  <r>
    <n v="4993"/>
    <x v="2471"/>
    <x v="1"/>
    <x v="217"/>
    <d v="2012-12-25T00:00:00"/>
    <x v="1"/>
    <s v="RB-19645"/>
    <x v="516"/>
    <x v="1"/>
    <x v="0"/>
    <s v="Memphis"/>
    <x v="18"/>
    <n v="38109"/>
    <x v="0"/>
    <s v="OFF-EN-10000461"/>
    <x v="1"/>
    <x v="12"/>
    <x v="746"/>
    <n v="55.936"/>
    <n v="8"/>
    <x v="2"/>
    <n v="18.878399999999999"/>
  </r>
  <r>
    <n v="4994"/>
    <x v="2471"/>
    <x v="1"/>
    <x v="217"/>
    <d v="2012-12-25T00:00:00"/>
    <x v="1"/>
    <s v="RB-19645"/>
    <x v="516"/>
    <x v="1"/>
    <x v="0"/>
    <s v="Memphis"/>
    <x v="18"/>
    <n v="38109"/>
    <x v="0"/>
    <s v="OFF-LA-10004008"/>
    <x v="1"/>
    <x v="2"/>
    <x v="1214"/>
    <n v="18.431999999999999"/>
    <n v="8"/>
    <x v="2"/>
    <n v="5.9904000000000002"/>
  </r>
  <r>
    <n v="4995"/>
    <x v="2471"/>
    <x v="1"/>
    <x v="217"/>
    <d v="2012-12-25T00:00:00"/>
    <x v="1"/>
    <s v="RB-19645"/>
    <x v="516"/>
    <x v="1"/>
    <x v="0"/>
    <s v="Memphis"/>
    <x v="18"/>
    <n v="38109"/>
    <x v="0"/>
    <s v="FUR-FU-10000221"/>
    <x v="0"/>
    <x v="5"/>
    <x v="529"/>
    <n v="20.32"/>
    <n v="5"/>
    <x v="2"/>
    <n v="3.556"/>
  </r>
  <r>
    <n v="4996"/>
    <x v="2472"/>
    <x v="2"/>
    <x v="130"/>
    <d v="2011-11-10T00:00:00"/>
    <x v="1"/>
    <s v="SZ-20035"/>
    <x v="449"/>
    <x v="2"/>
    <x v="0"/>
    <s v="New York City"/>
    <x v="15"/>
    <n v="10011"/>
    <x v="3"/>
    <s v="OFF-BI-10000962"/>
    <x v="1"/>
    <x v="8"/>
    <x v="1504"/>
    <n v="52.064"/>
    <n v="4"/>
    <x v="2"/>
    <n v="18.873200000000001"/>
  </r>
  <r>
    <n v="4997"/>
    <x v="2473"/>
    <x v="3"/>
    <x v="434"/>
    <d v="2014-03-16T00:00:00"/>
    <x v="1"/>
    <s v="KS-16300"/>
    <x v="754"/>
    <x v="1"/>
    <x v="0"/>
    <s v="Raleigh"/>
    <x v="3"/>
    <n v="27604"/>
    <x v="0"/>
    <s v="OFF-AP-10000390"/>
    <x v="1"/>
    <x v="9"/>
    <x v="1691"/>
    <n v="48.783999999999999"/>
    <n v="1"/>
    <x v="2"/>
    <n v="3.6587999999999998"/>
  </r>
  <r>
    <n v="4998"/>
    <x v="2473"/>
    <x v="3"/>
    <x v="434"/>
    <d v="2014-03-16T00:00:00"/>
    <x v="1"/>
    <s v="KS-16300"/>
    <x v="754"/>
    <x v="1"/>
    <x v="0"/>
    <s v="Raleigh"/>
    <x v="3"/>
    <n v="27604"/>
    <x v="0"/>
    <s v="OFF-BI-10000014"/>
    <x v="1"/>
    <x v="8"/>
    <x v="628"/>
    <n v="13.092000000000001"/>
    <n v="4"/>
    <x v="6"/>
    <n v="-10.0372"/>
  </r>
  <r>
    <n v="4999"/>
    <x v="2474"/>
    <x v="0"/>
    <x v="1011"/>
    <d v="2013-02-04T00:00:00"/>
    <x v="1"/>
    <s v="SC-20050"/>
    <x v="337"/>
    <x v="2"/>
    <x v="0"/>
    <s v="Los Angeles"/>
    <x v="1"/>
    <n v="90045"/>
    <x v="1"/>
    <s v="TEC-PH-10004120"/>
    <x v="2"/>
    <x v="7"/>
    <x v="1525"/>
    <n v="109.592"/>
    <n v="1"/>
    <x v="2"/>
    <n v="8.2194000000000003"/>
  </r>
  <r>
    <n v="5000"/>
    <x v="2474"/>
    <x v="0"/>
    <x v="1011"/>
    <d v="2013-02-04T00:00:00"/>
    <x v="1"/>
    <s v="SC-20050"/>
    <x v="337"/>
    <x v="2"/>
    <x v="0"/>
    <s v="Los Angeles"/>
    <x v="1"/>
    <n v="90045"/>
    <x v="1"/>
    <s v="OFF-PA-10002764"/>
    <x v="1"/>
    <x v="10"/>
    <x v="33"/>
    <n v="56.7"/>
    <n v="5"/>
    <x v="0"/>
    <n v="27.783000000000001"/>
  </r>
  <r>
    <n v="5001"/>
    <x v="2475"/>
    <x v="3"/>
    <x v="917"/>
    <d v="2014-05-13T00:00:00"/>
    <x v="1"/>
    <s v="AB-10060"/>
    <x v="144"/>
    <x v="2"/>
    <x v="0"/>
    <s v="Los Angeles"/>
    <x v="1"/>
    <n v="90004"/>
    <x v="1"/>
    <s v="TEC-AC-10000736"/>
    <x v="2"/>
    <x v="11"/>
    <x v="1085"/>
    <n v="79.989999999999995"/>
    <n v="1"/>
    <x v="0"/>
    <n v="28.796399999999998"/>
  </r>
  <r>
    <n v="5002"/>
    <x v="2476"/>
    <x v="0"/>
    <x v="1012"/>
    <d v="2013-05-25T00:00:00"/>
    <x v="3"/>
    <s v="EH-14125"/>
    <x v="258"/>
    <x v="2"/>
    <x v="0"/>
    <s v="Newport News"/>
    <x v="17"/>
    <n v="23602"/>
    <x v="0"/>
    <s v="OFF-SU-10000898"/>
    <x v="1"/>
    <x v="14"/>
    <x v="1181"/>
    <n v="69.5"/>
    <n v="5"/>
    <x v="0"/>
    <n v="20.155000000000001"/>
  </r>
  <r>
    <n v="5003"/>
    <x v="2476"/>
    <x v="0"/>
    <x v="1012"/>
    <d v="2013-05-25T00:00:00"/>
    <x v="3"/>
    <s v="EH-14125"/>
    <x v="258"/>
    <x v="2"/>
    <x v="0"/>
    <s v="Newport News"/>
    <x v="17"/>
    <n v="23602"/>
    <x v="0"/>
    <s v="OFF-PA-10004327"/>
    <x v="1"/>
    <x v="10"/>
    <x v="136"/>
    <n v="191.6"/>
    <n v="4"/>
    <x v="0"/>
    <n v="91.968000000000004"/>
  </r>
  <r>
    <n v="5004"/>
    <x v="2477"/>
    <x v="0"/>
    <x v="877"/>
    <d v="2013-10-13T00:00:00"/>
    <x v="1"/>
    <s v="CC-12475"/>
    <x v="693"/>
    <x v="0"/>
    <x v="0"/>
    <s v="Los Angeles"/>
    <x v="1"/>
    <n v="90032"/>
    <x v="1"/>
    <s v="OFF-PA-10000143"/>
    <x v="1"/>
    <x v="10"/>
    <x v="1692"/>
    <n v="10.56"/>
    <n v="2"/>
    <x v="0"/>
    <n v="5.0688000000000004"/>
  </r>
  <r>
    <n v="5005"/>
    <x v="2478"/>
    <x v="2"/>
    <x v="1013"/>
    <d v="2011-05-02T00:00:00"/>
    <x v="0"/>
    <s v="TM-21010"/>
    <x v="612"/>
    <x v="0"/>
    <x v="0"/>
    <s v="Jackson"/>
    <x v="35"/>
    <n v="39212"/>
    <x v="0"/>
    <s v="TEC-AC-10002550"/>
    <x v="2"/>
    <x v="11"/>
    <x v="1342"/>
    <n v="47.79"/>
    <n v="3"/>
    <x v="0"/>
    <n v="16.2486"/>
  </r>
  <r>
    <n v="5006"/>
    <x v="2479"/>
    <x v="1"/>
    <x v="113"/>
    <d v="2012-11-14T00:00:00"/>
    <x v="0"/>
    <s v="SC-20695"/>
    <x v="281"/>
    <x v="1"/>
    <x v="0"/>
    <s v="Richmond"/>
    <x v="14"/>
    <n v="47374"/>
    <x v="2"/>
    <s v="OFF-ST-10003306"/>
    <x v="1"/>
    <x v="4"/>
    <x v="380"/>
    <n v="714.3"/>
    <n v="5"/>
    <x v="0"/>
    <n v="207.14699999999999"/>
  </r>
  <r>
    <n v="5007"/>
    <x v="2480"/>
    <x v="1"/>
    <x v="529"/>
    <d v="2012-11-14T00:00:00"/>
    <x v="1"/>
    <s v="Dp-13240"/>
    <x v="656"/>
    <x v="2"/>
    <x v="0"/>
    <s v="New York City"/>
    <x v="15"/>
    <n v="10035"/>
    <x v="3"/>
    <s v="TEC-MA-10000045"/>
    <x v="2"/>
    <x v="15"/>
    <x v="1693"/>
    <n v="2321.9"/>
    <n v="2"/>
    <x v="0"/>
    <n v="1114.5119999999999"/>
  </r>
  <r>
    <n v="5008"/>
    <x v="2480"/>
    <x v="1"/>
    <x v="529"/>
    <d v="2012-11-14T00:00:00"/>
    <x v="1"/>
    <s v="Dp-13240"/>
    <x v="656"/>
    <x v="2"/>
    <x v="0"/>
    <s v="New York City"/>
    <x v="15"/>
    <n v="10035"/>
    <x v="3"/>
    <s v="OFF-ST-10001505"/>
    <x v="1"/>
    <x v="4"/>
    <x v="1174"/>
    <n v="17.940000000000001"/>
    <n v="3"/>
    <x v="0"/>
    <n v="3.0497999999999998"/>
  </r>
  <r>
    <n v="5009"/>
    <x v="2481"/>
    <x v="1"/>
    <x v="67"/>
    <d v="2012-09-14T00:00:00"/>
    <x v="1"/>
    <s v="LR-17035"/>
    <x v="756"/>
    <x v="1"/>
    <x v="0"/>
    <s v="Philadelphia"/>
    <x v="9"/>
    <n v="19134"/>
    <x v="3"/>
    <s v="OFF-BI-10004781"/>
    <x v="1"/>
    <x v="8"/>
    <x v="132"/>
    <n v="9.5220000000000002"/>
    <n v="1"/>
    <x v="6"/>
    <n v="-6.9828000000000001"/>
  </r>
  <r>
    <n v="5010"/>
    <x v="2481"/>
    <x v="1"/>
    <x v="67"/>
    <d v="2012-09-14T00:00:00"/>
    <x v="1"/>
    <s v="LR-17035"/>
    <x v="756"/>
    <x v="1"/>
    <x v="0"/>
    <s v="Philadelphia"/>
    <x v="9"/>
    <n v="19134"/>
    <x v="3"/>
    <s v="TEC-PH-10002680"/>
    <x v="2"/>
    <x v="7"/>
    <x v="415"/>
    <n v="791.96400000000006"/>
    <n v="6"/>
    <x v="10"/>
    <n v="-131.994"/>
  </r>
  <r>
    <n v="5011"/>
    <x v="2481"/>
    <x v="1"/>
    <x v="67"/>
    <d v="2012-09-14T00:00:00"/>
    <x v="1"/>
    <s v="LR-17035"/>
    <x v="756"/>
    <x v="1"/>
    <x v="0"/>
    <s v="Philadelphia"/>
    <x v="9"/>
    <n v="19134"/>
    <x v="3"/>
    <s v="OFF-BI-10000848"/>
    <x v="1"/>
    <x v="8"/>
    <x v="515"/>
    <n v="4.923"/>
    <n v="3"/>
    <x v="6"/>
    <n v="-3.9384000000000001"/>
  </r>
  <r>
    <n v="5012"/>
    <x v="2482"/>
    <x v="3"/>
    <x v="943"/>
    <d v="2014-05-14T00:00:00"/>
    <x v="2"/>
    <s v="TS-21370"/>
    <x v="477"/>
    <x v="1"/>
    <x v="0"/>
    <s v="Phoenix"/>
    <x v="16"/>
    <n v="85023"/>
    <x v="1"/>
    <s v="FUR-BO-10004467"/>
    <x v="0"/>
    <x v="0"/>
    <x v="883"/>
    <n v="209.97900000000001"/>
    <n v="7"/>
    <x v="6"/>
    <n v="-356.96429999999998"/>
  </r>
  <r>
    <n v="5013"/>
    <x v="2483"/>
    <x v="3"/>
    <x v="246"/>
    <d v="2014-07-27T00:00:00"/>
    <x v="1"/>
    <s v="SW-20350"/>
    <x v="680"/>
    <x v="2"/>
    <x v="0"/>
    <s v="Cleveland"/>
    <x v="24"/>
    <n v="44105"/>
    <x v="3"/>
    <s v="OFF-BI-10001670"/>
    <x v="1"/>
    <x v="8"/>
    <x v="438"/>
    <n v="33.93"/>
    <n v="3"/>
    <x v="6"/>
    <n v="-22.62"/>
  </r>
  <r>
    <n v="5014"/>
    <x v="2483"/>
    <x v="3"/>
    <x v="246"/>
    <d v="2014-07-27T00:00:00"/>
    <x v="1"/>
    <s v="SW-20350"/>
    <x v="680"/>
    <x v="2"/>
    <x v="0"/>
    <s v="Cleveland"/>
    <x v="24"/>
    <n v="44105"/>
    <x v="3"/>
    <s v="OFF-ST-10000136"/>
    <x v="1"/>
    <x v="4"/>
    <x v="1694"/>
    <n v="222.32"/>
    <n v="7"/>
    <x v="2"/>
    <n v="25.010999999999999"/>
  </r>
  <r>
    <n v="5015"/>
    <x v="2483"/>
    <x v="3"/>
    <x v="246"/>
    <d v="2014-07-27T00:00:00"/>
    <x v="1"/>
    <s v="SW-20350"/>
    <x v="680"/>
    <x v="2"/>
    <x v="0"/>
    <s v="Cleveland"/>
    <x v="24"/>
    <n v="44105"/>
    <x v="3"/>
    <s v="TEC-PH-10004522"/>
    <x v="2"/>
    <x v="7"/>
    <x v="1695"/>
    <n v="210.56399999999999"/>
    <n v="6"/>
    <x v="10"/>
    <n v="-52.640999999999998"/>
  </r>
  <r>
    <n v="5016"/>
    <x v="2484"/>
    <x v="2"/>
    <x v="156"/>
    <d v="2011-11-29T00:00:00"/>
    <x v="1"/>
    <s v="TH-21100"/>
    <x v="513"/>
    <x v="0"/>
    <x v="0"/>
    <s v="Toledo"/>
    <x v="24"/>
    <n v="43615"/>
    <x v="3"/>
    <s v="FUR-FU-10002960"/>
    <x v="0"/>
    <x v="5"/>
    <x v="190"/>
    <n v="35.167999999999999"/>
    <n v="7"/>
    <x v="2"/>
    <n v="9.6712000000000007"/>
  </r>
  <r>
    <n v="5017"/>
    <x v="2484"/>
    <x v="2"/>
    <x v="156"/>
    <d v="2011-11-29T00:00:00"/>
    <x v="1"/>
    <s v="TH-21100"/>
    <x v="513"/>
    <x v="0"/>
    <x v="0"/>
    <s v="Toledo"/>
    <x v="24"/>
    <n v="43615"/>
    <x v="3"/>
    <s v="TEC-PH-10002584"/>
    <x v="2"/>
    <x v="7"/>
    <x v="1696"/>
    <n v="1502.376"/>
    <n v="4"/>
    <x v="10"/>
    <n v="-250.39599999999999"/>
  </r>
  <r>
    <n v="5018"/>
    <x v="2485"/>
    <x v="2"/>
    <x v="647"/>
    <d v="2011-11-18T00:00:00"/>
    <x v="2"/>
    <s v="SS-20410"/>
    <x v="757"/>
    <x v="0"/>
    <x v="0"/>
    <s v="Los Angeles"/>
    <x v="1"/>
    <n v="90008"/>
    <x v="1"/>
    <s v="FUR-FU-10002505"/>
    <x v="0"/>
    <x v="5"/>
    <x v="222"/>
    <n v="10.11"/>
    <n v="3"/>
    <x v="0"/>
    <n v="3.2351999999999999"/>
  </r>
  <r>
    <n v="5019"/>
    <x v="2485"/>
    <x v="2"/>
    <x v="647"/>
    <d v="2011-11-18T00:00:00"/>
    <x v="2"/>
    <s v="SS-20410"/>
    <x v="757"/>
    <x v="0"/>
    <x v="0"/>
    <s v="Los Angeles"/>
    <x v="1"/>
    <n v="90008"/>
    <x v="1"/>
    <s v="TEC-AC-10003832"/>
    <x v="2"/>
    <x v="11"/>
    <x v="216"/>
    <n v="772.47"/>
    <n v="3"/>
    <x v="0"/>
    <n v="146.76929999999999"/>
  </r>
  <r>
    <n v="5020"/>
    <x v="2485"/>
    <x v="2"/>
    <x v="647"/>
    <d v="2011-11-18T00:00:00"/>
    <x v="2"/>
    <s v="SS-20410"/>
    <x v="757"/>
    <x v="0"/>
    <x v="0"/>
    <s v="Los Angeles"/>
    <x v="1"/>
    <n v="90008"/>
    <x v="1"/>
    <s v="OFF-SU-10002537"/>
    <x v="1"/>
    <x v="14"/>
    <x v="676"/>
    <n v="20.46"/>
    <n v="2"/>
    <x v="0"/>
    <n v="5.3196000000000003"/>
  </r>
  <r>
    <n v="5021"/>
    <x v="2486"/>
    <x v="3"/>
    <x v="721"/>
    <d v="2014-03-26T00:00:00"/>
    <x v="0"/>
    <s v="MZ-17515"/>
    <x v="89"/>
    <x v="1"/>
    <x v="0"/>
    <s v="New York City"/>
    <x v="15"/>
    <n v="10011"/>
    <x v="3"/>
    <s v="OFF-SU-10003505"/>
    <x v="1"/>
    <x v="14"/>
    <x v="408"/>
    <n v="347.58"/>
    <n v="3"/>
    <x v="0"/>
    <n v="17.379000000000001"/>
  </r>
  <r>
    <n v="5022"/>
    <x v="2487"/>
    <x v="0"/>
    <x v="122"/>
    <d v="2013-12-25T00:00:00"/>
    <x v="1"/>
    <s v="JE-15475"/>
    <x v="188"/>
    <x v="0"/>
    <x v="0"/>
    <s v="San Diego"/>
    <x v="1"/>
    <n v="92037"/>
    <x v="1"/>
    <s v="TEC-AC-10001465"/>
    <x v="2"/>
    <x v="11"/>
    <x v="473"/>
    <n v="72.64"/>
    <n v="2"/>
    <x v="0"/>
    <n v="21.792000000000002"/>
  </r>
  <r>
    <n v="5023"/>
    <x v="2487"/>
    <x v="0"/>
    <x v="122"/>
    <d v="2013-12-25T00:00:00"/>
    <x v="1"/>
    <s v="JE-15475"/>
    <x v="188"/>
    <x v="0"/>
    <x v="0"/>
    <s v="San Diego"/>
    <x v="1"/>
    <n v="92037"/>
    <x v="1"/>
    <s v="TEC-AC-10003832"/>
    <x v="2"/>
    <x v="11"/>
    <x v="216"/>
    <n v="772.47"/>
    <n v="3"/>
    <x v="0"/>
    <n v="146.76929999999999"/>
  </r>
  <r>
    <n v="5024"/>
    <x v="2487"/>
    <x v="0"/>
    <x v="122"/>
    <d v="2013-12-25T00:00:00"/>
    <x v="1"/>
    <s v="JE-15475"/>
    <x v="188"/>
    <x v="0"/>
    <x v="0"/>
    <s v="San Diego"/>
    <x v="1"/>
    <n v="92037"/>
    <x v="1"/>
    <s v="FUR-FU-10003731"/>
    <x v="0"/>
    <x v="5"/>
    <x v="1593"/>
    <n v="39.92"/>
    <n v="4"/>
    <x v="0"/>
    <n v="11.1776"/>
  </r>
  <r>
    <n v="5025"/>
    <x v="2488"/>
    <x v="3"/>
    <x v="570"/>
    <d v="2014-08-04T00:00:00"/>
    <x v="1"/>
    <s v="RF-19735"/>
    <x v="288"/>
    <x v="0"/>
    <x v="0"/>
    <s v="Oklahoma City"/>
    <x v="26"/>
    <n v="73120"/>
    <x v="2"/>
    <s v="OFF-BI-10004828"/>
    <x v="1"/>
    <x v="8"/>
    <x v="1578"/>
    <n v="33.479999999999997"/>
    <n v="2"/>
    <x v="0"/>
    <n v="16.405200000000001"/>
  </r>
  <r>
    <n v="5026"/>
    <x v="2488"/>
    <x v="3"/>
    <x v="570"/>
    <d v="2014-08-04T00:00:00"/>
    <x v="1"/>
    <s v="RF-19735"/>
    <x v="288"/>
    <x v="0"/>
    <x v="0"/>
    <s v="Oklahoma City"/>
    <x v="26"/>
    <n v="73120"/>
    <x v="2"/>
    <s v="TEC-PH-10003012"/>
    <x v="2"/>
    <x v="7"/>
    <x v="344"/>
    <n v="461.97"/>
    <n v="3"/>
    <x v="0"/>
    <n v="133.97130000000001"/>
  </r>
  <r>
    <n v="5027"/>
    <x v="2488"/>
    <x v="3"/>
    <x v="570"/>
    <d v="2014-08-04T00:00:00"/>
    <x v="1"/>
    <s v="RF-19735"/>
    <x v="288"/>
    <x v="0"/>
    <x v="0"/>
    <s v="Oklahoma City"/>
    <x v="26"/>
    <n v="73120"/>
    <x v="2"/>
    <s v="OFF-AP-10002311"/>
    <x v="1"/>
    <x v="9"/>
    <x v="14"/>
    <n v="137.62"/>
    <n v="2"/>
    <x v="0"/>
    <n v="60.552799999999998"/>
  </r>
  <r>
    <n v="5028"/>
    <x v="2488"/>
    <x v="3"/>
    <x v="570"/>
    <d v="2014-08-04T00:00:00"/>
    <x v="1"/>
    <s v="RF-19735"/>
    <x v="288"/>
    <x v="0"/>
    <x v="0"/>
    <s v="Oklahoma City"/>
    <x v="26"/>
    <n v="73120"/>
    <x v="2"/>
    <s v="FUR-CH-10004626"/>
    <x v="0"/>
    <x v="1"/>
    <x v="1697"/>
    <n v="302.67"/>
    <n v="3"/>
    <x v="0"/>
    <n v="72.640799999999999"/>
  </r>
  <r>
    <n v="5029"/>
    <x v="2489"/>
    <x v="2"/>
    <x v="814"/>
    <d v="2011-09-07T00:00:00"/>
    <x v="0"/>
    <s v="CV-12295"/>
    <x v="610"/>
    <x v="0"/>
    <x v="0"/>
    <s v="Chicago"/>
    <x v="10"/>
    <n v="60653"/>
    <x v="2"/>
    <s v="TEC-AC-10001606"/>
    <x v="2"/>
    <x v="11"/>
    <x v="585"/>
    <n v="239.976"/>
    <n v="3"/>
    <x v="2"/>
    <n v="53.994599999999998"/>
  </r>
  <r>
    <n v="5030"/>
    <x v="2490"/>
    <x v="3"/>
    <x v="926"/>
    <d v="2014-02-03T00:00:00"/>
    <x v="1"/>
    <s v="VG-21790"/>
    <x v="364"/>
    <x v="0"/>
    <x v="0"/>
    <s v="San Francisco"/>
    <x v="1"/>
    <n v="94109"/>
    <x v="1"/>
    <s v="OFF-AR-10001216"/>
    <x v="1"/>
    <x v="6"/>
    <x v="1455"/>
    <n v="8.34"/>
    <n v="3"/>
    <x v="0"/>
    <n v="2.1684000000000001"/>
  </r>
  <r>
    <n v="5031"/>
    <x v="2490"/>
    <x v="3"/>
    <x v="926"/>
    <d v="2014-02-03T00:00:00"/>
    <x v="1"/>
    <s v="VG-21790"/>
    <x v="364"/>
    <x v="0"/>
    <x v="0"/>
    <s v="San Francisco"/>
    <x v="1"/>
    <n v="94109"/>
    <x v="1"/>
    <s v="OFF-SU-10001664"/>
    <x v="1"/>
    <x v="14"/>
    <x v="1232"/>
    <n v="8.57"/>
    <n v="1"/>
    <x v="0"/>
    <n v="2.2282000000000002"/>
  </r>
  <r>
    <n v="5032"/>
    <x v="2490"/>
    <x v="3"/>
    <x v="926"/>
    <d v="2014-02-03T00:00:00"/>
    <x v="1"/>
    <s v="VG-21790"/>
    <x v="364"/>
    <x v="0"/>
    <x v="0"/>
    <s v="San Francisco"/>
    <x v="1"/>
    <n v="94109"/>
    <x v="1"/>
    <s v="OFF-BI-10002498"/>
    <x v="1"/>
    <x v="8"/>
    <x v="435"/>
    <n v="119.616"/>
    <n v="8"/>
    <x v="2"/>
    <n v="40.370399999999997"/>
  </r>
  <r>
    <n v="5033"/>
    <x v="2491"/>
    <x v="0"/>
    <x v="482"/>
    <d v="2014-01-03T00:00:00"/>
    <x v="1"/>
    <s v="BB-11545"/>
    <x v="179"/>
    <x v="1"/>
    <x v="0"/>
    <s v="Vineland"/>
    <x v="30"/>
    <n v="8360"/>
    <x v="3"/>
    <s v="FUR-CH-10003968"/>
    <x v="0"/>
    <x v="1"/>
    <x v="56"/>
    <n v="212.94"/>
    <n v="3"/>
    <x v="0"/>
    <n v="25.552800000000001"/>
  </r>
  <r>
    <n v="5034"/>
    <x v="2491"/>
    <x v="0"/>
    <x v="482"/>
    <d v="2014-01-03T00:00:00"/>
    <x v="1"/>
    <s v="BB-11545"/>
    <x v="179"/>
    <x v="1"/>
    <x v="0"/>
    <s v="Vineland"/>
    <x v="30"/>
    <n v="8360"/>
    <x v="3"/>
    <s v="OFF-AP-10002765"/>
    <x v="1"/>
    <x v="9"/>
    <x v="1252"/>
    <n v="26.49"/>
    <n v="1"/>
    <x v="0"/>
    <n v="7.4172000000000002"/>
  </r>
  <r>
    <n v="5035"/>
    <x v="2492"/>
    <x v="1"/>
    <x v="101"/>
    <d v="2012-08-13T00:00:00"/>
    <x v="0"/>
    <s v="HR-14770"/>
    <x v="367"/>
    <x v="2"/>
    <x v="0"/>
    <s v="Milwaukee"/>
    <x v="6"/>
    <n v="53209"/>
    <x v="2"/>
    <s v="FUR-BO-10004690"/>
    <x v="0"/>
    <x v="0"/>
    <x v="1636"/>
    <n v="687.4"/>
    <n v="5"/>
    <x v="0"/>
    <n v="48.118000000000002"/>
  </r>
  <r>
    <n v="5036"/>
    <x v="2493"/>
    <x v="2"/>
    <x v="322"/>
    <d v="2011-04-12T00:00:00"/>
    <x v="1"/>
    <s v="SC-20260"/>
    <x v="609"/>
    <x v="1"/>
    <x v="0"/>
    <s v="Seattle"/>
    <x v="4"/>
    <n v="98115"/>
    <x v="1"/>
    <s v="FUR-TA-10000688"/>
    <x v="0"/>
    <x v="3"/>
    <x v="556"/>
    <n v="653.54999999999995"/>
    <n v="3"/>
    <x v="0"/>
    <n v="111.1035"/>
  </r>
  <r>
    <n v="5037"/>
    <x v="2493"/>
    <x v="2"/>
    <x v="322"/>
    <d v="2011-04-12T00:00:00"/>
    <x v="1"/>
    <s v="SC-20260"/>
    <x v="609"/>
    <x v="1"/>
    <x v="0"/>
    <s v="Seattle"/>
    <x v="4"/>
    <n v="98115"/>
    <x v="1"/>
    <s v="TEC-AC-10003441"/>
    <x v="2"/>
    <x v="11"/>
    <x v="652"/>
    <n v="33.9"/>
    <n v="2"/>
    <x v="0"/>
    <n v="2.0339999999999998"/>
  </r>
  <r>
    <n v="5038"/>
    <x v="2494"/>
    <x v="3"/>
    <x v="701"/>
    <d v="2014-11-22T00:00:00"/>
    <x v="0"/>
    <s v="EG-13900"/>
    <x v="283"/>
    <x v="0"/>
    <x v="0"/>
    <s v="Naperville"/>
    <x v="10"/>
    <n v="60540"/>
    <x v="2"/>
    <s v="TEC-AC-10003610"/>
    <x v="2"/>
    <x v="11"/>
    <x v="598"/>
    <n v="239.96"/>
    <n v="5"/>
    <x v="2"/>
    <n v="83.986000000000004"/>
  </r>
  <r>
    <n v="5039"/>
    <x v="2495"/>
    <x v="1"/>
    <x v="655"/>
    <d v="2012-07-12T00:00:00"/>
    <x v="2"/>
    <s v="TS-21370"/>
    <x v="477"/>
    <x v="1"/>
    <x v="0"/>
    <s v="Wilmington"/>
    <x v="13"/>
    <n v="19805"/>
    <x v="3"/>
    <s v="FUR-TA-10001520"/>
    <x v="0"/>
    <x v="3"/>
    <x v="711"/>
    <n v="199.83600000000001"/>
    <n v="4"/>
    <x v="4"/>
    <n v="-37.112400000000001"/>
  </r>
  <r>
    <n v="5040"/>
    <x v="2495"/>
    <x v="1"/>
    <x v="655"/>
    <d v="2012-07-12T00:00:00"/>
    <x v="2"/>
    <s v="TS-21370"/>
    <x v="477"/>
    <x v="1"/>
    <x v="0"/>
    <s v="Wilmington"/>
    <x v="13"/>
    <n v="19805"/>
    <x v="3"/>
    <s v="TEC-PH-10001817"/>
    <x v="2"/>
    <x v="7"/>
    <x v="1097"/>
    <n v="716"/>
    <n v="2"/>
    <x v="0"/>
    <n v="193.32"/>
  </r>
  <r>
    <n v="5041"/>
    <x v="2495"/>
    <x v="1"/>
    <x v="655"/>
    <d v="2012-07-12T00:00:00"/>
    <x v="2"/>
    <s v="TS-21370"/>
    <x v="477"/>
    <x v="1"/>
    <x v="0"/>
    <s v="Wilmington"/>
    <x v="13"/>
    <n v="19805"/>
    <x v="3"/>
    <s v="OFF-BI-10004492"/>
    <x v="1"/>
    <x v="8"/>
    <x v="347"/>
    <n v="221.06"/>
    <n v="7"/>
    <x v="0"/>
    <n v="103.8982"/>
  </r>
  <r>
    <n v="5042"/>
    <x v="2496"/>
    <x v="0"/>
    <x v="338"/>
    <d v="2013-11-14T00:00:00"/>
    <x v="0"/>
    <s v="AI-10855"/>
    <x v="482"/>
    <x v="0"/>
    <x v="0"/>
    <s v="Los Angeles"/>
    <x v="1"/>
    <n v="90036"/>
    <x v="1"/>
    <s v="OFF-PA-10002421"/>
    <x v="1"/>
    <x v="10"/>
    <x v="1416"/>
    <n v="67.709999999999994"/>
    <n v="3"/>
    <x v="0"/>
    <n v="32.500799999999998"/>
  </r>
  <r>
    <n v="5043"/>
    <x v="2496"/>
    <x v="0"/>
    <x v="338"/>
    <d v="2013-11-14T00:00:00"/>
    <x v="0"/>
    <s v="AI-10855"/>
    <x v="482"/>
    <x v="0"/>
    <x v="0"/>
    <s v="Los Angeles"/>
    <x v="1"/>
    <n v="90036"/>
    <x v="1"/>
    <s v="OFF-AP-10000055"/>
    <x v="1"/>
    <x v="9"/>
    <x v="781"/>
    <n v="129.91999999999999"/>
    <n v="4"/>
    <x v="0"/>
    <n v="38.975999999999999"/>
  </r>
  <r>
    <n v="5044"/>
    <x v="2496"/>
    <x v="0"/>
    <x v="338"/>
    <d v="2013-11-14T00:00:00"/>
    <x v="0"/>
    <s v="AI-10855"/>
    <x v="482"/>
    <x v="0"/>
    <x v="0"/>
    <s v="Los Angeles"/>
    <x v="1"/>
    <n v="90036"/>
    <x v="1"/>
    <s v="FUR-FU-10000965"/>
    <x v="0"/>
    <x v="5"/>
    <x v="682"/>
    <n v="467.46"/>
    <n v="9"/>
    <x v="0"/>
    <n v="191.65860000000001"/>
  </r>
  <r>
    <n v="5045"/>
    <x v="2496"/>
    <x v="0"/>
    <x v="338"/>
    <d v="2013-11-14T00:00:00"/>
    <x v="0"/>
    <s v="AI-10855"/>
    <x v="482"/>
    <x v="0"/>
    <x v="0"/>
    <s v="Los Angeles"/>
    <x v="1"/>
    <n v="90036"/>
    <x v="1"/>
    <s v="OFF-PA-10001363"/>
    <x v="1"/>
    <x v="10"/>
    <x v="1616"/>
    <n v="61.4"/>
    <n v="5"/>
    <x v="0"/>
    <n v="28.858000000000001"/>
  </r>
  <r>
    <n v="5046"/>
    <x v="2496"/>
    <x v="0"/>
    <x v="338"/>
    <d v="2013-11-14T00:00:00"/>
    <x v="0"/>
    <s v="AI-10855"/>
    <x v="482"/>
    <x v="0"/>
    <x v="0"/>
    <s v="Los Angeles"/>
    <x v="1"/>
    <n v="90036"/>
    <x v="1"/>
    <s v="OFF-ST-10001496"/>
    <x v="1"/>
    <x v="4"/>
    <x v="726"/>
    <n v="720.76"/>
    <n v="4"/>
    <x v="0"/>
    <n v="187.39760000000001"/>
  </r>
  <r>
    <n v="5047"/>
    <x v="2496"/>
    <x v="0"/>
    <x v="338"/>
    <d v="2013-11-14T00:00:00"/>
    <x v="0"/>
    <s v="AI-10855"/>
    <x v="482"/>
    <x v="0"/>
    <x v="0"/>
    <s v="Los Angeles"/>
    <x v="1"/>
    <n v="90036"/>
    <x v="1"/>
    <s v="OFF-BI-10004656"/>
    <x v="1"/>
    <x v="8"/>
    <x v="855"/>
    <n v="5.1840000000000002"/>
    <n v="3"/>
    <x v="2"/>
    <n v="1.8144"/>
  </r>
  <r>
    <n v="5048"/>
    <x v="2496"/>
    <x v="0"/>
    <x v="338"/>
    <d v="2013-11-14T00:00:00"/>
    <x v="0"/>
    <s v="AI-10855"/>
    <x v="482"/>
    <x v="0"/>
    <x v="0"/>
    <s v="Los Angeles"/>
    <x v="1"/>
    <n v="90036"/>
    <x v="1"/>
    <s v="OFF-AR-10001227"/>
    <x v="1"/>
    <x v="6"/>
    <x v="1611"/>
    <n v="14.7"/>
    <n v="5"/>
    <x v="0"/>
    <n v="3.9689999999999999"/>
  </r>
  <r>
    <n v="5049"/>
    <x v="2497"/>
    <x v="2"/>
    <x v="691"/>
    <d v="2011-04-04T00:00:00"/>
    <x v="1"/>
    <s v="DD-13570"/>
    <x v="732"/>
    <x v="0"/>
    <x v="0"/>
    <s v="Chicago"/>
    <x v="10"/>
    <n v="60610"/>
    <x v="2"/>
    <s v="OFF-BI-10002071"/>
    <x v="1"/>
    <x v="8"/>
    <x v="692"/>
    <n v="8.1340000000000003"/>
    <n v="7"/>
    <x v="3"/>
    <n v="-13.8278"/>
  </r>
  <r>
    <n v="5050"/>
    <x v="2497"/>
    <x v="2"/>
    <x v="691"/>
    <d v="2011-04-04T00:00:00"/>
    <x v="1"/>
    <s v="DD-13570"/>
    <x v="732"/>
    <x v="0"/>
    <x v="0"/>
    <s v="Chicago"/>
    <x v="10"/>
    <n v="60610"/>
    <x v="2"/>
    <s v="TEC-AC-10004901"/>
    <x v="2"/>
    <x v="11"/>
    <x v="642"/>
    <n v="79.983999999999995"/>
    <n v="2"/>
    <x v="2"/>
    <n v="13.997199999999999"/>
  </r>
  <r>
    <n v="5051"/>
    <x v="2498"/>
    <x v="1"/>
    <x v="227"/>
    <d v="2012-09-24T00:00:00"/>
    <x v="1"/>
    <s v="AB-10060"/>
    <x v="144"/>
    <x v="2"/>
    <x v="0"/>
    <s v="Des Moines"/>
    <x v="4"/>
    <n v="98198"/>
    <x v="1"/>
    <s v="OFF-PA-10001776"/>
    <x v="1"/>
    <x v="10"/>
    <x v="1263"/>
    <n v="18.54"/>
    <n v="2"/>
    <x v="0"/>
    <n v="8.7138000000000009"/>
  </r>
  <r>
    <n v="5052"/>
    <x v="2499"/>
    <x v="1"/>
    <x v="209"/>
    <d v="2012-11-11T00:00:00"/>
    <x v="1"/>
    <s v="KB-16240"/>
    <x v="208"/>
    <x v="1"/>
    <x v="0"/>
    <s v="Philadelphia"/>
    <x v="9"/>
    <n v="19140"/>
    <x v="3"/>
    <s v="OFF-EN-10000483"/>
    <x v="1"/>
    <x v="12"/>
    <x v="369"/>
    <n v="24.4"/>
    <n v="2"/>
    <x v="2"/>
    <n v="7.93"/>
  </r>
  <r>
    <n v="5053"/>
    <x v="2500"/>
    <x v="3"/>
    <x v="240"/>
    <d v="2014-05-20T00:00:00"/>
    <x v="3"/>
    <s v="JC-15775"/>
    <x v="547"/>
    <x v="0"/>
    <x v="0"/>
    <s v="Atlanta"/>
    <x v="32"/>
    <n v="30318"/>
    <x v="0"/>
    <s v="OFF-PA-10003129"/>
    <x v="1"/>
    <x v="10"/>
    <x v="1137"/>
    <n v="195.64"/>
    <n v="4"/>
    <x v="0"/>
    <n v="91.950800000000001"/>
  </r>
  <r>
    <n v="5054"/>
    <x v="2501"/>
    <x v="1"/>
    <x v="928"/>
    <d v="2012-01-08T00:00:00"/>
    <x v="0"/>
    <s v="AH-10465"/>
    <x v="733"/>
    <x v="0"/>
    <x v="0"/>
    <s v="Dallas"/>
    <x v="5"/>
    <n v="75217"/>
    <x v="2"/>
    <s v="TEC-AC-10003198"/>
    <x v="2"/>
    <x v="11"/>
    <x v="761"/>
    <n v="398.4"/>
    <n v="5"/>
    <x v="2"/>
    <n v="84.66"/>
  </r>
  <r>
    <n v="5055"/>
    <x v="2501"/>
    <x v="1"/>
    <x v="928"/>
    <d v="2012-01-08T00:00:00"/>
    <x v="0"/>
    <s v="AH-10465"/>
    <x v="733"/>
    <x v="0"/>
    <x v="0"/>
    <s v="Dallas"/>
    <x v="5"/>
    <n v="75217"/>
    <x v="2"/>
    <s v="OFF-AR-10001246"/>
    <x v="1"/>
    <x v="6"/>
    <x v="450"/>
    <n v="7.056"/>
    <n v="3"/>
    <x v="2"/>
    <n v="0.79379999999999995"/>
  </r>
  <r>
    <n v="5056"/>
    <x v="2501"/>
    <x v="1"/>
    <x v="928"/>
    <d v="2012-01-08T00:00:00"/>
    <x v="0"/>
    <s v="AH-10465"/>
    <x v="733"/>
    <x v="0"/>
    <x v="0"/>
    <s v="Dallas"/>
    <x v="5"/>
    <n v="75217"/>
    <x v="2"/>
    <s v="FUR-BO-10003272"/>
    <x v="0"/>
    <x v="0"/>
    <x v="582"/>
    <n v="1352.3976"/>
    <n v="9"/>
    <x v="8"/>
    <n v="-437.54039999999998"/>
  </r>
  <r>
    <n v="5057"/>
    <x v="2502"/>
    <x v="1"/>
    <x v="1014"/>
    <d v="2012-09-11T00:00:00"/>
    <x v="2"/>
    <s v="NM-18520"/>
    <x v="392"/>
    <x v="0"/>
    <x v="0"/>
    <s v="Moreno Valley"/>
    <x v="1"/>
    <n v="92553"/>
    <x v="1"/>
    <s v="OFF-PA-10002606"/>
    <x v="1"/>
    <x v="10"/>
    <x v="1592"/>
    <n v="26.4"/>
    <n v="5"/>
    <x v="0"/>
    <n v="11.88"/>
  </r>
  <r>
    <n v="5058"/>
    <x v="2502"/>
    <x v="1"/>
    <x v="1014"/>
    <d v="2012-09-11T00:00:00"/>
    <x v="2"/>
    <s v="NM-18520"/>
    <x v="392"/>
    <x v="0"/>
    <x v="0"/>
    <s v="Moreno Valley"/>
    <x v="1"/>
    <n v="92553"/>
    <x v="1"/>
    <s v="OFF-ST-10002486"/>
    <x v="1"/>
    <x v="4"/>
    <x v="693"/>
    <n v="41.88"/>
    <n v="6"/>
    <x v="0"/>
    <n v="0.83760000000000001"/>
  </r>
  <r>
    <n v="5059"/>
    <x v="2503"/>
    <x v="0"/>
    <x v="1015"/>
    <d v="2013-04-08T00:00:00"/>
    <x v="1"/>
    <s v="CS-11950"/>
    <x v="229"/>
    <x v="0"/>
    <x v="0"/>
    <s v="Philadelphia"/>
    <x v="9"/>
    <n v="19140"/>
    <x v="3"/>
    <s v="OFF-BI-10004330"/>
    <x v="1"/>
    <x v="8"/>
    <x v="795"/>
    <n v="99.846000000000004"/>
    <n v="9"/>
    <x v="6"/>
    <n v="-83.204999999999998"/>
  </r>
  <r>
    <n v="5060"/>
    <x v="2504"/>
    <x v="0"/>
    <x v="5"/>
    <d v="2013-12-08T00:00:00"/>
    <x v="0"/>
    <s v="TP-21130"/>
    <x v="236"/>
    <x v="0"/>
    <x v="0"/>
    <s v="Georgetown"/>
    <x v="0"/>
    <n v="40324"/>
    <x v="0"/>
    <s v="TEC-PH-10000560"/>
    <x v="2"/>
    <x v="7"/>
    <x v="745"/>
    <n v="699.98"/>
    <n v="2"/>
    <x v="0"/>
    <n v="195.99440000000001"/>
  </r>
  <r>
    <n v="5061"/>
    <x v="2504"/>
    <x v="0"/>
    <x v="5"/>
    <d v="2013-12-08T00:00:00"/>
    <x v="0"/>
    <s v="TP-21130"/>
    <x v="236"/>
    <x v="0"/>
    <x v="0"/>
    <s v="Georgetown"/>
    <x v="0"/>
    <n v="40324"/>
    <x v="0"/>
    <s v="OFF-ST-10000060"/>
    <x v="1"/>
    <x v="4"/>
    <x v="387"/>
    <n v="584.82000000000005"/>
    <n v="9"/>
    <x v="0"/>
    <n v="70.178399999999996"/>
  </r>
  <r>
    <n v="5062"/>
    <x v="2505"/>
    <x v="1"/>
    <x v="412"/>
    <d v="2012-05-12T00:00:00"/>
    <x v="1"/>
    <s v="DL-12925"/>
    <x v="351"/>
    <x v="0"/>
    <x v="0"/>
    <s v="Minneapolis"/>
    <x v="11"/>
    <n v="55407"/>
    <x v="2"/>
    <s v="OFF-BI-10003684"/>
    <x v="1"/>
    <x v="8"/>
    <x v="707"/>
    <n v="43.98"/>
    <n v="2"/>
    <x v="0"/>
    <n v="21.99"/>
  </r>
  <r>
    <n v="5063"/>
    <x v="2505"/>
    <x v="1"/>
    <x v="412"/>
    <d v="2012-05-12T00:00:00"/>
    <x v="1"/>
    <s v="DL-12925"/>
    <x v="351"/>
    <x v="0"/>
    <x v="0"/>
    <s v="Minneapolis"/>
    <x v="11"/>
    <n v="55407"/>
    <x v="2"/>
    <s v="TEC-PH-10000441"/>
    <x v="2"/>
    <x v="7"/>
    <x v="1046"/>
    <n v="377.97"/>
    <n v="3"/>
    <x v="0"/>
    <n v="105.83159999999999"/>
  </r>
  <r>
    <n v="5064"/>
    <x v="2505"/>
    <x v="1"/>
    <x v="412"/>
    <d v="2012-05-12T00:00:00"/>
    <x v="1"/>
    <s v="DL-12925"/>
    <x v="351"/>
    <x v="0"/>
    <x v="0"/>
    <s v="Minneapolis"/>
    <x v="11"/>
    <n v="55407"/>
    <x v="2"/>
    <s v="FUR-FU-10000723"/>
    <x v="0"/>
    <x v="5"/>
    <x v="475"/>
    <n v="123.96"/>
    <n v="3"/>
    <x v="0"/>
    <n v="11.1564"/>
  </r>
  <r>
    <n v="5065"/>
    <x v="2506"/>
    <x v="3"/>
    <x v="585"/>
    <d v="2014-09-25T00:00:00"/>
    <x v="2"/>
    <s v="CA-12265"/>
    <x v="244"/>
    <x v="0"/>
    <x v="0"/>
    <s v="Wilmington"/>
    <x v="13"/>
    <n v="19805"/>
    <x v="3"/>
    <s v="TEC-PH-10004977"/>
    <x v="2"/>
    <x v="7"/>
    <x v="34"/>
    <n v="391.98"/>
    <n v="2"/>
    <x v="0"/>
    <n v="113.6742"/>
  </r>
  <r>
    <n v="5066"/>
    <x v="2507"/>
    <x v="3"/>
    <x v="329"/>
    <d v="2014-12-08T00:00:00"/>
    <x v="1"/>
    <s v="SC-20380"/>
    <x v="618"/>
    <x v="0"/>
    <x v="0"/>
    <s v="Burlington"/>
    <x v="3"/>
    <n v="27217"/>
    <x v="0"/>
    <s v="TEC-AC-10002001"/>
    <x v="2"/>
    <x v="11"/>
    <x v="262"/>
    <n v="383.976"/>
    <n v="3"/>
    <x v="2"/>
    <n v="81.594899999999996"/>
  </r>
  <r>
    <n v="5067"/>
    <x v="2507"/>
    <x v="3"/>
    <x v="329"/>
    <d v="2014-12-08T00:00:00"/>
    <x v="1"/>
    <s v="SC-20380"/>
    <x v="618"/>
    <x v="0"/>
    <x v="0"/>
    <s v="Burlington"/>
    <x v="3"/>
    <n v="27217"/>
    <x v="0"/>
    <s v="FUR-TA-10001889"/>
    <x v="0"/>
    <x v="3"/>
    <x v="406"/>
    <n v="1781.682"/>
    <n v="7"/>
    <x v="10"/>
    <n v="-653.28340000000003"/>
  </r>
  <r>
    <n v="5068"/>
    <x v="2508"/>
    <x v="3"/>
    <x v="787"/>
    <d v="2014-01-20T00:00:00"/>
    <x v="1"/>
    <s v="TT-21460"/>
    <x v="499"/>
    <x v="2"/>
    <x v="0"/>
    <s v="Los Angeles"/>
    <x v="1"/>
    <n v="90008"/>
    <x v="1"/>
    <s v="OFF-AR-10003504"/>
    <x v="1"/>
    <x v="6"/>
    <x v="1026"/>
    <n v="21.4"/>
    <n v="5"/>
    <x v="0"/>
    <n v="6.2060000000000004"/>
  </r>
  <r>
    <n v="5069"/>
    <x v="2509"/>
    <x v="2"/>
    <x v="233"/>
    <d v="2011-08-12T00:00:00"/>
    <x v="1"/>
    <s v="MA-17560"/>
    <x v="15"/>
    <x v="2"/>
    <x v="0"/>
    <s v="Trenton"/>
    <x v="12"/>
    <n v="48183"/>
    <x v="2"/>
    <s v="TEC-CO-10001571"/>
    <x v="2"/>
    <x v="16"/>
    <x v="1554"/>
    <n v="549.99"/>
    <n v="1"/>
    <x v="0"/>
    <n v="274.995"/>
  </r>
  <r>
    <n v="5070"/>
    <x v="2509"/>
    <x v="2"/>
    <x v="233"/>
    <d v="2011-08-12T00:00:00"/>
    <x v="1"/>
    <s v="MA-17560"/>
    <x v="15"/>
    <x v="2"/>
    <x v="0"/>
    <s v="Trenton"/>
    <x v="12"/>
    <n v="48183"/>
    <x v="2"/>
    <s v="OFF-AP-10002495"/>
    <x v="1"/>
    <x v="9"/>
    <x v="1075"/>
    <n v="167.535"/>
    <n v="3"/>
    <x v="9"/>
    <n v="37.229999999999997"/>
  </r>
  <r>
    <n v="5071"/>
    <x v="2509"/>
    <x v="2"/>
    <x v="233"/>
    <d v="2011-08-12T00:00:00"/>
    <x v="1"/>
    <s v="MA-17560"/>
    <x v="15"/>
    <x v="2"/>
    <x v="0"/>
    <s v="Trenton"/>
    <x v="12"/>
    <n v="48183"/>
    <x v="2"/>
    <s v="OFF-EN-10002500"/>
    <x v="1"/>
    <x v="12"/>
    <x v="118"/>
    <n v="38.340000000000003"/>
    <n v="3"/>
    <x v="0"/>
    <n v="17.253"/>
  </r>
  <r>
    <n v="5072"/>
    <x v="2509"/>
    <x v="2"/>
    <x v="233"/>
    <d v="2011-08-12T00:00:00"/>
    <x v="1"/>
    <s v="MA-17560"/>
    <x v="15"/>
    <x v="2"/>
    <x v="0"/>
    <s v="Trenton"/>
    <x v="12"/>
    <n v="48183"/>
    <x v="2"/>
    <s v="FUR-FU-10002088"/>
    <x v="0"/>
    <x v="5"/>
    <x v="1084"/>
    <n v="53.88"/>
    <n v="6"/>
    <x v="0"/>
    <n v="22.6296"/>
  </r>
  <r>
    <n v="5073"/>
    <x v="2509"/>
    <x v="2"/>
    <x v="233"/>
    <d v="2011-08-12T00:00:00"/>
    <x v="1"/>
    <s v="MA-17560"/>
    <x v="15"/>
    <x v="2"/>
    <x v="0"/>
    <s v="Trenton"/>
    <x v="12"/>
    <n v="48183"/>
    <x v="2"/>
    <s v="TEC-PH-10001128"/>
    <x v="2"/>
    <x v="7"/>
    <x v="1499"/>
    <n v="299.98"/>
    <n v="2"/>
    <x v="0"/>
    <n v="83.994399999999999"/>
  </r>
  <r>
    <n v="5074"/>
    <x v="2510"/>
    <x v="1"/>
    <x v="599"/>
    <d v="2012-11-05T00:00:00"/>
    <x v="3"/>
    <s v="JM-16195"/>
    <x v="594"/>
    <x v="0"/>
    <x v="0"/>
    <s v="San Francisco"/>
    <x v="1"/>
    <n v="94109"/>
    <x v="1"/>
    <s v="OFF-ST-10000649"/>
    <x v="1"/>
    <x v="4"/>
    <x v="937"/>
    <n v="62.8"/>
    <n v="4"/>
    <x v="0"/>
    <n v="15.7"/>
  </r>
  <r>
    <n v="5075"/>
    <x v="2511"/>
    <x v="3"/>
    <x v="1016"/>
    <d v="2014-04-30T00:00:00"/>
    <x v="0"/>
    <s v="MB-18085"/>
    <x v="469"/>
    <x v="0"/>
    <x v="0"/>
    <s v="Los Angeles"/>
    <x v="1"/>
    <n v="90049"/>
    <x v="1"/>
    <s v="OFF-BI-10002103"/>
    <x v="1"/>
    <x v="8"/>
    <x v="525"/>
    <n v="13.904"/>
    <n v="2"/>
    <x v="2"/>
    <n v="4.5187999999999997"/>
  </r>
  <r>
    <n v="5076"/>
    <x v="2512"/>
    <x v="2"/>
    <x v="1017"/>
    <d v="2011-04-22T00:00:00"/>
    <x v="0"/>
    <s v="SV-20365"/>
    <x v="277"/>
    <x v="0"/>
    <x v="0"/>
    <s v="Houston"/>
    <x v="5"/>
    <n v="77070"/>
    <x v="2"/>
    <s v="FUR-TA-10001705"/>
    <x v="0"/>
    <x v="3"/>
    <x v="213"/>
    <n v="744.1"/>
    <n v="5"/>
    <x v="4"/>
    <n v="-95.67"/>
  </r>
  <r>
    <n v="5077"/>
    <x v="2512"/>
    <x v="2"/>
    <x v="1017"/>
    <d v="2011-04-22T00:00:00"/>
    <x v="0"/>
    <s v="SV-20365"/>
    <x v="277"/>
    <x v="0"/>
    <x v="0"/>
    <s v="Houston"/>
    <x v="5"/>
    <n v="77070"/>
    <x v="2"/>
    <s v="OFF-ST-10004634"/>
    <x v="1"/>
    <x v="4"/>
    <x v="597"/>
    <n v="44.84"/>
    <n v="5"/>
    <x v="2"/>
    <n v="5.6050000000000004"/>
  </r>
  <r>
    <n v="5078"/>
    <x v="2512"/>
    <x v="2"/>
    <x v="1017"/>
    <d v="2011-04-22T00:00:00"/>
    <x v="0"/>
    <s v="SV-20365"/>
    <x v="277"/>
    <x v="0"/>
    <x v="0"/>
    <s v="Houston"/>
    <x v="5"/>
    <n v="77070"/>
    <x v="2"/>
    <s v="FUR-TA-10004442"/>
    <x v="0"/>
    <x v="3"/>
    <x v="1645"/>
    <n v="401.59"/>
    <n v="2"/>
    <x v="4"/>
    <n v="-131.95099999999999"/>
  </r>
  <r>
    <n v="5079"/>
    <x v="2513"/>
    <x v="3"/>
    <x v="343"/>
    <d v="2014-11-18T00:00:00"/>
    <x v="1"/>
    <s v="CG-12040"/>
    <x v="344"/>
    <x v="2"/>
    <x v="0"/>
    <s v="Milwaukee"/>
    <x v="6"/>
    <n v="53209"/>
    <x v="2"/>
    <s v="OFF-BI-10002949"/>
    <x v="1"/>
    <x v="8"/>
    <x v="520"/>
    <n v="18.239999999999998"/>
    <n v="3"/>
    <x v="0"/>
    <n v="8.5728000000000009"/>
  </r>
  <r>
    <n v="5080"/>
    <x v="2514"/>
    <x v="3"/>
    <x v="920"/>
    <d v="2014-11-30T00:00:00"/>
    <x v="1"/>
    <s v="BD-11500"/>
    <x v="214"/>
    <x v="0"/>
    <x v="0"/>
    <s v="San Francisco"/>
    <x v="1"/>
    <n v="94122"/>
    <x v="1"/>
    <s v="FUR-BO-10002213"/>
    <x v="0"/>
    <x v="0"/>
    <x v="1325"/>
    <n v="359.49900000000002"/>
    <n v="3"/>
    <x v="11"/>
    <n v="-29.605799999999999"/>
  </r>
  <r>
    <n v="5081"/>
    <x v="2514"/>
    <x v="3"/>
    <x v="920"/>
    <d v="2014-11-30T00:00:00"/>
    <x v="1"/>
    <s v="BD-11500"/>
    <x v="214"/>
    <x v="0"/>
    <x v="0"/>
    <s v="San Francisco"/>
    <x v="1"/>
    <n v="94122"/>
    <x v="1"/>
    <s v="OFF-ST-10001325"/>
    <x v="1"/>
    <x v="4"/>
    <x v="466"/>
    <n v="10.48"/>
    <n v="1"/>
    <x v="0"/>
    <n v="2.8296000000000001"/>
  </r>
  <r>
    <n v="5082"/>
    <x v="2515"/>
    <x v="1"/>
    <x v="217"/>
    <d v="2012-12-18T00:00:00"/>
    <x v="3"/>
    <s v="JK-15640"/>
    <x v="82"/>
    <x v="2"/>
    <x v="0"/>
    <s v="Cleveland"/>
    <x v="24"/>
    <n v="44105"/>
    <x v="3"/>
    <s v="OFF-PA-10003441"/>
    <x v="1"/>
    <x v="10"/>
    <x v="485"/>
    <n v="20.736000000000001"/>
    <n v="4"/>
    <x v="2"/>
    <n v="7.2576000000000001"/>
  </r>
  <r>
    <n v="5083"/>
    <x v="2516"/>
    <x v="0"/>
    <x v="162"/>
    <d v="2013-09-13T00:00:00"/>
    <x v="1"/>
    <s v="JM-15580"/>
    <x v="758"/>
    <x v="0"/>
    <x v="0"/>
    <s v="Monroe"/>
    <x v="3"/>
    <n v="28110"/>
    <x v="0"/>
    <s v="TEC-AC-10004209"/>
    <x v="2"/>
    <x v="11"/>
    <x v="899"/>
    <n v="35.167999999999999"/>
    <n v="4"/>
    <x v="2"/>
    <n v="8.3523999999999994"/>
  </r>
  <r>
    <n v="5084"/>
    <x v="2516"/>
    <x v="0"/>
    <x v="162"/>
    <d v="2013-09-13T00:00:00"/>
    <x v="1"/>
    <s v="JM-15580"/>
    <x v="758"/>
    <x v="0"/>
    <x v="0"/>
    <s v="Monroe"/>
    <x v="3"/>
    <n v="28110"/>
    <x v="0"/>
    <s v="OFF-PA-10000501"/>
    <x v="1"/>
    <x v="10"/>
    <x v="966"/>
    <n v="64.703999999999994"/>
    <n v="3"/>
    <x v="2"/>
    <n v="23.455200000000001"/>
  </r>
  <r>
    <n v="5085"/>
    <x v="2517"/>
    <x v="0"/>
    <x v="112"/>
    <d v="2013-06-10T00:00:00"/>
    <x v="0"/>
    <s v="SC-20230"/>
    <x v="554"/>
    <x v="1"/>
    <x v="0"/>
    <s v="Lowell"/>
    <x v="31"/>
    <n v="1852"/>
    <x v="3"/>
    <s v="OFF-PA-10003656"/>
    <x v="1"/>
    <x v="10"/>
    <x v="770"/>
    <n v="105.52"/>
    <n v="4"/>
    <x v="0"/>
    <n v="48.539200000000001"/>
  </r>
  <r>
    <n v="5086"/>
    <x v="2518"/>
    <x v="1"/>
    <x v="974"/>
    <d v="2012-06-23T00:00:00"/>
    <x v="1"/>
    <s v="ME-17320"/>
    <x v="467"/>
    <x v="2"/>
    <x v="0"/>
    <s v="Dallas"/>
    <x v="5"/>
    <n v="75081"/>
    <x v="2"/>
    <s v="OFF-BI-10001107"/>
    <x v="1"/>
    <x v="8"/>
    <x v="492"/>
    <n v="5.7919999999999998"/>
    <n v="2"/>
    <x v="3"/>
    <n v="-9.5568000000000008"/>
  </r>
  <r>
    <n v="5087"/>
    <x v="2519"/>
    <x v="1"/>
    <x v="616"/>
    <d v="2012-03-09T00:00:00"/>
    <x v="1"/>
    <s v="KN-16390"/>
    <x v="471"/>
    <x v="1"/>
    <x v="0"/>
    <s v="Philadelphia"/>
    <x v="9"/>
    <n v="19120"/>
    <x v="3"/>
    <s v="TEC-PH-10000562"/>
    <x v="2"/>
    <x v="7"/>
    <x v="1698"/>
    <n v="466.15800000000002"/>
    <n v="7"/>
    <x v="10"/>
    <n v="-93.2316"/>
  </r>
  <r>
    <n v="5088"/>
    <x v="2519"/>
    <x v="1"/>
    <x v="616"/>
    <d v="2012-03-09T00:00:00"/>
    <x v="1"/>
    <s v="KN-16390"/>
    <x v="471"/>
    <x v="1"/>
    <x v="0"/>
    <s v="Philadelphia"/>
    <x v="9"/>
    <n v="19120"/>
    <x v="3"/>
    <s v="TEC-AC-10001101"/>
    <x v="2"/>
    <x v="11"/>
    <x v="547"/>
    <n v="10.311999999999999"/>
    <n v="1"/>
    <x v="2"/>
    <n v="-1.2889999999999999"/>
  </r>
  <r>
    <n v="5089"/>
    <x v="2519"/>
    <x v="1"/>
    <x v="616"/>
    <d v="2012-03-09T00:00:00"/>
    <x v="1"/>
    <s v="KN-16390"/>
    <x v="471"/>
    <x v="1"/>
    <x v="0"/>
    <s v="Philadelphia"/>
    <x v="9"/>
    <n v="19120"/>
    <x v="3"/>
    <s v="OFF-BI-10003529"/>
    <x v="1"/>
    <x v="8"/>
    <x v="788"/>
    <n v="2.556"/>
    <n v="3"/>
    <x v="6"/>
    <n v="-1.7891999999999999"/>
  </r>
  <r>
    <n v="5090"/>
    <x v="2520"/>
    <x v="3"/>
    <x v="1018"/>
    <d v="2014-08-08T00:00:00"/>
    <x v="2"/>
    <s v="HM-14860"/>
    <x v="447"/>
    <x v="1"/>
    <x v="0"/>
    <s v="Loveland"/>
    <x v="22"/>
    <n v="80538"/>
    <x v="1"/>
    <s v="OFF-PA-10001752"/>
    <x v="1"/>
    <x v="10"/>
    <x v="1360"/>
    <n v="7.968"/>
    <n v="2"/>
    <x v="2"/>
    <n v="2.8883999999999999"/>
  </r>
  <r>
    <n v="5091"/>
    <x v="2520"/>
    <x v="3"/>
    <x v="1018"/>
    <d v="2014-08-08T00:00:00"/>
    <x v="2"/>
    <s v="HM-14860"/>
    <x v="447"/>
    <x v="1"/>
    <x v="0"/>
    <s v="Loveland"/>
    <x v="22"/>
    <n v="80538"/>
    <x v="1"/>
    <s v="OFF-EN-10001141"/>
    <x v="1"/>
    <x v="12"/>
    <x v="593"/>
    <n v="8.7840000000000007"/>
    <n v="1"/>
    <x v="2"/>
    <n v="3.1842000000000001"/>
  </r>
  <r>
    <n v="5092"/>
    <x v="2521"/>
    <x v="3"/>
    <x v="247"/>
    <d v="2015-01-04T00:00:00"/>
    <x v="1"/>
    <s v="JM-15580"/>
    <x v="758"/>
    <x v="0"/>
    <x v="0"/>
    <s v="Loveland"/>
    <x v="22"/>
    <n v="80538"/>
    <x v="1"/>
    <s v="OFF-FA-10003472"/>
    <x v="1"/>
    <x v="13"/>
    <x v="240"/>
    <n v="3.024"/>
    <n v="3"/>
    <x v="2"/>
    <n v="-0.6048"/>
  </r>
  <r>
    <n v="5093"/>
    <x v="2522"/>
    <x v="1"/>
    <x v="293"/>
    <d v="2012-05-27T00:00:00"/>
    <x v="1"/>
    <s v="KH-16690"/>
    <x v="120"/>
    <x v="1"/>
    <x v="0"/>
    <s v="Woonsocket"/>
    <x v="34"/>
    <n v="2895"/>
    <x v="3"/>
    <s v="OFF-ST-10004507"/>
    <x v="1"/>
    <x v="4"/>
    <x v="452"/>
    <n v="51.45"/>
    <n v="3"/>
    <x v="0"/>
    <n v="13.891500000000001"/>
  </r>
  <r>
    <n v="5094"/>
    <x v="2523"/>
    <x v="2"/>
    <x v="776"/>
    <d v="2011-12-10T00:00:00"/>
    <x v="1"/>
    <s v="BK-11260"/>
    <x v="318"/>
    <x v="0"/>
    <x v="0"/>
    <s v="Chicago"/>
    <x v="10"/>
    <n v="60610"/>
    <x v="2"/>
    <s v="OFF-AP-10004036"/>
    <x v="1"/>
    <x v="9"/>
    <x v="1273"/>
    <n v="14.016"/>
    <n v="4"/>
    <x v="3"/>
    <n v="-31.536000000000001"/>
  </r>
  <r>
    <n v="5095"/>
    <x v="2523"/>
    <x v="2"/>
    <x v="776"/>
    <d v="2011-12-10T00:00:00"/>
    <x v="1"/>
    <s v="BK-11260"/>
    <x v="318"/>
    <x v="0"/>
    <x v="0"/>
    <s v="Chicago"/>
    <x v="10"/>
    <n v="60610"/>
    <x v="2"/>
    <s v="FUR-TA-10004086"/>
    <x v="0"/>
    <x v="3"/>
    <x v="824"/>
    <n v="214.95"/>
    <n v="5"/>
    <x v="5"/>
    <n v="-120.372"/>
  </r>
  <r>
    <n v="5096"/>
    <x v="2523"/>
    <x v="2"/>
    <x v="776"/>
    <d v="2011-12-10T00:00:00"/>
    <x v="1"/>
    <s v="BK-11260"/>
    <x v="318"/>
    <x v="0"/>
    <x v="0"/>
    <s v="Chicago"/>
    <x v="10"/>
    <n v="60610"/>
    <x v="2"/>
    <s v="TEC-PH-10000307"/>
    <x v="2"/>
    <x v="7"/>
    <x v="835"/>
    <n v="35.04"/>
    <n v="4"/>
    <x v="2"/>
    <n v="-7.008"/>
  </r>
  <r>
    <n v="5097"/>
    <x v="2523"/>
    <x v="2"/>
    <x v="776"/>
    <d v="2011-12-10T00:00:00"/>
    <x v="1"/>
    <s v="BK-11260"/>
    <x v="318"/>
    <x v="0"/>
    <x v="0"/>
    <s v="Chicago"/>
    <x v="10"/>
    <n v="60610"/>
    <x v="2"/>
    <s v="FUR-FU-10002088"/>
    <x v="0"/>
    <x v="5"/>
    <x v="1084"/>
    <n v="10.776"/>
    <n v="3"/>
    <x v="7"/>
    <n v="-4.8491999999999997"/>
  </r>
  <r>
    <n v="5098"/>
    <x v="2523"/>
    <x v="2"/>
    <x v="776"/>
    <d v="2011-12-10T00:00:00"/>
    <x v="1"/>
    <s v="BK-11260"/>
    <x v="318"/>
    <x v="0"/>
    <x v="0"/>
    <s v="Chicago"/>
    <x v="10"/>
    <n v="60610"/>
    <x v="2"/>
    <s v="OFF-BI-10004965"/>
    <x v="1"/>
    <x v="8"/>
    <x v="1005"/>
    <n v="4.5999999999999996"/>
    <n v="2"/>
    <x v="3"/>
    <n v="-8.0500000000000007"/>
  </r>
  <r>
    <n v="5099"/>
    <x v="2523"/>
    <x v="2"/>
    <x v="776"/>
    <d v="2011-12-10T00:00:00"/>
    <x v="1"/>
    <s v="BK-11260"/>
    <x v="318"/>
    <x v="0"/>
    <x v="0"/>
    <s v="Chicago"/>
    <x v="10"/>
    <n v="60610"/>
    <x v="2"/>
    <s v="OFF-ST-10002485"/>
    <x v="1"/>
    <x v="4"/>
    <x v="209"/>
    <n v="35.167999999999999"/>
    <n v="2"/>
    <x v="2"/>
    <n v="-8.3523999999999994"/>
  </r>
  <r>
    <n v="5100"/>
    <x v="2524"/>
    <x v="1"/>
    <x v="976"/>
    <d v="2012-08-12T00:00:00"/>
    <x v="1"/>
    <s v="PN-18775"/>
    <x v="43"/>
    <x v="2"/>
    <x v="0"/>
    <s v="Bakersfield"/>
    <x v="1"/>
    <n v="93309"/>
    <x v="1"/>
    <s v="OFF-BI-10002194"/>
    <x v="1"/>
    <x v="8"/>
    <x v="411"/>
    <n v="19.152000000000001"/>
    <n v="3"/>
    <x v="2"/>
    <n v="6.4638"/>
  </r>
  <r>
    <n v="5101"/>
    <x v="2525"/>
    <x v="2"/>
    <x v="461"/>
    <d v="2011-03-17T00:00:00"/>
    <x v="3"/>
    <s v="AZ-10750"/>
    <x v="616"/>
    <x v="0"/>
    <x v="0"/>
    <s v="Dallas"/>
    <x v="5"/>
    <n v="75217"/>
    <x v="2"/>
    <s v="OFF-AR-10003732"/>
    <x v="1"/>
    <x v="6"/>
    <x v="321"/>
    <n v="4.4480000000000004"/>
    <n v="2"/>
    <x v="2"/>
    <n v="0.33360000000000001"/>
  </r>
  <r>
    <n v="5102"/>
    <x v="2525"/>
    <x v="2"/>
    <x v="461"/>
    <d v="2011-03-17T00:00:00"/>
    <x v="3"/>
    <s v="AZ-10750"/>
    <x v="616"/>
    <x v="0"/>
    <x v="0"/>
    <s v="Dallas"/>
    <x v="5"/>
    <n v="75217"/>
    <x v="2"/>
    <s v="OFF-PA-10002195"/>
    <x v="1"/>
    <x v="10"/>
    <x v="1543"/>
    <n v="5.1840000000000002"/>
    <n v="1"/>
    <x v="2"/>
    <n v="1.8792"/>
  </r>
  <r>
    <n v="5103"/>
    <x v="2525"/>
    <x v="2"/>
    <x v="461"/>
    <d v="2011-03-17T00:00:00"/>
    <x v="3"/>
    <s v="AZ-10750"/>
    <x v="616"/>
    <x v="0"/>
    <x v="0"/>
    <s v="Dallas"/>
    <x v="5"/>
    <n v="75217"/>
    <x v="2"/>
    <s v="OFF-PA-10002365"/>
    <x v="1"/>
    <x v="10"/>
    <x v="12"/>
    <n v="15.552"/>
    <n v="3"/>
    <x v="2"/>
    <n v="5.4432"/>
  </r>
  <r>
    <n v="5104"/>
    <x v="2526"/>
    <x v="1"/>
    <x v="514"/>
    <d v="2012-03-30T00:00:00"/>
    <x v="0"/>
    <s v="GM-14500"/>
    <x v="421"/>
    <x v="0"/>
    <x v="0"/>
    <s v="Philadelphia"/>
    <x v="9"/>
    <n v="19140"/>
    <x v="3"/>
    <s v="OFF-PA-10001950"/>
    <x v="1"/>
    <x v="10"/>
    <x v="144"/>
    <n v="40.031999999999996"/>
    <n v="6"/>
    <x v="2"/>
    <n v="12.51"/>
  </r>
  <r>
    <n v="5105"/>
    <x v="2526"/>
    <x v="1"/>
    <x v="514"/>
    <d v="2012-03-30T00:00:00"/>
    <x v="0"/>
    <s v="GM-14500"/>
    <x v="421"/>
    <x v="0"/>
    <x v="0"/>
    <s v="Philadelphia"/>
    <x v="9"/>
    <n v="19140"/>
    <x v="3"/>
    <s v="TEC-AC-10004633"/>
    <x v="2"/>
    <x v="11"/>
    <x v="60"/>
    <n v="16.776"/>
    <n v="3"/>
    <x v="2"/>
    <n v="5.0327999999999999"/>
  </r>
  <r>
    <n v="5106"/>
    <x v="2527"/>
    <x v="2"/>
    <x v="637"/>
    <d v="2011-12-20T00:00:00"/>
    <x v="1"/>
    <s v="BM-11785"/>
    <x v="298"/>
    <x v="0"/>
    <x v="0"/>
    <s v="Deltona"/>
    <x v="2"/>
    <n v="32725"/>
    <x v="0"/>
    <s v="FUR-CH-10002439"/>
    <x v="0"/>
    <x v="1"/>
    <x v="1316"/>
    <n v="186.304"/>
    <n v="4"/>
    <x v="2"/>
    <n v="13.972799999999999"/>
  </r>
  <r>
    <n v="5107"/>
    <x v="2528"/>
    <x v="1"/>
    <x v="444"/>
    <d v="2012-09-26T00:00:00"/>
    <x v="1"/>
    <s v="NH-18610"/>
    <x v="468"/>
    <x v="1"/>
    <x v="0"/>
    <s v="Columbus"/>
    <x v="32"/>
    <n v="31907"/>
    <x v="0"/>
    <s v="TEC-AC-10000682"/>
    <x v="2"/>
    <x v="11"/>
    <x v="1327"/>
    <n v="66.36"/>
    <n v="4"/>
    <x v="0"/>
    <n v="23.225999999999999"/>
  </r>
  <r>
    <n v="5108"/>
    <x v="2529"/>
    <x v="3"/>
    <x v="1016"/>
    <d v="2014-04-27T00:00:00"/>
    <x v="2"/>
    <s v="PN-18775"/>
    <x v="43"/>
    <x v="2"/>
    <x v="0"/>
    <s v="Nashville"/>
    <x v="18"/>
    <n v="37211"/>
    <x v="0"/>
    <s v="OFF-AR-10004078"/>
    <x v="1"/>
    <x v="6"/>
    <x v="507"/>
    <n v="42.048000000000002"/>
    <n v="9"/>
    <x v="2"/>
    <n v="5.2560000000000002"/>
  </r>
  <r>
    <n v="5109"/>
    <x v="2529"/>
    <x v="3"/>
    <x v="1016"/>
    <d v="2014-04-27T00:00:00"/>
    <x v="2"/>
    <s v="PN-18775"/>
    <x v="43"/>
    <x v="2"/>
    <x v="0"/>
    <s v="Nashville"/>
    <x v="18"/>
    <n v="37211"/>
    <x v="0"/>
    <s v="OFF-AR-10001958"/>
    <x v="1"/>
    <x v="6"/>
    <x v="206"/>
    <n v="67.92"/>
    <n v="5"/>
    <x v="2"/>
    <n v="6.7919999999999998"/>
  </r>
  <r>
    <n v="5110"/>
    <x v="2530"/>
    <x v="2"/>
    <x v="638"/>
    <d v="2011-10-22T00:00:00"/>
    <x v="1"/>
    <s v="EH-13765"/>
    <x v="553"/>
    <x v="1"/>
    <x v="0"/>
    <s v="Philadelphia"/>
    <x v="9"/>
    <n v="19134"/>
    <x v="3"/>
    <s v="OFF-EN-10001335"/>
    <x v="1"/>
    <x v="12"/>
    <x v="462"/>
    <n v="52.512"/>
    <n v="6"/>
    <x v="2"/>
    <n v="19.692"/>
  </r>
  <r>
    <n v="5111"/>
    <x v="2530"/>
    <x v="2"/>
    <x v="638"/>
    <d v="2011-10-22T00:00:00"/>
    <x v="1"/>
    <s v="EH-13765"/>
    <x v="553"/>
    <x v="1"/>
    <x v="0"/>
    <s v="Philadelphia"/>
    <x v="9"/>
    <n v="19134"/>
    <x v="3"/>
    <s v="OFF-ST-10003479"/>
    <x v="1"/>
    <x v="4"/>
    <x v="41"/>
    <n v="186.91200000000001"/>
    <n v="6"/>
    <x v="2"/>
    <n v="-35.045999999999999"/>
  </r>
  <r>
    <n v="5112"/>
    <x v="2530"/>
    <x v="2"/>
    <x v="638"/>
    <d v="2011-10-22T00:00:00"/>
    <x v="1"/>
    <s v="EH-13765"/>
    <x v="553"/>
    <x v="1"/>
    <x v="0"/>
    <s v="Philadelphia"/>
    <x v="9"/>
    <n v="19134"/>
    <x v="3"/>
    <s v="OFF-PA-10003016"/>
    <x v="1"/>
    <x v="10"/>
    <x v="1385"/>
    <n v="10.048"/>
    <n v="4"/>
    <x v="2"/>
    <n v="3.14"/>
  </r>
  <r>
    <n v="5113"/>
    <x v="2531"/>
    <x v="1"/>
    <x v="50"/>
    <d v="2012-11-13T00:00:00"/>
    <x v="3"/>
    <s v="HA-14905"/>
    <x v="456"/>
    <x v="0"/>
    <x v="0"/>
    <s v="Chicago"/>
    <x v="10"/>
    <n v="60610"/>
    <x v="2"/>
    <s v="FUR-FU-10001025"/>
    <x v="0"/>
    <x v="5"/>
    <x v="1699"/>
    <n v="17.495999999999999"/>
    <n v="9"/>
    <x v="7"/>
    <n v="-7.4358000000000004"/>
  </r>
  <r>
    <n v="5114"/>
    <x v="2532"/>
    <x v="0"/>
    <x v="1011"/>
    <d v="2013-02-02T00:00:00"/>
    <x v="0"/>
    <s v="AB-10150"/>
    <x v="492"/>
    <x v="0"/>
    <x v="0"/>
    <s v="Dallas"/>
    <x v="5"/>
    <n v="75220"/>
    <x v="2"/>
    <s v="OFF-PA-10003936"/>
    <x v="1"/>
    <x v="10"/>
    <x v="1283"/>
    <n v="15.552"/>
    <n v="3"/>
    <x v="2"/>
    <n v="5.4432"/>
  </r>
  <r>
    <n v="5115"/>
    <x v="2533"/>
    <x v="0"/>
    <x v="1019"/>
    <d v="2013-11-23T00:00:00"/>
    <x v="1"/>
    <s v="MS-17365"/>
    <x v="333"/>
    <x v="0"/>
    <x v="0"/>
    <s v="Carlsbad"/>
    <x v="27"/>
    <n v="88220"/>
    <x v="1"/>
    <s v="OFF-BI-10004140"/>
    <x v="1"/>
    <x v="8"/>
    <x v="304"/>
    <n v="10.776"/>
    <n v="3"/>
    <x v="2"/>
    <n v="3.3675000000000002"/>
  </r>
  <r>
    <n v="5116"/>
    <x v="2534"/>
    <x v="3"/>
    <x v="800"/>
    <d v="2014-07-30T00:00:00"/>
    <x v="1"/>
    <s v="DD-13570"/>
    <x v="732"/>
    <x v="0"/>
    <x v="0"/>
    <s v="Philadelphia"/>
    <x v="9"/>
    <n v="19134"/>
    <x v="3"/>
    <s v="OFF-LA-10004178"/>
    <x v="1"/>
    <x v="2"/>
    <x v="1700"/>
    <n v="3.3039999999999998"/>
    <n v="1"/>
    <x v="2"/>
    <n v="1.0738000000000001"/>
  </r>
  <r>
    <n v="5117"/>
    <x v="2535"/>
    <x v="3"/>
    <x v="343"/>
    <d v="2014-11-18T00:00:00"/>
    <x v="1"/>
    <s v="MT-17815"/>
    <x v="363"/>
    <x v="0"/>
    <x v="0"/>
    <s v="New York City"/>
    <x v="15"/>
    <n v="10009"/>
    <x v="3"/>
    <s v="OFF-ST-10003324"/>
    <x v="1"/>
    <x v="4"/>
    <x v="1014"/>
    <n v="35.479999999999997"/>
    <n v="1"/>
    <x v="0"/>
    <n v="0"/>
  </r>
  <r>
    <n v="5118"/>
    <x v="2536"/>
    <x v="1"/>
    <x v="120"/>
    <d v="2012-10-03T00:00:00"/>
    <x v="1"/>
    <s v="GM-14500"/>
    <x v="421"/>
    <x v="0"/>
    <x v="0"/>
    <s v="Oceanside"/>
    <x v="15"/>
    <n v="11572"/>
    <x v="3"/>
    <s v="OFF-FA-10004854"/>
    <x v="1"/>
    <x v="13"/>
    <x v="268"/>
    <n v="34.44"/>
    <n v="3"/>
    <x v="0"/>
    <n v="16.186800000000002"/>
  </r>
  <r>
    <n v="5119"/>
    <x v="2536"/>
    <x v="1"/>
    <x v="120"/>
    <d v="2012-10-03T00:00:00"/>
    <x v="1"/>
    <s v="GM-14500"/>
    <x v="421"/>
    <x v="0"/>
    <x v="0"/>
    <s v="Oceanside"/>
    <x v="15"/>
    <n v="11572"/>
    <x v="3"/>
    <s v="TEC-MA-10002859"/>
    <x v="2"/>
    <x v="15"/>
    <x v="1527"/>
    <n v="629.92999999999995"/>
    <n v="7"/>
    <x v="0"/>
    <n v="296.06709999999998"/>
  </r>
  <r>
    <n v="5120"/>
    <x v="2536"/>
    <x v="1"/>
    <x v="120"/>
    <d v="2012-10-03T00:00:00"/>
    <x v="1"/>
    <s v="GM-14500"/>
    <x v="421"/>
    <x v="0"/>
    <x v="0"/>
    <s v="Oceanside"/>
    <x v="15"/>
    <n v="11572"/>
    <x v="3"/>
    <s v="OFF-BI-10000088"/>
    <x v="1"/>
    <x v="8"/>
    <x v="1025"/>
    <n v="79.055999999999997"/>
    <n v="9"/>
    <x v="2"/>
    <n v="28.657800000000002"/>
  </r>
  <r>
    <n v="5121"/>
    <x v="2537"/>
    <x v="2"/>
    <x v="527"/>
    <d v="2011-04-08T00:00:00"/>
    <x v="1"/>
    <s v="KB-16585"/>
    <x v="10"/>
    <x v="1"/>
    <x v="0"/>
    <s v="Lafayette"/>
    <x v="28"/>
    <n v="70506"/>
    <x v="0"/>
    <s v="OFF-ST-10004180"/>
    <x v="1"/>
    <x v="4"/>
    <x v="241"/>
    <n v="232.55"/>
    <n v="5"/>
    <x v="0"/>
    <n v="9.3019999999999996"/>
  </r>
  <r>
    <n v="5122"/>
    <x v="2537"/>
    <x v="2"/>
    <x v="527"/>
    <d v="2011-04-08T00:00:00"/>
    <x v="1"/>
    <s v="KB-16585"/>
    <x v="10"/>
    <x v="1"/>
    <x v="0"/>
    <s v="Lafayette"/>
    <x v="28"/>
    <n v="70506"/>
    <x v="0"/>
    <s v="TEC-AC-10002926"/>
    <x v="2"/>
    <x v="11"/>
    <x v="1114"/>
    <n v="99.98"/>
    <n v="2"/>
    <x v="0"/>
    <n v="42.991399999999999"/>
  </r>
  <r>
    <n v="5123"/>
    <x v="2537"/>
    <x v="2"/>
    <x v="527"/>
    <d v="2011-04-08T00:00:00"/>
    <x v="1"/>
    <s v="KB-16585"/>
    <x v="10"/>
    <x v="1"/>
    <x v="0"/>
    <s v="Lafayette"/>
    <x v="28"/>
    <n v="70506"/>
    <x v="0"/>
    <s v="OFF-PA-10003797"/>
    <x v="1"/>
    <x v="10"/>
    <x v="1701"/>
    <n v="19.440000000000001"/>
    <n v="3"/>
    <x v="0"/>
    <n v="9.3312000000000008"/>
  </r>
  <r>
    <n v="5124"/>
    <x v="2537"/>
    <x v="2"/>
    <x v="527"/>
    <d v="2011-04-08T00:00:00"/>
    <x v="1"/>
    <s v="KB-16585"/>
    <x v="10"/>
    <x v="1"/>
    <x v="0"/>
    <s v="Lafayette"/>
    <x v="28"/>
    <n v="70506"/>
    <x v="0"/>
    <s v="OFF-PA-10002195"/>
    <x v="1"/>
    <x v="10"/>
    <x v="1543"/>
    <n v="12.96"/>
    <n v="2"/>
    <x v="0"/>
    <n v="6.3503999999999996"/>
  </r>
  <r>
    <n v="5125"/>
    <x v="2538"/>
    <x v="2"/>
    <x v="80"/>
    <d v="2011-09-14T00:00:00"/>
    <x v="3"/>
    <s v="DM-13015"/>
    <x v="661"/>
    <x v="0"/>
    <x v="0"/>
    <s v="New York City"/>
    <x v="15"/>
    <n v="10009"/>
    <x v="3"/>
    <s v="FUR-TA-10001039"/>
    <x v="0"/>
    <x v="3"/>
    <x v="824"/>
    <n v="464.29199999999997"/>
    <n v="9"/>
    <x v="10"/>
    <n v="-108.3348"/>
  </r>
  <r>
    <n v="5126"/>
    <x v="2538"/>
    <x v="2"/>
    <x v="80"/>
    <d v="2011-09-14T00:00:00"/>
    <x v="3"/>
    <s v="DM-13015"/>
    <x v="661"/>
    <x v="0"/>
    <x v="0"/>
    <s v="New York City"/>
    <x v="15"/>
    <n v="10009"/>
    <x v="3"/>
    <s v="OFF-EN-10001099"/>
    <x v="1"/>
    <x v="12"/>
    <x v="33"/>
    <n v="68.459999999999994"/>
    <n v="7"/>
    <x v="0"/>
    <n v="31.491599999999998"/>
  </r>
  <r>
    <n v="5127"/>
    <x v="2538"/>
    <x v="2"/>
    <x v="80"/>
    <d v="2011-09-14T00:00:00"/>
    <x v="3"/>
    <s v="DM-13015"/>
    <x v="661"/>
    <x v="0"/>
    <x v="0"/>
    <s v="New York City"/>
    <x v="15"/>
    <n v="10009"/>
    <x v="3"/>
    <s v="TEC-MA-10003979"/>
    <x v="2"/>
    <x v="15"/>
    <x v="802"/>
    <n v="2799.96"/>
    <n v="4"/>
    <x v="0"/>
    <n v="1371.9803999999999"/>
  </r>
  <r>
    <n v="5128"/>
    <x v="2538"/>
    <x v="2"/>
    <x v="80"/>
    <d v="2011-09-14T00:00:00"/>
    <x v="3"/>
    <s v="DM-13015"/>
    <x v="661"/>
    <x v="0"/>
    <x v="0"/>
    <s v="New York City"/>
    <x v="15"/>
    <n v="10009"/>
    <x v="3"/>
    <s v="OFF-AP-10002945"/>
    <x v="1"/>
    <x v="9"/>
    <x v="225"/>
    <n v="601.29999999999995"/>
    <n v="2"/>
    <x v="0"/>
    <n v="198.429"/>
  </r>
  <r>
    <n v="5129"/>
    <x v="2538"/>
    <x v="2"/>
    <x v="80"/>
    <d v="2011-09-14T00:00:00"/>
    <x v="3"/>
    <s v="DM-13015"/>
    <x v="661"/>
    <x v="0"/>
    <x v="0"/>
    <s v="New York City"/>
    <x v="15"/>
    <n v="10009"/>
    <x v="3"/>
    <s v="TEC-PH-10001536"/>
    <x v="2"/>
    <x v="7"/>
    <x v="1234"/>
    <n v="16.989999999999998"/>
    <n v="1"/>
    <x v="0"/>
    <n v="4.4173999999999998"/>
  </r>
  <r>
    <n v="5130"/>
    <x v="2538"/>
    <x v="2"/>
    <x v="80"/>
    <d v="2011-09-14T00:00:00"/>
    <x v="3"/>
    <s v="DM-13015"/>
    <x v="661"/>
    <x v="0"/>
    <x v="0"/>
    <s v="New York City"/>
    <x v="15"/>
    <n v="10009"/>
    <x v="3"/>
    <s v="TEC-PH-10000526"/>
    <x v="2"/>
    <x v="7"/>
    <x v="1463"/>
    <n v="287.97000000000003"/>
    <n v="3"/>
    <x v="0"/>
    <n v="80.631600000000006"/>
  </r>
  <r>
    <n v="5131"/>
    <x v="2538"/>
    <x v="2"/>
    <x v="80"/>
    <d v="2011-09-14T00:00:00"/>
    <x v="3"/>
    <s v="DM-13015"/>
    <x v="661"/>
    <x v="0"/>
    <x v="0"/>
    <s v="New York City"/>
    <x v="15"/>
    <n v="10009"/>
    <x v="3"/>
    <s v="OFF-PA-10000213"/>
    <x v="1"/>
    <x v="10"/>
    <x v="1440"/>
    <n v="44.82"/>
    <n v="9"/>
    <x v="0"/>
    <n v="21.0654"/>
  </r>
  <r>
    <n v="5132"/>
    <x v="2539"/>
    <x v="3"/>
    <x v="614"/>
    <d v="2015-01-06T00:00:00"/>
    <x v="1"/>
    <s v="BP-11185"/>
    <x v="130"/>
    <x v="1"/>
    <x v="0"/>
    <s v="Anaheim"/>
    <x v="1"/>
    <n v="92804"/>
    <x v="1"/>
    <s v="FUR-FU-10002501"/>
    <x v="0"/>
    <x v="5"/>
    <x v="1284"/>
    <n v="101.12"/>
    <n v="8"/>
    <x v="0"/>
    <n v="37.414400000000001"/>
  </r>
  <r>
    <n v="5133"/>
    <x v="2540"/>
    <x v="1"/>
    <x v="1020"/>
    <d v="2012-06-27T00:00:00"/>
    <x v="1"/>
    <s v="EP-13915"/>
    <x v="212"/>
    <x v="0"/>
    <x v="0"/>
    <s v="Deltona"/>
    <x v="2"/>
    <n v="32725"/>
    <x v="0"/>
    <s v="TEC-PH-10001819"/>
    <x v="2"/>
    <x v="7"/>
    <x v="805"/>
    <n v="107.976"/>
    <n v="3"/>
    <x v="2"/>
    <n v="37.791600000000003"/>
  </r>
  <r>
    <n v="5134"/>
    <x v="2541"/>
    <x v="3"/>
    <x v="200"/>
    <d v="2014-12-01T00:00:00"/>
    <x v="1"/>
    <s v="FG-14260"/>
    <x v="435"/>
    <x v="2"/>
    <x v="0"/>
    <s v="New York City"/>
    <x v="15"/>
    <n v="10009"/>
    <x v="3"/>
    <s v="OFF-AP-10001962"/>
    <x v="1"/>
    <x v="9"/>
    <x v="1594"/>
    <n v="58.73"/>
    <n v="7"/>
    <x v="0"/>
    <n v="14.682499999999999"/>
  </r>
  <r>
    <n v="5135"/>
    <x v="2541"/>
    <x v="3"/>
    <x v="200"/>
    <d v="2014-12-01T00:00:00"/>
    <x v="1"/>
    <s v="FG-14260"/>
    <x v="435"/>
    <x v="2"/>
    <x v="0"/>
    <s v="New York City"/>
    <x v="15"/>
    <n v="10009"/>
    <x v="3"/>
    <s v="OFF-BI-10003364"/>
    <x v="1"/>
    <x v="8"/>
    <x v="698"/>
    <n v="93.343999999999994"/>
    <n v="4"/>
    <x v="2"/>
    <n v="32.670400000000001"/>
  </r>
  <r>
    <n v="5136"/>
    <x v="2542"/>
    <x v="0"/>
    <x v="248"/>
    <d v="2013-10-29T00:00:00"/>
    <x v="1"/>
    <s v="AB-10255"/>
    <x v="437"/>
    <x v="2"/>
    <x v="0"/>
    <s v="Seattle"/>
    <x v="4"/>
    <n v="98103"/>
    <x v="1"/>
    <s v="OFF-FA-10002983"/>
    <x v="1"/>
    <x v="13"/>
    <x v="260"/>
    <n v="17.05"/>
    <n v="5"/>
    <x v="0"/>
    <n v="8.1839999999999993"/>
  </r>
  <r>
    <n v="5137"/>
    <x v="2543"/>
    <x v="1"/>
    <x v="639"/>
    <d v="2012-12-19T00:00:00"/>
    <x v="1"/>
    <s v="RD-19480"/>
    <x v="502"/>
    <x v="0"/>
    <x v="0"/>
    <s v="San Diego"/>
    <x v="1"/>
    <n v="92105"/>
    <x v="1"/>
    <s v="OFF-BI-10002432"/>
    <x v="1"/>
    <x v="8"/>
    <x v="866"/>
    <n v="8.0960000000000001"/>
    <n v="2"/>
    <x v="2"/>
    <n v="2.7324000000000002"/>
  </r>
  <r>
    <n v="5138"/>
    <x v="2544"/>
    <x v="0"/>
    <x v="373"/>
    <d v="2013-11-18T00:00:00"/>
    <x v="1"/>
    <s v="TS-21430"/>
    <x v="747"/>
    <x v="1"/>
    <x v="0"/>
    <s v="Oklahoma City"/>
    <x v="26"/>
    <n v="73120"/>
    <x v="2"/>
    <s v="FUR-FU-10003096"/>
    <x v="0"/>
    <x v="5"/>
    <x v="554"/>
    <n v="30.36"/>
    <n v="4"/>
    <x v="0"/>
    <n v="13.0548"/>
  </r>
  <r>
    <n v="5139"/>
    <x v="2545"/>
    <x v="3"/>
    <x v="365"/>
    <d v="2014-10-06T00:00:00"/>
    <x v="1"/>
    <s v="JA-15970"/>
    <x v="350"/>
    <x v="0"/>
    <x v="0"/>
    <s v="Mount Vernon"/>
    <x v="15"/>
    <n v="10550"/>
    <x v="3"/>
    <s v="OFF-EN-10001539"/>
    <x v="1"/>
    <x v="12"/>
    <x v="33"/>
    <n v="23.34"/>
    <n v="3"/>
    <x v="0"/>
    <n v="10.969799999999999"/>
  </r>
  <r>
    <n v="5140"/>
    <x v="2545"/>
    <x v="3"/>
    <x v="365"/>
    <d v="2014-10-06T00:00:00"/>
    <x v="1"/>
    <s v="JA-15970"/>
    <x v="350"/>
    <x v="0"/>
    <x v="0"/>
    <s v="Mount Vernon"/>
    <x v="15"/>
    <n v="10550"/>
    <x v="3"/>
    <s v="OFF-PA-10004996"/>
    <x v="1"/>
    <x v="10"/>
    <x v="1519"/>
    <n v="51.55"/>
    <n v="5"/>
    <x v="0"/>
    <n v="24.2285"/>
  </r>
  <r>
    <n v="5141"/>
    <x v="2546"/>
    <x v="1"/>
    <x v="627"/>
    <d v="2012-11-12T00:00:00"/>
    <x v="1"/>
    <s v="SW-20455"/>
    <x v="517"/>
    <x v="0"/>
    <x v="0"/>
    <s v="San Francisco"/>
    <x v="1"/>
    <n v="94109"/>
    <x v="1"/>
    <s v="TEC-AC-10001956"/>
    <x v="2"/>
    <x v="11"/>
    <x v="256"/>
    <n v="119.9"/>
    <n v="2"/>
    <x v="0"/>
    <n v="43.164000000000001"/>
  </r>
  <r>
    <n v="5142"/>
    <x v="2547"/>
    <x v="0"/>
    <x v="178"/>
    <d v="2013-04-06T00:00:00"/>
    <x v="1"/>
    <s v="FP-14320"/>
    <x v="224"/>
    <x v="0"/>
    <x v="0"/>
    <s v="New York City"/>
    <x v="15"/>
    <n v="10009"/>
    <x v="3"/>
    <s v="FUR-CH-10000454"/>
    <x v="0"/>
    <x v="1"/>
    <x v="1"/>
    <n v="1317.492"/>
    <n v="6"/>
    <x v="9"/>
    <n v="292.77600000000001"/>
  </r>
  <r>
    <n v="5143"/>
    <x v="2547"/>
    <x v="0"/>
    <x v="178"/>
    <d v="2013-04-06T00:00:00"/>
    <x v="1"/>
    <s v="FP-14320"/>
    <x v="224"/>
    <x v="0"/>
    <x v="0"/>
    <s v="New York City"/>
    <x v="15"/>
    <n v="10009"/>
    <x v="3"/>
    <s v="OFF-SU-10000946"/>
    <x v="1"/>
    <x v="14"/>
    <x v="33"/>
    <n v="63.84"/>
    <n v="8"/>
    <x v="0"/>
    <n v="18.5136"/>
  </r>
  <r>
    <n v="5144"/>
    <x v="2547"/>
    <x v="0"/>
    <x v="178"/>
    <d v="2013-04-06T00:00:00"/>
    <x v="1"/>
    <s v="FP-14320"/>
    <x v="224"/>
    <x v="0"/>
    <x v="0"/>
    <s v="New York City"/>
    <x v="15"/>
    <n v="10009"/>
    <x v="3"/>
    <s v="OFF-BI-10004140"/>
    <x v="1"/>
    <x v="8"/>
    <x v="304"/>
    <n v="3.5920000000000001"/>
    <n v="1"/>
    <x v="2"/>
    <n v="1.1225000000000001"/>
  </r>
  <r>
    <n v="5145"/>
    <x v="2548"/>
    <x v="3"/>
    <x v="62"/>
    <d v="2014-02-08T00:00:00"/>
    <x v="1"/>
    <s v="JL-15835"/>
    <x v="252"/>
    <x v="0"/>
    <x v="0"/>
    <s v="Los Angeles"/>
    <x v="1"/>
    <n v="90045"/>
    <x v="1"/>
    <s v="FUR-FU-10003039"/>
    <x v="0"/>
    <x v="5"/>
    <x v="479"/>
    <n v="86.26"/>
    <n v="2"/>
    <x v="0"/>
    <n v="29.328399999999998"/>
  </r>
  <r>
    <n v="5146"/>
    <x v="2548"/>
    <x v="3"/>
    <x v="62"/>
    <d v="2014-02-08T00:00:00"/>
    <x v="1"/>
    <s v="JL-15835"/>
    <x v="252"/>
    <x v="0"/>
    <x v="0"/>
    <s v="Los Angeles"/>
    <x v="1"/>
    <n v="90045"/>
    <x v="1"/>
    <s v="OFF-ST-10000464"/>
    <x v="1"/>
    <x v="4"/>
    <x v="1135"/>
    <n v="139.04"/>
    <n v="4"/>
    <x v="0"/>
    <n v="38.931199999999997"/>
  </r>
  <r>
    <n v="5147"/>
    <x v="2548"/>
    <x v="3"/>
    <x v="62"/>
    <d v="2014-02-08T00:00:00"/>
    <x v="1"/>
    <s v="JL-15835"/>
    <x v="252"/>
    <x v="0"/>
    <x v="0"/>
    <s v="Los Angeles"/>
    <x v="1"/>
    <n v="90045"/>
    <x v="1"/>
    <s v="OFF-AP-10000252"/>
    <x v="1"/>
    <x v="9"/>
    <x v="1242"/>
    <n v="46.8"/>
    <n v="4"/>
    <x v="0"/>
    <n v="16.38"/>
  </r>
  <r>
    <n v="5148"/>
    <x v="2549"/>
    <x v="3"/>
    <x v="165"/>
    <d v="2015-01-01T00:00:00"/>
    <x v="1"/>
    <s v="JL-15175"/>
    <x v="311"/>
    <x v="2"/>
    <x v="0"/>
    <s v="Chandler"/>
    <x v="16"/>
    <n v="85224"/>
    <x v="1"/>
    <s v="FUR-FU-10001731"/>
    <x v="0"/>
    <x v="5"/>
    <x v="1547"/>
    <n v="8.5440000000000005"/>
    <n v="4"/>
    <x v="2"/>
    <n v="1.9224000000000001"/>
  </r>
  <r>
    <n v="5149"/>
    <x v="2549"/>
    <x v="3"/>
    <x v="165"/>
    <d v="2015-01-01T00:00:00"/>
    <x v="1"/>
    <s v="JL-15175"/>
    <x v="311"/>
    <x v="2"/>
    <x v="0"/>
    <s v="Chandler"/>
    <x v="16"/>
    <n v="85224"/>
    <x v="1"/>
    <s v="FUR-CH-10001394"/>
    <x v="0"/>
    <x v="1"/>
    <x v="648"/>
    <n v="842.37599999999998"/>
    <n v="3"/>
    <x v="2"/>
    <n v="105.297"/>
  </r>
  <r>
    <n v="5150"/>
    <x v="2550"/>
    <x v="2"/>
    <x v="261"/>
    <d v="2011-06-21T00:00:00"/>
    <x v="3"/>
    <s v="JG-15160"/>
    <x v="506"/>
    <x v="0"/>
    <x v="0"/>
    <s v="Long Beach"/>
    <x v="15"/>
    <n v="11561"/>
    <x v="3"/>
    <s v="TEC-PH-10001578"/>
    <x v="2"/>
    <x v="7"/>
    <x v="1221"/>
    <n v="1214.8499999999999"/>
    <n v="3"/>
    <x v="0"/>
    <n v="352.30650000000003"/>
  </r>
  <r>
    <n v="5151"/>
    <x v="2551"/>
    <x v="3"/>
    <x v="904"/>
    <d v="2014-03-11T00:00:00"/>
    <x v="0"/>
    <s v="SH-19975"/>
    <x v="64"/>
    <x v="1"/>
    <x v="0"/>
    <s v="San Francisco"/>
    <x v="1"/>
    <n v="94109"/>
    <x v="1"/>
    <s v="OFF-ST-10000675"/>
    <x v="1"/>
    <x v="4"/>
    <x v="295"/>
    <n v="67.78"/>
    <n v="2"/>
    <x v="0"/>
    <n v="16.945"/>
  </r>
  <r>
    <n v="5152"/>
    <x v="2552"/>
    <x v="3"/>
    <x v="145"/>
    <d v="2014-09-29T00:00:00"/>
    <x v="2"/>
    <s v="LS-17200"/>
    <x v="624"/>
    <x v="1"/>
    <x v="0"/>
    <s v="Helena"/>
    <x v="37"/>
    <n v="59601"/>
    <x v="1"/>
    <s v="OFF-ST-10002352"/>
    <x v="1"/>
    <x v="4"/>
    <x v="847"/>
    <n v="39.9"/>
    <n v="5"/>
    <x v="0"/>
    <n v="10.374000000000001"/>
  </r>
  <r>
    <n v="5153"/>
    <x v="2553"/>
    <x v="2"/>
    <x v="479"/>
    <d v="2011-07-06T00:00:00"/>
    <x v="1"/>
    <s v="CS-11860"/>
    <x v="750"/>
    <x v="0"/>
    <x v="0"/>
    <s v="New York City"/>
    <x v="15"/>
    <n v="10011"/>
    <x v="3"/>
    <s v="OFF-BI-10004528"/>
    <x v="1"/>
    <x v="8"/>
    <x v="468"/>
    <n v="2.6880000000000002"/>
    <n v="1"/>
    <x v="2"/>
    <n v="0.84"/>
  </r>
  <r>
    <n v="5154"/>
    <x v="2553"/>
    <x v="2"/>
    <x v="479"/>
    <d v="2011-07-06T00:00:00"/>
    <x v="1"/>
    <s v="CS-11860"/>
    <x v="750"/>
    <x v="0"/>
    <x v="0"/>
    <s v="New York City"/>
    <x v="15"/>
    <n v="10011"/>
    <x v="3"/>
    <s v="OFF-AR-10001026"/>
    <x v="1"/>
    <x v="6"/>
    <x v="207"/>
    <n v="6.6"/>
    <n v="3"/>
    <x v="0"/>
    <n v="2.9039999999999999"/>
  </r>
  <r>
    <n v="5155"/>
    <x v="2554"/>
    <x v="1"/>
    <x v="976"/>
    <d v="2012-08-08T00:00:00"/>
    <x v="2"/>
    <s v="KW-16570"/>
    <x v="608"/>
    <x v="0"/>
    <x v="0"/>
    <s v="Kirkwood"/>
    <x v="25"/>
    <n v="63122"/>
    <x v="2"/>
    <s v="OFF-BI-10002215"/>
    <x v="1"/>
    <x v="8"/>
    <x v="20"/>
    <n v="28.4"/>
    <n v="4"/>
    <x v="0"/>
    <n v="13.064"/>
  </r>
  <r>
    <n v="5156"/>
    <x v="2554"/>
    <x v="1"/>
    <x v="976"/>
    <d v="2012-08-08T00:00:00"/>
    <x v="2"/>
    <s v="KW-16570"/>
    <x v="608"/>
    <x v="0"/>
    <x v="0"/>
    <s v="Kirkwood"/>
    <x v="25"/>
    <n v="63122"/>
    <x v="2"/>
    <s v="FUR-FU-10000305"/>
    <x v="0"/>
    <x v="5"/>
    <x v="1437"/>
    <n v="212.94"/>
    <n v="3"/>
    <x v="0"/>
    <n v="34.070399999999999"/>
  </r>
  <r>
    <n v="5157"/>
    <x v="2555"/>
    <x v="3"/>
    <x v="160"/>
    <d v="2014-07-05T00:00:00"/>
    <x v="0"/>
    <s v="GH-14410"/>
    <x v="689"/>
    <x v="2"/>
    <x v="0"/>
    <s v="Chicago"/>
    <x v="10"/>
    <n v="60653"/>
    <x v="2"/>
    <s v="TEC-PH-10002584"/>
    <x v="2"/>
    <x v="7"/>
    <x v="1696"/>
    <n v="1001.5839999999999"/>
    <n v="2"/>
    <x v="2"/>
    <n v="125.19799999999999"/>
  </r>
  <r>
    <n v="5158"/>
    <x v="2555"/>
    <x v="3"/>
    <x v="160"/>
    <d v="2014-07-05T00:00:00"/>
    <x v="0"/>
    <s v="GH-14410"/>
    <x v="689"/>
    <x v="2"/>
    <x v="0"/>
    <s v="Chicago"/>
    <x v="10"/>
    <n v="60653"/>
    <x v="2"/>
    <s v="FUR-CH-10000229"/>
    <x v="0"/>
    <x v="1"/>
    <x v="1612"/>
    <n v="569.05799999999999"/>
    <n v="3"/>
    <x v="4"/>
    <n v="-178.8468"/>
  </r>
  <r>
    <n v="5159"/>
    <x v="2555"/>
    <x v="3"/>
    <x v="160"/>
    <d v="2014-07-05T00:00:00"/>
    <x v="0"/>
    <s v="GH-14410"/>
    <x v="689"/>
    <x v="2"/>
    <x v="0"/>
    <s v="Chicago"/>
    <x v="10"/>
    <n v="60653"/>
    <x v="2"/>
    <s v="FUR-FU-10003799"/>
    <x v="0"/>
    <x v="5"/>
    <x v="90"/>
    <n v="14.224"/>
    <n v="2"/>
    <x v="7"/>
    <n v="-10.3124"/>
  </r>
  <r>
    <n v="5160"/>
    <x v="2556"/>
    <x v="1"/>
    <x v="662"/>
    <d v="2012-10-30T00:00:00"/>
    <x v="0"/>
    <s v="AG-10495"/>
    <x v="122"/>
    <x v="1"/>
    <x v="0"/>
    <s v="Peoria"/>
    <x v="16"/>
    <n v="85345"/>
    <x v="1"/>
    <s v="TEC-PH-10001700"/>
    <x v="2"/>
    <x v="7"/>
    <x v="193"/>
    <n v="105.584"/>
    <n v="2"/>
    <x v="2"/>
    <n v="9.2385999999999999"/>
  </r>
  <r>
    <n v="5161"/>
    <x v="2556"/>
    <x v="1"/>
    <x v="662"/>
    <d v="2012-10-30T00:00:00"/>
    <x v="0"/>
    <s v="AG-10495"/>
    <x v="122"/>
    <x v="1"/>
    <x v="0"/>
    <s v="Peoria"/>
    <x v="16"/>
    <n v="85345"/>
    <x v="1"/>
    <s v="TEC-PH-10001527"/>
    <x v="2"/>
    <x v="7"/>
    <x v="1276"/>
    <n v="68.72"/>
    <n v="2"/>
    <x v="2"/>
    <n v="-14.603"/>
  </r>
  <r>
    <n v="5162"/>
    <x v="2557"/>
    <x v="2"/>
    <x v="1021"/>
    <d v="2011-08-05T00:00:00"/>
    <x v="1"/>
    <s v="TS-21430"/>
    <x v="747"/>
    <x v="1"/>
    <x v="0"/>
    <s v="Seattle"/>
    <x v="4"/>
    <n v="98103"/>
    <x v="1"/>
    <s v="FUR-BO-10002916"/>
    <x v="0"/>
    <x v="0"/>
    <x v="1506"/>
    <n v="1367.84"/>
    <n v="8"/>
    <x v="0"/>
    <n v="259.88959999999997"/>
  </r>
  <r>
    <n v="5163"/>
    <x v="2558"/>
    <x v="0"/>
    <x v="741"/>
    <d v="2013-11-24T00:00:00"/>
    <x v="0"/>
    <s v="AJ-10945"/>
    <x v="219"/>
    <x v="0"/>
    <x v="0"/>
    <s v="Taylor"/>
    <x v="12"/>
    <n v="48180"/>
    <x v="2"/>
    <s v="FUR-CH-10000863"/>
    <x v="0"/>
    <x v="1"/>
    <x v="83"/>
    <n v="301.95999999999998"/>
    <n v="2"/>
    <x v="0"/>
    <n v="33.215600000000002"/>
  </r>
  <r>
    <n v="5164"/>
    <x v="2559"/>
    <x v="1"/>
    <x v="380"/>
    <d v="2012-07-11T00:00:00"/>
    <x v="1"/>
    <s v="SJ-20215"/>
    <x v="695"/>
    <x v="0"/>
    <x v="0"/>
    <s v="Pasadena"/>
    <x v="1"/>
    <n v="91104"/>
    <x v="1"/>
    <s v="FUR-CH-10003968"/>
    <x v="0"/>
    <x v="1"/>
    <x v="56"/>
    <n v="170.352"/>
    <n v="3"/>
    <x v="2"/>
    <n v="-17.0352"/>
  </r>
  <r>
    <n v="5165"/>
    <x v="2560"/>
    <x v="2"/>
    <x v="849"/>
    <d v="2011-11-16T00:00:00"/>
    <x v="1"/>
    <s v="SC-20020"/>
    <x v="710"/>
    <x v="0"/>
    <x v="0"/>
    <s v="Midland"/>
    <x v="12"/>
    <n v="48640"/>
    <x v="2"/>
    <s v="OFF-AR-10001149"/>
    <x v="1"/>
    <x v="6"/>
    <x v="1535"/>
    <n v="3.9"/>
    <n v="2"/>
    <x v="0"/>
    <n v="1.5209999999999999"/>
  </r>
  <r>
    <n v="5166"/>
    <x v="2560"/>
    <x v="2"/>
    <x v="849"/>
    <d v="2011-11-16T00:00:00"/>
    <x v="1"/>
    <s v="SC-20020"/>
    <x v="710"/>
    <x v="0"/>
    <x v="0"/>
    <s v="Midland"/>
    <x v="12"/>
    <n v="48640"/>
    <x v="2"/>
    <s v="OFF-PA-10000130"/>
    <x v="1"/>
    <x v="10"/>
    <x v="995"/>
    <n v="12.84"/>
    <n v="3"/>
    <x v="0"/>
    <n v="5.7779999999999996"/>
  </r>
  <r>
    <n v="5167"/>
    <x v="2560"/>
    <x v="2"/>
    <x v="849"/>
    <d v="2011-11-16T00:00:00"/>
    <x v="1"/>
    <s v="SC-20020"/>
    <x v="710"/>
    <x v="0"/>
    <x v="0"/>
    <s v="Midland"/>
    <x v="12"/>
    <n v="48640"/>
    <x v="2"/>
    <s v="OFF-PA-10002479"/>
    <x v="1"/>
    <x v="10"/>
    <x v="217"/>
    <n v="15.84"/>
    <n v="3"/>
    <x v="0"/>
    <n v="7.1280000000000001"/>
  </r>
  <r>
    <n v="5168"/>
    <x v="2560"/>
    <x v="2"/>
    <x v="849"/>
    <d v="2011-11-16T00:00:00"/>
    <x v="1"/>
    <s v="SC-20020"/>
    <x v="710"/>
    <x v="0"/>
    <x v="0"/>
    <s v="Midland"/>
    <x v="12"/>
    <n v="48640"/>
    <x v="2"/>
    <s v="FUR-CH-10004997"/>
    <x v="0"/>
    <x v="1"/>
    <x v="494"/>
    <n v="563.94000000000005"/>
    <n v="3"/>
    <x v="0"/>
    <n v="112.788"/>
  </r>
  <r>
    <n v="5169"/>
    <x v="2560"/>
    <x v="2"/>
    <x v="849"/>
    <d v="2011-11-16T00:00:00"/>
    <x v="1"/>
    <s v="SC-20020"/>
    <x v="710"/>
    <x v="0"/>
    <x v="0"/>
    <s v="Midland"/>
    <x v="12"/>
    <n v="48640"/>
    <x v="2"/>
    <s v="OFF-ST-10004950"/>
    <x v="1"/>
    <x v="4"/>
    <x v="1000"/>
    <n v="62.94"/>
    <n v="3"/>
    <x v="0"/>
    <n v="11.958600000000001"/>
  </r>
  <r>
    <n v="5170"/>
    <x v="2560"/>
    <x v="2"/>
    <x v="849"/>
    <d v="2011-11-16T00:00:00"/>
    <x v="1"/>
    <s v="SC-20020"/>
    <x v="710"/>
    <x v="0"/>
    <x v="0"/>
    <s v="Midland"/>
    <x v="12"/>
    <n v="48640"/>
    <x v="2"/>
    <s v="OFF-ST-10001490"/>
    <x v="1"/>
    <x v="4"/>
    <x v="513"/>
    <n v="535.41"/>
    <n v="3"/>
    <x v="0"/>
    <n v="160.62299999999999"/>
  </r>
  <r>
    <n v="5171"/>
    <x v="2561"/>
    <x v="0"/>
    <x v="1022"/>
    <d v="2013-05-30T00:00:00"/>
    <x v="0"/>
    <s v="LA-16780"/>
    <x v="156"/>
    <x v="1"/>
    <x v="0"/>
    <s v="Detroit"/>
    <x v="12"/>
    <n v="48205"/>
    <x v="2"/>
    <s v="FUR-CH-10002024"/>
    <x v="0"/>
    <x v="1"/>
    <x v="478"/>
    <n v="3504.9"/>
    <n v="5"/>
    <x v="0"/>
    <n v="700.98"/>
  </r>
  <r>
    <n v="5172"/>
    <x v="2561"/>
    <x v="0"/>
    <x v="1022"/>
    <d v="2013-05-30T00:00:00"/>
    <x v="0"/>
    <s v="LA-16780"/>
    <x v="156"/>
    <x v="1"/>
    <x v="0"/>
    <s v="Detroit"/>
    <x v="12"/>
    <n v="48205"/>
    <x v="2"/>
    <s v="OFF-PA-10001790"/>
    <x v="1"/>
    <x v="10"/>
    <x v="687"/>
    <n v="144.12"/>
    <n v="3"/>
    <x v="0"/>
    <n v="69.177599999999998"/>
  </r>
  <r>
    <n v="5173"/>
    <x v="2561"/>
    <x v="0"/>
    <x v="1022"/>
    <d v="2013-05-30T00:00:00"/>
    <x v="0"/>
    <s v="LA-16780"/>
    <x v="156"/>
    <x v="1"/>
    <x v="0"/>
    <s v="Detroit"/>
    <x v="12"/>
    <n v="48205"/>
    <x v="2"/>
    <s v="OFF-PA-10000994"/>
    <x v="1"/>
    <x v="10"/>
    <x v="904"/>
    <n v="314.55"/>
    <n v="3"/>
    <x v="0"/>
    <n v="150.98400000000001"/>
  </r>
  <r>
    <n v="5174"/>
    <x v="2562"/>
    <x v="1"/>
    <x v="936"/>
    <d v="2012-03-10T00:00:00"/>
    <x v="2"/>
    <s v="FC-14335"/>
    <x v="712"/>
    <x v="1"/>
    <x v="0"/>
    <s v="Pueblo"/>
    <x v="22"/>
    <n v="81001"/>
    <x v="1"/>
    <s v="OFF-AR-10002399"/>
    <x v="1"/>
    <x v="6"/>
    <x v="316"/>
    <n v="3.4079999999999999"/>
    <n v="1"/>
    <x v="2"/>
    <n v="0.89459999999999995"/>
  </r>
  <r>
    <n v="5175"/>
    <x v="2563"/>
    <x v="3"/>
    <x v="15"/>
    <d v="2014-10-25T00:00:00"/>
    <x v="1"/>
    <s v="CA-12265"/>
    <x v="244"/>
    <x v="0"/>
    <x v="0"/>
    <s v="Waco"/>
    <x v="5"/>
    <n v="76706"/>
    <x v="2"/>
    <s v="OFF-BI-10002799"/>
    <x v="1"/>
    <x v="8"/>
    <x v="1450"/>
    <n v="2.0720000000000001"/>
    <n v="2"/>
    <x v="3"/>
    <n v="-3.5224000000000002"/>
  </r>
  <r>
    <n v="5176"/>
    <x v="2563"/>
    <x v="3"/>
    <x v="15"/>
    <d v="2014-10-25T00:00:00"/>
    <x v="1"/>
    <s v="CA-12265"/>
    <x v="244"/>
    <x v="0"/>
    <x v="0"/>
    <s v="Waco"/>
    <x v="5"/>
    <n v="76706"/>
    <x v="2"/>
    <s v="FUR-BO-10004360"/>
    <x v="0"/>
    <x v="0"/>
    <x v="1608"/>
    <n v="328.39920000000001"/>
    <n v="3"/>
    <x v="8"/>
    <n v="-91.758600000000001"/>
  </r>
  <r>
    <n v="5177"/>
    <x v="2564"/>
    <x v="0"/>
    <x v="732"/>
    <d v="2013-11-09T00:00:00"/>
    <x v="2"/>
    <s v="JH-15985"/>
    <x v="98"/>
    <x v="0"/>
    <x v="0"/>
    <s v="San Francisco"/>
    <x v="1"/>
    <n v="94109"/>
    <x v="1"/>
    <s v="OFF-BI-10002082"/>
    <x v="1"/>
    <x v="8"/>
    <x v="1173"/>
    <n v="53.247999999999998"/>
    <n v="2"/>
    <x v="2"/>
    <n v="19.968"/>
  </r>
  <r>
    <n v="5178"/>
    <x v="2565"/>
    <x v="0"/>
    <x v="482"/>
    <d v="2013-12-31T00:00:00"/>
    <x v="1"/>
    <s v="AJ-10795"/>
    <x v="295"/>
    <x v="1"/>
    <x v="0"/>
    <s v="New York City"/>
    <x v="15"/>
    <n v="10024"/>
    <x v="3"/>
    <s v="OFF-BI-10004967"/>
    <x v="1"/>
    <x v="8"/>
    <x v="253"/>
    <n v="4.992"/>
    <n v="3"/>
    <x v="2"/>
    <n v="1.6848000000000001"/>
  </r>
  <r>
    <n v="5179"/>
    <x v="2566"/>
    <x v="1"/>
    <x v="657"/>
    <d v="2012-04-19T00:00:00"/>
    <x v="1"/>
    <s v="BT-11395"/>
    <x v="387"/>
    <x v="1"/>
    <x v="0"/>
    <s v="Los Angeles"/>
    <x v="1"/>
    <n v="90036"/>
    <x v="1"/>
    <s v="FUR-FU-10004973"/>
    <x v="0"/>
    <x v="5"/>
    <x v="1134"/>
    <n v="37.68"/>
    <n v="2"/>
    <x v="0"/>
    <n v="15.8256"/>
  </r>
  <r>
    <n v="5180"/>
    <x v="2566"/>
    <x v="1"/>
    <x v="657"/>
    <d v="2012-04-19T00:00:00"/>
    <x v="1"/>
    <s v="BT-11395"/>
    <x v="387"/>
    <x v="1"/>
    <x v="0"/>
    <s v="Los Angeles"/>
    <x v="1"/>
    <n v="90036"/>
    <x v="1"/>
    <s v="TEC-PH-10003645"/>
    <x v="2"/>
    <x v="7"/>
    <x v="294"/>
    <n v="258.57600000000002"/>
    <n v="2"/>
    <x v="2"/>
    <n v="19.3932"/>
  </r>
  <r>
    <n v="5181"/>
    <x v="2566"/>
    <x v="1"/>
    <x v="657"/>
    <d v="2012-04-19T00:00:00"/>
    <x v="1"/>
    <s v="BT-11395"/>
    <x v="387"/>
    <x v="1"/>
    <x v="0"/>
    <s v="Los Angeles"/>
    <x v="1"/>
    <n v="90036"/>
    <x v="1"/>
    <s v="OFF-AP-10004980"/>
    <x v="1"/>
    <x v="9"/>
    <x v="967"/>
    <n v="75.84"/>
    <n v="2"/>
    <x v="0"/>
    <n v="29.5776"/>
  </r>
  <r>
    <n v="5182"/>
    <x v="2567"/>
    <x v="3"/>
    <x v="510"/>
    <d v="2014-09-16T00:00:00"/>
    <x v="2"/>
    <s v="DJ-13510"/>
    <x v="137"/>
    <x v="1"/>
    <x v="0"/>
    <s v="Woonsocket"/>
    <x v="34"/>
    <n v="2895"/>
    <x v="3"/>
    <s v="OFF-PA-10003797"/>
    <x v="1"/>
    <x v="10"/>
    <x v="1701"/>
    <n v="45.36"/>
    <n v="7"/>
    <x v="0"/>
    <n v="21.7728"/>
  </r>
  <r>
    <n v="5183"/>
    <x v="2567"/>
    <x v="3"/>
    <x v="510"/>
    <d v="2014-09-16T00:00:00"/>
    <x v="2"/>
    <s v="DJ-13510"/>
    <x v="137"/>
    <x v="1"/>
    <x v="0"/>
    <s v="Woonsocket"/>
    <x v="34"/>
    <n v="2895"/>
    <x v="3"/>
    <s v="OFF-BI-10003707"/>
    <x v="1"/>
    <x v="8"/>
    <x v="776"/>
    <n v="45.78"/>
    <n v="3"/>
    <x v="0"/>
    <n v="22.89"/>
  </r>
  <r>
    <n v="5184"/>
    <x v="2568"/>
    <x v="3"/>
    <x v="241"/>
    <d v="2014-09-28T00:00:00"/>
    <x v="2"/>
    <s v="AG-10675"/>
    <x v="165"/>
    <x v="0"/>
    <x v="0"/>
    <s v="Columbus"/>
    <x v="32"/>
    <n v="31907"/>
    <x v="0"/>
    <s v="OFF-ST-10000885"/>
    <x v="1"/>
    <x v="4"/>
    <x v="1657"/>
    <n v="40.29"/>
    <n v="3"/>
    <x v="0"/>
    <n v="10.0725"/>
  </r>
  <r>
    <n v="5185"/>
    <x v="2568"/>
    <x v="3"/>
    <x v="241"/>
    <d v="2014-09-28T00:00:00"/>
    <x v="2"/>
    <s v="AG-10675"/>
    <x v="165"/>
    <x v="0"/>
    <x v="0"/>
    <s v="Columbus"/>
    <x v="32"/>
    <n v="31907"/>
    <x v="0"/>
    <s v="OFF-BI-10002827"/>
    <x v="1"/>
    <x v="8"/>
    <x v="549"/>
    <n v="38.71"/>
    <n v="7"/>
    <x v="0"/>
    <n v="17.8066"/>
  </r>
  <r>
    <n v="5186"/>
    <x v="2569"/>
    <x v="1"/>
    <x v="998"/>
    <d v="2012-10-15T00:00:00"/>
    <x v="1"/>
    <s v="JD-15790"/>
    <x v="479"/>
    <x v="0"/>
    <x v="0"/>
    <s v="Jacksonville"/>
    <x v="2"/>
    <n v="32216"/>
    <x v="0"/>
    <s v="OFF-ST-10004459"/>
    <x v="1"/>
    <x v="4"/>
    <x v="454"/>
    <n v="1801.6320000000001"/>
    <n v="6"/>
    <x v="2"/>
    <n v="-337.80599999999998"/>
  </r>
  <r>
    <n v="5187"/>
    <x v="2570"/>
    <x v="1"/>
    <x v="154"/>
    <d v="2012-12-03T00:00:00"/>
    <x v="1"/>
    <s v="EH-14125"/>
    <x v="258"/>
    <x v="2"/>
    <x v="0"/>
    <s v="Philadelphia"/>
    <x v="9"/>
    <n v="19140"/>
    <x v="3"/>
    <s v="TEC-PH-10002789"/>
    <x v="2"/>
    <x v="7"/>
    <x v="1577"/>
    <n v="748.75199999999995"/>
    <n v="8"/>
    <x v="10"/>
    <n v="-162.2296"/>
  </r>
  <r>
    <n v="5188"/>
    <x v="2571"/>
    <x v="1"/>
    <x v="1023"/>
    <d v="2012-09-18T00:00:00"/>
    <x v="1"/>
    <s v="ZC-21910"/>
    <x v="233"/>
    <x v="0"/>
    <x v="0"/>
    <s v="Columbus"/>
    <x v="14"/>
    <n v="47201"/>
    <x v="2"/>
    <s v="TEC-AC-10001314"/>
    <x v="2"/>
    <x v="11"/>
    <x v="943"/>
    <n v="199.96"/>
    <n v="4"/>
    <x v="0"/>
    <n v="15.9968"/>
  </r>
  <r>
    <n v="5189"/>
    <x v="2571"/>
    <x v="1"/>
    <x v="1023"/>
    <d v="2012-09-18T00:00:00"/>
    <x v="1"/>
    <s v="ZC-21910"/>
    <x v="233"/>
    <x v="0"/>
    <x v="0"/>
    <s v="Columbus"/>
    <x v="14"/>
    <n v="47201"/>
    <x v="2"/>
    <s v="FUR-CH-10000015"/>
    <x v="0"/>
    <x v="1"/>
    <x v="373"/>
    <n v="1516.2"/>
    <n v="7"/>
    <x v="0"/>
    <n v="394.21199999999999"/>
  </r>
  <r>
    <n v="5190"/>
    <x v="2572"/>
    <x v="3"/>
    <x v="237"/>
    <d v="2014-11-19T00:00:00"/>
    <x v="1"/>
    <s v="XP-21865"/>
    <x v="190"/>
    <x v="0"/>
    <x v="0"/>
    <s v="Pasadena"/>
    <x v="5"/>
    <n v="77506"/>
    <x v="2"/>
    <s v="TEC-AC-10004855"/>
    <x v="2"/>
    <x v="11"/>
    <x v="1047"/>
    <n v="167.952"/>
    <n v="6"/>
    <x v="2"/>
    <n v="-27.292200000000001"/>
  </r>
  <r>
    <n v="5191"/>
    <x v="2572"/>
    <x v="3"/>
    <x v="237"/>
    <d v="2014-11-19T00:00:00"/>
    <x v="1"/>
    <s v="XP-21865"/>
    <x v="190"/>
    <x v="0"/>
    <x v="0"/>
    <s v="Pasadena"/>
    <x v="5"/>
    <n v="77506"/>
    <x v="2"/>
    <s v="OFF-AR-10003582"/>
    <x v="1"/>
    <x v="6"/>
    <x v="1451"/>
    <n v="45.04"/>
    <n v="2"/>
    <x v="2"/>
    <n v="4.5039999999999996"/>
  </r>
  <r>
    <n v="5192"/>
    <x v="2573"/>
    <x v="3"/>
    <x v="1024"/>
    <d v="2014-05-10T00:00:00"/>
    <x v="1"/>
    <s v="DK-12985"/>
    <x v="213"/>
    <x v="0"/>
    <x v="0"/>
    <s v="San Francisco"/>
    <x v="1"/>
    <n v="94122"/>
    <x v="1"/>
    <s v="OFF-EN-10003448"/>
    <x v="1"/>
    <x v="12"/>
    <x v="1702"/>
    <n v="23.16"/>
    <n v="2"/>
    <x v="0"/>
    <n v="11.58"/>
  </r>
  <r>
    <n v="5193"/>
    <x v="2574"/>
    <x v="2"/>
    <x v="683"/>
    <d v="2011-12-01T00:00:00"/>
    <x v="0"/>
    <s v="CS-12250"/>
    <x v="294"/>
    <x v="1"/>
    <x v="0"/>
    <s v="Columbia"/>
    <x v="20"/>
    <n v="29203"/>
    <x v="0"/>
    <s v="FUR-FU-10003773"/>
    <x v="0"/>
    <x v="5"/>
    <x v="125"/>
    <n v="397.6"/>
    <n v="5"/>
    <x v="0"/>
    <n v="43.735999999999997"/>
  </r>
  <r>
    <n v="5194"/>
    <x v="2574"/>
    <x v="2"/>
    <x v="683"/>
    <d v="2011-12-01T00:00:00"/>
    <x v="0"/>
    <s v="CS-12250"/>
    <x v="294"/>
    <x v="1"/>
    <x v="0"/>
    <s v="Columbia"/>
    <x v="20"/>
    <n v="29203"/>
    <x v="0"/>
    <s v="OFF-PA-10001363"/>
    <x v="1"/>
    <x v="10"/>
    <x v="1616"/>
    <n v="85.96"/>
    <n v="7"/>
    <x v="0"/>
    <n v="40.401200000000003"/>
  </r>
  <r>
    <n v="5195"/>
    <x v="2574"/>
    <x v="2"/>
    <x v="683"/>
    <d v="2011-12-01T00:00:00"/>
    <x v="0"/>
    <s v="CS-12250"/>
    <x v="294"/>
    <x v="1"/>
    <x v="0"/>
    <s v="Columbia"/>
    <x v="20"/>
    <n v="29203"/>
    <x v="0"/>
    <s v="OFF-AR-10004757"/>
    <x v="1"/>
    <x v="6"/>
    <x v="342"/>
    <n v="13.12"/>
    <n v="4"/>
    <x v="0"/>
    <n v="4.3296000000000001"/>
  </r>
  <r>
    <n v="5196"/>
    <x v="2574"/>
    <x v="2"/>
    <x v="683"/>
    <d v="2011-12-01T00:00:00"/>
    <x v="0"/>
    <s v="CS-12250"/>
    <x v="294"/>
    <x v="1"/>
    <x v="0"/>
    <s v="Columbia"/>
    <x v="20"/>
    <n v="29203"/>
    <x v="0"/>
    <s v="OFF-BI-10000309"/>
    <x v="1"/>
    <x v="8"/>
    <x v="334"/>
    <n v="45.66"/>
    <n v="3"/>
    <x v="0"/>
    <n v="22.3734"/>
  </r>
  <r>
    <n v="5197"/>
    <x v="2575"/>
    <x v="2"/>
    <x v="1025"/>
    <d v="2011-05-15T00:00:00"/>
    <x v="1"/>
    <s v="AI-10855"/>
    <x v="482"/>
    <x v="0"/>
    <x v="0"/>
    <s v="Kent"/>
    <x v="4"/>
    <n v="98031"/>
    <x v="1"/>
    <s v="OFF-EN-10001434"/>
    <x v="1"/>
    <x v="12"/>
    <x v="434"/>
    <n v="158.13"/>
    <n v="3"/>
    <x v="0"/>
    <n v="77.483699999999999"/>
  </r>
  <r>
    <n v="5198"/>
    <x v="2575"/>
    <x v="2"/>
    <x v="1025"/>
    <d v="2011-05-15T00:00:00"/>
    <x v="1"/>
    <s v="AI-10855"/>
    <x v="482"/>
    <x v="0"/>
    <x v="0"/>
    <s v="Kent"/>
    <x v="4"/>
    <n v="98031"/>
    <x v="1"/>
    <s v="TEC-PH-10003988"/>
    <x v="2"/>
    <x v="7"/>
    <x v="47"/>
    <n v="43.6"/>
    <n v="5"/>
    <x v="2"/>
    <n v="4.3600000000000003"/>
  </r>
  <r>
    <n v="5199"/>
    <x v="2576"/>
    <x v="0"/>
    <x v="840"/>
    <d v="2013-03-09T00:00:00"/>
    <x v="1"/>
    <s v="AA-10315"/>
    <x v="397"/>
    <x v="0"/>
    <x v="0"/>
    <s v="Round Rock"/>
    <x v="5"/>
    <n v="78664"/>
    <x v="2"/>
    <s v="OFF-SU-10000151"/>
    <x v="1"/>
    <x v="14"/>
    <x v="1336"/>
    <n v="3930.0720000000001"/>
    <n v="3"/>
    <x v="2"/>
    <n v="-786.01440000000002"/>
  </r>
  <r>
    <n v="5200"/>
    <x v="2576"/>
    <x v="0"/>
    <x v="840"/>
    <d v="2013-03-09T00:00:00"/>
    <x v="1"/>
    <s v="AA-10315"/>
    <x v="397"/>
    <x v="0"/>
    <x v="0"/>
    <s v="Round Rock"/>
    <x v="5"/>
    <n v="78664"/>
    <x v="2"/>
    <s v="OFF-FA-10001332"/>
    <x v="1"/>
    <x v="13"/>
    <x v="1561"/>
    <n v="2.3039999999999998"/>
    <n v="1"/>
    <x v="2"/>
    <n v="0.77759999999999996"/>
  </r>
  <r>
    <n v="5201"/>
    <x v="2576"/>
    <x v="0"/>
    <x v="840"/>
    <d v="2013-03-09T00:00:00"/>
    <x v="1"/>
    <s v="AA-10315"/>
    <x v="397"/>
    <x v="0"/>
    <x v="0"/>
    <s v="Round Rock"/>
    <x v="5"/>
    <n v="78664"/>
    <x v="2"/>
    <s v="TEC-PH-10000895"/>
    <x v="2"/>
    <x v="7"/>
    <x v="1128"/>
    <n v="431.976"/>
    <n v="3"/>
    <x v="2"/>
    <n v="32.398200000000003"/>
  </r>
  <r>
    <n v="5202"/>
    <x v="2576"/>
    <x v="0"/>
    <x v="840"/>
    <d v="2013-03-09T00:00:00"/>
    <x v="1"/>
    <s v="AA-10315"/>
    <x v="397"/>
    <x v="0"/>
    <x v="0"/>
    <s v="Round Rock"/>
    <x v="5"/>
    <n v="78664"/>
    <x v="2"/>
    <s v="TEC-AC-10002857"/>
    <x v="2"/>
    <x v="11"/>
    <x v="535"/>
    <n v="41.72"/>
    <n v="7"/>
    <x v="2"/>
    <n v="5.7365000000000004"/>
  </r>
  <r>
    <n v="5203"/>
    <x v="2577"/>
    <x v="1"/>
    <x v="762"/>
    <d v="2012-08-19T00:00:00"/>
    <x v="1"/>
    <s v="RE-19450"/>
    <x v="681"/>
    <x v="0"/>
    <x v="0"/>
    <s v="Oakland"/>
    <x v="1"/>
    <n v="94601"/>
    <x v="1"/>
    <s v="FUR-FU-10004018"/>
    <x v="0"/>
    <x v="5"/>
    <x v="927"/>
    <n v="104.23"/>
    <n v="7"/>
    <x v="0"/>
    <n v="28.142099999999999"/>
  </r>
  <r>
    <n v="5204"/>
    <x v="2577"/>
    <x v="1"/>
    <x v="762"/>
    <d v="2012-08-19T00:00:00"/>
    <x v="1"/>
    <s v="RE-19450"/>
    <x v="681"/>
    <x v="0"/>
    <x v="0"/>
    <s v="Oakland"/>
    <x v="1"/>
    <n v="94601"/>
    <x v="1"/>
    <s v="OFF-ST-10003638"/>
    <x v="1"/>
    <x v="4"/>
    <x v="1222"/>
    <n v="70.260000000000005"/>
    <n v="3"/>
    <x v="0"/>
    <n v="18.970199999999998"/>
  </r>
  <r>
    <n v="5205"/>
    <x v="2578"/>
    <x v="1"/>
    <x v="811"/>
    <d v="2012-09-18T00:00:00"/>
    <x v="1"/>
    <s v="TM-21010"/>
    <x v="612"/>
    <x v="0"/>
    <x v="0"/>
    <s v="Auburn"/>
    <x v="15"/>
    <n v="13021"/>
    <x v="3"/>
    <s v="OFF-AR-10004685"/>
    <x v="1"/>
    <x v="6"/>
    <x v="181"/>
    <n v="9.26"/>
    <n v="2"/>
    <x v="0"/>
    <n v="3.0558000000000001"/>
  </r>
  <r>
    <n v="5206"/>
    <x v="2578"/>
    <x v="1"/>
    <x v="811"/>
    <d v="2012-09-18T00:00:00"/>
    <x v="1"/>
    <s v="TM-21010"/>
    <x v="612"/>
    <x v="0"/>
    <x v="0"/>
    <s v="Auburn"/>
    <x v="15"/>
    <n v="13021"/>
    <x v="3"/>
    <s v="OFF-ST-10001713"/>
    <x v="1"/>
    <x v="4"/>
    <x v="45"/>
    <n v="105.98"/>
    <n v="2"/>
    <x v="0"/>
    <n v="4.2392000000000003"/>
  </r>
  <r>
    <n v="5207"/>
    <x v="2578"/>
    <x v="1"/>
    <x v="811"/>
    <d v="2012-09-18T00:00:00"/>
    <x v="1"/>
    <s v="TM-21010"/>
    <x v="612"/>
    <x v="0"/>
    <x v="0"/>
    <s v="Auburn"/>
    <x v="15"/>
    <n v="13021"/>
    <x v="3"/>
    <s v="OFF-FA-10000490"/>
    <x v="1"/>
    <x v="13"/>
    <x v="307"/>
    <n v="1.24"/>
    <n v="1"/>
    <x v="0"/>
    <n v="0.58279999999999998"/>
  </r>
  <r>
    <n v="5208"/>
    <x v="2578"/>
    <x v="1"/>
    <x v="811"/>
    <d v="2012-09-18T00:00:00"/>
    <x v="1"/>
    <s v="TM-21010"/>
    <x v="612"/>
    <x v="0"/>
    <x v="0"/>
    <s v="Auburn"/>
    <x v="15"/>
    <n v="13021"/>
    <x v="3"/>
    <s v="OFF-LA-10002043"/>
    <x v="1"/>
    <x v="2"/>
    <x v="252"/>
    <n v="20.7"/>
    <n v="2"/>
    <x v="0"/>
    <n v="9.9359999999999999"/>
  </r>
  <r>
    <n v="5209"/>
    <x v="2578"/>
    <x v="1"/>
    <x v="811"/>
    <d v="2012-09-18T00:00:00"/>
    <x v="1"/>
    <s v="TM-21010"/>
    <x v="612"/>
    <x v="0"/>
    <x v="0"/>
    <s v="Auburn"/>
    <x v="15"/>
    <n v="13021"/>
    <x v="3"/>
    <s v="OFF-PA-10002464"/>
    <x v="1"/>
    <x v="10"/>
    <x v="993"/>
    <n v="28.9"/>
    <n v="5"/>
    <x v="0"/>
    <n v="14.161"/>
  </r>
  <r>
    <n v="5210"/>
    <x v="2578"/>
    <x v="1"/>
    <x v="811"/>
    <d v="2012-09-18T00:00:00"/>
    <x v="1"/>
    <s v="TM-21010"/>
    <x v="612"/>
    <x v="0"/>
    <x v="0"/>
    <s v="Auburn"/>
    <x v="15"/>
    <n v="13021"/>
    <x v="3"/>
    <s v="OFF-EN-10002504"/>
    <x v="1"/>
    <x v="12"/>
    <x v="113"/>
    <n v="27.18"/>
    <n v="1"/>
    <x v="0"/>
    <n v="12.7746"/>
  </r>
  <r>
    <n v="5211"/>
    <x v="2579"/>
    <x v="1"/>
    <x v="1026"/>
    <d v="2012-01-18T00:00:00"/>
    <x v="1"/>
    <s v="YS-21880"/>
    <x v="453"/>
    <x v="1"/>
    <x v="0"/>
    <s v="Newark"/>
    <x v="13"/>
    <n v="19711"/>
    <x v="3"/>
    <s v="OFF-ST-10002615"/>
    <x v="1"/>
    <x v="4"/>
    <x v="1427"/>
    <n v="465.18"/>
    <n v="3"/>
    <x v="0"/>
    <n v="120.9468"/>
  </r>
  <r>
    <n v="5212"/>
    <x v="2580"/>
    <x v="1"/>
    <x v="793"/>
    <d v="2012-05-16T00:00:00"/>
    <x v="0"/>
    <s v="AZ-10750"/>
    <x v="616"/>
    <x v="0"/>
    <x v="0"/>
    <s v="New York City"/>
    <x v="15"/>
    <n v="10024"/>
    <x v="3"/>
    <s v="OFF-ST-10004258"/>
    <x v="1"/>
    <x v="4"/>
    <x v="754"/>
    <n v="36.630000000000003"/>
    <n v="3"/>
    <x v="0"/>
    <n v="9.8901000000000003"/>
  </r>
  <r>
    <n v="5213"/>
    <x v="2581"/>
    <x v="0"/>
    <x v="182"/>
    <d v="2013-09-27T00:00:00"/>
    <x v="3"/>
    <s v="CM-12445"/>
    <x v="320"/>
    <x v="0"/>
    <x v="0"/>
    <s v="Redlands"/>
    <x v="1"/>
    <n v="92374"/>
    <x v="1"/>
    <s v="OFF-ST-10004507"/>
    <x v="1"/>
    <x v="4"/>
    <x v="452"/>
    <n v="51.45"/>
    <n v="3"/>
    <x v="0"/>
    <n v="13.891500000000001"/>
  </r>
  <r>
    <n v="5214"/>
    <x v="2581"/>
    <x v="0"/>
    <x v="182"/>
    <d v="2013-09-27T00:00:00"/>
    <x v="3"/>
    <s v="CM-12445"/>
    <x v="320"/>
    <x v="0"/>
    <x v="0"/>
    <s v="Redlands"/>
    <x v="1"/>
    <n v="92374"/>
    <x v="1"/>
    <s v="OFF-LA-10000262"/>
    <x v="1"/>
    <x v="2"/>
    <x v="932"/>
    <n v="7.83"/>
    <n v="3"/>
    <x v="0"/>
    <n v="3.6017999999999999"/>
  </r>
  <r>
    <n v="5215"/>
    <x v="2581"/>
    <x v="0"/>
    <x v="182"/>
    <d v="2013-09-27T00:00:00"/>
    <x v="3"/>
    <s v="CM-12445"/>
    <x v="320"/>
    <x v="0"/>
    <x v="0"/>
    <s v="Redlands"/>
    <x v="1"/>
    <n v="92374"/>
    <x v="1"/>
    <s v="OFF-AR-10002445"/>
    <x v="1"/>
    <x v="6"/>
    <x v="1637"/>
    <n v="35.4"/>
    <n v="5"/>
    <x v="0"/>
    <n v="13.452"/>
  </r>
  <r>
    <n v="5216"/>
    <x v="2581"/>
    <x v="0"/>
    <x v="182"/>
    <d v="2013-09-27T00:00:00"/>
    <x v="3"/>
    <s v="CM-12445"/>
    <x v="320"/>
    <x v="0"/>
    <x v="0"/>
    <s v="Redlands"/>
    <x v="1"/>
    <n v="92374"/>
    <x v="1"/>
    <s v="OFF-PA-10001667"/>
    <x v="1"/>
    <x v="10"/>
    <x v="453"/>
    <n v="29.9"/>
    <n v="5"/>
    <x v="0"/>
    <n v="13.455"/>
  </r>
  <r>
    <n v="5217"/>
    <x v="2582"/>
    <x v="3"/>
    <x v="428"/>
    <d v="2014-09-16T00:00:00"/>
    <x v="1"/>
    <s v="JB-16000"/>
    <x v="677"/>
    <x v="0"/>
    <x v="0"/>
    <s v="Roseville"/>
    <x v="12"/>
    <n v="48066"/>
    <x v="2"/>
    <s v="OFF-EN-10000461"/>
    <x v="1"/>
    <x v="12"/>
    <x v="746"/>
    <n v="17.48"/>
    <n v="2"/>
    <x v="0"/>
    <n v="8.2156000000000002"/>
  </r>
  <r>
    <n v="5218"/>
    <x v="2583"/>
    <x v="3"/>
    <x v="4"/>
    <d v="2014-04-18T00:00:00"/>
    <x v="0"/>
    <s v="NS-18640"/>
    <x v="374"/>
    <x v="1"/>
    <x v="0"/>
    <s v="Los Angeles"/>
    <x v="1"/>
    <n v="90049"/>
    <x v="1"/>
    <s v="OFF-PA-10002254"/>
    <x v="1"/>
    <x v="10"/>
    <x v="145"/>
    <n v="79.14"/>
    <n v="3"/>
    <x v="0"/>
    <n v="36.404400000000003"/>
  </r>
  <r>
    <n v="5219"/>
    <x v="2584"/>
    <x v="3"/>
    <x v="193"/>
    <d v="2014-06-15T00:00:00"/>
    <x v="1"/>
    <s v="LC-16930"/>
    <x v="18"/>
    <x v="1"/>
    <x v="0"/>
    <s v="New York City"/>
    <x v="15"/>
    <n v="10011"/>
    <x v="3"/>
    <s v="OFF-AR-10001868"/>
    <x v="1"/>
    <x v="6"/>
    <x v="59"/>
    <n v="8.4"/>
    <n v="5"/>
    <x v="0"/>
    <n v="4.2"/>
  </r>
  <r>
    <n v="5220"/>
    <x v="2585"/>
    <x v="3"/>
    <x v="853"/>
    <d v="2014-09-02T00:00:00"/>
    <x v="3"/>
    <s v="CA-12775"/>
    <x v="222"/>
    <x v="0"/>
    <x v="0"/>
    <s v="Detroit"/>
    <x v="12"/>
    <n v="48205"/>
    <x v="2"/>
    <s v="FUR-CH-10004875"/>
    <x v="0"/>
    <x v="1"/>
    <x v="1436"/>
    <n v="498.26"/>
    <n v="7"/>
    <x v="0"/>
    <n v="134.53020000000001"/>
  </r>
  <r>
    <n v="5221"/>
    <x v="2586"/>
    <x v="2"/>
    <x v="1027"/>
    <d v="2011-06-20T00:00:00"/>
    <x v="1"/>
    <s v="SR-20425"/>
    <x v="676"/>
    <x v="2"/>
    <x v="0"/>
    <s v="Detroit"/>
    <x v="12"/>
    <n v="48234"/>
    <x v="2"/>
    <s v="FUR-BO-10000711"/>
    <x v="0"/>
    <x v="0"/>
    <x v="1605"/>
    <n v="212.94"/>
    <n v="3"/>
    <x v="0"/>
    <n v="57.4938"/>
  </r>
  <r>
    <n v="5222"/>
    <x v="2587"/>
    <x v="3"/>
    <x v="796"/>
    <d v="2014-05-23T00:00:00"/>
    <x v="0"/>
    <s v="PP-18955"/>
    <x v="452"/>
    <x v="2"/>
    <x v="0"/>
    <s v="Springfield"/>
    <x v="25"/>
    <n v="65807"/>
    <x v="2"/>
    <s v="OFF-AP-10000938"/>
    <x v="1"/>
    <x v="9"/>
    <x v="1703"/>
    <n v="706.86"/>
    <n v="7"/>
    <x v="0"/>
    <n v="197.92080000000001"/>
  </r>
  <r>
    <n v="5223"/>
    <x v="2587"/>
    <x v="3"/>
    <x v="796"/>
    <d v="2014-05-23T00:00:00"/>
    <x v="0"/>
    <s v="PP-18955"/>
    <x v="452"/>
    <x v="2"/>
    <x v="0"/>
    <s v="Springfield"/>
    <x v="25"/>
    <n v="65807"/>
    <x v="2"/>
    <s v="TEC-PH-10003555"/>
    <x v="2"/>
    <x v="7"/>
    <x v="457"/>
    <n v="114.95"/>
    <n v="5"/>
    <x v="0"/>
    <n v="2.2989999999999999"/>
  </r>
  <r>
    <n v="5224"/>
    <x v="2587"/>
    <x v="3"/>
    <x v="796"/>
    <d v="2014-05-23T00:00:00"/>
    <x v="0"/>
    <s v="PP-18955"/>
    <x v="452"/>
    <x v="2"/>
    <x v="0"/>
    <s v="Springfield"/>
    <x v="25"/>
    <n v="65807"/>
    <x v="2"/>
    <s v="OFF-BI-10001267"/>
    <x v="1"/>
    <x v="8"/>
    <x v="1466"/>
    <n v="43.19"/>
    <n v="7"/>
    <x v="0"/>
    <n v="20.731200000000001"/>
  </r>
  <r>
    <n v="5225"/>
    <x v="2588"/>
    <x v="3"/>
    <x v="510"/>
    <d v="2014-09-18T00:00:00"/>
    <x v="0"/>
    <s v="JM-15865"/>
    <x v="622"/>
    <x v="0"/>
    <x v="0"/>
    <s v="Los Angeles"/>
    <x v="1"/>
    <n v="90036"/>
    <x v="1"/>
    <s v="OFF-PA-10004071"/>
    <x v="1"/>
    <x v="10"/>
    <x v="412"/>
    <n v="166.44"/>
    <n v="3"/>
    <x v="0"/>
    <n v="79.891199999999998"/>
  </r>
  <r>
    <n v="5226"/>
    <x v="2589"/>
    <x v="0"/>
    <x v="1028"/>
    <d v="2013-06-27T00:00:00"/>
    <x v="1"/>
    <s v="AS-10090"/>
    <x v="548"/>
    <x v="0"/>
    <x v="0"/>
    <s v="New York City"/>
    <x v="15"/>
    <n v="10011"/>
    <x v="3"/>
    <s v="OFF-BI-10001553"/>
    <x v="1"/>
    <x v="8"/>
    <x v="1293"/>
    <n v="36.56"/>
    <n v="5"/>
    <x v="2"/>
    <n v="12.795999999999999"/>
  </r>
  <r>
    <n v="5227"/>
    <x v="2589"/>
    <x v="0"/>
    <x v="1028"/>
    <d v="2013-06-27T00:00:00"/>
    <x v="1"/>
    <s v="AS-10090"/>
    <x v="548"/>
    <x v="0"/>
    <x v="0"/>
    <s v="New York City"/>
    <x v="15"/>
    <n v="10011"/>
    <x v="3"/>
    <s v="OFF-BI-10003007"/>
    <x v="1"/>
    <x v="8"/>
    <x v="1542"/>
    <n v="186.14400000000001"/>
    <n v="6"/>
    <x v="2"/>
    <n v="60.4968"/>
  </r>
  <r>
    <n v="5228"/>
    <x v="2589"/>
    <x v="0"/>
    <x v="1028"/>
    <d v="2013-06-27T00:00:00"/>
    <x v="1"/>
    <s v="AS-10090"/>
    <x v="548"/>
    <x v="0"/>
    <x v="0"/>
    <s v="New York City"/>
    <x v="15"/>
    <n v="10011"/>
    <x v="3"/>
    <s v="FUR-BO-10003272"/>
    <x v="0"/>
    <x v="0"/>
    <x v="582"/>
    <n v="353.56799999999998"/>
    <n v="2"/>
    <x v="2"/>
    <n v="-44.195999999999998"/>
  </r>
  <r>
    <n v="5229"/>
    <x v="2590"/>
    <x v="2"/>
    <x v="35"/>
    <d v="2011-12-01T00:00:00"/>
    <x v="1"/>
    <s v="LS-16975"/>
    <x v="60"/>
    <x v="2"/>
    <x v="0"/>
    <s v="San Francisco"/>
    <x v="1"/>
    <n v="94109"/>
    <x v="1"/>
    <s v="OFF-PA-10001033"/>
    <x v="1"/>
    <x v="10"/>
    <x v="1500"/>
    <n v="81.98"/>
    <n v="2"/>
    <x v="0"/>
    <n v="40.170200000000001"/>
  </r>
  <r>
    <n v="5230"/>
    <x v="2591"/>
    <x v="3"/>
    <x v="498"/>
    <d v="2014-03-23T00:00:00"/>
    <x v="0"/>
    <s v="SA-20830"/>
    <x v="193"/>
    <x v="0"/>
    <x v="0"/>
    <s v="Fresno"/>
    <x v="1"/>
    <n v="93727"/>
    <x v="1"/>
    <s v="OFF-BI-10001553"/>
    <x v="1"/>
    <x v="8"/>
    <x v="1293"/>
    <n v="14.624000000000001"/>
    <n v="2"/>
    <x v="2"/>
    <n v="5.1184000000000003"/>
  </r>
  <r>
    <n v="5231"/>
    <x v="2591"/>
    <x v="3"/>
    <x v="498"/>
    <d v="2014-03-23T00:00:00"/>
    <x v="0"/>
    <s v="SA-20830"/>
    <x v="193"/>
    <x v="0"/>
    <x v="0"/>
    <s v="Fresno"/>
    <x v="1"/>
    <n v="93727"/>
    <x v="1"/>
    <s v="FUR-TA-10001095"/>
    <x v="0"/>
    <x v="3"/>
    <x v="611"/>
    <n v="697.16"/>
    <n v="5"/>
    <x v="2"/>
    <n v="8.7144999999999992"/>
  </r>
  <r>
    <n v="5232"/>
    <x v="2591"/>
    <x v="3"/>
    <x v="498"/>
    <d v="2014-03-23T00:00:00"/>
    <x v="0"/>
    <s v="SA-20830"/>
    <x v="193"/>
    <x v="0"/>
    <x v="0"/>
    <s v="Fresno"/>
    <x v="1"/>
    <n v="93727"/>
    <x v="1"/>
    <s v="FUR-FU-10001185"/>
    <x v="0"/>
    <x v="5"/>
    <x v="1414"/>
    <n v="30.93"/>
    <n v="1"/>
    <x v="0"/>
    <n v="12.6813"/>
  </r>
  <r>
    <n v="5233"/>
    <x v="2591"/>
    <x v="3"/>
    <x v="498"/>
    <d v="2014-03-23T00:00:00"/>
    <x v="0"/>
    <s v="SA-20830"/>
    <x v="193"/>
    <x v="0"/>
    <x v="0"/>
    <s v="Fresno"/>
    <x v="1"/>
    <n v="93727"/>
    <x v="1"/>
    <s v="OFF-BI-10000343"/>
    <x v="1"/>
    <x v="8"/>
    <x v="184"/>
    <n v="27.495999999999999"/>
    <n v="7"/>
    <x v="2"/>
    <n v="9.2798999999999996"/>
  </r>
  <r>
    <n v="5234"/>
    <x v="2592"/>
    <x v="2"/>
    <x v="638"/>
    <d v="2011-10-22T00:00:00"/>
    <x v="1"/>
    <s v="LS-17200"/>
    <x v="624"/>
    <x v="1"/>
    <x v="0"/>
    <s v="Texarkana"/>
    <x v="36"/>
    <n v="71854"/>
    <x v="0"/>
    <s v="FUR-CH-10004626"/>
    <x v="0"/>
    <x v="1"/>
    <x v="1697"/>
    <n v="605.34"/>
    <n v="6"/>
    <x v="0"/>
    <n v="145.2816"/>
  </r>
  <r>
    <n v="5235"/>
    <x v="2593"/>
    <x v="3"/>
    <x v="1029"/>
    <d v="2014-08-24T00:00:00"/>
    <x v="2"/>
    <s v="TM-21490"/>
    <x v="746"/>
    <x v="0"/>
    <x v="0"/>
    <s v="San Francisco"/>
    <x v="1"/>
    <n v="94110"/>
    <x v="1"/>
    <s v="FUR-TA-10001768"/>
    <x v="0"/>
    <x v="3"/>
    <x v="114"/>
    <n v="210.00800000000001"/>
    <n v="1"/>
    <x v="2"/>
    <n v="2.6251000000000002"/>
  </r>
  <r>
    <n v="5236"/>
    <x v="2594"/>
    <x v="0"/>
    <x v="258"/>
    <d v="2013-11-23T00:00:00"/>
    <x v="2"/>
    <s v="TT-21265"/>
    <x v="640"/>
    <x v="1"/>
    <x v="0"/>
    <s v="Indianapolis"/>
    <x v="14"/>
    <n v="46203"/>
    <x v="2"/>
    <s v="OFF-AP-10001947"/>
    <x v="1"/>
    <x v="9"/>
    <x v="1528"/>
    <n v="54.96"/>
    <n v="3"/>
    <x v="0"/>
    <n v="15.9384"/>
  </r>
  <r>
    <n v="5237"/>
    <x v="2595"/>
    <x v="2"/>
    <x v="59"/>
    <d v="2011-09-24T00:00:00"/>
    <x v="1"/>
    <s v="DN-13690"/>
    <x v="35"/>
    <x v="0"/>
    <x v="0"/>
    <s v="Columbia"/>
    <x v="39"/>
    <n v="21044"/>
    <x v="3"/>
    <s v="FUR-FU-10004952"/>
    <x v="0"/>
    <x v="5"/>
    <x v="845"/>
    <n v="164.22"/>
    <n v="3"/>
    <x v="0"/>
    <n v="50.908200000000001"/>
  </r>
  <r>
    <n v="5238"/>
    <x v="2595"/>
    <x v="2"/>
    <x v="59"/>
    <d v="2011-09-24T00:00:00"/>
    <x v="1"/>
    <s v="DN-13690"/>
    <x v="35"/>
    <x v="0"/>
    <x v="0"/>
    <s v="Columbia"/>
    <x v="39"/>
    <n v="21044"/>
    <x v="3"/>
    <s v="FUR-BO-10001337"/>
    <x v="0"/>
    <x v="0"/>
    <x v="425"/>
    <n v="362.94"/>
    <n v="3"/>
    <x v="0"/>
    <n v="36.293999999999997"/>
  </r>
  <r>
    <n v="5239"/>
    <x v="2595"/>
    <x v="2"/>
    <x v="59"/>
    <d v="2011-09-24T00:00:00"/>
    <x v="1"/>
    <s v="DN-13690"/>
    <x v="35"/>
    <x v="0"/>
    <x v="0"/>
    <s v="Columbia"/>
    <x v="39"/>
    <n v="21044"/>
    <x v="3"/>
    <s v="TEC-AC-10003628"/>
    <x v="2"/>
    <x v="11"/>
    <x v="244"/>
    <n v="59.98"/>
    <n v="2"/>
    <x v="0"/>
    <n v="26.391200000000001"/>
  </r>
  <r>
    <n v="5240"/>
    <x v="2596"/>
    <x v="0"/>
    <x v="108"/>
    <d v="2013-09-18T00:00:00"/>
    <x v="1"/>
    <s v="EB-14110"/>
    <x v="686"/>
    <x v="0"/>
    <x v="0"/>
    <s v="San Jose"/>
    <x v="1"/>
    <n v="95123"/>
    <x v="1"/>
    <s v="OFF-ST-10004186"/>
    <x v="1"/>
    <x v="4"/>
    <x v="16"/>
    <n v="332.94"/>
    <n v="3"/>
    <x v="0"/>
    <n v="6.6588000000000003"/>
  </r>
  <r>
    <n v="5241"/>
    <x v="2596"/>
    <x v="0"/>
    <x v="108"/>
    <d v="2013-09-18T00:00:00"/>
    <x v="1"/>
    <s v="EB-14110"/>
    <x v="686"/>
    <x v="0"/>
    <x v="0"/>
    <s v="San Jose"/>
    <x v="1"/>
    <n v="95123"/>
    <x v="1"/>
    <s v="OFF-BI-10001658"/>
    <x v="1"/>
    <x v="8"/>
    <x v="439"/>
    <n v="39.872"/>
    <n v="2"/>
    <x v="2"/>
    <n v="12.958399999999999"/>
  </r>
  <r>
    <n v="5242"/>
    <x v="2597"/>
    <x v="0"/>
    <x v="713"/>
    <d v="2013-09-27T00:00:00"/>
    <x v="0"/>
    <s v="CM-11815"/>
    <x v="698"/>
    <x v="1"/>
    <x v="0"/>
    <s v="Seattle"/>
    <x v="4"/>
    <n v="98115"/>
    <x v="1"/>
    <s v="OFF-SU-10004737"/>
    <x v="1"/>
    <x v="14"/>
    <x v="1704"/>
    <n v="13.68"/>
    <n v="2"/>
    <x v="0"/>
    <n v="3.6936"/>
  </r>
  <r>
    <n v="5243"/>
    <x v="2598"/>
    <x v="3"/>
    <x v="1018"/>
    <d v="2014-08-09T00:00:00"/>
    <x v="1"/>
    <s v="HM-14860"/>
    <x v="447"/>
    <x v="1"/>
    <x v="0"/>
    <s v="Carrollton"/>
    <x v="5"/>
    <n v="75007"/>
    <x v="2"/>
    <s v="OFF-BI-10002827"/>
    <x v="1"/>
    <x v="8"/>
    <x v="549"/>
    <n v="3.3180000000000001"/>
    <n v="3"/>
    <x v="3"/>
    <n v="-5.6406000000000001"/>
  </r>
  <r>
    <n v="5244"/>
    <x v="2599"/>
    <x v="0"/>
    <x v="197"/>
    <d v="2013-07-27T00:00:00"/>
    <x v="2"/>
    <s v="KM-16375"/>
    <x v="454"/>
    <x v="2"/>
    <x v="0"/>
    <s v="Arlington"/>
    <x v="17"/>
    <n v="22204"/>
    <x v="0"/>
    <s v="OFF-BI-10003694"/>
    <x v="1"/>
    <x v="8"/>
    <x v="850"/>
    <n v="10.44"/>
    <n v="1"/>
    <x v="0"/>
    <n v="4.8023999999999996"/>
  </r>
  <r>
    <n v="5245"/>
    <x v="2600"/>
    <x v="0"/>
    <x v="1030"/>
    <d v="2013-08-05T00:00:00"/>
    <x v="0"/>
    <s v="BF-11020"/>
    <x v="292"/>
    <x v="1"/>
    <x v="0"/>
    <s v="Los Angeles"/>
    <x v="1"/>
    <n v="90032"/>
    <x v="1"/>
    <s v="FUR-TA-10001691"/>
    <x v="0"/>
    <x v="3"/>
    <x v="1705"/>
    <n v="136.464"/>
    <n v="2"/>
    <x v="2"/>
    <n v="15.3522"/>
  </r>
  <r>
    <n v="5246"/>
    <x v="2600"/>
    <x v="0"/>
    <x v="1030"/>
    <d v="2013-08-05T00:00:00"/>
    <x v="0"/>
    <s v="BF-11020"/>
    <x v="292"/>
    <x v="1"/>
    <x v="0"/>
    <s v="Los Angeles"/>
    <x v="1"/>
    <n v="90032"/>
    <x v="1"/>
    <s v="TEC-PH-10001918"/>
    <x v="2"/>
    <x v="7"/>
    <x v="191"/>
    <n v="333.57600000000002"/>
    <n v="3"/>
    <x v="2"/>
    <n v="33.357599999999998"/>
  </r>
  <r>
    <n v="5247"/>
    <x v="2600"/>
    <x v="0"/>
    <x v="1030"/>
    <d v="2013-08-05T00:00:00"/>
    <x v="0"/>
    <s v="BF-11020"/>
    <x v="292"/>
    <x v="1"/>
    <x v="0"/>
    <s v="Los Angeles"/>
    <x v="1"/>
    <n v="90032"/>
    <x v="1"/>
    <s v="OFF-BI-10000285"/>
    <x v="1"/>
    <x v="8"/>
    <x v="456"/>
    <n v="12.544"/>
    <n v="2"/>
    <x v="2"/>
    <n v="4.7039999999999997"/>
  </r>
  <r>
    <n v="5248"/>
    <x v="2601"/>
    <x v="1"/>
    <x v="1031"/>
    <d v="2012-05-27T00:00:00"/>
    <x v="1"/>
    <s v="JE-15745"/>
    <x v="32"/>
    <x v="0"/>
    <x v="0"/>
    <s v="Frankfort"/>
    <x v="10"/>
    <n v="60423"/>
    <x v="2"/>
    <s v="OFF-AP-10000358"/>
    <x v="1"/>
    <x v="9"/>
    <x v="95"/>
    <n v="20.768000000000001"/>
    <n v="8"/>
    <x v="3"/>
    <n v="-52.958399999999997"/>
  </r>
  <r>
    <n v="5249"/>
    <x v="2602"/>
    <x v="3"/>
    <x v="132"/>
    <d v="2014-11-06T00:00:00"/>
    <x v="0"/>
    <s v="EJ-14155"/>
    <x v="412"/>
    <x v="0"/>
    <x v="0"/>
    <s v="Seattle"/>
    <x v="4"/>
    <n v="98105"/>
    <x v="1"/>
    <s v="TEC-AC-10002345"/>
    <x v="2"/>
    <x v="11"/>
    <x v="173"/>
    <n v="43.5"/>
    <n v="3"/>
    <x v="0"/>
    <n v="10.875"/>
  </r>
  <r>
    <n v="5250"/>
    <x v="2603"/>
    <x v="1"/>
    <x v="392"/>
    <d v="2012-04-21T00:00:00"/>
    <x v="1"/>
    <s v="BN-11470"/>
    <x v="272"/>
    <x v="1"/>
    <x v="0"/>
    <s v="Philadelphia"/>
    <x v="9"/>
    <n v="19143"/>
    <x v="3"/>
    <s v="OFF-FA-10001229"/>
    <x v="1"/>
    <x v="13"/>
    <x v="33"/>
    <n v="12.576000000000001"/>
    <n v="4"/>
    <x v="2"/>
    <n v="4.0872000000000002"/>
  </r>
  <r>
    <n v="5251"/>
    <x v="2604"/>
    <x v="0"/>
    <x v="939"/>
    <d v="2013-12-19T00:00:00"/>
    <x v="1"/>
    <s v="EC-14050"/>
    <x v="685"/>
    <x v="0"/>
    <x v="0"/>
    <s v="Columbus"/>
    <x v="32"/>
    <n v="31907"/>
    <x v="0"/>
    <s v="TEC-AC-10001314"/>
    <x v="2"/>
    <x v="11"/>
    <x v="943"/>
    <n v="249.95"/>
    <n v="5"/>
    <x v="0"/>
    <n v="19.995999999999999"/>
  </r>
  <r>
    <n v="5252"/>
    <x v="2604"/>
    <x v="0"/>
    <x v="939"/>
    <d v="2013-12-19T00:00:00"/>
    <x v="1"/>
    <s v="EC-14050"/>
    <x v="685"/>
    <x v="0"/>
    <x v="0"/>
    <s v="Columbus"/>
    <x v="32"/>
    <n v="31907"/>
    <x v="0"/>
    <s v="OFF-PA-10004438"/>
    <x v="1"/>
    <x v="10"/>
    <x v="1472"/>
    <n v="49.12"/>
    <n v="4"/>
    <x v="0"/>
    <n v="23.086400000000001"/>
  </r>
  <r>
    <n v="5253"/>
    <x v="2605"/>
    <x v="1"/>
    <x v="628"/>
    <d v="2012-11-02T00:00:00"/>
    <x v="2"/>
    <s v="TT-21220"/>
    <x v="627"/>
    <x v="0"/>
    <x v="0"/>
    <s v="Virginia Beach"/>
    <x v="17"/>
    <n v="23464"/>
    <x v="0"/>
    <s v="OFF-AP-10000026"/>
    <x v="1"/>
    <x v="9"/>
    <x v="1282"/>
    <n v="182.91"/>
    <n v="3"/>
    <x v="0"/>
    <n v="53.043900000000001"/>
  </r>
  <r>
    <n v="5254"/>
    <x v="2606"/>
    <x v="2"/>
    <x v="1009"/>
    <d v="2011-03-11T00:00:00"/>
    <x v="0"/>
    <s v="NP-18685"/>
    <x v="472"/>
    <x v="2"/>
    <x v="0"/>
    <s v="Des Moines"/>
    <x v="4"/>
    <n v="98198"/>
    <x v="1"/>
    <s v="OFF-BI-10004224"/>
    <x v="1"/>
    <x v="8"/>
    <x v="1061"/>
    <n v="107.648"/>
    <n v="2"/>
    <x v="2"/>
    <n v="33.64"/>
  </r>
  <r>
    <n v="5255"/>
    <x v="2607"/>
    <x v="1"/>
    <x v="616"/>
    <d v="2012-03-07T00:00:00"/>
    <x v="0"/>
    <s v="AH-10195"/>
    <x v="124"/>
    <x v="1"/>
    <x v="0"/>
    <s v="Bethlehem"/>
    <x v="9"/>
    <n v="18018"/>
    <x v="3"/>
    <s v="FUR-CH-10002647"/>
    <x v="0"/>
    <x v="1"/>
    <x v="470"/>
    <n v="99.372"/>
    <n v="2"/>
    <x v="4"/>
    <n v="-7.0979999999999999"/>
  </r>
  <r>
    <n v="5256"/>
    <x v="2607"/>
    <x v="1"/>
    <x v="616"/>
    <d v="2012-03-07T00:00:00"/>
    <x v="0"/>
    <s v="AH-10195"/>
    <x v="124"/>
    <x v="1"/>
    <x v="0"/>
    <s v="Bethlehem"/>
    <x v="9"/>
    <n v="18018"/>
    <x v="3"/>
    <s v="FUR-FU-10003247"/>
    <x v="0"/>
    <x v="5"/>
    <x v="1456"/>
    <n v="33.567999999999998"/>
    <n v="2"/>
    <x v="2"/>
    <n v="-5.4547999999999996"/>
  </r>
  <r>
    <n v="5257"/>
    <x v="2608"/>
    <x v="0"/>
    <x v="590"/>
    <d v="2013-08-15T00:00:00"/>
    <x v="1"/>
    <s v="CC-12145"/>
    <x v="230"/>
    <x v="0"/>
    <x v="0"/>
    <s v="Oklahoma City"/>
    <x v="26"/>
    <n v="73120"/>
    <x v="2"/>
    <s v="OFF-PA-10003270"/>
    <x v="1"/>
    <x v="10"/>
    <x v="1415"/>
    <n v="10.56"/>
    <n v="2"/>
    <x v="0"/>
    <n v="4.7519999999999998"/>
  </r>
  <r>
    <n v="5258"/>
    <x v="2609"/>
    <x v="3"/>
    <x v="1032"/>
    <d v="2014-01-09T00:00:00"/>
    <x v="1"/>
    <s v="DL-13315"/>
    <x v="111"/>
    <x v="0"/>
    <x v="0"/>
    <s v="Rancho Cucamonga"/>
    <x v="1"/>
    <n v="91730"/>
    <x v="1"/>
    <s v="OFF-PA-10004735"/>
    <x v="1"/>
    <x v="10"/>
    <x v="819"/>
    <n v="38.880000000000003"/>
    <n v="6"/>
    <x v="0"/>
    <n v="18.662400000000002"/>
  </r>
  <r>
    <n v="5259"/>
    <x v="2610"/>
    <x v="3"/>
    <x v="449"/>
    <d v="2014-10-12T00:00:00"/>
    <x v="2"/>
    <s v="XP-21865"/>
    <x v="190"/>
    <x v="0"/>
    <x v="0"/>
    <s v="Los Angeles"/>
    <x v="1"/>
    <n v="90032"/>
    <x v="1"/>
    <s v="OFF-PA-10001745"/>
    <x v="1"/>
    <x v="10"/>
    <x v="720"/>
    <n v="35.200000000000003"/>
    <n v="5"/>
    <x v="0"/>
    <n v="16.544"/>
  </r>
  <r>
    <n v="5260"/>
    <x v="2611"/>
    <x v="3"/>
    <x v="179"/>
    <d v="2014-10-27T00:00:00"/>
    <x v="1"/>
    <s v="MA-17560"/>
    <x v="15"/>
    <x v="2"/>
    <x v="0"/>
    <s v="Philadelphia"/>
    <x v="9"/>
    <n v="19120"/>
    <x v="3"/>
    <s v="OFF-PA-10000176"/>
    <x v="1"/>
    <x v="10"/>
    <x v="634"/>
    <n v="45.527999999999999"/>
    <n v="3"/>
    <x v="2"/>
    <n v="15.934799999999999"/>
  </r>
  <r>
    <n v="5261"/>
    <x v="2612"/>
    <x v="2"/>
    <x v="557"/>
    <d v="2011-09-10T00:00:00"/>
    <x v="2"/>
    <s v="SZ-20035"/>
    <x v="449"/>
    <x v="2"/>
    <x v="0"/>
    <s v="Houston"/>
    <x v="5"/>
    <n v="77036"/>
    <x v="2"/>
    <s v="TEC-PH-10000675"/>
    <x v="2"/>
    <x v="7"/>
    <x v="1338"/>
    <n v="196.77600000000001"/>
    <n v="3"/>
    <x v="2"/>
    <n v="14.7582"/>
  </r>
  <r>
    <n v="5262"/>
    <x v="2612"/>
    <x v="2"/>
    <x v="557"/>
    <d v="2011-09-10T00:00:00"/>
    <x v="2"/>
    <s v="SZ-20035"/>
    <x v="449"/>
    <x v="2"/>
    <x v="0"/>
    <s v="Houston"/>
    <x v="5"/>
    <n v="77036"/>
    <x v="2"/>
    <s v="OFF-BI-10000050"/>
    <x v="1"/>
    <x v="8"/>
    <x v="343"/>
    <n v="2.92"/>
    <n v="2"/>
    <x v="3"/>
    <n v="-4.8179999999999996"/>
  </r>
  <r>
    <n v="5263"/>
    <x v="2612"/>
    <x v="2"/>
    <x v="557"/>
    <d v="2011-09-10T00:00:00"/>
    <x v="2"/>
    <s v="SZ-20035"/>
    <x v="449"/>
    <x v="2"/>
    <x v="0"/>
    <s v="Houston"/>
    <x v="5"/>
    <n v="77036"/>
    <x v="2"/>
    <s v="FUR-TA-10004154"/>
    <x v="0"/>
    <x v="3"/>
    <x v="730"/>
    <n v="200.79499999999999"/>
    <n v="1"/>
    <x v="4"/>
    <n v="-22.948"/>
  </r>
  <r>
    <n v="5264"/>
    <x v="2612"/>
    <x v="2"/>
    <x v="557"/>
    <d v="2011-09-10T00:00:00"/>
    <x v="2"/>
    <s v="SZ-20035"/>
    <x v="449"/>
    <x v="2"/>
    <x v="0"/>
    <s v="Houston"/>
    <x v="5"/>
    <n v="77036"/>
    <x v="2"/>
    <s v="TEC-AC-10002718"/>
    <x v="2"/>
    <x v="11"/>
    <x v="1183"/>
    <n v="46.688000000000002"/>
    <n v="4"/>
    <x v="2"/>
    <n v="-2.9180000000000001"/>
  </r>
  <r>
    <n v="5265"/>
    <x v="2612"/>
    <x v="2"/>
    <x v="557"/>
    <d v="2011-09-10T00:00:00"/>
    <x v="2"/>
    <s v="SZ-20035"/>
    <x v="449"/>
    <x v="2"/>
    <x v="0"/>
    <s v="Houston"/>
    <x v="5"/>
    <n v="77036"/>
    <x v="2"/>
    <s v="OFF-AR-10003179"/>
    <x v="1"/>
    <x v="6"/>
    <x v="1565"/>
    <n v="21.864000000000001"/>
    <n v="3"/>
    <x v="2"/>
    <n v="3.5529000000000002"/>
  </r>
  <r>
    <n v="5266"/>
    <x v="2613"/>
    <x v="3"/>
    <x v="1033"/>
    <d v="2014-10-04T00:00:00"/>
    <x v="2"/>
    <s v="CS-11845"/>
    <x v="688"/>
    <x v="1"/>
    <x v="0"/>
    <s v="Seattle"/>
    <x v="4"/>
    <n v="98103"/>
    <x v="1"/>
    <s v="OFF-PA-10001838"/>
    <x v="1"/>
    <x v="10"/>
    <x v="999"/>
    <n v="11.76"/>
    <n v="2"/>
    <x v="0"/>
    <n v="5.7624000000000004"/>
  </r>
  <r>
    <n v="5267"/>
    <x v="2613"/>
    <x v="3"/>
    <x v="1033"/>
    <d v="2014-10-04T00:00:00"/>
    <x v="2"/>
    <s v="CS-11845"/>
    <x v="688"/>
    <x v="1"/>
    <x v="0"/>
    <s v="Seattle"/>
    <x v="4"/>
    <n v="98103"/>
    <x v="1"/>
    <s v="OFF-PA-10004039"/>
    <x v="1"/>
    <x v="10"/>
    <x v="1538"/>
    <n v="167.94"/>
    <n v="3"/>
    <x v="0"/>
    <n v="82.290599999999998"/>
  </r>
  <r>
    <n v="5268"/>
    <x v="2613"/>
    <x v="3"/>
    <x v="1033"/>
    <d v="2014-10-04T00:00:00"/>
    <x v="2"/>
    <s v="CS-11845"/>
    <x v="688"/>
    <x v="1"/>
    <x v="0"/>
    <s v="Seattle"/>
    <x v="4"/>
    <n v="98103"/>
    <x v="1"/>
    <s v="OFF-AP-10001626"/>
    <x v="1"/>
    <x v="9"/>
    <x v="1016"/>
    <n v="3.89"/>
    <n v="1"/>
    <x v="0"/>
    <n v="1.0114000000000001"/>
  </r>
  <r>
    <n v="5269"/>
    <x v="2614"/>
    <x v="3"/>
    <x v="673"/>
    <d v="2014-11-22T00:00:00"/>
    <x v="1"/>
    <s v="MH-18115"/>
    <x v="414"/>
    <x v="2"/>
    <x v="0"/>
    <s v="Yonkers"/>
    <x v="15"/>
    <n v="10701"/>
    <x v="3"/>
    <s v="TEC-MA-10003173"/>
    <x v="2"/>
    <x v="15"/>
    <x v="1706"/>
    <n v="52.44"/>
    <n v="4"/>
    <x v="0"/>
    <n v="24.122399999999999"/>
  </r>
  <r>
    <n v="5270"/>
    <x v="2615"/>
    <x v="3"/>
    <x v="220"/>
    <d v="2014-09-12T00:00:00"/>
    <x v="3"/>
    <s v="CB-12025"/>
    <x v="90"/>
    <x v="0"/>
    <x v="0"/>
    <s v="San Francisco"/>
    <x v="1"/>
    <n v="94110"/>
    <x v="1"/>
    <s v="FUR-FU-10000260"/>
    <x v="0"/>
    <x v="5"/>
    <x v="74"/>
    <n v="32.36"/>
    <n v="4"/>
    <x v="0"/>
    <n v="11.6496"/>
  </r>
  <r>
    <n v="5271"/>
    <x v="2615"/>
    <x v="3"/>
    <x v="220"/>
    <d v="2014-09-12T00:00:00"/>
    <x v="3"/>
    <s v="CB-12025"/>
    <x v="90"/>
    <x v="0"/>
    <x v="0"/>
    <s v="San Francisco"/>
    <x v="1"/>
    <n v="94110"/>
    <x v="1"/>
    <s v="OFF-AP-10004487"/>
    <x v="1"/>
    <x v="9"/>
    <x v="715"/>
    <n v="406.6"/>
    <n v="5"/>
    <x v="0"/>
    <n v="113.848"/>
  </r>
  <r>
    <n v="5272"/>
    <x v="2616"/>
    <x v="3"/>
    <x v="1034"/>
    <d v="2014-01-17T00:00:00"/>
    <x v="3"/>
    <s v="JO-15145"/>
    <x v="705"/>
    <x v="1"/>
    <x v="0"/>
    <s v="Los Angeles"/>
    <x v="1"/>
    <n v="90008"/>
    <x v="1"/>
    <s v="FUR-FU-10001487"/>
    <x v="0"/>
    <x v="5"/>
    <x v="5"/>
    <n v="27.92"/>
    <n v="4"/>
    <x v="0"/>
    <n v="8.0968"/>
  </r>
  <r>
    <n v="5273"/>
    <x v="2616"/>
    <x v="3"/>
    <x v="1034"/>
    <d v="2014-01-17T00:00:00"/>
    <x v="3"/>
    <s v="JO-15145"/>
    <x v="705"/>
    <x v="1"/>
    <x v="0"/>
    <s v="Los Angeles"/>
    <x v="1"/>
    <n v="90008"/>
    <x v="1"/>
    <s v="FUR-TA-10001520"/>
    <x v="0"/>
    <x v="3"/>
    <x v="711"/>
    <n v="399.67200000000003"/>
    <n v="7"/>
    <x v="2"/>
    <n v="-14.9877"/>
  </r>
  <r>
    <n v="5274"/>
    <x v="2617"/>
    <x v="0"/>
    <x v="491"/>
    <d v="2013-11-30T00:00:00"/>
    <x v="2"/>
    <s v="PA-19060"/>
    <x v="50"/>
    <x v="2"/>
    <x v="0"/>
    <s v="Miami"/>
    <x v="2"/>
    <n v="33142"/>
    <x v="0"/>
    <s v="OFF-BI-10000145"/>
    <x v="1"/>
    <x v="8"/>
    <x v="735"/>
    <n v="3.7440000000000002"/>
    <n v="4"/>
    <x v="6"/>
    <n v="-2.6208"/>
  </r>
  <r>
    <n v="5275"/>
    <x v="2618"/>
    <x v="1"/>
    <x v="209"/>
    <d v="2012-11-09T00:00:00"/>
    <x v="0"/>
    <s v="SV-20785"/>
    <x v="647"/>
    <x v="0"/>
    <x v="0"/>
    <s v="Burlington"/>
    <x v="42"/>
    <n v="5408"/>
    <x v="3"/>
    <s v="FUR-CH-10000595"/>
    <x v="0"/>
    <x v="1"/>
    <x v="463"/>
    <n v="715.2"/>
    <n v="3"/>
    <x v="0"/>
    <n v="178.8"/>
  </r>
  <r>
    <n v="5276"/>
    <x v="2619"/>
    <x v="3"/>
    <x v="817"/>
    <d v="2014-12-21T00:00:00"/>
    <x v="1"/>
    <s v="KL-16555"/>
    <x v="126"/>
    <x v="1"/>
    <x v="0"/>
    <s v="Fayetteville"/>
    <x v="36"/>
    <n v="72701"/>
    <x v="0"/>
    <s v="TEC-AC-10004469"/>
    <x v="2"/>
    <x v="11"/>
    <x v="238"/>
    <n v="159.80000000000001"/>
    <n v="4"/>
    <x v="0"/>
    <n v="70.311999999999998"/>
  </r>
  <r>
    <n v="5277"/>
    <x v="2619"/>
    <x v="3"/>
    <x v="817"/>
    <d v="2014-12-21T00:00:00"/>
    <x v="1"/>
    <s v="KL-16555"/>
    <x v="126"/>
    <x v="1"/>
    <x v="0"/>
    <s v="Fayetteville"/>
    <x v="36"/>
    <n v="72701"/>
    <x v="0"/>
    <s v="TEC-AC-10003038"/>
    <x v="2"/>
    <x v="11"/>
    <x v="1024"/>
    <n v="44.75"/>
    <n v="5"/>
    <x v="0"/>
    <n v="8.5024999999999995"/>
  </r>
  <r>
    <n v="5278"/>
    <x v="2620"/>
    <x v="2"/>
    <x v="103"/>
    <d v="2011-09-17T00:00:00"/>
    <x v="1"/>
    <s v="BC-11125"/>
    <x v="604"/>
    <x v="2"/>
    <x v="0"/>
    <s v="Odessa"/>
    <x v="5"/>
    <n v="79762"/>
    <x v="2"/>
    <s v="FUR-CH-10004698"/>
    <x v="0"/>
    <x v="1"/>
    <x v="166"/>
    <n v="340.11599999999999"/>
    <n v="6"/>
    <x v="4"/>
    <n v="-9.7175999999999991"/>
  </r>
  <r>
    <n v="5279"/>
    <x v="2621"/>
    <x v="2"/>
    <x v="1035"/>
    <d v="2011-12-13T00:00:00"/>
    <x v="1"/>
    <s v="PO-18850"/>
    <x v="138"/>
    <x v="0"/>
    <x v="0"/>
    <s v="Virginia Beach"/>
    <x v="17"/>
    <n v="23464"/>
    <x v="0"/>
    <s v="OFF-PA-10003641"/>
    <x v="1"/>
    <x v="10"/>
    <x v="938"/>
    <n v="105.52"/>
    <n v="4"/>
    <x v="0"/>
    <n v="48.539200000000001"/>
  </r>
  <r>
    <n v="5280"/>
    <x v="2622"/>
    <x v="3"/>
    <x v="210"/>
    <d v="2014-09-12T00:00:00"/>
    <x v="1"/>
    <s v="AG-10675"/>
    <x v="165"/>
    <x v="0"/>
    <x v="0"/>
    <s v="Milwaukee"/>
    <x v="6"/>
    <n v="53209"/>
    <x v="2"/>
    <s v="TEC-AC-10002134"/>
    <x v="2"/>
    <x v="11"/>
    <x v="1536"/>
    <n v="13.48"/>
    <n v="1"/>
    <x v="0"/>
    <n v="1.8872"/>
  </r>
  <r>
    <n v="5281"/>
    <x v="2623"/>
    <x v="3"/>
    <x v="566"/>
    <d v="2014-10-13T00:00:00"/>
    <x v="1"/>
    <s v="DB-13210"/>
    <x v="203"/>
    <x v="0"/>
    <x v="0"/>
    <s v="Detroit"/>
    <x v="12"/>
    <n v="48234"/>
    <x v="2"/>
    <s v="OFF-ST-10001837"/>
    <x v="1"/>
    <x v="4"/>
    <x v="1331"/>
    <n v="85.52"/>
    <n v="2"/>
    <x v="0"/>
    <n v="22.235199999999999"/>
  </r>
  <r>
    <n v="5282"/>
    <x v="2624"/>
    <x v="1"/>
    <x v="577"/>
    <d v="2012-09-10T00:00:00"/>
    <x v="1"/>
    <s v="SP-20860"/>
    <x v="133"/>
    <x v="1"/>
    <x v="0"/>
    <s v="Rochester"/>
    <x v="11"/>
    <n v="55901"/>
    <x v="2"/>
    <s v="FUR-FU-10001706"/>
    <x v="0"/>
    <x v="5"/>
    <x v="50"/>
    <n v="6.16"/>
    <n v="2"/>
    <x v="0"/>
    <n v="2.9567999999999999"/>
  </r>
  <r>
    <n v="5283"/>
    <x v="2624"/>
    <x v="1"/>
    <x v="577"/>
    <d v="2012-09-10T00:00:00"/>
    <x v="1"/>
    <s v="SP-20860"/>
    <x v="133"/>
    <x v="1"/>
    <x v="0"/>
    <s v="Rochester"/>
    <x v="11"/>
    <n v="55901"/>
    <x v="2"/>
    <s v="OFF-PA-10001970"/>
    <x v="1"/>
    <x v="10"/>
    <x v="311"/>
    <n v="36.840000000000003"/>
    <n v="3"/>
    <x v="0"/>
    <n v="17.314800000000002"/>
  </r>
  <r>
    <n v="5284"/>
    <x v="2625"/>
    <x v="2"/>
    <x v="809"/>
    <d v="2011-04-04T00:00:00"/>
    <x v="1"/>
    <s v="Dl-13600"/>
    <x v="114"/>
    <x v="1"/>
    <x v="0"/>
    <s v="Seattle"/>
    <x v="4"/>
    <n v="98105"/>
    <x v="1"/>
    <s v="OFF-ST-10002957"/>
    <x v="1"/>
    <x v="4"/>
    <x v="1483"/>
    <n v="15.84"/>
    <n v="3"/>
    <x v="0"/>
    <n v="0"/>
  </r>
  <r>
    <n v="5285"/>
    <x v="2625"/>
    <x v="2"/>
    <x v="809"/>
    <d v="2011-04-04T00:00:00"/>
    <x v="1"/>
    <s v="Dl-13600"/>
    <x v="114"/>
    <x v="1"/>
    <x v="0"/>
    <s v="Seattle"/>
    <x v="4"/>
    <n v="98105"/>
    <x v="1"/>
    <s v="OFF-LA-10002312"/>
    <x v="1"/>
    <x v="2"/>
    <x v="574"/>
    <n v="44.4"/>
    <n v="3"/>
    <x v="0"/>
    <n v="22.2"/>
  </r>
  <r>
    <n v="5286"/>
    <x v="2626"/>
    <x v="3"/>
    <x v="1024"/>
    <d v="2014-05-07T00:00:00"/>
    <x v="2"/>
    <s v="LH-17020"/>
    <x v="293"/>
    <x v="0"/>
    <x v="0"/>
    <s v="Louisville"/>
    <x v="22"/>
    <n v="80027"/>
    <x v="1"/>
    <s v="OFF-EN-10002600"/>
    <x v="1"/>
    <x v="12"/>
    <x v="111"/>
    <n v="21.24"/>
    <n v="9"/>
    <x v="2"/>
    <n v="7.4340000000000002"/>
  </r>
  <r>
    <n v="5287"/>
    <x v="2626"/>
    <x v="3"/>
    <x v="1024"/>
    <d v="2014-05-07T00:00:00"/>
    <x v="2"/>
    <s v="LH-17020"/>
    <x v="293"/>
    <x v="0"/>
    <x v="0"/>
    <s v="Louisville"/>
    <x v="22"/>
    <n v="80027"/>
    <x v="1"/>
    <s v="OFF-BI-10003274"/>
    <x v="1"/>
    <x v="8"/>
    <x v="122"/>
    <n v="9.5519999999999996"/>
    <n v="8"/>
    <x v="6"/>
    <n v="-7.3231999999999999"/>
  </r>
  <r>
    <n v="5288"/>
    <x v="2626"/>
    <x v="3"/>
    <x v="1024"/>
    <d v="2014-05-07T00:00:00"/>
    <x v="2"/>
    <s v="LH-17020"/>
    <x v="293"/>
    <x v="0"/>
    <x v="0"/>
    <s v="Louisville"/>
    <x v="22"/>
    <n v="80027"/>
    <x v="1"/>
    <s v="FUR-BO-10004467"/>
    <x v="0"/>
    <x v="0"/>
    <x v="883"/>
    <n v="89.991"/>
    <n v="3"/>
    <x v="6"/>
    <n v="-152.9847"/>
  </r>
  <r>
    <n v="5289"/>
    <x v="2627"/>
    <x v="3"/>
    <x v="504"/>
    <d v="2014-05-06T00:00:00"/>
    <x v="1"/>
    <s v="AD-10180"/>
    <x v="57"/>
    <x v="2"/>
    <x v="0"/>
    <s v="San Francisco"/>
    <x v="1"/>
    <n v="94122"/>
    <x v="1"/>
    <s v="OFF-PA-10000675"/>
    <x v="1"/>
    <x v="10"/>
    <x v="1106"/>
    <n v="163.96"/>
    <n v="4"/>
    <x v="0"/>
    <n v="80.340400000000002"/>
  </r>
  <r>
    <n v="5290"/>
    <x v="2628"/>
    <x v="2"/>
    <x v="78"/>
    <d v="2011-09-15T00:00:00"/>
    <x v="1"/>
    <s v="KT-16465"/>
    <x v="446"/>
    <x v="0"/>
    <x v="0"/>
    <s v="Houston"/>
    <x v="5"/>
    <n v="77036"/>
    <x v="2"/>
    <s v="OFF-PA-10002259"/>
    <x v="1"/>
    <x v="10"/>
    <x v="848"/>
    <n v="17.904"/>
    <n v="2"/>
    <x v="2"/>
    <n v="6.2664"/>
  </r>
  <r>
    <n v="5291"/>
    <x v="2628"/>
    <x v="2"/>
    <x v="78"/>
    <d v="2011-09-15T00:00:00"/>
    <x v="1"/>
    <s v="KT-16465"/>
    <x v="446"/>
    <x v="0"/>
    <x v="0"/>
    <s v="Houston"/>
    <x v="5"/>
    <n v="77036"/>
    <x v="2"/>
    <s v="FUR-CH-10004287"/>
    <x v="0"/>
    <x v="1"/>
    <x v="156"/>
    <n v="966.7"/>
    <n v="5"/>
    <x v="4"/>
    <n v="-13.81"/>
  </r>
  <r>
    <n v="5292"/>
    <x v="2628"/>
    <x v="2"/>
    <x v="78"/>
    <d v="2011-09-15T00:00:00"/>
    <x v="1"/>
    <s v="KT-16465"/>
    <x v="446"/>
    <x v="0"/>
    <x v="0"/>
    <s v="Houston"/>
    <x v="5"/>
    <n v="77036"/>
    <x v="2"/>
    <s v="OFF-PA-10000482"/>
    <x v="1"/>
    <x v="10"/>
    <x v="67"/>
    <n v="182.11199999999999"/>
    <n v="6"/>
    <x v="2"/>
    <n v="61.462800000000001"/>
  </r>
  <r>
    <n v="5293"/>
    <x v="2629"/>
    <x v="3"/>
    <x v="308"/>
    <d v="2014-06-24T00:00:00"/>
    <x v="2"/>
    <s v="PJ-19015"/>
    <x v="307"/>
    <x v="0"/>
    <x v="0"/>
    <s v="Miami"/>
    <x v="2"/>
    <n v="33180"/>
    <x v="0"/>
    <s v="OFF-ST-10004835"/>
    <x v="1"/>
    <x v="4"/>
    <x v="1406"/>
    <n v="4.4640000000000004"/>
    <n v="1"/>
    <x v="2"/>
    <n v="0.33479999999999999"/>
  </r>
  <r>
    <n v="5294"/>
    <x v="2630"/>
    <x v="1"/>
    <x v="207"/>
    <d v="2012-12-30T00:00:00"/>
    <x v="1"/>
    <s v="MC-18100"/>
    <x v="498"/>
    <x v="0"/>
    <x v="0"/>
    <s v="Medina"/>
    <x v="24"/>
    <n v="44256"/>
    <x v="3"/>
    <s v="FUR-TA-10004086"/>
    <x v="0"/>
    <x v="3"/>
    <x v="824"/>
    <n v="51.588000000000001"/>
    <n v="1"/>
    <x v="10"/>
    <n v="-15.4764"/>
  </r>
  <r>
    <n v="5295"/>
    <x v="2631"/>
    <x v="3"/>
    <x v="733"/>
    <d v="2014-08-20T00:00:00"/>
    <x v="1"/>
    <s v="BO-11350"/>
    <x v="635"/>
    <x v="1"/>
    <x v="0"/>
    <s v="Roseville"/>
    <x v="11"/>
    <n v="55113"/>
    <x v="2"/>
    <s v="OFF-LA-10000305"/>
    <x v="1"/>
    <x v="2"/>
    <x v="1707"/>
    <n v="50.4"/>
    <n v="8"/>
    <x v="0"/>
    <n v="23.184000000000001"/>
  </r>
  <r>
    <n v="5296"/>
    <x v="2632"/>
    <x v="3"/>
    <x v="168"/>
    <d v="2014-03-10T00:00:00"/>
    <x v="1"/>
    <s v="DP-13000"/>
    <x v="24"/>
    <x v="0"/>
    <x v="0"/>
    <s v="Houston"/>
    <x v="5"/>
    <n v="77041"/>
    <x v="2"/>
    <s v="OFF-PA-10000806"/>
    <x v="1"/>
    <x v="10"/>
    <x v="948"/>
    <n v="89.567999999999998"/>
    <n v="2"/>
    <x v="2"/>
    <n v="32.468400000000003"/>
  </r>
  <r>
    <n v="5297"/>
    <x v="2633"/>
    <x v="3"/>
    <x v="944"/>
    <d v="2014-08-01T00:00:00"/>
    <x v="1"/>
    <s v="TM-21490"/>
    <x v="746"/>
    <x v="0"/>
    <x v="0"/>
    <s v="Yonkers"/>
    <x v="15"/>
    <n v="10701"/>
    <x v="3"/>
    <s v="FUR-FU-10004018"/>
    <x v="0"/>
    <x v="5"/>
    <x v="927"/>
    <n v="14.89"/>
    <n v="1"/>
    <x v="0"/>
    <n v="4.0202999999999998"/>
  </r>
  <r>
    <n v="5298"/>
    <x v="2633"/>
    <x v="3"/>
    <x v="944"/>
    <d v="2014-08-01T00:00:00"/>
    <x v="1"/>
    <s v="TM-21490"/>
    <x v="746"/>
    <x v="0"/>
    <x v="0"/>
    <s v="Yonkers"/>
    <x v="15"/>
    <n v="10701"/>
    <x v="3"/>
    <s v="TEC-PH-10002660"/>
    <x v="2"/>
    <x v="7"/>
    <x v="697"/>
    <n v="543.91999999999996"/>
    <n v="8"/>
    <x v="0"/>
    <n v="135.97999999999999"/>
  </r>
  <r>
    <n v="5299"/>
    <x v="2634"/>
    <x v="0"/>
    <x v="713"/>
    <d v="2013-09-27T00:00:00"/>
    <x v="2"/>
    <s v="DV-13045"/>
    <x v="1"/>
    <x v="1"/>
    <x v="0"/>
    <s v="San Diego"/>
    <x v="1"/>
    <n v="92037"/>
    <x v="1"/>
    <s v="OFF-EN-10001509"/>
    <x v="1"/>
    <x v="12"/>
    <x v="29"/>
    <n v="4.08"/>
    <n v="2"/>
    <x v="0"/>
    <n v="1.9176"/>
  </r>
  <r>
    <n v="5300"/>
    <x v="2634"/>
    <x v="0"/>
    <x v="713"/>
    <d v="2013-09-27T00:00:00"/>
    <x v="2"/>
    <s v="DV-13045"/>
    <x v="1"/>
    <x v="1"/>
    <x v="0"/>
    <s v="San Diego"/>
    <x v="1"/>
    <n v="92037"/>
    <x v="1"/>
    <s v="OFF-LA-10003148"/>
    <x v="1"/>
    <x v="2"/>
    <x v="164"/>
    <n v="18.899999999999999"/>
    <n v="3"/>
    <x v="0"/>
    <n v="8.6940000000000008"/>
  </r>
  <r>
    <n v="5301"/>
    <x v="2635"/>
    <x v="0"/>
    <x v="198"/>
    <d v="2013-06-04T00:00:00"/>
    <x v="1"/>
    <s v="AH-10690"/>
    <x v="706"/>
    <x v="1"/>
    <x v="0"/>
    <s v="Springfield"/>
    <x v="17"/>
    <n v="22153"/>
    <x v="0"/>
    <s v="FUR-TA-10002645"/>
    <x v="0"/>
    <x v="3"/>
    <x v="1313"/>
    <n v="2275.5"/>
    <n v="10"/>
    <x v="0"/>
    <n v="386.83499999999998"/>
  </r>
  <r>
    <n v="5302"/>
    <x v="2635"/>
    <x v="0"/>
    <x v="198"/>
    <d v="2013-06-04T00:00:00"/>
    <x v="1"/>
    <s v="AH-10690"/>
    <x v="706"/>
    <x v="1"/>
    <x v="0"/>
    <s v="Springfield"/>
    <x v="17"/>
    <n v="22153"/>
    <x v="0"/>
    <s v="TEC-AC-10003033"/>
    <x v="2"/>
    <x v="11"/>
    <x v="756"/>
    <n v="1979.7"/>
    <n v="6"/>
    <x v="0"/>
    <n v="653.30100000000004"/>
  </r>
  <r>
    <n v="5303"/>
    <x v="2635"/>
    <x v="0"/>
    <x v="198"/>
    <d v="2013-06-04T00:00:00"/>
    <x v="1"/>
    <s v="AH-10690"/>
    <x v="706"/>
    <x v="1"/>
    <x v="0"/>
    <s v="Springfield"/>
    <x v="17"/>
    <n v="22153"/>
    <x v="0"/>
    <s v="OFF-LA-10001297"/>
    <x v="1"/>
    <x v="2"/>
    <x v="483"/>
    <n v="62.1"/>
    <n v="6"/>
    <x v="0"/>
    <n v="29.808"/>
  </r>
  <r>
    <n v="5304"/>
    <x v="2636"/>
    <x v="2"/>
    <x v="912"/>
    <d v="2011-11-20T00:00:00"/>
    <x v="1"/>
    <s v="AB-10165"/>
    <x v="269"/>
    <x v="0"/>
    <x v="0"/>
    <s v="Decatur"/>
    <x v="10"/>
    <n v="62521"/>
    <x v="2"/>
    <s v="FUR-CH-10002017"/>
    <x v="0"/>
    <x v="1"/>
    <x v="1368"/>
    <n v="37.295999999999999"/>
    <n v="2"/>
    <x v="4"/>
    <n v="-1.0656000000000001"/>
  </r>
  <r>
    <n v="5305"/>
    <x v="2637"/>
    <x v="2"/>
    <x v="158"/>
    <d v="2011-09-23T00:00:00"/>
    <x v="2"/>
    <s v="JS-15940"/>
    <x v="185"/>
    <x v="2"/>
    <x v="0"/>
    <s v="Garland"/>
    <x v="5"/>
    <n v="75043"/>
    <x v="2"/>
    <s v="FUR-FU-10001546"/>
    <x v="0"/>
    <x v="5"/>
    <x v="1423"/>
    <n v="8.5440000000000005"/>
    <n v="2"/>
    <x v="7"/>
    <n v="-7.476"/>
  </r>
  <r>
    <n v="5306"/>
    <x v="2638"/>
    <x v="0"/>
    <x v="823"/>
    <d v="2013-02-26T00:00:00"/>
    <x v="1"/>
    <s v="BV-11245"/>
    <x v="296"/>
    <x v="1"/>
    <x v="0"/>
    <s v="Oceanside"/>
    <x v="15"/>
    <n v="11572"/>
    <x v="3"/>
    <s v="FUR-FU-10000629"/>
    <x v="0"/>
    <x v="5"/>
    <x v="93"/>
    <n v="68.95"/>
    <n v="5"/>
    <x v="0"/>
    <n v="28.959"/>
  </r>
  <r>
    <n v="5307"/>
    <x v="2638"/>
    <x v="0"/>
    <x v="823"/>
    <d v="2013-02-26T00:00:00"/>
    <x v="1"/>
    <s v="BV-11245"/>
    <x v="296"/>
    <x v="1"/>
    <x v="0"/>
    <s v="Oceanside"/>
    <x v="15"/>
    <n v="11572"/>
    <x v="3"/>
    <s v="OFF-ST-10000036"/>
    <x v="1"/>
    <x v="4"/>
    <x v="590"/>
    <n v="296.37"/>
    <n v="3"/>
    <x v="0"/>
    <n v="80.019900000000007"/>
  </r>
  <r>
    <n v="5308"/>
    <x v="2638"/>
    <x v="0"/>
    <x v="823"/>
    <d v="2013-02-26T00:00:00"/>
    <x v="1"/>
    <s v="BV-11245"/>
    <x v="296"/>
    <x v="1"/>
    <x v="0"/>
    <s v="Oceanside"/>
    <x v="15"/>
    <n v="11572"/>
    <x v="3"/>
    <s v="TEC-PH-10002583"/>
    <x v="2"/>
    <x v="7"/>
    <x v="1708"/>
    <n v="39.979999999999997"/>
    <n v="2"/>
    <x v="0"/>
    <n v="1.9990000000000001"/>
  </r>
  <r>
    <n v="5309"/>
    <x v="2639"/>
    <x v="3"/>
    <x v="123"/>
    <d v="2014-11-22T00:00:00"/>
    <x v="2"/>
    <s v="NC-18415"/>
    <x v="720"/>
    <x v="0"/>
    <x v="0"/>
    <s v="Houston"/>
    <x v="5"/>
    <n v="77095"/>
    <x v="2"/>
    <s v="FUR-CH-10003774"/>
    <x v="0"/>
    <x v="1"/>
    <x v="1185"/>
    <n v="191.05799999999999"/>
    <n v="3"/>
    <x v="4"/>
    <n v="-46.399799999999999"/>
  </r>
  <r>
    <n v="5310"/>
    <x v="2639"/>
    <x v="3"/>
    <x v="123"/>
    <d v="2014-11-22T00:00:00"/>
    <x v="2"/>
    <s v="NC-18415"/>
    <x v="720"/>
    <x v="0"/>
    <x v="0"/>
    <s v="Houston"/>
    <x v="5"/>
    <n v="77095"/>
    <x v="2"/>
    <s v="OFF-AR-10003876"/>
    <x v="1"/>
    <x v="6"/>
    <x v="1709"/>
    <n v="13.04"/>
    <n v="5"/>
    <x v="2"/>
    <n v="3.9119999999999999"/>
  </r>
  <r>
    <n v="5311"/>
    <x v="2639"/>
    <x v="3"/>
    <x v="123"/>
    <d v="2014-11-22T00:00:00"/>
    <x v="2"/>
    <s v="NC-18415"/>
    <x v="720"/>
    <x v="0"/>
    <x v="0"/>
    <s v="Houston"/>
    <x v="5"/>
    <n v="77095"/>
    <x v="2"/>
    <s v="OFF-BI-10003527"/>
    <x v="1"/>
    <x v="8"/>
    <x v="446"/>
    <n v="1525.1880000000001"/>
    <n v="6"/>
    <x v="3"/>
    <n v="-2287.7820000000002"/>
  </r>
  <r>
    <n v="5312"/>
    <x v="2640"/>
    <x v="0"/>
    <x v="1036"/>
    <d v="2013-08-28T00:00:00"/>
    <x v="1"/>
    <s v="SU-20665"/>
    <x v="711"/>
    <x v="2"/>
    <x v="0"/>
    <s v="Greenville"/>
    <x v="3"/>
    <n v="27834"/>
    <x v="0"/>
    <s v="OFF-LA-10004559"/>
    <x v="1"/>
    <x v="2"/>
    <x v="1340"/>
    <n v="9.2159999999999993"/>
    <n v="4"/>
    <x v="2"/>
    <n v="3.3408000000000002"/>
  </r>
  <r>
    <n v="5313"/>
    <x v="2640"/>
    <x v="0"/>
    <x v="1036"/>
    <d v="2013-08-28T00:00:00"/>
    <x v="1"/>
    <s v="SU-20665"/>
    <x v="711"/>
    <x v="2"/>
    <x v="0"/>
    <s v="Greenville"/>
    <x v="3"/>
    <n v="27834"/>
    <x v="0"/>
    <s v="OFF-SU-10002573"/>
    <x v="1"/>
    <x v="14"/>
    <x v="350"/>
    <n v="28.047999999999998"/>
    <n v="2"/>
    <x v="2"/>
    <n v="3.5059999999999998"/>
  </r>
  <r>
    <n v="5314"/>
    <x v="2641"/>
    <x v="3"/>
    <x v="504"/>
    <d v="2014-05-06T00:00:00"/>
    <x v="1"/>
    <s v="DJ-13510"/>
    <x v="137"/>
    <x v="1"/>
    <x v="0"/>
    <s v="San Francisco"/>
    <x v="1"/>
    <n v="94110"/>
    <x v="1"/>
    <s v="FUR-FU-10000222"/>
    <x v="0"/>
    <x v="5"/>
    <x v="591"/>
    <n v="64.959999999999994"/>
    <n v="2"/>
    <x v="0"/>
    <n v="21.436800000000002"/>
  </r>
  <r>
    <n v="5315"/>
    <x v="2641"/>
    <x v="3"/>
    <x v="504"/>
    <d v="2014-05-06T00:00:00"/>
    <x v="1"/>
    <s v="DJ-13510"/>
    <x v="137"/>
    <x v="1"/>
    <x v="0"/>
    <s v="San Francisco"/>
    <x v="1"/>
    <n v="94110"/>
    <x v="1"/>
    <s v="OFF-EN-10001219"/>
    <x v="1"/>
    <x v="12"/>
    <x v="583"/>
    <n v="30.56"/>
    <n v="4"/>
    <x v="0"/>
    <n v="14.974399999999999"/>
  </r>
  <r>
    <n v="5316"/>
    <x v="2642"/>
    <x v="0"/>
    <x v="440"/>
    <d v="2013-05-09T00:00:00"/>
    <x v="1"/>
    <s v="DL-12865"/>
    <x v="297"/>
    <x v="0"/>
    <x v="0"/>
    <s v="Greensboro"/>
    <x v="3"/>
    <n v="27405"/>
    <x v="0"/>
    <s v="FUR-CH-10002304"/>
    <x v="0"/>
    <x v="1"/>
    <x v="782"/>
    <n v="187.05600000000001"/>
    <n v="9"/>
    <x v="2"/>
    <n v="11.691000000000001"/>
  </r>
  <r>
    <n v="5317"/>
    <x v="2643"/>
    <x v="3"/>
    <x v="280"/>
    <d v="2014-10-06T00:00:00"/>
    <x v="2"/>
    <s v="Dp-13240"/>
    <x v="656"/>
    <x v="2"/>
    <x v="0"/>
    <s v="Knoxville"/>
    <x v="18"/>
    <n v="37918"/>
    <x v="0"/>
    <s v="FUR-FU-10002364"/>
    <x v="0"/>
    <x v="5"/>
    <x v="1231"/>
    <n v="11.808"/>
    <n v="2"/>
    <x v="2"/>
    <n v="1.3284"/>
  </r>
  <r>
    <n v="5318"/>
    <x v="2643"/>
    <x v="3"/>
    <x v="280"/>
    <d v="2014-10-06T00:00:00"/>
    <x v="2"/>
    <s v="Dp-13240"/>
    <x v="656"/>
    <x v="2"/>
    <x v="0"/>
    <s v="Knoxville"/>
    <x v="18"/>
    <n v="37918"/>
    <x v="0"/>
    <s v="FUR-FU-10004864"/>
    <x v="0"/>
    <x v="5"/>
    <x v="1710"/>
    <n v="9.6560000000000006"/>
    <n v="1"/>
    <x v="2"/>
    <n v="1.5690999999999999"/>
  </r>
  <r>
    <n v="5319"/>
    <x v="2643"/>
    <x v="3"/>
    <x v="280"/>
    <d v="2014-10-06T00:00:00"/>
    <x v="2"/>
    <s v="Dp-13240"/>
    <x v="656"/>
    <x v="2"/>
    <x v="0"/>
    <s v="Knoxville"/>
    <x v="18"/>
    <n v="37918"/>
    <x v="0"/>
    <s v="OFF-PA-10003172"/>
    <x v="1"/>
    <x v="10"/>
    <x v="846"/>
    <n v="20.736000000000001"/>
    <n v="4"/>
    <x v="2"/>
    <n v="7.2576000000000001"/>
  </r>
  <r>
    <n v="5320"/>
    <x v="2643"/>
    <x v="3"/>
    <x v="280"/>
    <d v="2014-10-06T00:00:00"/>
    <x v="2"/>
    <s v="Dp-13240"/>
    <x v="656"/>
    <x v="2"/>
    <x v="0"/>
    <s v="Knoxville"/>
    <x v="18"/>
    <n v="37918"/>
    <x v="0"/>
    <s v="OFF-BI-10000977"/>
    <x v="1"/>
    <x v="8"/>
    <x v="982"/>
    <n v="27.36"/>
    <n v="3"/>
    <x v="6"/>
    <n v="-21.888000000000002"/>
  </r>
  <r>
    <n v="5321"/>
    <x v="2643"/>
    <x v="3"/>
    <x v="280"/>
    <d v="2014-10-06T00:00:00"/>
    <x v="2"/>
    <s v="Dp-13240"/>
    <x v="656"/>
    <x v="2"/>
    <x v="0"/>
    <s v="Knoxville"/>
    <x v="18"/>
    <n v="37918"/>
    <x v="0"/>
    <s v="FUR-TA-10000198"/>
    <x v="0"/>
    <x v="3"/>
    <x v="589"/>
    <n v="2314.116"/>
    <n v="7"/>
    <x v="10"/>
    <n v="-1002.7836"/>
  </r>
  <r>
    <n v="5322"/>
    <x v="2643"/>
    <x v="3"/>
    <x v="280"/>
    <d v="2014-10-06T00:00:00"/>
    <x v="2"/>
    <s v="Dp-13240"/>
    <x v="656"/>
    <x v="2"/>
    <x v="0"/>
    <s v="Knoxville"/>
    <x v="18"/>
    <n v="37918"/>
    <x v="0"/>
    <s v="OFF-BI-10003984"/>
    <x v="1"/>
    <x v="8"/>
    <x v="690"/>
    <n v="34.235999999999997"/>
    <n v="4"/>
    <x v="6"/>
    <n v="-26.247599999999998"/>
  </r>
  <r>
    <n v="5323"/>
    <x v="2643"/>
    <x v="3"/>
    <x v="280"/>
    <d v="2014-10-06T00:00:00"/>
    <x v="2"/>
    <s v="Dp-13240"/>
    <x v="656"/>
    <x v="2"/>
    <x v="0"/>
    <s v="Knoxville"/>
    <x v="18"/>
    <n v="37918"/>
    <x v="0"/>
    <s v="FUR-FU-10003691"/>
    <x v="0"/>
    <x v="5"/>
    <x v="877"/>
    <n v="19.760000000000002"/>
    <n v="2"/>
    <x v="2"/>
    <n v="5.9279999999999999"/>
  </r>
  <r>
    <n v="5324"/>
    <x v="2644"/>
    <x v="3"/>
    <x v="65"/>
    <d v="2014-09-24T00:00:00"/>
    <x v="0"/>
    <s v="TM-21010"/>
    <x v="612"/>
    <x v="0"/>
    <x v="0"/>
    <s v="Grand Island"/>
    <x v="8"/>
    <n v="68801"/>
    <x v="2"/>
    <s v="OFF-PA-10004082"/>
    <x v="1"/>
    <x v="10"/>
    <x v="224"/>
    <n v="15.96"/>
    <n v="2"/>
    <x v="0"/>
    <n v="7.98"/>
  </r>
  <r>
    <n v="5325"/>
    <x v="2645"/>
    <x v="1"/>
    <x v="784"/>
    <d v="2012-12-09T00:00:00"/>
    <x v="1"/>
    <s v="TZ-21580"/>
    <x v="356"/>
    <x v="0"/>
    <x v="0"/>
    <s v="Lakewood"/>
    <x v="1"/>
    <n v="90712"/>
    <x v="1"/>
    <s v="OFF-AR-10003723"/>
    <x v="1"/>
    <x v="6"/>
    <x v="1150"/>
    <n v="16.899999999999999"/>
    <n v="5"/>
    <x v="0"/>
    <n v="6.2530000000000001"/>
  </r>
  <r>
    <n v="5326"/>
    <x v="2645"/>
    <x v="1"/>
    <x v="784"/>
    <d v="2012-12-09T00:00:00"/>
    <x v="1"/>
    <s v="TZ-21580"/>
    <x v="356"/>
    <x v="0"/>
    <x v="0"/>
    <s v="Lakewood"/>
    <x v="1"/>
    <n v="90712"/>
    <x v="1"/>
    <s v="FUR-FU-10004270"/>
    <x v="0"/>
    <x v="5"/>
    <x v="989"/>
    <n v="25.08"/>
    <n v="6"/>
    <x v="0"/>
    <n v="9.0288000000000004"/>
  </r>
  <r>
    <n v="5327"/>
    <x v="2646"/>
    <x v="1"/>
    <x v="184"/>
    <d v="2012-01-22T00:00:00"/>
    <x v="1"/>
    <s v="SC-20260"/>
    <x v="609"/>
    <x v="1"/>
    <x v="0"/>
    <s v="Lawrence"/>
    <x v="31"/>
    <n v="1841"/>
    <x v="3"/>
    <s v="OFF-AR-10003183"/>
    <x v="1"/>
    <x v="6"/>
    <x v="1390"/>
    <n v="6.68"/>
    <n v="2"/>
    <x v="0"/>
    <n v="2.004"/>
  </r>
  <r>
    <n v="5328"/>
    <x v="2647"/>
    <x v="2"/>
    <x v="1037"/>
    <d v="2011-01-09T00:00:00"/>
    <x v="0"/>
    <s v="LS-17230"/>
    <x v="721"/>
    <x v="0"/>
    <x v="0"/>
    <s v="Los Angeles"/>
    <x v="1"/>
    <n v="90049"/>
    <x v="1"/>
    <s v="OFF-PA-10002005"/>
    <x v="1"/>
    <x v="10"/>
    <x v="505"/>
    <n v="19.440000000000001"/>
    <n v="3"/>
    <x v="0"/>
    <n v="9.3312000000000008"/>
  </r>
  <r>
    <n v="5329"/>
    <x v="2648"/>
    <x v="1"/>
    <x v="616"/>
    <d v="2012-03-09T00:00:00"/>
    <x v="1"/>
    <s v="MV-18190"/>
    <x v="160"/>
    <x v="0"/>
    <x v="0"/>
    <s v="Houston"/>
    <x v="5"/>
    <n v="77036"/>
    <x v="2"/>
    <s v="TEC-PH-10000149"/>
    <x v="2"/>
    <x v="7"/>
    <x v="419"/>
    <n v="31.92"/>
    <n v="2"/>
    <x v="2"/>
    <n v="2.3940000000000001"/>
  </r>
  <r>
    <n v="5330"/>
    <x v="2649"/>
    <x v="0"/>
    <x v="591"/>
    <d v="2013-12-29T00:00:00"/>
    <x v="0"/>
    <s v="BD-11620"/>
    <x v="379"/>
    <x v="0"/>
    <x v="0"/>
    <s v="New York City"/>
    <x v="15"/>
    <n v="10035"/>
    <x v="3"/>
    <s v="OFF-BI-10001524"/>
    <x v="1"/>
    <x v="8"/>
    <x v="298"/>
    <n v="33.567999999999998"/>
    <n v="2"/>
    <x v="2"/>
    <n v="11.748799999999999"/>
  </r>
  <r>
    <n v="5331"/>
    <x v="2650"/>
    <x v="0"/>
    <x v="913"/>
    <d v="2013-09-09T00:00:00"/>
    <x v="1"/>
    <s v="CV-12295"/>
    <x v="610"/>
    <x v="0"/>
    <x v="0"/>
    <s v="New York City"/>
    <x v="15"/>
    <n v="10011"/>
    <x v="3"/>
    <s v="FUR-FU-10004748"/>
    <x v="0"/>
    <x v="5"/>
    <x v="1243"/>
    <n v="63.94"/>
    <n v="1"/>
    <x v="0"/>
    <n v="24.936599999999999"/>
  </r>
  <r>
    <n v="5332"/>
    <x v="2650"/>
    <x v="0"/>
    <x v="913"/>
    <d v="2013-09-09T00:00:00"/>
    <x v="1"/>
    <s v="CV-12295"/>
    <x v="610"/>
    <x v="0"/>
    <x v="0"/>
    <s v="New York City"/>
    <x v="15"/>
    <n v="10011"/>
    <x v="3"/>
    <s v="OFF-BI-10001460"/>
    <x v="1"/>
    <x v="8"/>
    <x v="58"/>
    <n v="60.6"/>
    <n v="5"/>
    <x v="2"/>
    <n v="20.452500000000001"/>
  </r>
  <r>
    <n v="5333"/>
    <x v="2650"/>
    <x v="0"/>
    <x v="913"/>
    <d v="2013-09-09T00:00:00"/>
    <x v="1"/>
    <s v="CV-12295"/>
    <x v="610"/>
    <x v="0"/>
    <x v="0"/>
    <s v="New York City"/>
    <x v="15"/>
    <n v="10011"/>
    <x v="3"/>
    <s v="OFF-SU-10002503"/>
    <x v="1"/>
    <x v="14"/>
    <x v="669"/>
    <n v="22.72"/>
    <n v="4"/>
    <x v="0"/>
    <n v="6.5888"/>
  </r>
  <r>
    <n v="5334"/>
    <x v="2651"/>
    <x v="2"/>
    <x v="86"/>
    <d v="2011-09-01T00:00:00"/>
    <x v="1"/>
    <s v="KB-16315"/>
    <x v="41"/>
    <x v="0"/>
    <x v="0"/>
    <s v="Newark"/>
    <x v="13"/>
    <n v="19711"/>
    <x v="3"/>
    <s v="FUR-FU-10001731"/>
    <x v="0"/>
    <x v="5"/>
    <x v="1547"/>
    <n v="10.68"/>
    <n v="4"/>
    <x v="0"/>
    <n v="4.0583999999999998"/>
  </r>
  <r>
    <n v="5335"/>
    <x v="2651"/>
    <x v="2"/>
    <x v="86"/>
    <d v="2011-09-01T00:00:00"/>
    <x v="1"/>
    <s v="KB-16315"/>
    <x v="41"/>
    <x v="0"/>
    <x v="0"/>
    <s v="Newark"/>
    <x v="13"/>
    <n v="19711"/>
    <x v="3"/>
    <s v="OFF-PA-10002160"/>
    <x v="1"/>
    <x v="10"/>
    <x v="1190"/>
    <n v="17.34"/>
    <n v="3"/>
    <x v="0"/>
    <n v="8.4966000000000008"/>
  </r>
  <r>
    <n v="5336"/>
    <x v="2651"/>
    <x v="2"/>
    <x v="86"/>
    <d v="2011-09-01T00:00:00"/>
    <x v="1"/>
    <s v="KB-16315"/>
    <x v="41"/>
    <x v="0"/>
    <x v="0"/>
    <s v="Newark"/>
    <x v="13"/>
    <n v="19711"/>
    <x v="3"/>
    <s v="OFF-PA-10002659"/>
    <x v="1"/>
    <x v="10"/>
    <x v="922"/>
    <n v="3.38"/>
    <n v="1"/>
    <x v="0"/>
    <n v="1.5548"/>
  </r>
  <r>
    <n v="5337"/>
    <x v="2652"/>
    <x v="1"/>
    <x v="1031"/>
    <d v="2012-05-25T00:00:00"/>
    <x v="1"/>
    <s v="ME-18010"/>
    <x v="545"/>
    <x v="1"/>
    <x v="0"/>
    <s v="Seattle"/>
    <x v="4"/>
    <n v="98105"/>
    <x v="1"/>
    <s v="OFF-BI-10001636"/>
    <x v="1"/>
    <x v="8"/>
    <x v="668"/>
    <n v="26.975999999999999"/>
    <n v="4"/>
    <x v="2"/>
    <n v="8.7672000000000008"/>
  </r>
  <r>
    <n v="5338"/>
    <x v="2653"/>
    <x v="3"/>
    <x v="524"/>
    <d v="2014-10-22T00:00:00"/>
    <x v="1"/>
    <s v="AJ-10780"/>
    <x v="321"/>
    <x v="1"/>
    <x v="0"/>
    <s v="Scottsdale"/>
    <x v="16"/>
    <n v="85254"/>
    <x v="1"/>
    <s v="OFF-PA-10000062"/>
    <x v="1"/>
    <x v="10"/>
    <x v="1375"/>
    <n v="307.77600000000001"/>
    <n v="7"/>
    <x v="2"/>
    <n v="111.5688"/>
  </r>
  <r>
    <n v="5339"/>
    <x v="2654"/>
    <x v="1"/>
    <x v="529"/>
    <d v="2012-11-14T00:00:00"/>
    <x v="0"/>
    <s v="DV-13465"/>
    <x v="231"/>
    <x v="0"/>
    <x v="0"/>
    <s v="Oceanside"/>
    <x v="15"/>
    <n v="11572"/>
    <x v="3"/>
    <s v="OFF-ST-10002554"/>
    <x v="1"/>
    <x v="4"/>
    <x v="1144"/>
    <n v="244.55"/>
    <n v="5"/>
    <x v="0"/>
    <n v="4.891"/>
  </r>
  <r>
    <n v="5340"/>
    <x v="2654"/>
    <x v="1"/>
    <x v="529"/>
    <d v="2012-11-14T00:00:00"/>
    <x v="0"/>
    <s v="DV-13465"/>
    <x v="231"/>
    <x v="0"/>
    <x v="0"/>
    <s v="Oceanside"/>
    <x v="15"/>
    <n v="11572"/>
    <x v="3"/>
    <s v="OFF-EN-10001509"/>
    <x v="1"/>
    <x v="12"/>
    <x v="29"/>
    <n v="12.24"/>
    <n v="6"/>
    <x v="0"/>
    <n v="5.7527999999999997"/>
  </r>
  <r>
    <n v="5341"/>
    <x v="2654"/>
    <x v="1"/>
    <x v="529"/>
    <d v="2012-11-14T00:00:00"/>
    <x v="0"/>
    <s v="DV-13465"/>
    <x v="231"/>
    <x v="0"/>
    <x v="0"/>
    <s v="Oceanside"/>
    <x v="15"/>
    <n v="11572"/>
    <x v="3"/>
    <s v="TEC-AC-10002018"/>
    <x v="2"/>
    <x v="11"/>
    <x v="1674"/>
    <n v="13.98"/>
    <n v="2"/>
    <x v="0"/>
    <n v="6.0114000000000001"/>
  </r>
  <r>
    <n v="5342"/>
    <x v="2654"/>
    <x v="1"/>
    <x v="529"/>
    <d v="2012-11-14T00:00:00"/>
    <x v="0"/>
    <s v="DV-13465"/>
    <x v="231"/>
    <x v="0"/>
    <x v="0"/>
    <s v="Oceanside"/>
    <x v="15"/>
    <n v="11572"/>
    <x v="3"/>
    <s v="TEC-AC-10002637"/>
    <x v="2"/>
    <x v="11"/>
    <x v="1308"/>
    <n v="899.95"/>
    <n v="5"/>
    <x v="0"/>
    <n v="53.997"/>
  </r>
  <r>
    <n v="5343"/>
    <x v="2655"/>
    <x v="2"/>
    <x v="871"/>
    <d v="2011-11-27T00:00:00"/>
    <x v="1"/>
    <s v="JK-15325"/>
    <x v="759"/>
    <x v="1"/>
    <x v="0"/>
    <s v="Dallas"/>
    <x v="5"/>
    <n v="75220"/>
    <x v="2"/>
    <s v="OFF-EN-10001509"/>
    <x v="1"/>
    <x v="12"/>
    <x v="29"/>
    <n v="1.6319999999999999"/>
    <n v="1"/>
    <x v="2"/>
    <n v="0.55079999999999996"/>
  </r>
  <r>
    <n v="5344"/>
    <x v="2655"/>
    <x v="2"/>
    <x v="871"/>
    <d v="2011-11-27T00:00:00"/>
    <x v="1"/>
    <s v="JK-15325"/>
    <x v="759"/>
    <x v="1"/>
    <x v="0"/>
    <s v="Dallas"/>
    <x v="5"/>
    <n v="75220"/>
    <x v="2"/>
    <s v="TEC-PH-10004922"/>
    <x v="2"/>
    <x v="7"/>
    <x v="1067"/>
    <n v="267.95999999999998"/>
    <n v="5"/>
    <x v="2"/>
    <n v="16.747499999999999"/>
  </r>
  <r>
    <n v="5345"/>
    <x v="2656"/>
    <x v="1"/>
    <x v="2"/>
    <d v="2012-10-13T00:00:00"/>
    <x v="0"/>
    <s v="SH-20395"/>
    <x v="129"/>
    <x v="0"/>
    <x v="0"/>
    <s v="Rochester"/>
    <x v="15"/>
    <n v="14609"/>
    <x v="3"/>
    <s v="TEC-AC-10002550"/>
    <x v="2"/>
    <x v="11"/>
    <x v="1539"/>
    <n v="31.95"/>
    <n v="1"/>
    <x v="0"/>
    <n v="2.2364999999999999"/>
  </r>
  <r>
    <n v="5346"/>
    <x v="2657"/>
    <x v="3"/>
    <x v="708"/>
    <d v="2014-03-24T00:00:00"/>
    <x v="0"/>
    <s v="SC-20725"/>
    <x v="56"/>
    <x v="0"/>
    <x v="0"/>
    <s v="Los Angeles"/>
    <x v="1"/>
    <n v="90045"/>
    <x v="1"/>
    <s v="OFF-ST-10003208"/>
    <x v="1"/>
    <x v="4"/>
    <x v="243"/>
    <n v="725.84"/>
    <n v="4"/>
    <x v="0"/>
    <n v="210.49359999999999"/>
  </r>
  <r>
    <n v="5347"/>
    <x v="2657"/>
    <x v="3"/>
    <x v="708"/>
    <d v="2014-03-24T00:00:00"/>
    <x v="0"/>
    <s v="SC-20725"/>
    <x v="56"/>
    <x v="0"/>
    <x v="0"/>
    <s v="Los Angeles"/>
    <x v="1"/>
    <n v="90045"/>
    <x v="1"/>
    <s v="OFF-BI-10003981"/>
    <x v="1"/>
    <x v="8"/>
    <x v="109"/>
    <n v="10.896000000000001"/>
    <n v="3"/>
    <x v="2"/>
    <n v="3.9498000000000002"/>
  </r>
  <r>
    <n v="5348"/>
    <x v="2657"/>
    <x v="3"/>
    <x v="708"/>
    <d v="2014-03-24T00:00:00"/>
    <x v="0"/>
    <s v="SC-20725"/>
    <x v="56"/>
    <x v="0"/>
    <x v="0"/>
    <s v="Los Angeles"/>
    <x v="1"/>
    <n v="90045"/>
    <x v="1"/>
    <s v="OFF-BI-10001031"/>
    <x v="1"/>
    <x v="8"/>
    <x v="865"/>
    <n v="8.5440000000000005"/>
    <n v="2"/>
    <x v="2"/>
    <n v="2.8835999999999999"/>
  </r>
  <r>
    <n v="5349"/>
    <x v="2658"/>
    <x v="1"/>
    <x v="1038"/>
    <d v="2012-01-10T00:00:00"/>
    <x v="1"/>
    <s v="CS-12250"/>
    <x v="294"/>
    <x v="1"/>
    <x v="0"/>
    <s v="Woodbury"/>
    <x v="11"/>
    <n v="55125"/>
    <x v="2"/>
    <s v="OFF-BI-10003676"/>
    <x v="1"/>
    <x v="8"/>
    <x v="816"/>
    <n v="32.340000000000003"/>
    <n v="3"/>
    <x v="0"/>
    <n v="15.523199999999999"/>
  </r>
  <r>
    <n v="5350"/>
    <x v="2658"/>
    <x v="1"/>
    <x v="1038"/>
    <d v="2012-01-10T00:00:00"/>
    <x v="1"/>
    <s v="CS-12250"/>
    <x v="294"/>
    <x v="1"/>
    <x v="0"/>
    <s v="Woodbury"/>
    <x v="11"/>
    <n v="55125"/>
    <x v="2"/>
    <s v="OFF-PA-10004082"/>
    <x v="1"/>
    <x v="10"/>
    <x v="224"/>
    <n v="39.9"/>
    <n v="5"/>
    <x v="0"/>
    <n v="19.95"/>
  </r>
  <r>
    <n v="5351"/>
    <x v="2659"/>
    <x v="3"/>
    <x v="34"/>
    <d v="2014-12-17T00:00:00"/>
    <x v="1"/>
    <s v="LH-16900"/>
    <x v="23"/>
    <x v="0"/>
    <x v="0"/>
    <s v="Park Ridge"/>
    <x v="10"/>
    <n v="60068"/>
    <x v="2"/>
    <s v="OFF-PA-10001019"/>
    <x v="1"/>
    <x v="10"/>
    <x v="675"/>
    <n v="143.85599999999999"/>
    <n v="9"/>
    <x v="2"/>
    <n v="48.551400000000001"/>
  </r>
  <r>
    <n v="5352"/>
    <x v="2660"/>
    <x v="0"/>
    <x v="47"/>
    <d v="2013-09-13T00:00:00"/>
    <x v="1"/>
    <s v="YC-21895"/>
    <x v="289"/>
    <x v="1"/>
    <x v="0"/>
    <s v="Dallas"/>
    <x v="5"/>
    <n v="75217"/>
    <x v="2"/>
    <s v="OFF-PA-10004665"/>
    <x v="1"/>
    <x v="10"/>
    <x v="1380"/>
    <n v="41.92"/>
    <n v="4"/>
    <x v="2"/>
    <n v="15.196"/>
  </r>
  <r>
    <n v="5353"/>
    <x v="2660"/>
    <x v="0"/>
    <x v="47"/>
    <d v="2013-09-13T00:00:00"/>
    <x v="1"/>
    <s v="YC-21895"/>
    <x v="289"/>
    <x v="1"/>
    <x v="0"/>
    <s v="Dallas"/>
    <x v="5"/>
    <n v="75217"/>
    <x v="2"/>
    <s v="TEC-PH-10002447"/>
    <x v="2"/>
    <x v="7"/>
    <x v="53"/>
    <n v="329.584"/>
    <n v="2"/>
    <x v="2"/>
    <n v="37.078200000000002"/>
  </r>
  <r>
    <n v="5354"/>
    <x v="2661"/>
    <x v="0"/>
    <x v="323"/>
    <d v="2013-09-07T00:00:00"/>
    <x v="2"/>
    <s v="CY-12745"/>
    <x v="388"/>
    <x v="1"/>
    <x v="0"/>
    <s v="Monroe"/>
    <x v="28"/>
    <n v="71203"/>
    <x v="0"/>
    <s v="OFF-BI-10000014"/>
    <x v="1"/>
    <x v="8"/>
    <x v="628"/>
    <n v="87.28"/>
    <n v="8"/>
    <x v="0"/>
    <n v="41.021599999999999"/>
  </r>
  <r>
    <n v="5355"/>
    <x v="2662"/>
    <x v="2"/>
    <x v="8"/>
    <d v="2011-05-19T00:00:00"/>
    <x v="1"/>
    <s v="AH-10030"/>
    <x v="692"/>
    <x v="1"/>
    <x v="0"/>
    <s v="Los Angeles"/>
    <x v="1"/>
    <n v="90004"/>
    <x v="1"/>
    <s v="FUR-CH-10002439"/>
    <x v="0"/>
    <x v="1"/>
    <x v="1316"/>
    <n v="279.45600000000002"/>
    <n v="6"/>
    <x v="2"/>
    <n v="20.959199999999999"/>
  </r>
  <r>
    <n v="5356"/>
    <x v="2662"/>
    <x v="2"/>
    <x v="8"/>
    <d v="2011-05-19T00:00:00"/>
    <x v="1"/>
    <s v="AH-10030"/>
    <x v="692"/>
    <x v="1"/>
    <x v="0"/>
    <s v="Los Angeles"/>
    <x v="1"/>
    <n v="90004"/>
    <x v="1"/>
    <s v="OFF-PA-10003063"/>
    <x v="1"/>
    <x v="10"/>
    <x v="1711"/>
    <n v="8"/>
    <n v="2"/>
    <x v="0"/>
    <n v="3.84"/>
  </r>
  <r>
    <n v="5357"/>
    <x v="2663"/>
    <x v="0"/>
    <x v="321"/>
    <d v="2013-10-04T00:00:00"/>
    <x v="1"/>
    <s v="AR-10540"/>
    <x v="481"/>
    <x v="0"/>
    <x v="0"/>
    <s v="San Francisco"/>
    <x v="1"/>
    <n v="94109"/>
    <x v="1"/>
    <s v="OFF-BI-10002982"/>
    <x v="1"/>
    <x v="8"/>
    <x v="1258"/>
    <n v="27.24"/>
    <n v="5"/>
    <x v="2"/>
    <n v="9.5340000000000007"/>
  </r>
  <r>
    <n v="5358"/>
    <x v="2664"/>
    <x v="2"/>
    <x v="79"/>
    <d v="2011-08-11T00:00:00"/>
    <x v="1"/>
    <s v="SS-20590"/>
    <x v="196"/>
    <x v="0"/>
    <x v="0"/>
    <s v="San Francisco"/>
    <x v="1"/>
    <n v="94122"/>
    <x v="1"/>
    <s v="TEC-AC-10004510"/>
    <x v="2"/>
    <x v="11"/>
    <x v="944"/>
    <n v="16.36"/>
    <n v="1"/>
    <x v="0"/>
    <n v="1.6359999999999999"/>
  </r>
  <r>
    <n v="5359"/>
    <x v="2664"/>
    <x v="2"/>
    <x v="79"/>
    <d v="2011-08-11T00:00:00"/>
    <x v="1"/>
    <s v="SS-20590"/>
    <x v="196"/>
    <x v="0"/>
    <x v="0"/>
    <s v="San Francisco"/>
    <x v="1"/>
    <n v="94122"/>
    <x v="1"/>
    <s v="OFF-ST-10000321"/>
    <x v="1"/>
    <x v="4"/>
    <x v="1534"/>
    <n v="15.78"/>
    <n v="2"/>
    <x v="0"/>
    <n v="0.63119999999999998"/>
  </r>
  <r>
    <n v="5360"/>
    <x v="2664"/>
    <x v="2"/>
    <x v="79"/>
    <d v="2011-08-11T00:00:00"/>
    <x v="1"/>
    <s v="SS-20590"/>
    <x v="196"/>
    <x v="0"/>
    <x v="0"/>
    <s v="San Francisco"/>
    <x v="1"/>
    <n v="94122"/>
    <x v="1"/>
    <s v="OFF-AR-10004602"/>
    <x v="1"/>
    <x v="6"/>
    <x v="1217"/>
    <n v="45.98"/>
    <n v="2"/>
    <x v="0"/>
    <n v="12.8744"/>
  </r>
  <r>
    <n v="5361"/>
    <x v="2665"/>
    <x v="3"/>
    <x v="349"/>
    <d v="2014-04-19T00:00:00"/>
    <x v="1"/>
    <s v="DW-13585"/>
    <x v="61"/>
    <x v="1"/>
    <x v="0"/>
    <s v="Fayetteville"/>
    <x v="3"/>
    <n v="28314"/>
    <x v="0"/>
    <s v="FUR-BO-10003433"/>
    <x v="0"/>
    <x v="0"/>
    <x v="911"/>
    <n v="198.27199999999999"/>
    <n v="8"/>
    <x v="2"/>
    <n v="-32.219200000000001"/>
  </r>
  <r>
    <n v="5362"/>
    <x v="2666"/>
    <x v="3"/>
    <x v="255"/>
    <d v="2014-06-11T00:00:00"/>
    <x v="2"/>
    <s v="NC-18625"/>
    <x v="544"/>
    <x v="1"/>
    <x v="0"/>
    <s v="Dallas"/>
    <x v="5"/>
    <n v="75217"/>
    <x v="2"/>
    <s v="OFF-ST-10001496"/>
    <x v="1"/>
    <x v="4"/>
    <x v="726"/>
    <n v="720.76"/>
    <n v="5"/>
    <x v="2"/>
    <n v="54.057000000000002"/>
  </r>
  <r>
    <n v="5363"/>
    <x v="2667"/>
    <x v="0"/>
    <x v="723"/>
    <d v="2014-01-03T00:00:00"/>
    <x v="1"/>
    <s v="CD-11920"/>
    <x v="303"/>
    <x v="0"/>
    <x v="0"/>
    <s v="Wichita"/>
    <x v="41"/>
    <n v="67212"/>
    <x v="2"/>
    <s v="FUR-FU-10000672"/>
    <x v="0"/>
    <x v="5"/>
    <x v="1508"/>
    <n v="70.56"/>
    <n v="6"/>
    <x v="0"/>
    <n v="23.990400000000001"/>
  </r>
  <r>
    <n v="5364"/>
    <x v="2667"/>
    <x v="0"/>
    <x v="723"/>
    <d v="2014-01-03T00:00:00"/>
    <x v="1"/>
    <s v="CD-11920"/>
    <x v="303"/>
    <x v="0"/>
    <x v="0"/>
    <s v="Wichita"/>
    <x v="41"/>
    <n v="67212"/>
    <x v="2"/>
    <s v="OFF-AP-10001293"/>
    <x v="1"/>
    <x v="9"/>
    <x v="1337"/>
    <n v="81.96"/>
    <n v="2"/>
    <x v="0"/>
    <n v="22.948799999999999"/>
  </r>
  <r>
    <n v="5365"/>
    <x v="2668"/>
    <x v="2"/>
    <x v="1039"/>
    <d v="2011-01-22T00:00:00"/>
    <x v="0"/>
    <s v="DW-13195"/>
    <x v="694"/>
    <x v="1"/>
    <x v="0"/>
    <s v="Springfield"/>
    <x v="21"/>
    <n v="97477"/>
    <x v="1"/>
    <s v="OFF-AP-10000692"/>
    <x v="1"/>
    <x v="9"/>
    <x v="1241"/>
    <n v="64.864000000000004"/>
    <n v="4"/>
    <x v="2"/>
    <n v="6.4863999999999997"/>
  </r>
  <r>
    <n v="5366"/>
    <x v="2669"/>
    <x v="0"/>
    <x v="73"/>
    <d v="2013-11-25T00:00:00"/>
    <x v="1"/>
    <s v="EH-13990"/>
    <x v="552"/>
    <x v="0"/>
    <x v="0"/>
    <s v="Houston"/>
    <x v="5"/>
    <n v="77041"/>
    <x v="2"/>
    <s v="TEC-PH-10004539"/>
    <x v="2"/>
    <x v="7"/>
    <x v="852"/>
    <n v="151.19200000000001"/>
    <n v="1"/>
    <x v="2"/>
    <n v="13.2293"/>
  </r>
  <r>
    <n v="5367"/>
    <x v="2670"/>
    <x v="3"/>
    <x v="193"/>
    <d v="2014-06-16T00:00:00"/>
    <x v="1"/>
    <s v="BD-11320"/>
    <x v="217"/>
    <x v="0"/>
    <x v="0"/>
    <s v="Seattle"/>
    <x v="4"/>
    <n v="98103"/>
    <x v="1"/>
    <s v="TEC-PH-10002923"/>
    <x v="2"/>
    <x v="7"/>
    <x v="680"/>
    <n v="88.775999999999996"/>
    <n v="3"/>
    <x v="2"/>
    <n v="7.7679"/>
  </r>
  <r>
    <n v="5368"/>
    <x v="2670"/>
    <x v="3"/>
    <x v="193"/>
    <d v="2014-06-16T00:00:00"/>
    <x v="1"/>
    <s v="BD-11320"/>
    <x v="217"/>
    <x v="0"/>
    <x v="0"/>
    <s v="Seattle"/>
    <x v="4"/>
    <n v="98103"/>
    <x v="1"/>
    <s v="OFF-LA-10004689"/>
    <x v="1"/>
    <x v="2"/>
    <x v="261"/>
    <n v="11.56"/>
    <n v="4"/>
    <x v="0"/>
    <n v="5.4332000000000003"/>
  </r>
  <r>
    <n v="5369"/>
    <x v="2670"/>
    <x v="3"/>
    <x v="193"/>
    <d v="2014-06-16T00:00:00"/>
    <x v="1"/>
    <s v="BD-11320"/>
    <x v="217"/>
    <x v="0"/>
    <x v="0"/>
    <s v="Seattle"/>
    <x v="4"/>
    <n v="98103"/>
    <x v="1"/>
    <s v="OFF-ST-10001228"/>
    <x v="1"/>
    <x v="4"/>
    <x v="445"/>
    <n v="15.58"/>
    <n v="1"/>
    <x v="0"/>
    <n v="3.895"/>
  </r>
  <r>
    <n v="5370"/>
    <x v="2671"/>
    <x v="3"/>
    <x v="18"/>
    <d v="2014-09-14T00:00:00"/>
    <x v="2"/>
    <s v="KH-16630"/>
    <x v="175"/>
    <x v="1"/>
    <x v="0"/>
    <s v="Akron"/>
    <x v="24"/>
    <n v="44312"/>
    <x v="3"/>
    <s v="OFF-PA-10003302"/>
    <x v="1"/>
    <x v="10"/>
    <x v="1712"/>
    <n v="85.055999999999997"/>
    <n v="3"/>
    <x v="2"/>
    <n v="28.706399999999999"/>
  </r>
  <r>
    <n v="5371"/>
    <x v="2672"/>
    <x v="3"/>
    <x v="798"/>
    <d v="2014-04-13T00:00:00"/>
    <x v="1"/>
    <s v="NH-18610"/>
    <x v="468"/>
    <x v="1"/>
    <x v="0"/>
    <s v="Oak Park"/>
    <x v="12"/>
    <n v="48237"/>
    <x v="2"/>
    <s v="FUR-FU-10004665"/>
    <x v="0"/>
    <x v="5"/>
    <x v="1345"/>
    <n v="273.95999999999998"/>
    <n v="2"/>
    <x v="0"/>
    <n v="71.229600000000005"/>
  </r>
  <r>
    <n v="5372"/>
    <x v="2672"/>
    <x v="3"/>
    <x v="798"/>
    <d v="2014-04-13T00:00:00"/>
    <x v="1"/>
    <s v="NH-18610"/>
    <x v="468"/>
    <x v="1"/>
    <x v="0"/>
    <s v="Oak Park"/>
    <x v="12"/>
    <n v="48237"/>
    <x v="2"/>
    <s v="FUR-FU-10004188"/>
    <x v="0"/>
    <x v="5"/>
    <x v="734"/>
    <n v="306.89999999999998"/>
    <n v="3"/>
    <x v="0"/>
    <n v="79.793999999999997"/>
  </r>
  <r>
    <n v="5373"/>
    <x v="2673"/>
    <x v="1"/>
    <x v="1040"/>
    <d v="2012-10-30T00:00:00"/>
    <x v="1"/>
    <s v="AG-10495"/>
    <x v="122"/>
    <x v="1"/>
    <x v="0"/>
    <s v="Houston"/>
    <x v="5"/>
    <n v="77041"/>
    <x v="2"/>
    <s v="OFF-PA-10003177"/>
    <x v="1"/>
    <x v="10"/>
    <x v="89"/>
    <n v="15.552"/>
    <n v="3"/>
    <x v="2"/>
    <n v="5.4432"/>
  </r>
  <r>
    <n v="5374"/>
    <x v="2673"/>
    <x v="1"/>
    <x v="1040"/>
    <d v="2012-10-30T00:00:00"/>
    <x v="1"/>
    <s v="AG-10495"/>
    <x v="122"/>
    <x v="1"/>
    <x v="0"/>
    <s v="Houston"/>
    <x v="5"/>
    <n v="77041"/>
    <x v="2"/>
    <s v="FUR-TA-10002607"/>
    <x v="0"/>
    <x v="3"/>
    <x v="221"/>
    <n v="347.36099999999999"/>
    <n v="7"/>
    <x v="4"/>
    <n v="-69.472200000000001"/>
  </r>
  <r>
    <n v="5375"/>
    <x v="2673"/>
    <x v="1"/>
    <x v="1040"/>
    <d v="2012-10-30T00:00:00"/>
    <x v="1"/>
    <s v="AG-10495"/>
    <x v="122"/>
    <x v="1"/>
    <x v="0"/>
    <s v="Houston"/>
    <x v="5"/>
    <n v="77041"/>
    <x v="2"/>
    <s v="OFF-PA-10001166"/>
    <x v="1"/>
    <x v="10"/>
    <x v="769"/>
    <n v="10.368"/>
    <n v="2"/>
    <x v="2"/>
    <n v="3.6288"/>
  </r>
  <r>
    <n v="5376"/>
    <x v="2674"/>
    <x v="3"/>
    <x v="837"/>
    <d v="2014-06-01T00:00:00"/>
    <x v="1"/>
    <s v="RP-19855"/>
    <x v="532"/>
    <x v="1"/>
    <x v="0"/>
    <s v="Seattle"/>
    <x v="4"/>
    <n v="98103"/>
    <x v="1"/>
    <s v="TEC-AC-10004510"/>
    <x v="2"/>
    <x v="11"/>
    <x v="944"/>
    <n v="98.16"/>
    <n v="6"/>
    <x v="0"/>
    <n v="9.8160000000000007"/>
  </r>
  <r>
    <n v="5377"/>
    <x v="2674"/>
    <x v="3"/>
    <x v="837"/>
    <d v="2014-06-01T00:00:00"/>
    <x v="1"/>
    <s v="RP-19855"/>
    <x v="532"/>
    <x v="1"/>
    <x v="0"/>
    <s v="Seattle"/>
    <x v="4"/>
    <n v="98103"/>
    <x v="1"/>
    <s v="OFF-AR-10004062"/>
    <x v="1"/>
    <x v="6"/>
    <x v="33"/>
    <n v="31.44"/>
    <n v="3"/>
    <x v="0"/>
    <n v="7.86"/>
  </r>
  <r>
    <n v="5378"/>
    <x v="2675"/>
    <x v="2"/>
    <x v="29"/>
    <d v="2011-12-07T00:00:00"/>
    <x v="2"/>
    <s v="NB-18655"/>
    <x v="240"/>
    <x v="1"/>
    <x v="0"/>
    <s v="Philadelphia"/>
    <x v="9"/>
    <n v="19134"/>
    <x v="3"/>
    <s v="OFF-EN-10000056"/>
    <x v="1"/>
    <x v="12"/>
    <x v="627"/>
    <n v="348.488"/>
    <n v="7"/>
    <x v="2"/>
    <n v="117.6147"/>
  </r>
  <r>
    <n v="5379"/>
    <x v="2675"/>
    <x v="2"/>
    <x v="29"/>
    <d v="2011-12-07T00:00:00"/>
    <x v="2"/>
    <s v="NB-18655"/>
    <x v="240"/>
    <x v="1"/>
    <x v="0"/>
    <s v="Philadelphia"/>
    <x v="9"/>
    <n v="19134"/>
    <x v="3"/>
    <s v="OFF-ST-10001469"/>
    <x v="1"/>
    <x v="4"/>
    <x v="394"/>
    <n v="172.73599999999999"/>
    <n v="4"/>
    <x v="2"/>
    <n v="-30.2288"/>
  </r>
  <r>
    <n v="5380"/>
    <x v="2676"/>
    <x v="0"/>
    <x v="1041"/>
    <d v="2013-08-19T00:00:00"/>
    <x v="1"/>
    <s v="JM-15580"/>
    <x v="758"/>
    <x v="0"/>
    <x v="0"/>
    <s v="Los Angeles"/>
    <x v="1"/>
    <n v="90045"/>
    <x v="1"/>
    <s v="OFF-PA-10000551"/>
    <x v="1"/>
    <x v="10"/>
    <x v="1237"/>
    <n v="15.54"/>
    <n v="3"/>
    <x v="0"/>
    <n v="7.6146000000000003"/>
  </r>
  <r>
    <n v="5381"/>
    <x v="2676"/>
    <x v="0"/>
    <x v="1041"/>
    <d v="2013-08-19T00:00:00"/>
    <x v="1"/>
    <s v="JM-15580"/>
    <x v="758"/>
    <x v="0"/>
    <x v="0"/>
    <s v="Los Angeles"/>
    <x v="1"/>
    <n v="90045"/>
    <x v="1"/>
    <s v="TEC-MA-10000423"/>
    <x v="2"/>
    <x v="15"/>
    <x v="1713"/>
    <n v="105.55200000000001"/>
    <n v="6"/>
    <x v="2"/>
    <n v="35.623800000000003"/>
  </r>
  <r>
    <n v="5382"/>
    <x v="2677"/>
    <x v="0"/>
    <x v="64"/>
    <d v="2013-09-08T00:00:00"/>
    <x v="0"/>
    <s v="DM-13525"/>
    <x v="760"/>
    <x v="1"/>
    <x v="0"/>
    <s v="Houston"/>
    <x v="5"/>
    <n v="77070"/>
    <x v="2"/>
    <s v="OFF-PA-10001870"/>
    <x v="1"/>
    <x v="10"/>
    <x v="674"/>
    <n v="25.92"/>
    <n v="5"/>
    <x v="2"/>
    <n v="9.0719999999999992"/>
  </r>
  <r>
    <n v="5383"/>
    <x v="2677"/>
    <x v="0"/>
    <x v="64"/>
    <d v="2013-09-08T00:00:00"/>
    <x v="0"/>
    <s v="DM-13525"/>
    <x v="760"/>
    <x v="1"/>
    <x v="0"/>
    <s v="Houston"/>
    <x v="5"/>
    <n v="77070"/>
    <x v="2"/>
    <s v="OFF-FA-10001843"/>
    <x v="1"/>
    <x v="13"/>
    <x v="33"/>
    <n v="15.808"/>
    <n v="8"/>
    <x v="2"/>
    <n v="5.3352000000000004"/>
  </r>
  <r>
    <n v="5384"/>
    <x v="2677"/>
    <x v="0"/>
    <x v="64"/>
    <d v="2013-09-08T00:00:00"/>
    <x v="0"/>
    <s v="DM-13525"/>
    <x v="760"/>
    <x v="1"/>
    <x v="0"/>
    <s v="Houston"/>
    <x v="5"/>
    <n v="77070"/>
    <x v="2"/>
    <s v="OFF-PA-10002036"/>
    <x v="1"/>
    <x v="10"/>
    <x v="325"/>
    <n v="10.368"/>
    <n v="2"/>
    <x v="2"/>
    <n v="3.7584"/>
  </r>
  <r>
    <n v="5385"/>
    <x v="2678"/>
    <x v="3"/>
    <x v="335"/>
    <d v="2014-07-04T00:00:00"/>
    <x v="1"/>
    <s v="CC-12220"/>
    <x v="417"/>
    <x v="0"/>
    <x v="0"/>
    <s v="Philadelphia"/>
    <x v="9"/>
    <n v="19143"/>
    <x v="3"/>
    <s v="TEC-PH-10001760"/>
    <x v="2"/>
    <x v="7"/>
    <x v="254"/>
    <n v="358.2"/>
    <n v="3"/>
    <x v="10"/>
    <n v="41.79"/>
  </r>
  <r>
    <n v="5386"/>
    <x v="2678"/>
    <x v="3"/>
    <x v="335"/>
    <d v="2014-07-04T00:00:00"/>
    <x v="1"/>
    <s v="CC-12220"/>
    <x v="417"/>
    <x v="0"/>
    <x v="0"/>
    <s v="Philadelphia"/>
    <x v="9"/>
    <n v="19143"/>
    <x v="3"/>
    <s v="TEC-PH-10000673"/>
    <x v="2"/>
    <x v="7"/>
    <x v="1396"/>
    <n v="545.91600000000005"/>
    <n v="14"/>
    <x v="10"/>
    <n v="72.788799999999995"/>
  </r>
  <r>
    <n v="5387"/>
    <x v="2679"/>
    <x v="3"/>
    <x v="846"/>
    <d v="2014-03-18T00:00:00"/>
    <x v="1"/>
    <s v="GA-14725"/>
    <x v="315"/>
    <x v="0"/>
    <x v="0"/>
    <s v="Rogers"/>
    <x v="36"/>
    <n v="72756"/>
    <x v="0"/>
    <s v="OFF-BI-10000829"/>
    <x v="1"/>
    <x v="8"/>
    <x v="304"/>
    <n v="40.409999999999997"/>
    <n v="9"/>
    <x v="0"/>
    <n v="18.5886"/>
  </r>
  <r>
    <n v="5388"/>
    <x v="2680"/>
    <x v="3"/>
    <x v="1042"/>
    <d v="2014-02-22T00:00:00"/>
    <x v="0"/>
    <s v="CV-12805"/>
    <x v="51"/>
    <x v="1"/>
    <x v="0"/>
    <s v="Los Angeles"/>
    <x v="1"/>
    <n v="90045"/>
    <x v="1"/>
    <s v="TEC-PH-10001924"/>
    <x v="2"/>
    <x v="7"/>
    <x v="426"/>
    <n v="167.976"/>
    <n v="3"/>
    <x v="2"/>
    <n v="10.4985"/>
  </r>
  <r>
    <n v="5389"/>
    <x v="2680"/>
    <x v="3"/>
    <x v="1042"/>
    <d v="2014-02-22T00:00:00"/>
    <x v="0"/>
    <s v="CV-12805"/>
    <x v="51"/>
    <x v="1"/>
    <x v="0"/>
    <s v="Los Angeles"/>
    <x v="1"/>
    <n v="90045"/>
    <x v="1"/>
    <s v="TEC-AC-10004864"/>
    <x v="2"/>
    <x v="11"/>
    <x v="1289"/>
    <n v="109.53"/>
    <n v="3"/>
    <x v="0"/>
    <n v="47.097900000000003"/>
  </r>
  <r>
    <n v="5390"/>
    <x v="2680"/>
    <x v="3"/>
    <x v="1042"/>
    <d v="2014-02-22T00:00:00"/>
    <x v="0"/>
    <s v="CV-12805"/>
    <x v="51"/>
    <x v="1"/>
    <x v="0"/>
    <s v="Los Angeles"/>
    <x v="1"/>
    <n v="90045"/>
    <x v="1"/>
    <s v="OFF-LA-10004345"/>
    <x v="1"/>
    <x v="2"/>
    <x v="517"/>
    <n v="9.82"/>
    <n v="2"/>
    <x v="0"/>
    <n v="4.8117999999999999"/>
  </r>
  <r>
    <n v="5391"/>
    <x v="2681"/>
    <x v="3"/>
    <x v="468"/>
    <d v="2014-11-13T00:00:00"/>
    <x v="0"/>
    <s v="NC-18535"/>
    <x v="714"/>
    <x v="1"/>
    <x v="0"/>
    <s v="Seattle"/>
    <x v="4"/>
    <n v="98105"/>
    <x v="1"/>
    <s v="OFF-BI-10000088"/>
    <x v="1"/>
    <x v="8"/>
    <x v="1025"/>
    <n v="26.352"/>
    <n v="3"/>
    <x v="2"/>
    <n v="9.5526"/>
  </r>
  <r>
    <n v="5392"/>
    <x v="2682"/>
    <x v="2"/>
    <x v="84"/>
    <d v="2011-11-25T00:00:00"/>
    <x v="1"/>
    <s v="GR-14560"/>
    <x v="744"/>
    <x v="1"/>
    <x v="0"/>
    <s v="Wilmington"/>
    <x v="13"/>
    <n v="19805"/>
    <x v="3"/>
    <s v="OFF-LA-10002787"/>
    <x v="1"/>
    <x v="2"/>
    <x v="542"/>
    <n v="22.5"/>
    <n v="6"/>
    <x v="0"/>
    <n v="10.8"/>
  </r>
  <r>
    <n v="5393"/>
    <x v="2682"/>
    <x v="2"/>
    <x v="84"/>
    <d v="2011-11-25T00:00:00"/>
    <x v="1"/>
    <s v="GR-14560"/>
    <x v="744"/>
    <x v="1"/>
    <x v="0"/>
    <s v="Wilmington"/>
    <x v="13"/>
    <n v="19805"/>
    <x v="3"/>
    <s v="OFF-LA-10001569"/>
    <x v="1"/>
    <x v="2"/>
    <x v="633"/>
    <n v="9.9600000000000009"/>
    <n v="2"/>
    <x v="0"/>
    <n v="4.5815999999999999"/>
  </r>
  <r>
    <n v="5394"/>
    <x v="2682"/>
    <x v="2"/>
    <x v="84"/>
    <d v="2011-11-25T00:00:00"/>
    <x v="1"/>
    <s v="GR-14560"/>
    <x v="744"/>
    <x v="1"/>
    <x v="0"/>
    <s v="Wilmington"/>
    <x v="13"/>
    <n v="19805"/>
    <x v="3"/>
    <s v="OFF-BI-10002429"/>
    <x v="1"/>
    <x v="8"/>
    <x v="467"/>
    <n v="213.08"/>
    <n v="7"/>
    <x v="0"/>
    <n v="102.2784"/>
  </r>
  <r>
    <n v="5395"/>
    <x v="2682"/>
    <x v="2"/>
    <x v="84"/>
    <d v="2011-11-25T00:00:00"/>
    <x v="1"/>
    <s v="GR-14560"/>
    <x v="744"/>
    <x v="1"/>
    <x v="0"/>
    <s v="Wilmington"/>
    <x v="13"/>
    <n v="19805"/>
    <x v="3"/>
    <s v="FUR-BO-10000362"/>
    <x v="0"/>
    <x v="0"/>
    <x v="1037"/>
    <n v="1025.8800000000001"/>
    <n v="6"/>
    <x v="0"/>
    <n v="235.95240000000001"/>
  </r>
  <r>
    <n v="5396"/>
    <x v="2683"/>
    <x v="2"/>
    <x v="728"/>
    <d v="2011-11-21T00:00:00"/>
    <x v="0"/>
    <s v="JG-15805"/>
    <x v="189"/>
    <x v="1"/>
    <x v="0"/>
    <s v="Provo"/>
    <x v="7"/>
    <n v="84604"/>
    <x v="1"/>
    <s v="OFF-PA-10003016"/>
    <x v="1"/>
    <x v="10"/>
    <x v="1385"/>
    <n v="21.98"/>
    <n v="7"/>
    <x v="0"/>
    <n v="9.891"/>
  </r>
  <r>
    <n v="5397"/>
    <x v="2684"/>
    <x v="0"/>
    <x v="446"/>
    <d v="2013-09-25T00:00:00"/>
    <x v="3"/>
    <s v="EB-13750"/>
    <x v="494"/>
    <x v="1"/>
    <x v="0"/>
    <s v="San Francisco"/>
    <x v="1"/>
    <n v="94110"/>
    <x v="1"/>
    <s v="FUR-FU-10002501"/>
    <x v="0"/>
    <x v="5"/>
    <x v="1284"/>
    <n v="63.2"/>
    <n v="5"/>
    <x v="0"/>
    <n v="23.384"/>
  </r>
  <r>
    <n v="5398"/>
    <x v="2685"/>
    <x v="0"/>
    <x v="73"/>
    <d v="2013-11-28T00:00:00"/>
    <x v="1"/>
    <s v="MC-17605"/>
    <x v="204"/>
    <x v="1"/>
    <x v="0"/>
    <s v="Los Angeles"/>
    <x v="1"/>
    <n v="90004"/>
    <x v="1"/>
    <s v="OFF-AP-10003622"/>
    <x v="1"/>
    <x v="9"/>
    <x v="188"/>
    <n v="39"/>
    <n v="12"/>
    <x v="0"/>
    <n v="11.31"/>
  </r>
  <r>
    <n v="5399"/>
    <x v="2686"/>
    <x v="0"/>
    <x v="720"/>
    <d v="2013-10-03T00:00:00"/>
    <x v="1"/>
    <s v="BM-11650"/>
    <x v="312"/>
    <x v="1"/>
    <x v="0"/>
    <s v="Lancaster"/>
    <x v="24"/>
    <n v="43130"/>
    <x v="3"/>
    <s v="OFF-BI-10002764"/>
    <x v="1"/>
    <x v="8"/>
    <x v="502"/>
    <n v="2.907"/>
    <n v="3"/>
    <x v="6"/>
    <n v="-2.0348999999999999"/>
  </r>
  <r>
    <n v="5400"/>
    <x v="2687"/>
    <x v="0"/>
    <x v="526"/>
    <d v="2013-04-15T00:00:00"/>
    <x v="1"/>
    <s v="HF-14995"/>
    <x v="520"/>
    <x v="0"/>
    <x v="0"/>
    <s v="Los Angeles"/>
    <x v="1"/>
    <n v="90004"/>
    <x v="1"/>
    <s v="FUR-BO-10001798"/>
    <x v="0"/>
    <x v="0"/>
    <x v="0"/>
    <n v="556.66499999999996"/>
    <n v="5"/>
    <x v="11"/>
    <n v="6.5490000000000004"/>
  </r>
  <r>
    <n v="5401"/>
    <x v="2688"/>
    <x v="3"/>
    <x v="296"/>
    <d v="2014-09-24T00:00:00"/>
    <x v="2"/>
    <s v="ML-18265"/>
    <x v="761"/>
    <x v="0"/>
    <x v="0"/>
    <s v="Seattle"/>
    <x v="4"/>
    <n v="98103"/>
    <x v="1"/>
    <s v="TEC-AC-10000158"/>
    <x v="2"/>
    <x v="11"/>
    <x v="353"/>
    <n v="71.98"/>
    <n v="2"/>
    <x v="0"/>
    <n v="15.1158"/>
  </r>
  <r>
    <n v="5402"/>
    <x v="2688"/>
    <x v="3"/>
    <x v="296"/>
    <d v="2014-09-24T00:00:00"/>
    <x v="2"/>
    <s v="ML-18265"/>
    <x v="761"/>
    <x v="0"/>
    <x v="0"/>
    <s v="Seattle"/>
    <x v="4"/>
    <n v="98103"/>
    <x v="1"/>
    <s v="TEC-AC-10000303"/>
    <x v="2"/>
    <x v="11"/>
    <x v="429"/>
    <n v="79.98"/>
    <n v="2"/>
    <x v="0"/>
    <n v="26.3934"/>
  </r>
  <r>
    <n v="5403"/>
    <x v="2689"/>
    <x v="3"/>
    <x v="1043"/>
    <d v="2014-08-30T00:00:00"/>
    <x v="1"/>
    <s v="AH-10195"/>
    <x v="124"/>
    <x v="1"/>
    <x v="0"/>
    <s v="New York City"/>
    <x v="15"/>
    <n v="10024"/>
    <x v="3"/>
    <s v="OFF-BI-10003910"/>
    <x v="1"/>
    <x v="8"/>
    <x v="8"/>
    <n v="24.672000000000001"/>
    <n v="4"/>
    <x v="2"/>
    <n v="7.71"/>
  </r>
  <r>
    <n v="5404"/>
    <x v="2689"/>
    <x v="3"/>
    <x v="1043"/>
    <d v="2014-08-30T00:00:00"/>
    <x v="1"/>
    <s v="AH-10195"/>
    <x v="124"/>
    <x v="1"/>
    <x v="0"/>
    <s v="New York City"/>
    <x v="15"/>
    <n v="10024"/>
    <x v="3"/>
    <s v="OFF-BI-10000138"/>
    <x v="1"/>
    <x v="8"/>
    <x v="600"/>
    <n v="3.7440000000000002"/>
    <n v="1"/>
    <x v="2"/>
    <n v="1.3104"/>
  </r>
  <r>
    <n v="5405"/>
    <x v="2690"/>
    <x v="0"/>
    <x v="712"/>
    <d v="2013-02-26T00:00:00"/>
    <x v="1"/>
    <s v="TZ-21580"/>
    <x v="356"/>
    <x v="0"/>
    <x v="0"/>
    <s v="Los Angeles"/>
    <x v="1"/>
    <n v="90045"/>
    <x v="1"/>
    <s v="TEC-PH-10002398"/>
    <x v="2"/>
    <x v="7"/>
    <x v="285"/>
    <n v="445.96"/>
    <n v="5"/>
    <x v="2"/>
    <n v="55.744999999999997"/>
  </r>
  <r>
    <n v="5406"/>
    <x v="2690"/>
    <x v="0"/>
    <x v="712"/>
    <d v="2013-02-26T00:00:00"/>
    <x v="1"/>
    <s v="TZ-21580"/>
    <x v="356"/>
    <x v="0"/>
    <x v="0"/>
    <s v="Los Angeles"/>
    <x v="1"/>
    <n v="90045"/>
    <x v="1"/>
    <s v="TEC-AC-10003399"/>
    <x v="2"/>
    <x v="11"/>
    <x v="1497"/>
    <n v="36.24"/>
    <n v="1"/>
    <x v="0"/>
    <n v="15.220800000000001"/>
  </r>
  <r>
    <n v="5407"/>
    <x v="2690"/>
    <x v="0"/>
    <x v="712"/>
    <d v="2013-02-26T00:00:00"/>
    <x v="1"/>
    <s v="TZ-21580"/>
    <x v="356"/>
    <x v="0"/>
    <x v="0"/>
    <s v="Los Angeles"/>
    <x v="1"/>
    <n v="90045"/>
    <x v="1"/>
    <s v="OFF-FA-10000992"/>
    <x v="1"/>
    <x v="13"/>
    <x v="1033"/>
    <n v="10.65"/>
    <n v="3"/>
    <x v="0"/>
    <n v="5.0054999999999996"/>
  </r>
  <r>
    <n v="5408"/>
    <x v="2691"/>
    <x v="3"/>
    <x v="166"/>
    <d v="2014-12-15T00:00:00"/>
    <x v="1"/>
    <s v="DM-13345"/>
    <x v="664"/>
    <x v="1"/>
    <x v="0"/>
    <s v="San Francisco"/>
    <x v="1"/>
    <n v="94109"/>
    <x v="1"/>
    <s v="OFF-PA-10003022"/>
    <x v="1"/>
    <x v="10"/>
    <x v="1714"/>
    <n v="87.92"/>
    <n v="4"/>
    <x v="0"/>
    <n v="40.443199999999997"/>
  </r>
  <r>
    <n v="5409"/>
    <x v="2691"/>
    <x v="3"/>
    <x v="166"/>
    <d v="2014-12-15T00:00:00"/>
    <x v="1"/>
    <s v="DM-13345"/>
    <x v="664"/>
    <x v="1"/>
    <x v="0"/>
    <s v="San Francisco"/>
    <x v="1"/>
    <n v="94109"/>
    <x v="1"/>
    <s v="OFF-BI-10002854"/>
    <x v="1"/>
    <x v="8"/>
    <x v="895"/>
    <n v="22.423999999999999"/>
    <n v="1"/>
    <x v="2"/>
    <n v="8.4090000000000007"/>
  </r>
  <r>
    <n v="5410"/>
    <x v="2691"/>
    <x v="3"/>
    <x v="166"/>
    <d v="2014-12-15T00:00:00"/>
    <x v="1"/>
    <s v="DM-13345"/>
    <x v="664"/>
    <x v="1"/>
    <x v="0"/>
    <s v="San Francisco"/>
    <x v="1"/>
    <n v="94109"/>
    <x v="1"/>
    <s v="OFF-BI-10001670"/>
    <x v="1"/>
    <x v="8"/>
    <x v="438"/>
    <n v="90.48"/>
    <n v="3"/>
    <x v="2"/>
    <n v="33.93"/>
  </r>
  <r>
    <n v="5411"/>
    <x v="2691"/>
    <x v="3"/>
    <x v="166"/>
    <d v="2014-12-15T00:00:00"/>
    <x v="1"/>
    <s v="DM-13345"/>
    <x v="664"/>
    <x v="1"/>
    <x v="0"/>
    <s v="San Francisco"/>
    <x v="1"/>
    <n v="94109"/>
    <x v="1"/>
    <s v="OFF-ST-10001837"/>
    <x v="1"/>
    <x v="4"/>
    <x v="1331"/>
    <n v="42.76"/>
    <n v="1"/>
    <x v="0"/>
    <n v="11.117599999999999"/>
  </r>
  <r>
    <n v="5412"/>
    <x v="2692"/>
    <x v="3"/>
    <x v="65"/>
    <d v="2014-09-23T00:00:00"/>
    <x v="1"/>
    <s v="TS-21505"/>
    <x v="700"/>
    <x v="0"/>
    <x v="0"/>
    <s v="Clovis"/>
    <x v="27"/>
    <n v="88101"/>
    <x v="1"/>
    <s v="OFF-BI-10002012"/>
    <x v="1"/>
    <x v="8"/>
    <x v="742"/>
    <n v="10.08"/>
    <n v="7"/>
    <x v="2"/>
    <n v="3.528"/>
  </r>
  <r>
    <n v="5413"/>
    <x v="2692"/>
    <x v="3"/>
    <x v="65"/>
    <d v="2014-09-23T00:00:00"/>
    <x v="1"/>
    <s v="TS-21505"/>
    <x v="700"/>
    <x v="0"/>
    <x v="0"/>
    <s v="Clovis"/>
    <x v="27"/>
    <n v="88101"/>
    <x v="1"/>
    <s v="TEC-AC-10004992"/>
    <x v="2"/>
    <x v="11"/>
    <x v="1715"/>
    <n v="101.34"/>
    <n v="3"/>
    <x v="0"/>
    <n v="8.1072000000000006"/>
  </r>
  <r>
    <n v="5414"/>
    <x v="2693"/>
    <x v="0"/>
    <x v="108"/>
    <d v="2013-09-15T00:00:00"/>
    <x v="2"/>
    <s v="TB-21625"/>
    <x v="577"/>
    <x v="0"/>
    <x v="0"/>
    <s v="Wichita"/>
    <x v="41"/>
    <n v="67212"/>
    <x v="2"/>
    <s v="TEC-PH-10003171"/>
    <x v="2"/>
    <x v="7"/>
    <x v="1495"/>
    <n v="224.75"/>
    <n v="5"/>
    <x v="0"/>
    <n v="62.93"/>
  </r>
  <r>
    <n v="5415"/>
    <x v="2694"/>
    <x v="3"/>
    <x v="397"/>
    <d v="2014-09-29T00:00:00"/>
    <x v="1"/>
    <s v="LC-16870"/>
    <x v="48"/>
    <x v="0"/>
    <x v="0"/>
    <s v="Chicago"/>
    <x v="10"/>
    <n v="60653"/>
    <x v="2"/>
    <s v="OFF-AP-10000390"/>
    <x v="1"/>
    <x v="9"/>
    <x v="1691"/>
    <n v="73.176000000000002"/>
    <n v="6"/>
    <x v="3"/>
    <n v="-197.5752"/>
  </r>
  <r>
    <n v="5416"/>
    <x v="2694"/>
    <x v="3"/>
    <x v="397"/>
    <d v="2014-09-29T00:00:00"/>
    <x v="1"/>
    <s v="LC-16870"/>
    <x v="48"/>
    <x v="0"/>
    <x v="0"/>
    <s v="Chicago"/>
    <x v="10"/>
    <n v="60653"/>
    <x v="2"/>
    <s v="OFF-PA-10004888"/>
    <x v="1"/>
    <x v="10"/>
    <x v="959"/>
    <n v="20.736000000000001"/>
    <n v="4"/>
    <x v="2"/>
    <n v="7.2576000000000001"/>
  </r>
  <r>
    <n v="5417"/>
    <x v="2694"/>
    <x v="3"/>
    <x v="397"/>
    <d v="2014-09-29T00:00:00"/>
    <x v="1"/>
    <s v="LC-16870"/>
    <x v="48"/>
    <x v="0"/>
    <x v="0"/>
    <s v="Chicago"/>
    <x v="10"/>
    <n v="60653"/>
    <x v="2"/>
    <s v="TEC-PH-10004188"/>
    <x v="2"/>
    <x v="7"/>
    <x v="763"/>
    <n v="39.984000000000002"/>
    <n v="2"/>
    <x v="2"/>
    <n v="-8.9963999999999995"/>
  </r>
  <r>
    <n v="5418"/>
    <x v="2695"/>
    <x v="2"/>
    <x v="191"/>
    <d v="2011-10-08T00:00:00"/>
    <x v="0"/>
    <s v="AM-10360"/>
    <x v="87"/>
    <x v="1"/>
    <x v="0"/>
    <s v="Omaha"/>
    <x v="8"/>
    <n v="68104"/>
    <x v="2"/>
    <s v="OFF-BI-10004099"/>
    <x v="1"/>
    <x v="8"/>
    <x v="1716"/>
    <n v="15.36"/>
    <n v="2"/>
    <x v="0"/>
    <n v="7.68"/>
  </r>
  <r>
    <n v="5419"/>
    <x v="2696"/>
    <x v="1"/>
    <x v="924"/>
    <d v="2012-10-26T00:00:00"/>
    <x v="2"/>
    <s v="JE-15715"/>
    <x v="555"/>
    <x v="0"/>
    <x v="0"/>
    <s v="Houston"/>
    <x v="5"/>
    <n v="77041"/>
    <x v="2"/>
    <s v="OFF-PA-10004621"/>
    <x v="1"/>
    <x v="10"/>
    <x v="738"/>
    <n v="36.287999999999997"/>
    <n v="7"/>
    <x v="2"/>
    <n v="12.700799999999999"/>
  </r>
  <r>
    <n v="5420"/>
    <x v="2696"/>
    <x v="1"/>
    <x v="924"/>
    <d v="2012-10-26T00:00:00"/>
    <x v="2"/>
    <s v="JE-15715"/>
    <x v="555"/>
    <x v="0"/>
    <x v="0"/>
    <s v="Houston"/>
    <x v="5"/>
    <n v="77041"/>
    <x v="2"/>
    <s v="TEC-PH-10002103"/>
    <x v="2"/>
    <x v="7"/>
    <x v="534"/>
    <n v="150.38399999999999"/>
    <n v="2"/>
    <x v="2"/>
    <n v="15.038399999999999"/>
  </r>
  <r>
    <n v="5421"/>
    <x v="2697"/>
    <x v="0"/>
    <x v="1044"/>
    <d v="2013-04-03T00:00:00"/>
    <x v="0"/>
    <s v="CS-11950"/>
    <x v="229"/>
    <x v="0"/>
    <x v="0"/>
    <s v="Philadelphia"/>
    <x v="9"/>
    <n v="19134"/>
    <x v="3"/>
    <s v="TEC-PH-10002789"/>
    <x v="2"/>
    <x v="7"/>
    <x v="1577"/>
    <n v="280.78199999999998"/>
    <n v="3"/>
    <x v="10"/>
    <n v="-60.836100000000002"/>
  </r>
  <r>
    <n v="5422"/>
    <x v="2697"/>
    <x v="0"/>
    <x v="1044"/>
    <d v="2013-04-03T00:00:00"/>
    <x v="0"/>
    <s v="CS-11950"/>
    <x v="229"/>
    <x v="0"/>
    <x v="0"/>
    <s v="Philadelphia"/>
    <x v="9"/>
    <n v="19134"/>
    <x v="3"/>
    <s v="TEC-AC-10003289"/>
    <x v="2"/>
    <x v="11"/>
    <x v="1209"/>
    <n v="31.984000000000002"/>
    <n v="2"/>
    <x v="2"/>
    <n v="1.1994"/>
  </r>
  <r>
    <n v="5423"/>
    <x v="2698"/>
    <x v="0"/>
    <x v="723"/>
    <d v="2014-01-03T00:00:00"/>
    <x v="1"/>
    <s v="PF-19225"/>
    <x v="418"/>
    <x v="0"/>
    <x v="0"/>
    <s v="Los Angeles"/>
    <x v="1"/>
    <n v="90045"/>
    <x v="1"/>
    <s v="OFF-BI-10000138"/>
    <x v="1"/>
    <x v="8"/>
    <x v="600"/>
    <n v="11.231999999999999"/>
    <n v="3"/>
    <x v="2"/>
    <n v="3.9312"/>
  </r>
  <r>
    <n v="5424"/>
    <x v="2699"/>
    <x v="3"/>
    <x v="132"/>
    <d v="2014-11-06T00:00:00"/>
    <x v="0"/>
    <s v="PJ-18835"/>
    <x v="601"/>
    <x v="1"/>
    <x v="0"/>
    <s v="Richmond"/>
    <x v="0"/>
    <n v="40475"/>
    <x v="0"/>
    <s v="OFF-PA-10001215"/>
    <x v="1"/>
    <x v="10"/>
    <x v="1717"/>
    <n v="26.4"/>
    <n v="5"/>
    <x v="0"/>
    <n v="11.88"/>
  </r>
  <r>
    <n v="5425"/>
    <x v="2700"/>
    <x v="3"/>
    <x v="176"/>
    <d v="2014-01-27T00:00:00"/>
    <x v="1"/>
    <s v="JF-15490"/>
    <x v="223"/>
    <x v="0"/>
    <x v="0"/>
    <s v="Waterbury"/>
    <x v="29"/>
    <n v="6708"/>
    <x v="3"/>
    <s v="OFF-AR-10001545"/>
    <x v="1"/>
    <x v="6"/>
    <x v="812"/>
    <n v="3.52"/>
    <n v="2"/>
    <x v="0"/>
    <n v="1.0207999999999999"/>
  </r>
  <r>
    <n v="5426"/>
    <x v="2701"/>
    <x v="0"/>
    <x v="275"/>
    <d v="2013-12-07T00:00:00"/>
    <x v="2"/>
    <s v="NM-18520"/>
    <x v="392"/>
    <x v="0"/>
    <x v="0"/>
    <s v="Los Angeles"/>
    <x v="1"/>
    <n v="90045"/>
    <x v="1"/>
    <s v="TEC-AC-10003870"/>
    <x v="2"/>
    <x v="11"/>
    <x v="1718"/>
    <n v="1649.95"/>
    <n v="5"/>
    <x v="0"/>
    <n v="659.98"/>
  </r>
  <r>
    <n v="5427"/>
    <x v="2701"/>
    <x v="0"/>
    <x v="275"/>
    <d v="2013-12-07T00:00:00"/>
    <x v="2"/>
    <s v="NM-18520"/>
    <x v="392"/>
    <x v="0"/>
    <x v="0"/>
    <s v="Los Angeles"/>
    <x v="1"/>
    <n v="90045"/>
    <x v="1"/>
    <s v="FUR-FU-10001085"/>
    <x v="0"/>
    <x v="5"/>
    <x v="1590"/>
    <n v="111.9"/>
    <n v="6"/>
    <x v="0"/>
    <n v="51.473999999999997"/>
  </r>
  <r>
    <n v="5428"/>
    <x v="2702"/>
    <x v="0"/>
    <x v="403"/>
    <d v="2013-06-15T00:00:00"/>
    <x v="3"/>
    <s v="MH-17290"/>
    <x v="762"/>
    <x v="2"/>
    <x v="0"/>
    <s v="Los Angeles"/>
    <x v="1"/>
    <n v="90036"/>
    <x v="1"/>
    <s v="FUR-BO-10004218"/>
    <x v="0"/>
    <x v="0"/>
    <x v="1584"/>
    <n v="599.16499999999996"/>
    <n v="5"/>
    <x v="11"/>
    <n v="35.244999999999997"/>
  </r>
  <r>
    <n v="5429"/>
    <x v="2703"/>
    <x v="0"/>
    <x v="476"/>
    <d v="2013-09-05T00:00:00"/>
    <x v="2"/>
    <s v="SZ-20035"/>
    <x v="449"/>
    <x v="2"/>
    <x v="0"/>
    <s v="San Francisco"/>
    <x v="1"/>
    <n v="94122"/>
    <x v="1"/>
    <s v="OFF-ST-10003455"/>
    <x v="1"/>
    <x v="4"/>
    <x v="169"/>
    <n v="46.53"/>
    <n v="3"/>
    <x v="0"/>
    <n v="12.097799999999999"/>
  </r>
  <r>
    <n v="5430"/>
    <x v="2704"/>
    <x v="2"/>
    <x v="742"/>
    <d v="2011-09-07T00:00:00"/>
    <x v="2"/>
    <s v="PR-18880"/>
    <x v="701"/>
    <x v="0"/>
    <x v="0"/>
    <s v="Saint Petersburg"/>
    <x v="2"/>
    <n v="33710"/>
    <x v="0"/>
    <s v="FUR-FU-10001967"/>
    <x v="0"/>
    <x v="5"/>
    <x v="293"/>
    <n v="31.984000000000002"/>
    <n v="2"/>
    <x v="2"/>
    <n v="1.9990000000000001"/>
  </r>
  <r>
    <n v="5431"/>
    <x v="2705"/>
    <x v="3"/>
    <x v="208"/>
    <d v="2014-10-26T00:00:00"/>
    <x v="1"/>
    <s v="FC-14245"/>
    <x v="763"/>
    <x v="2"/>
    <x v="0"/>
    <s v="Lakewood"/>
    <x v="24"/>
    <n v="44107"/>
    <x v="3"/>
    <s v="OFF-AP-10000938"/>
    <x v="1"/>
    <x v="9"/>
    <x v="1703"/>
    <n v="161.56800000000001"/>
    <n v="2"/>
    <x v="2"/>
    <n v="16.1568"/>
  </r>
  <r>
    <n v="5432"/>
    <x v="2705"/>
    <x v="3"/>
    <x v="208"/>
    <d v="2014-10-26T00:00:00"/>
    <x v="1"/>
    <s v="FC-14245"/>
    <x v="763"/>
    <x v="2"/>
    <x v="0"/>
    <s v="Lakewood"/>
    <x v="24"/>
    <n v="44107"/>
    <x v="3"/>
    <s v="OFF-PA-10002195"/>
    <x v="1"/>
    <x v="10"/>
    <x v="719"/>
    <n v="4.0640000000000001"/>
    <n v="1"/>
    <x v="2"/>
    <n v="1.3715999999999999"/>
  </r>
  <r>
    <n v="5433"/>
    <x v="2705"/>
    <x v="3"/>
    <x v="208"/>
    <d v="2014-10-26T00:00:00"/>
    <x v="1"/>
    <s v="FC-14245"/>
    <x v="763"/>
    <x v="2"/>
    <x v="0"/>
    <s v="Lakewood"/>
    <x v="24"/>
    <n v="44107"/>
    <x v="3"/>
    <s v="OFF-BI-10002799"/>
    <x v="1"/>
    <x v="8"/>
    <x v="1450"/>
    <n v="6.2160000000000002"/>
    <n v="4"/>
    <x v="6"/>
    <n v="-4.9728000000000003"/>
  </r>
  <r>
    <n v="5434"/>
    <x v="2706"/>
    <x v="3"/>
    <x v="1016"/>
    <d v="2014-04-30T00:00:00"/>
    <x v="1"/>
    <s v="LH-16750"/>
    <x v="405"/>
    <x v="0"/>
    <x v="0"/>
    <s v="Chandler"/>
    <x v="16"/>
    <n v="85224"/>
    <x v="1"/>
    <s v="OFF-AR-10000246"/>
    <x v="1"/>
    <x v="6"/>
    <x v="21"/>
    <n v="8.8960000000000008"/>
    <n v="4"/>
    <x v="2"/>
    <n v="0.66720000000000002"/>
  </r>
  <r>
    <n v="5435"/>
    <x v="2707"/>
    <x v="1"/>
    <x v="324"/>
    <d v="2012-10-24T00:00:00"/>
    <x v="1"/>
    <s v="RM-19675"/>
    <x v="84"/>
    <x v="2"/>
    <x v="0"/>
    <s v="Los Angeles"/>
    <x v="1"/>
    <n v="90008"/>
    <x v="1"/>
    <s v="OFF-AP-10000275"/>
    <x v="1"/>
    <x v="9"/>
    <x v="1719"/>
    <n v="1640.7"/>
    <n v="5"/>
    <x v="0"/>
    <n v="459.39600000000002"/>
  </r>
  <r>
    <n v="5436"/>
    <x v="2707"/>
    <x v="1"/>
    <x v="324"/>
    <d v="2012-10-24T00:00:00"/>
    <x v="1"/>
    <s v="RM-19675"/>
    <x v="84"/>
    <x v="2"/>
    <x v="0"/>
    <s v="Los Angeles"/>
    <x v="1"/>
    <n v="90008"/>
    <x v="1"/>
    <s v="TEC-AC-10000892"/>
    <x v="2"/>
    <x v="11"/>
    <x v="290"/>
    <n v="270"/>
    <n v="3"/>
    <x v="0"/>
    <n v="97.2"/>
  </r>
  <r>
    <n v="5437"/>
    <x v="2708"/>
    <x v="2"/>
    <x v="260"/>
    <d v="2011-07-08T00:00:00"/>
    <x v="2"/>
    <s v="DM-13525"/>
    <x v="760"/>
    <x v="1"/>
    <x v="0"/>
    <s v="Palm Coast"/>
    <x v="2"/>
    <n v="32137"/>
    <x v="0"/>
    <s v="FUR-FU-10001591"/>
    <x v="0"/>
    <x v="5"/>
    <x v="1101"/>
    <n v="19.52"/>
    <n v="2"/>
    <x v="2"/>
    <n v="5.3680000000000003"/>
  </r>
  <r>
    <n v="5438"/>
    <x v="2708"/>
    <x v="2"/>
    <x v="260"/>
    <d v="2011-07-08T00:00:00"/>
    <x v="2"/>
    <s v="DM-13525"/>
    <x v="760"/>
    <x v="1"/>
    <x v="0"/>
    <s v="Palm Coast"/>
    <x v="2"/>
    <n v="32137"/>
    <x v="0"/>
    <s v="OFF-BI-10001787"/>
    <x v="1"/>
    <x v="8"/>
    <x v="1482"/>
    <n v="9.81"/>
    <n v="5"/>
    <x v="6"/>
    <n v="-6.867"/>
  </r>
  <r>
    <n v="5439"/>
    <x v="2708"/>
    <x v="2"/>
    <x v="260"/>
    <d v="2011-07-08T00:00:00"/>
    <x v="2"/>
    <s v="DM-13525"/>
    <x v="760"/>
    <x v="1"/>
    <x v="0"/>
    <s v="Palm Coast"/>
    <x v="2"/>
    <n v="32137"/>
    <x v="0"/>
    <s v="FUR-FU-10003192"/>
    <x v="0"/>
    <x v="5"/>
    <x v="1720"/>
    <n v="213.21600000000001"/>
    <n v="3"/>
    <x v="2"/>
    <n v="15.991199999999999"/>
  </r>
  <r>
    <n v="5440"/>
    <x v="2709"/>
    <x v="0"/>
    <x v="958"/>
    <d v="2013-04-10T00:00:00"/>
    <x v="1"/>
    <s v="EH-14185"/>
    <x v="699"/>
    <x v="0"/>
    <x v="0"/>
    <s v="New York City"/>
    <x v="15"/>
    <n v="10035"/>
    <x v="3"/>
    <s v="OFF-BI-10004600"/>
    <x v="1"/>
    <x v="8"/>
    <x v="1477"/>
    <n v="588.78399999999999"/>
    <n v="2"/>
    <x v="2"/>
    <n v="183.995"/>
  </r>
  <r>
    <n v="5441"/>
    <x v="2710"/>
    <x v="3"/>
    <x v="38"/>
    <d v="2014-11-19T00:00:00"/>
    <x v="0"/>
    <s v="TC-21295"/>
    <x v="646"/>
    <x v="0"/>
    <x v="0"/>
    <s v="Jupiter"/>
    <x v="2"/>
    <n v="33458"/>
    <x v="0"/>
    <s v="OFF-AR-10002335"/>
    <x v="1"/>
    <x v="6"/>
    <x v="673"/>
    <n v="2.0640000000000001"/>
    <n v="1"/>
    <x v="2"/>
    <n v="0.15479999999999999"/>
  </r>
  <r>
    <n v="5442"/>
    <x v="2711"/>
    <x v="3"/>
    <x v="428"/>
    <d v="2014-09-14T00:00:00"/>
    <x v="1"/>
    <s v="AI-10855"/>
    <x v="482"/>
    <x v="0"/>
    <x v="0"/>
    <s v="Glendale"/>
    <x v="16"/>
    <n v="85301"/>
    <x v="1"/>
    <s v="OFF-PA-10000859"/>
    <x v="1"/>
    <x v="10"/>
    <x v="1721"/>
    <n v="6.3680000000000003"/>
    <n v="2"/>
    <x v="2"/>
    <n v="2.3879999999999999"/>
  </r>
  <r>
    <n v="5443"/>
    <x v="2712"/>
    <x v="1"/>
    <x v="786"/>
    <d v="2012-04-23T00:00:00"/>
    <x v="1"/>
    <s v="JM-15535"/>
    <x v="341"/>
    <x v="0"/>
    <x v="0"/>
    <s v="New York City"/>
    <x v="15"/>
    <n v="10035"/>
    <x v="3"/>
    <s v="TEC-AC-10003198"/>
    <x v="2"/>
    <x v="11"/>
    <x v="761"/>
    <n v="99.6"/>
    <n v="1"/>
    <x v="0"/>
    <n v="36.851999999999997"/>
  </r>
  <r>
    <n v="5444"/>
    <x v="2712"/>
    <x v="1"/>
    <x v="786"/>
    <d v="2012-04-23T00:00:00"/>
    <x v="1"/>
    <s v="JM-15535"/>
    <x v="341"/>
    <x v="0"/>
    <x v="0"/>
    <s v="New York City"/>
    <x v="15"/>
    <n v="10035"/>
    <x v="3"/>
    <s v="OFF-BI-10001900"/>
    <x v="1"/>
    <x v="8"/>
    <x v="1099"/>
    <n v="62.295999999999999"/>
    <n v="13"/>
    <x v="2"/>
    <n v="21.024899999999999"/>
  </r>
  <r>
    <n v="5445"/>
    <x v="2712"/>
    <x v="1"/>
    <x v="786"/>
    <d v="2012-04-23T00:00:00"/>
    <x v="1"/>
    <s v="JM-15535"/>
    <x v="341"/>
    <x v="0"/>
    <x v="0"/>
    <s v="New York City"/>
    <x v="15"/>
    <n v="10035"/>
    <x v="3"/>
    <s v="OFF-AR-10000614"/>
    <x v="1"/>
    <x v="6"/>
    <x v="1722"/>
    <n v="10.71"/>
    <n v="3"/>
    <x v="0"/>
    <n v="2.7846000000000002"/>
  </r>
  <r>
    <n v="5446"/>
    <x v="2713"/>
    <x v="0"/>
    <x v="197"/>
    <d v="2013-07-30T00:00:00"/>
    <x v="1"/>
    <s v="BE-11335"/>
    <x v="336"/>
    <x v="2"/>
    <x v="0"/>
    <s v="Houston"/>
    <x v="5"/>
    <n v="77041"/>
    <x v="2"/>
    <s v="OFF-EN-10003040"/>
    <x v="1"/>
    <x v="12"/>
    <x v="1224"/>
    <n v="20.936"/>
    <n v="1"/>
    <x v="2"/>
    <n v="7.0659000000000001"/>
  </r>
  <r>
    <n v="5447"/>
    <x v="2714"/>
    <x v="0"/>
    <x v="370"/>
    <d v="2013-09-01T00:00:00"/>
    <x v="1"/>
    <s v="DR-12880"/>
    <x v="112"/>
    <x v="1"/>
    <x v="0"/>
    <s v="New York City"/>
    <x v="15"/>
    <n v="10035"/>
    <x v="3"/>
    <s v="TEC-PH-10003442"/>
    <x v="2"/>
    <x v="7"/>
    <x v="879"/>
    <n v="33"/>
    <n v="6"/>
    <x v="0"/>
    <n v="8.25"/>
  </r>
  <r>
    <n v="5448"/>
    <x v="2714"/>
    <x v="0"/>
    <x v="370"/>
    <d v="2013-09-01T00:00:00"/>
    <x v="1"/>
    <s v="DR-12880"/>
    <x v="112"/>
    <x v="1"/>
    <x v="0"/>
    <s v="New York City"/>
    <x v="15"/>
    <n v="10035"/>
    <x v="3"/>
    <s v="TEC-AC-10002800"/>
    <x v="2"/>
    <x v="11"/>
    <x v="1207"/>
    <n v="249.95"/>
    <n v="5"/>
    <x v="0"/>
    <n v="87.482500000000002"/>
  </r>
  <r>
    <n v="5449"/>
    <x v="2715"/>
    <x v="2"/>
    <x v="171"/>
    <d v="2011-09-19T00:00:00"/>
    <x v="1"/>
    <s v="TA-21385"/>
    <x v="638"/>
    <x v="2"/>
    <x v="0"/>
    <s v="Olathe"/>
    <x v="41"/>
    <n v="66062"/>
    <x v="2"/>
    <s v="OFF-SU-10000157"/>
    <x v="1"/>
    <x v="14"/>
    <x v="1399"/>
    <n v="357.93"/>
    <n v="3"/>
    <x v="0"/>
    <n v="7.1585999999999999"/>
  </r>
  <r>
    <n v="5450"/>
    <x v="2715"/>
    <x v="2"/>
    <x v="171"/>
    <d v="2011-09-19T00:00:00"/>
    <x v="1"/>
    <s v="TA-21385"/>
    <x v="638"/>
    <x v="2"/>
    <x v="0"/>
    <s v="Olathe"/>
    <x v="41"/>
    <n v="66062"/>
    <x v="2"/>
    <s v="TEC-AC-10001542"/>
    <x v="2"/>
    <x v="11"/>
    <x v="1669"/>
    <n v="57.4"/>
    <n v="5"/>
    <x v="0"/>
    <n v="10.906000000000001"/>
  </r>
  <r>
    <n v="5451"/>
    <x v="2715"/>
    <x v="2"/>
    <x v="171"/>
    <d v="2011-09-19T00:00:00"/>
    <x v="1"/>
    <s v="TA-21385"/>
    <x v="638"/>
    <x v="2"/>
    <x v="0"/>
    <s v="Olathe"/>
    <x v="41"/>
    <n v="66062"/>
    <x v="2"/>
    <s v="OFF-BI-10004519"/>
    <x v="1"/>
    <x v="8"/>
    <x v="880"/>
    <n v="331.96"/>
    <n v="2"/>
    <x v="0"/>
    <n v="149.38200000000001"/>
  </r>
  <r>
    <n v="5452"/>
    <x v="2715"/>
    <x v="2"/>
    <x v="171"/>
    <d v="2011-09-19T00:00:00"/>
    <x v="1"/>
    <s v="TA-21385"/>
    <x v="638"/>
    <x v="2"/>
    <x v="0"/>
    <s v="Olathe"/>
    <x v="41"/>
    <n v="66062"/>
    <x v="2"/>
    <s v="FUR-FU-10003464"/>
    <x v="0"/>
    <x v="5"/>
    <x v="1470"/>
    <n v="40.56"/>
    <n v="2"/>
    <x v="0"/>
    <n v="12.979200000000001"/>
  </r>
  <r>
    <n v="5453"/>
    <x v="2716"/>
    <x v="0"/>
    <x v="405"/>
    <d v="2013-07-30T00:00:00"/>
    <x v="1"/>
    <s v="KN-16705"/>
    <x v="607"/>
    <x v="2"/>
    <x v="0"/>
    <s v="Sparks"/>
    <x v="33"/>
    <n v="89431"/>
    <x v="1"/>
    <s v="OFF-SU-10004261"/>
    <x v="1"/>
    <x v="14"/>
    <x v="605"/>
    <n v="86.2"/>
    <n v="5"/>
    <x v="0"/>
    <n v="24.998000000000001"/>
  </r>
  <r>
    <n v="5454"/>
    <x v="2717"/>
    <x v="3"/>
    <x v="240"/>
    <d v="2014-05-24T00:00:00"/>
    <x v="1"/>
    <s v="PJ-18835"/>
    <x v="601"/>
    <x v="1"/>
    <x v="0"/>
    <s v="Rockford"/>
    <x v="10"/>
    <n v="61107"/>
    <x v="2"/>
    <s v="OFF-PA-10004733"/>
    <x v="1"/>
    <x v="10"/>
    <x v="1571"/>
    <n v="38.015999999999998"/>
    <n v="6"/>
    <x v="2"/>
    <n v="13.780799999999999"/>
  </r>
  <r>
    <n v="5455"/>
    <x v="2718"/>
    <x v="3"/>
    <x v="1045"/>
    <d v="2014-05-03T00:00:00"/>
    <x v="1"/>
    <s v="MC-17605"/>
    <x v="204"/>
    <x v="1"/>
    <x v="0"/>
    <s v="Philadelphia"/>
    <x v="9"/>
    <n v="19143"/>
    <x v="3"/>
    <s v="OFF-ST-10001325"/>
    <x v="1"/>
    <x v="4"/>
    <x v="466"/>
    <n v="8.3840000000000003"/>
    <n v="1"/>
    <x v="2"/>
    <n v="0.73360000000000003"/>
  </r>
  <r>
    <n v="5456"/>
    <x v="2718"/>
    <x v="3"/>
    <x v="1045"/>
    <d v="2014-05-03T00:00:00"/>
    <x v="1"/>
    <s v="MC-17605"/>
    <x v="204"/>
    <x v="1"/>
    <x v="0"/>
    <s v="Philadelphia"/>
    <x v="9"/>
    <n v="19143"/>
    <x v="3"/>
    <s v="OFF-AR-10003056"/>
    <x v="1"/>
    <x v="6"/>
    <x v="18"/>
    <n v="6.8479999999999999"/>
    <n v="2"/>
    <x v="2"/>
    <n v="0.77039999999999997"/>
  </r>
  <r>
    <n v="5457"/>
    <x v="2719"/>
    <x v="3"/>
    <x v="614"/>
    <d v="2015-01-03T00:00:00"/>
    <x v="1"/>
    <s v="BS-11755"/>
    <x v="94"/>
    <x v="0"/>
    <x v="0"/>
    <s v="Edmonds"/>
    <x v="4"/>
    <n v="98026"/>
    <x v="1"/>
    <s v="OFF-FA-10000089"/>
    <x v="1"/>
    <x v="13"/>
    <x v="1723"/>
    <n v="19.600000000000001"/>
    <n v="5"/>
    <x v="0"/>
    <n v="9.6039999999999992"/>
  </r>
  <r>
    <n v="5458"/>
    <x v="2719"/>
    <x v="3"/>
    <x v="614"/>
    <d v="2015-01-03T00:00:00"/>
    <x v="1"/>
    <s v="BS-11755"/>
    <x v="94"/>
    <x v="0"/>
    <x v="0"/>
    <s v="Edmonds"/>
    <x v="4"/>
    <n v="98026"/>
    <x v="1"/>
    <s v="FUR-FU-10004093"/>
    <x v="0"/>
    <x v="5"/>
    <x v="1159"/>
    <n v="68.459999999999994"/>
    <n v="2"/>
    <x v="0"/>
    <n v="20.538"/>
  </r>
  <r>
    <n v="5459"/>
    <x v="2720"/>
    <x v="3"/>
    <x v="507"/>
    <d v="2014-09-07T00:00:00"/>
    <x v="0"/>
    <s v="PK-19075"/>
    <x v="7"/>
    <x v="0"/>
    <x v="0"/>
    <s v="San Francisco"/>
    <x v="1"/>
    <n v="94122"/>
    <x v="1"/>
    <s v="OFF-BI-10004022"/>
    <x v="1"/>
    <x v="8"/>
    <x v="748"/>
    <n v="13.343999999999999"/>
    <n v="6"/>
    <x v="2"/>
    <n v="4.3368000000000002"/>
  </r>
  <r>
    <n v="5460"/>
    <x v="2720"/>
    <x v="3"/>
    <x v="507"/>
    <d v="2014-09-07T00:00:00"/>
    <x v="0"/>
    <s v="PK-19075"/>
    <x v="7"/>
    <x v="0"/>
    <x v="0"/>
    <s v="San Francisco"/>
    <x v="1"/>
    <n v="94122"/>
    <x v="1"/>
    <s v="FUR-TA-10001771"/>
    <x v="0"/>
    <x v="3"/>
    <x v="1724"/>
    <n v="1478.2719999999999"/>
    <n v="8"/>
    <x v="2"/>
    <n v="92.391999999999996"/>
  </r>
  <r>
    <n v="5461"/>
    <x v="2721"/>
    <x v="2"/>
    <x v="90"/>
    <d v="2011-03-25T00:00:00"/>
    <x v="1"/>
    <s v="TS-21205"/>
    <x v="131"/>
    <x v="1"/>
    <x v="0"/>
    <s v="Asheville"/>
    <x v="3"/>
    <n v="28806"/>
    <x v="0"/>
    <s v="OFF-ST-10002301"/>
    <x v="1"/>
    <x v="4"/>
    <x v="1490"/>
    <n v="16.271999999999998"/>
    <n v="1"/>
    <x v="2"/>
    <n v="-3.8645999999999998"/>
  </r>
  <r>
    <n v="5462"/>
    <x v="2722"/>
    <x v="3"/>
    <x v="394"/>
    <d v="2014-10-05T00:00:00"/>
    <x v="1"/>
    <s v="BD-11725"/>
    <x v="232"/>
    <x v="0"/>
    <x v="0"/>
    <s v="Los Angeles"/>
    <x v="1"/>
    <n v="90032"/>
    <x v="1"/>
    <s v="FUR-FU-10001706"/>
    <x v="0"/>
    <x v="5"/>
    <x v="50"/>
    <n v="9.24"/>
    <n v="3"/>
    <x v="0"/>
    <n v="4.4352"/>
  </r>
  <r>
    <n v="5463"/>
    <x v="2723"/>
    <x v="2"/>
    <x v="1046"/>
    <d v="2011-01-21T00:00:00"/>
    <x v="2"/>
    <s v="TS-21340"/>
    <x v="358"/>
    <x v="0"/>
    <x v="0"/>
    <s v="Scottsdale"/>
    <x v="16"/>
    <n v="85254"/>
    <x v="1"/>
    <s v="OFF-BI-10003676"/>
    <x v="1"/>
    <x v="8"/>
    <x v="816"/>
    <n v="32.340000000000003"/>
    <n v="10"/>
    <x v="6"/>
    <n v="-23.716000000000001"/>
  </r>
  <r>
    <n v="5464"/>
    <x v="2723"/>
    <x v="2"/>
    <x v="1046"/>
    <d v="2011-01-21T00:00:00"/>
    <x v="2"/>
    <s v="TS-21340"/>
    <x v="358"/>
    <x v="0"/>
    <x v="0"/>
    <s v="Scottsdale"/>
    <x v="16"/>
    <n v="85254"/>
    <x v="1"/>
    <s v="OFF-PA-10000659"/>
    <x v="1"/>
    <x v="10"/>
    <x v="1286"/>
    <n v="56.064"/>
    <n v="4"/>
    <x v="2"/>
    <n v="19.622399999999999"/>
  </r>
  <r>
    <n v="5465"/>
    <x v="2723"/>
    <x v="2"/>
    <x v="1046"/>
    <d v="2011-01-21T00:00:00"/>
    <x v="2"/>
    <s v="TS-21340"/>
    <x v="358"/>
    <x v="0"/>
    <x v="0"/>
    <s v="Scottsdale"/>
    <x v="16"/>
    <n v="85254"/>
    <x v="1"/>
    <s v="OFF-EN-10002504"/>
    <x v="1"/>
    <x v="12"/>
    <x v="113"/>
    <n v="108.72"/>
    <n v="5"/>
    <x v="2"/>
    <n v="36.692999999999998"/>
  </r>
  <r>
    <n v="5466"/>
    <x v="2723"/>
    <x v="2"/>
    <x v="1046"/>
    <d v="2011-01-21T00:00:00"/>
    <x v="2"/>
    <s v="TS-21340"/>
    <x v="358"/>
    <x v="0"/>
    <x v="0"/>
    <s v="Scottsdale"/>
    <x v="16"/>
    <n v="85254"/>
    <x v="1"/>
    <s v="FUR-BO-10001972"/>
    <x v="0"/>
    <x v="0"/>
    <x v="362"/>
    <n v="181.47"/>
    <n v="5"/>
    <x v="6"/>
    <n v="-320.59699999999998"/>
  </r>
  <r>
    <n v="5467"/>
    <x v="2724"/>
    <x v="2"/>
    <x v="1047"/>
    <d v="2011-02-20T00:00:00"/>
    <x v="0"/>
    <s v="ST-20530"/>
    <x v="461"/>
    <x v="0"/>
    <x v="0"/>
    <s v="Houston"/>
    <x v="5"/>
    <n v="77095"/>
    <x v="2"/>
    <s v="OFF-PA-10000466"/>
    <x v="1"/>
    <x v="10"/>
    <x v="933"/>
    <n v="16.175999999999998"/>
    <n v="3"/>
    <x v="2"/>
    <n v="6.0659999999999998"/>
  </r>
  <r>
    <n v="5468"/>
    <x v="2725"/>
    <x v="0"/>
    <x v="632"/>
    <d v="2013-06-15T00:00:00"/>
    <x v="1"/>
    <s v="DB-13210"/>
    <x v="203"/>
    <x v="0"/>
    <x v="0"/>
    <s v="San Francisco"/>
    <x v="1"/>
    <n v="94109"/>
    <x v="1"/>
    <s v="FUR-CH-10002774"/>
    <x v="0"/>
    <x v="1"/>
    <x v="23"/>
    <n v="122.352"/>
    <n v="3"/>
    <x v="2"/>
    <n v="13.7646"/>
  </r>
  <r>
    <n v="5469"/>
    <x v="2726"/>
    <x v="2"/>
    <x v="467"/>
    <d v="2011-09-27T00:00:00"/>
    <x v="2"/>
    <s v="KF-16285"/>
    <x v="580"/>
    <x v="2"/>
    <x v="0"/>
    <s v="San Diego"/>
    <x v="1"/>
    <n v="92105"/>
    <x v="1"/>
    <s v="FUR-CH-10000454"/>
    <x v="0"/>
    <x v="1"/>
    <x v="1"/>
    <n v="585.55200000000002"/>
    <n v="3"/>
    <x v="2"/>
    <n v="73.194000000000003"/>
  </r>
  <r>
    <n v="5470"/>
    <x v="2726"/>
    <x v="2"/>
    <x v="467"/>
    <d v="2011-09-27T00:00:00"/>
    <x v="2"/>
    <s v="KF-16285"/>
    <x v="580"/>
    <x v="2"/>
    <x v="0"/>
    <s v="San Diego"/>
    <x v="1"/>
    <n v="92105"/>
    <x v="1"/>
    <s v="OFF-PA-10004888"/>
    <x v="1"/>
    <x v="10"/>
    <x v="959"/>
    <n v="19.440000000000001"/>
    <n v="3"/>
    <x v="0"/>
    <n v="9.3312000000000008"/>
  </r>
  <r>
    <n v="5471"/>
    <x v="2727"/>
    <x v="0"/>
    <x v="198"/>
    <d v="2013-06-05T00:00:00"/>
    <x v="1"/>
    <s v="JM-16195"/>
    <x v="594"/>
    <x v="0"/>
    <x v="0"/>
    <s v="Hamilton"/>
    <x v="24"/>
    <n v="45011"/>
    <x v="3"/>
    <s v="OFF-AP-10003842"/>
    <x v="1"/>
    <x v="9"/>
    <x v="1247"/>
    <n v="123.92"/>
    <n v="5"/>
    <x v="2"/>
    <n v="9.2940000000000005"/>
  </r>
  <r>
    <n v="5472"/>
    <x v="2728"/>
    <x v="3"/>
    <x v="484"/>
    <d v="2014-12-24T00:00:00"/>
    <x v="1"/>
    <s v="TS-21505"/>
    <x v="700"/>
    <x v="0"/>
    <x v="0"/>
    <s v="Parker"/>
    <x v="22"/>
    <n v="80134"/>
    <x v="1"/>
    <s v="FUR-FU-10000320"/>
    <x v="0"/>
    <x v="5"/>
    <x v="1512"/>
    <n v="13.36"/>
    <n v="5"/>
    <x v="2"/>
    <n v="4.008"/>
  </r>
  <r>
    <n v="5473"/>
    <x v="2728"/>
    <x v="3"/>
    <x v="484"/>
    <d v="2014-12-24T00:00:00"/>
    <x v="1"/>
    <s v="TS-21505"/>
    <x v="700"/>
    <x v="0"/>
    <x v="0"/>
    <s v="Parker"/>
    <x v="22"/>
    <n v="80134"/>
    <x v="1"/>
    <s v="OFF-ST-10002554"/>
    <x v="1"/>
    <x v="4"/>
    <x v="1144"/>
    <n v="78.256"/>
    <n v="2"/>
    <x v="2"/>
    <n v="-17.607600000000001"/>
  </r>
  <r>
    <n v="5474"/>
    <x v="2728"/>
    <x v="3"/>
    <x v="484"/>
    <d v="2014-12-24T00:00:00"/>
    <x v="1"/>
    <s v="TS-21505"/>
    <x v="700"/>
    <x v="0"/>
    <x v="0"/>
    <s v="Parker"/>
    <x v="22"/>
    <n v="80134"/>
    <x v="1"/>
    <s v="FUR-BO-10000468"/>
    <x v="0"/>
    <x v="0"/>
    <x v="1171"/>
    <n v="102.018"/>
    <n v="7"/>
    <x v="6"/>
    <n v="-183.63239999999999"/>
  </r>
  <r>
    <n v="5475"/>
    <x v="2729"/>
    <x v="3"/>
    <x v="377"/>
    <d v="2014-12-27T00:00:00"/>
    <x v="3"/>
    <s v="YC-21895"/>
    <x v="289"/>
    <x v="1"/>
    <x v="0"/>
    <s v="Fremont"/>
    <x v="8"/>
    <n v="68025"/>
    <x v="2"/>
    <s v="OFF-ST-10004459"/>
    <x v="1"/>
    <x v="4"/>
    <x v="454"/>
    <n v="750.68"/>
    <n v="2"/>
    <x v="0"/>
    <n v="37.533999999999999"/>
  </r>
  <r>
    <n v="5476"/>
    <x v="2730"/>
    <x v="3"/>
    <x v="140"/>
    <d v="2014-06-19T00:00:00"/>
    <x v="2"/>
    <s v="Dp-13240"/>
    <x v="656"/>
    <x v="2"/>
    <x v="0"/>
    <s v="Maple Grove"/>
    <x v="11"/>
    <n v="55369"/>
    <x v="2"/>
    <s v="OFF-LA-10002312"/>
    <x v="1"/>
    <x v="2"/>
    <x v="574"/>
    <n v="44.4"/>
    <n v="3"/>
    <x v="0"/>
    <n v="22.2"/>
  </r>
  <r>
    <n v="5477"/>
    <x v="2730"/>
    <x v="3"/>
    <x v="140"/>
    <d v="2014-06-19T00:00:00"/>
    <x v="2"/>
    <s v="Dp-13240"/>
    <x v="656"/>
    <x v="2"/>
    <x v="0"/>
    <s v="Maple Grove"/>
    <x v="11"/>
    <n v="55369"/>
    <x v="2"/>
    <s v="OFF-ST-10001291"/>
    <x v="1"/>
    <x v="4"/>
    <x v="1017"/>
    <n v="84.55"/>
    <n v="5"/>
    <x v="0"/>
    <n v="22.828499999999998"/>
  </r>
  <r>
    <n v="5478"/>
    <x v="2730"/>
    <x v="3"/>
    <x v="140"/>
    <d v="2014-06-19T00:00:00"/>
    <x v="2"/>
    <s v="Dp-13240"/>
    <x v="656"/>
    <x v="2"/>
    <x v="0"/>
    <s v="Maple Grove"/>
    <x v="11"/>
    <n v="55369"/>
    <x v="2"/>
    <s v="OFF-PA-10003022"/>
    <x v="1"/>
    <x v="10"/>
    <x v="1644"/>
    <n v="17.940000000000001"/>
    <n v="3"/>
    <x v="0"/>
    <n v="8.7905999999999995"/>
  </r>
  <r>
    <n v="5479"/>
    <x v="2731"/>
    <x v="0"/>
    <x v="73"/>
    <d v="2013-11-25T00:00:00"/>
    <x v="1"/>
    <s v="SJ-20500"/>
    <x v="81"/>
    <x v="0"/>
    <x v="0"/>
    <s v="Newark"/>
    <x v="13"/>
    <n v="19711"/>
    <x v="3"/>
    <s v="OFF-BI-10002133"/>
    <x v="1"/>
    <x v="8"/>
    <x v="1138"/>
    <n v="128.4"/>
    <n v="3"/>
    <x v="0"/>
    <n v="62.915999999999997"/>
  </r>
  <r>
    <n v="5480"/>
    <x v="2732"/>
    <x v="2"/>
    <x v="691"/>
    <d v="2011-04-04T00:00:00"/>
    <x v="1"/>
    <s v="KB-16240"/>
    <x v="208"/>
    <x v="1"/>
    <x v="0"/>
    <s v="Miami"/>
    <x v="2"/>
    <n v="33180"/>
    <x v="0"/>
    <s v="OFF-BI-10001097"/>
    <x v="1"/>
    <x v="8"/>
    <x v="789"/>
    <n v="1.869"/>
    <n v="1"/>
    <x v="6"/>
    <n v="-1.3083"/>
  </r>
  <r>
    <n v="5481"/>
    <x v="2733"/>
    <x v="3"/>
    <x v="1048"/>
    <d v="2014-10-15T00:00:00"/>
    <x v="1"/>
    <s v="CS-12250"/>
    <x v="294"/>
    <x v="1"/>
    <x v="0"/>
    <s v="San Diego"/>
    <x v="1"/>
    <n v="92105"/>
    <x v="1"/>
    <s v="TEC-PH-10001336"/>
    <x v="2"/>
    <x v="7"/>
    <x v="941"/>
    <n v="103.19199999999999"/>
    <n v="1"/>
    <x v="2"/>
    <n v="11.6091"/>
  </r>
  <r>
    <n v="5482"/>
    <x v="2733"/>
    <x v="3"/>
    <x v="1048"/>
    <d v="2014-10-15T00:00:00"/>
    <x v="1"/>
    <s v="CS-12250"/>
    <x v="294"/>
    <x v="1"/>
    <x v="0"/>
    <s v="San Diego"/>
    <x v="1"/>
    <n v="92105"/>
    <x v="1"/>
    <s v="TEC-AC-10002305"/>
    <x v="2"/>
    <x v="11"/>
    <x v="1521"/>
    <n v="36"/>
    <n v="2"/>
    <x v="0"/>
    <n v="6.48"/>
  </r>
  <r>
    <n v="5483"/>
    <x v="2733"/>
    <x v="3"/>
    <x v="1048"/>
    <d v="2014-10-15T00:00:00"/>
    <x v="1"/>
    <s v="CS-12250"/>
    <x v="294"/>
    <x v="1"/>
    <x v="0"/>
    <s v="San Diego"/>
    <x v="1"/>
    <n v="92105"/>
    <x v="1"/>
    <s v="TEC-AC-10003610"/>
    <x v="2"/>
    <x v="11"/>
    <x v="598"/>
    <n v="239.96"/>
    <n v="4"/>
    <x v="0"/>
    <n v="115.1808"/>
  </r>
  <r>
    <n v="5484"/>
    <x v="2733"/>
    <x v="3"/>
    <x v="1048"/>
    <d v="2014-10-15T00:00:00"/>
    <x v="1"/>
    <s v="CS-12250"/>
    <x v="294"/>
    <x v="1"/>
    <x v="0"/>
    <s v="San Diego"/>
    <x v="1"/>
    <n v="92105"/>
    <x v="1"/>
    <s v="OFF-ST-10002301"/>
    <x v="1"/>
    <x v="4"/>
    <x v="1490"/>
    <n v="40.68"/>
    <n v="2"/>
    <x v="0"/>
    <n v="0.40679999999999999"/>
  </r>
  <r>
    <n v="5485"/>
    <x v="2734"/>
    <x v="3"/>
    <x v="289"/>
    <d v="2014-02-05T00:00:00"/>
    <x v="1"/>
    <s v="EB-13870"/>
    <x v="12"/>
    <x v="0"/>
    <x v="0"/>
    <s v="Miami"/>
    <x v="2"/>
    <n v="33142"/>
    <x v="0"/>
    <s v="FUR-CH-10002044"/>
    <x v="0"/>
    <x v="1"/>
    <x v="1725"/>
    <n v="419.13600000000002"/>
    <n v="4"/>
    <x v="2"/>
    <n v="-68.1096"/>
  </r>
  <r>
    <n v="5486"/>
    <x v="2735"/>
    <x v="2"/>
    <x v="432"/>
    <d v="2011-12-17T00:00:00"/>
    <x v="1"/>
    <s v="PB-19150"/>
    <x v="171"/>
    <x v="0"/>
    <x v="0"/>
    <s v="Miami"/>
    <x v="2"/>
    <n v="33178"/>
    <x v="0"/>
    <s v="OFF-EN-10001099"/>
    <x v="1"/>
    <x v="12"/>
    <x v="33"/>
    <n v="23.472000000000001"/>
    <n v="3"/>
    <x v="2"/>
    <n v="7.6284000000000001"/>
  </r>
  <r>
    <n v="5487"/>
    <x v="2736"/>
    <x v="1"/>
    <x v="1040"/>
    <d v="2012-10-29T00:00:00"/>
    <x v="1"/>
    <s v="MT-18070"/>
    <x v="192"/>
    <x v="2"/>
    <x v="0"/>
    <s v="San Antonio"/>
    <x v="5"/>
    <n v="78207"/>
    <x v="2"/>
    <s v="OFF-BI-10004140"/>
    <x v="1"/>
    <x v="8"/>
    <x v="304"/>
    <n v="3.5920000000000001"/>
    <n v="4"/>
    <x v="3"/>
    <n v="-6.2859999999999996"/>
  </r>
  <r>
    <n v="5488"/>
    <x v="2737"/>
    <x v="3"/>
    <x v="719"/>
    <d v="2014-04-05T00:00:00"/>
    <x v="0"/>
    <s v="BF-11020"/>
    <x v="292"/>
    <x v="1"/>
    <x v="0"/>
    <s v="Jacksonville"/>
    <x v="2"/>
    <n v="32216"/>
    <x v="0"/>
    <s v="TEC-PH-10004897"/>
    <x v="2"/>
    <x v="7"/>
    <x v="1115"/>
    <n v="23.975999999999999"/>
    <n v="3"/>
    <x v="2"/>
    <n v="-5.6943000000000001"/>
  </r>
  <r>
    <n v="5489"/>
    <x v="2737"/>
    <x v="3"/>
    <x v="719"/>
    <d v="2014-04-05T00:00:00"/>
    <x v="0"/>
    <s v="BF-11020"/>
    <x v="292"/>
    <x v="1"/>
    <x v="0"/>
    <s v="Jacksonville"/>
    <x v="2"/>
    <n v="32216"/>
    <x v="0"/>
    <s v="OFF-LA-10000262"/>
    <x v="1"/>
    <x v="2"/>
    <x v="932"/>
    <n v="6.2640000000000002"/>
    <n v="3"/>
    <x v="2"/>
    <n v="2.0358000000000001"/>
  </r>
  <r>
    <n v="5490"/>
    <x v="2737"/>
    <x v="3"/>
    <x v="719"/>
    <d v="2014-04-05T00:00:00"/>
    <x v="0"/>
    <s v="BF-11020"/>
    <x v="292"/>
    <x v="1"/>
    <x v="0"/>
    <s v="Jacksonville"/>
    <x v="2"/>
    <n v="32216"/>
    <x v="0"/>
    <s v="OFF-AP-10002222"/>
    <x v="1"/>
    <x v="9"/>
    <x v="33"/>
    <n v="20.808"/>
    <n v="3"/>
    <x v="2"/>
    <n v="1.8207"/>
  </r>
  <r>
    <n v="5491"/>
    <x v="2737"/>
    <x v="3"/>
    <x v="719"/>
    <d v="2014-04-05T00:00:00"/>
    <x v="0"/>
    <s v="BF-11020"/>
    <x v="292"/>
    <x v="1"/>
    <x v="0"/>
    <s v="Jacksonville"/>
    <x v="2"/>
    <n v="32216"/>
    <x v="0"/>
    <s v="FUR-CH-10003774"/>
    <x v="0"/>
    <x v="1"/>
    <x v="1185"/>
    <n v="218.352"/>
    <n v="3"/>
    <x v="2"/>
    <n v="-19.105799999999999"/>
  </r>
  <r>
    <n v="5492"/>
    <x v="2738"/>
    <x v="3"/>
    <x v="795"/>
    <d v="2014-01-28T00:00:00"/>
    <x v="2"/>
    <s v="CG-12520"/>
    <x v="0"/>
    <x v="0"/>
    <x v="0"/>
    <s v="Houston"/>
    <x v="5"/>
    <n v="77070"/>
    <x v="2"/>
    <s v="OFF-ST-10000615"/>
    <x v="1"/>
    <x v="4"/>
    <x v="75"/>
    <n v="18.16"/>
    <n v="2"/>
    <x v="2"/>
    <n v="1.8160000000000001"/>
  </r>
  <r>
    <n v="5493"/>
    <x v="2739"/>
    <x v="2"/>
    <x v="683"/>
    <d v="2011-11-28T00:00:00"/>
    <x v="3"/>
    <s v="DH-13675"/>
    <x v="723"/>
    <x v="2"/>
    <x v="0"/>
    <s v="San Francisco"/>
    <x v="1"/>
    <n v="94122"/>
    <x v="1"/>
    <s v="OFF-SU-10001225"/>
    <x v="1"/>
    <x v="14"/>
    <x v="33"/>
    <n v="7.36"/>
    <n v="2"/>
    <x v="0"/>
    <n v="0.1472"/>
  </r>
  <r>
    <n v="5494"/>
    <x v="2739"/>
    <x v="2"/>
    <x v="683"/>
    <d v="2011-11-28T00:00:00"/>
    <x v="3"/>
    <s v="DH-13675"/>
    <x v="723"/>
    <x v="2"/>
    <x v="0"/>
    <s v="San Francisco"/>
    <x v="1"/>
    <n v="94122"/>
    <x v="1"/>
    <s v="OFF-LA-10002043"/>
    <x v="1"/>
    <x v="2"/>
    <x v="252"/>
    <n v="41.4"/>
    <n v="4"/>
    <x v="0"/>
    <n v="19.872"/>
  </r>
  <r>
    <n v="5495"/>
    <x v="2739"/>
    <x v="2"/>
    <x v="683"/>
    <d v="2011-11-28T00:00:00"/>
    <x v="3"/>
    <s v="DH-13675"/>
    <x v="723"/>
    <x v="2"/>
    <x v="0"/>
    <s v="San Francisco"/>
    <x v="1"/>
    <n v="94122"/>
    <x v="1"/>
    <s v="FUR-BO-10000330"/>
    <x v="0"/>
    <x v="0"/>
    <x v="1098"/>
    <n v="411.33199999999999"/>
    <n v="4"/>
    <x v="11"/>
    <n v="-4.8391999999999999"/>
  </r>
  <r>
    <n v="5496"/>
    <x v="2740"/>
    <x v="1"/>
    <x v="406"/>
    <d v="2012-09-08T00:00:00"/>
    <x v="1"/>
    <s v="SC-20440"/>
    <x v="464"/>
    <x v="1"/>
    <x v="0"/>
    <s v="Philadelphia"/>
    <x v="9"/>
    <n v="19140"/>
    <x v="3"/>
    <s v="OFF-BI-10001249"/>
    <x v="1"/>
    <x v="8"/>
    <x v="1182"/>
    <n v="7.6559999999999997"/>
    <n v="4"/>
    <x v="6"/>
    <n v="-6.1247999999999996"/>
  </r>
  <r>
    <n v="5497"/>
    <x v="2741"/>
    <x v="3"/>
    <x v="492"/>
    <d v="2014-06-17T00:00:00"/>
    <x v="1"/>
    <s v="HG-15025"/>
    <x v="643"/>
    <x v="0"/>
    <x v="0"/>
    <s v="Marion"/>
    <x v="24"/>
    <n v="43302"/>
    <x v="3"/>
    <s v="TEC-AC-10004469"/>
    <x v="2"/>
    <x v="11"/>
    <x v="238"/>
    <n v="63.92"/>
    <n v="2"/>
    <x v="2"/>
    <n v="19.175999999999998"/>
  </r>
  <r>
    <n v="5498"/>
    <x v="2742"/>
    <x v="3"/>
    <x v="663"/>
    <d v="2014-07-19T00:00:00"/>
    <x v="0"/>
    <s v="MM-18055"/>
    <x v="514"/>
    <x v="0"/>
    <x v="0"/>
    <s v="New York City"/>
    <x v="15"/>
    <n v="10024"/>
    <x v="3"/>
    <s v="OFF-AR-10001177"/>
    <x v="1"/>
    <x v="6"/>
    <x v="1215"/>
    <n v="6.56"/>
    <n v="2"/>
    <x v="0"/>
    <n v="1.9024000000000001"/>
  </r>
  <r>
    <n v="5499"/>
    <x v="2742"/>
    <x v="3"/>
    <x v="663"/>
    <d v="2014-07-19T00:00:00"/>
    <x v="0"/>
    <s v="MM-18055"/>
    <x v="514"/>
    <x v="0"/>
    <x v="0"/>
    <s v="New York City"/>
    <x v="15"/>
    <n v="10024"/>
    <x v="3"/>
    <s v="OFF-LA-10000634"/>
    <x v="1"/>
    <x v="2"/>
    <x v="283"/>
    <n v="7.83"/>
    <n v="3"/>
    <x v="0"/>
    <n v="3.6017999999999999"/>
  </r>
  <r>
    <n v="5500"/>
    <x v="2742"/>
    <x v="3"/>
    <x v="663"/>
    <d v="2014-07-19T00:00:00"/>
    <x v="0"/>
    <s v="MM-18055"/>
    <x v="514"/>
    <x v="0"/>
    <x v="0"/>
    <s v="New York City"/>
    <x v="15"/>
    <n v="10024"/>
    <x v="3"/>
    <s v="TEC-AC-10004708"/>
    <x v="2"/>
    <x v="11"/>
    <x v="337"/>
    <n v="41.9"/>
    <n v="2"/>
    <x v="0"/>
    <n v="8.7989999999999995"/>
  </r>
  <r>
    <n v="5501"/>
    <x v="2742"/>
    <x v="3"/>
    <x v="663"/>
    <d v="2014-07-19T00:00:00"/>
    <x v="0"/>
    <s v="MM-18055"/>
    <x v="514"/>
    <x v="0"/>
    <x v="0"/>
    <s v="New York City"/>
    <x v="15"/>
    <n v="10024"/>
    <x v="3"/>
    <s v="FUR-CH-10002084"/>
    <x v="0"/>
    <x v="1"/>
    <x v="1240"/>
    <n v="664.14599999999996"/>
    <n v="6"/>
    <x v="9"/>
    <n v="88.552800000000005"/>
  </r>
  <r>
    <n v="5502"/>
    <x v="2742"/>
    <x v="3"/>
    <x v="663"/>
    <d v="2014-07-19T00:00:00"/>
    <x v="0"/>
    <s v="MM-18055"/>
    <x v="514"/>
    <x v="0"/>
    <x v="0"/>
    <s v="New York City"/>
    <x v="15"/>
    <n v="10024"/>
    <x v="3"/>
    <s v="OFF-PA-10004519"/>
    <x v="1"/>
    <x v="10"/>
    <x v="1036"/>
    <n v="8.9600000000000009"/>
    <n v="2"/>
    <x v="0"/>
    <n v="4.3903999999999996"/>
  </r>
  <r>
    <n v="5503"/>
    <x v="2743"/>
    <x v="3"/>
    <x v="808"/>
    <d v="2014-11-07T00:00:00"/>
    <x v="1"/>
    <s v="TH-21115"/>
    <x v="764"/>
    <x v="1"/>
    <x v="0"/>
    <s v="Philadelphia"/>
    <x v="9"/>
    <n v="19140"/>
    <x v="3"/>
    <s v="FUR-FU-10001847"/>
    <x v="0"/>
    <x v="5"/>
    <x v="1355"/>
    <n v="3.3119999999999998"/>
    <n v="1"/>
    <x v="2"/>
    <n v="0.66239999999999999"/>
  </r>
  <r>
    <n v="5504"/>
    <x v="2743"/>
    <x v="3"/>
    <x v="808"/>
    <d v="2014-11-07T00:00:00"/>
    <x v="1"/>
    <s v="TH-21115"/>
    <x v="764"/>
    <x v="1"/>
    <x v="0"/>
    <s v="Philadelphia"/>
    <x v="9"/>
    <n v="19140"/>
    <x v="3"/>
    <s v="OFF-AP-10001962"/>
    <x v="1"/>
    <x v="9"/>
    <x v="1594"/>
    <n v="20.135999999999999"/>
    <n v="3"/>
    <x v="2"/>
    <n v="1.2585"/>
  </r>
  <r>
    <n v="5505"/>
    <x v="2743"/>
    <x v="3"/>
    <x v="808"/>
    <d v="2014-11-07T00:00:00"/>
    <x v="1"/>
    <s v="TH-21115"/>
    <x v="764"/>
    <x v="1"/>
    <x v="0"/>
    <s v="Philadelphia"/>
    <x v="9"/>
    <n v="19140"/>
    <x v="3"/>
    <s v="OFF-EN-10003845"/>
    <x v="1"/>
    <x v="12"/>
    <x v="431"/>
    <n v="8.8559999999999999"/>
    <n v="3"/>
    <x v="2"/>
    <n v="2.8782000000000001"/>
  </r>
  <r>
    <n v="5506"/>
    <x v="2743"/>
    <x v="3"/>
    <x v="808"/>
    <d v="2014-11-07T00:00:00"/>
    <x v="1"/>
    <s v="TH-21115"/>
    <x v="764"/>
    <x v="1"/>
    <x v="0"/>
    <s v="Philadelphia"/>
    <x v="9"/>
    <n v="19140"/>
    <x v="3"/>
    <s v="TEC-PH-10001817"/>
    <x v="2"/>
    <x v="7"/>
    <x v="1097"/>
    <n v="859.2"/>
    <n v="4"/>
    <x v="10"/>
    <n v="-186.16"/>
  </r>
  <r>
    <n v="5507"/>
    <x v="2744"/>
    <x v="0"/>
    <x v="750"/>
    <d v="2013-10-09T00:00:00"/>
    <x v="3"/>
    <s v="JE-15745"/>
    <x v="32"/>
    <x v="0"/>
    <x v="0"/>
    <s v="Los Angeles"/>
    <x v="1"/>
    <n v="90036"/>
    <x v="1"/>
    <s v="OFF-PA-10000167"/>
    <x v="1"/>
    <x v="10"/>
    <x v="1071"/>
    <n v="61.96"/>
    <n v="2"/>
    <x v="0"/>
    <n v="27.882000000000001"/>
  </r>
  <r>
    <n v="5508"/>
    <x v="2745"/>
    <x v="0"/>
    <x v="143"/>
    <d v="2013-04-15T00:00:00"/>
    <x v="1"/>
    <s v="PG-18820"/>
    <x v="310"/>
    <x v="0"/>
    <x v="0"/>
    <s v="Smyrna"/>
    <x v="32"/>
    <n v="30080"/>
    <x v="0"/>
    <s v="OFF-EN-10002973"/>
    <x v="1"/>
    <x v="12"/>
    <x v="1319"/>
    <n v="17.920000000000002"/>
    <n v="4"/>
    <x v="0"/>
    <n v="8.6015999999999995"/>
  </r>
  <r>
    <n v="5509"/>
    <x v="2746"/>
    <x v="1"/>
    <x v="1049"/>
    <d v="2012-10-12T00:00:00"/>
    <x v="1"/>
    <s v="MB-17305"/>
    <x v="93"/>
    <x v="0"/>
    <x v="0"/>
    <s v="San Francisco"/>
    <x v="1"/>
    <n v="94122"/>
    <x v="1"/>
    <s v="FUR-FU-10001588"/>
    <x v="0"/>
    <x v="5"/>
    <x v="284"/>
    <n v="145.9"/>
    <n v="5"/>
    <x v="0"/>
    <n v="62.737000000000002"/>
  </r>
  <r>
    <n v="5510"/>
    <x v="2747"/>
    <x v="3"/>
    <x v="356"/>
    <d v="2014-05-21T00:00:00"/>
    <x v="1"/>
    <s v="JD-16015"/>
    <x v="557"/>
    <x v="0"/>
    <x v="0"/>
    <s v="Chicago"/>
    <x v="10"/>
    <n v="60653"/>
    <x v="2"/>
    <s v="OFF-PA-10001736"/>
    <x v="1"/>
    <x v="10"/>
    <x v="129"/>
    <n v="56.704000000000001"/>
    <n v="2"/>
    <x v="2"/>
    <n v="19.137599999999999"/>
  </r>
  <r>
    <n v="5511"/>
    <x v="2747"/>
    <x v="3"/>
    <x v="356"/>
    <d v="2014-05-21T00:00:00"/>
    <x v="1"/>
    <s v="JD-16015"/>
    <x v="557"/>
    <x v="0"/>
    <x v="0"/>
    <s v="Chicago"/>
    <x v="10"/>
    <n v="60653"/>
    <x v="2"/>
    <s v="TEC-PH-10002185"/>
    <x v="2"/>
    <x v="7"/>
    <x v="1072"/>
    <n v="11.12"/>
    <n v="2"/>
    <x v="2"/>
    <n v="3.4750000000000001"/>
  </r>
  <r>
    <n v="5512"/>
    <x v="2748"/>
    <x v="2"/>
    <x v="1050"/>
    <d v="2011-03-02T00:00:00"/>
    <x v="1"/>
    <s v="JH-15430"/>
    <x v="371"/>
    <x v="0"/>
    <x v="0"/>
    <s v="Medford"/>
    <x v="21"/>
    <n v="97504"/>
    <x v="1"/>
    <s v="OFF-PA-10000174"/>
    <x v="1"/>
    <x v="10"/>
    <x v="1515"/>
    <n v="32.896000000000001"/>
    <n v="4"/>
    <x v="2"/>
    <n v="11.102399999999999"/>
  </r>
  <r>
    <n v="5513"/>
    <x v="2748"/>
    <x v="2"/>
    <x v="1050"/>
    <d v="2011-03-02T00:00:00"/>
    <x v="1"/>
    <s v="JH-15430"/>
    <x v="371"/>
    <x v="0"/>
    <x v="0"/>
    <s v="Medford"/>
    <x v="21"/>
    <n v="97504"/>
    <x v="1"/>
    <s v="OFF-PA-10000069"/>
    <x v="1"/>
    <x v="10"/>
    <x v="1569"/>
    <n v="22.776"/>
    <n v="3"/>
    <x v="2"/>
    <n v="7.6868999999999996"/>
  </r>
  <r>
    <n v="5514"/>
    <x v="2749"/>
    <x v="1"/>
    <x v="1051"/>
    <d v="2012-06-01T00:00:00"/>
    <x v="2"/>
    <s v="EN-13780"/>
    <x v="633"/>
    <x v="0"/>
    <x v="0"/>
    <s v="New York City"/>
    <x v="15"/>
    <n v="10009"/>
    <x v="3"/>
    <s v="TEC-PH-10001795"/>
    <x v="2"/>
    <x v="7"/>
    <x v="1726"/>
    <n v="239.97"/>
    <n v="3"/>
    <x v="0"/>
    <n v="2.3997000000000002"/>
  </r>
  <r>
    <n v="5515"/>
    <x v="2749"/>
    <x v="1"/>
    <x v="1051"/>
    <d v="2012-06-01T00:00:00"/>
    <x v="2"/>
    <s v="EN-13780"/>
    <x v="633"/>
    <x v="0"/>
    <x v="0"/>
    <s v="New York City"/>
    <x v="15"/>
    <n v="10009"/>
    <x v="3"/>
    <s v="OFF-AP-10004540"/>
    <x v="1"/>
    <x v="9"/>
    <x v="1294"/>
    <n v="160.32"/>
    <n v="2"/>
    <x v="0"/>
    <n v="44.889600000000002"/>
  </r>
  <r>
    <n v="5516"/>
    <x v="2749"/>
    <x v="1"/>
    <x v="1051"/>
    <d v="2012-06-01T00:00:00"/>
    <x v="2"/>
    <s v="EN-13780"/>
    <x v="633"/>
    <x v="0"/>
    <x v="0"/>
    <s v="New York City"/>
    <x v="15"/>
    <n v="10009"/>
    <x v="3"/>
    <s v="TEC-PH-10001527"/>
    <x v="2"/>
    <x v="7"/>
    <x v="1276"/>
    <n v="128.85"/>
    <n v="3"/>
    <x v="0"/>
    <n v="3.8654999999999999"/>
  </r>
  <r>
    <n v="5517"/>
    <x v="2750"/>
    <x v="0"/>
    <x v="741"/>
    <d v="2013-11-22T00:00:00"/>
    <x v="0"/>
    <s v="KC-16255"/>
    <x v="346"/>
    <x v="1"/>
    <x v="0"/>
    <s v="Huntsville"/>
    <x v="19"/>
    <n v="35810"/>
    <x v="0"/>
    <s v="TEC-AC-10003870"/>
    <x v="2"/>
    <x v="11"/>
    <x v="1718"/>
    <n v="1319.96"/>
    <n v="4"/>
    <x v="0"/>
    <n v="527.98400000000004"/>
  </r>
  <r>
    <n v="5518"/>
    <x v="2751"/>
    <x v="3"/>
    <x v="769"/>
    <d v="2014-12-10T00:00:00"/>
    <x v="1"/>
    <s v="MS-17980"/>
    <x v="99"/>
    <x v="1"/>
    <x v="0"/>
    <s v="Philadelphia"/>
    <x v="9"/>
    <n v="19134"/>
    <x v="3"/>
    <s v="FUR-CH-10004540"/>
    <x v="0"/>
    <x v="1"/>
    <x v="862"/>
    <n v="239.96"/>
    <n v="10"/>
    <x v="4"/>
    <n v="-10.284000000000001"/>
  </r>
  <r>
    <n v="5519"/>
    <x v="2751"/>
    <x v="3"/>
    <x v="769"/>
    <d v="2014-12-10T00:00:00"/>
    <x v="1"/>
    <s v="MS-17980"/>
    <x v="99"/>
    <x v="1"/>
    <x v="0"/>
    <s v="Philadelphia"/>
    <x v="9"/>
    <n v="19134"/>
    <x v="3"/>
    <s v="FUR-FU-10004093"/>
    <x v="0"/>
    <x v="5"/>
    <x v="1159"/>
    <n v="54.768000000000001"/>
    <n v="2"/>
    <x v="2"/>
    <n v="6.8460000000000001"/>
  </r>
  <r>
    <n v="5520"/>
    <x v="2751"/>
    <x v="3"/>
    <x v="769"/>
    <d v="2014-12-10T00:00:00"/>
    <x v="1"/>
    <s v="MS-17980"/>
    <x v="99"/>
    <x v="1"/>
    <x v="0"/>
    <s v="Philadelphia"/>
    <x v="9"/>
    <n v="19134"/>
    <x v="3"/>
    <s v="OFF-AR-10000716"/>
    <x v="1"/>
    <x v="6"/>
    <x v="786"/>
    <n v="13.391999999999999"/>
    <n v="3"/>
    <x v="2"/>
    <n v="3.1806000000000001"/>
  </r>
  <r>
    <n v="5521"/>
    <x v="2751"/>
    <x v="3"/>
    <x v="769"/>
    <d v="2014-12-10T00:00:00"/>
    <x v="1"/>
    <s v="MS-17980"/>
    <x v="99"/>
    <x v="1"/>
    <x v="0"/>
    <s v="Philadelphia"/>
    <x v="9"/>
    <n v="19134"/>
    <x v="3"/>
    <s v="OFF-PA-10002709"/>
    <x v="1"/>
    <x v="10"/>
    <x v="1658"/>
    <n v="23.92"/>
    <n v="5"/>
    <x v="2"/>
    <n v="8.6709999999999994"/>
  </r>
  <r>
    <n v="5522"/>
    <x v="2751"/>
    <x v="3"/>
    <x v="769"/>
    <d v="2014-12-10T00:00:00"/>
    <x v="1"/>
    <s v="MS-17980"/>
    <x v="99"/>
    <x v="1"/>
    <x v="0"/>
    <s v="Philadelphia"/>
    <x v="9"/>
    <n v="19134"/>
    <x v="3"/>
    <s v="TEC-AC-10000580"/>
    <x v="2"/>
    <x v="11"/>
    <x v="897"/>
    <n v="255.96799999999999"/>
    <n v="4"/>
    <x v="2"/>
    <n v="-28.796399999999998"/>
  </r>
  <r>
    <n v="5523"/>
    <x v="2752"/>
    <x v="0"/>
    <x v="410"/>
    <d v="2013-06-08T00:00:00"/>
    <x v="2"/>
    <s v="CK-12205"/>
    <x v="237"/>
    <x v="0"/>
    <x v="0"/>
    <s v="Santa Clara"/>
    <x v="1"/>
    <n v="95051"/>
    <x v="1"/>
    <s v="OFF-BI-10000829"/>
    <x v="1"/>
    <x v="8"/>
    <x v="304"/>
    <n v="21.552"/>
    <n v="6"/>
    <x v="2"/>
    <n v="7.0044000000000004"/>
  </r>
  <r>
    <n v="5524"/>
    <x v="2752"/>
    <x v="0"/>
    <x v="410"/>
    <d v="2013-06-08T00:00:00"/>
    <x v="2"/>
    <s v="CK-12205"/>
    <x v="237"/>
    <x v="0"/>
    <x v="0"/>
    <s v="Santa Clara"/>
    <x v="1"/>
    <n v="95051"/>
    <x v="1"/>
    <s v="OFF-AP-10004859"/>
    <x v="1"/>
    <x v="9"/>
    <x v="921"/>
    <n v="58.24"/>
    <n v="4"/>
    <x v="0"/>
    <n v="15.7248"/>
  </r>
  <r>
    <n v="5525"/>
    <x v="2753"/>
    <x v="0"/>
    <x v="107"/>
    <d v="2013-12-13T00:00:00"/>
    <x v="2"/>
    <s v="SJ-20125"/>
    <x v="319"/>
    <x v="2"/>
    <x v="0"/>
    <s v="Long Beach"/>
    <x v="1"/>
    <n v="90805"/>
    <x v="1"/>
    <s v="OFF-PA-10000575"/>
    <x v="1"/>
    <x v="10"/>
    <x v="1050"/>
    <n v="80.28"/>
    <n v="12"/>
    <x v="0"/>
    <n v="36.928800000000003"/>
  </r>
  <r>
    <n v="5526"/>
    <x v="2754"/>
    <x v="3"/>
    <x v="504"/>
    <d v="2014-05-06T00:00:00"/>
    <x v="1"/>
    <s v="EA-14035"/>
    <x v="105"/>
    <x v="1"/>
    <x v="0"/>
    <s v="Los Angeles"/>
    <x v="1"/>
    <n v="90008"/>
    <x v="1"/>
    <s v="OFF-AR-10002804"/>
    <x v="1"/>
    <x v="6"/>
    <x v="279"/>
    <n v="9.7799999999999994"/>
    <n v="2"/>
    <x v="0"/>
    <n v="4.0098000000000003"/>
  </r>
  <r>
    <n v="5527"/>
    <x v="2755"/>
    <x v="3"/>
    <x v="558"/>
    <d v="2014-04-29T00:00:00"/>
    <x v="1"/>
    <s v="MG-17890"/>
    <x v="450"/>
    <x v="2"/>
    <x v="0"/>
    <s v="Santa Barbara"/>
    <x v="1"/>
    <n v="93101"/>
    <x v="1"/>
    <s v="OFF-FA-10002676"/>
    <x v="1"/>
    <x v="13"/>
    <x v="1069"/>
    <n v="1.81"/>
    <n v="1"/>
    <x v="0"/>
    <n v="0.65159999999999996"/>
  </r>
  <r>
    <n v="5528"/>
    <x v="2756"/>
    <x v="1"/>
    <x v="412"/>
    <d v="2012-05-10T00:00:00"/>
    <x v="2"/>
    <s v="AB-10255"/>
    <x v="437"/>
    <x v="2"/>
    <x v="0"/>
    <s v="New York City"/>
    <x v="15"/>
    <n v="10009"/>
    <x v="3"/>
    <s v="OFF-PA-10003465"/>
    <x v="1"/>
    <x v="10"/>
    <x v="418"/>
    <n v="37.94"/>
    <n v="2"/>
    <x v="0"/>
    <n v="18.211200000000002"/>
  </r>
  <r>
    <n v="5529"/>
    <x v="2757"/>
    <x v="1"/>
    <x v="1052"/>
    <d v="2012-04-04T00:00:00"/>
    <x v="1"/>
    <s v="SC-20260"/>
    <x v="609"/>
    <x v="1"/>
    <x v="0"/>
    <s v="Jacksonville"/>
    <x v="2"/>
    <n v="32216"/>
    <x v="0"/>
    <s v="TEC-PH-10000011"/>
    <x v="2"/>
    <x v="7"/>
    <x v="220"/>
    <n v="79.959999999999994"/>
    <n v="5"/>
    <x v="2"/>
    <n v="27.986000000000001"/>
  </r>
  <r>
    <n v="5530"/>
    <x v="2758"/>
    <x v="3"/>
    <x v="634"/>
    <d v="2014-08-12T00:00:00"/>
    <x v="1"/>
    <s v="TB-21355"/>
    <x v="422"/>
    <x v="1"/>
    <x v="0"/>
    <s v="Cedar Hill"/>
    <x v="5"/>
    <n v="75104"/>
    <x v="2"/>
    <s v="OFF-PA-10004381"/>
    <x v="1"/>
    <x v="10"/>
    <x v="1675"/>
    <n v="115.29600000000001"/>
    <n v="3"/>
    <x v="2"/>
    <n v="40.3536"/>
  </r>
  <r>
    <n v="5531"/>
    <x v="2759"/>
    <x v="3"/>
    <x v="574"/>
    <d v="2014-12-07T00:00:00"/>
    <x v="1"/>
    <s v="JK-16090"/>
    <x v="765"/>
    <x v="0"/>
    <x v="0"/>
    <s v="Omaha"/>
    <x v="8"/>
    <n v="68104"/>
    <x v="2"/>
    <s v="TEC-PH-10001795"/>
    <x v="2"/>
    <x v="7"/>
    <x v="641"/>
    <n v="2479.96"/>
    <n v="4"/>
    <x v="0"/>
    <n v="743.98800000000006"/>
  </r>
  <r>
    <n v="5532"/>
    <x v="2760"/>
    <x v="0"/>
    <x v="112"/>
    <d v="2013-06-08T00:00:00"/>
    <x v="2"/>
    <s v="CK-12595"/>
    <x v="242"/>
    <x v="0"/>
    <x v="0"/>
    <s v="Little Rock"/>
    <x v="36"/>
    <n v="72209"/>
    <x v="0"/>
    <s v="TEC-AC-10001109"/>
    <x v="2"/>
    <x v="11"/>
    <x v="998"/>
    <n v="179.94"/>
    <n v="6"/>
    <x v="0"/>
    <n v="75.574799999999996"/>
  </r>
  <r>
    <n v="5533"/>
    <x v="2760"/>
    <x v="0"/>
    <x v="112"/>
    <d v="2013-06-08T00:00:00"/>
    <x v="2"/>
    <s v="CK-12595"/>
    <x v="242"/>
    <x v="0"/>
    <x v="0"/>
    <s v="Little Rock"/>
    <x v="36"/>
    <n v="72209"/>
    <x v="0"/>
    <s v="TEC-AC-10003038"/>
    <x v="2"/>
    <x v="11"/>
    <x v="1024"/>
    <n v="26.85"/>
    <n v="3"/>
    <x v="0"/>
    <n v="5.1014999999999997"/>
  </r>
  <r>
    <n v="5534"/>
    <x v="2760"/>
    <x v="0"/>
    <x v="112"/>
    <d v="2013-06-08T00:00:00"/>
    <x v="2"/>
    <s v="CK-12595"/>
    <x v="242"/>
    <x v="0"/>
    <x v="0"/>
    <s v="Little Rock"/>
    <x v="36"/>
    <n v="72209"/>
    <x v="0"/>
    <s v="TEC-AC-10003174"/>
    <x v="2"/>
    <x v="11"/>
    <x v="614"/>
    <n v="323.37"/>
    <n v="3"/>
    <x v="0"/>
    <n v="129.34800000000001"/>
  </r>
  <r>
    <n v="5535"/>
    <x v="2760"/>
    <x v="0"/>
    <x v="112"/>
    <d v="2013-06-08T00:00:00"/>
    <x v="2"/>
    <s v="CK-12595"/>
    <x v="242"/>
    <x v="0"/>
    <x v="0"/>
    <s v="Little Rock"/>
    <x v="36"/>
    <n v="72209"/>
    <x v="0"/>
    <s v="OFF-PA-10000157"/>
    <x v="1"/>
    <x v="10"/>
    <x v="364"/>
    <n v="59.94"/>
    <n v="3"/>
    <x v="0"/>
    <n v="28.171800000000001"/>
  </r>
  <r>
    <n v="5536"/>
    <x v="2760"/>
    <x v="0"/>
    <x v="112"/>
    <d v="2013-06-08T00:00:00"/>
    <x v="2"/>
    <s v="CK-12595"/>
    <x v="242"/>
    <x v="0"/>
    <x v="0"/>
    <s v="Little Rock"/>
    <x v="36"/>
    <n v="72209"/>
    <x v="0"/>
    <s v="OFF-BI-10001721"/>
    <x v="1"/>
    <x v="8"/>
    <x v="94"/>
    <n v="64.14"/>
    <n v="3"/>
    <x v="0"/>
    <n v="30.787199999999999"/>
  </r>
  <r>
    <n v="5537"/>
    <x v="2760"/>
    <x v="0"/>
    <x v="112"/>
    <d v="2013-06-08T00:00:00"/>
    <x v="2"/>
    <s v="CK-12595"/>
    <x v="242"/>
    <x v="0"/>
    <x v="0"/>
    <s v="Little Rock"/>
    <x v="36"/>
    <n v="72209"/>
    <x v="0"/>
    <s v="OFF-BI-10000591"/>
    <x v="1"/>
    <x v="8"/>
    <x v="1045"/>
    <n v="11.67"/>
    <n v="3"/>
    <x v="0"/>
    <n v="5.6016000000000004"/>
  </r>
  <r>
    <n v="5538"/>
    <x v="2760"/>
    <x v="0"/>
    <x v="112"/>
    <d v="2013-06-08T00:00:00"/>
    <x v="2"/>
    <s v="CK-12595"/>
    <x v="242"/>
    <x v="0"/>
    <x v="0"/>
    <s v="Little Rock"/>
    <x v="36"/>
    <n v="72209"/>
    <x v="0"/>
    <s v="OFF-PA-10001534"/>
    <x v="1"/>
    <x v="10"/>
    <x v="1461"/>
    <n v="12.96"/>
    <n v="2"/>
    <x v="0"/>
    <n v="6.2207999999999997"/>
  </r>
  <r>
    <n v="5539"/>
    <x v="2761"/>
    <x v="1"/>
    <x v="657"/>
    <d v="2012-04-20T00:00:00"/>
    <x v="1"/>
    <s v="SS-20590"/>
    <x v="196"/>
    <x v="0"/>
    <x v="0"/>
    <s v="Norfolk"/>
    <x v="8"/>
    <n v="68701"/>
    <x v="2"/>
    <s v="OFF-BI-10002071"/>
    <x v="1"/>
    <x v="8"/>
    <x v="692"/>
    <n v="17.43"/>
    <n v="3"/>
    <x v="0"/>
    <n v="8.0177999999999994"/>
  </r>
  <r>
    <n v="5540"/>
    <x v="2762"/>
    <x v="3"/>
    <x v="1053"/>
    <d v="2014-05-27T00:00:00"/>
    <x v="1"/>
    <s v="LE-16810"/>
    <x v="97"/>
    <x v="0"/>
    <x v="0"/>
    <s v="Chicago"/>
    <x v="10"/>
    <n v="60653"/>
    <x v="2"/>
    <s v="FUR-CH-10000513"/>
    <x v="0"/>
    <x v="1"/>
    <x v="70"/>
    <n v="181.98599999999999"/>
    <n v="2"/>
    <x v="4"/>
    <n v="-54.595799999999997"/>
  </r>
  <r>
    <n v="5541"/>
    <x v="2762"/>
    <x v="3"/>
    <x v="1053"/>
    <d v="2014-05-27T00:00:00"/>
    <x v="1"/>
    <s v="LE-16810"/>
    <x v="97"/>
    <x v="0"/>
    <x v="0"/>
    <s v="Chicago"/>
    <x v="10"/>
    <n v="60653"/>
    <x v="2"/>
    <s v="OFF-BI-10003274"/>
    <x v="1"/>
    <x v="8"/>
    <x v="122"/>
    <n v="1.5920000000000001"/>
    <n v="2"/>
    <x v="3"/>
    <n v="-2.6267999999999998"/>
  </r>
  <r>
    <n v="5542"/>
    <x v="2762"/>
    <x v="3"/>
    <x v="1053"/>
    <d v="2014-05-27T00:00:00"/>
    <x v="1"/>
    <s v="LE-16810"/>
    <x v="97"/>
    <x v="0"/>
    <x v="0"/>
    <s v="Chicago"/>
    <x v="10"/>
    <n v="60653"/>
    <x v="2"/>
    <s v="OFF-SU-10000381"/>
    <x v="1"/>
    <x v="14"/>
    <x v="654"/>
    <n v="22.344000000000001"/>
    <n v="3"/>
    <x v="2"/>
    <n v="2.5137"/>
  </r>
  <r>
    <n v="5543"/>
    <x v="2763"/>
    <x v="0"/>
    <x v="1054"/>
    <d v="2013-12-26T00:00:00"/>
    <x v="1"/>
    <s v="ES-14080"/>
    <x v="20"/>
    <x v="1"/>
    <x v="0"/>
    <s v="Tucson"/>
    <x v="16"/>
    <n v="85705"/>
    <x v="1"/>
    <s v="FUR-TA-10001086"/>
    <x v="0"/>
    <x v="3"/>
    <x v="1727"/>
    <n v="455.97"/>
    <n v="6"/>
    <x v="5"/>
    <n v="-218.8656"/>
  </r>
  <r>
    <n v="5544"/>
    <x v="2763"/>
    <x v="0"/>
    <x v="1054"/>
    <d v="2013-12-26T00:00:00"/>
    <x v="1"/>
    <s v="ES-14080"/>
    <x v="20"/>
    <x v="1"/>
    <x v="0"/>
    <s v="Tucson"/>
    <x v="16"/>
    <n v="85705"/>
    <x v="1"/>
    <s v="OFF-BI-10000174"/>
    <x v="1"/>
    <x v="8"/>
    <x v="1435"/>
    <n v="10.44"/>
    <n v="6"/>
    <x v="6"/>
    <n v="-7.6559999999999997"/>
  </r>
  <r>
    <n v="5545"/>
    <x v="2763"/>
    <x v="0"/>
    <x v="1054"/>
    <d v="2013-12-26T00:00:00"/>
    <x v="1"/>
    <s v="ES-14080"/>
    <x v="20"/>
    <x v="1"/>
    <x v="0"/>
    <s v="Tucson"/>
    <x v="16"/>
    <n v="85705"/>
    <x v="1"/>
    <s v="OFF-BI-10002103"/>
    <x v="1"/>
    <x v="8"/>
    <x v="525"/>
    <n v="5.2140000000000004"/>
    <n v="2"/>
    <x v="6"/>
    <n v="-4.1711999999999998"/>
  </r>
  <r>
    <n v="5546"/>
    <x v="2764"/>
    <x v="3"/>
    <x v="585"/>
    <d v="2014-09-27T00:00:00"/>
    <x v="1"/>
    <s v="MG-17890"/>
    <x v="450"/>
    <x v="2"/>
    <x v="0"/>
    <s v="Concord"/>
    <x v="38"/>
    <n v="3301"/>
    <x v="3"/>
    <s v="OFF-ST-10001590"/>
    <x v="1"/>
    <x v="4"/>
    <x v="146"/>
    <n v="67.400000000000006"/>
    <n v="5"/>
    <x v="0"/>
    <n v="17.524000000000001"/>
  </r>
  <r>
    <n v="5547"/>
    <x v="2765"/>
    <x v="3"/>
    <x v="210"/>
    <d v="2014-09-09T00:00:00"/>
    <x v="2"/>
    <s v="JM-16195"/>
    <x v="594"/>
    <x v="0"/>
    <x v="0"/>
    <s v="Draper"/>
    <x v="7"/>
    <n v="84020"/>
    <x v="1"/>
    <s v="FUR-FU-10002396"/>
    <x v="0"/>
    <x v="5"/>
    <x v="1581"/>
    <n v="25.16"/>
    <n v="2"/>
    <x v="0"/>
    <n v="10.5672"/>
  </r>
  <r>
    <n v="5548"/>
    <x v="2765"/>
    <x v="3"/>
    <x v="210"/>
    <d v="2014-09-09T00:00:00"/>
    <x v="2"/>
    <s v="JM-16195"/>
    <x v="594"/>
    <x v="0"/>
    <x v="0"/>
    <s v="Draper"/>
    <x v="7"/>
    <n v="84020"/>
    <x v="1"/>
    <s v="TEC-PH-10002807"/>
    <x v="2"/>
    <x v="7"/>
    <x v="1230"/>
    <n v="126.56"/>
    <n v="4"/>
    <x v="2"/>
    <n v="47.46"/>
  </r>
  <r>
    <n v="5549"/>
    <x v="2766"/>
    <x v="2"/>
    <x v="683"/>
    <d v="2011-12-01T00:00:00"/>
    <x v="2"/>
    <s v="SG-20470"/>
    <x v="495"/>
    <x v="0"/>
    <x v="0"/>
    <s v="San Francisco"/>
    <x v="1"/>
    <n v="94109"/>
    <x v="1"/>
    <s v="OFF-AP-10004859"/>
    <x v="1"/>
    <x v="9"/>
    <x v="921"/>
    <n v="43.68"/>
    <n v="3"/>
    <x v="0"/>
    <n v="11.7936"/>
  </r>
  <r>
    <n v="5550"/>
    <x v="2766"/>
    <x v="2"/>
    <x v="683"/>
    <d v="2011-12-01T00:00:00"/>
    <x v="2"/>
    <s v="SG-20470"/>
    <x v="495"/>
    <x v="0"/>
    <x v="0"/>
    <s v="San Francisco"/>
    <x v="1"/>
    <n v="94109"/>
    <x v="1"/>
    <s v="TEC-AC-10003447"/>
    <x v="2"/>
    <x v="11"/>
    <x v="798"/>
    <n v="139.93"/>
    <n v="7"/>
    <x v="0"/>
    <n v="34.982500000000002"/>
  </r>
  <r>
    <n v="5551"/>
    <x v="2767"/>
    <x v="2"/>
    <x v="607"/>
    <d v="2011-11-16T00:00:00"/>
    <x v="1"/>
    <s v="DB-12970"/>
    <x v="715"/>
    <x v="1"/>
    <x v="0"/>
    <s v="Houston"/>
    <x v="5"/>
    <n v="77036"/>
    <x v="2"/>
    <s v="OFF-AR-10003183"/>
    <x v="1"/>
    <x v="6"/>
    <x v="1390"/>
    <n v="2.6720000000000002"/>
    <n v="1"/>
    <x v="2"/>
    <n v="0.33400000000000002"/>
  </r>
  <r>
    <n v="5552"/>
    <x v="2767"/>
    <x v="2"/>
    <x v="607"/>
    <d v="2011-11-16T00:00:00"/>
    <x v="1"/>
    <s v="DB-12970"/>
    <x v="715"/>
    <x v="1"/>
    <x v="0"/>
    <s v="Houston"/>
    <x v="5"/>
    <n v="77036"/>
    <x v="2"/>
    <s v="OFF-SU-10000432"/>
    <x v="1"/>
    <x v="14"/>
    <x v="1549"/>
    <n v="16.655999999999999"/>
    <n v="6"/>
    <x v="2"/>
    <n v="-3.1230000000000002"/>
  </r>
  <r>
    <n v="5553"/>
    <x v="2767"/>
    <x v="2"/>
    <x v="607"/>
    <d v="2011-11-16T00:00:00"/>
    <x v="1"/>
    <s v="DB-12970"/>
    <x v="715"/>
    <x v="1"/>
    <x v="0"/>
    <s v="Houston"/>
    <x v="5"/>
    <n v="77036"/>
    <x v="2"/>
    <s v="TEC-AC-10003832"/>
    <x v="2"/>
    <x v="11"/>
    <x v="458"/>
    <n v="79.512"/>
    <n v="3"/>
    <x v="2"/>
    <n v="20.8719"/>
  </r>
  <r>
    <n v="5554"/>
    <x v="2767"/>
    <x v="2"/>
    <x v="607"/>
    <d v="2011-11-16T00:00:00"/>
    <x v="1"/>
    <s v="DB-12970"/>
    <x v="715"/>
    <x v="1"/>
    <x v="0"/>
    <s v="Houston"/>
    <x v="5"/>
    <n v="77036"/>
    <x v="2"/>
    <s v="OFF-PA-10004100"/>
    <x v="1"/>
    <x v="10"/>
    <x v="257"/>
    <n v="36.287999999999997"/>
    <n v="7"/>
    <x v="2"/>
    <n v="12.700799999999999"/>
  </r>
  <r>
    <n v="5555"/>
    <x v="2767"/>
    <x v="2"/>
    <x v="607"/>
    <d v="2011-11-16T00:00:00"/>
    <x v="1"/>
    <s v="DB-12970"/>
    <x v="715"/>
    <x v="1"/>
    <x v="0"/>
    <s v="Houston"/>
    <x v="5"/>
    <n v="77036"/>
    <x v="2"/>
    <s v="FUR-BO-10004467"/>
    <x v="0"/>
    <x v="0"/>
    <x v="883"/>
    <n v="67.993200000000002"/>
    <n v="1"/>
    <x v="8"/>
    <n v="-12.998699999999999"/>
  </r>
  <r>
    <n v="5556"/>
    <x v="2768"/>
    <x v="3"/>
    <x v="280"/>
    <d v="2014-10-07T00:00:00"/>
    <x v="0"/>
    <s v="JW-15220"/>
    <x v="478"/>
    <x v="1"/>
    <x v="0"/>
    <s v="Montgomery"/>
    <x v="19"/>
    <n v="36116"/>
    <x v="0"/>
    <s v="FUR-FU-10002963"/>
    <x v="0"/>
    <x v="5"/>
    <x v="1502"/>
    <n v="10.16"/>
    <n v="2"/>
    <x v="0"/>
    <n v="3.4544000000000001"/>
  </r>
  <r>
    <n v="5557"/>
    <x v="2769"/>
    <x v="1"/>
    <x v="639"/>
    <d v="2012-12-18T00:00:00"/>
    <x v="1"/>
    <s v="KD-16495"/>
    <x v="470"/>
    <x v="1"/>
    <x v="0"/>
    <s v="Jackson"/>
    <x v="35"/>
    <n v="39212"/>
    <x v="0"/>
    <s v="FUR-FU-10003829"/>
    <x v="0"/>
    <x v="5"/>
    <x v="1369"/>
    <n v="6.16"/>
    <n v="2"/>
    <x v="0"/>
    <n v="1.9712000000000001"/>
  </r>
  <r>
    <n v="5558"/>
    <x v="2769"/>
    <x v="1"/>
    <x v="639"/>
    <d v="2012-12-18T00:00:00"/>
    <x v="1"/>
    <s v="KD-16495"/>
    <x v="470"/>
    <x v="1"/>
    <x v="0"/>
    <s v="Jackson"/>
    <x v="35"/>
    <n v="39212"/>
    <x v="0"/>
    <s v="OFF-AR-10003582"/>
    <x v="1"/>
    <x v="6"/>
    <x v="1451"/>
    <n v="56.3"/>
    <n v="2"/>
    <x v="0"/>
    <n v="15.763999999999999"/>
  </r>
  <r>
    <n v="5559"/>
    <x v="2770"/>
    <x v="1"/>
    <x v="401"/>
    <d v="2012-12-10T00:00:00"/>
    <x v="1"/>
    <s v="IL-15100"/>
    <x v="582"/>
    <x v="0"/>
    <x v="0"/>
    <s v="North Las Vegas"/>
    <x v="33"/>
    <n v="89031"/>
    <x v="1"/>
    <s v="OFF-PA-10000048"/>
    <x v="1"/>
    <x v="10"/>
    <x v="1728"/>
    <n v="6.48"/>
    <n v="1"/>
    <x v="0"/>
    <n v="3.1103999999999998"/>
  </r>
  <r>
    <n v="5560"/>
    <x v="2770"/>
    <x v="1"/>
    <x v="401"/>
    <d v="2012-12-10T00:00:00"/>
    <x v="1"/>
    <s v="IL-15100"/>
    <x v="582"/>
    <x v="0"/>
    <x v="0"/>
    <s v="North Las Vegas"/>
    <x v="33"/>
    <n v="89031"/>
    <x v="1"/>
    <s v="OFF-ST-10000078"/>
    <x v="1"/>
    <x v="4"/>
    <x v="1218"/>
    <n v="1325.85"/>
    <n v="5"/>
    <x v="0"/>
    <n v="238.65299999999999"/>
  </r>
  <r>
    <n v="5561"/>
    <x v="2770"/>
    <x v="1"/>
    <x v="401"/>
    <d v="2012-12-10T00:00:00"/>
    <x v="1"/>
    <s v="IL-15100"/>
    <x v="582"/>
    <x v="0"/>
    <x v="0"/>
    <s v="North Las Vegas"/>
    <x v="33"/>
    <n v="89031"/>
    <x v="1"/>
    <s v="OFF-LA-10004853"/>
    <x v="1"/>
    <x v="2"/>
    <x v="683"/>
    <n v="14.94"/>
    <n v="3"/>
    <x v="0"/>
    <n v="6.8723999999999998"/>
  </r>
  <r>
    <n v="5562"/>
    <x v="2771"/>
    <x v="3"/>
    <x v="185"/>
    <d v="2014-04-03T00:00:00"/>
    <x v="0"/>
    <s v="JE-15610"/>
    <x v="531"/>
    <x v="1"/>
    <x v="0"/>
    <s v="Atlanta"/>
    <x v="32"/>
    <n v="30318"/>
    <x v="0"/>
    <s v="OFF-BI-10001153"/>
    <x v="1"/>
    <x v="8"/>
    <x v="300"/>
    <n v="34.54"/>
    <n v="1"/>
    <x v="0"/>
    <n v="17.27"/>
  </r>
  <r>
    <n v="5563"/>
    <x v="2771"/>
    <x v="3"/>
    <x v="185"/>
    <d v="2014-04-03T00:00:00"/>
    <x v="0"/>
    <s v="JE-15610"/>
    <x v="531"/>
    <x v="1"/>
    <x v="0"/>
    <s v="Atlanta"/>
    <x v="32"/>
    <n v="30318"/>
    <x v="0"/>
    <s v="TEC-CO-10001449"/>
    <x v="2"/>
    <x v="16"/>
    <x v="303"/>
    <n v="2999.95"/>
    <n v="5"/>
    <x v="0"/>
    <n v="1439.9760000000001"/>
  </r>
  <r>
    <n v="5564"/>
    <x v="2771"/>
    <x v="3"/>
    <x v="185"/>
    <d v="2014-04-03T00:00:00"/>
    <x v="0"/>
    <s v="JE-15610"/>
    <x v="531"/>
    <x v="1"/>
    <x v="0"/>
    <s v="Atlanta"/>
    <x v="32"/>
    <n v="30318"/>
    <x v="0"/>
    <s v="OFF-BI-10000474"/>
    <x v="1"/>
    <x v="8"/>
    <x v="27"/>
    <n v="64.12"/>
    <n v="4"/>
    <x v="0"/>
    <n v="30.7776"/>
  </r>
  <r>
    <n v="5565"/>
    <x v="2772"/>
    <x v="3"/>
    <x v="677"/>
    <d v="2014-03-14T00:00:00"/>
    <x v="3"/>
    <s v="SU-20665"/>
    <x v="711"/>
    <x v="2"/>
    <x v="0"/>
    <s v="Chicago"/>
    <x v="10"/>
    <n v="60610"/>
    <x v="2"/>
    <s v="OFF-AR-10000799"/>
    <x v="1"/>
    <x v="6"/>
    <x v="1493"/>
    <n v="19.456"/>
    <n v="4"/>
    <x v="2"/>
    <n v="2.1888000000000001"/>
  </r>
  <r>
    <n v="5566"/>
    <x v="2772"/>
    <x v="3"/>
    <x v="677"/>
    <d v="2014-03-14T00:00:00"/>
    <x v="3"/>
    <s v="SU-20665"/>
    <x v="711"/>
    <x v="2"/>
    <x v="0"/>
    <s v="Chicago"/>
    <x v="10"/>
    <n v="60610"/>
    <x v="2"/>
    <s v="TEC-MA-10002109"/>
    <x v="2"/>
    <x v="15"/>
    <x v="1729"/>
    <n v="209.98599999999999"/>
    <n v="2"/>
    <x v="4"/>
    <n v="8.9993999999999996"/>
  </r>
  <r>
    <n v="5567"/>
    <x v="2772"/>
    <x v="3"/>
    <x v="677"/>
    <d v="2014-03-14T00:00:00"/>
    <x v="3"/>
    <s v="SU-20665"/>
    <x v="711"/>
    <x v="2"/>
    <x v="0"/>
    <s v="Chicago"/>
    <x v="10"/>
    <n v="60610"/>
    <x v="2"/>
    <s v="OFF-AR-10003338"/>
    <x v="1"/>
    <x v="6"/>
    <x v="1430"/>
    <n v="29.76"/>
    <n v="5"/>
    <x v="2"/>
    <n v="1.86"/>
  </r>
  <r>
    <n v="5568"/>
    <x v="2772"/>
    <x v="3"/>
    <x v="677"/>
    <d v="2014-03-14T00:00:00"/>
    <x v="3"/>
    <s v="SU-20665"/>
    <x v="711"/>
    <x v="2"/>
    <x v="0"/>
    <s v="Chicago"/>
    <x v="10"/>
    <n v="60610"/>
    <x v="2"/>
    <s v="FUR-CH-10003606"/>
    <x v="0"/>
    <x v="1"/>
    <x v="1566"/>
    <n v="89.768000000000001"/>
    <n v="1"/>
    <x v="4"/>
    <n v="-2.5648"/>
  </r>
  <r>
    <n v="5569"/>
    <x v="2772"/>
    <x v="3"/>
    <x v="677"/>
    <d v="2014-03-14T00:00:00"/>
    <x v="3"/>
    <s v="SU-20665"/>
    <x v="711"/>
    <x v="2"/>
    <x v="0"/>
    <s v="Chicago"/>
    <x v="10"/>
    <n v="60610"/>
    <x v="2"/>
    <s v="TEC-CO-10001449"/>
    <x v="2"/>
    <x v="16"/>
    <x v="303"/>
    <n v="959.98400000000004"/>
    <n v="2"/>
    <x v="2"/>
    <n v="335.99439999999998"/>
  </r>
  <r>
    <n v="5570"/>
    <x v="2772"/>
    <x v="3"/>
    <x v="677"/>
    <d v="2014-03-14T00:00:00"/>
    <x v="3"/>
    <s v="SU-20665"/>
    <x v="711"/>
    <x v="2"/>
    <x v="0"/>
    <s v="Chicago"/>
    <x v="10"/>
    <n v="60610"/>
    <x v="2"/>
    <s v="OFF-PA-10001934"/>
    <x v="1"/>
    <x v="10"/>
    <x v="543"/>
    <n v="15.552"/>
    <n v="3"/>
    <x v="2"/>
    <n v="5.6375999999999999"/>
  </r>
  <r>
    <n v="5571"/>
    <x v="2772"/>
    <x v="3"/>
    <x v="677"/>
    <d v="2014-03-14T00:00:00"/>
    <x v="3"/>
    <s v="SU-20665"/>
    <x v="711"/>
    <x v="2"/>
    <x v="0"/>
    <s v="Chicago"/>
    <x v="10"/>
    <n v="60610"/>
    <x v="2"/>
    <s v="TEC-PH-10001527"/>
    <x v="2"/>
    <x v="7"/>
    <x v="1276"/>
    <n v="34.36"/>
    <n v="1"/>
    <x v="2"/>
    <n v="-7.3014999999999999"/>
  </r>
  <r>
    <n v="5572"/>
    <x v="2773"/>
    <x v="2"/>
    <x v="29"/>
    <d v="2011-12-09T00:00:00"/>
    <x v="1"/>
    <s v="EA-14035"/>
    <x v="105"/>
    <x v="1"/>
    <x v="0"/>
    <s v="Columbus"/>
    <x v="24"/>
    <n v="43229"/>
    <x v="3"/>
    <s v="OFF-PA-10001033"/>
    <x v="1"/>
    <x v="10"/>
    <x v="1500"/>
    <n v="98.376000000000005"/>
    <n v="3"/>
    <x v="2"/>
    <n v="35.661299999999997"/>
  </r>
  <r>
    <n v="5573"/>
    <x v="2773"/>
    <x v="2"/>
    <x v="29"/>
    <d v="2011-12-09T00:00:00"/>
    <x v="1"/>
    <s v="EA-14035"/>
    <x v="105"/>
    <x v="1"/>
    <x v="0"/>
    <s v="Columbus"/>
    <x v="24"/>
    <n v="43229"/>
    <x v="3"/>
    <s v="OFF-BI-10003719"/>
    <x v="1"/>
    <x v="8"/>
    <x v="684"/>
    <n v="29.94"/>
    <n v="4"/>
    <x v="6"/>
    <n v="-23.952000000000002"/>
  </r>
  <r>
    <n v="5574"/>
    <x v="2773"/>
    <x v="2"/>
    <x v="29"/>
    <d v="2011-12-09T00:00:00"/>
    <x v="1"/>
    <s v="EA-14035"/>
    <x v="105"/>
    <x v="1"/>
    <x v="0"/>
    <s v="Columbus"/>
    <x v="24"/>
    <n v="43229"/>
    <x v="3"/>
    <s v="OFF-PA-10003036"/>
    <x v="1"/>
    <x v="10"/>
    <x v="1730"/>
    <n v="17.472000000000001"/>
    <n v="3"/>
    <x v="2"/>
    <n v="5.6783999999999999"/>
  </r>
  <r>
    <n v="5575"/>
    <x v="2773"/>
    <x v="2"/>
    <x v="29"/>
    <d v="2011-12-09T00:00:00"/>
    <x v="1"/>
    <s v="EA-14035"/>
    <x v="105"/>
    <x v="1"/>
    <x v="0"/>
    <s v="Columbus"/>
    <x v="24"/>
    <n v="43229"/>
    <x v="3"/>
    <s v="TEC-PH-10001870"/>
    <x v="2"/>
    <x v="7"/>
    <x v="1731"/>
    <n v="36.738"/>
    <n v="1"/>
    <x v="10"/>
    <n v="-9.1844999999999999"/>
  </r>
  <r>
    <n v="5576"/>
    <x v="2773"/>
    <x v="2"/>
    <x v="29"/>
    <d v="2011-12-09T00:00:00"/>
    <x v="1"/>
    <s v="EA-14035"/>
    <x v="105"/>
    <x v="1"/>
    <x v="0"/>
    <s v="Columbus"/>
    <x v="24"/>
    <n v="43229"/>
    <x v="3"/>
    <s v="TEC-PH-10001809"/>
    <x v="2"/>
    <x v="7"/>
    <x v="1164"/>
    <n v="179.94"/>
    <n v="2"/>
    <x v="10"/>
    <n v="-44.984999999999999"/>
  </r>
  <r>
    <n v="5577"/>
    <x v="2774"/>
    <x v="0"/>
    <x v="939"/>
    <d v="2013-12-17T00:00:00"/>
    <x v="1"/>
    <s v="RF-19840"/>
    <x v="167"/>
    <x v="0"/>
    <x v="0"/>
    <s v="Pasadena"/>
    <x v="1"/>
    <n v="91104"/>
    <x v="1"/>
    <s v="FUR-FU-10004864"/>
    <x v="0"/>
    <x v="5"/>
    <x v="436"/>
    <n v="383.64"/>
    <n v="6"/>
    <x v="0"/>
    <n v="122.76479999999999"/>
  </r>
  <r>
    <n v="5578"/>
    <x v="2774"/>
    <x v="0"/>
    <x v="939"/>
    <d v="2013-12-17T00:00:00"/>
    <x v="1"/>
    <s v="RF-19840"/>
    <x v="167"/>
    <x v="0"/>
    <x v="0"/>
    <s v="Pasadena"/>
    <x v="1"/>
    <n v="91104"/>
    <x v="1"/>
    <s v="OFF-AP-10002350"/>
    <x v="1"/>
    <x v="9"/>
    <x v="545"/>
    <n v="56.52"/>
    <n v="3"/>
    <x v="0"/>
    <n v="15.8256"/>
  </r>
  <r>
    <n v="5579"/>
    <x v="2775"/>
    <x v="3"/>
    <x v="428"/>
    <d v="2014-09-15T00:00:00"/>
    <x v="0"/>
    <s v="LC-17050"/>
    <x v="702"/>
    <x v="0"/>
    <x v="0"/>
    <s v="Los Angeles"/>
    <x v="1"/>
    <n v="90004"/>
    <x v="1"/>
    <s v="OFF-AR-10003829"/>
    <x v="1"/>
    <x v="6"/>
    <x v="934"/>
    <n v="6.56"/>
    <n v="2"/>
    <x v="0"/>
    <n v="1.9024000000000001"/>
  </r>
  <r>
    <n v="5580"/>
    <x v="2775"/>
    <x v="3"/>
    <x v="428"/>
    <d v="2014-09-15T00:00:00"/>
    <x v="0"/>
    <s v="LC-17050"/>
    <x v="702"/>
    <x v="0"/>
    <x v="0"/>
    <s v="Los Angeles"/>
    <x v="1"/>
    <n v="90004"/>
    <x v="1"/>
    <s v="FUR-CH-10003833"/>
    <x v="0"/>
    <x v="1"/>
    <x v="1200"/>
    <n v="243.92"/>
    <n v="5"/>
    <x v="2"/>
    <n v="-15.244999999999999"/>
  </r>
  <r>
    <n v="5581"/>
    <x v="2775"/>
    <x v="3"/>
    <x v="428"/>
    <d v="2014-09-15T00:00:00"/>
    <x v="0"/>
    <s v="LC-17050"/>
    <x v="702"/>
    <x v="0"/>
    <x v="0"/>
    <s v="Los Angeles"/>
    <x v="1"/>
    <n v="90004"/>
    <x v="1"/>
    <s v="OFF-PA-10000143"/>
    <x v="1"/>
    <x v="10"/>
    <x v="1692"/>
    <n v="47.52"/>
    <n v="9"/>
    <x v="0"/>
    <n v="22.8096"/>
  </r>
  <r>
    <n v="5582"/>
    <x v="2776"/>
    <x v="3"/>
    <x v="1055"/>
    <d v="2014-10-09T00:00:00"/>
    <x v="1"/>
    <s v="PS-18970"/>
    <x v="28"/>
    <x v="2"/>
    <x v="0"/>
    <s v="Clinton"/>
    <x v="39"/>
    <n v="20735"/>
    <x v="3"/>
    <s v="FUR-FU-10000076"/>
    <x v="0"/>
    <x v="5"/>
    <x v="875"/>
    <n v="19.98"/>
    <n v="1"/>
    <x v="0"/>
    <n v="8.5914000000000001"/>
  </r>
  <r>
    <n v="5583"/>
    <x v="2777"/>
    <x v="0"/>
    <x v="195"/>
    <d v="2013-05-14T00:00:00"/>
    <x v="1"/>
    <s v="PS-18970"/>
    <x v="28"/>
    <x v="2"/>
    <x v="0"/>
    <s v="New York City"/>
    <x v="15"/>
    <n v="10024"/>
    <x v="3"/>
    <s v="OFF-AR-10000462"/>
    <x v="1"/>
    <x v="6"/>
    <x v="885"/>
    <n v="8"/>
    <n v="5"/>
    <x v="0"/>
    <n v="3.44"/>
  </r>
  <r>
    <n v="5584"/>
    <x v="2778"/>
    <x v="2"/>
    <x v="534"/>
    <d v="2011-12-19T00:00:00"/>
    <x v="0"/>
    <s v="JO-15280"/>
    <x v="123"/>
    <x v="0"/>
    <x v="0"/>
    <s v="San Diego"/>
    <x v="1"/>
    <n v="92037"/>
    <x v="1"/>
    <s v="FUR-FU-10003829"/>
    <x v="0"/>
    <x v="5"/>
    <x v="1369"/>
    <n v="6.16"/>
    <n v="2"/>
    <x v="0"/>
    <n v="1.9712000000000001"/>
  </r>
  <r>
    <n v="5585"/>
    <x v="2779"/>
    <x v="3"/>
    <x v="329"/>
    <d v="2014-12-05T00:00:00"/>
    <x v="1"/>
    <s v="VP-21730"/>
    <x v="163"/>
    <x v="2"/>
    <x v="0"/>
    <s v="New York City"/>
    <x v="15"/>
    <n v="10011"/>
    <x v="3"/>
    <s v="OFF-ST-10002182"/>
    <x v="1"/>
    <x v="4"/>
    <x v="1732"/>
    <n v="83.56"/>
    <n v="4"/>
    <x v="0"/>
    <n v="1.6712"/>
  </r>
  <r>
    <n v="5586"/>
    <x v="2779"/>
    <x v="3"/>
    <x v="329"/>
    <d v="2014-12-05T00:00:00"/>
    <x v="1"/>
    <s v="VP-21730"/>
    <x v="163"/>
    <x v="2"/>
    <x v="0"/>
    <s v="New York City"/>
    <x v="15"/>
    <n v="10011"/>
    <x v="3"/>
    <s v="TEC-PH-10001468"/>
    <x v="2"/>
    <x v="7"/>
    <x v="1733"/>
    <n v="546.05999999999995"/>
    <n v="3"/>
    <x v="0"/>
    <n v="163.81800000000001"/>
  </r>
  <r>
    <n v="5587"/>
    <x v="2779"/>
    <x v="3"/>
    <x v="329"/>
    <d v="2014-12-05T00:00:00"/>
    <x v="1"/>
    <s v="VP-21730"/>
    <x v="163"/>
    <x v="2"/>
    <x v="0"/>
    <s v="New York City"/>
    <x v="15"/>
    <n v="10011"/>
    <x v="3"/>
    <s v="OFF-ST-10001809"/>
    <x v="1"/>
    <x v="4"/>
    <x v="430"/>
    <n v="269.49"/>
    <n v="3"/>
    <x v="0"/>
    <n v="5.3898000000000001"/>
  </r>
  <r>
    <n v="5588"/>
    <x v="2780"/>
    <x v="1"/>
    <x v="531"/>
    <d v="2012-03-20T00:00:00"/>
    <x v="2"/>
    <s v="GA-14725"/>
    <x v="315"/>
    <x v="0"/>
    <x v="0"/>
    <s v="Lancaster"/>
    <x v="1"/>
    <n v="93534"/>
    <x v="1"/>
    <s v="OFF-FA-10001561"/>
    <x v="1"/>
    <x v="13"/>
    <x v="831"/>
    <n v="10.9"/>
    <n v="5"/>
    <x v="0"/>
    <n v="3.597"/>
  </r>
  <r>
    <n v="5589"/>
    <x v="2781"/>
    <x v="2"/>
    <x v="866"/>
    <d v="2011-07-24T00:00:00"/>
    <x v="1"/>
    <s v="EM-14140"/>
    <x v="670"/>
    <x v="2"/>
    <x v="0"/>
    <s v="Great Falls"/>
    <x v="37"/>
    <n v="59405"/>
    <x v="1"/>
    <s v="OFF-BI-10001759"/>
    <x v="1"/>
    <x v="8"/>
    <x v="725"/>
    <n v="6.0960000000000001"/>
    <n v="2"/>
    <x v="2"/>
    <n v="2.2098"/>
  </r>
  <r>
    <n v="5590"/>
    <x v="2782"/>
    <x v="0"/>
    <x v="16"/>
    <d v="2013-12-12T00:00:00"/>
    <x v="0"/>
    <s v="DB-13615"/>
    <x v="140"/>
    <x v="0"/>
    <x v="0"/>
    <s v="San Francisco"/>
    <x v="1"/>
    <n v="94110"/>
    <x v="1"/>
    <s v="OFF-ST-10000615"/>
    <x v="1"/>
    <x v="4"/>
    <x v="75"/>
    <n v="34.049999999999997"/>
    <n v="3"/>
    <x v="0"/>
    <n v="9.5340000000000007"/>
  </r>
  <r>
    <n v="5591"/>
    <x v="2782"/>
    <x v="0"/>
    <x v="16"/>
    <d v="2013-12-12T00:00:00"/>
    <x v="0"/>
    <s v="DB-13615"/>
    <x v="140"/>
    <x v="0"/>
    <x v="0"/>
    <s v="San Francisco"/>
    <x v="1"/>
    <n v="94110"/>
    <x v="1"/>
    <s v="OFF-ST-10003816"/>
    <x v="1"/>
    <x v="4"/>
    <x v="710"/>
    <n v="352.38"/>
    <n v="2"/>
    <x v="0"/>
    <n v="81.047399999999996"/>
  </r>
  <r>
    <n v="5592"/>
    <x v="2783"/>
    <x v="2"/>
    <x v="303"/>
    <d v="2011-10-18T00:00:00"/>
    <x v="0"/>
    <s v="ML-17395"/>
    <x v="504"/>
    <x v="1"/>
    <x v="0"/>
    <s v="Lakewood"/>
    <x v="30"/>
    <n v="8701"/>
    <x v="3"/>
    <s v="FUR-CH-10002880"/>
    <x v="0"/>
    <x v="1"/>
    <x v="801"/>
    <n v="245.98"/>
    <n v="2"/>
    <x v="0"/>
    <n v="27.0578"/>
  </r>
  <r>
    <n v="5593"/>
    <x v="2783"/>
    <x v="2"/>
    <x v="303"/>
    <d v="2011-10-18T00:00:00"/>
    <x v="0"/>
    <s v="ML-17395"/>
    <x v="504"/>
    <x v="1"/>
    <x v="0"/>
    <s v="Lakewood"/>
    <x v="30"/>
    <n v="8701"/>
    <x v="3"/>
    <s v="OFF-BI-10004738"/>
    <x v="1"/>
    <x v="8"/>
    <x v="92"/>
    <n v="18.940000000000001"/>
    <n v="1"/>
    <x v="0"/>
    <n v="9.4700000000000006"/>
  </r>
  <r>
    <n v="5594"/>
    <x v="2784"/>
    <x v="3"/>
    <x v="123"/>
    <d v="2014-11-26T00:00:00"/>
    <x v="1"/>
    <s v="JH-15430"/>
    <x v="371"/>
    <x v="0"/>
    <x v="0"/>
    <s v="Cleveland"/>
    <x v="24"/>
    <n v="44105"/>
    <x v="3"/>
    <s v="OFF-BI-10003984"/>
    <x v="1"/>
    <x v="8"/>
    <x v="690"/>
    <n v="59.912999999999997"/>
    <n v="7"/>
    <x v="6"/>
    <n v="-45.933300000000003"/>
  </r>
  <r>
    <n v="5595"/>
    <x v="2785"/>
    <x v="3"/>
    <x v="241"/>
    <d v="2014-09-25T00:00:00"/>
    <x v="3"/>
    <s v="BP-11095"/>
    <x v="162"/>
    <x v="1"/>
    <x v="0"/>
    <s v="Lawrence"/>
    <x v="31"/>
    <n v="1841"/>
    <x v="3"/>
    <s v="TEC-PH-10000984"/>
    <x v="2"/>
    <x v="7"/>
    <x v="465"/>
    <n v="391.98"/>
    <n v="2"/>
    <x v="0"/>
    <n v="109.7544"/>
  </r>
  <r>
    <n v="5596"/>
    <x v="2785"/>
    <x v="3"/>
    <x v="241"/>
    <d v="2014-09-25T00:00:00"/>
    <x v="3"/>
    <s v="BP-11095"/>
    <x v="162"/>
    <x v="1"/>
    <x v="0"/>
    <s v="Lawrence"/>
    <x v="31"/>
    <n v="1841"/>
    <x v="3"/>
    <s v="TEC-PH-10001944"/>
    <x v="2"/>
    <x v="7"/>
    <x v="1262"/>
    <n v="437.85"/>
    <n v="3"/>
    <x v="0"/>
    <n v="131.35499999999999"/>
  </r>
  <r>
    <n v="5597"/>
    <x v="2786"/>
    <x v="1"/>
    <x v="12"/>
    <d v="2012-09-29T00:00:00"/>
    <x v="1"/>
    <s v="SB-20185"/>
    <x v="766"/>
    <x v="0"/>
    <x v="0"/>
    <s v="Concord"/>
    <x v="38"/>
    <n v="3301"/>
    <x v="3"/>
    <s v="OFF-BI-10002735"/>
    <x v="1"/>
    <x v="8"/>
    <x v="141"/>
    <n v="68.62"/>
    <n v="2"/>
    <x v="0"/>
    <n v="32.251399999999997"/>
  </r>
  <r>
    <n v="5598"/>
    <x v="2787"/>
    <x v="3"/>
    <x v="778"/>
    <d v="2014-02-21T00:00:00"/>
    <x v="1"/>
    <s v="SV-20785"/>
    <x v="647"/>
    <x v="0"/>
    <x v="0"/>
    <s v="Baltimore"/>
    <x v="39"/>
    <n v="21215"/>
    <x v="3"/>
    <s v="OFF-SU-10001165"/>
    <x v="1"/>
    <x v="14"/>
    <x v="1039"/>
    <n v="25.02"/>
    <n v="3"/>
    <x v="0"/>
    <n v="6.5052000000000003"/>
  </r>
  <r>
    <n v="5599"/>
    <x v="2787"/>
    <x v="3"/>
    <x v="778"/>
    <d v="2014-02-21T00:00:00"/>
    <x v="1"/>
    <s v="SV-20785"/>
    <x v="647"/>
    <x v="0"/>
    <x v="0"/>
    <s v="Baltimore"/>
    <x v="39"/>
    <n v="21215"/>
    <x v="3"/>
    <s v="OFF-AR-10000614"/>
    <x v="1"/>
    <x v="6"/>
    <x v="1722"/>
    <n v="10.71"/>
    <n v="3"/>
    <x v="0"/>
    <n v="2.7846000000000002"/>
  </r>
  <r>
    <n v="5600"/>
    <x v="2788"/>
    <x v="2"/>
    <x v="462"/>
    <d v="2011-10-03T00:00:00"/>
    <x v="3"/>
    <s v="DO-13435"/>
    <x v="157"/>
    <x v="0"/>
    <x v="0"/>
    <s v="Columbus"/>
    <x v="24"/>
    <n v="43229"/>
    <x v="3"/>
    <s v="OFF-AR-10004010"/>
    <x v="1"/>
    <x v="6"/>
    <x v="1734"/>
    <n v="55.984000000000002"/>
    <n v="2"/>
    <x v="2"/>
    <n v="4.1988000000000003"/>
  </r>
  <r>
    <n v="5601"/>
    <x v="2788"/>
    <x v="2"/>
    <x v="462"/>
    <d v="2011-10-03T00:00:00"/>
    <x v="3"/>
    <s v="DO-13435"/>
    <x v="157"/>
    <x v="0"/>
    <x v="0"/>
    <s v="Columbus"/>
    <x v="24"/>
    <n v="43229"/>
    <x v="3"/>
    <s v="OFF-EN-10004030"/>
    <x v="1"/>
    <x v="12"/>
    <x v="135"/>
    <n v="14.48"/>
    <n v="5"/>
    <x v="2"/>
    <n v="4.8869999999999996"/>
  </r>
  <r>
    <n v="5602"/>
    <x v="2788"/>
    <x v="2"/>
    <x v="462"/>
    <d v="2011-10-03T00:00:00"/>
    <x v="3"/>
    <s v="DO-13435"/>
    <x v="157"/>
    <x v="0"/>
    <x v="0"/>
    <s v="Columbus"/>
    <x v="24"/>
    <n v="43229"/>
    <x v="3"/>
    <s v="TEC-AC-10003023"/>
    <x v="2"/>
    <x v="11"/>
    <x v="1070"/>
    <n v="142.488"/>
    <n v="3"/>
    <x v="2"/>
    <n v="-3.5621999999999998"/>
  </r>
  <r>
    <n v="5603"/>
    <x v="2789"/>
    <x v="0"/>
    <x v="278"/>
    <d v="2013-08-30T00:00:00"/>
    <x v="0"/>
    <s v="TB-21355"/>
    <x v="422"/>
    <x v="1"/>
    <x v="0"/>
    <s v="Houston"/>
    <x v="5"/>
    <n v="77041"/>
    <x v="2"/>
    <s v="OFF-ST-10003572"/>
    <x v="1"/>
    <x v="4"/>
    <x v="1735"/>
    <n v="14.16"/>
    <n v="1"/>
    <x v="2"/>
    <n v="1.0620000000000001"/>
  </r>
  <r>
    <n v="5604"/>
    <x v="2789"/>
    <x v="0"/>
    <x v="278"/>
    <d v="2013-08-30T00:00:00"/>
    <x v="0"/>
    <s v="TB-21355"/>
    <x v="422"/>
    <x v="1"/>
    <x v="0"/>
    <s v="Houston"/>
    <x v="5"/>
    <n v="77041"/>
    <x v="2"/>
    <s v="OFF-PA-10004353"/>
    <x v="1"/>
    <x v="10"/>
    <x v="1652"/>
    <n v="79.92"/>
    <n v="5"/>
    <x v="2"/>
    <n v="27.972000000000001"/>
  </r>
  <r>
    <n v="5605"/>
    <x v="2790"/>
    <x v="1"/>
    <x v="155"/>
    <d v="2012-12-07T00:00:00"/>
    <x v="1"/>
    <s v="BS-11380"/>
    <x v="510"/>
    <x v="1"/>
    <x v="0"/>
    <s v="New York City"/>
    <x v="15"/>
    <n v="10011"/>
    <x v="3"/>
    <s v="OFF-BI-10003718"/>
    <x v="1"/>
    <x v="8"/>
    <x v="1660"/>
    <n v="590.35199999999998"/>
    <n v="6"/>
    <x v="2"/>
    <n v="206.6232"/>
  </r>
  <r>
    <n v="5606"/>
    <x v="2791"/>
    <x v="0"/>
    <x v="873"/>
    <d v="2013-09-26T00:00:00"/>
    <x v="1"/>
    <s v="FM-14215"/>
    <x v="524"/>
    <x v="1"/>
    <x v="0"/>
    <s v="Greensboro"/>
    <x v="3"/>
    <n v="27405"/>
    <x v="0"/>
    <s v="FUR-FU-10001546"/>
    <x v="0"/>
    <x v="5"/>
    <x v="1423"/>
    <n v="17.088000000000001"/>
    <n v="2"/>
    <x v="2"/>
    <n v="1.0680000000000001"/>
  </r>
  <r>
    <n v="5607"/>
    <x v="2791"/>
    <x v="0"/>
    <x v="873"/>
    <d v="2013-09-26T00:00:00"/>
    <x v="1"/>
    <s v="FM-14215"/>
    <x v="524"/>
    <x v="1"/>
    <x v="0"/>
    <s v="Greensboro"/>
    <x v="3"/>
    <n v="27405"/>
    <x v="0"/>
    <s v="FUR-CH-10002880"/>
    <x v="0"/>
    <x v="1"/>
    <x v="801"/>
    <n v="98.391999999999996"/>
    <n v="1"/>
    <x v="2"/>
    <n v="-11.069100000000001"/>
  </r>
  <r>
    <n v="5608"/>
    <x v="2792"/>
    <x v="3"/>
    <x v="613"/>
    <d v="2014-04-01T00:00:00"/>
    <x v="1"/>
    <s v="JL-15835"/>
    <x v="252"/>
    <x v="0"/>
    <x v="0"/>
    <s v="New York City"/>
    <x v="15"/>
    <n v="10024"/>
    <x v="3"/>
    <s v="OFF-AR-10001547"/>
    <x v="1"/>
    <x v="6"/>
    <x v="147"/>
    <n v="11.05"/>
    <n v="5"/>
    <x v="0"/>
    <n v="2.9834999999999998"/>
  </r>
  <r>
    <n v="5609"/>
    <x v="2793"/>
    <x v="1"/>
    <x v="401"/>
    <d v="2012-12-11T00:00:00"/>
    <x v="1"/>
    <s v="AF-10870"/>
    <x v="578"/>
    <x v="0"/>
    <x v="0"/>
    <s v="San Francisco"/>
    <x v="1"/>
    <n v="94109"/>
    <x v="1"/>
    <s v="OFF-AP-10001626"/>
    <x v="1"/>
    <x v="9"/>
    <x v="1016"/>
    <n v="7.78"/>
    <n v="2"/>
    <x v="0"/>
    <n v="2.0228000000000002"/>
  </r>
  <r>
    <n v="5610"/>
    <x v="2794"/>
    <x v="3"/>
    <x v="515"/>
    <d v="2014-09-06T00:00:00"/>
    <x v="1"/>
    <s v="BG-11035"/>
    <x v="767"/>
    <x v="0"/>
    <x v="0"/>
    <s v="Monroe"/>
    <x v="28"/>
    <n v="71203"/>
    <x v="0"/>
    <s v="TEC-AC-10003033"/>
    <x v="2"/>
    <x v="11"/>
    <x v="756"/>
    <n v="659.9"/>
    <n v="2"/>
    <x v="0"/>
    <n v="217.767"/>
  </r>
  <r>
    <n v="5611"/>
    <x v="2795"/>
    <x v="1"/>
    <x v="348"/>
    <d v="2012-10-07T00:00:00"/>
    <x v="2"/>
    <s v="MB-17305"/>
    <x v="93"/>
    <x v="0"/>
    <x v="0"/>
    <s v="Cincinnati"/>
    <x v="24"/>
    <n v="45231"/>
    <x v="3"/>
    <s v="TEC-AC-10002323"/>
    <x v="2"/>
    <x v="11"/>
    <x v="175"/>
    <n v="53.04"/>
    <n v="3"/>
    <x v="2"/>
    <n v="-4.641"/>
  </r>
  <r>
    <n v="5612"/>
    <x v="2796"/>
    <x v="3"/>
    <x v="238"/>
    <d v="2014-08-23T00:00:00"/>
    <x v="1"/>
    <s v="HW-14935"/>
    <x v="304"/>
    <x v="1"/>
    <x v="0"/>
    <s v="Seattle"/>
    <x v="4"/>
    <n v="98105"/>
    <x v="1"/>
    <s v="TEC-AC-10002049"/>
    <x v="2"/>
    <x v="11"/>
    <x v="1053"/>
    <n v="843.9"/>
    <n v="2"/>
    <x v="0"/>
    <n v="371.31599999999997"/>
  </r>
  <r>
    <n v="5613"/>
    <x v="2796"/>
    <x v="3"/>
    <x v="238"/>
    <d v="2014-08-23T00:00:00"/>
    <x v="1"/>
    <s v="HW-14935"/>
    <x v="304"/>
    <x v="1"/>
    <x v="0"/>
    <s v="Seattle"/>
    <x v="4"/>
    <n v="98105"/>
    <x v="1"/>
    <s v="TEC-AC-10002253"/>
    <x v="2"/>
    <x v="11"/>
    <x v="572"/>
    <n v="1496.16"/>
    <n v="9"/>
    <x v="0"/>
    <n v="224.42400000000001"/>
  </r>
  <r>
    <n v="5614"/>
    <x v="2797"/>
    <x v="0"/>
    <x v="1056"/>
    <d v="2013-02-07T00:00:00"/>
    <x v="1"/>
    <s v="AB-10105"/>
    <x v="455"/>
    <x v="0"/>
    <x v="0"/>
    <s v="New York City"/>
    <x v="15"/>
    <n v="10011"/>
    <x v="3"/>
    <s v="OFF-ST-10003994"/>
    <x v="1"/>
    <x v="4"/>
    <x v="1736"/>
    <n v="117.96"/>
    <n v="2"/>
    <x v="0"/>
    <n v="5.8979999999999997"/>
  </r>
  <r>
    <n v="5615"/>
    <x v="2798"/>
    <x v="0"/>
    <x v="828"/>
    <d v="2013-08-28T00:00:00"/>
    <x v="1"/>
    <s v="JP-15460"/>
    <x v="687"/>
    <x v="1"/>
    <x v="0"/>
    <s v="New York City"/>
    <x v="15"/>
    <n v="10035"/>
    <x v="3"/>
    <s v="OFF-AR-10002399"/>
    <x v="1"/>
    <x v="6"/>
    <x v="316"/>
    <n v="21.3"/>
    <n v="5"/>
    <x v="0"/>
    <n v="8.7330000000000005"/>
  </r>
  <r>
    <n v="5616"/>
    <x v="2798"/>
    <x v="0"/>
    <x v="828"/>
    <d v="2013-08-28T00:00:00"/>
    <x v="1"/>
    <s v="JP-15460"/>
    <x v="687"/>
    <x v="1"/>
    <x v="0"/>
    <s v="New York City"/>
    <x v="15"/>
    <n v="10035"/>
    <x v="3"/>
    <s v="OFF-AP-10002118"/>
    <x v="1"/>
    <x v="9"/>
    <x v="77"/>
    <n v="1040.8"/>
    <n v="5"/>
    <x v="0"/>
    <n v="281.01600000000002"/>
  </r>
  <r>
    <n v="5617"/>
    <x v="2798"/>
    <x v="0"/>
    <x v="828"/>
    <d v="2013-08-28T00:00:00"/>
    <x v="1"/>
    <s v="JP-15460"/>
    <x v="687"/>
    <x v="1"/>
    <x v="0"/>
    <s v="New York City"/>
    <x v="15"/>
    <n v="10035"/>
    <x v="3"/>
    <s v="OFF-AR-10001954"/>
    <x v="1"/>
    <x v="6"/>
    <x v="558"/>
    <n v="29.34"/>
    <n v="6"/>
    <x v="0"/>
    <n v="7.9218000000000002"/>
  </r>
  <r>
    <n v="5618"/>
    <x v="2799"/>
    <x v="3"/>
    <x v="160"/>
    <d v="2014-07-05T00:00:00"/>
    <x v="1"/>
    <s v="DV-13045"/>
    <x v="1"/>
    <x v="1"/>
    <x v="0"/>
    <s v="Memphis"/>
    <x v="18"/>
    <n v="38109"/>
    <x v="0"/>
    <s v="FUR-FU-10001591"/>
    <x v="0"/>
    <x v="5"/>
    <x v="1101"/>
    <n v="19.52"/>
    <n v="2"/>
    <x v="2"/>
    <n v="5.3680000000000003"/>
  </r>
  <r>
    <n v="5619"/>
    <x v="2800"/>
    <x v="1"/>
    <x v="227"/>
    <d v="2012-09-21T00:00:00"/>
    <x v="2"/>
    <s v="CM-12190"/>
    <x v="496"/>
    <x v="0"/>
    <x v="0"/>
    <s v="San Diego"/>
    <x v="1"/>
    <n v="92105"/>
    <x v="1"/>
    <s v="OFF-ST-10004186"/>
    <x v="1"/>
    <x v="4"/>
    <x v="16"/>
    <n v="443.92"/>
    <n v="4"/>
    <x v="0"/>
    <n v="8.8783999999999992"/>
  </r>
  <r>
    <n v="5620"/>
    <x v="2801"/>
    <x v="0"/>
    <x v="477"/>
    <d v="2013-10-01T00:00:00"/>
    <x v="1"/>
    <s v="SC-20695"/>
    <x v="281"/>
    <x v="1"/>
    <x v="0"/>
    <s v="La Crosse"/>
    <x v="6"/>
    <n v="54601"/>
    <x v="2"/>
    <s v="TEC-AC-10001908"/>
    <x v="2"/>
    <x v="11"/>
    <x v="292"/>
    <n v="499.95"/>
    <n v="5"/>
    <x v="0"/>
    <n v="174.98249999999999"/>
  </r>
  <r>
    <n v="5621"/>
    <x v="2801"/>
    <x v="0"/>
    <x v="477"/>
    <d v="2013-10-01T00:00:00"/>
    <x v="1"/>
    <s v="SC-20695"/>
    <x v="281"/>
    <x v="1"/>
    <x v="0"/>
    <s v="La Crosse"/>
    <x v="6"/>
    <n v="54601"/>
    <x v="2"/>
    <s v="OFF-AR-10000817"/>
    <x v="1"/>
    <x v="6"/>
    <x v="1255"/>
    <n v="3.04"/>
    <n v="1"/>
    <x v="0"/>
    <n v="1.0336000000000001"/>
  </r>
  <r>
    <n v="5622"/>
    <x v="2801"/>
    <x v="0"/>
    <x v="477"/>
    <d v="2013-10-01T00:00:00"/>
    <x v="1"/>
    <s v="SC-20695"/>
    <x v="281"/>
    <x v="1"/>
    <x v="0"/>
    <s v="La Crosse"/>
    <x v="6"/>
    <n v="54601"/>
    <x v="2"/>
    <s v="FUR-CH-10004218"/>
    <x v="0"/>
    <x v="1"/>
    <x v="38"/>
    <n v="201.96"/>
    <n v="2"/>
    <x v="0"/>
    <n v="50.49"/>
  </r>
  <r>
    <n v="5623"/>
    <x v="2801"/>
    <x v="0"/>
    <x v="477"/>
    <d v="2013-10-01T00:00:00"/>
    <x v="1"/>
    <s v="SC-20695"/>
    <x v="281"/>
    <x v="1"/>
    <x v="0"/>
    <s v="La Crosse"/>
    <x v="6"/>
    <n v="54601"/>
    <x v="2"/>
    <s v="FUR-FU-10000755"/>
    <x v="0"/>
    <x v="5"/>
    <x v="1443"/>
    <n v="68.64"/>
    <n v="11"/>
    <x v="0"/>
    <n v="17.16"/>
  </r>
  <r>
    <n v="5624"/>
    <x v="2802"/>
    <x v="0"/>
    <x v="1057"/>
    <d v="2013-10-29T00:00:00"/>
    <x v="0"/>
    <s v="VW-21775"/>
    <x v="100"/>
    <x v="1"/>
    <x v="0"/>
    <s v="Los Angeles"/>
    <x v="1"/>
    <n v="90032"/>
    <x v="1"/>
    <s v="TEC-AC-10003063"/>
    <x v="2"/>
    <x v="11"/>
    <x v="1052"/>
    <n v="100"/>
    <n v="4"/>
    <x v="0"/>
    <n v="21"/>
  </r>
  <r>
    <n v="5625"/>
    <x v="2802"/>
    <x v="0"/>
    <x v="1057"/>
    <d v="2013-10-29T00:00:00"/>
    <x v="0"/>
    <s v="VW-21775"/>
    <x v="100"/>
    <x v="1"/>
    <x v="0"/>
    <s v="Los Angeles"/>
    <x v="1"/>
    <n v="90032"/>
    <x v="1"/>
    <s v="TEC-AC-10002637"/>
    <x v="2"/>
    <x v="11"/>
    <x v="1308"/>
    <n v="359.98"/>
    <n v="2"/>
    <x v="0"/>
    <n v="21.598800000000001"/>
  </r>
  <r>
    <n v="5626"/>
    <x v="2803"/>
    <x v="2"/>
    <x v="411"/>
    <d v="2011-10-01T00:00:00"/>
    <x v="0"/>
    <s v="PP-18955"/>
    <x v="452"/>
    <x v="2"/>
    <x v="0"/>
    <s v="Seattle"/>
    <x v="4"/>
    <n v="98115"/>
    <x v="1"/>
    <s v="FUR-FU-10001706"/>
    <x v="0"/>
    <x v="5"/>
    <x v="50"/>
    <n v="6.16"/>
    <n v="2"/>
    <x v="0"/>
    <n v="2.9567999999999999"/>
  </r>
  <r>
    <n v="5627"/>
    <x v="2803"/>
    <x v="2"/>
    <x v="411"/>
    <d v="2011-10-01T00:00:00"/>
    <x v="0"/>
    <s v="PP-18955"/>
    <x v="452"/>
    <x v="2"/>
    <x v="0"/>
    <s v="Seattle"/>
    <x v="4"/>
    <n v="98115"/>
    <x v="1"/>
    <s v="FUR-TA-10002958"/>
    <x v="0"/>
    <x v="3"/>
    <x v="956"/>
    <n v="2348.8200000000002"/>
    <n v="9"/>
    <x v="0"/>
    <n v="399.29939999999999"/>
  </r>
  <r>
    <n v="5628"/>
    <x v="2804"/>
    <x v="3"/>
    <x v="335"/>
    <d v="2014-07-02T00:00:00"/>
    <x v="1"/>
    <s v="DR-12880"/>
    <x v="112"/>
    <x v="1"/>
    <x v="0"/>
    <s v="Miami"/>
    <x v="2"/>
    <n v="33180"/>
    <x v="0"/>
    <s v="OFF-LA-10004689"/>
    <x v="1"/>
    <x v="2"/>
    <x v="261"/>
    <n v="13.872"/>
    <n v="6"/>
    <x v="2"/>
    <n v="4.6818"/>
  </r>
  <r>
    <n v="5629"/>
    <x v="2804"/>
    <x v="3"/>
    <x v="335"/>
    <d v="2014-07-02T00:00:00"/>
    <x v="1"/>
    <s v="DR-12880"/>
    <x v="112"/>
    <x v="1"/>
    <x v="0"/>
    <s v="Miami"/>
    <x v="2"/>
    <n v="33180"/>
    <x v="0"/>
    <s v="FUR-CH-10001545"/>
    <x v="0"/>
    <x v="1"/>
    <x v="1737"/>
    <n v="273.55200000000002"/>
    <n v="3"/>
    <x v="2"/>
    <n v="-13.6776"/>
  </r>
  <r>
    <n v="5630"/>
    <x v="2805"/>
    <x v="0"/>
    <x v="1036"/>
    <d v="2013-08-24T00:00:00"/>
    <x v="0"/>
    <s v="RB-19465"/>
    <x v="46"/>
    <x v="2"/>
    <x v="0"/>
    <s v="Philadelphia"/>
    <x v="9"/>
    <n v="19143"/>
    <x v="3"/>
    <s v="FUR-TA-10002530"/>
    <x v="0"/>
    <x v="3"/>
    <x v="983"/>
    <n v="815.29200000000003"/>
    <n v="9"/>
    <x v="10"/>
    <n v="-339.70499999999998"/>
  </r>
  <r>
    <n v="5631"/>
    <x v="2806"/>
    <x v="2"/>
    <x v="1058"/>
    <d v="2011-02-16T00:00:00"/>
    <x v="1"/>
    <s v="NF-18385"/>
    <x v="173"/>
    <x v="0"/>
    <x v="0"/>
    <s v="Chesapeake"/>
    <x v="17"/>
    <n v="23320"/>
    <x v="0"/>
    <s v="TEC-AC-10001432"/>
    <x v="2"/>
    <x v="11"/>
    <x v="471"/>
    <n v="234.45"/>
    <n v="3"/>
    <x v="0"/>
    <n v="103.158"/>
  </r>
  <r>
    <n v="5632"/>
    <x v="2806"/>
    <x v="2"/>
    <x v="1058"/>
    <d v="2011-02-16T00:00:00"/>
    <x v="1"/>
    <s v="NF-18385"/>
    <x v="173"/>
    <x v="0"/>
    <x v="0"/>
    <s v="Chesapeake"/>
    <x v="17"/>
    <n v="23320"/>
    <x v="0"/>
    <s v="FUR-TA-10003715"/>
    <x v="0"/>
    <x v="3"/>
    <x v="1003"/>
    <n v="1256.22"/>
    <n v="6"/>
    <x v="0"/>
    <n v="75.373199999999997"/>
  </r>
  <r>
    <n v="5633"/>
    <x v="2806"/>
    <x v="2"/>
    <x v="1058"/>
    <d v="2011-02-16T00:00:00"/>
    <x v="1"/>
    <s v="NF-18385"/>
    <x v="173"/>
    <x v="0"/>
    <x v="0"/>
    <s v="Chesapeake"/>
    <x v="17"/>
    <n v="23320"/>
    <x v="0"/>
    <s v="OFF-BI-10003291"/>
    <x v="1"/>
    <x v="8"/>
    <x v="44"/>
    <n v="17.46"/>
    <n v="2"/>
    <x v="0"/>
    <n v="8.2062000000000008"/>
  </r>
  <r>
    <n v="5634"/>
    <x v="2807"/>
    <x v="0"/>
    <x v="713"/>
    <d v="2013-09-29T00:00:00"/>
    <x v="0"/>
    <s v="CR-12580"/>
    <x v="615"/>
    <x v="2"/>
    <x v="0"/>
    <s v="New York City"/>
    <x v="15"/>
    <n v="10009"/>
    <x v="3"/>
    <s v="OFF-BI-10004187"/>
    <x v="1"/>
    <x v="8"/>
    <x v="33"/>
    <n v="10.528"/>
    <n v="7"/>
    <x v="2"/>
    <n v="3.6848000000000001"/>
  </r>
  <r>
    <n v="5635"/>
    <x v="2808"/>
    <x v="1"/>
    <x v="901"/>
    <d v="2012-12-06T00:00:00"/>
    <x v="2"/>
    <s v="SU-20665"/>
    <x v="711"/>
    <x v="2"/>
    <x v="0"/>
    <s v="Ann Arbor"/>
    <x v="12"/>
    <n v="48104"/>
    <x v="2"/>
    <s v="OFF-BI-10000666"/>
    <x v="1"/>
    <x v="8"/>
    <x v="980"/>
    <n v="152.80000000000001"/>
    <n v="5"/>
    <x v="0"/>
    <n v="76.400000000000006"/>
  </r>
  <r>
    <n v="5636"/>
    <x v="2809"/>
    <x v="3"/>
    <x v="213"/>
    <d v="2014-09-09T00:00:00"/>
    <x v="1"/>
    <s v="SC-20050"/>
    <x v="337"/>
    <x v="2"/>
    <x v="0"/>
    <s v="La Mesa"/>
    <x v="1"/>
    <n v="91941"/>
    <x v="1"/>
    <s v="OFF-BI-10002225"/>
    <x v="1"/>
    <x v="8"/>
    <x v="336"/>
    <n v="82.56"/>
    <n v="5"/>
    <x v="2"/>
    <n v="28.896000000000001"/>
  </r>
  <r>
    <n v="5637"/>
    <x v="2809"/>
    <x v="3"/>
    <x v="213"/>
    <d v="2014-09-09T00:00:00"/>
    <x v="1"/>
    <s v="SC-20050"/>
    <x v="337"/>
    <x v="2"/>
    <x v="0"/>
    <s v="La Mesa"/>
    <x v="1"/>
    <n v="91941"/>
    <x v="1"/>
    <s v="TEC-AC-10000474"/>
    <x v="2"/>
    <x v="11"/>
    <x v="1501"/>
    <n v="284.97000000000003"/>
    <n v="3"/>
    <x v="0"/>
    <n v="85.491"/>
  </r>
  <r>
    <n v="5638"/>
    <x v="2810"/>
    <x v="3"/>
    <x v="606"/>
    <d v="2014-04-03T00:00:00"/>
    <x v="1"/>
    <s v="ML-18040"/>
    <x v="614"/>
    <x v="1"/>
    <x v="0"/>
    <s v="Dearborn"/>
    <x v="12"/>
    <n v="48126"/>
    <x v="2"/>
    <s v="FUR-FU-10004245"/>
    <x v="0"/>
    <x v="5"/>
    <x v="1738"/>
    <n v="60.84"/>
    <n v="3"/>
    <x v="0"/>
    <n v="23.119199999999999"/>
  </r>
  <r>
    <n v="5639"/>
    <x v="2811"/>
    <x v="2"/>
    <x v="1059"/>
    <d v="2011-12-27T00:00:00"/>
    <x v="1"/>
    <s v="GM-14440"/>
    <x v="306"/>
    <x v="0"/>
    <x v="0"/>
    <s v="San Diego"/>
    <x v="1"/>
    <n v="92024"/>
    <x v="1"/>
    <s v="FUR-CH-10004287"/>
    <x v="0"/>
    <x v="1"/>
    <x v="156"/>
    <n v="1325.76"/>
    <n v="6"/>
    <x v="2"/>
    <n v="149.148"/>
  </r>
  <r>
    <n v="5640"/>
    <x v="2811"/>
    <x v="2"/>
    <x v="1059"/>
    <d v="2011-12-27T00:00:00"/>
    <x v="1"/>
    <s v="GM-14440"/>
    <x v="306"/>
    <x v="0"/>
    <x v="0"/>
    <s v="San Diego"/>
    <x v="1"/>
    <n v="92024"/>
    <x v="1"/>
    <s v="FUR-CH-10000595"/>
    <x v="0"/>
    <x v="1"/>
    <x v="463"/>
    <n v="572.16"/>
    <n v="3"/>
    <x v="2"/>
    <n v="35.76"/>
  </r>
  <r>
    <n v="5641"/>
    <x v="2812"/>
    <x v="2"/>
    <x v="865"/>
    <d v="2011-09-28T00:00:00"/>
    <x v="1"/>
    <s v="JK-15640"/>
    <x v="82"/>
    <x v="2"/>
    <x v="0"/>
    <s v="Lakewood"/>
    <x v="24"/>
    <n v="44107"/>
    <x v="3"/>
    <s v="OFF-PA-10003063"/>
    <x v="1"/>
    <x v="10"/>
    <x v="1711"/>
    <n v="28.8"/>
    <n v="9"/>
    <x v="2"/>
    <n v="10.08"/>
  </r>
  <r>
    <n v="5642"/>
    <x v="2813"/>
    <x v="3"/>
    <x v="459"/>
    <d v="2014-04-06T00:00:00"/>
    <x v="2"/>
    <s v="AT-10435"/>
    <x v="401"/>
    <x v="2"/>
    <x v="0"/>
    <s v="Meriden"/>
    <x v="29"/>
    <n v="6450"/>
    <x v="3"/>
    <s v="OFF-AR-10000246"/>
    <x v="1"/>
    <x v="6"/>
    <x v="21"/>
    <n v="11.12"/>
    <n v="4"/>
    <x v="0"/>
    <n v="2.8912"/>
  </r>
  <r>
    <n v="5643"/>
    <x v="2814"/>
    <x v="0"/>
    <x v="178"/>
    <d v="2013-04-06T00:00:00"/>
    <x v="0"/>
    <s v="DB-12910"/>
    <x v="626"/>
    <x v="2"/>
    <x v="0"/>
    <s v="Columbus"/>
    <x v="32"/>
    <n v="31907"/>
    <x v="0"/>
    <s v="FUR-FU-10003274"/>
    <x v="0"/>
    <x v="5"/>
    <x v="245"/>
    <n v="7.04"/>
    <n v="4"/>
    <x v="0"/>
    <n v="3.0975999999999999"/>
  </r>
  <r>
    <n v="5644"/>
    <x v="2815"/>
    <x v="1"/>
    <x v="1060"/>
    <d v="2012-05-20T00:00:00"/>
    <x v="0"/>
    <s v="AH-10690"/>
    <x v="706"/>
    <x v="1"/>
    <x v="0"/>
    <s v="Roswell"/>
    <x v="32"/>
    <n v="30076"/>
    <x v="0"/>
    <s v="OFF-EN-10004147"/>
    <x v="1"/>
    <x v="12"/>
    <x v="1279"/>
    <n v="17.940000000000001"/>
    <n v="3"/>
    <x v="0"/>
    <n v="8.7905999999999995"/>
  </r>
  <r>
    <n v="5645"/>
    <x v="2816"/>
    <x v="3"/>
    <x v="721"/>
    <d v="2014-03-27T00:00:00"/>
    <x v="2"/>
    <s v="SJ-20125"/>
    <x v="319"/>
    <x v="2"/>
    <x v="0"/>
    <s v="Seattle"/>
    <x v="4"/>
    <n v="98105"/>
    <x v="1"/>
    <s v="OFF-BI-10002103"/>
    <x v="1"/>
    <x v="8"/>
    <x v="525"/>
    <n v="34.76"/>
    <n v="5"/>
    <x v="2"/>
    <n v="11.297000000000001"/>
  </r>
  <r>
    <n v="5646"/>
    <x v="2817"/>
    <x v="3"/>
    <x v="349"/>
    <d v="2014-04-20T00:00:00"/>
    <x v="1"/>
    <s v="HM-14860"/>
    <x v="447"/>
    <x v="1"/>
    <x v="0"/>
    <s v="Morristown"/>
    <x v="30"/>
    <n v="7960"/>
    <x v="3"/>
    <s v="FUR-FU-10004018"/>
    <x v="0"/>
    <x v="5"/>
    <x v="927"/>
    <n v="74.45"/>
    <n v="5"/>
    <x v="0"/>
    <n v="20.101500000000001"/>
  </r>
  <r>
    <n v="5647"/>
    <x v="2818"/>
    <x v="1"/>
    <x v="1038"/>
    <d v="2012-01-09T00:00:00"/>
    <x v="1"/>
    <s v="AG-10495"/>
    <x v="122"/>
    <x v="1"/>
    <x v="0"/>
    <s v="Alexandria"/>
    <x v="17"/>
    <n v="22304"/>
    <x v="0"/>
    <s v="FUR-FU-10001473"/>
    <x v="0"/>
    <x v="5"/>
    <x v="984"/>
    <n v="192.22"/>
    <n v="14"/>
    <x v="0"/>
    <n v="69.199200000000005"/>
  </r>
  <r>
    <n v="5648"/>
    <x v="2819"/>
    <x v="3"/>
    <x v="808"/>
    <d v="2014-11-08T00:00:00"/>
    <x v="1"/>
    <s v="JB-16000"/>
    <x v="677"/>
    <x v="0"/>
    <x v="0"/>
    <s v="Salt Lake City"/>
    <x v="7"/>
    <n v="84106"/>
    <x v="1"/>
    <s v="OFF-PA-10001800"/>
    <x v="1"/>
    <x v="10"/>
    <x v="580"/>
    <n v="19.440000000000001"/>
    <n v="3"/>
    <x v="0"/>
    <n v="9.3312000000000008"/>
  </r>
  <r>
    <n v="5649"/>
    <x v="2820"/>
    <x v="3"/>
    <x v="729"/>
    <d v="2014-07-20T00:00:00"/>
    <x v="0"/>
    <s v="AJ-10795"/>
    <x v="295"/>
    <x v="1"/>
    <x v="0"/>
    <s v="Apple Valley"/>
    <x v="1"/>
    <n v="92307"/>
    <x v="1"/>
    <s v="OFF-PA-10004609"/>
    <x v="1"/>
    <x v="10"/>
    <x v="1494"/>
    <n v="32.4"/>
    <n v="5"/>
    <x v="0"/>
    <n v="15.552"/>
  </r>
  <r>
    <n v="5650"/>
    <x v="2820"/>
    <x v="3"/>
    <x v="729"/>
    <d v="2014-07-20T00:00:00"/>
    <x v="0"/>
    <s v="AJ-10795"/>
    <x v="295"/>
    <x v="1"/>
    <x v="0"/>
    <s v="Apple Valley"/>
    <x v="1"/>
    <n v="92307"/>
    <x v="1"/>
    <s v="OFF-EN-10002592"/>
    <x v="1"/>
    <x v="12"/>
    <x v="1702"/>
    <n v="57.9"/>
    <n v="5"/>
    <x v="0"/>
    <n v="28.95"/>
  </r>
  <r>
    <n v="5651"/>
    <x v="2820"/>
    <x v="3"/>
    <x v="729"/>
    <d v="2014-07-20T00:00:00"/>
    <x v="0"/>
    <s v="AJ-10795"/>
    <x v="295"/>
    <x v="1"/>
    <x v="0"/>
    <s v="Apple Valley"/>
    <x v="1"/>
    <n v="92307"/>
    <x v="1"/>
    <s v="OFF-ST-10002957"/>
    <x v="1"/>
    <x v="4"/>
    <x v="1483"/>
    <n v="10.56"/>
    <n v="2"/>
    <x v="0"/>
    <n v="0"/>
  </r>
  <r>
    <n v="5652"/>
    <x v="2820"/>
    <x v="3"/>
    <x v="729"/>
    <d v="2014-07-20T00:00:00"/>
    <x v="0"/>
    <s v="AJ-10795"/>
    <x v="295"/>
    <x v="1"/>
    <x v="0"/>
    <s v="Apple Valley"/>
    <x v="1"/>
    <n v="92307"/>
    <x v="1"/>
    <s v="FUR-BO-10002613"/>
    <x v="0"/>
    <x v="0"/>
    <x v="177"/>
    <n v="1194.165"/>
    <n v="5"/>
    <x v="11"/>
    <n v="210.73500000000001"/>
  </r>
  <r>
    <n v="5653"/>
    <x v="2821"/>
    <x v="3"/>
    <x v="833"/>
    <d v="2014-10-12T00:00:00"/>
    <x v="1"/>
    <s v="MM-18280"/>
    <x v="152"/>
    <x v="1"/>
    <x v="0"/>
    <s v="New York City"/>
    <x v="15"/>
    <n v="10009"/>
    <x v="3"/>
    <s v="OFF-PA-10001033"/>
    <x v="1"/>
    <x v="10"/>
    <x v="1500"/>
    <n v="40.99"/>
    <n v="1"/>
    <x v="0"/>
    <n v="20.085100000000001"/>
  </r>
  <r>
    <n v="5654"/>
    <x v="2822"/>
    <x v="2"/>
    <x v="130"/>
    <d v="2011-11-11T00:00:00"/>
    <x v="1"/>
    <s v="TH-21235"/>
    <x v="260"/>
    <x v="1"/>
    <x v="0"/>
    <s v="Long Beach"/>
    <x v="1"/>
    <n v="90805"/>
    <x v="1"/>
    <s v="OFF-AR-10000940"/>
    <x v="1"/>
    <x v="6"/>
    <x v="134"/>
    <n v="2.94"/>
    <n v="1"/>
    <x v="0"/>
    <n v="0.79379999999999995"/>
  </r>
  <r>
    <n v="5655"/>
    <x v="2823"/>
    <x v="0"/>
    <x v="122"/>
    <d v="2013-12-22T00:00:00"/>
    <x v="2"/>
    <s v="AH-10120"/>
    <x v="571"/>
    <x v="2"/>
    <x v="0"/>
    <s v="Salem"/>
    <x v="21"/>
    <n v="97301"/>
    <x v="1"/>
    <s v="OFF-BI-10001670"/>
    <x v="1"/>
    <x v="8"/>
    <x v="438"/>
    <n v="45.24"/>
    <n v="4"/>
    <x v="6"/>
    <n v="-30.16"/>
  </r>
  <r>
    <n v="5656"/>
    <x v="2823"/>
    <x v="0"/>
    <x v="122"/>
    <d v="2013-12-22T00:00:00"/>
    <x v="2"/>
    <s v="AH-10120"/>
    <x v="571"/>
    <x v="2"/>
    <x v="0"/>
    <s v="Salem"/>
    <x v="21"/>
    <n v="97301"/>
    <x v="1"/>
    <s v="OFF-AR-10004078"/>
    <x v="1"/>
    <x v="6"/>
    <x v="507"/>
    <n v="18.687999999999999"/>
    <n v="4"/>
    <x v="2"/>
    <n v="2.3359999999999999"/>
  </r>
  <r>
    <n v="5657"/>
    <x v="2823"/>
    <x v="0"/>
    <x v="122"/>
    <d v="2013-12-22T00:00:00"/>
    <x v="2"/>
    <s v="AH-10120"/>
    <x v="571"/>
    <x v="2"/>
    <x v="0"/>
    <s v="Salem"/>
    <x v="21"/>
    <n v="97301"/>
    <x v="1"/>
    <s v="OFF-PA-10003036"/>
    <x v="1"/>
    <x v="10"/>
    <x v="1730"/>
    <n v="11.648"/>
    <n v="2"/>
    <x v="2"/>
    <n v="3.7856000000000001"/>
  </r>
  <r>
    <n v="5658"/>
    <x v="2823"/>
    <x v="0"/>
    <x v="122"/>
    <d v="2013-12-22T00:00:00"/>
    <x v="2"/>
    <s v="AH-10120"/>
    <x v="571"/>
    <x v="2"/>
    <x v="0"/>
    <s v="Salem"/>
    <x v="21"/>
    <n v="97301"/>
    <x v="1"/>
    <s v="TEC-AC-10000991"/>
    <x v="2"/>
    <x v="11"/>
    <x v="432"/>
    <n v="112.776"/>
    <n v="3"/>
    <x v="2"/>
    <n v="-8.4581999999999997"/>
  </r>
  <r>
    <n v="5659"/>
    <x v="2823"/>
    <x v="0"/>
    <x v="122"/>
    <d v="2013-12-22T00:00:00"/>
    <x v="2"/>
    <s v="AH-10120"/>
    <x v="571"/>
    <x v="2"/>
    <x v="0"/>
    <s v="Salem"/>
    <x v="21"/>
    <n v="97301"/>
    <x v="1"/>
    <s v="FUR-TA-10002530"/>
    <x v="0"/>
    <x v="3"/>
    <x v="983"/>
    <n v="377.45"/>
    <n v="5"/>
    <x v="5"/>
    <n v="-264.21499999999997"/>
  </r>
  <r>
    <n v="5660"/>
    <x v="2823"/>
    <x v="0"/>
    <x v="122"/>
    <d v="2013-12-22T00:00:00"/>
    <x v="2"/>
    <s v="AH-10120"/>
    <x v="571"/>
    <x v="2"/>
    <x v="0"/>
    <s v="Salem"/>
    <x v="21"/>
    <n v="97301"/>
    <x v="1"/>
    <s v="OFF-LA-10000407"/>
    <x v="1"/>
    <x v="2"/>
    <x v="1486"/>
    <n v="15.936"/>
    <n v="4"/>
    <x v="2"/>
    <n v="5.1791999999999998"/>
  </r>
  <r>
    <n v="5661"/>
    <x v="2823"/>
    <x v="0"/>
    <x v="122"/>
    <d v="2013-12-22T00:00:00"/>
    <x v="2"/>
    <s v="AH-10120"/>
    <x v="571"/>
    <x v="2"/>
    <x v="0"/>
    <s v="Salem"/>
    <x v="21"/>
    <n v="97301"/>
    <x v="1"/>
    <s v="TEC-PH-10004833"/>
    <x v="2"/>
    <x v="7"/>
    <x v="1354"/>
    <n v="28.68"/>
    <n v="3"/>
    <x v="2"/>
    <n v="-7.17"/>
  </r>
  <r>
    <n v="5662"/>
    <x v="2824"/>
    <x v="0"/>
    <x v="446"/>
    <d v="2013-10-02T00:00:00"/>
    <x v="1"/>
    <s v="CL-12700"/>
    <x v="642"/>
    <x v="2"/>
    <x v="0"/>
    <s v="Aurora"/>
    <x v="22"/>
    <n v="80013"/>
    <x v="1"/>
    <s v="FUR-FU-10002671"/>
    <x v="0"/>
    <x v="5"/>
    <x v="275"/>
    <n v="21.44"/>
    <n v="2"/>
    <x v="2"/>
    <n v="7.5039999999999996"/>
  </r>
  <r>
    <n v="5663"/>
    <x v="2824"/>
    <x v="0"/>
    <x v="446"/>
    <d v="2013-10-02T00:00:00"/>
    <x v="1"/>
    <s v="CL-12700"/>
    <x v="642"/>
    <x v="2"/>
    <x v="0"/>
    <s v="Aurora"/>
    <x v="22"/>
    <n v="80013"/>
    <x v="1"/>
    <s v="OFF-ST-10001370"/>
    <x v="1"/>
    <x v="4"/>
    <x v="1023"/>
    <n v="511.05599999999998"/>
    <n v="9"/>
    <x v="2"/>
    <n v="-95.822999999999993"/>
  </r>
  <r>
    <n v="5664"/>
    <x v="2825"/>
    <x v="0"/>
    <x v="658"/>
    <d v="2013-07-22T00:00:00"/>
    <x v="3"/>
    <s v="JG-15310"/>
    <x v="684"/>
    <x v="1"/>
    <x v="0"/>
    <s v="Newark"/>
    <x v="24"/>
    <n v="43055"/>
    <x v="3"/>
    <s v="OFF-AR-10000914"/>
    <x v="1"/>
    <x v="6"/>
    <x v="1739"/>
    <n v="18.655999999999999"/>
    <n v="2"/>
    <x v="2"/>
    <n v="1.3992"/>
  </r>
  <r>
    <n v="5665"/>
    <x v="2825"/>
    <x v="0"/>
    <x v="658"/>
    <d v="2013-07-22T00:00:00"/>
    <x v="3"/>
    <s v="JG-15310"/>
    <x v="684"/>
    <x v="1"/>
    <x v="0"/>
    <s v="Newark"/>
    <x v="24"/>
    <n v="43055"/>
    <x v="3"/>
    <s v="OFF-BI-10001116"/>
    <x v="1"/>
    <x v="8"/>
    <x v="1066"/>
    <n v="11.087999999999999"/>
    <n v="7"/>
    <x v="6"/>
    <n v="-8.1311999999999998"/>
  </r>
  <r>
    <n v="5666"/>
    <x v="2825"/>
    <x v="0"/>
    <x v="658"/>
    <d v="2013-07-22T00:00:00"/>
    <x v="3"/>
    <s v="JG-15310"/>
    <x v="684"/>
    <x v="1"/>
    <x v="0"/>
    <s v="Newark"/>
    <x v="24"/>
    <n v="43055"/>
    <x v="3"/>
    <s v="OFF-ST-10002276"/>
    <x v="1"/>
    <x v="4"/>
    <x v="223"/>
    <n v="66.688000000000002"/>
    <n v="1"/>
    <x v="2"/>
    <n v="4.1680000000000001"/>
  </r>
  <r>
    <n v="5667"/>
    <x v="2825"/>
    <x v="0"/>
    <x v="658"/>
    <d v="2013-07-22T00:00:00"/>
    <x v="3"/>
    <s v="JG-15310"/>
    <x v="684"/>
    <x v="1"/>
    <x v="0"/>
    <s v="Newark"/>
    <x v="24"/>
    <n v="43055"/>
    <x v="3"/>
    <s v="OFF-ST-10004340"/>
    <x v="1"/>
    <x v="4"/>
    <x v="809"/>
    <n v="99.488"/>
    <n v="2"/>
    <x v="2"/>
    <n v="8.7051999999999996"/>
  </r>
  <r>
    <n v="5668"/>
    <x v="2826"/>
    <x v="0"/>
    <x v="725"/>
    <d v="2013-06-16T00:00:00"/>
    <x v="1"/>
    <s v="SE-20110"/>
    <x v="339"/>
    <x v="0"/>
    <x v="0"/>
    <s v="Seattle"/>
    <x v="4"/>
    <n v="98103"/>
    <x v="1"/>
    <s v="OFF-LA-10004093"/>
    <x v="1"/>
    <x v="2"/>
    <x v="670"/>
    <n v="14.62"/>
    <n v="2"/>
    <x v="0"/>
    <n v="6.8714000000000004"/>
  </r>
  <r>
    <n v="5669"/>
    <x v="2826"/>
    <x v="0"/>
    <x v="725"/>
    <d v="2013-06-16T00:00:00"/>
    <x v="1"/>
    <s v="SE-20110"/>
    <x v="339"/>
    <x v="0"/>
    <x v="0"/>
    <s v="Seattle"/>
    <x v="4"/>
    <n v="98103"/>
    <x v="1"/>
    <s v="OFF-BI-10004728"/>
    <x v="1"/>
    <x v="8"/>
    <x v="539"/>
    <n v="53.984000000000002"/>
    <n v="14"/>
    <x v="2"/>
    <n v="17.544799999999999"/>
  </r>
  <r>
    <n v="5670"/>
    <x v="2826"/>
    <x v="0"/>
    <x v="725"/>
    <d v="2013-06-16T00:00:00"/>
    <x v="1"/>
    <s v="SE-20110"/>
    <x v="339"/>
    <x v="0"/>
    <x v="0"/>
    <s v="Seattle"/>
    <x v="4"/>
    <n v="98103"/>
    <x v="1"/>
    <s v="TEC-AC-10003095"/>
    <x v="2"/>
    <x v="11"/>
    <x v="1277"/>
    <n v="389.97"/>
    <n v="3"/>
    <x v="0"/>
    <n v="132.5898"/>
  </r>
  <r>
    <n v="5671"/>
    <x v="2827"/>
    <x v="1"/>
    <x v="988"/>
    <d v="2012-06-11T00:00:00"/>
    <x v="0"/>
    <s v="TG-21640"/>
    <x v="228"/>
    <x v="0"/>
    <x v="0"/>
    <s v="Pocatello"/>
    <x v="45"/>
    <n v="83201"/>
    <x v="1"/>
    <s v="FUR-FU-10003192"/>
    <x v="0"/>
    <x v="5"/>
    <x v="1720"/>
    <n v="355.36"/>
    <n v="4"/>
    <x v="0"/>
    <n v="92.393600000000006"/>
  </r>
  <r>
    <n v="5672"/>
    <x v="2827"/>
    <x v="1"/>
    <x v="988"/>
    <d v="2012-06-11T00:00:00"/>
    <x v="0"/>
    <s v="TG-21640"/>
    <x v="228"/>
    <x v="0"/>
    <x v="0"/>
    <s v="Pocatello"/>
    <x v="45"/>
    <n v="83201"/>
    <x v="1"/>
    <s v="TEC-PH-10004522"/>
    <x v="2"/>
    <x v="7"/>
    <x v="1695"/>
    <n v="140.376"/>
    <n v="3"/>
    <x v="2"/>
    <n v="8.7735000000000003"/>
  </r>
  <r>
    <n v="5673"/>
    <x v="2828"/>
    <x v="3"/>
    <x v="855"/>
    <d v="2014-11-04T00:00:00"/>
    <x v="1"/>
    <s v="SH-19975"/>
    <x v="64"/>
    <x v="1"/>
    <x v="0"/>
    <s v="Dallas"/>
    <x v="5"/>
    <n v="75081"/>
    <x v="2"/>
    <s v="OFF-EN-10003068"/>
    <x v="1"/>
    <x v="12"/>
    <x v="1632"/>
    <n v="15.84"/>
    <n v="2"/>
    <x v="2"/>
    <n v="5.5439999999999996"/>
  </r>
  <r>
    <n v="5674"/>
    <x v="2828"/>
    <x v="3"/>
    <x v="855"/>
    <d v="2014-11-04T00:00:00"/>
    <x v="1"/>
    <s v="SH-19975"/>
    <x v="64"/>
    <x v="1"/>
    <x v="0"/>
    <s v="Dallas"/>
    <x v="5"/>
    <n v="75081"/>
    <x v="2"/>
    <s v="OFF-PA-10001204"/>
    <x v="1"/>
    <x v="10"/>
    <x v="518"/>
    <n v="8.4480000000000004"/>
    <n v="2"/>
    <x v="2"/>
    <n v="2.64"/>
  </r>
  <r>
    <n v="5675"/>
    <x v="2829"/>
    <x v="0"/>
    <x v="115"/>
    <d v="2013-01-27T00:00:00"/>
    <x v="1"/>
    <s v="MC-17275"/>
    <x v="507"/>
    <x v="0"/>
    <x v="0"/>
    <s v="Seattle"/>
    <x v="4"/>
    <n v="98105"/>
    <x v="1"/>
    <s v="OFF-PA-10003953"/>
    <x v="1"/>
    <x v="10"/>
    <x v="638"/>
    <n v="12.96"/>
    <n v="2"/>
    <x v="0"/>
    <n v="6.2207999999999997"/>
  </r>
  <r>
    <n v="5676"/>
    <x v="2830"/>
    <x v="2"/>
    <x v="1061"/>
    <d v="2011-06-02T00:00:00"/>
    <x v="1"/>
    <s v="PJ-18835"/>
    <x v="601"/>
    <x v="1"/>
    <x v="0"/>
    <s v="Seattle"/>
    <x v="4"/>
    <n v="98115"/>
    <x v="1"/>
    <s v="TEC-PH-10001552"/>
    <x v="2"/>
    <x v="7"/>
    <x v="178"/>
    <n v="57.408000000000001"/>
    <n v="6"/>
    <x v="2"/>
    <n v="5.7408000000000001"/>
  </r>
  <r>
    <n v="5677"/>
    <x v="2830"/>
    <x v="2"/>
    <x v="1061"/>
    <d v="2011-06-02T00:00:00"/>
    <x v="1"/>
    <s v="PJ-18835"/>
    <x v="601"/>
    <x v="1"/>
    <x v="0"/>
    <s v="Seattle"/>
    <x v="4"/>
    <n v="98115"/>
    <x v="1"/>
    <s v="TEC-AC-10004877"/>
    <x v="2"/>
    <x v="11"/>
    <x v="1670"/>
    <n v="27.6"/>
    <n v="4"/>
    <x v="0"/>
    <n v="2.2080000000000002"/>
  </r>
  <r>
    <n v="5678"/>
    <x v="2831"/>
    <x v="2"/>
    <x v="282"/>
    <d v="2012-01-05T00:00:00"/>
    <x v="1"/>
    <s v="ZC-21910"/>
    <x v="233"/>
    <x v="0"/>
    <x v="0"/>
    <s v="Chicago"/>
    <x v="10"/>
    <n v="60610"/>
    <x v="2"/>
    <s v="FUR-FU-10000193"/>
    <x v="0"/>
    <x v="5"/>
    <x v="1503"/>
    <n v="38.975999999999999"/>
    <n v="3"/>
    <x v="7"/>
    <n v="-50.668799999999997"/>
  </r>
  <r>
    <n v="5679"/>
    <x v="2832"/>
    <x v="0"/>
    <x v="1062"/>
    <d v="2013-08-04T00:00:00"/>
    <x v="1"/>
    <s v="SC-20680"/>
    <x v="649"/>
    <x v="2"/>
    <x v="0"/>
    <s v="Holland"/>
    <x v="12"/>
    <n v="49423"/>
    <x v="2"/>
    <s v="OFF-FA-10000735"/>
    <x v="1"/>
    <x v="13"/>
    <x v="33"/>
    <n v="20.440000000000001"/>
    <n v="7"/>
    <x v="0"/>
    <n v="9.1980000000000004"/>
  </r>
  <r>
    <n v="5680"/>
    <x v="2832"/>
    <x v="0"/>
    <x v="1062"/>
    <d v="2013-08-04T00:00:00"/>
    <x v="1"/>
    <s v="SC-20680"/>
    <x v="649"/>
    <x v="2"/>
    <x v="0"/>
    <s v="Holland"/>
    <x v="12"/>
    <n v="49423"/>
    <x v="2"/>
    <s v="OFF-PA-10002120"/>
    <x v="1"/>
    <x v="10"/>
    <x v="514"/>
    <n v="109.92"/>
    <n v="2"/>
    <x v="0"/>
    <n v="53.860799999999998"/>
  </r>
  <r>
    <n v="5681"/>
    <x v="2833"/>
    <x v="0"/>
    <x v="446"/>
    <d v="2013-10-01T00:00:00"/>
    <x v="1"/>
    <s v="BP-11230"/>
    <x v="546"/>
    <x v="0"/>
    <x v="0"/>
    <s v="Broken Arrow"/>
    <x v="26"/>
    <n v="74012"/>
    <x v="2"/>
    <s v="OFF-BI-10001249"/>
    <x v="1"/>
    <x v="8"/>
    <x v="1182"/>
    <n v="6.38"/>
    <n v="1"/>
    <x v="0"/>
    <n v="2.9348000000000001"/>
  </r>
  <r>
    <n v="5682"/>
    <x v="2833"/>
    <x v="0"/>
    <x v="446"/>
    <d v="2013-10-01T00:00:00"/>
    <x v="1"/>
    <s v="BP-11230"/>
    <x v="546"/>
    <x v="0"/>
    <x v="0"/>
    <s v="Broken Arrow"/>
    <x v="26"/>
    <n v="74012"/>
    <x v="2"/>
    <s v="OFF-PA-10001569"/>
    <x v="1"/>
    <x v="10"/>
    <x v="55"/>
    <n v="6.48"/>
    <n v="1"/>
    <x v="0"/>
    <n v="3.1103999999999998"/>
  </r>
  <r>
    <n v="5683"/>
    <x v="2834"/>
    <x v="2"/>
    <x v="1063"/>
    <d v="2011-04-08T00:00:00"/>
    <x v="1"/>
    <s v="RD-19585"/>
    <x v="361"/>
    <x v="0"/>
    <x v="0"/>
    <s v="Athens"/>
    <x v="32"/>
    <n v="30605"/>
    <x v="0"/>
    <s v="OFF-PA-10004248"/>
    <x v="1"/>
    <x v="10"/>
    <x v="1615"/>
    <n v="15.84"/>
    <n v="3"/>
    <x v="0"/>
    <n v="7.1280000000000001"/>
  </r>
  <r>
    <n v="5684"/>
    <x v="2834"/>
    <x v="2"/>
    <x v="1063"/>
    <d v="2011-04-08T00:00:00"/>
    <x v="1"/>
    <s v="RD-19585"/>
    <x v="361"/>
    <x v="0"/>
    <x v="0"/>
    <s v="Athens"/>
    <x v="32"/>
    <n v="30605"/>
    <x v="0"/>
    <s v="TEC-PH-10001128"/>
    <x v="2"/>
    <x v="7"/>
    <x v="1499"/>
    <n v="1049.93"/>
    <n v="7"/>
    <x v="0"/>
    <n v="293.98039999999997"/>
  </r>
  <r>
    <n v="5685"/>
    <x v="2834"/>
    <x v="2"/>
    <x v="1063"/>
    <d v="2011-04-08T00:00:00"/>
    <x v="1"/>
    <s v="RD-19585"/>
    <x v="361"/>
    <x v="0"/>
    <x v="0"/>
    <s v="Athens"/>
    <x v="32"/>
    <n v="30605"/>
    <x v="0"/>
    <s v="OFF-AP-10003842"/>
    <x v="1"/>
    <x v="9"/>
    <x v="1247"/>
    <n v="154.9"/>
    <n v="5"/>
    <x v="0"/>
    <n v="40.274000000000001"/>
  </r>
  <r>
    <n v="5686"/>
    <x v="2835"/>
    <x v="1"/>
    <x v="599"/>
    <d v="2012-11-05T00:00:00"/>
    <x v="3"/>
    <s v="KL-16645"/>
    <x v="107"/>
    <x v="0"/>
    <x v="0"/>
    <s v="Seattle"/>
    <x v="4"/>
    <n v="98105"/>
    <x v="1"/>
    <s v="OFF-BI-10002794"/>
    <x v="1"/>
    <x v="8"/>
    <x v="102"/>
    <n v="98.352000000000004"/>
    <n v="3"/>
    <x v="2"/>
    <n v="35.6526"/>
  </r>
  <r>
    <n v="5687"/>
    <x v="2836"/>
    <x v="2"/>
    <x v="1064"/>
    <d v="2011-07-28T00:00:00"/>
    <x v="3"/>
    <s v="CK-12205"/>
    <x v="237"/>
    <x v="0"/>
    <x v="0"/>
    <s v="Apopka"/>
    <x v="2"/>
    <n v="32712"/>
    <x v="0"/>
    <s v="OFF-FA-10000621"/>
    <x v="1"/>
    <x v="13"/>
    <x v="110"/>
    <n v="14.32"/>
    <n v="5"/>
    <x v="2"/>
    <n v="5.1909999999999998"/>
  </r>
  <r>
    <n v="5688"/>
    <x v="2836"/>
    <x v="2"/>
    <x v="1064"/>
    <d v="2011-07-28T00:00:00"/>
    <x v="3"/>
    <s v="CK-12205"/>
    <x v="237"/>
    <x v="0"/>
    <x v="0"/>
    <s v="Apopka"/>
    <x v="2"/>
    <n v="32712"/>
    <x v="0"/>
    <s v="FUR-FU-10003623"/>
    <x v="0"/>
    <x v="5"/>
    <x v="1226"/>
    <n v="129.88800000000001"/>
    <n v="6"/>
    <x v="2"/>
    <n v="12.988799999999999"/>
  </r>
  <r>
    <n v="5689"/>
    <x v="2836"/>
    <x v="2"/>
    <x v="1064"/>
    <d v="2011-07-28T00:00:00"/>
    <x v="3"/>
    <s v="CK-12205"/>
    <x v="237"/>
    <x v="0"/>
    <x v="0"/>
    <s v="Apopka"/>
    <x v="2"/>
    <n v="32712"/>
    <x v="0"/>
    <s v="OFF-EN-10000781"/>
    <x v="1"/>
    <x v="12"/>
    <x v="746"/>
    <n v="48.944000000000003"/>
    <n v="7"/>
    <x v="2"/>
    <n v="16.518599999999999"/>
  </r>
  <r>
    <n v="5690"/>
    <x v="2837"/>
    <x v="1"/>
    <x v="207"/>
    <d v="2012-12-31T00:00:00"/>
    <x v="1"/>
    <s v="RB-19705"/>
    <x v="42"/>
    <x v="2"/>
    <x v="0"/>
    <s v="Houston"/>
    <x v="5"/>
    <n v="77070"/>
    <x v="2"/>
    <s v="FUR-CH-10002044"/>
    <x v="0"/>
    <x v="1"/>
    <x v="1725"/>
    <n v="275.05799999999999"/>
    <n v="3"/>
    <x v="4"/>
    <n v="-90.376199999999997"/>
  </r>
  <r>
    <n v="5691"/>
    <x v="2838"/>
    <x v="1"/>
    <x v="895"/>
    <d v="2012-12-16T00:00:00"/>
    <x v="1"/>
    <s v="KM-16225"/>
    <x v="366"/>
    <x v="1"/>
    <x v="0"/>
    <s v="Baltimore"/>
    <x v="39"/>
    <n v="21215"/>
    <x v="3"/>
    <s v="OFF-AR-10000817"/>
    <x v="1"/>
    <x v="6"/>
    <x v="1255"/>
    <n v="27.36"/>
    <n v="9"/>
    <x v="0"/>
    <n v="9.3024000000000004"/>
  </r>
  <r>
    <n v="5692"/>
    <x v="2838"/>
    <x v="1"/>
    <x v="895"/>
    <d v="2012-12-16T00:00:00"/>
    <x v="1"/>
    <s v="KM-16225"/>
    <x v="366"/>
    <x v="1"/>
    <x v="0"/>
    <s v="Baltimore"/>
    <x v="39"/>
    <n v="21215"/>
    <x v="3"/>
    <s v="OFF-PA-10001509"/>
    <x v="1"/>
    <x v="10"/>
    <x v="417"/>
    <n v="44.75"/>
    <n v="5"/>
    <x v="0"/>
    <n v="20.585000000000001"/>
  </r>
  <r>
    <n v="5693"/>
    <x v="2838"/>
    <x v="1"/>
    <x v="895"/>
    <d v="2012-12-16T00:00:00"/>
    <x v="1"/>
    <s v="KM-16225"/>
    <x v="366"/>
    <x v="1"/>
    <x v="0"/>
    <s v="Baltimore"/>
    <x v="39"/>
    <n v="21215"/>
    <x v="3"/>
    <s v="TEC-PH-10004667"/>
    <x v="2"/>
    <x v="7"/>
    <x v="519"/>
    <n v="134.99"/>
    <n v="1"/>
    <x v="0"/>
    <n v="36.447299999999998"/>
  </r>
  <r>
    <n v="5694"/>
    <x v="2838"/>
    <x v="1"/>
    <x v="895"/>
    <d v="2012-12-16T00:00:00"/>
    <x v="1"/>
    <s v="KM-16225"/>
    <x v="366"/>
    <x v="1"/>
    <x v="0"/>
    <s v="Baltimore"/>
    <x v="39"/>
    <n v="21215"/>
    <x v="3"/>
    <s v="OFF-PA-10000143"/>
    <x v="1"/>
    <x v="10"/>
    <x v="1692"/>
    <n v="26.4"/>
    <n v="5"/>
    <x v="0"/>
    <n v="12.672000000000001"/>
  </r>
  <r>
    <n v="5695"/>
    <x v="2838"/>
    <x v="1"/>
    <x v="895"/>
    <d v="2012-12-16T00:00:00"/>
    <x v="1"/>
    <s v="KM-16225"/>
    <x v="366"/>
    <x v="1"/>
    <x v="0"/>
    <s v="Baltimore"/>
    <x v="39"/>
    <n v="21215"/>
    <x v="3"/>
    <s v="FUR-CH-10000785"/>
    <x v="0"/>
    <x v="1"/>
    <x v="320"/>
    <n v="542.94000000000005"/>
    <n v="3"/>
    <x v="0"/>
    <n v="141.1644"/>
  </r>
  <r>
    <n v="5696"/>
    <x v="2839"/>
    <x v="0"/>
    <x v="465"/>
    <d v="2013-05-08T00:00:00"/>
    <x v="0"/>
    <s v="AH-10465"/>
    <x v="733"/>
    <x v="0"/>
    <x v="0"/>
    <s v="San Francisco"/>
    <x v="1"/>
    <n v="94109"/>
    <x v="1"/>
    <s v="FUR-TA-10001676"/>
    <x v="0"/>
    <x v="3"/>
    <x v="957"/>
    <n v="71.087999999999994"/>
    <n v="2"/>
    <x v="2"/>
    <n v="-1.7771999999999999"/>
  </r>
  <r>
    <n v="5697"/>
    <x v="2840"/>
    <x v="3"/>
    <x v="336"/>
    <d v="2014-10-19T00:00:00"/>
    <x v="1"/>
    <s v="AG-10765"/>
    <x v="326"/>
    <x v="2"/>
    <x v="0"/>
    <s v="Chicago"/>
    <x v="10"/>
    <n v="60623"/>
    <x v="2"/>
    <s v="OFF-BI-10000309"/>
    <x v="1"/>
    <x v="8"/>
    <x v="334"/>
    <n v="27.396000000000001"/>
    <n v="9"/>
    <x v="3"/>
    <n v="-42.463799999999999"/>
  </r>
  <r>
    <n v="5698"/>
    <x v="2840"/>
    <x v="3"/>
    <x v="336"/>
    <d v="2014-10-19T00:00:00"/>
    <x v="1"/>
    <s v="AG-10765"/>
    <x v="326"/>
    <x v="2"/>
    <x v="0"/>
    <s v="Chicago"/>
    <x v="10"/>
    <n v="60623"/>
    <x v="2"/>
    <s v="OFF-BI-10004224"/>
    <x v="1"/>
    <x v="8"/>
    <x v="1061"/>
    <n v="13.456"/>
    <n v="1"/>
    <x v="3"/>
    <n v="-23.547999999999998"/>
  </r>
  <r>
    <n v="5699"/>
    <x v="2841"/>
    <x v="0"/>
    <x v="732"/>
    <d v="2013-11-06T00:00:00"/>
    <x v="3"/>
    <s v="EB-14170"/>
    <x v="432"/>
    <x v="0"/>
    <x v="0"/>
    <s v="Laredo"/>
    <x v="5"/>
    <n v="78041"/>
    <x v="2"/>
    <s v="OFF-LA-10002312"/>
    <x v="1"/>
    <x v="2"/>
    <x v="574"/>
    <n v="11.84"/>
    <n v="1"/>
    <x v="2"/>
    <n v="4.4400000000000004"/>
  </r>
  <r>
    <n v="5700"/>
    <x v="2842"/>
    <x v="3"/>
    <x v="132"/>
    <d v="2014-11-09T00:00:00"/>
    <x v="1"/>
    <s v="PG-18895"/>
    <x v="38"/>
    <x v="0"/>
    <x v="0"/>
    <s v="San Francisco"/>
    <x v="1"/>
    <n v="94109"/>
    <x v="1"/>
    <s v="OFF-PA-10003022"/>
    <x v="1"/>
    <x v="10"/>
    <x v="1644"/>
    <n v="35.880000000000003"/>
    <n v="6"/>
    <x v="0"/>
    <n v="17.581199999999999"/>
  </r>
  <r>
    <n v="5701"/>
    <x v="2843"/>
    <x v="0"/>
    <x v="390"/>
    <d v="2013-11-27T00:00:00"/>
    <x v="2"/>
    <s v="CA-12055"/>
    <x v="402"/>
    <x v="2"/>
    <x v="0"/>
    <s v="Cleveland"/>
    <x v="24"/>
    <n v="44105"/>
    <x v="3"/>
    <s v="OFF-EN-10001532"/>
    <x v="1"/>
    <x v="12"/>
    <x v="613"/>
    <n v="40.752000000000002"/>
    <n v="3"/>
    <x v="2"/>
    <n v="15.282"/>
  </r>
  <r>
    <n v="5702"/>
    <x v="2843"/>
    <x v="0"/>
    <x v="390"/>
    <d v="2013-11-27T00:00:00"/>
    <x v="2"/>
    <s v="CA-12055"/>
    <x v="402"/>
    <x v="2"/>
    <x v="0"/>
    <s v="Cleveland"/>
    <x v="24"/>
    <n v="44105"/>
    <x v="3"/>
    <s v="TEC-AC-10004855"/>
    <x v="2"/>
    <x v="11"/>
    <x v="1047"/>
    <n v="139.96"/>
    <n v="5"/>
    <x v="2"/>
    <n v="-22.743500000000001"/>
  </r>
  <r>
    <n v="5703"/>
    <x v="2844"/>
    <x v="2"/>
    <x v="637"/>
    <d v="2011-12-21T00:00:00"/>
    <x v="1"/>
    <s v="SS-20875"/>
    <x v="286"/>
    <x v="0"/>
    <x v="0"/>
    <s v="Marion"/>
    <x v="24"/>
    <n v="43302"/>
    <x v="3"/>
    <s v="OFF-AR-10003829"/>
    <x v="1"/>
    <x v="6"/>
    <x v="934"/>
    <n v="2.6240000000000001"/>
    <n v="1"/>
    <x v="2"/>
    <n v="0.29520000000000002"/>
  </r>
  <r>
    <n v="5704"/>
    <x v="2844"/>
    <x v="2"/>
    <x v="637"/>
    <d v="2011-12-21T00:00:00"/>
    <x v="1"/>
    <s v="SS-20875"/>
    <x v="286"/>
    <x v="0"/>
    <x v="0"/>
    <s v="Marion"/>
    <x v="24"/>
    <n v="43302"/>
    <x v="3"/>
    <s v="FUR-TA-10002645"/>
    <x v="0"/>
    <x v="3"/>
    <x v="1313"/>
    <n v="136.53"/>
    <n v="1"/>
    <x v="10"/>
    <n v="-52.336500000000001"/>
  </r>
  <r>
    <n v="5705"/>
    <x v="2844"/>
    <x v="2"/>
    <x v="637"/>
    <d v="2011-12-21T00:00:00"/>
    <x v="1"/>
    <s v="SS-20875"/>
    <x v="286"/>
    <x v="0"/>
    <x v="0"/>
    <s v="Marion"/>
    <x v="24"/>
    <n v="43302"/>
    <x v="3"/>
    <s v="TEC-AC-10003033"/>
    <x v="2"/>
    <x v="11"/>
    <x v="756"/>
    <n v="263.95999999999998"/>
    <n v="1"/>
    <x v="2"/>
    <n v="42.893500000000003"/>
  </r>
  <r>
    <n v="5706"/>
    <x v="2845"/>
    <x v="2"/>
    <x v="935"/>
    <d v="2011-11-08T00:00:00"/>
    <x v="1"/>
    <s v="RP-19390"/>
    <x v="261"/>
    <x v="0"/>
    <x v="0"/>
    <s v="Fairfield"/>
    <x v="29"/>
    <n v="6824"/>
    <x v="3"/>
    <s v="OFF-SU-10002522"/>
    <x v="1"/>
    <x v="14"/>
    <x v="1544"/>
    <n v="11.64"/>
    <n v="3"/>
    <x v="0"/>
    <n v="3.3755999999999999"/>
  </r>
  <r>
    <n v="5707"/>
    <x v="2846"/>
    <x v="3"/>
    <x v="585"/>
    <d v="2014-09-26T00:00:00"/>
    <x v="0"/>
    <s v="SC-20440"/>
    <x v="464"/>
    <x v="1"/>
    <x v="0"/>
    <s v="New York City"/>
    <x v="15"/>
    <n v="10009"/>
    <x v="3"/>
    <s v="OFF-BI-10004828"/>
    <x v="1"/>
    <x v="8"/>
    <x v="1578"/>
    <n v="40.176000000000002"/>
    <n v="3"/>
    <x v="2"/>
    <n v="14.563800000000001"/>
  </r>
  <r>
    <n v="5708"/>
    <x v="2847"/>
    <x v="1"/>
    <x v="412"/>
    <d v="2012-05-15T00:00:00"/>
    <x v="1"/>
    <s v="NW-18400"/>
    <x v="508"/>
    <x v="0"/>
    <x v="0"/>
    <s v="New York City"/>
    <x v="15"/>
    <n v="10024"/>
    <x v="3"/>
    <s v="FUR-FU-10001095"/>
    <x v="0"/>
    <x v="5"/>
    <x v="741"/>
    <n v="79.44"/>
    <n v="3"/>
    <x v="0"/>
    <n v="30.187200000000001"/>
  </r>
  <r>
    <n v="5709"/>
    <x v="2847"/>
    <x v="1"/>
    <x v="412"/>
    <d v="2012-05-15T00:00:00"/>
    <x v="1"/>
    <s v="NW-18400"/>
    <x v="508"/>
    <x v="0"/>
    <x v="0"/>
    <s v="New York City"/>
    <x v="15"/>
    <n v="10024"/>
    <x v="3"/>
    <s v="OFF-SU-10000157"/>
    <x v="1"/>
    <x v="14"/>
    <x v="1399"/>
    <n v="357.93"/>
    <n v="3"/>
    <x v="0"/>
    <n v="7.1585999999999999"/>
  </r>
  <r>
    <n v="5710"/>
    <x v="2847"/>
    <x v="1"/>
    <x v="412"/>
    <d v="2012-05-15T00:00:00"/>
    <x v="1"/>
    <s v="NW-18400"/>
    <x v="508"/>
    <x v="0"/>
    <x v="0"/>
    <s v="New York City"/>
    <x v="15"/>
    <n v="10024"/>
    <x v="3"/>
    <s v="FUR-CH-10002647"/>
    <x v="0"/>
    <x v="1"/>
    <x v="470"/>
    <n v="127.764"/>
    <n v="2"/>
    <x v="9"/>
    <n v="21.294"/>
  </r>
  <r>
    <n v="5711"/>
    <x v="2847"/>
    <x v="1"/>
    <x v="412"/>
    <d v="2012-05-15T00:00:00"/>
    <x v="1"/>
    <s v="NW-18400"/>
    <x v="508"/>
    <x v="0"/>
    <x v="0"/>
    <s v="New York City"/>
    <x v="15"/>
    <n v="10024"/>
    <x v="3"/>
    <s v="TEC-CO-10004115"/>
    <x v="2"/>
    <x v="16"/>
    <x v="356"/>
    <n v="2799.944"/>
    <n v="7"/>
    <x v="2"/>
    <n v="1014.9797"/>
  </r>
  <r>
    <n v="5712"/>
    <x v="2847"/>
    <x v="1"/>
    <x v="412"/>
    <d v="2012-05-15T00:00:00"/>
    <x v="1"/>
    <s v="NW-18400"/>
    <x v="508"/>
    <x v="0"/>
    <x v="0"/>
    <s v="New York City"/>
    <x v="15"/>
    <n v="10024"/>
    <x v="3"/>
    <s v="OFF-PA-10003363"/>
    <x v="1"/>
    <x v="10"/>
    <x v="1520"/>
    <n v="19.440000000000001"/>
    <n v="3"/>
    <x v="0"/>
    <n v="9.3312000000000008"/>
  </r>
  <r>
    <n v="5713"/>
    <x v="2848"/>
    <x v="3"/>
    <x v="689"/>
    <d v="2014-08-01T00:00:00"/>
    <x v="3"/>
    <s v="KW-16435"/>
    <x v="147"/>
    <x v="0"/>
    <x v="0"/>
    <s v="Chicago"/>
    <x v="10"/>
    <n v="60653"/>
    <x v="2"/>
    <s v="TEC-PH-10003092"/>
    <x v="2"/>
    <x v="7"/>
    <x v="516"/>
    <n v="36.792000000000002"/>
    <n v="1"/>
    <x v="2"/>
    <n v="4.1391"/>
  </r>
  <r>
    <n v="5714"/>
    <x v="2849"/>
    <x v="2"/>
    <x v="72"/>
    <d v="2011-03-05T00:00:00"/>
    <x v="1"/>
    <s v="HR-14770"/>
    <x v="367"/>
    <x v="2"/>
    <x v="0"/>
    <s v="New York City"/>
    <x v="15"/>
    <n v="10035"/>
    <x v="3"/>
    <s v="TEC-PH-10003655"/>
    <x v="2"/>
    <x v="7"/>
    <x v="854"/>
    <n v="5.94"/>
    <n v="3"/>
    <x v="0"/>
    <n v="1.6037999999999999"/>
  </r>
  <r>
    <n v="5715"/>
    <x v="2850"/>
    <x v="3"/>
    <x v="145"/>
    <d v="2014-09-30T00:00:00"/>
    <x v="1"/>
    <s v="AG-10900"/>
    <x v="151"/>
    <x v="0"/>
    <x v="0"/>
    <s v="Richmond"/>
    <x v="17"/>
    <n v="23223"/>
    <x v="0"/>
    <s v="OFF-ST-10001476"/>
    <x v="1"/>
    <x v="4"/>
    <x v="827"/>
    <n v="177.55"/>
    <n v="5"/>
    <x v="0"/>
    <n v="47.938499999999998"/>
  </r>
  <r>
    <n v="5716"/>
    <x v="2851"/>
    <x v="1"/>
    <x v="330"/>
    <d v="2012-10-12T00:00:00"/>
    <x v="0"/>
    <s v="BM-11650"/>
    <x v="312"/>
    <x v="1"/>
    <x v="0"/>
    <s v="Ann Arbor"/>
    <x v="12"/>
    <n v="48104"/>
    <x v="2"/>
    <s v="TEC-AC-10002049"/>
    <x v="2"/>
    <x v="11"/>
    <x v="688"/>
    <n v="619.95000000000005"/>
    <n v="5"/>
    <x v="0"/>
    <n v="111.59099999999999"/>
  </r>
  <r>
    <n v="5717"/>
    <x v="2851"/>
    <x v="1"/>
    <x v="330"/>
    <d v="2012-10-12T00:00:00"/>
    <x v="0"/>
    <s v="BM-11650"/>
    <x v="312"/>
    <x v="1"/>
    <x v="0"/>
    <s v="Ann Arbor"/>
    <x v="12"/>
    <n v="48104"/>
    <x v="2"/>
    <s v="TEC-PH-10003875"/>
    <x v="2"/>
    <x v="7"/>
    <x v="119"/>
    <n v="29.16"/>
    <n v="3"/>
    <x v="0"/>
    <n v="8.4564000000000004"/>
  </r>
  <r>
    <n v="5718"/>
    <x v="2851"/>
    <x v="1"/>
    <x v="330"/>
    <d v="2012-10-12T00:00:00"/>
    <x v="0"/>
    <s v="BM-11650"/>
    <x v="312"/>
    <x v="1"/>
    <x v="0"/>
    <s v="Ann Arbor"/>
    <x v="12"/>
    <n v="48104"/>
    <x v="2"/>
    <s v="OFF-EN-10003286"/>
    <x v="1"/>
    <x v="12"/>
    <x v="33"/>
    <n v="57.96"/>
    <n v="7"/>
    <x v="0"/>
    <n v="27.241199999999999"/>
  </r>
  <r>
    <n v="5719"/>
    <x v="2851"/>
    <x v="1"/>
    <x v="330"/>
    <d v="2012-10-12T00:00:00"/>
    <x v="0"/>
    <s v="BM-11650"/>
    <x v="312"/>
    <x v="1"/>
    <x v="0"/>
    <s v="Ann Arbor"/>
    <x v="12"/>
    <n v="48104"/>
    <x v="2"/>
    <s v="OFF-AP-10003971"/>
    <x v="1"/>
    <x v="9"/>
    <x v="914"/>
    <n v="29.402999999999999"/>
    <n v="3"/>
    <x v="9"/>
    <n v="5.2271999999999998"/>
  </r>
  <r>
    <n v="5720"/>
    <x v="2852"/>
    <x v="3"/>
    <x v="1065"/>
    <d v="2014-04-03T00:00:00"/>
    <x v="0"/>
    <s v="RD-19720"/>
    <x v="742"/>
    <x v="0"/>
    <x v="0"/>
    <s v="Lafayette"/>
    <x v="14"/>
    <n v="47905"/>
    <x v="2"/>
    <s v="OFF-ST-10001031"/>
    <x v="1"/>
    <x v="4"/>
    <x v="1551"/>
    <n v="81.400000000000006"/>
    <n v="5"/>
    <x v="0"/>
    <n v="21.164000000000001"/>
  </r>
  <r>
    <n v="5721"/>
    <x v="2853"/>
    <x v="1"/>
    <x v="717"/>
    <d v="2012-11-17T00:00:00"/>
    <x v="2"/>
    <s v="KB-16585"/>
    <x v="10"/>
    <x v="1"/>
    <x v="0"/>
    <s v="Springfield"/>
    <x v="21"/>
    <n v="97477"/>
    <x v="1"/>
    <s v="OFF-FA-10000304"/>
    <x v="1"/>
    <x v="13"/>
    <x v="52"/>
    <n v="8.7200000000000006"/>
    <n v="5"/>
    <x v="2"/>
    <n v="2.2890000000000001"/>
  </r>
  <r>
    <n v="5722"/>
    <x v="2853"/>
    <x v="1"/>
    <x v="717"/>
    <d v="2012-11-17T00:00:00"/>
    <x v="2"/>
    <s v="KB-16585"/>
    <x v="10"/>
    <x v="1"/>
    <x v="0"/>
    <s v="Springfield"/>
    <x v="21"/>
    <n v="97477"/>
    <x v="1"/>
    <s v="TEC-AC-10000358"/>
    <x v="2"/>
    <x v="11"/>
    <x v="1278"/>
    <n v="91.176000000000002"/>
    <n v="3"/>
    <x v="2"/>
    <n v="4.5587999999999997"/>
  </r>
  <r>
    <n v="5723"/>
    <x v="2853"/>
    <x v="1"/>
    <x v="717"/>
    <d v="2012-11-17T00:00:00"/>
    <x v="2"/>
    <s v="KB-16585"/>
    <x v="10"/>
    <x v="1"/>
    <x v="0"/>
    <s v="Springfield"/>
    <x v="21"/>
    <n v="97477"/>
    <x v="1"/>
    <s v="TEC-AC-10002800"/>
    <x v="2"/>
    <x v="11"/>
    <x v="1207"/>
    <n v="159.96799999999999"/>
    <n v="4"/>
    <x v="2"/>
    <n v="29.994"/>
  </r>
  <r>
    <n v="5724"/>
    <x v="2854"/>
    <x v="0"/>
    <x v="182"/>
    <d v="2013-10-01T00:00:00"/>
    <x v="1"/>
    <s v="DW-13585"/>
    <x v="61"/>
    <x v="1"/>
    <x v="0"/>
    <s v="San Francisco"/>
    <x v="1"/>
    <n v="94109"/>
    <x v="1"/>
    <s v="OFF-PA-10004735"/>
    <x v="1"/>
    <x v="10"/>
    <x v="819"/>
    <n v="12.96"/>
    <n v="2"/>
    <x v="0"/>
    <n v="6.2207999999999997"/>
  </r>
  <r>
    <n v="5725"/>
    <x v="2855"/>
    <x v="2"/>
    <x v="358"/>
    <d v="2011-09-27T00:00:00"/>
    <x v="1"/>
    <s v="VG-21805"/>
    <x v="500"/>
    <x v="1"/>
    <x v="0"/>
    <s v="Chicago"/>
    <x v="10"/>
    <n v="60653"/>
    <x v="2"/>
    <s v="OFF-ST-10002574"/>
    <x v="1"/>
    <x v="4"/>
    <x v="926"/>
    <n v="331.536"/>
    <n v="3"/>
    <x v="2"/>
    <n v="-82.884"/>
  </r>
  <r>
    <n v="5726"/>
    <x v="2856"/>
    <x v="1"/>
    <x v="12"/>
    <d v="2012-09-27T00:00:00"/>
    <x v="2"/>
    <s v="DR-12880"/>
    <x v="112"/>
    <x v="1"/>
    <x v="0"/>
    <s v="New York City"/>
    <x v="15"/>
    <n v="10011"/>
    <x v="3"/>
    <s v="TEC-AC-10004171"/>
    <x v="2"/>
    <x v="11"/>
    <x v="1312"/>
    <n v="899.91"/>
    <n v="9"/>
    <x v="0"/>
    <n v="395.96039999999999"/>
  </r>
  <r>
    <n v="5727"/>
    <x v="2857"/>
    <x v="1"/>
    <x v="124"/>
    <d v="2012-05-08T00:00:00"/>
    <x v="1"/>
    <s v="AH-10690"/>
    <x v="706"/>
    <x v="1"/>
    <x v="0"/>
    <s v="Houston"/>
    <x v="5"/>
    <n v="77095"/>
    <x v="2"/>
    <s v="TEC-PH-10002922"/>
    <x v="2"/>
    <x v="7"/>
    <x v="965"/>
    <n v="946.34400000000005"/>
    <n v="7"/>
    <x v="2"/>
    <n v="118.29300000000001"/>
  </r>
  <r>
    <n v="5728"/>
    <x v="2858"/>
    <x v="3"/>
    <x v="166"/>
    <d v="2014-12-14T00:00:00"/>
    <x v="1"/>
    <s v="JP-15520"/>
    <x v="187"/>
    <x v="0"/>
    <x v="0"/>
    <s v="Madison"/>
    <x v="6"/>
    <n v="53711"/>
    <x v="2"/>
    <s v="TEC-AC-10003023"/>
    <x v="2"/>
    <x v="11"/>
    <x v="1070"/>
    <n v="178.11"/>
    <n v="3"/>
    <x v="0"/>
    <n v="32.059800000000003"/>
  </r>
  <r>
    <n v="5729"/>
    <x v="2858"/>
    <x v="3"/>
    <x v="166"/>
    <d v="2014-12-14T00:00:00"/>
    <x v="1"/>
    <s v="JP-15520"/>
    <x v="187"/>
    <x v="0"/>
    <x v="0"/>
    <s v="Madison"/>
    <x v="6"/>
    <n v="53711"/>
    <x v="2"/>
    <s v="OFF-AP-10003590"/>
    <x v="1"/>
    <x v="9"/>
    <x v="947"/>
    <n v="1089.75"/>
    <n v="3"/>
    <x v="0"/>
    <n v="305.13"/>
  </r>
  <r>
    <n v="5730"/>
    <x v="2858"/>
    <x v="3"/>
    <x v="166"/>
    <d v="2014-12-14T00:00:00"/>
    <x v="1"/>
    <s v="JP-15520"/>
    <x v="187"/>
    <x v="0"/>
    <x v="0"/>
    <s v="Madison"/>
    <x v="6"/>
    <n v="53711"/>
    <x v="2"/>
    <s v="OFF-LA-10003510"/>
    <x v="1"/>
    <x v="2"/>
    <x v="575"/>
    <n v="61.06"/>
    <n v="2"/>
    <x v="0"/>
    <n v="28.087599999999998"/>
  </r>
  <r>
    <n v="5731"/>
    <x v="2858"/>
    <x v="3"/>
    <x v="166"/>
    <d v="2014-12-14T00:00:00"/>
    <x v="1"/>
    <s v="JP-15520"/>
    <x v="187"/>
    <x v="0"/>
    <x v="0"/>
    <s v="Madison"/>
    <x v="6"/>
    <n v="53711"/>
    <x v="2"/>
    <s v="FUR-BO-10003159"/>
    <x v="0"/>
    <x v="0"/>
    <x v="1100"/>
    <n v="459.92"/>
    <n v="4"/>
    <x v="0"/>
    <n v="41.392800000000001"/>
  </r>
  <r>
    <n v="5732"/>
    <x v="2858"/>
    <x v="3"/>
    <x v="166"/>
    <d v="2014-12-14T00:00:00"/>
    <x v="1"/>
    <s v="JP-15520"/>
    <x v="187"/>
    <x v="0"/>
    <x v="0"/>
    <s v="Madison"/>
    <x v="6"/>
    <n v="53711"/>
    <x v="2"/>
    <s v="OFF-PA-10002713"/>
    <x v="1"/>
    <x v="10"/>
    <x v="317"/>
    <n v="27.52"/>
    <n v="4"/>
    <x v="0"/>
    <n v="12.6592"/>
  </r>
  <r>
    <n v="5733"/>
    <x v="2859"/>
    <x v="3"/>
    <x v="222"/>
    <d v="2014-07-03T00:00:00"/>
    <x v="2"/>
    <s v="DR-12880"/>
    <x v="112"/>
    <x v="1"/>
    <x v="0"/>
    <s v="Milford"/>
    <x v="29"/>
    <n v="6460"/>
    <x v="3"/>
    <s v="FUR-BO-10002598"/>
    <x v="0"/>
    <x v="0"/>
    <x v="1509"/>
    <n v="638.82000000000005"/>
    <n v="9"/>
    <x v="0"/>
    <n v="185.2578"/>
  </r>
  <r>
    <n v="5734"/>
    <x v="2859"/>
    <x v="3"/>
    <x v="222"/>
    <d v="2014-07-03T00:00:00"/>
    <x v="2"/>
    <s v="DR-12880"/>
    <x v="112"/>
    <x v="1"/>
    <x v="0"/>
    <s v="Milford"/>
    <x v="29"/>
    <n v="6460"/>
    <x v="3"/>
    <s v="OFF-SU-10002537"/>
    <x v="1"/>
    <x v="14"/>
    <x v="676"/>
    <n v="30.69"/>
    <n v="3"/>
    <x v="0"/>
    <n v="7.9794"/>
  </r>
  <r>
    <n v="5735"/>
    <x v="2859"/>
    <x v="3"/>
    <x v="222"/>
    <d v="2014-07-03T00:00:00"/>
    <x v="2"/>
    <s v="DR-12880"/>
    <x v="112"/>
    <x v="1"/>
    <x v="0"/>
    <s v="Milford"/>
    <x v="29"/>
    <n v="6460"/>
    <x v="3"/>
    <s v="FUR-FU-10003976"/>
    <x v="0"/>
    <x v="5"/>
    <x v="964"/>
    <n v="25.16"/>
    <n v="2"/>
    <x v="0"/>
    <n v="8.5543999999999993"/>
  </r>
  <r>
    <n v="5736"/>
    <x v="2860"/>
    <x v="2"/>
    <x v="290"/>
    <d v="2011-07-03T00:00:00"/>
    <x v="1"/>
    <s v="JK-15625"/>
    <x v="600"/>
    <x v="0"/>
    <x v="0"/>
    <s v="New York City"/>
    <x v="15"/>
    <n v="10024"/>
    <x v="3"/>
    <s v="OFF-BI-10000174"/>
    <x v="1"/>
    <x v="8"/>
    <x v="1435"/>
    <n v="13.92"/>
    <n v="3"/>
    <x v="2"/>
    <n v="4.8719999999999999"/>
  </r>
  <r>
    <n v="5737"/>
    <x v="2861"/>
    <x v="2"/>
    <x v="407"/>
    <d v="2011-01-26T00:00:00"/>
    <x v="1"/>
    <s v="MV-17485"/>
    <x v="597"/>
    <x v="0"/>
    <x v="0"/>
    <s v="Los Angeles"/>
    <x v="1"/>
    <n v="90049"/>
    <x v="1"/>
    <s v="OFF-PA-10002893"/>
    <x v="1"/>
    <x v="10"/>
    <x v="359"/>
    <n v="19.36"/>
    <n v="2"/>
    <x v="0"/>
    <n v="9.2927999999999997"/>
  </r>
  <r>
    <n v="5738"/>
    <x v="2861"/>
    <x v="2"/>
    <x v="407"/>
    <d v="2011-01-26T00:00:00"/>
    <x v="1"/>
    <s v="MV-17485"/>
    <x v="597"/>
    <x v="0"/>
    <x v="0"/>
    <s v="Los Angeles"/>
    <x v="1"/>
    <n v="90049"/>
    <x v="1"/>
    <s v="FUR-FU-10003194"/>
    <x v="0"/>
    <x v="5"/>
    <x v="76"/>
    <n v="19.3"/>
    <n v="2"/>
    <x v="0"/>
    <n v="5.79"/>
  </r>
  <r>
    <n v="5739"/>
    <x v="2862"/>
    <x v="3"/>
    <x v="413"/>
    <d v="2014-01-07T00:00:00"/>
    <x v="1"/>
    <s v="BP-11155"/>
    <x v="669"/>
    <x v="0"/>
    <x v="0"/>
    <s v="San Francisco"/>
    <x v="1"/>
    <n v="94109"/>
    <x v="1"/>
    <s v="OFF-BI-10004233"/>
    <x v="1"/>
    <x v="8"/>
    <x v="1377"/>
    <n v="38.375999999999998"/>
    <n v="3"/>
    <x v="2"/>
    <n v="13.4316"/>
  </r>
  <r>
    <n v="5740"/>
    <x v="2863"/>
    <x v="3"/>
    <x v="615"/>
    <d v="2014-04-01T00:00:00"/>
    <x v="2"/>
    <s v="DH-13075"/>
    <x v="704"/>
    <x v="1"/>
    <x v="0"/>
    <s v="Fairfield"/>
    <x v="1"/>
    <n v="94533"/>
    <x v="1"/>
    <s v="OFF-PA-10000232"/>
    <x v="1"/>
    <x v="10"/>
    <x v="1622"/>
    <n v="12.96"/>
    <n v="2"/>
    <x v="0"/>
    <n v="6.3503999999999996"/>
  </r>
  <r>
    <n v="5741"/>
    <x v="2863"/>
    <x v="3"/>
    <x v="615"/>
    <d v="2014-04-01T00:00:00"/>
    <x v="2"/>
    <s v="DH-13075"/>
    <x v="704"/>
    <x v="1"/>
    <x v="0"/>
    <s v="Fairfield"/>
    <x v="1"/>
    <n v="94533"/>
    <x v="1"/>
    <s v="FUR-FU-10001095"/>
    <x v="0"/>
    <x v="5"/>
    <x v="741"/>
    <n v="26.48"/>
    <n v="1"/>
    <x v="0"/>
    <n v="10.0624"/>
  </r>
  <r>
    <n v="5742"/>
    <x v="2863"/>
    <x v="3"/>
    <x v="615"/>
    <d v="2014-04-01T00:00:00"/>
    <x v="2"/>
    <s v="DH-13075"/>
    <x v="704"/>
    <x v="1"/>
    <x v="0"/>
    <s v="Fairfield"/>
    <x v="1"/>
    <n v="94533"/>
    <x v="1"/>
    <s v="TEC-MA-10004679"/>
    <x v="2"/>
    <x v="15"/>
    <x v="1074"/>
    <n v="532.72"/>
    <n v="2"/>
    <x v="2"/>
    <n v="53.271999999999998"/>
  </r>
  <r>
    <n v="5743"/>
    <x v="2863"/>
    <x v="3"/>
    <x v="615"/>
    <d v="2014-04-01T00:00:00"/>
    <x v="2"/>
    <s v="DH-13075"/>
    <x v="704"/>
    <x v="1"/>
    <x v="0"/>
    <s v="Fairfield"/>
    <x v="1"/>
    <n v="94533"/>
    <x v="1"/>
    <s v="OFF-PA-10003651"/>
    <x v="1"/>
    <x v="10"/>
    <x v="646"/>
    <n v="26.72"/>
    <n v="4"/>
    <x v="0"/>
    <n v="12.8256"/>
  </r>
  <r>
    <n v="5744"/>
    <x v="2863"/>
    <x v="3"/>
    <x v="615"/>
    <d v="2014-04-01T00:00:00"/>
    <x v="2"/>
    <s v="DH-13075"/>
    <x v="704"/>
    <x v="1"/>
    <x v="0"/>
    <s v="Fairfield"/>
    <x v="1"/>
    <n v="94533"/>
    <x v="1"/>
    <s v="OFF-PA-10000743"/>
    <x v="1"/>
    <x v="10"/>
    <x v="573"/>
    <n v="20.04"/>
    <n v="3"/>
    <x v="0"/>
    <n v="9.6191999999999993"/>
  </r>
  <r>
    <n v="5745"/>
    <x v="2863"/>
    <x v="3"/>
    <x v="615"/>
    <d v="2014-04-01T00:00:00"/>
    <x v="2"/>
    <s v="DH-13075"/>
    <x v="704"/>
    <x v="1"/>
    <x v="0"/>
    <s v="Fairfield"/>
    <x v="1"/>
    <n v="94533"/>
    <x v="1"/>
    <s v="OFF-ST-10002743"/>
    <x v="1"/>
    <x v="4"/>
    <x v="413"/>
    <n v="795.48"/>
    <n v="7"/>
    <x v="0"/>
    <n v="7.9547999999999996"/>
  </r>
  <r>
    <n v="5746"/>
    <x v="2863"/>
    <x v="3"/>
    <x v="615"/>
    <d v="2014-04-01T00:00:00"/>
    <x v="2"/>
    <s v="DH-13075"/>
    <x v="704"/>
    <x v="1"/>
    <x v="0"/>
    <s v="Fairfield"/>
    <x v="1"/>
    <n v="94533"/>
    <x v="1"/>
    <s v="FUR-FU-10003829"/>
    <x v="0"/>
    <x v="5"/>
    <x v="1369"/>
    <n v="21.56"/>
    <n v="7"/>
    <x v="0"/>
    <n v="6.8992000000000004"/>
  </r>
  <r>
    <n v="5747"/>
    <x v="2864"/>
    <x v="0"/>
    <x v="16"/>
    <d v="2013-12-13T00:00:00"/>
    <x v="1"/>
    <s v="LH-16900"/>
    <x v="23"/>
    <x v="0"/>
    <x v="0"/>
    <s v="Greenville"/>
    <x v="3"/>
    <n v="27834"/>
    <x v="0"/>
    <s v="TEC-PH-10002496"/>
    <x v="2"/>
    <x v="7"/>
    <x v="490"/>
    <n v="249.584"/>
    <n v="2"/>
    <x v="2"/>
    <n v="31.198"/>
  </r>
  <r>
    <n v="5748"/>
    <x v="2864"/>
    <x v="0"/>
    <x v="16"/>
    <d v="2013-12-13T00:00:00"/>
    <x v="1"/>
    <s v="LH-16900"/>
    <x v="23"/>
    <x v="0"/>
    <x v="0"/>
    <s v="Greenville"/>
    <x v="3"/>
    <n v="27834"/>
    <x v="0"/>
    <s v="TEC-AC-10002473"/>
    <x v="2"/>
    <x v="11"/>
    <x v="713"/>
    <n v="68.111999999999995"/>
    <n v="3"/>
    <x v="2"/>
    <n v="17.8794"/>
  </r>
  <r>
    <n v="5749"/>
    <x v="2864"/>
    <x v="0"/>
    <x v="16"/>
    <d v="2013-12-13T00:00:00"/>
    <x v="1"/>
    <s v="LH-16900"/>
    <x v="23"/>
    <x v="0"/>
    <x v="0"/>
    <s v="Greenville"/>
    <x v="3"/>
    <n v="27834"/>
    <x v="0"/>
    <s v="TEC-AC-10004877"/>
    <x v="2"/>
    <x v="11"/>
    <x v="1670"/>
    <n v="16.559999999999999"/>
    <n v="3"/>
    <x v="2"/>
    <n v="-2.484"/>
  </r>
  <r>
    <n v="5750"/>
    <x v="2865"/>
    <x v="3"/>
    <x v="551"/>
    <d v="2014-11-23T00:00:00"/>
    <x v="1"/>
    <s v="DK-13090"/>
    <x v="54"/>
    <x v="0"/>
    <x v="0"/>
    <s v="Long Beach"/>
    <x v="15"/>
    <n v="11561"/>
    <x v="3"/>
    <s v="TEC-PH-10000923"/>
    <x v="2"/>
    <x v="7"/>
    <x v="1225"/>
    <n v="74.95"/>
    <n v="5"/>
    <x v="0"/>
    <n v="36.725499999999997"/>
  </r>
  <r>
    <n v="5751"/>
    <x v="2866"/>
    <x v="2"/>
    <x v="992"/>
    <d v="2011-06-05T00:00:00"/>
    <x v="1"/>
    <s v="SS-20410"/>
    <x v="757"/>
    <x v="0"/>
    <x v="0"/>
    <s v="Buffalo Grove"/>
    <x v="10"/>
    <n v="60089"/>
    <x v="2"/>
    <s v="FUR-TA-10001539"/>
    <x v="0"/>
    <x v="3"/>
    <x v="10"/>
    <n v="355.45499999999998"/>
    <n v="3"/>
    <x v="5"/>
    <n v="-184.8366"/>
  </r>
  <r>
    <n v="5752"/>
    <x v="2867"/>
    <x v="0"/>
    <x v="115"/>
    <d v="2013-01-28T00:00:00"/>
    <x v="1"/>
    <s v="FP-14320"/>
    <x v="224"/>
    <x v="0"/>
    <x v="0"/>
    <s v="San Diego"/>
    <x v="1"/>
    <n v="92037"/>
    <x v="1"/>
    <s v="OFF-LA-10003498"/>
    <x v="1"/>
    <x v="2"/>
    <x v="1740"/>
    <n v="44.4"/>
    <n v="3"/>
    <x v="0"/>
    <n v="22.2"/>
  </r>
  <r>
    <n v="5753"/>
    <x v="2867"/>
    <x v="0"/>
    <x v="115"/>
    <d v="2013-01-28T00:00:00"/>
    <x v="1"/>
    <s v="FP-14320"/>
    <x v="224"/>
    <x v="0"/>
    <x v="0"/>
    <s v="San Diego"/>
    <x v="1"/>
    <n v="92037"/>
    <x v="1"/>
    <s v="OFF-LA-10004484"/>
    <x v="1"/>
    <x v="2"/>
    <x v="612"/>
    <n v="20.65"/>
    <n v="5"/>
    <x v="0"/>
    <n v="9.4990000000000006"/>
  </r>
  <r>
    <n v="5754"/>
    <x v="2868"/>
    <x v="0"/>
    <x v="1066"/>
    <d v="2013-02-10T00:00:00"/>
    <x v="1"/>
    <s v="LC-17050"/>
    <x v="702"/>
    <x v="0"/>
    <x v="0"/>
    <s v="Richmond"/>
    <x v="0"/>
    <n v="40475"/>
    <x v="0"/>
    <s v="FUR-CH-10000015"/>
    <x v="0"/>
    <x v="1"/>
    <x v="373"/>
    <n v="866.4"/>
    <n v="4"/>
    <x v="0"/>
    <n v="225.26400000000001"/>
  </r>
  <r>
    <n v="5755"/>
    <x v="2869"/>
    <x v="1"/>
    <x v="368"/>
    <d v="2012-04-03T00:00:00"/>
    <x v="0"/>
    <s v="AS-10240"/>
    <x v="238"/>
    <x v="0"/>
    <x v="0"/>
    <s v="Springfield"/>
    <x v="17"/>
    <n v="22153"/>
    <x v="0"/>
    <s v="OFF-AR-10003732"/>
    <x v="1"/>
    <x v="6"/>
    <x v="321"/>
    <n v="5.56"/>
    <n v="2"/>
    <x v="0"/>
    <n v="1.4456"/>
  </r>
  <r>
    <n v="5756"/>
    <x v="2870"/>
    <x v="2"/>
    <x v="1005"/>
    <d v="2011-10-18T00:00:00"/>
    <x v="1"/>
    <s v="HG-15025"/>
    <x v="643"/>
    <x v="0"/>
    <x v="0"/>
    <s v="Fort Worth"/>
    <x v="5"/>
    <n v="76106"/>
    <x v="2"/>
    <s v="OFF-AP-10004052"/>
    <x v="1"/>
    <x v="9"/>
    <x v="1662"/>
    <n v="3.16"/>
    <n v="4"/>
    <x v="3"/>
    <n v="-8.532"/>
  </r>
  <r>
    <n v="5757"/>
    <x v="2870"/>
    <x v="2"/>
    <x v="1005"/>
    <d v="2011-10-18T00:00:00"/>
    <x v="1"/>
    <s v="HG-15025"/>
    <x v="643"/>
    <x v="0"/>
    <x v="0"/>
    <s v="Fort Worth"/>
    <x v="5"/>
    <n v="76106"/>
    <x v="2"/>
    <s v="TEC-CO-10002095"/>
    <x v="2"/>
    <x v="16"/>
    <x v="610"/>
    <n v="1999.96"/>
    <n v="5"/>
    <x v="2"/>
    <n v="624.98749999999995"/>
  </r>
  <r>
    <n v="5758"/>
    <x v="2871"/>
    <x v="1"/>
    <x v="1067"/>
    <d v="2012-08-16T00:00:00"/>
    <x v="1"/>
    <s v="BW-11065"/>
    <x v="768"/>
    <x v="0"/>
    <x v="0"/>
    <s v="Raleigh"/>
    <x v="3"/>
    <n v="27604"/>
    <x v="0"/>
    <s v="FUR-FU-10004270"/>
    <x v="0"/>
    <x v="5"/>
    <x v="1372"/>
    <n v="46.152000000000001"/>
    <n v="3"/>
    <x v="2"/>
    <n v="12.1149"/>
  </r>
  <r>
    <n v="5759"/>
    <x v="2872"/>
    <x v="1"/>
    <x v="6"/>
    <d v="2012-11-23T00:00:00"/>
    <x v="2"/>
    <s v="BH-11710"/>
    <x v="3"/>
    <x v="0"/>
    <x v="0"/>
    <s v="Hialeah"/>
    <x v="2"/>
    <n v="33012"/>
    <x v="0"/>
    <s v="TEC-MA-10000423"/>
    <x v="2"/>
    <x v="15"/>
    <x v="1713"/>
    <n v="32.984999999999999"/>
    <n v="3"/>
    <x v="5"/>
    <n v="-1.9791000000000001"/>
  </r>
  <r>
    <n v="5760"/>
    <x v="2873"/>
    <x v="0"/>
    <x v="945"/>
    <d v="2013-12-31T00:00:00"/>
    <x v="3"/>
    <s v="JP-16135"/>
    <x v="655"/>
    <x v="2"/>
    <x v="0"/>
    <s v="Los Angeles"/>
    <x v="1"/>
    <n v="90032"/>
    <x v="1"/>
    <s v="OFF-ST-10001526"/>
    <x v="1"/>
    <x v="4"/>
    <x v="764"/>
    <n v="481.32"/>
    <n v="4"/>
    <x v="0"/>
    <n v="125.14319999999999"/>
  </r>
  <r>
    <n v="5761"/>
    <x v="2873"/>
    <x v="0"/>
    <x v="945"/>
    <d v="2013-12-31T00:00:00"/>
    <x v="3"/>
    <s v="JP-16135"/>
    <x v="655"/>
    <x v="2"/>
    <x v="0"/>
    <s v="Los Angeles"/>
    <x v="1"/>
    <n v="90032"/>
    <x v="1"/>
    <s v="OFF-BI-10002194"/>
    <x v="1"/>
    <x v="8"/>
    <x v="411"/>
    <n v="6.3840000000000003"/>
    <n v="1"/>
    <x v="2"/>
    <n v="2.1545999999999998"/>
  </r>
  <r>
    <n v="5762"/>
    <x v="2874"/>
    <x v="3"/>
    <x v="801"/>
    <d v="2014-08-16T00:00:00"/>
    <x v="2"/>
    <s v="JM-16195"/>
    <x v="594"/>
    <x v="0"/>
    <x v="0"/>
    <s v="Lake Forest"/>
    <x v="1"/>
    <n v="92630"/>
    <x v="1"/>
    <s v="OFF-AP-10000828"/>
    <x v="1"/>
    <x v="9"/>
    <x v="1087"/>
    <n v="542.94000000000005"/>
    <n v="3"/>
    <x v="0"/>
    <n v="152.0232"/>
  </r>
  <r>
    <n v="5763"/>
    <x v="2874"/>
    <x v="3"/>
    <x v="801"/>
    <d v="2014-08-16T00:00:00"/>
    <x v="2"/>
    <s v="JM-16195"/>
    <x v="594"/>
    <x v="0"/>
    <x v="0"/>
    <s v="Lake Forest"/>
    <x v="1"/>
    <n v="92630"/>
    <x v="1"/>
    <s v="FUR-FU-10001473"/>
    <x v="0"/>
    <x v="5"/>
    <x v="984"/>
    <n v="54.92"/>
    <n v="4"/>
    <x v="0"/>
    <n v="19.7712"/>
  </r>
  <r>
    <n v="5764"/>
    <x v="2875"/>
    <x v="1"/>
    <x v="502"/>
    <d v="2012-11-05T00:00:00"/>
    <x v="2"/>
    <s v="FH-14365"/>
    <x v="92"/>
    <x v="1"/>
    <x v="0"/>
    <s v="Long Beach"/>
    <x v="15"/>
    <n v="11561"/>
    <x v="3"/>
    <s v="FUR-CH-10004983"/>
    <x v="0"/>
    <x v="1"/>
    <x v="1560"/>
    <n v="1448.82"/>
    <n v="10"/>
    <x v="9"/>
    <n v="209.274"/>
  </r>
  <r>
    <n v="5765"/>
    <x v="2876"/>
    <x v="1"/>
    <x v="229"/>
    <d v="2012-09-12T00:00:00"/>
    <x v="0"/>
    <s v="MC-17575"/>
    <x v="430"/>
    <x v="0"/>
    <x v="0"/>
    <s v="Seattle"/>
    <x v="4"/>
    <n v="98103"/>
    <x v="1"/>
    <s v="OFF-ST-10003994"/>
    <x v="1"/>
    <x v="4"/>
    <x v="1736"/>
    <n v="353.88"/>
    <n v="6"/>
    <x v="0"/>
    <n v="17.693999999999999"/>
  </r>
  <r>
    <n v="5766"/>
    <x v="2877"/>
    <x v="2"/>
    <x v="1068"/>
    <d v="2011-11-14T00:00:00"/>
    <x v="1"/>
    <s v="EB-13870"/>
    <x v="12"/>
    <x v="0"/>
    <x v="0"/>
    <s v="Redding"/>
    <x v="1"/>
    <n v="96003"/>
    <x v="1"/>
    <s v="TEC-PH-10004447"/>
    <x v="2"/>
    <x v="7"/>
    <x v="857"/>
    <n v="333.57600000000002"/>
    <n v="3"/>
    <x v="2"/>
    <n v="25.0182"/>
  </r>
  <r>
    <n v="5767"/>
    <x v="2878"/>
    <x v="0"/>
    <x v="750"/>
    <d v="2013-10-16T00:00:00"/>
    <x v="1"/>
    <s v="PM-19135"/>
    <x v="327"/>
    <x v="2"/>
    <x v="0"/>
    <s v="San Antonio"/>
    <x v="5"/>
    <n v="78207"/>
    <x v="2"/>
    <s v="OFF-LA-10004545"/>
    <x v="1"/>
    <x v="2"/>
    <x v="1328"/>
    <n v="60.143999999999998"/>
    <n v="6"/>
    <x v="2"/>
    <n v="20.2986"/>
  </r>
  <r>
    <n v="5768"/>
    <x v="2879"/>
    <x v="3"/>
    <x v="565"/>
    <d v="2014-09-13T00:00:00"/>
    <x v="0"/>
    <s v="AR-10345"/>
    <x v="753"/>
    <x v="1"/>
    <x v="0"/>
    <s v="Houston"/>
    <x v="5"/>
    <n v="77070"/>
    <x v="2"/>
    <s v="TEC-AC-10003116"/>
    <x v="2"/>
    <x v="11"/>
    <x v="920"/>
    <n v="85.2"/>
    <n v="6"/>
    <x v="2"/>
    <n v="20.234999999999999"/>
  </r>
  <r>
    <n v="5769"/>
    <x v="2880"/>
    <x v="1"/>
    <x v="1069"/>
    <d v="2012-03-01T00:00:00"/>
    <x v="1"/>
    <s v="SS-20875"/>
    <x v="286"/>
    <x v="0"/>
    <x v="0"/>
    <s v="Leominster"/>
    <x v="31"/>
    <n v="1453"/>
    <x v="3"/>
    <s v="OFF-LA-10001641"/>
    <x v="1"/>
    <x v="2"/>
    <x v="1022"/>
    <n v="3.15"/>
    <n v="1"/>
    <x v="0"/>
    <n v="1.512"/>
  </r>
  <r>
    <n v="5770"/>
    <x v="2880"/>
    <x v="1"/>
    <x v="1069"/>
    <d v="2012-03-01T00:00:00"/>
    <x v="1"/>
    <s v="SS-20875"/>
    <x v="286"/>
    <x v="0"/>
    <x v="0"/>
    <s v="Leominster"/>
    <x v="31"/>
    <n v="1453"/>
    <x v="3"/>
    <s v="OFF-PA-10002377"/>
    <x v="1"/>
    <x v="10"/>
    <x v="557"/>
    <n v="22.72"/>
    <n v="4"/>
    <x v="0"/>
    <n v="10.224"/>
  </r>
  <r>
    <n v="5771"/>
    <x v="2881"/>
    <x v="1"/>
    <x v="496"/>
    <d v="2012-09-28T00:00:00"/>
    <x v="1"/>
    <s v="SC-20440"/>
    <x v="464"/>
    <x v="1"/>
    <x v="0"/>
    <s v="Los Angeles"/>
    <x v="1"/>
    <n v="90032"/>
    <x v="1"/>
    <s v="FUR-FU-10000010"/>
    <x v="0"/>
    <x v="5"/>
    <x v="522"/>
    <n v="14.91"/>
    <n v="3"/>
    <x v="0"/>
    <n v="4.6220999999999997"/>
  </r>
  <r>
    <n v="5772"/>
    <x v="2881"/>
    <x v="1"/>
    <x v="496"/>
    <d v="2012-09-28T00:00:00"/>
    <x v="1"/>
    <s v="SC-20440"/>
    <x v="464"/>
    <x v="1"/>
    <x v="0"/>
    <s v="Los Angeles"/>
    <x v="1"/>
    <n v="90032"/>
    <x v="1"/>
    <s v="OFF-AP-10002651"/>
    <x v="1"/>
    <x v="9"/>
    <x v="1341"/>
    <n v="1158.1199999999999"/>
    <n v="4"/>
    <x v="0"/>
    <n v="335.85480000000001"/>
  </r>
  <r>
    <n v="5773"/>
    <x v="2882"/>
    <x v="1"/>
    <x v="650"/>
    <d v="2012-12-01T00:00:00"/>
    <x v="1"/>
    <s v="EA-14035"/>
    <x v="105"/>
    <x v="1"/>
    <x v="0"/>
    <s v="Springfield"/>
    <x v="25"/>
    <n v="65807"/>
    <x v="2"/>
    <s v="TEC-CO-10002313"/>
    <x v="2"/>
    <x v="16"/>
    <x v="345"/>
    <n v="599.99"/>
    <n v="1"/>
    <x v="0"/>
    <n v="233.99610000000001"/>
  </r>
  <r>
    <n v="5774"/>
    <x v="2883"/>
    <x v="0"/>
    <x v="1070"/>
    <d v="2013-09-07T00:00:00"/>
    <x v="1"/>
    <s v="TP-21130"/>
    <x v="236"/>
    <x v="0"/>
    <x v="0"/>
    <s v="Waco"/>
    <x v="5"/>
    <n v="76706"/>
    <x v="2"/>
    <s v="OFF-ST-10001580"/>
    <x v="1"/>
    <x v="4"/>
    <x v="351"/>
    <n v="23.968"/>
    <n v="2"/>
    <x v="2"/>
    <n v="2.3967999999999998"/>
  </r>
  <r>
    <n v="5775"/>
    <x v="2884"/>
    <x v="0"/>
    <x v="408"/>
    <d v="2013-04-17T00:00:00"/>
    <x v="1"/>
    <s v="BP-11290"/>
    <x v="443"/>
    <x v="0"/>
    <x v="0"/>
    <s v="Los Angeles"/>
    <x v="1"/>
    <n v="90036"/>
    <x v="1"/>
    <s v="FUR-CH-10001545"/>
    <x v="0"/>
    <x v="1"/>
    <x v="1737"/>
    <n v="638.28800000000001"/>
    <n v="7"/>
    <x v="2"/>
    <n v="-31.914400000000001"/>
  </r>
  <r>
    <n v="5776"/>
    <x v="2884"/>
    <x v="0"/>
    <x v="408"/>
    <d v="2013-04-17T00:00:00"/>
    <x v="1"/>
    <s v="BP-11290"/>
    <x v="443"/>
    <x v="0"/>
    <x v="0"/>
    <s v="Los Angeles"/>
    <x v="1"/>
    <n v="90036"/>
    <x v="1"/>
    <s v="OFF-BI-10004826"/>
    <x v="1"/>
    <x v="8"/>
    <x v="721"/>
    <n v="13.208"/>
    <n v="1"/>
    <x v="2"/>
    <n v="4.6227999999999998"/>
  </r>
  <r>
    <n v="5777"/>
    <x v="2885"/>
    <x v="0"/>
    <x v="429"/>
    <d v="2013-12-09T00:00:00"/>
    <x v="1"/>
    <s v="LM-17065"/>
    <x v="215"/>
    <x v="0"/>
    <x v="0"/>
    <s v="Auburn"/>
    <x v="15"/>
    <n v="13021"/>
    <x v="3"/>
    <s v="OFF-BI-10000301"/>
    <x v="1"/>
    <x v="8"/>
    <x v="619"/>
    <n v="15.528"/>
    <n v="3"/>
    <x v="2"/>
    <n v="5.8230000000000004"/>
  </r>
  <r>
    <n v="5778"/>
    <x v="2886"/>
    <x v="0"/>
    <x v="429"/>
    <d v="2013-12-10T00:00:00"/>
    <x v="1"/>
    <s v="KT-16465"/>
    <x v="446"/>
    <x v="0"/>
    <x v="0"/>
    <s v="San Francisco"/>
    <x v="1"/>
    <n v="94109"/>
    <x v="1"/>
    <s v="OFF-PA-10000994"/>
    <x v="1"/>
    <x v="10"/>
    <x v="904"/>
    <n v="104.85"/>
    <n v="1"/>
    <x v="0"/>
    <n v="50.328000000000003"/>
  </r>
  <r>
    <n v="5779"/>
    <x v="2887"/>
    <x v="2"/>
    <x v="7"/>
    <d v="2011-11-18T00:00:00"/>
    <x v="1"/>
    <s v="AP-10915"/>
    <x v="275"/>
    <x v="0"/>
    <x v="0"/>
    <s v="Los Angeles"/>
    <x v="1"/>
    <n v="90008"/>
    <x v="1"/>
    <s v="OFF-AR-10003156"/>
    <x v="1"/>
    <x v="6"/>
    <x v="396"/>
    <n v="30.48"/>
    <n v="3"/>
    <x v="0"/>
    <n v="7.9248000000000003"/>
  </r>
  <r>
    <n v="5780"/>
    <x v="2887"/>
    <x v="2"/>
    <x v="7"/>
    <d v="2011-11-18T00:00:00"/>
    <x v="1"/>
    <s v="AP-10915"/>
    <x v="275"/>
    <x v="0"/>
    <x v="0"/>
    <s v="Los Angeles"/>
    <x v="1"/>
    <n v="90008"/>
    <x v="1"/>
    <s v="FUR-CH-10000988"/>
    <x v="0"/>
    <x v="1"/>
    <x v="1132"/>
    <n v="112.648"/>
    <n v="1"/>
    <x v="2"/>
    <n v="11.264799999999999"/>
  </r>
  <r>
    <n v="5781"/>
    <x v="2888"/>
    <x v="1"/>
    <x v="788"/>
    <d v="2012-04-09T00:00:00"/>
    <x v="1"/>
    <s v="JD-15790"/>
    <x v="479"/>
    <x v="0"/>
    <x v="0"/>
    <s v="Los Angeles"/>
    <x v="1"/>
    <n v="90049"/>
    <x v="1"/>
    <s v="TEC-MA-10003329"/>
    <x v="2"/>
    <x v="15"/>
    <x v="1741"/>
    <n v="71.975999999999999"/>
    <n v="3"/>
    <x v="2"/>
    <n v="24.291899999999998"/>
  </r>
  <r>
    <n v="5782"/>
    <x v="2889"/>
    <x v="1"/>
    <x v="295"/>
    <d v="2012-12-16T00:00:00"/>
    <x v="0"/>
    <s v="XP-21865"/>
    <x v="190"/>
    <x v="0"/>
    <x v="0"/>
    <s v="Chico"/>
    <x v="1"/>
    <n v="95928"/>
    <x v="1"/>
    <s v="OFF-AR-10001547"/>
    <x v="1"/>
    <x v="6"/>
    <x v="147"/>
    <n v="2.21"/>
    <n v="1"/>
    <x v="0"/>
    <n v="0.59670000000000001"/>
  </r>
  <r>
    <n v="5783"/>
    <x v="2889"/>
    <x v="1"/>
    <x v="295"/>
    <d v="2012-12-16T00:00:00"/>
    <x v="0"/>
    <s v="XP-21865"/>
    <x v="190"/>
    <x v="0"/>
    <x v="0"/>
    <s v="Chico"/>
    <x v="1"/>
    <n v="95928"/>
    <x v="1"/>
    <s v="OFF-EN-10003072"/>
    <x v="1"/>
    <x v="12"/>
    <x v="767"/>
    <n v="15.52"/>
    <n v="4"/>
    <x v="0"/>
    <n v="7.4496000000000002"/>
  </r>
  <r>
    <n v="5784"/>
    <x v="2889"/>
    <x v="1"/>
    <x v="295"/>
    <d v="2012-12-16T00:00:00"/>
    <x v="0"/>
    <s v="XP-21865"/>
    <x v="190"/>
    <x v="0"/>
    <x v="0"/>
    <s v="Chico"/>
    <x v="1"/>
    <n v="95928"/>
    <x v="1"/>
    <s v="OFF-PA-10000726"/>
    <x v="1"/>
    <x v="10"/>
    <x v="1322"/>
    <n v="36.44"/>
    <n v="4"/>
    <x v="0"/>
    <n v="16.398"/>
  </r>
  <r>
    <n v="5785"/>
    <x v="2890"/>
    <x v="3"/>
    <x v="280"/>
    <d v="2014-10-09T00:00:00"/>
    <x v="1"/>
    <s v="JK-16090"/>
    <x v="765"/>
    <x v="0"/>
    <x v="0"/>
    <s v="Springfield"/>
    <x v="21"/>
    <n v="97477"/>
    <x v="1"/>
    <s v="FUR-BO-10001972"/>
    <x v="0"/>
    <x v="0"/>
    <x v="362"/>
    <n v="217.76400000000001"/>
    <n v="6"/>
    <x v="6"/>
    <n v="-384.71640000000002"/>
  </r>
  <r>
    <n v="5786"/>
    <x v="2890"/>
    <x v="3"/>
    <x v="280"/>
    <d v="2014-10-09T00:00:00"/>
    <x v="1"/>
    <s v="JK-16090"/>
    <x v="765"/>
    <x v="0"/>
    <x v="0"/>
    <s v="Springfield"/>
    <x v="21"/>
    <n v="97477"/>
    <x v="1"/>
    <s v="OFF-SU-10004664"/>
    <x v="1"/>
    <x v="14"/>
    <x v="592"/>
    <n v="39.072000000000003"/>
    <n v="6"/>
    <x v="2"/>
    <n v="4.3956"/>
  </r>
  <r>
    <n v="5787"/>
    <x v="2890"/>
    <x v="3"/>
    <x v="280"/>
    <d v="2014-10-09T00:00:00"/>
    <x v="1"/>
    <s v="JK-16090"/>
    <x v="765"/>
    <x v="0"/>
    <x v="0"/>
    <s v="Springfield"/>
    <x v="21"/>
    <n v="97477"/>
    <x v="1"/>
    <s v="OFF-BI-10003676"/>
    <x v="1"/>
    <x v="8"/>
    <x v="816"/>
    <n v="22.638000000000002"/>
    <n v="7"/>
    <x v="6"/>
    <n v="-16.601199999999999"/>
  </r>
  <r>
    <n v="5788"/>
    <x v="2890"/>
    <x v="3"/>
    <x v="280"/>
    <d v="2014-10-09T00:00:00"/>
    <x v="1"/>
    <s v="JK-16090"/>
    <x v="765"/>
    <x v="0"/>
    <x v="0"/>
    <s v="Springfield"/>
    <x v="21"/>
    <n v="97477"/>
    <x v="1"/>
    <s v="OFF-AR-10003727"/>
    <x v="1"/>
    <x v="6"/>
    <x v="1362"/>
    <n v="95.144000000000005"/>
    <n v="7"/>
    <x v="2"/>
    <n v="10.7037"/>
  </r>
  <r>
    <n v="5789"/>
    <x v="2891"/>
    <x v="3"/>
    <x v="318"/>
    <d v="2014-04-15T00:00:00"/>
    <x v="0"/>
    <s v="MG-18205"/>
    <x v="769"/>
    <x v="1"/>
    <x v="0"/>
    <s v="Jacksonville"/>
    <x v="2"/>
    <n v="32216"/>
    <x v="0"/>
    <s v="FUR-FU-10003829"/>
    <x v="0"/>
    <x v="5"/>
    <x v="1369"/>
    <n v="12.32"/>
    <n v="5"/>
    <x v="2"/>
    <n v="1.8480000000000001"/>
  </r>
  <r>
    <n v="5790"/>
    <x v="2891"/>
    <x v="3"/>
    <x v="318"/>
    <d v="2014-04-15T00:00:00"/>
    <x v="0"/>
    <s v="MG-18205"/>
    <x v="769"/>
    <x v="1"/>
    <x v="0"/>
    <s v="Jacksonville"/>
    <x v="2"/>
    <n v="32216"/>
    <x v="0"/>
    <s v="OFF-BI-10003712"/>
    <x v="1"/>
    <x v="8"/>
    <x v="689"/>
    <n v="4.4189999999999996"/>
    <n v="3"/>
    <x v="6"/>
    <n v="-3.0933000000000002"/>
  </r>
  <r>
    <n v="5791"/>
    <x v="2892"/>
    <x v="3"/>
    <x v="365"/>
    <d v="2014-10-03T00:00:00"/>
    <x v="2"/>
    <s v="PG-18820"/>
    <x v="310"/>
    <x v="0"/>
    <x v="0"/>
    <s v="Bakersfield"/>
    <x v="1"/>
    <n v="93309"/>
    <x v="1"/>
    <s v="OFF-FA-10002280"/>
    <x v="1"/>
    <x v="13"/>
    <x v="653"/>
    <n v="35"/>
    <n v="7"/>
    <x v="0"/>
    <n v="16.8"/>
  </r>
  <r>
    <n v="5792"/>
    <x v="2892"/>
    <x v="3"/>
    <x v="365"/>
    <d v="2014-10-03T00:00:00"/>
    <x v="2"/>
    <s v="PG-18820"/>
    <x v="310"/>
    <x v="0"/>
    <x v="0"/>
    <s v="Bakersfield"/>
    <x v="1"/>
    <n v="93309"/>
    <x v="1"/>
    <s v="FUR-CH-10002961"/>
    <x v="0"/>
    <x v="1"/>
    <x v="939"/>
    <n v="72.784000000000006"/>
    <n v="1"/>
    <x v="2"/>
    <n v="0"/>
  </r>
  <r>
    <n v="5793"/>
    <x v="2892"/>
    <x v="3"/>
    <x v="365"/>
    <d v="2014-10-03T00:00:00"/>
    <x v="2"/>
    <s v="PG-18820"/>
    <x v="310"/>
    <x v="0"/>
    <x v="0"/>
    <s v="Bakersfield"/>
    <x v="1"/>
    <n v="93309"/>
    <x v="1"/>
    <s v="OFF-AP-10002578"/>
    <x v="1"/>
    <x v="9"/>
    <x v="409"/>
    <n v="97.84"/>
    <n v="2"/>
    <x v="0"/>
    <n v="25.438400000000001"/>
  </r>
  <r>
    <n v="5794"/>
    <x v="2892"/>
    <x v="3"/>
    <x v="365"/>
    <d v="2014-10-03T00:00:00"/>
    <x v="2"/>
    <s v="PG-18820"/>
    <x v="310"/>
    <x v="0"/>
    <x v="0"/>
    <s v="Bakersfield"/>
    <x v="1"/>
    <n v="93309"/>
    <x v="1"/>
    <s v="FUR-FU-10004848"/>
    <x v="0"/>
    <x v="5"/>
    <x v="28"/>
    <n v="51.75"/>
    <n v="1"/>
    <x v="0"/>
    <n v="15.525"/>
  </r>
  <r>
    <n v="5795"/>
    <x v="2892"/>
    <x v="3"/>
    <x v="365"/>
    <d v="2014-10-03T00:00:00"/>
    <x v="2"/>
    <s v="PG-18820"/>
    <x v="310"/>
    <x v="0"/>
    <x v="0"/>
    <s v="Bakersfield"/>
    <x v="1"/>
    <n v="93309"/>
    <x v="1"/>
    <s v="OFF-BI-10003364"/>
    <x v="1"/>
    <x v="8"/>
    <x v="698"/>
    <n v="46.671999999999997"/>
    <n v="2"/>
    <x v="2"/>
    <n v="16.3352"/>
  </r>
  <r>
    <n v="5796"/>
    <x v="2893"/>
    <x v="2"/>
    <x v="411"/>
    <d v="2011-10-03T00:00:00"/>
    <x v="0"/>
    <s v="LD-17005"/>
    <x v="436"/>
    <x v="0"/>
    <x v="0"/>
    <s v="New York City"/>
    <x v="15"/>
    <n v="10011"/>
    <x v="3"/>
    <s v="OFF-ST-10002615"/>
    <x v="1"/>
    <x v="4"/>
    <x v="1427"/>
    <n v="1395.54"/>
    <n v="9"/>
    <x v="0"/>
    <n v="362.84039999999999"/>
  </r>
  <r>
    <n v="5797"/>
    <x v="2893"/>
    <x v="2"/>
    <x v="411"/>
    <d v="2011-10-03T00:00:00"/>
    <x v="0"/>
    <s v="LD-17005"/>
    <x v="436"/>
    <x v="0"/>
    <x v="0"/>
    <s v="New York City"/>
    <x v="15"/>
    <n v="10011"/>
    <x v="3"/>
    <s v="FUR-FU-10000521"/>
    <x v="0"/>
    <x v="5"/>
    <x v="138"/>
    <n v="117.36"/>
    <n v="4"/>
    <x v="0"/>
    <n v="36.381599999999999"/>
  </r>
  <r>
    <n v="5798"/>
    <x v="2893"/>
    <x v="2"/>
    <x v="411"/>
    <d v="2011-10-03T00:00:00"/>
    <x v="0"/>
    <s v="LD-17005"/>
    <x v="436"/>
    <x v="0"/>
    <x v="0"/>
    <s v="New York City"/>
    <x v="15"/>
    <n v="10011"/>
    <x v="3"/>
    <s v="OFF-LA-10000121"/>
    <x v="1"/>
    <x v="2"/>
    <x v="902"/>
    <n v="18.899999999999999"/>
    <n v="3"/>
    <x v="0"/>
    <n v="8.6940000000000008"/>
  </r>
  <r>
    <n v="5799"/>
    <x v="2893"/>
    <x v="2"/>
    <x v="411"/>
    <d v="2011-10-03T00:00:00"/>
    <x v="0"/>
    <s v="LD-17005"/>
    <x v="436"/>
    <x v="0"/>
    <x v="0"/>
    <s v="New York City"/>
    <x v="15"/>
    <n v="10011"/>
    <x v="3"/>
    <s v="OFF-PA-10001289"/>
    <x v="1"/>
    <x v="10"/>
    <x v="952"/>
    <n v="77.52"/>
    <n v="2"/>
    <x v="0"/>
    <n v="37.9848"/>
  </r>
  <r>
    <n v="5800"/>
    <x v="2894"/>
    <x v="2"/>
    <x v="1071"/>
    <d v="2011-08-25T00:00:00"/>
    <x v="0"/>
    <s v="CR-12730"/>
    <x v="257"/>
    <x v="0"/>
    <x v="0"/>
    <s v="Chicago"/>
    <x v="10"/>
    <n v="60610"/>
    <x v="2"/>
    <s v="FUR-CH-10004495"/>
    <x v="0"/>
    <x v="1"/>
    <x v="1475"/>
    <n v="421.37200000000001"/>
    <n v="2"/>
    <x v="4"/>
    <n v="-6.0195999999999996"/>
  </r>
  <r>
    <n v="5801"/>
    <x v="2895"/>
    <x v="2"/>
    <x v="384"/>
    <d v="2011-07-14T00:00:00"/>
    <x v="2"/>
    <s v="MN-17935"/>
    <x v="438"/>
    <x v="0"/>
    <x v="0"/>
    <s v="El Paso"/>
    <x v="5"/>
    <n v="79907"/>
    <x v="2"/>
    <s v="TEC-PH-10000895"/>
    <x v="2"/>
    <x v="7"/>
    <x v="1128"/>
    <n v="575.96799999999996"/>
    <n v="4"/>
    <x v="2"/>
    <n v="43.197600000000001"/>
  </r>
  <r>
    <n v="5802"/>
    <x v="2895"/>
    <x v="2"/>
    <x v="384"/>
    <d v="2011-07-14T00:00:00"/>
    <x v="2"/>
    <s v="MN-17935"/>
    <x v="438"/>
    <x v="0"/>
    <x v="0"/>
    <s v="El Paso"/>
    <x v="5"/>
    <n v="79907"/>
    <x v="2"/>
    <s v="OFF-PA-10000552"/>
    <x v="1"/>
    <x v="10"/>
    <x v="1532"/>
    <n v="10.368"/>
    <n v="2"/>
    <x v="2"/>
    <n v="3.6288"/>
  </r>
  <r>
    <n v="5803"/>
    <x v="2896"/>
    <x v="1"/>
    <x v="204"/>
    <d v="2012-03-24T00:00:00"/>
    <x v="2"/>
    <s v="RD-19900"/>
    <x v="76"/>
    <x v="0"/>
    <x v="0"/>
    <s v="Thousand Oaks"/>
    <x v="1"/>
    <n v="91360"/>
    <x v="1"/>
    <s v="TEC-PH-10000376"/>
    <x v="2"/>
    <x v="7"/>
    <x v="428"/>
    <n v="15.984"/>
    <n v="2"/>
    <x v="2"/>
    <n v="1.1988000000000001"/>
  </r>
  <r>
    <n v="5804"/>
    <x v="2897"/>
    <x v="3"/>
    <x v="605"/>
    <d v="2014-05-20T00:00:00"/>
    <x v="1"/>
    <s v="JP-16135"/>
    <x v="655"/>
    <x v="2"/>
    <x v="0"/>
    <s v="Springfield"/>
    <x v="24"/>
    <n v="45503"/>
    <x v="3"/>
    <s v="OFF-AR-10003504"/>
    <x v="1"/>
    <x v="6"/>
    <x v="1026"/>
    <n v="10.272"/>
    <n v="3"/>
    <x v="2"/>
    <n v="1.1556"/>
  </r>
  <r>
    <n v="5805"/>
    <x v="2898"/>
    <x v="3"/>
    <x v="38"/>
    <d v="2014-11-20T00:00:00"/>
    <x v="1"/>
    <s v="KE-16420"/>
    <x v="722"/>
    <x v="1"/>
    <x v="0"/>
    <s v="Dallas"/>
    <x v="5"/>
    <n v="75220"/>
    <x v="2"/>
    <s v="OFF-ST-10000943"/>
    <x v="1"/>
    <x v="4"/>
    <x v="1195"/>
    <n v="61.792000000000002"/>
    <n v="4"/>
    <x v="2"/>
    <n v="6.1791999999999998"/>
  </r>
  <r>
    <n v="5806"/>
    <x v="2898"/>
    <x v="3"/>
    <x v="38"/>
    <d v="2014-11-20T00:00:00"/>
    <x v="1"/>
    <s v="KE-16420"/>
    <x v="722"/>
    <x v="1"/>
    <x v="0"/>
    <s v="Dallas"/>
    <x v="5"/>
    <n v="75220"/>
    <x v="2"/>
    <s v="FUR-BO-10003441"/>
    <x v="0"/>
    <x v="0"/>
    <x v="705"/>
    <n v="205.9992"/>
    <n v="3"/>
    <x v="8"/>
    <n v="-27.264600000000002"/>
  </r>
  <r>
    <n v="5807"/>
    <x v="2899"/>
    <x v="0"/>
    <x v="913"/>
    <d v="2013-09-08T00:00:00"/>
    <x v="0"/>
    <s v="DL-13315"/>
    <x v="111"/>
    <x v="0"/>
    <x v="0"/>
    <s v="Knoxville"/>
    <x v="18"/>
    <n v="37918"/>
    <x v="0"/>
    <s v="OFF-PA-10002195"/>
    <x v="1"/>
    <x v="10"/>
    <x v="719"/>
    <n v="12.192"/>
    <n v="3"/>
    <x v="2"/>
    <n v="4.1147999999999998"/>
  </r>
  <r>
    <n v="5808"/>
    <x v="2899"/>
    <x v="0"/>
    <x v="913"/>
    <d v="2013-09-08T00:00:00"/>
    <x v="0"/>
    <s v="DL-13315"/>
    <x v="111"/>
    <x v="0"/>
    <x v="0"/>
    <s v="Knoxville"/>
    <x v="18"/>
    <n v="37918"/>
    <x v="0"/>
    <s v="OFF-AP-10001205"/>
    <x v="1"/>
    <x v="9"/>
    <x v="1285"/>
    <n v="87.168000000000006"/>
    <n v="2"/>
    <x v="2"/>
    <n v="8.7167999999999992"/>
  </r>
  <r>
    <n v="5809"/>
    <x v="2899"/>
    <x v="0"/>
    <x v="913"/>
    <d v="2013-09-08T00:00:00"/>
    <x v="0"/>
    <s v="DL-13315"/>
    <x v="111"/>
    <x v="0"/>
    <x v="0"/>
    <s v="Knoxville"/>
    <x v="18"/>
    <n v="37918"/>
    <x v="0"/>
    <s v="OFF-AR-10002987"/>
    <x v="1"/>
    <x v="6"/>
    <x v="1553"/>
    <n v="31.744"/>
    <n v="2"/>
    <x v="2"/>
    <n v="8.3328000000000007"/>
  </r>
  <r>
    <n v="5810"/>
    <x v="2900"/>
    <x v="0"/>
    <x v="1072"/>
    <d v="2013-02-11T00:00:00"/>
    <x v="1"/>
    <s v="KB-16240"/>
    <x v="208"/>
    <x v="1"/>
    <x v="0"/>
    <s v="Chattanooga"/>
    <x v="18"/>
    <n v="37421"/>
    <x v="0"/>
    <s v="FUR-FU-10000723"/>
    <x v="0"/>
    <x v="5"/>
    <x v="475"/>
    <n v="132.22399999999999"/>
    <n v="4"/>
    <x v="2"/>
    <n v="-18.180800000000001"/>
  </r>
  <r>
    <n v="5811"/>
    <x v="2901"/>
    <x v="1"/>
    <x v="204"/>
    <d v="2012-03-26T00:00:00"/>
    <x v="1"/>
    <s v="JD-16150"/>
    <x v="251"/>
    <x v="1"/>
    <x v="0"/>
    <s v="San Diego"/>
    <x v="1"/>
    <n v="92037"/>
    <x v="1"/>
    <s v="OFF-PA-10003127"/>
    <x v="1"/>
    <x v="10"/>
    <x v="33"/>
    <n v="105.52"/>
    <n v="4"/>
    <x v="0"/>
    <n v="48.539200000000001"/>
  </r>
  <r>
    <n v="5812"/>
    <x v="2901"/>
    <x v="1"/>
    <x v="204"/>
    <d v="2012-03-26T00:00:00"/>
    <x v="1"/>
    <s v="JD-16150"/>
    <x v="251"/>
    <x v="1"/>
    <x v="0"/>
    <s v="San Diego"/>
    <x v="1"/>
    <n v="92037"/>
    <x v="1"/>
    <s v="FUR-FU-10000747"/>
    <x v="0"/>
    <x v="5"/>
    <x v="1742"/>
    <n v="91.96"/>
    <n v="2"/>
    <x v="0"/>
    <n v="15.6332"/>
  </r>
  <r>
    <n v="5813"/>
    <x v="2901"/>
    <x v="1"/>
    <x v="204"/>
    <d v="2012-03-26T00:00:00"/>
    <x v="1"/>
    <s v="JD-16150"/>
    <x v="251"/>
    <x v="1"/>
    <x v="0"/>
    <s v="San Diego"/>
    <x v="1"/>
    <n v="92037"/>
    <x v="1"/>
    <s v="TEC-PH-10001795"/>
    <x v="2"/>
    <x v="7"/>
    <x v="641"/>
    <n v="1487.9760000000001"/>
    <n v="3"/>
    <x v="2"/>
    <n v="185.99700000000001"/>
  </r>
  <r>
    <n v="5814"/>
    <x v="2902"/>
    <x v="1"/>
    <x v="740"/>
    <d v="2012-07-03T00:00:00"/>
    <x v="2"/>
    <s v="SR-20740"/>
    <x v="256"/>
    <x v="2"/>
    <x v="0"/>
    <s v="New York City"/>
    <x v="15"/>
    <n v="10024"/>
    <x v="3"/>
    <s v="OFF-PA-10003797"/>
    <x v="1"/>
    <x v="10"/>
    <x v="1701"/>
    <n v="19.440000000000001"/>
    <n v="3"/>
    <x v="0"/>
    <n v="9.3312000000000008"/>
  </r>
  <r>
    <n v="5815"/>
    <x v="2903"/>
    <x v="1"/>
    <x v="925"/>
    <d v="2012-06-17T00:00:00"/>
    <x v="2"/>
    <s v="AC-10450"/>
    <x v="549"/>
    <x v="0"/>
    <x v="0"/>
    <s v="Tampa"/>
    <x v="2"/>
    <n v="33614"/>
    <x v="0"/>
    <s v="TEC-AC-10002718"/>
    <x v="2"/>
    <x v="11"/>
    <x v="1183"/>
    <n v="11.672000000000001"/>
    <n v="1"/>
    <x v="2"/>
    <n v="-0.72950000000000004"/>
  </r>
  <r>
    <n v="5816"/>
    <x v="2904"/>
    <x v="2"/>
    <x v="35"/>
    <d v="2011-11-26T00:00:00"/>
    <x v="3"/>
    <s v="LS-17245"/>
    <x v="201"/>
    <x v="0"/>
    <x v="0"/>
    <s v="Utica"/>
    <x v="15"/>
    <n v="13501"/>
    <x v="3"/>
    <s v="TEC-PH-10002170"/>
    <x v="2"/>
    <x v="7"/>
    <x v="594"/>
    <n v="279.95999999999998"/>
    <n v="4"/>
    <x v="0"/>
    <n v="78.388800000000003"/>
  </r>
  <r>
    <n v="5817"/>
    <x v="2904"/>
    <x v="2"/>
    <x v="35"/>
    <d v="2011-11-26T00:00:00"/>
    <x v="3"/>
    <s v="LS-17245"/>
    <x v="201"/>
    <x v="0"/>
    <x v="0"/>
    <s v="Utica"/>
    <x v="15"/>
    <n v="13501"/>
    <x v="3"/>
    <s v="OFF-BI-10001078"/>
    <x v="1"/>
    <x v="8"/>
    <x v="61"/>
    <n v="12.912000000000001"/>
    <n v="3"/>
    <x v="2"/>
    <n v="4.6806000000000001"/>
  </r>
  <r>
    <n v="5818"/>
    <x v="2904"/>
    <x v="2"/>
    <x v="35"/>
    <d v="2011-11-26T00:00:00"/>
    <x v="3"/>
    <s v="LS-17245"/>
    <x v="201"/>
    <x v="0"/>
    <x v="0"/>
    <s v="Utica"/>
    <x v="15"/>
    <n v="13501"/>
    <x v="3"/>
    <s v="OFF-BI-10001031"/>
    <x v="1"/>
    <x v="8"/>
    <x v="865"/>
    <n v="17.088000000000001"/>
    <n v="4"/>
    <x v="2"/>
    <n v="5.7671999999999999"/>
  </r>
  <r>
    <n v="5819"/>
    <x v="2904"/>
    <x v="2"/>
    <x v="35"/>
    <d v="2011-11-26T00:00:00"/>
    <x v="3"/>
    <s v="LS-17245"/>
    <x v="201"/>
    <x v="0"/>
    <x v="0"/>
    <s v="Utica"/>
    <x v="15"/>
    <n v="13501"/>
    <x v="3"/>
    <s v="OFF-LA-10001158"/>
    <x v="1"/>
    <x v="2"/>
    <x v="319"/>
    <n v="93.15"/>
    <n v="9"/>
    <x v="0"/>
    <n v="44.712000000000003"/>
  </r>
  <r>
    <n v="5820"/>
    <x v="2904"/>
    <x v="2"/>
    <x v="35"/>
    <d v="2011-11-26T00:00:00"/>
    <x v="3"/>
    <s v="LS-17245"/>
    <x v="201"/>
    <x v="0"/>
    <x v="0"/>
    <s v="Utica"/>
    <x v="15"/>
    <n v="13501"/>
    <x v="3"/>
    <s v="OFF-LA-10001613"/>
    <x v="1"/>
    <x v="2"/>
    <x v="736"/>
    <n v="11.52"/>
    <n v="4"/>
    <x v="0"/>
    <n v="5.6448"/>
  </r>
  <r>
    <n v="5821"/>
    <x v="2905"/>
    <x v="3"/>
    <x v="605"/>
    <d v="2014-05-19T00:00:00"/>
    <x v="1"/>
    <s v="CS-12175"/>
    <x v="728"/>
    <x v="1"/>
    <x v="0"/>
    <s v="San Francisco"/>
    <x v="1"/>
    <n v="94122"/>
    <x v="1"/>
    <s v="OFF-SU-10000157"/>
    <x v="1"/>
    <x v="14"/>
    <x v="1399"/>
    <n v="238.62"/>
    <n v="2"/>
    <x v="0"/>
    <n v="4.7724000000000002"/>
  </r>
  <r>
    <n v="5822"/>
    <x v="2905"/>
    <x v="3"/>
    <x v="605"/>
    <d v="2014-05-19T00:00:00"/>
    <x v="1"/>
    <s v="CS-12175"/>
    <x v="728"/>
    <x v="1"/>
    <x v="0"/>
    <s v="San Francisco"/>
    <x v="1"/>
    <n v="94122"/>
    <x v="1"/>
    <s v="OFF-AP-10004868"/>
    <x v="1"/>
    <x v="9"/>
    <x v="1018"/>
    <n v="7.77"/>
    <n v="1"/>
    <x v="0"/>
    <n v="2.0979000000000001"/>
  </r>
  <r>
    <n v="5823"/>
    <x v="2905"/>
    <x v="3"/>
    <x v="605"/>
    <d v="2014-05-19T00:00:00"/>
    <x v="1"/>
    <s v="CS-12175"/>
    <x v="728"/>
    <x v="1"/>
    <x v="0"/>
    <s v="San Francisco"/>
    <x v="1"/>
    <n v="94122"/>
    <x v="1"/>
    <s v="FUR-TA-10001520"/>
    <x v="0"/>
    <x v="3"/>
    <x v="711"/>
    <n v="285.48"/>
    <n v="5"/>
    <x v="2"/>
    <n v="-10.705500000000001"/>
  </r>
  <r>
    <n v="5824"/>
    <x v="2905"/>
    <x v="3"/>
    <x v="605"/>
    <d v="2014-05-19T00:00:00"/>
    <x v="1"/>
    <s v="CS-12175"/>
    <x v="728"/>
    <x v="1"/>
    <x v="0"/>
    <s v="San Francisco"/>
    <x v="1"/>
    <n v="94122"/>
    <x v="1"/>
    <s v="OFF-BI-10001900"/>
    <x v="1"/>
    <x v="8"/>
    <x v="1099"/>
    <n v="19.167999999999999"/>
    <n v="4"/>
    <x v="2"/>
    <n v="6.4691999999999998"/>
  </r>
  <r>
    <n v="5825"/>
    <x v="2906"/>
    <x v="2"/>
    <x v="1073"/>
    <d v="2011-05-02T00:00:00"/>
    <x v="3"/>
    <s v="AR-10510"/>
    <x v="239"/>
    <x v="0"/>
    <x v="0"/>
    <s v="Columbus"/>
    <x v="24"/>
    <n v="43229"/>
    <x v="3"/>
    <s v="OFF-AP-10003971"/>
    <x v="1"/>
    <x v="9"/>
    <x v="914"/>
    <n v="26.135999999999999"/>
    <n v="3"/>
    <x v="2"/>
    <n v="1.9601999999999999"/>
  </r>
  <r>
    <n v="5826"/>
    <x v="2907"/>
    <x v="3"/>
    <x v="213"/>
    <d v="2014-09-07T00:00:00"/>
    <x v="0"/>
    <s v="KB-16405"/>
    <x v="683"/>
    <x v="2"/>
    <x v="0"/>
    <s v="New York City"/>
    <x v="15"/>
    <n v="10035"/>
    <x v="3"/>
    <s v="OFF-PA-10000418"/>
    <x v="1"/>
    <x v="10"/>
    <x v="961"/>
    <n v="419.4"/>
    <n v="4"/>
    <x v="0"/>
    <n v="201.31200000000001"/>
  </r>
  <r>
    <n v="5827"/>
    <x v="2907"/>
    <x v="3"/>
    <x v="213"/>
    <d v="2014-09-07T00:00:00"/>
    <x v="0"/>
    <s v="KB-16405"/>
    <x v="683"/>
    <x v="2"/>
    <x v="0"/>
    <s v="New York City"/>
    <x v="15"/>
    <n v="10035"/>
    <x v="3"/>
    <s v="FUR-CH-10004626"/>
    <x v="0"/>
    <x v="1"/>
    <x v="1697"/>
    <n v="90.801000000000002"/>
    <n v="1"/>
    <x v="9"/>
    <n v="14.124599999999999"/>
  </r>
  <r>
    <n v="5828"/>
    <x v="2907"/>
    <x v="3"/>
    <x v="213"/>
    <d v="2014-09-07T00:00:00"/>
    <x v="0"/>
    <s v="KB-16405"/>
    <x v="683"/>
    <x v="2"/>
    <x v="0"/>
    <s v="New York City"/>
    <x v="15"/>
    <n v="10035"/>
    <x v="3"/>
    <s v="FUR-CH-10004860"/>
    <x v="0"/>
    <x v="1"/>
    <x v="210"/>
    <n v="181.76400000000001"/>
    <n v="2"/>
    <x v="9"/>
    <n v="-8.0784000000000002"/>
  </r>
  <r>
    <n v="5829"/>
    <x v="2907"/>
    <x v="3"/>
    <x v="213"/>
    <d v="2014-09-07T00:00:00"/>
    <x v="0"/>
    <s v="KB-16405"/>
    <x v="683"/>
    <x v="2"/>
    <x v="0"/>
    <s v="New York City"/>
    <x v="15"/>
    <n v="10035"/>
    <x v="3"/>
    <s v="OFF-AR-10003251"/>
    <x v="1"/>
    <x v="6"/>
    <x v="1041"/>
    <n v="5.56"/>
    <n v="2"/>
    <x v="0"/>
    <n v="2.2240000000000002"/>
  </r>
  <r>
    <n v="5830"/>
    <x v="2908"/>
    <x v="0"/>
    <x v="275"/>
    <d v="2013-12-08T00:00:00"/>
    <x v="1"/>
    <s v="MM-17920"/>
    <x v="462"/>
    <x v="0"/>
    <x v="0"/>
    <s v="Richmond"/>
    <x v="14"/>
    <n v="47374"/>
    <x v="2"/>
    <s v="FUR-TA-10004575"/>
    <x v="0"/>
    <x v="3"/>
    <x v="306"/>
    <n v="581.96"/>
    <n v="2"/>
    <x v="0"/>
    <n v="104.75279999999999"/>
  </r>
  <r>
    <n v="5831"/>
    <x v="2908"/>
    <x v="0"/>
    <x v="275"/>
    <d v="2013-12-08T00:00:00"/>
    <x v="1"/>
    <s v="MM-17920"/>
    <x v="462"/>
    <x v="0"/>
    <x v="0"/>
    <s v="Richmond"/>
    <x v="14"/>
    <n v="47374"/>
    <x v="2"/>
    <s v="FUR-CH-10004754"/>
    <x v="0"/>
    <x v="1"/>
    <x v="1123"/>
    <n v="29.98"/>
    <n v="1"/>
    <x v="0"/>
    <n v="8.0945999999999998"/>
  </r>
  <r>
    <n v="5832"/>
    <x v="2909"/>
    <x v="1"/>
    <x v="1074"/>
    <d v="2012-07-22T00:00:00"/>
    <x v="1"/>
    <s v="RF-19735"/>
    <x v="288"/>
    <x v="0"/>
    <x v="0"/>
    <s v="San Diego"/>
    <x v="1"/>
    <n v="92105"/>
    <x v="1"/>
    <s v="TEC-AC-10003095"/>
    <x v="2"/>
    <x v="11"/>
    <x v="1277"/>
    <n v="519.96"/>
    <n v="4"/>
    <x v="0"/>
    <n v="176.78639999999999"/>
  </r>
  <r>
    <n v="5833"/>
    <x v="2910"/>
    <x v="0"/>
    <x v="658"/>
    <d v="2013-07-27T00:00:00"/>
    <x v="1"/>
    <s v="BP-11290"/>
    <x v="443"/>
    <x v="0"/>
    <x v="0"/>
    <s v="Concord"/>
    <x v="3"/>
    <n v="28027"/>
    <x v="0"/>
    <s v="OFF-LA-10000262"/>
    <x v="1"/>
    <x v="2"/>
    <x v="932"/>
    <n v="6.2640000000000002"/>
    <n v="3"/>
    <x v="2"/>
    <n v="2.0358000000000001"/>
  </r>
  <r>
    <n v="5834"/>
    <x v="2910"/>
    <x v="0"/>
    <x v="658"/>
    <d v="2013-07-27T00:00:00"/>
    <x v="1"/>
    <s v="BP-11290"/>
    <x v="443"/>
    <x v="0"/>
    <x v="0"/>
    <s v="Concord"/>
    <x v="3"/>
    <n v="28027"/>
    <x v="0"/>
    <s v="FUR-CH-10002961"/>
    <x v="0"/>
    <x v="1"/>
    <x v="939"/>
    <n v="363.92"/>
    <n v="5"/>
    <x v="2"/>
    <n v="0"/>
  </r>
  <r>
    <n v="5835"/>
    <x v="2911"/>
    <x v="1"/>
    <x v="988"/>
    <d v="2012-06-16T00:00:00"/>
    <x v="1"/>
    <s v="MJ-17740"/>
    <x v="77"/>
    <x v="0"/>
    <x v="0"/>
    <s v="Miami"/>
    <x v="2"/>
    <n v="33178"/>
    <x v="0"/>
    <s v="OFF-BI-10003876"/>
    <x v="1"/>
    <x v="8"/>
    <x v="1617"/>
    <n v="64.2"/>
    <n v="5"/>
    <x v="6"/>
    <n v="-42.8"/>
  </r>
  <r>
    <n v="5836"/>
    <x v="2911"/>
    <x v="1"/>
    <x v="988"/>
    <d v="2012-06-16T00:00:00"/>
    <x v="1"/>
    <s v="MJ-17740"/>
    <x v="77"/>
    <x v="0"/>
    <x v="0"/>
    <s v="Miami"/>
    <x v="2"/>
    <n v="33178"/>
    <x v="0"/>
    <s v="OFF-BI-10002133"/>
    <x v="1"/>
    <x v="8"/>
    <x v="1138"/>
    <n v="38.520000000000003"/>
    <n v="3"/>
    <x v="6"/>
    <n v="-26.963999999999999"/>
  </r>
  <r>
    <n v="5837"/>
    <x v="2911"/>
    <x v="1"/>
    <x v="988"/>
    <d v="2012-06-16T00:00:00"/>
    <x v="1"/>
    <s v="MJ-17740"/>
    <x v="77"/>
    <x v="0"/>
    <x v="0"/>
    <s v="Miami"/>
    <x v="2"/>
    <n v="33178"/>
    <x v="0"/>
    <s v="TEC-AC-10004396"/>
    <x v="2"/>
    <x v="11"/>
    <x v="1679"/>
    <n v="72.599999999999994"/>
    <n v="5"/>
    <x v="2"/>
    <n v="-8.1675000000000004"/>
  </r>
  <r>
    <n v="5838"/>
    <x v="2912"/>
    <x v="3"/>
    <x v="344"/>
    <d v="2014-12-04T00:00:00"/>
    <x v="1"/>
    <s v="DO-13645"/>
    <x v="770"/>
    <x v="0"/>
    <x v="0"/>
    <s v="Los Angeles"/>
    <x v="1"/>
    <n v="90036"/>
    <x v="1"/>
    <s v="TEC-PH-10004100"/>
    <x v="2"/>
    <x v="7"/>
    <x v="1743"/>
    <n v="57.567999999999998"/>
    <n v="4"/>
    <x v="2"/>
    <n v="5.7568000000000001"/>
  </r>
  <r>
    <n v="5839"/>
    <x v="2913"/>
    <x v="1"/>
    <x v="1075"/>
    <d v="2012-04-03T00:00:00"/>
    <x v="1"/>
    <s v="MV-17485"/>
    <x v="597"/>
    <x v="0"/>
    <x v="0"/>
    <s v="Seattle"/>
    <x v="4"/>
    <n v="98115"/>
    <x v="1"/>
    <s v="OFF-ST-10000636"/>
    <x v="1"/>
    <x v="4"/>
    <x v="1744"/>
    <n v="83.7"/>
    <n v="5"/>
    <x v="0"/>
    <n v="3.3479999999999999"/>
  </r>
  <r>
    <n v="5840"/>
    <x v="2914"/>
    <x v="1"/>
    <x v="357"/>
    <d v="2012-09-26T00:00:00"/>
    <x v="0"/>
    <s v="MG-17875"/>
    <x v="675"/>
    <x v="2"/>
    <x v="0"/>
    <s v="Arlington"/>
    <x v="17"/>
    <n v="22204"/>
    <x v="0"/>
    <s v="OFF-PA-10001972"/>
    <x v="1"/>
    <x v="10"/>
    <x v="1169"/>
    <n v="32.4"/>
    <n v="5"/>
    <x v="0"/>
    <n v="15.552"/>
  </r>
  <r>
    <n v="5841"/>
    <x v="2914"/>
    <x v="1"/>
    <x v="357"/>
    <d v="2012-09-26T00:00:00"/>
    <x v="0"/>
    <s v="MG-17875"/>
    <x v="675"/>
    <x v="2"/>
    <x v="0"/>
    <s v="Arlington"/>
    <x v="17"/>
    <n v="22204"/>
    <x v="0"/>
    <s v="FUR-FU-10002554"/>
    <x v="0"/>
    <x v="5"/>
    <x v="912"/>
    <n v="47.98"/>
    <n v="2"/>
    <x v="0"/>
    <n v="11.035399999999999"/>
  </r>
  <r>
    <n v="5842"/>
    <x v="2915"/>
    <x v="1"/>
    <x v="972"/>
    <d v="2012-11-21T00:00:00"/>
    <x v="1"/>
    <s v="BS-11665"/>
    <x v="574"/>
    <x v="0"/>
    <x v="0"/>
    <s v="San Diego"/>
    <x v="1"/>
    <n v="92105"/>
    <x v="1"/>
    <s v="TEC-PH-10003174"/>
    <x v="2"/>
    <x v="7"/>
    <x v="1745"/>
    <n v="415.96800000000002"/>
    <n v="4"/>
    <x v="2"/>
    <n v="51.996000000000002"/>
  </r>
  <r>
    <n v="5843"/>
    <x v="2915"/>
    <x v="1"/>
    <x v="972"/>
    <d v="2012-11-21T00:00:00"/>
    <x v="1"/>
    <s v="BS-11665"/>
    <x v="574"/>
    <x v="0"/>
    <x v="0"/>
    <s v="San Diego"/>
    <x v="1"/>
    <n v="92105"/>
    <x v="1"/>
    <s v="OFF-ST-10001418"/>
    <x v="1"/>
    <x v="4"/>
    <x v="870"/>
    <n v="304.89999999999998"/>
    <n v="5"/>
    <x v="0"/>
    <n v="6.0979999999999999"/>
  </r>
  <r>
    <n v="5844"/>
    <x v="2915"/>
    <x v="1"/>
    <x v="972"/>
    <d v="2012-11-21T00:00:00"/>
    <x v="1"/>
    <s v="BS-11665"/>
    <x v="574"/>
    <x v="0"/>
    <x v="0"/>
    <s v="San Diego"/>
    <x v="1"/>
    <n v="92105"/>
    <x v="1"/>
    <s v="FUR-FU-10002813"/>
    <x v="0"/>
    <x v="5"/>
    <x v="1682"/>
    <n v="80.959999999999994"/>
    <n v="4"/>
    <x v="0"/>
    <n v="29.145600000000002"/>
  </r>
  <r>
    <n v="5845"/>
    <x v="2915"/>
    <x v="1"/>
    <x v="972"/>
    <d v="2012-11-21T00:00:00"/>
    <x v="1"/>
    <s v="BS-11665"/>
    <x v="574"/>
    <x v="0"/>
    <x v="0"/>
    <s v="San Diego"/>
    <x v="1"/>
    <n v="92105"/>
    <x v="1"/>
    <s v="OFF-ST-10000129"/>
    <x v="1"/>
    <x v="4"/>
    <x v="1646"/>
    <n v="777.21"/>
    <n v="7"/>
    <x v="0"/>
    <n v="54.404699999999998"/>
  </r>
  <r>
    <n v="5846"/>
    <x v="2915"/>
    <x v="1"/>
    <x v="972"/>
    <d v="2012-11-21T00:00:00"/>
    <x v="1"/>
    <s v="BS-11665"/>
    <x v="574"/>
    <x v="0"/>
    <x v="0"/>
    <s v="San Diego"/>
    <x v="1"/>
    <n v="92105"/>
    <x v="1"/>
    <s v="OFF-PA-10001639"/>
    <x v="1"/>
    <x v="10"/>
    <x v="972"/>
    <n v="32.4"/>
    <n v="5"/>
    <x v="0"/>
    <n v="15.552"/>
  </r>
  <r>
    <n v="5847"/>
    <x v="2915"/>
    <x v="1"/>
    <x v="972"/>
    <d v="2012-11-21T00:00:00"/>
    <x v="1"/>
    <s v="BS-11665"/>
    <x v="574"/>
    <x v="0"/>
    <x v="0"/>
    <s v="San Diego"/>
    <x v="1"/>
    <n v="92105"/>
    <x v="1"/>
    <s v="FUR-CH-10001708"/>
    <x v="0"/>
    <x v="1"/>
    <x v="884"/>
    <n v="225.56800000000001"/>
    <n v="2"/>
    <x v="2"/>
    <n v="2.8195999999999999"/>
  </r>
  <r>
    <n v="5848"/>
    <x v="2915"/>
    <x v="1"/>
    <x v="972"/>
    <d v="2012-11-21T00:00:00"/>
    <x v="1"/>
    <s v="BS-11665"/>
    <x v="574"/>
    <x v="0"/>
    <x v="0"/>
    <s v="San Diego"/>
    <x v="1"/>
    <n v="92105"/>
    <x v="1"/>
    <s v="FUR-FU-10001591"/>
    <x v="0"/>
    <x v="5"/>
    <x v="1101"/>
    <n v="36.6"/>
    <n v="3"/>
    <x v="0"/>
    <n v="15.372"/>
  </r>
  <r>
    <n v="5849"/>
    <x v="2916"/>
    <x v="1"/>
    <x v="113"/>
    <d v="2012-11-14T00:00:00"/>
    <x v="1"/>
    <s v="PO-19180"/>
    <x v="178"/>
    <x v="2"/>
    <x v="0"/>
    <s v="Roseville"/>
    <x v="11"/>
    <n v="55113"/>
    <x v="2"/>
    <s v="OFF-AP-10003849"/>
    <x v="1"/>
    <x v="9"/>
    <x v="833"/>
    <n v="715.64"/>
    <n v="2"/>
    <x v="0"/>
    <n v="178.91"/>
  </r>
  <r>
    <n v="5850"/>
    <x v="2916"/>
    <x v="1"/>
    <x v="113"/>
    <d v="2012-11-14T00:00:00"/>
    <x v="1"/>
    <s v="PO-19180"/>
    <x v="178"/>
    <x v="2"/>
    <x v="0"/>
    <s v="Roseville"/>
    <x v="11"/>
    <n v="55113"/>
    <x v="2"/>
    <s v="OFF-ST-10000078"/>
    <x v="1"/>
    <x v="4"/>
    <x v="1218"/>
    <n v="795.51"/>
    <n v="3"/>
    <x v="0"/>
    <n v="143.1918"/>
  </r>
  <r>
    <n v="5851"/>
    <x v="2916"/>
    <x v="1"/>
    <x v="113"/>
    <d v="2012-11-14T00:00:00"/>
    <x v="1"/>
    <s v="PO-19180"/>
    <x v="178"/>
    <x v="2"/>
    <x v="0"/>
    <s v="Roseville"/>
    <x v="11"/>
    <n v="55113"/>
    <x v="2"/>
    <s v="TEC-CO-10001571"/>
    <x v="2"/>
    <x v="16"/>
    <x v="1554"/>
    <n v="549.99"/>
    <n v="1"/>
    <x v="0"/>
    <n v="274.995"/>
  </r>
  <r>
    <n v="5852"/>
    <x v="2916"/>
    <x v="1"/>
    <x v="113"/>
    <d v="2012-11-14T00:00:00"/>
    <x v="1"/>
    <s v="PO-19180"/>
    <x v="178"/>
    <x v="2"/>
    <x v="0"/>
    <s v="Roseville"/>
    <x v="11"/>
    <n v="55113"/>
    <x v="2"/>
    <s v="OFF-BI-10001658"/>
    <x v="1"/>
    <x v="8"/>
    <x v="439"/>
    <n v="74.760000000000005"/>
    <n v="3"/>
    <x v="0"/>
    <n v="34.389600000000002"/>
  </r>
  <r>
    <n v="5853"/>
    <x v="2916"/>
    <x v="1"/>
    <x v="113"/>
    <d v="2012-11-14T00:00:00"/>
    <x v="1"/>
    <s v="PO-19180"/>
    <x v="178"/>
    <x v="2"/>
    <x v="0"/>
    <s v="Roseville"/>
    <x v="11"/>
    <n v="55113"/>
    <x v="2"/>
    <s v="FUR-FU-10004351"/>
    <x v="0"/>
    <x v="5"/>
    <x v="33"/>
    <n v="29.22"/>
    <n v="3"/>
    <x v="0"/>
    <n v="12.8568"/>
  </r>
  <r>
    <n v="5854"/>
    <x v="2917"/>
    <x v="2"/>
    <x v="1076"/>
    <d v="2011-09-14T00:00:00"/>
    <x v="1"/>
    <s v="DA-13450"/>
    <x v="526"/>
    <x v="2"/>
    <x v="0"/>
    <s v="Virginia Beach"/>
    <x v="17"/>
    <n v="23464"/>
    <x v="0"/>
    <s v="OFF-BI-10003314"/>
    <x v="1"/>
    <x v="8"/>
    <x v="305"/>
    <n v="9.64"/>
    <n v="2"/>
    <x v="0"/>
    <n v="4.7236000000000002"/>
  </r>
  <r>
    <n v="5855"/>
    <x v="2918"/>
    <x v="1"/>
    <x v="1077"/>
    <d v="2012-08-11T00:00:00"/>
    <x v="1"/>
    <s v="AH-10690"/>
    <x v="706"/>
    <x v="1"/>
    <x v="0"/>
    <s v="Dallas"/>
    <x v="5"/>
    <n v="75220"/>
    <x v="2"/>
    <s v="OFF-ST-10001505"/>
    <x v="1"/>
    <x v="4"/>
    <x v="1174"/>
    <n v="33.488"/>
    <n v="7"/>
    <x v="2"/>
    <n v="-1.2558"/>
  </r>
  <r>
    <n v="5856"/>
    <x v="2918"/>
    <x v="1"/>
    <x v="1077"/>
    <d v="2012-08-11T00:00:00"/>
    <x v="1"/>
    <s v="AH-10690"/>
    <x v="706"/>
    <x v="1"/>
    <x v="0"/>
    <s v="Dallas"/>
    <x v="5"/>
    <n v="75220"/>
    <x v="2"/>
    <s v="OFF-SU-10003567"/>
    <x v="1"/>
    <x v="14"/>
    <x v="1489"/>
    <n v="23.04"/>
    <n v="3"/>
    <x v="2"/>
    <n v="-4.8959999999999999"/>
  </r>
  <r>
    <n v="5857"/>
    <x v="2918"/>
    <x v="1"/>
    <x v="1077"/>
    <d v="2012-08-11T00:00:00"/>
    <x v="1"/>
    <s v="AH-10690"/>
    <x v="706"/>
    <x v="1"/>
    <x v="0"/>
    <s v="Dallas"/>
    <x v="5"/>
    <n v="75220"/>
    <x v="2"/>
    <s v="OFF-BI-10002982"/>
    <x v="1"/>
    <x v="8"/>
    <x v="1258"/>
    <n v="1.3620000000000001"/>
    <n v="1"/>
    <x v="3"/>
    <n v="-2.1791999999999998"/>
  </r>
  <r>
    <n v="5858"/>
    <x v="2918"/>
    <x v="1"/>
    <x v="1077"/>
    <d v="2012-08-11T00:00:00"/>
    <x v="1"/>
    <s v="AH-10690"/>
    <x v="706"/>
    <x v="1"/>
    <x v="0"/>
    <s v="Dallas"/>
    <x v="5"/>
    <n v="75220"/>
    <x v="2"/>
    <s v="FUR-FU-10002364"/>
    <x v="0"/>
    <x v="5"/>
    <x v="1231"/>
    <n v="14.76"/>
    <n v="5"/>
    <x v="7"/>
    <n v="-11.439"/>
  </r>
  <r>
    <n v="5859"/>
    <x v="2919"/>
    <x v="3"/>
    <x v="213"/>
    <d v="2014-09-08T00:00:00"/>
    <x v="0"/>
    <s v="JK-15730"/>
    <x v="300"/>
    <x v="0"/>
    <x v="0"/>
    <s v="Concord"/>
    <x v="1"/>
    <n v="94521"/>
    <x v="1"/>
    <s v="FUR-BO-10004218"/>
    <x v="0"/>
    <x v="0"/>
    <x v="1584"/>
    <n v="239.666"/>
    <n v="2"/>
    <x v="11"/>
    <n v="14.098000000000001"/>
  </r>
  <r>
    <n v="5860"/>
    <x v="2920"/>
    <x v="1"/>
    <x v="549"/>
    <d v="2012-11-08T00:00:00"/>
    <x v="1"/>
    <s v="MS-17530"/>
    <x v="652"/>
    <x v="0"/>
    <x v="0"/>
    <s v="Conway"/>
    <x v="36"/>
    <n v="72032"/>
    <x v="0"/>
    <s v="FUR-TA-10002530"/>
    <x v="0"/>
    <x v="3"/>
    <x v="983"/>
    <n v="301.95999999999998"/>
    <n v="2"/>
    <x v="0"/>
    <n v="45.293999999999997"/>
  </r>
  <r>
    <n v="5861"/>
    <x v="2921"/>
    <x v="1"/>
    <x v="1078"/>
    <d v="2012-05-04T00:00:00"/>
    <x v="0"/>
    <s v="JK-15640"/>
    <x v="82"/>
    <x v="2"/>
    <x v="0"/>
    <s v="Philadelphia"/>
    <x v="9"/>
    <n v="19120"/>
    <x v="3"/>
    <s v="OFF-PA-10001526"/>
    <x v="1"/>
    <x v="10"/>
    <x v="1030"/>
    <n v="7.968"/>
    <n v="2"/>
    <x v="2"/>
    <n v="2.8883999999999999"/>
  </r>
  <r>
    <n v="5862"/>
    <x v="2922"/>
    <x v="0"/>
    <x v="766"/>
    <d v="2013-05-05T00:00:00"/>
    <x v="0"/>
    <s v="CM-12235"/>
    <x v="632"/>
    <x v="0"/>
    <x v="0"/>
    <s v="Little Rock"/>
    <x v="36"/>
    <n v="72209"/>
    <x v="0"/>
    <s v="OFF-PA-10001497"/>
    <x v="1"/>
    <x v="10"/>
    <x v="1746"/>
    <n v="109.92"/>
    <n v="2"/>
    <x v="0"/>
    <n v="53.860799999999998"/>
  </r>
  <r>
    <n v="5863"/>
    <x v="2922"/>
    <x v="0"/>
    <x v="766"/>
    <d v="2013-05-05T00:00:00"/>
    <x v="0"/>
    <s v="CM-12235"/>
    <x v="632"/>
    <x v="0"/>
    <x v="0"/>
    <s v="Little Rock"/>
    <x v="36"/>
    <n v="72209"/>
    <x v="0"/>
    <s v="OFF-PA-10003936"/>
    <x v="1"/>
    <x v="10"/>
    <x v="1283"/>
    <n v="19.440000000000001"/>
    <n v="3"/>
    <x v="0"/>
    <n v="9.3312000000000008"/>
  </r>
  <r>
    <n v="5864"/>
    <x v="2922"/>
    <x v="0"/>
    <x v="766"/>
    <d v="2013-05-05T00:00:00"/>
    <x v="0"/>
    <s v="CM-12235"/>
    <x v="632"/>
    <x v="0"/>
    <x v="0"/>
    <s v="Little Rock"/>
    <x v="36"/>
    <n v="72209"/>
    <x v="0"/>
    <s v="OFF-AR-10000716"/>
    <x v="1"/>
    <x v="6"/>
    <x v="786"/>
    <n v="11.16"/>
    <n v="2"/>
    <x v="0"/>
    <n v="4.3524000000000003"/>
  </r>
  <r>
    <n v="5865"/>
    <x v="2923"/>
    <x v="2"/>
    <x v="79"/>
    <d v="2011-08-07T00:00:00"/>
    <x v="0"/>
    <s v="RS-19420"/>
    <x v="602"/>
    <x v="1"/>
    <x v="0"/>
    <s v="Meriden"/>
    <x v="29"/>
    <n v="6450"/>
    <x v="3"/>
    <s v="OFF-AP-10002765"/>
    <x v="1"/>
    <x v="9"/>
    <x v="1252"/>
    <n v="79.47"/>
    <n v="3"/>
    <x v="0"/>
    <n v="22.2516"/>
  </r>
  <r>
    <n v="5866"/>
    <x v="2923"/>
    <x v="2"/>
    <x v="79"/>
    <d v="2011-08-07T00:00:00"/>
    <x v="0"/>
    <s v="RS-19420"/>
    <x v="602"/>
    <x v="1"/>
    <x v="0"/>
    <s v="Meriden"/>
    <x v="29"/>
    <n v="6450"/>
    <x v="3"/>
    <s v="OFF-AR-10004165"/>
    <x v="1"/>
    <x v="6"/>
    <x v="1588"/>
    <n v="4.5599999999999996"/>
    <n v="2"/>
    <x v="0"/>
    <n v="2.0064000000000002"/>
  </r>
  <r>
    <n v="5867"/>
    <x v="2923"/>
    <x v="2"/>
    <x v="79"/>
    <d v="2011-08-07T00:00:00"/>
    <x v="0"/>
    <s v="RS-19420"/>
    <x v="602"/>
    <x v="1"/>
    <x v="0"/>
    <s v="Meriden"/>
    <x v="29"/>
    <n v="6450"/>
    <x v="3"/>
    <s v="FUR-CH-10002335"/>
    <x v="0"/>
    <x v="1"/>
    <x v="623"/>
    <n v="1133.3499999999999"/>
    <n v="5"/>
    <x v="0"/>
    <n v="294.67099999999999"/>
  </r>
  <r>
    <n v="5868"/>
    <x v="2924"/>
    <x v="0"/>
    <x v="810"/>
    <d v="2013-01-08T00:00:00"/>
    <x v="1"/>
    <s v="BP-11185"/>
    <x v="130"/>
    <x v="1"/>
    <x v="0"/>
    <s v="Philadelphia"/>
    <x v="9"/>
    <n v="19143"/>
    <x v="3"/>
    <s v="OFF-AR-10004078"/>
    <x v="1"/>
    <x v="6"/>
    <x v="507"/>
    <n v="4.6719999999999997"/>
    <n v="1"/>
    <x v="2"/>
    <n v="0.58399999999999996"/>
  </r>
  <r>
    <n v="5869"/>
    <x v="2924"/>
    <x v="0"/>
    <x v="810"/>
    <d v="2013-01-08T00:00:00"/>
    <x v="1"/>
    <s v="BP-11185"/>
    <x v="130"/>
    <x v="1"/>
    <x v="0"/>
    <s v="Philadelphia"/>
    <x v="9"/>
    <n v="19143"/>
    <x v="3"/>
    <s v="OFF-BI-10002026"/>
    <x v="1"/>
    <x v="8"/>
    <x v="903"/>
    <n v="104.58"/>
    <n v="6"/>
    <x v="6"/>
    <n v="-80.177999999999997"/>
  </r>
  <r>
    <n v="5870"/>
    <x v="2925"/>
    <x v="0"/>
    <x v="77"/>
    <d v="2013-11-13T00:00:00"/>
    <x v="1"/>
    <s v="MA-17995"/>
    <x v="671"/>
    <x v="2"/>
    <x v="0"/>
    <s v="Cheyenne"/>
    <x v="47"/>
    <n v="82001"/>
    <x v="1"/>
    <s v="FUR-CH-10001215"/>
    <x v="0"/>
    <x v="1"/>
    <x v="440"/>
    <n v="1603.136"/>
    <n v="4"/>
    <x v="2"/>
    <n v="100.196"/>
  </r>
  <r>
    <n v="5871"/>
    <x v="2926"/>
    <x v="0"/>
    <x v="403"/>
    <d v="2013-06-15T00:00:00"/>
    <x v="3"/>
    <s v="EB-13705"/>
    <x v="182"/>
    <x v="1"/>
    <x v="0"/>
    <s v="Anaheim"/>
    <x v="1"/>
    <n v="92804"/>
    <x v="1"/>
    <s v="FUR-TA-10001771"/>
    <x v="0"/>
    <x v="3"/>
    <x v="1724"/>
    <n v="1293.4880000000001"/>
    <n v="7"/>
    <x v="2"/>
    <n v="80.843000000000004"/>
  </r>
  <r>
    <n v="5872"/>
    <x v="2927"/>
    <x v="0"/>
    <x v="446"/>
    <d v="2013-09-29T00:00:00"/>
    <x v="1"/>
    <s v="RD-19900"/>
    <x v="76"/>
    <x v="0"/>
    <x v="0"/>
    <s v="Bloomington"/>
    <x v="14"/>
    <n v="47401"/>
    <x v="2"/>
    <s v="FUR-FU-10004006"/>
    <x v="0"/>
    <x v="5"/>
    <x v="101"/>
    <n v="127.95"/>
    <n v="3"/>
    <x v="0"/>
    <n v="21.7515"/>
  </r>
  <r>
    <n v="5873"/>
    <x v="2928"/>
    <x v="3"/>
    <x v="983"/>
    <d v="2014-04-04T00:00:00"/>
    <x v="1"/>
    <s v="ME-17320"/>
    <x v="467"/>
    <x v="2"/>
    <x v="0"/>
    <s v="Columbus"/>
    <x v="32"/>
    <n v="31907"/>
    <x v="0"/>
    <s v="OFF-ST-10003282"/>
    <x v="1"/>
    <x v="4"/>
    <x v="42"/>
    <n v="59.76"/>
    <n v="1"/>
    <x v="0"/>
    <n v="16.732800000000001"/>
  </r>
  <r>
    <n v="5874"/>
    <x v="2929"/>
    <x v="3"/>
    <x v="400"/>
    <d v="2014-06-05T00:00:00"/>
    <x v="3"/>
    <s v="EH-14005"/>
    <x v="382"/>
    <x v="2"/>
    <x v="0"/>
    <s v="Jonesboro"/>
    <x v="36"/>
    <n v="72401"/>
    <x v="0"/>
    <s v="OFF-BI-10002353"/>
    <x v="1"/>
    <x v="8"/>
    <x v="1068"/>
    <n v="108.08"/>
    <n v="7"/>
    <x v="0"/>
    <n v="54.04"/>
  </r>
  <r>
    <n v="5875"/>
    <x v="2929"/>
    <x v="3"/>
    <x v="400"/>
    <d v="2014-06-05T00:00:00"/>
    <x v="3"/>
    <s v="EH-14005"/>
    <x v="382"/>
    <x v="2"/>
    <x v="0"/>
    <s v="Jonesboro"/>
    <x v="36"/>
    <n v="72401"/>
    <x v="0"/>
    <s v="OFF-BI-10004141"/>
    <x v="1"/>
    <x v="8"/>
    <x v="1287"/>
    <n v="9.5399999999999991"/>
    <n v="3"/>
    <x v="0"/>
    <n v="4.3883999999999999"/>
  </r>
  <r>
    <n v="5876"/>
    <x v="2930"/>
    <x v="1"/>
    <x v="1003"/>
    <d v="2012-04-09T00:00:00"/>
    <x v="2"/>
    <s v="FM-14290"/>
    <x v="86"/>
    <x v="2"/>
    <x v="0"/>
    <s v="Philadelphia"/>
    <x v="9"/>
    <n v="19140"/>
    <x v="3"/>
    <s v="OFF-AR-10001954"/>
    <x v="1"/>
    <x v="6"/>
    <x v="558"/>
    <n v="11.736000000000001"/>
    <n v="3"/>
    <x v="2"/>
    <n v="1.0268999999999999"/>
  </r>
  <r>
    <n v="5877"/>
    <x v="2931"/>
    <x v="2"/>
    <x v="371"/>
    <d v="2011-05-26T00:00:00"/>
    <x v="1"/>
    <s v="FG-14260"/>
    <x v="435"/>
    <x v="2"/>
    <x v="0"/>
    <s v="Lawrence"/>
    <x v="31"/>
    <n v="1841"/>
    <x v="3"/>
    <s v="OFF-BI-10001071"/>
    <x v="1"/>
    <x v="8"/>
    <x v="663"/>
    <n v="447.86"/>
    <n v="7"/>
    <x v="0"/>
    <n v="219.45140000000001"/>
  </r>
  <r>
    <n v="5878"/>
    <x v="2931"/>
    <x v="2"/>
    <x v="371"/>
    <d v="2011-05-26T00:00:00"/>
    <x v="1"/>
    <s v="FG-14260"/>
    <x v="435"/>
    <x v="2"/>
    <x v="0"/>
    <s v="Lawrence"/>
    <x v="31"/>
    <n v="1841"/>
    <x v="3"/>
    <s v="OFF-PA-10003022"/>
    <x v="1"/>
    <x v="10"/>
    <x v="1644"/>
    <n v="17.940000000000001"/>
    <n v="3"/>
    <x v="0"/>
    <n v="8.7905999999999995"/>
  </r>
  <r>
    <n v="5879"/>
    <x v="2931"/>
    <x v="2"/>
    <x v="371"/>
    <d v="2011-05-26T00:00:00"/>
    <x v="1"/>
    <s v="FG-14260"/>
    <x v="435"/>
    <x v="2"/>
    <x v="0"/>
    <s v="Lawrence"/>
    <x v="31"/>
    <n v="1841"/>
    <x v="3"/>
    <s v="OFF-AP-10001293"/>
    <x v="1"/>
    <x v="9"/>
    <x v="1337"/>
    <n v="245.88"/>
    <n v="6"/>
    <x v="0"/>
    <n v="68.846400000000003"/>
  </r>
  <r>
    <n v="5880"/>
    <x v="2932"/>
    <x v="0"/>
    <x v="64"/>
    <d v="2013-09-12T00:00:00"/>
    <x v="1"/>
    <s v="MV-17485"/>
    <x v="597"/>
    <x v="0"/>
    <x v="0"/>
    <s v="New York City"/>
    <x v="15"/>
    <n v="10011"/>
    <x v="3"/>
    <s v="OFF-PA-10001815"/>
    <x v="1"/>
    <x v="10"/>
    <x v="1393"/>
    <n v="192.16"/>
    <n v="4"/>
    <x v="0"/>
    <n v="92.236800000000002"/>
  </r>
  <r>
    <n v="5881"/>
    <x v="2933"/>
    <x v="0"/>
    <x v="31"/>
    <d v="2013-09-23T00:00:00"/>
    <x v="1"/>
    <s v="JW-15220"/>
    <x v="478"/>
    <x v="1"/>
    <x v="0"/>
    <s v="San Diego"/>
    <x v="1"/>
    <n v="92105"/>
    <x v="1"/>
    <s v="FUR-CH-10001215"/>
    <x v="0"/>
    <x v="1"/>
    <x v="440"/>
    <n v="801.56799999999998"/>
    <n v="2"/>
    <x v="2"/>
    <n v="50.097999999999999"/>
  </r>
  <r>
    <n v="5882"/>
    <x v="2933"/>
    <x v="0"/>
    <x v="31"/>
    <d v="2013-09-23T00:00:00"/>
    <x v="1"/>
    <s v="JW-15220"/>
    <x v="478"/>
    <x v="1"/>
    <x v="0"/>
    <s v="San Diego"/>
    <x v="1"/>
    <n v="92105"/>
    <x v="1"/>
    <s v="OFF-PA-10000100"/>
    <x v="1"/>
    <x v="10"/>
    <x v="825"/>
    <n v="368.91"/>
    <n v="9"/>
    <x v="0"/>
    <n v="180.76589999999999"/>
  </r>
  <r>
    <n v="5883"/>
    <x v="2933"/>
    <x v="0"/>
    <x v="31"/>
    <d v="2013-09-23T00:00:00"/>
    <x v="1"/>
    <s v="JW-15220"/>
    <x v="478"/>
    <x v="1"/>
    <x v="0"/>
    <s v="San Diego"/>
    <x v="1"/>
    <n v="92105"/>
    <x v="1"/>
    <s v="FUR-CH-10002880"/>
    <x v="0"/>
    <x v="1"/>
    <x v="801"/>
    <n v="885.52800000000002"/>
    <n v="9"/>
    <x v="2"/>
    <n v="-99.621899999999997"/>
  </r>
  <r>
    <n v="5884"/>
    <x v="2934"/>
    <x v="0"/>
    <x v="69"/>
    <d v="2013-03-16T00:00:00"/>
    <x v="0"/>
    <s v="EH-13765"/>
    <x v="553"/>
    <x v="1"/>
    <x v="0"/>
    <s v="San Francisco"/>
    <x v="1"/>
    <n v="94109"/>
    <x v="1"/>
    <s v="FUR-FU-10004712"/>
    <x v="0"/>
    <x v="5"/>
    <x v="371"/>
    <n v="28.28"/>
    <n v="2"/>
    <x v="0"/>
    <n v="7.3528000000000002"/>
  </r>
  <r>
    <n v="5885"/>
    <x v="2934"/>
    <x v="0"/>
    <x v="69"/>
    <d v="2013-03-16T00:00:00"/>
    <x v="0"/>
    <s v="EH-13765"/>
    <x v="553"/>
    <x v="1"/>
    <x v="0"/>
    <s v="San Francisco"/>
    <x v="1"/>
    <n v="94109"/>
    <x v="1"/>
    <s v="OFF-SU-10000151"/>
    <x v="1"/>
    <x v="14"/>
    <x v="1336"/>
    <n v="4912.59"/>
    <n v="3"/>
    <x v="0"/>
    <n v="196.50360000000001"/>
  </r>
  <r>
    <n v="5886"/>
    <x v="2935"/>
    <x v="2"/>
    <x v="1079"/>
    <d v="2011-10-17T00:00:00"/>
    <x v="3"/>
    <s v="LS-17245"/>
    <x v="201"/>
    <x v="0"/>
    <x v="0"/>
    <s v="San Francisco"/>
    <x v="1"/>
    <n v="94110"/>
    <x v="1"/>
    <s v="OFF-BI-10000136"/>
    <x v="1"/>
    <x v="8"/>
    <x v="936"/>
    <n v="14.352"/>
    <n v="3"/>
    <x v="2"/>
    <n v="5.0232000000000001"/>
  </r>
  <r>
    <n v="5887"/>
    <x v="2935"/>
    <x v="2"/>
    <x v="1079"/>
    <d v="2011-10-17T00:00:00"/>
    <x v="3"/>
    <s v="LS-17245"/>
    <x v="201"/>
    <x v="0"/>
    <x v="0"/>
    <s v="San Francisco"/>
    <x v="1"/>
    <n v="94110"/>
    <x v="1"/>
    <s v="TEC-AC-10003610"/>
    <x v="2"/>
    <x v="11"/>
    <x v="598"/>
    <n v="179.97"/>
    <n v="3"/>
    <x v="0"/>
    <n v="86.385599999999997"/>
  </r>
  <r>
    <n v="5888"/>
    <x v="2936"/>
    <x v="3"/>
    <x v="1048"/>
    <d v="2014-10-12T00:00:00"/>
    <x v="2"/>
    <s v="BP-11050"/>
    <x v="771"/>
    <x v="1"/>
    <x v="0"/>
    <s v="Cranston"/>
    <x v="34"/>
    <n v="2920"/>
    <x v="3"/>
    <s v="OFF-ST-10001837"/>
    <x v="1"/>
    <x v="4"/>
    <x v="1331"/>
    <n v="42.76"/>
    <n v="1"/>
    <x v="0"/>
    <n v="11.117599999999999"/>
  </r>
  <r>
    <n v="5889"/>
    <x v="2937"/>
    <x v="1"/>
    <x v="820"/>
    <d v="2012-05-12T00:00:00"/>
    <x v="1"/>
    <s v="CC-12220"/>
    <x v="417"/>
    <x v="0"/>
    <x v="0"/>
    <s v="Owensboro"/>
    <x v="0"/>
    <n v="42301"/>
    <x v="0"/>
    <s v="OFF-PA-10001952"/>
    <x v="1"/>
    <x v="10"/>
    <x v="1747"/>
    <n v="45.68"/>
    <n v="2"/>
    <x v="0"/>
    <n v="21.012799999999999"/>
  </r>
  <r>
    <n v="5890"/>
    <x v="2938"/>
    <x v="0"/>
    <x v="167"/>
    <d v="2013-04-18T00:00:00"/>
    <x v="2"/>
    <s v="JM-15580"/>
    <x v="758"/>
    <x v="0"/>
    <x v="0"/>
    <s v="Baltimore"/>
    <x v="39"/>
    <n v="21215"/>
    <x v="3"/>
    <s v="OFF-BI-10002414"/>
    <x v="1"/>
    <x v="8"/>
    <x v="1076"/>
    <n v="25.06"/>
    <n v="2"/>
    <x v="0"/>
    <n v="11.7782"/>
  </r>
  <r>
    <n v="5891"/>
    <x v="2939"/>
    <x v="0"/>
    <x v="831"/>
    <d v="2013-11-27T00:00:00"/>
    <x v="1"/>
    <s v="RD-19720"/>
    <x v="742"/>
    <x v="0"/>
    <x v="0"/>
    <s v="Chicago"/>
    <x v="10"/>
    <n v="60610"/>
    <x v="2"/>
    <s v="OFF-PA-10001790"/>
    <x v="1"/>
    <x v="10"/>
    <x v="687"/>
    <n v="38.432000000000002"/>
    <n v="1"/>
    <x v="2"/>
    <n v="13.4512"/>
  </r>
  <r>
    <n v="5892"/>
    <x v="2939"/>
    <x v="0"/>
    <x v="831"/>
    <d v="2013-11-27T00:00:00"/>
    <x v="1"/>
    <s v="RD-19720"/>
    <x v="742"/>
    <x v="0"/>
    <x v="0"/>
    <s v="Chicago"/>
    <x v="10"/>
    <n v="60610"/>
    <x v="2"/>
    <s v="OFF-ST-10001590"/>
    <x v="1"/>
    <x v="4"/>
    <x v="146"/>
    <n v="21.568000000000001"/>
    <n v="2"/>
    <x v="2"/>
    <n v="1.6175999999999999"/>
  </r>
  <r>
    <n v="5893"/>
    <x v="2939"/>
    <x v="0"/>
    <x v="831"/>
    <d v="2013-11-27T00:00:00"/>
    <x v="1"/>
    <s v="RD-19720"/>
    <x v="742"/>
    <x v="0"/>
    <x v="0"/>
    <s v="Chicago"/>
    <x v="10"/>
    <n v="60610"/>
    <x v="2"/>
    <s v="TEC-AC-10003657"/>
    <x v="2"/>
    <x v="11"/>
    <x v="151"/>
    <n v="81.575999999999993"/>
    <n v="3"/>
    <x v="2"/>
    <n v="2.0394000000000001"/>
  </r>
  <r>
    <n v="5894"/>
    <x v="2940"/>
    <x v="3"/>
    <x v="18"/>
    <d v="2014-09-15T00:00:00"/>
    <x v="1"/>
    <s v="SS-20410"/>
    <x v="757"/>
    <x v="0"/>
    <x v="0"/>
    <s v="Atlanta"/>
    <x v="32"/>
    <n v="30318"/>
    <x v="0"/>
    <s v="OFF-BI-10004876"/>
    <x v="1"/>
    <x v="8"/>
    <x v="977"/>
    <n v="2.78"/>
    <n v="1"/>
    <x v="0"/>
    <n v="1.3622000000000001"/>
  </r>
  <r>
    <n v="5895"/>
    <x v="2941"/>
    <x v="3"/>
    <x v="428"/>
    <d v="2014-09-15T00:00:00"/>
    <x v="1"/>
    <s v="KD-16495"/>
    <x v="470"/>
    <x v="1"/>
    <x v="0"/>
    <s v="Los Angeles"/>
    <x v="1"/>
    <n v="90036"/>
    <x v="1"/>
    <s v="OFF-ST-10003123"/>
    <x v="1"/>
    <x v="4"/>
    <x v="1268"/>
    <n v="99.87"/>
    <n v="3"/>
    <x v="0"/>
    <n v="23.968800000000002"/>
  </r>
  <r>
    <n v="5896"/>
    <x v="2942"/>
    <x v="2"/>
    <x v="301"/>
    <d v="2011-11-08T00:00:00"/>
    <x v="1"/>
    <s v="PL-18925"/>
    <x v="484"/>
    <x v="2"/>
    <x v="0"/>
    <s v="Los Angeles"/>
    <x v="1"/>
    <n v="90049"/>
    <x v="1"/>
    <s v="OFF-LA-10003498"/>
    <x v="1"/>
    <x v="2"/>
    <x v="1740"/>
    <n v="44.4"/>
    <n v="3"/>
    <x v="0"/>
    <n v="22.2"/>
  </r>
  <r>
    <n v="5897"/>
    <x v="2942"/>
    <x v="2"/>
    <x v="301"/>
    <d v="2011-11-08T00:00:00"/>
    <x v="1"/>
    <s v="PL-18925"/>
    <x v="484"/>
    <x v="2"/>
    <x v="0"/>
    <s v="Los Angeles"/>
    <x v="1"/>
    <n v="90049"/>
    <x v="1"/>
    <s v="OFF-PA-10004947"/>
    <x v="1"/>
    <x v="10"/>
    <x v="33"/>
    <n v="21.4"/>
    <n v="5"/>
    <x v="0"/>
    <n v="9.6300000000000008"/>
  </r>
  <r>
    <n v="5898"/>
    <x v="2943"/>
    <x v="0"/>
    <x v="1015"/>
    <d v="2013-04-10T00:00:00"/>
    <x v="1"/>
    <s v="ZD-21925"/>
    <x v="9"/>
    <x v="0"/>
    <x v="0"/>
    <s v="Richmond"/>
    <x v="14"/>
    <n v="47374"/>
    <x v="2"/>
    <s v="FUR-FU-10003799"/>
    <x v="0"/>
    <x v="5"/>
    <x v="90"/>
    <n v="71.12"/>
    <n v="4"/>
    <x v="0"/>
    <n v="22.0472"/>
  </r>
  <r>
    <n v="5899"/>
    <x v="2943"/>
    <x v="0"/>
    <x v="1015"/>
    <d v="2013-04-10T00:00:00"/>
    <x v="1"/>
    <s v="ZD-21925"/>
    <x v="9"/>
    <x v="0"/>
    <x v="0"/>
    <s v="Richmond"/>
    <x v="14"/>
    <n v="47374"/>
    <x v="2"/>
    <s v="TEC-PH-10000673"/>
    <x v="2"/>
    <x v="7"/>
    <x v="1396"/>
    <n v="259.95999999999998"/>
    <n v="4"/>
    <x v="0"/>
    <n v="124.7808"/>
  </r>
  <r>
    <n v="5900"/>
    <x v="2944"/>
    <x v="3"/>
    <x v="602"/>
    <d v="2014-01-17T00:00:00"/>
    <x v="1"/>
    <s v="LS-16945"/>
    <x v="322"/>
    <x v="1"/>
    <x v="0"/>
    <s v="San Francisco"/>
    <x v="1"/>
    <n v="94110"/>
    <x v="1"/>
    <s v="OFF-EN-10002621"/>
    <x v="1"/>
    <x v="12"/>
    <x v="33"/>
    <n v="9.7799999999999994"/>
    <n v="1"/>
    <x v="0"/>
    <n v="4.8899999999999997"/>
  </r>
  <r>
    <n v="5901"/>
    <x v="2945"/>
    <x v="1"/>
    <x v="312"/>
    <d v="2012-11-24T00:00:00"/>
    <x v="1"/>
    <s v="PB-18805"/>
    <x v="583"/>
    <x v="2"/>
    <x v="0"/>
    <s v="San Francisco"/>
    <x v="1"/>
    <n v="94122"/>
    <x v="1"/>
    <s v="OFF-BI-10004528"/>
    <x v="1"/>
    <x v="8"/>
    <x v="468"/>
    <n v="24.192"/>
    <n v="9"/>
    <x v="2"/>
    <n v="7.56"/>
  </r>
  <r>
    <n v="5902"/>
    <x v="2946"/>
    <x v="0"/>
    <x v="581"/>
    <d v="2013-12-03T00:00:00"/>
    <x v="1"/>
    <s v="PC-18745"/>
    <x v="331"/>
    <x v="1"/>
    <x v="0"/>
    <s v="Westfield"/>
    <x v="30"/>
    <n v="7090"/>
    <x v="3"/>
    <s v="FUR-FU-10001889"/>
    <x v="0"/>
    <x v="5"/>
    <x v="1149"/>
    <n v="31.56"/>
    <n v="3"/>
    <x v="0"/>
    <n v="10.4148"/>
  </r>
  <r>
    <n v="5903"/>
    <x v="2947"/>
    <x v="3"/>
    <x v="44"/>
    <d v="2014-11-07T00:00:00"/>
    <x v="3"/>
    <s v="FM-14290"/>
    <x v="86"/>
    <x v="2"/>
    <x v="0"/>
    <s v="San Francisco"/>
    <x v="1"/>
    <n v="94122"/>
    <x v="1"/>
    <s v="OFF-PA-10000157"/>
    <x v="1"/>
    <x v="10"/>
    <x v="364"/>
    <n v="59.94"/>
    <n v="3"/>
    <x v="0"/>
    <n v="28.171800000000001"/>
  </r>
  <r>
    <n v="5904"/>
    <x v="2947"/>
    <x v="3"/>
    <x v="44"/>
    <d v="2014-11-07T00:00:00"/>
    <x v="3"/>
    <s v="FM-14290"/>
    <x v="86"/>
    <x v="2"/>
    <x v="0"/>
    <s v="San Francisco"/>
    <x v="1"/>
    <n v="94122"/>
    <x v="1"/>
    <s v="OFF-PA-10002764"/>
    <x v="1"/>
    <x v="10"/>
    <x v="33"/>
    <n v="45.36"/>
    <n v="4"/>
    <x v="0"/>
    <n v="22.226400000000002"/>
  </r>
  <r>
    <n v="5905"/>
    <x v="2947"/>
    <x v="3"/>
    <x v="44"/>
    <d v="2014-11-07T00:00:00"/>
    <x v="3"/>
    <s v="FM-14290"/>
    <x v="86"/>
    <x v="2"/>
    <x v="0"/>
    <s v="San Francisco"/>
    <x v="1"/>
    <n v="94122"/>
    <x v="1"/>
    <s v="OFF-PA-10000143"/>
    <x v="1"/>
    <x v="10"/>
    <x v="1692"/>
    <n v="26.4"/>
    <n v="5"/>
    <x v="0"/>
    <n v="12.672000000000001"/>
  </r>
  <r>
    <n v="5906"/>
    <x v="2947"/>
    <x v="3"/>
    <x v="44"/>
    <d v="2014-11-07T00:00:00"/>
    <x v="3"/>
    <s v="FM-14290"/>
    <x v="86"/>
    <x v="2"/>
    <x v="0"/>
    <s v="San Francisco"/>
    <x v="1"/>
    <n v="94122"/>
    <x v="1"/>
    <s v="OFF-LA-10000414"/>
    <x v="1"/>
    <x v="2"/>
    <x v="1634"/>
    <n v="41.4"/>
    <n v="4"/>
    <x v="0"/>
    <n v="19.872"/>
  </r>
  <r>
    <n v="5907"/>
    <x v="2947"/>
    <x v="3"/>
    <x v="44"/>
    <d v="2014-11-07T00:00:00"/>
    <x v="3"/>
    <s v="FM-14290"/>
    <x v="86"/>
    <x v="2"/>
    <x v="0"/>
    <s v="San Francisco"/>
    <x v="1"/>
    <n v="94122"/>
    <x v="1"/>
    <s v="TEC-AC-10003441"/>
    <x v="2"/>
    <x v="11"/>
    <x v="652"/>
    <n v="16.95"/>
    <n v="1"/>
    <x v="0"/>
    <n v="1.0169999999999999"/>
  </r>
  <r>
    <n v="5908"/>
    <x v="2948"/>
    <x v="0"/>
    <x v="499"/>
    <d v="2013-12-08T00:00:00"/>
    <x v="1"/>
    <s v="KD-16495"/>
    <x v="470"/>
    <x v="1"/>
    <x v="0"/>
    <s v="San Jose"/>
    <x v="1"/>
    <n v="95123"/>
    <x v="1"/>
    <s v="OFF-BI-10002353"/>
    <x v="1"/>
    <x v="8"/>
    <x v="1068"/>
    <n v="24.704000000000001"/>
    <n v="2"/>
    <x v="2"/>
    <n v="9.2639999999999993"/>
  </r>
  <r>
    <n v="5909"/>
    <x v="2948"/>
    <x v="0"/>
    <x v="499"/>
    <d v="2013-12-08T00:00:00"/>
    <x v="1"/>
    <s v="KD-16495"/>
    <x v="470"/>
    <x v="1"/>
    <x v="0"/>
    <s v="San Jose"/>
    <x v="1"/>
    <n v="95123"/>
    <x v="1"/>
    <s v="OFF-AP-10001303"/>
    <x v="1"/>
    <x v="9"/>
    <x v="925"/>
    <n v="59.7"/>
    <n v="3"/>
    <x v="0"/>
    <n v="26.864999999999998"/>
  </r>
  <r>
    <n v="5910"/>
    <x v="2948"/>
    <x v="0"/>
    <x v="499"/>
    <d v="2013-12-08T00:00:00"/>
    <x v="1"/>
    <s v="KD-16495"/>
    <x v="470"/>
    <x v="1"/>
    <x v="0"/>
    <s v="San Jose"/>
    <x v="1"/>
    <n v="95123"/>
    <x v="1"/>
    <s v="FUR-FU-10003026"/>
    <x v="0"/>
    <x v="5"/>
    <x v="1555"/>
    <n v="14.52"/>
    <n v="3"/>
    <x v="0"/>
    <n v="5.6627999999999998"/>
  </r>
  <r>
    <n v="5911"/>
    <x v="2948"/>
    <x v="0"/>
    <x v="499"/>
    <d v="2013-12-08T00:00:00"/>
    <x v="1"/>
    <s v="KD-16495"/>
    <x v="470"/>
    <x v="1"/>
    <x v="0"/>
    <s v="San Jose"/>
    <x v="1"/>
    <n v="95123"/>
    <x v="1"/>
    <s v="OFF-BI-10000632"/>
    <x v="1"/>
    <x v="8"/>
    <x v="1288"/>
    <n v="104.184"/>
    <n v="3"/>
    <x v="2"/>
    <n v="33.8598"/>
  </r>
  <r>
    <n v="5912"/>
    <x v="2949"/>
    <x v="0"/>
    <x v="907"/>
    <d v="2013-12-23T00:00:00"/>
    <x v="1"/>
    <s v="SC-20680"/>
    <x v="649"/>
    <x v="2"/>
    <x v="0"/>
    <s v="Seattle"/>
    <x v="4"/>
    <n v="98115"/>
    <x v="1"/>
    <s v="OFF-ST-10001328"/>
    <x v="1"/>
    <x v="4"/>
    <x v="176"/>
    <n v="46.53"/>
    <n v="3"/>
    <x v="0"/>
    <n v="13.0284"/>
  </r>
  <r>
    <n v="5913"/>
    <x v="2950"/>
    <x v="2"/>
    <x v="829"/>
    <d v="2011-08-26T00:00:00"/>
    <x v="0"/>
    <s v="DW-13585"/>
    <x v="61"/>
    <x v="1"/>
    <x v="0"/>
    <s v="Owensboro"/>
    <x v="0"/>
    <n v="42301"/>
    <x v="0"/>
    <s v="OFF-SU-10004661"/>
    <x v="1"/>
    <x v="14"/>
    <x v="1748"/>
    <n v="25.5"/>
    <n v="3"/>
    <x v="0"/>
    <n v="6.63"/>
  </r>
  <r>
    <n v="5914"/>
    <x v="2951"/>
    <x v="1"/>
    <x v="14"/>
    <d v="2012-09-23T00:00:00"/>
    <x v="1"/>
    <s v="PF-19120"/>
    <x v="724"/>
    <x v="0"/>
    <x v="0"/>
    <s v="New York City"/>
    <x v="15"/>
    <n v="10035"/>
    <x v="3"/>
    <s v="OFF-ST-10000617"/>
    <x v="1"/>
    <x v="4"/>
    <x v="379"/>
    <n v="14.9"/>
    <n v="5"/>
    <x v="0"/>
    <n v="1.0429999999999999"/>
  </r>
  <r>
    <n v="5915"/>
    <x v="2951"/>
    <x v="1"/>
    <x v="14"/>
    <d v="2012-09-23T00:00:00"/>
    <x v="1"/>
    <s v="PF-19120"/>
    <x v="724"/>
    <x v="0"/>
    <x v="0"/>
    <s v="New York City"/>
    <x v="15"/>
    <n v="10035"/>
    <x v="3"/>
    <s v="OFF-LA-10002762"/>
    <x v="1"/>
    <x v="2"/>
    <x v="49"/>
    <n v="87.71"/>
    <n v="7"/>
    <x v="0"/>
    <n v="41.223700000000001"/>
  </r>
  <r>
    <n v="5916"/>
    <x v="2951"/>
    <x v="1"/>
    <x v="14"/>
    <d v="2012-09-23T00:00:00"/>
    <x v="1"/>
    <s v="PF-19120"/>
    <x v="724"/>
    <x v="0"/>
    <x v="0"/>
    <s v="New York City"/>
    <x v="15"/>
    <n v="10035"/>
    <x v="3"/>
    <s v="FUR-CH-10001973"/>
    <x v="0"/>
    <x v="1"/>
    <x v="896"/>
    <n v="199.76400000000001"/>
    <n v="2"/>
    <x v="9"/>
    <n v="8.8783999999999992"/>
  </r>
  <r>
    <n v="5917"/>
    <x v="2951"/>
    <x v="1"/>
    <x v="14"/>
    <d v="2012-09-23T00:00:00"/>
    <x v="1"/>
    <s v="PF-19120"/>
    <x v="724"/>
    <x v="0"/>
    <x v="0"/>
    <s v="New York City"/>
    <x v="15"/>
    <n v="10035"/>
    <x v="3"/>
    <s v="OFF-ST-10003058"/>
    <x v="1"/>
    <x v="4"/>
    <x v="388"/>
    <n v="94.6"/>
    <n v="4"/>
    <x v="0"/>
    <n v="27.434000000000001"/>
  </r>
  <r>
    <n v="5918"/>
    <x v="2951"/>
    <x v="1"/>
    <x v="14"/>
    <d v="2012-09-23T00:00:00"/>
    <x v="1"/>
    <s v="PF-19120"/>
    <x v="724"/>
    <x v="0"/>
    <x v="0"/>
    <s v="New York City"/>
    <x v="15"/>
    <n v="10035"/>
    <x v="3"/>
    <s v="FUR-BO-10004834"/>
    <x v="0"/>
    <x v="0"/>
    <x v="26"/>
    <n v="4228.7039999999997"/>
    <n v="6"/>
    <x v="2"/>
    <n v="158.57640000000001"/>
  </r>
  <r>
    <n v="5919"/>
    <x v="2951"/>
    <x v="1"/>
    <x v="14"/>
    <d v="2012-09-23T00:00:00"/>
    <x v="1"/>
    <s v="PF-19120"/>
    <x v="724"/>
    <x v="0"/>
    <x v="0"/>
    <s v="New York City"/>
    <x v="15"/>
    <n v="10035"/>
    <x v="3"/>
    <s v="FUR-BO-10002213"/>
    <x v="0"/>
    <x v="0"/>
    <x v="1223"/>
    <n v="2003.92"/>
    <n v="5"/>
    <x v="2"/>
    <n v="-25.048999999999999"/>
  </r>
  <r>
    <n v="5920"/>
    <x v="2951"/>
    <x v="1"/>
    <x v="14"/>
    <d v="2012-09-23T00:00:00"/>
    <x v="1"/>
    <s v="PF-19120"/>
    <x v="724"/>
    <x v="0"/>
    <x v="0"/>
    <s v="New York City"/>
    <x v="15"/>
    <n v="10035"/>
    <x v="3"/>
    <s v="TEC-PH-10002170"/>
    <x v="2"/>
    <x v="7"/>
    <x v="594"/>
    <n v="209.97"/>
    <n v="3"/>
    <x v="0"/>
    <n v="58.791600000000003"/>
  </r>
  <r>
    <n v="5921"/>
    <x v="2951"/>
    <x v="1"/>
    <x v="14"/>
    <d v="2012-09-23T00:00:00"/>
    <x v="1"/>
    <s v="PF-19120"/>
    <x v="724"/>
    <x v="0"/>
    <x v="0"/>
    <s v="New York City"/>
    <x v="15"/>
    <n v="10035"/>
    <x v="3"/>
    <s v="TEC-AC-10003033"/>
    <x v="2"/>
    <x v="11"/>
    <x v="756"/>
    <n v="659.9"/>
    <n v="2"/>
    <x v="0"/>
    <n v="217.767"/>
  </r>
  <r>
    <n v="5922"/>
    <x v="2951"/>
    <x v="1"/>
    <x v="14"/>
    <d v="2012-09-23T00:00:00"/>
    <x v="1"/>
    <s v="PF-19120"/>
    <x v="724"/>
    <x v="0"/>
    <x v="0"/>
    <s v="New York City"/>
    <x v="15"/>
    <n v="10035"/>
    <x v="3"/>
    <s v="OFF-PA-10004071"/>
    <x v="1"/>
    <x v="10"/>
    <x v="412"/>
    <n v="110.96"/>
    <n v="2"/>
    <x v="0"/>
    <n v="53.260800000000003"/>
  </r>
  <r>
    <n v="5923"/>
    <x v="2951"/>
    <x v="1"/>
    <x v="14"/>
    <d v="2012-09-23T00:00:00"/>
    <x v="1"/>
    <s v="PF-19120"/>
    <x v="724"/>
    <x v="0"/>
    <x v="0"/>
    <s v="New York City"/>
    <x v="15"/>
    <n v="10035"/>
    <x v="3"/>
    <s v="TEC-PH-10000169"/>
    <x v="2"/>
    <x v="7"/>
    <x v="1029"/>
    <n v="67.8"/>
    <n v="4"/>
    <x v="0"/>
    <n v="1.3560000000000001"/>
  </r>
  <r>
    <n v="5924"/>
    <x v="2952"/>
    <x v="0"/>
    <x v="491"/>
    <d v="2013-12-01T00:00:00"/>
    <x v="0"/>
    <s v="DK-13225"/>
    <x v="158"/>
    <x v="1"/>
    <x v="0"/>
    <s v="New York City"/>
    <x v="15"/>
    <n v="10011"/>
    <x v="3"/>
    <s v="FUR-TA-10002958"/>
    <x v="0"/>
    <x v="3"/>
    <x v="956"/>
    <n v="313.17599999999999"/>
    <n v="2"/>
    <x v="10"/>
    <n v="-120.0508"/>
  </r>
  <r>
    <n v="5925"/>
    <x v="2953"/>
    <x v="3"/>
    <x v="123"/>
    <d v="2014-11-23T00:00:00"/>
    <x v="0"/>
    <s v="RB-19435"/>
    <x v="579"/>
    <x v="0"/>
    <x v="0"/>
    <s v="Springfield"/>
    <x v="17"/>
    <n v="22153"/>
    <x v="0"/>
    <s v="OFF-AR-10001177"/>
    <x v="1"/>
    <x v="6"/>
    <x v="1215"/>
    <n v="22.96"/>
    <n v="7"/>
    <x v="0"/>
    <n v="6.6584000000000003"/>
  </r>
  <r>
    <n v="5926"/>
    <x v="2954"/>
    <x v="3"/>
    <x v="95"/>
    <d v="2014-06-09T00:00:00"/>
    <x v="1"/>
    <s v="GD-14590"/>
    <x v="241"/>
    <x v="1"/>
    <x v="0"/>
    <s v="Bellingham"/>
    <x v="4"/>
    <n v="98226"/>
    <x v="1"/>
    <s v="TEC-AC-10004975"/>
    <x v="2"/>
    <x v="11"/>
    <x v="973"/>
    <n v="1099.5"/>
    <n v="10"/>
    <x v="0"/>
    <n v="362.83499999999998"/>
  </r>
  <r>
    <n v="5927"/>
    <x v="2955"/>
    <x v="2"/>
    <x v="918"/>
    <d v="2011-04-12T00:00:00"/>
    <x v="1"/>
    <s v="RA-19885"/>
    <x v="19"/>
    <x v="1"/>
    <x v="0"/>
    <s v="Decatur"/>
    <x v="19"/>
    <n v="35601"/>
    <x v="0"/>
    <s v="FUR-TA-10001086"/>
    <x v="0"/>
    <x v="3"/>
    <x v="1727"/>
    <n v="1215.92"/>
    <n v="8"/>
    <x v="0"/>
    <n v="316.13920000000002"/>
  </r>
  <r>
    <n v="5928"/>
    <x v="2956"/>
    <x v="2"/>
    <x v="856"/>
    <d v="2011-10-15T00:00:00"/>
    <x v="1"/>
    <s v="DB-13555"/>
    <x v="587"/>
    <x v="1"/>
    <x v="0"/>
    <s v="Fayetteville"/>
    <x v="36"/>
    <n v="72701"/>
    <x v="0"/>
    <s v="OFF-LA-10000240"/>
    <x v="1"/>
    <x v="2"/>
    <x v="2"/>
    <n v="7.31"/>
    <n v="1"/>
    <x v="0"/>
    <n v="3.4357000000000002"/>
  </r>
  <r>
    <n v="5929"/>
    <x v="2956"/>
    <x v="2"/>
    <x v="856"/>
    <d v="2011-10-15T00:00:00"/>
    <x v="1"/>
    <s v="DB-13555"/>
    <x v="587"/>
    <x v="1"/>
    <x v="0"/>
    <s v="Fayetteville"/>
    <x v="36"/>
    <n v="72701"/>
    <x v="0"/>
    <s v="FUR-FU-10002107"/>
    <x v="0"/>
    <x v="5"/>
    <x v="1324"/>
    <n v="8.92"/>
    <n v="4"/>
    <x v="0"/>
    <n v="3.9247999999999998"/>
  </r>
  <r>
    <n v="5930"/>
    <x v="2957"/>
    <x v="3"/>
    <x v="437"/>
    <d v="2014-07-10T00:00:00"/>
    <x v="2"/>
    <s v="RL-19615"/>
    <x v="210"/>
    <x v="0"/>
    <x v="0"/>
    <s v="Philadelphia"/>
    <x v="9"/>
    <n v="19120"/>
    <x v="3"/>
    <s v="FUR-BO-10001519"/>
    <x v="0"/>
    <x v="0"/>
    <x v="666"/>
    <n v="87.21"/>
    <n v="3"/>
    <x v="5"/>
    <n v="-45.349200000000003"/>
  </r>
  <r>
    <n v="5931"/>
    <x v="2957"/>
    <x v="3"/>
    <x v="437"/>
    <d v="2014-07-10T00:00:00"/>
    <x v="2"/>
    <s v="RL-19615"/>
    <x v="210"/>
    <x v="0"/>
    <x v="0"/>
    <s v="Philadelphia"/>
    <x v="9"/>
    <n v="19120"/>
    <x v="3"/>
    <s v="OFF-PA-10004100"/>
    <x v="1"/>
    <x v="10"/>
    <x v="257"/>
    <n v="15.552"/>
    <n v="3"/>
    <x v="2"/>
    <n v="5.4432"/>
  </r>
  <r>
    <n v="5932"/>
    <x v="2957"/>
    <x v="3"/>
    <x v="437"/>
    <d v="2014-07-10T00:00:00"/>
    <x v="2"/>
    <s v="RL-19615"/>
    <x v="210"/>
    <x v="0"/>
    <x v="0"/>
    <s v="Philadelphia"/>
    <x v="9"/>
    <n v="19120"/>
    <x v="3"/>
    <s v="TEC-PH-10001363"/>
    <x v="2"/>
    <x v="7"/>
    <x v="427"/>
    <n v="683.98800000000006"/>
    <n v="2"/>
    <x v="10"/>
    <n v="-113.998"/>
  </r>
  <r>
    <n v="5933"/>
    <x v="2957"/>
    <x v="3"/>
    <x v="437"/>
    <d v="2014-07-10T00:00:00"/>
    <x v="2"/>
    <s v="RL-19615"/>
    <x v="210"/>
    <x v="0"/>
    <x v="0"/>
    <s v="Philadelphia"/>
    <x v="9"/>
    <n v="19120"/>
    <x v="3"/>
    <s v="OFF-ST-10004835"/>
    <x v="1"/>
    <x v="4"/>
    <x v="1406"/>
    <n v="13.391999999999999"/>
    <n v="3"/>
    <x v="2"/>
    <n v="1.0044"/>
  </r>
  <r>
    <n v="5934"/>
    <x v="2957"/>
    <x v="3"/>
    <x v="437"/>
    <d v="2014-07-10T00:00:00"/>
    <x v="2"/>
    <s v="RL-19615"/>
    <x v="210"/>
    <x v="0"/>
    <x v="0"/>
    <s v="Philadelphia"/>
    <x v="9"/>
    <n v="19120"/>
    <x v="3"/>
    <s v="TEC-AC-10002018"/>
    <x v="2"/>
    <x v="11"/>
    <x v="1674"/>
    <n v="16.776"/>
    <n v="3"/>
    <x v="2"/>
    <n v="4.8231000000000002"/>
  </r>
  <r>
    <n v="5935"/>
    <x v="2957"/>
    <x v="3"/>
    <x v="437"/>
    <d v="2014-07-10T00:00:00"/>
    <x v="2"/>
    <s v="RL-19615"/>
    <x v="210"/>
    <x v="0"/>
    <x v="0"/>
    <s v="Philadelphia"/>
    <x v="9"/>
    <n v="19120"/>
    <x v="3"/>
    <s v="TEC-AC-10003033"/>
    <x v="2"/>
    <x v="11"/>
    <x v="756"/>
    <n v="527.91999999999996"/>
    <n v="2"/>
    <x v="2"/>
    <n v="85.787000000000006"/>
  </r>
  <r>
    <n v="5936"/>
    <x v="2958"/>
    <x v="0"/>
    <x v="975"/>
    <d v="2013-07-05T00:00:00"/>
    <x v="3"/>
    <s v="RB-19465"/>
    <x v="46"/>
    <x v="2"/>
    <x v="0"/>
    <s v="Seattle"/>
    <x v="4"/>
    <n v="98103"/>
    <x v="1"/>
    <s v="FUR-FU-10000221"/>
    <x v="0"/>
    <x v="5"/>
    <x v="529"/>
    <n v="25.4"/>
    <n v="5"/>
    <x v="0"/>
    <n v="8.6359999999999992"/>
  </r>
  <r>
    <n v="5937"/>
    <x v="2958"/>
    <x v="0"/>
    <x v="975"/>
    <d v="2013-07-05T00:00:00"/>
    <x v="3"/>
    <s v="RB-19465"/>
    <x v="46"/>
    <x v="2"/>
    <x v="0"/>
    <s v="Seattle"/>
    <x v="4"/>
    <n v="98103"/>
    <x v="1"/>
    <s v="TEC-PH-10001198"/>
    <x v="2"/>
    <x v="7"/>
    <x v="1168"/>
    <n v="177.48"/>
    <n v="3"/>
    <x v="2"/>
    <n v="19.9665"/>
  </r>
  <r>
    <n v="5938"/>
    <x v="2958"/>
    <x v="0"/>
    <x v="975"/>
    <d v="2013-07-05T00:00:00"/>
    <x v="3"/>
    <s v="RB-19465"/>
    <x v="46"/>
    <x v="2"/>
    <x v="0"/>
    <s v="Seattle"/>
    <x v="4"/>
    <n v="98103"/>
    <x v="1"/>
    <s v="TEC-PH-10002564"/>
    <x v="2"/>
    <x v="7"/>
    <x v="976"/>
    <n v="71.975999999999999"/>
    <n v="3"/>
    <x v="2"/>
    <n v="8.9969999999999999"/>
  </r>
  <r>
    <n v="5939"/>
    <x v="2959"/>
    <x v="3"/>
    <x v="240"/>
    <d v="2014-05-26T00:00:00"/>
    <x v="1"/>
    <s v="JF-15295"/>
    <x v="639"/>
    <x v="0"/>
    <x v="0"/>
    <s v="Plano"/>
    <x v="5"/>
    <n v="75023"/>
    <x v="2"/>
    <s v="TEC-PH-10003811"/>
    <x v="2"/>
    <x v="7"/>
    <x v="1187"/>
    <n v="95.992000000000004"/>
    <n v="1"/>
    <x v="2"/>
    <n v="9.5991999999999997"/>
  </r>
  <r>
    <n v="5940"/>
    <x v="2959"/>
    <x v="3"/>
    <x v="240"/>
    <d v="2014-05-26T00:00:00"/>
    <x v="1"/>
    <s v="JF-15295"/>
    <x v="639"/>
    <x v="0"/>
    <x v="0"/>
    <s v="Plano"/>
    <x v="5"/>
    <n v="75023"/>
    <x v="2"/>
    <s v="OFF-LA-10004178"/>
    <x v="1"/>
    <x v="2"/>
    <x v="1700"/>
    <n v="13.215999999999999"/>
    <n v="4"/>
    <x v="2"/>
    <n v="4.2952000000000004"/>
  </r>
  <r>
    <n v="5941"/>
    <x v="2960"/>
    <x v="3"/>
    <x v="386"/>
    <d v="2014-10-15T00:00:00"/>
    <x v="0"/>
    <s v="RW-19690"/>
    <x v="355"/>
    <x v="0"/>
    <x v="0"/>
    <s v="Los Angeles"/>
    <x v="1"/>
    <n v="90049"/>
    <x v="1"/>
    <s v="TEC-AC-10001465"/>
    <x v="2"/>
    <x v="11"/>
    <x v="473"/>
    <n v="435.84"/>
    <n v="12"/>
    <x v="0"/>
    <n v="130.75200000000001"/>
  </r>
  <r>
    <n v="5942"/>
    <x v="2960"/>
    <x v="3"/>
    <x v="386"/>
    <d v="2014-10-15T00:00:00"/>
    <x v="0"/>
    <s v="RW-19690"/>
    <x v="355"/>
    <x v="0"/>
    <x v="0"/>
    <s v="Los Angeles"/>
    <x v="1"/>
    <n v="90049"/>
    <x v="1"/>
    <s v="OFF-AR-10000940"/>
    <x v="1"/>
    <x v="6"/>
    <x v="134"/>
    <n v="5.88"/>
    <n v="2"/>
    <x v="0"/>
    <n v="1.5875999999999999"/>
  </r>
  <r>
    <n v="5943"/>
    <x v="2961"/>
    <x v="0"/>
    <x v="876"/>
    <d v="2013-08-14T00:00:00"/>
    <x v="1"/>
    <s v="VG-21790"/>
    <x v="364"/>
    <x v="0"/>
    <x v="0"/>
    <s v="Los Angeles"/>
    <x v="1"/>
    <n v="90032"/>
    <x v="1"/>
    <s v="TEC-PH-10001700"/>
    <x v="2"/>
    <x v="7"/>
    <x v="193"/>
    <n v="211.16800000000001"/>
    <n v="4"/>
    <x v="2"/>
    <n v="18.4772"/>
  </r>
  <r>
    <n v="5944"/>
    <x v="2962"/>
    <x v="2"/>
    <x v="55"/>
    <d v="2011-08-29T00:00:00"/>
    <x v="1"/>
    <s v="JM-15265"/>
    <x v="25"/>
    <x v="1"/>
    <x v="0"/>
    <s v="Los Angeles"/>
    <x v="1"/>
    <n v="90036"/>
    <x v="1"/>
    <s v="FUR-FU-10000771"/>
    <x v="0"/>
    <x v="5"/>
    <x v="1426"/>
    <n v="6.28"/>
    <n v="1"/>
    <x v="0"/>
    <n v="2.6375999999999999"/>
  </r>
  <r>
    <n v="5945"/>
    <x v="2962"/>
    <x v="2"/>
    <x v="55"/>
    <d v="2011-08-29T00:00:00"/>
    <x v="1"/>
    <s v="JM-15265"/>
    <x v="25"/>
    <x v="1"/>
    <x v="0"/>
    <s v="Los Angeles"/>
    <x v="1"/>
    <n v="90036"/>
    <x v="1"/>
    <s v="TEC-AC-10002399"/>
    <x v="2"/>
    <x v="11"/>
    <x v="448"/>
    <n v="95.1"/>
    <n v="5"/>
    <x v="0"/>
    <n v="30.431999999999999"/>
  </r>
  <r>
    <n v="5946"/>
    <x v="2962"/>
    <x v="2"/>
    <x v="55"/>
    <d v="2011-08-29T00:00:00"/>
    <x v="1"/>
    <s v="JM-15265"/>
    <x v="25"/>
    <x v="1"/>
    <x v="0"/>
    <s v="Los Angeles"/>
    <x v="1"/>
    <n v="90036"/>
    <x v="1"/>
    <s v="OFF-PA-10004983"/>
    <x v="1"/>
    <x v="10"/>
    <x v="1323"/>
    <n v="25.92"/>
    <n v="4"/>
    <x v="0"/>
    <n v="12.441599999999999"/>
  </r>
  <r>
    <n v="5947"/>
    <x v="2962"/>
    <x v="2"/>
    <x v="55"/>
    <d v="2011-08-29T00:00:00"/>
    <x v="1"/>
    <s v="JM-15265"/>
    <x v="25"/>
    <x v="1"/>
    <x v="0"/>
    <s v="Los Angeles"/>
    <x v="1"/>
    <n v="90036"/>
    <x v="1"/>
    <s v="OFF-ST-10004258"/>
    <x v="1"/>
    <x v="4"/>
    <x v="754"/>
    <n v="48.84"/>
    <n v="4"/>
    <x v="0"/>
    <n v="13.1868"/>
  </r>
  <r>
    <n v="5948"/>
    <x v="2963"/>
    <x v="1"/>
    <x v="471"/>
    <d v="2012-09-18T00:00:00"/>
    <x v="0"/>
    <s v="BE-11455"/>
    <x v="534"/>
    <x v="2"/>
    <x v="0"/>
    <s v="Des Moines"/>
    <x v="23"/>
    <n v="50315"/>
    <x v="2"/>
    <s v="OFF-BI-10004040"/>
    <x v="1"/>
    <x v="8"/>
    <x v="1478"/>
    <n v="25.9"/>
    <n v="5"/>
    <x v="0"/>
    <n v="12.691000000000001"/>
  </r>
  <r>
    <n v="5949"/>
    <x v="2964"/>
    <x v="3"/>
    <x v="916"/>
    <d v="2014-03-06T00:00:00"/>
    <x v="3"/>
    <s v="CB-12535"/>
    <x v="118"/>
    <x v="1"/>
    <x v="0"/>
    <s v="Southaven"/>
    <x v="35"/>
    <n v="38671"/>
    <x v="0"/>
    <s v="OFF-EN-10003862"/>
    <x v="1"/>
    <x v="12"/>
    <x v="753"/>
    <n v="42.68"/>
    <n v="4"/>
    <x v="0"/>
    <n v="19.6328"/>
  </r>
  <r>
    <n v="5950"/>
    <x v="2964"/>
    <x v="3"/>
    <x v="916"/>
    <d v="2014-03-06T00:00:00"/>
    <x v="3"/>
    <s v="CB-12535"/>
    <x v="118"/>
    <x v="1"/>
    <x v="0"/>
    <s v="Southaven"/>
    <x v="35"/>
    <n v="38671"/>
    <x v="0"/>
    <s v="TEC-AC-10004571"/>
    <x v="2"/>
    <x v="11"/>
    <x v="404"/>
    <n v="299.97000000000003"/>
    <n v="3"/>
    <x v="0"/>
    <n v="125.98739999999999"/>
  </r>
  <r>
    <n v="5951"/>
    <x v="2964"/>
    <x v="3"/>
    <x v="916"/>
    <d v="2014-03-06T00:00:00"/>
    <x v="3"/>
    <s v="CB-12535"/>
    <x v="118"/>
    <x v="1"/>
    <x v="0"/>
    <s v="Southaven"/>
    <x v="35"/>
    <n v="38671"/>
    <x v="0"/>
    <s v="OFF-AP-10000891"/>
    <x v="1"/>
    <x v="9"/>
    <x v="163"/>
    <n v="262.24"/>
    <n v="2"/>
    <x v="0"/>
    <n v="78.671999999999997"/>
  </r>
  <r>
    <n v="5952"/>
    <x v="2964"/>
    <x v="3"/>
    <x v="916"/>
    <d v="2014-03-06T00:00:00"/>
    <x v="3"/>
    <s v="CB-12535"/>
    <x v="118"/>
    <x v="1"/>
    <x v="0"/>
    <s v="Southaven"/>
    <x v="35"/>
    <n v="38671"/>
    <x v="0"/>
    <s v="OFF-BI-10002026"/>
    <x v="1"/>
    <x v="8"/>
    <x v="1749"/>
    <n v="234.36"/>
    <n v="6"/>
    <x v="0"/>
    <n v="112.4928"/>
  </r>
  <r>
    <n v="5953"/>
    <x v="2965"/>
    <x v="3"/>
    <x v="4"/>
    <d v="2014-04-22T00:00:00"/>
    <x v="1"/>
    <s v="SD-20485"/>
    <x v="174"/>
    <x v="2"/>
    <x v="0"/>
    <s v="Houston"/>
    <x v="5"/>
    <n v="77041"/>
    <x v="2"/>
    <s v="OFF-PA-10001826"/>
    <x v="1"/>
    <x v="10"/>
    <x v="1750"/>
    <n v="20.736000000000001"/>
    <n v="4"/>
    <x v="2"/>
    <n v="7.2576000000000001"/>
  </r>
  <r>
    <n v="5954"/>
    <x v="2966"/>
    <x v="2"/>
    <x v="809"/>
    <d v="2011-03-31T00:00:00"/>
    <x v="2"/>
    <s v="SG-20890"/>
    <x v="737"/>
    <x v="1"/>
    <x v="0"/>
    <s v="New York City"/>
    <x v="15"/>
    <n v="10009"/>
    <x v="3"/>
    <s v="OFF-AR-10001231"/>
    <x v="1"/>
    <x v="6"/>
    <x v="1686"/>
    <n v="10.5"/>
    <n v="5"/>
    <x v="0"/>
    <n v="2.94"/>
  </r>
  <r>
    <n v="5955"/>
    <x v="2967"/>
    <x v="2"/>
    <x v="7"/>
    <d v="2011-11-15T00:00:00"/>
    <x v="0"/>
    <s v="TS-21430"/>
    <x v="747"/>
    <x v="1"/>
    <x v="0"/>
    <s v="Reading"/>
    <x v="9"/>
    <n v="19601"/>
    <x v="3"/>
    <s v="FUR-FU-10000409"/>
    <x v="0"/>
    <x v="5"/>
    <x v="1421"/>
    <n v="23.968"/>
    <n v="2"/>
    <x v="2"/>
    <n v="7.7896000000000001"/>
  </r>
  <r>
    <n v="5956"/>
    <x v="2967"/>
    <x v="2"/>
    <x v="7"/>
    <d v="2011-11-15T00:00:00"/>
    <x v="0"/>
    <s v="TS-21430"/>
    <x v="747"/>
    <x v="1"/>
    <x v="0"/>
    <s v="Reading"/>
    <x v="9"/>
    <n v="19601"/>
    <x v="3"/>
    <s v="FUR-BO-10002545"/>
    <x v="0"/>
    <x v="0"/>
    <x v="37"/>
    <n v="521.96"/>
    <n v="4"/>
    <x v="5"/>
    <n v="-250.54079999999999"/>
  </r>
  <r>
    <n v="5957"/>
    <x v="2968"/>
    <x v="0"/>
    <x v="299"/>
    <d v="2013-03-16T00:00:00"/>
    <x v="0"/>
    <s v="DK-13225"/>
    <x v="158"/>
    <x v="1"/>
    <x v="0"/>
    <s v="San Francisco"/>
    <x v="1"/>
    <n v="94109"/>
    <x v="1"/>
    <s v="OFF-ST-10002756"/>
    <x v="1"/>
    <x v="4"/>
    <x v="270"/>
    <n v="676.55"/>
    <n v="5"/>
    <x v="0"/>
    <n v="6.7655000000000003"/>
  </r>
  <r>
    <n v="5958"/>
    <x v="2968"/>
    <x v="0"/>
    <x v="299"/>
    <d v="2013-03-16T00:00:00"/>
    <x v="0"/>
    <s v="DK-13225"/>
    <x v="158"/>
    <x v="1"/>
    <x v="0"/>
    <s v="San Francisco"/>
    <x v="1"/>
    <n v="94109"/>
    <x v="1"/>
    <s v="OFF-AP-10003842"/>
    <x v="1"/>
    <x v="9"/>
    <x v="1247"/>
    <n v="154.9"/>
    <n v="5"/>
    <x v="0"/>
    <n v="40.274000000000001"/>
  </r>
  <r>
    <n v="5959"/>
    <x v="2968"/>
    <x v="0"/>
    <x v="299"/>
    <d v="2013-03-16T00:00:00"/>
    <x v="0"/>
    <s v="DK-13225"/>
    <x v="158"/>
    <x v="1"/>
    <x v="0"/>
    <s v="San Francisco"/>
    <x v="1"/>
    <n v="94109"/>
    <x v="1"/>
    <s v="OFF-EN-10004459"/>
    <x v="1"/>
    <x v="12"/>
    <x v="655"/>
    <n v="30.56"/>
    <n v="4"/>
    <x v="0"/>
    <n v="14.974399999999999"/>
  </r>
  <r>
    <n v="5960"/>
    <x v="2968"/>
    <x v="0"/>
    <x v="299"/>
    <d v="2013-03-16T00:00:00"/>
    <x v="0"/>
    <s v="DK-13225"/>
    <x v="158"/>
    <x v="1"/>
    <x v="0"/>
    <s v="San Francisco"/>
    <x v="1"/>
    <n v="94109"/>
    <x v="1"/>
    <s v="FUR-CH-10003746"/>
    <x v="0"/>
    <x v="1"/>
    <x v="617"/>
    <n v="770.35199999999998"/>
    <n v="3"/>
    <x v="2"/>
    <n v="77.035200000000003"/>
  </r>
  <r>
    <n v="5961"/>
    <x v="2969"/>
    <x v="3"/>
    <x v="839"/>
    <d v="2014-02-15T00:00:00"/>
    <x v="0"/>
    <s v="ML-17395"/>
    <x v="504"/>
    <x v="1"/>
    <x v="0"/>
    <s v="Los Angeles"/>
    <x v="1"/>
    <n v="90045"/>
    <x v="1"/>
    <s v="FUR-FU-10003142"/>
    <x v="0"/>
    <x v="5"/>
    <x v="1201"/>
    <n v="21.12"/>
    <n v="4"/>
    <x v="0"/>
    <n v="6.5472000000000001"/>
  </r>
  <r>
    <n v="5962"/>
    <x v="2970"/>
    <x v="2"/>
    <x v="7"/>
    <d v="2011-11-13T00:00:00"/>
    <x v="0"/>
    <s v="MA-17560"/>
    <x v="15"/>
    <x v="2"/>
    <x v="0"/>
    <s v="Los Angeles"/>
    <x v="1"/>
    <n v="90004"/>
    <x v="1"/>
    <s v="TEC-PH-10001425"/>
    <x v="2"/>
    <x v="7"/>
    <x v="511"/>
    <n v="575.928"/>
    <n v="9"/>
    <x v="2"/>
    <n v="57.592799999999997"/>
  </r>
  <r>
    <n v="5963"/>
    <x v="2970"/>
    <x v="2"/>
    <x v="7"/>
    <d v="2011-11-13T00:00:00"/>
    <x v="0"/>
    <s v="MA-17560"/>
    <x v="15"/>
    <x v="2"/>
    <x v="0"/>
    <s v="Los Angeles"/>
    <x v="1"/>
    <n v="90004"/>
    <x v="1"/>
    <s v="OFF-AP-10001626"/>
    <x v="1"/>
    <x v="9"/>
    <x v="1016"/>
    <n v="7.78"/>
    <n v="2"/>
    <x v="0"/>
    <n v="2.0228000000000002"/>
  </r>
  <r>
    <n v="5964"/>
    <x v="2970"/>
    <x v="2"/>
    <x v="7"/>
    <d v="2011-11-13T00:00:00"/>
    <x v="0"/>
    <s v="MA-17560"/>
    <x v="15"/>
    <x v="2"/>
    <x v="0"/>
    <s v="Los Angeles"/>
    <x v="1"/>
    <n v="90004"/>
    <x v="1"/>
    <s v="OFF-PA-10003625"/>
    <x v="1"/>
    <x v="10"/>
    <x v="750"/>
    <n v="123.92"/>
    <n v="4"/>
    <x v="0"/>
    <n v="55.764000000000003"/>
  </r>
  <r>
    <n v="5965"/>
    <x v="2971"/>
    <x v="3"/>
    <x v="648"/>
    <d v="2014-08-26T00:00:00"/>
    <x v="1"/>
    <s v="LR-17035"/>
    <x v="756"/>
    <x v="1"/>
    <x v="0"/>
    <s v="San Francisco"/>
    <x v="1"/>
    <n v="94109"/>
    <x v="1"/>
    <s v="OFF-SU-10004768"/>
    <x v="1"/>
    <x v="14"/>
    <x v="1299"/>
    <n v="17.22"/>
    <n v="3"/>
    <x v="0"/>
    <n v="5.1660000000000004"/>
  </r>
  <r>
    <n v="5966"/>
    <x v="2971"/>
    <x v="3"/>
    <x v="648"/>
    <d v="2014-08-26T00:00:00"/>
    <x v="1"/>
    <s v="LR-17035"/>
    <x v="756"/>
    <x v="1"/>
    <x v="0"/>
    <s v="San Francisco"/>
    <x v="1"/>
    <n v="94109"/>
    <x v="1"/>
    <s v="OFF-ST-10000777"/>
    <x v="1"/>
    <x v="4"/>
    <x v="117"/>
    <n v="226.56"/>
    <n v="6"/>
    <x v="0"/>
    <n v="63.436799999999998"/>
  </r>
  <r>
    <n v="5967"/>
    <x v="2971"/>
    <x v="3"/>
    <x v="648"/>
    <d v="2014-08-26T00:00:00"/>
    <x v="1"/>
    <s v="LR-17035"/>
    <x v="756"/>
    <x v="1"/>
    <x v="0"/>
    <s v="San Francisco"/>
    <x v="1"/>
    <n v="94109"/>
    <x v="1"/>
    <s v="TEC-PH-10003171"/>
    <x v="2"/>
    <x v="7"/>
    <x v="1495"/>
    <n v="107.88"/>
    <n v="3"/>
    <x v="2"/>
    <n v="10.788"/>
  </r>
  <r>
    <n v="5968"/>
    <x v="2972"/>
    <x v="0"/>
    <x v="804"/>
    <d v="2013-01-17T00:00:00"/>
    <x v="2"/>
    <s v="BE-11335"/>
    <x v="336"/>
    <x v="2"/>
    <x v="0"/>
    <s v="New York City"/>
    <x v="15"/>
    <n v="10009"/>
    <x v="3"/>
    <s v="OFF-PA-10001033"/>
    <x v="1"/>
    <x v="10"/>
    <x v="1500"/>
    <n v="81.98"/>
    <n v="2"/>
    <x v="0"/>
    <n v="40.170200000000001"/>
  </r>
  <r>
    <n v="5969"/>
    <x v="2973"/>
    <x v="2"/>
    <x v="836"/>
    <d v="2011-07-22T00:00:00"/>
    <x v="2"/>
    <s v="CC-12145"/>
    <x v="230"/>
    <x v="0"/>
    <x v="0"/>
    <s v="San Diego"/>
    <x v="1"/>
    <n v="92105"/>
    <x v="1"/>
    <s v="OFF-PA-10000418"/>
    <x v="1"/>
    <x v="10"/>
    <x v="961"/>
    <n v="104.85"/>
    <n v="1"/>
    <x v="0"/>
    <n v="50.328000000000003"/>
  </r>
  <r>
    <n v="5970"/>
    <x v="2973"/>
    <x v="2"/>
    <x v="836"/>
    <d v="2011-07-22T00:00:00"/>
    <x v="2"/>
    <s v="CC-12145"/>
    <x v="230"/>
    <x v="0"/>
    <x v="0"/>
    <s v="San Diego"/>
    <x v="1"/>
    <n v="92105"/>
    <x v="1"/>
    <s v="OFF-BI-10001982"/>
    <x v="1"/>
    <x v="8"/>
    <x v="301"/>
    <n v="8.7040000000000006"/>
    <n v="2"/>
    <x v="2"/>
    <n v="3.1551999999999998"/>
  </r>
  <r>
    <n v="5971"/>
    <x v="2973"/>
    <x v="2"/>
    <x v="836"/>
    <d v="2011-07-22T00:00:00"/>
    <x v="2"/>
    <s v="CC-12145"/>
    <x v="230"/>
    <x v="0"/>
    <x v="0"/>
    <s v="San Diego"/>
    <x v="1"/>
    <n v="92105"/>
    <x v="1"/>
    <s v="OFF-PA-10002230"/>
    <x v="1"/>
    <x v="10"/>
    <x v="384"/>
    <n v="19.920000000000002"/>
    <n v="4"/>
    <x v="0"/>
    <n v="9.7607999999999997"/>
  </r>
  <r>
    <n v="5972"/>
    <x v="2973"/>
    <x v="2"/>
    <x v="836"/>
    <d v="2011-07-22T00:00:00"/>
    <x v="2"/>
    <s v="CC-12145"/>
    <x v="230"/>
    <x v="0"/>
    <x v="0"/>
    <s v="San Diego"/>
    <x v="1"/>
    <n v="92105"/>
    <x v="1"/>
    <s v="FUR-FU-10003577"/>
    <x v="0"/>
    <x v="5"/>
    <x v="608"/>
    <n v="43.02"/>
    <n v="3"/>
    <x v="0"/>
    <n v="15.4872"/>
  </r>
  <r>
    <n v="5973"/>
    <x v="2974"/>
    <x v="3"/>
    <x v="695"/>
    <d v="2014-02-12T00:00:00"/>
    <x v="1"/>
    <s v="BD-11770"/>
    <x v="420"/>
    <x v="0"/>
    <x v="0"/>
    <s v="New York City"/>
    <x v="15"/>
    <n v="10024"/>
    <x v="3"/>
    <s v="FUR-BO-10001811"/>
    <x v="0"/>
    <x v="0"/>
    <x v="779"/>
    <n v="240.78399999999999"/>
    <n v="1"/>
    <x v="2"/>
    <n v="30.097999999999999"/>
  </r>
  <r>
    <n v="5974"/>
    <x v="2975"/>
    <x v="1"/>
    <x v="707"/>
    <d v="2012-12-29T00:00:00"/>
    <x v="1"/>
    <s v="JK-15640"/>
    <x v="82"/>
    <x v="2"/>
    <x v="0"/>
    <s v="New York City"/>
    <x v="15"/>
    <n v="10011"/>
    <x v="3"/>
    <s v="OFF-AP-10003779"/>
    <x v="1"/>
    <x v="9"/>
    <x v="1448"/>
    <n v="414.96"/>
    <n v="2"/>
    <x v="0"/>
    <n v="124.488"/>
  </r>
  <r>
    <n v="5975"/>
    <x v="2976"/>
    <x v="0"/>
    <x v="750"/>
    <d v="2013-10-14T00:00:00"/>
    <x v="1"/>
    <s v="DB-13615"/>
    <x v="140"/>
    <x v="0"/>
    <x v="0"/>
    <s v="Charlotte"/>
    <x v="3"/>
    <n v="28205"/>
    <x v="0"/>
    <s v="OFF-ST-10000676"/>
    <x v="1"/>
    <x v="4"/>
    <x v="871"/>
    <n v="387.72"/>
    <n v="5"/>
    <x v="2"/>
    <n v="-67.850999999999999"/>
  </r>
  <r>
    <n v="5976"/>
    <x v="2977"/>
    <x v="3"/>
    <x v="1002"/>
    <d v="2014-07-18T00:00:00"/>
    <x v="1"/>
    <s v="RR-19525"/>
    <x v="645"/>
    <x v="1"/>
    <x v="0"/>
    <s v="Overland Park"/>
    <x v="41"/>
    <n v="66212"/>
    <x v="2"/>
    <s v="OFF-ST-10001496"/>
    <x v="1"/>
    <x v="4"/>
    <x v="726"/>
    <n v="360.38"/>
    <n v="2"/>
    <x v="0"/>
    <n v="93.698800000000006"/>
  </r>
  <r>
    <n v="5977"/>
    <x v="2977"/>
    <x v="3"/>
    <x v="1002"/>
    <d v="2014-07-18T00:00:00"/>
    <x v="1"/>
    <s v="RR-19525"/>
    <x v="645"/>
    <x v="1"/>
    <x v="0"/>
    <s v="Overland Park"/>
    <x v="41"/>
    <n v="66212"/>
    <x v="2"/>
    <s v="OFF-PA-10003673"/>
    <x v="1"/>
    <x v="10"/>
    <x v="971"/>
    <n v="13.56"/>
    <n v="2"/>
    <x v="0"/>
    <n v="6.2375999999999996"/>
  </r>
  <r>
    <n v="5978"/>
    <x v="2978"/>
    <x v="3"/>
    <x v="558"/>
    <d v="2014-04-26T00:00:00"/>
    <x v="2"/>
    <s v="SV-20935"/>
    <x v="603"/>
    <x v="0"/>
    <x v="0"/>
    <s v="Mesa"/>
    <x v="16"/>
    <n v="85204"/>
    <x v="1"/>
    <s v="TEC-PH-10004614"/>
    <x v="2"/>
    <x v="7"/>
    <x v="299"/>
    <n v="552"/>
    <n v="10"/>
    <x v="2"/>
    <n v="34.5"/>
  </r>
  <r>
    <n v="5979"/>
    <x v="2979"/>
    <x v="2"/>
    <x v="557"/>
    <d v="2011-09-13T00:00:00"/>
    <x v="1"/>
    <s v="RB-19465"/>
    <x v="46"/>
    <x v="2"/>
    <x v="0"/>
    <s v="Tulsa"/>
    <x v="26"/>
    <n v="74133"/>
    <x v="2"/>
    <s v="FUR-TA-10001039"/>
    <x v="0"/>
    <x v="3"/>
    <x v="824"/>
    <n v="429.9"/>
    <n v="5"/>
    <x v="0"/>
    <n v="111.774"/>
  </r>
  <r>
    <n v="5980"/>
    <x v="2979"/>
    <x v="2"/>
    <x v="557"/>
    <d v="2011-09-13T00:00:00"/>
    <x v="1"/>
    <s v="RB-19465"/>
    <x v="46"/>
    <x v="2"/>
    <x v="0"/>
    <s v="Tulsa"/>
    <x v="26"/>
    <n v="74133"/>
    <x v="2"/>
    <s v="OFF-BI-10000474"/>
    <x v="1"/>
    <x v="8"/>
    <x v="27"/>
    <n v="32.06"/>
    <n v="2"/>
    <x v="0"/>
    <n v="15.3888"/>
  </r>
  <r>
    <n v="5981"/>
    <x v="2979"/>
    <x v="2"/>
    <x v="557"/>
    <d v="2011-09-13T00:00:00"/>
    <x v="1"/>
    <s v="RB-19465"/>
    <x v="46"/>
    <x v="2"/>
    <x v="0"/>
    <s v="Tulsa"/>
    <x v="26"/>
    <n v="74133"/>
    <x v="2"/>
    <s v="FUR-CH-10004698"/>
    <x v="0"/>
    <x v="1"/>
    <x v="166"/>
    <n v="161.96"/>
    <n v="2"/>
    <x v="0"/>
    <n v="45.348799999999997"/>
  </r>
  <r>
    <n v="5982"/>
    <x v="2979"/>
    <x v="2"/>
    <x v="557"/>
    <d v="2011-09-13T00:00:00"/>
    <x v="1"/>
    <s v="RB-19465"/>
    <x v="46"/>
    <x v="2"/>
    <x v="0"/>
    <s v="Tulsa"/>
    <x v="26"/>
    <n v="74133"/>
    <x v="2"/>
    <s v="OFF-ST-10003327"/>
    <x v="1"/>
    <x v="4"/>
    <x v="333"/>
    <n v="19.86"/>
    <n v="2"/>
    <x v="0"/>
    <n v="5.7594000000000003"/>
  </r>
  <r>
    <n v="5983"/>
    <x v="2980"/>
    <x v="0"/>
    <x v="831"/>
    <d v="2013-11-29T00:00:00"/>
    <x v="1"/>
    <s v="MV-18190"/>
    <x v="160"/>
    <x v="0"/>
    <x v="0"/>
    <s v="New York City"/>
    <x v="15"/>
    <n v="10035"/>
    <x v="3"/>
    <s v="OFF-PA-10000232"/>
    <x v="1"/>
    <x v="10"/>
    <x v="1622"/>
    <n v="12.96"/>
    <n v="2"/>
    <x v="0"/>
    <n v="6.3503999999999996"/>
  </r>
  <r>
    <n v="5984"/>
    <x v="2981"/>
    <x v="3"/>
    <x v="118"/>
    <d v="2014-09-19T00:00:00"/>
    <x v="0"/>
    <s v="EH-14185"/>
    <x v="699"/>
    <x v="0"/>
    <x v="0"/>
    <s v="Philadelphia"/>
    <x v="9"/>
    <n v="19143"/>
    <x v="3"/>
    <s v="OFF-PA-10003657"/>
    <x v="1"/>
    <x v="10"/>
    <x v="624"/>
    <n v="20.544"/>
    <n v="6"/>
    <x v="2"/>
    <n v="6.42"/>
  </r>
  <r>
    <n v="5985"/>
    <x v="2982"/>
    <x v="0"/>
    <x v="1080"/>
    <d v="2013-07-26T00:00:00"/>
    <x v="1"/>
    <s v="JS-16030"/>
    <x v="559"/>
    <x v="0"/>
    <x v="0"/>
    <s v="Hattiesburg"/>
    <x v="35"/>
    <n v="39401"/>
    <x v="0"/>
    <s v="FUR-FU-10001185"/>
    <x v="0"/>
    <x v="5"/>
    <x v="1414"/>
    <n v="185.58"/>
    <n v="6"/>
    <x v="0"/>
    <n v="76.087800000000001"/>
  </r>
  <r>
    <n v="5986"/>
    <x v="2982"/>
    <x v="0"/>
    <x v="1080"/>
    <d v="2013-07-26T00:00:00"/>
    <x v="1"/>
    <s v="JS-16030"/>
    <x v="559"/>
    <x v="0"/>
    <x v="0"/>
    <s v="Hattiesburg"/>
    <x v="35"/>
    <n v="39401"/>
    <x v="0"/>
    <s v="OFF-BI-10003007"/>
    <x v="1"/>
    <x v="8"/>
    <x v="1542"/>
    <n v="77.56"/>
    <n v="2"/>
    <x v="0"/>
    <n v="35.677599999999998"/>
  </r>
  <r>
    <n v="5987"/>
    <x v="2982"/>
    <x v="0"/>
    <x v="1080"/>
    <d v="2013-07-26T00:00:00"/>
    <x v="1"/>
    <s v="JS-16030"/>
    <x v="559"/>
    <x v="0"/>
    <x v="0"/>
    <s v="Hattiesburg"/>
    <x v="35"/>
    <n v="39401"/>
    <x v="0"/>
    <s v="OFF-ST-10002485"/>
    <x v="1"/>
    <x v="4"/>
    <x v="209"/>
    <n v="87.92"/>
    <n v="4"/>
    <x v="0"/>
    <n v="0.87919999999999998"/>
  </r>
  <r>
    <n v="5988"/>
    <x v="2982"/>
    <x v="0"/>
    <x v="1080"/>
    <d v="2013-07-26T00:00:00"/>
    <x v="1"/>
    <s v="JS-16030"/>
    <x v="559"/>
    <x v="0"/>
    <x v="0"/>
    <s v="Hattiesburg"/>
    <x v="35"/>
    <n v="39401"/>
    <x v="0"/>
    <s v="OFF-PA-10001033"/>
    <x v="1"/>
    <x v="10"/>
    <x v="1500"/>
    <n v="245.94"/>
    <n v="6"/>
    <x v="0"/>
    <n v="120.5106"/>
  </r>
  <r>
    <n v="5989"/>
    <x v="2982"/>
    <x v="0"/>
    <x v="1080"/>
    <d v="2013-07-26T00:00:00"/>
    <x v="1"/>
    <s v="JS-16030"/>
    <x v="559"/>
    <x v="0"/>
    <x v="0"/>
    <s v="Hattiesburg"/>
    <x v="35"/>
    <n v="39401"/>
    <x v="0"/>
    <s v="OFF-BI-10000404"/>
    <x v="1"/>
    <x v="8"/>
    <x v="476"/>
    <n v="8.6"/>
    <n v="1"/>
    <x v="0"/>
    <n v="4.0419999999999998"/>
  </r>
  <r>
    <n v="5990"/>
    <x v="2982"/>
    <x v="0"/>
    <x v="1080"/>
    <d v="2013-07-26T00:00:00"/>
    <x v="1"/>
    <s v="JS-16030"/>
    <x v="559"/>
    <x v="0"/>
    <x v="0"/>
    <s v="Hattiesburg"/>
    <x v="35"/>
    <n v="39401"/>
    <x v="0"/>
    <s v="FUR-BO-10003546"/>
    <x v="0"/>
    <x v="0"/>
    <x v="1638"/>
    <n v="504.9"/>
    <n v="5"/>
    <x v="0"/>
    <n v="126.22499999999999"/>
  </r>
  <r>
    <n v="5991"/>
    <x v="2983"/>
    <x v="3"/>
    <x v="175"/>
    <d v="2014-09-22T00:00:00"/>
    <x v="1"/>
    <s v="ES-14020"/>
    <x v="301"/>
    <x v="0"/>
    <x v="0"/>
    <s v="Los Angeles"/>
    <x v="1"/>
    <n v="90049"/>
    <x v="1"/>
    <s v="OFF-BI-10004390"/>
    <x v="1"/>
    <x v="8"/>
    <x v="1155"/>
    <n v="2357.4879999999998"/>
    <n v="7"/>
    <x v="2"/>
    <n v="884.05799999999999"/>
  </r>
  <r>
    <n v="5992"/>
    <x v="2983"/>
    <x v="3"/>
    <x v="175"/>
    <d v="2014-09-22T00:00:00"/>
    <x v="1"/>
    <s v="ES-14020"/>
    <x v="301"/>
    <x v="0"/>
    <x v="0"/>
    <s v="Los Angeles"/>
    <x v="1"/>
    <n v="90049"/>
    <x v="1"/>
    <s v="TEC-PH-10001700"/>
    <x v="2"/>
    <x v="7"/>
    <x v="193"/>
    <n v="369.54399999999998"/>
    <n v="7"/>
    <x v="2"/>
    <n v="32.335099999999997"/>
  </r>
  <r>
    <n v="5993"/>
    <x v="2983"/>
    <x v="3"/>
    <x v="175"/>
    <d v="2014-09-22T00:00:00"/>
    <x v="1"/>
    <s v="ES-14020"/>
    <x v="301"/>
    <x v="0"/>
    <x v="0"/>
    <s v="Los Angeles"/>
    <x v="1"/>
    <n v="90049"/>
    <x v="1"/>
    <s v="FUR-CH-10003396"/>
    <x v="0"/>
    <x v="1"/>
    <x v="385"/>
    <n v="184.75200000000001"/>
    <n v="3"/>
    <x v="2"/>
    <n v="-20.784600000000001"/>
  </r>
  <r>
    <n v="5994"/>
    <x v="2984"/>
    <x v="0"/>
    <x v="25"/>
    <d v="2013-12-12T00:00:00"/>
    <x v="3"/>
    <s v="NS-18640"/>
    <x v="374"/>
    <x v="1"/>
    <x v="0"/>
    <s v="Columbus"/>
    <x v="24"/>
    <n v="43229"/>
    <x v="3"/>
    <s v="OFF-ST-10001558"/>
    <x v="1"/>
    <x v="4"/>
    <x v="712"/>
    <n v="64.959999999999994"/>
    <n v="5"/>
    <x v="2"/>
    <n v="-4.0599999999999996"/>
  </r>
  <r>
    <n v="5995"/>
    <x v="2984"/>
    <x v="0"/>
    <x v="25"/>
    <d v="2013-12-12T00:00:00"/>
    <x v="3"/>
    <s v="NS-18640"/>
    <x v="374"/>
    <x v="1"/>
    <x v="0"/>
    <s v="Columbus"/>
    <x v="24"/>
    <n v="43229"/>
    <x v="3"/>
    <s v="OFF-SU-10004782"/>
    <x v="1"/>
    <x v="14"/>
    <x v="1548"/>
    <n v="13.52"/>
    <n v="2"/>
    <x v="2"/>
    <n v="1.69"/>
  </r>
  <r>
    <n v="5996"/>
    <x v="2984"/>
    <x v="0"/>
    <x v="25"/>
    <d v="2013-12-12T00:00:00"/>
    <x v="3"/>
    <s v="NS-18640"/>
    <x v="374"/>
    <x v="1"/>
    <x v="0"/>
    <s v="Columbus"/>
    <x v="24"/>
    <n v="43229"/>
    <x v="3"/>
    <s v="FUR-CH-10003298"/>
    <x v="0"/>
    <x v="1"/>
    <x v="1567"/>
    <n v="458.43"/>
    <n v="5"/>
    <x v="4"/>
    <n v="-137.529"/>
  </r>
  <r>
    <n v="5997"/>
    <x v="2984"/>
    <x v="0"/>
    <x v="25"/>
    <d v="2013-12-12T00:00:00"/>
    <x v="3"/>
    <s v="NS-18640"/>
    <x v="374"/>
    <x v="1"/>
    <x v="0"/>
    <s v="Columbus"/>
    <x v="24"/>
    <n v="43229"/>
    <x v="3"/>
    <s v="OFF-AP-10000576"/>
    <x v="1"/>
    <x v="9"/>
    <x v="842"/>
    <n v="387.13600000000002"/>
    <n v="4"/>
    <x v="2"/>
    <n v="24.196000000000002"/>
  </r>
  <r>
    <n v="5998"/>
    <x v="2984"/>
    <x v="0"/>
    <x v="25"/>
    <d v="2013-12-12T00:00:00"/>
    <x v="3"/>
    <s v="NS-18640"/>
    <x v="374"/>
    <x v="1"/>
    <x v="0"/>
    <s v="Columbus"/>
    <x v="24"/>
    <n v="43229"/>
    <x v="3"/>
    <s v="FUR-TA-10003008"/>
    <x v="0"/>
    <x v="3"/>
    <x v="946"/>
    <n v="328.59"/>
    <n v="3"/>
    <x v="10"/>
    <n v="-147.8655"/>
  </r>
  <r>
    <n v="5999"/>
    <x v="2985"/>
    <x v="2"/>
    <x v="325"/>
    <d v="2011-12-14T00:00:00"/>
    <x v="1"/>
    <s v="SH-19975"/>
    <x v="64"/>
    <x v="1"/>
    <x v="0"/>
    <s v="Caldwell"/>
    <x v="45"/>
    <n v="83605"/>
    <x v="1"/>
    <s v="FUR-CH-10001708"/>
    <x v="0"/>
    <x v="1"/>
    <x v="884"/>
    <n v="338.35199999999998"/>
    <n v="3"/>
    <x v="2"/>
    <n v="4.2294"/>
  </r>
  <r>
    <n v="6000"/>
    <x v="2985"/>
    <x v="2"/>
    <x v="325"/>
    <d v="2011-12-14T00:00:00"/>
    <x v="1"/>
    <s v="SH-19975"/>
    <x v="64"/>
    <x v="1"/>
    <x v="0"/>
    <s v="Caldwell"/>
    <x v="45"/>
    <n v="83605"/>
    <x v="1"/>
    <s v="OFF-PA-10000019"/>
    <x v="1"/>
    <x v="10"/>
    <x v="704"/>
    <n v="25.92"/>
    <n v="4"/>
    <x v="0"/>
    <n v="12.441599999999999"/>
  </r>
  <r>
    <n v="6001"/>
    <x v="2985"/>
    <x v="2"/>
    <x v="325"/>
    <d v="2011-12-14T00:00:00"/>
    <x v="1"/>
    <s v="SH-19975"/>
    <x v="64"/>
    <x v="1"/>
    <x v="0"/>
    <s v="Caldwell"/>
    <x v="45"/>
    <n v="83605"/>
    <x v="1"/>
    <s v="OFF-PA-10002222"/>
    <x v="1"/>
    <x v="10"/>
    <x v="389"/>
    <n v="91.36"/>
    <n v="4"/>
    <x v="0"/>
    <n v="42.025599999999997"/>
  </r>
  <r>
    <n v="6002"/>
    <x v="2986"/>
    <x v="2"/>
    <x v="736"/>
    <d v="2011-12-17T00:00:00"/>
    <x v="1"/>
    <s v="RF-19345"/>
    <x v="575"/>
    <x v="1"/>
    <x v="0"/>
    <s v="Phoenix"/>
    <x v="16"/>
    <n v="85023"/>
    <x v="1"/>
    <s v="FUR-FU-10002553"/>
    <x v="0"/>
    <x v="5"/>
    <x v="1121"/>
    <n v="87.96"/>
    <n v="3"/>
    <x v="2"/>
    <n v="7.6965000000000003"/>
  </r>
  <r>
    <n v="6003"/>
    <x v="2986"/>
    <x v="2"/>
    <x v="736"/>
    <d v="2011-12-17T00:00:00"/>
    <x v="1"/>
    <s v="RF-19345"/>
    <x v="575"/>
    <x v="1"/>
    <x v="0"/>
    <s v="Phoenix"/>
    <x v="16"/>
    <n v="85023"/>
    <x v="1"/>
    <s v="OFF-BI-10002103"/>
    <x v="1"/>
    <x v="8"/>
    <x v="525"/>
    <n v="5.2140000000000004"/>
    <n v="2"/>
    <x v="6"/>
    <n v="-4.1711999999999998"/>
  </r>
  <r>
    <n v="6004"/>
    <x v="2987"/>
    <x v="3"/>
    <x v="296"/>
    <d v="2014-09-28T00:00:00"/>
    <x v="1"/>
    <s v="DL-12865"/>
    <x v="297"/>
    <x v="0"/>
    <x v="0"/>
    <s v="Miami"/>
    <x v="2"/>
    <n v="33142"/>
    <x v="0"/>
    <s v="OFF-BI-10002794"/>
    <x v="1"/>
    <x v="8"/>
    <x v="102"/>
    <n v="12.294"/>
    <n v="1"/>
    <x v="6"/>
    <n v="-8.6058000000000003"/>
  </r>
  <r>
    <n v="6005"/>
    <x v="2988"/>
    <x v="3"/>
    <x v="210"/>
    <d v="2014-09-12T00:00:00"/>
    <x v="1"/>
    <s v="AG-10390"/>
    <x v="369"/>
    <x v="0"/>
    <x v="0"/>
    <s v="Los Angeles"/>
    <x v="1"/>
    <n v="90004"/>
    <x v="1"/>
    <s v="FUR-FU-10002597"/>
    <x v="0"/>
    <x v="5"/>
    <x v="621"/>
    <n v="19.760000000000002"/>
    <n v="4"/>
    <x v="0"/>
    <n v="8.2992000000000008"/>
  </r>
  <r>
    <n v="6006"/>
    <x v="2989"/>
    <x v="1"/>
    <x v="121"/>
    <d v="2012-11-07T00:00:00"/>
    <x v="1"/>
    <s v="SW-20245"/>
    <x v="573"/>
    <x v="0"/>
    <x v="0"/>
    <s v="Troy"/>
    <x v="15"/>
    <n v="12180"/>
    <x v="3"/>
    <s v="FUR-CH-10003535"/>
    <x v="0"/>
    <x v="1"/>
    <x v="1513"/>
    <n v="109.764"/>
    <n v="2"/>
    <x v="9"/>
    <n v="8.5372000000000003"/>
  </r>
  <r>
    <n v="6007"/>
    <x v="2990"/>
    <x v="3"/>
    <x v="157"/>
    <d v="2014-12-19T00:00:00"/>
    <x v="1"/>
    <s v="KN-16390"/>
    <x v="471"/>
    <x v="1"/>
    <x v="0"/>
    <s v="New Bedford"/>
    <x v="31"/>
    <n v="2740"/>
    <x v="3"/>
    <s v="TEC-PH-10001527"/>
    <x v="2"/>
    <x v="7"/>
    <x v="1276"/>
    <n v="128.85"/>
    <n v="3"/>
    <x v="0"/>
    <n v="3.8654999999999999"/>
  </r>
  <r>
    <n v="6008"/>
    <x v="2991"/>
    <x v="3"/>
    <x v="719"/>
    <d v="2014-04-04T00:00:00"/>
    <x v="2"/>
    <s v="GB-14530"/>
    <x v="334"/>
    <x v="1"/>
    <x v="0"/>
    <s v="Florence"/>
    <x v="20"/>
    <n v="29501"/>
    <x v="0"/>
    <s v="FUR-FU-10004006"/>
    <x v="0"/>
    <x v="5"/>
    <x v="101"/>
    <n v="127.95"/>
    <n v="3"/>
    <x v="0"/>
    <n v="21.7515"/>
  </r>
  <r>
    <n v="6009"/>
    <x v="2992"/>
    <x v="1"/>
    <x v="1081"/>
    <d v="2013-01-03T00:00:00"/>
    <x v="1"/>
    <s v="CL-12565"/>
    <x v="52"/>
    <x v="0"/>
    <x v="0"/>
    <s v="Los Angeles"/>
    <x v="1"/>
    <n v="90049"/>
    <x v="1"/>
    <s v="OFF-PA-10000595"/>
    <x v="1"/>
    <x v="10"/>
    <x v="1117"/>
    <n v="68.52"/>
    <n v="3"/>
    <x v="0"/>
    <n v="31.519200000000001"/>
  </r>
  <r>
    <n v="6010"/>
    <x v="2992"/>
    <x v="1"/>
    <x v="1081"/>
    <d v="2013-01-03T00:00:00"/>
    <x v="1"/>
    <s v="CL-12565"/>
    <x v="52"/>
    <x v="0"/>
    <x v="0"/>
    <s v="Los Angeles"/>
    <x v="1"/>
    <n v="90049"/>
    <x v="1"/>
    <s v="OFF-ST-10000798"/>
    <x v="1"/>
    <x v="4"/>
    <x v="348"/>
    <n v="74.94"/>
    <n v="3"/>
    <x v="0"/>
    <n v="14.2386"/>
  </r>
  <r>
    <n v="6011"/>
    <x v="2992"/>
    <x v="1"/>
    <x v="1081"/>
    <d v="2013-01-03T00:00:00"/>
    <x v="1"/>
    <s v="CL-12565"/>
    <x v="52"/>
    <x v="0"/>
    <x v="0"/>
    <s v="Los Angeles"/>
    <x v="1"/>
    <n v="90049"/>
    <x v="1"/>
    <s v="TEC-MA-10004002"/>
    <x v="2"/>
    <x v="15"/>
    <x v="662"/>
    <n v="2548.56"/>
    <n v="6"/>
    <x v="2"/>
    <n v="286.71300000000002"/>
  </r>
  <r>
    <n v="6012"/>
    <x v="2992"/>
    <x v="1"/>
    <x v="1081"/>
    <d v="2013-01-03T00:00:00"/>
    <x v="1"/>
    <s v="CL-12565"/>
    <x v="52"/>
    <x v="0"/>
    <x v="0"/>
    <s v="Los Angeles"/>
    <x v="1"/>
    <n v="90049"/>
    <x v="1"/>
    <s v="OFF-EN-10003296"/>
    <x v="1"/>
    <x v="12"/>
    <x v="229"/>
    <n v="271.44"/>
    <n v="3"/>
    <x v="0"/>
    <n v="122.148"/>
  </r>
  <r>
    <n v="6013"/>
    <x v="2992"/>
    <x v="1"/>
    <x v="1081"/>
    <d v="2013-01-03T00:00:00"/>
    <x v="1"/>
    <s v="CL-12565"/>
    <x v="52"/>
    <x v="0"/>
    <x v="0"/>
    <s v="Los Angeles"/>
    <x v="1"/>
    <n v="90049"/>
    <x v="1"/>
    <s v="TEC-PH-10004345"/>
    <x v="2"/>
    <x v="7"/>
    <x v="1167"/>
    <n v="287.88"/>
    <n v="3"/>
    <x v="2"/>
    <n v="35.984999999999999"/>
  </r>
  <r>
    <n v="6014"/>
    <x v="2993"/>
    <x v="0"/>
    <x v="612"/>
    <d v="2013-03-12T00:00:00"/>
    <x v="2"/>
    <s v="KF-16285"/>
    <x v="580"/>
    <x v="2"/>
    <x v="0"/>
    <s v="Los Angeles"/>
    <x v="1"/>
    <n v="90008"/>
    <x v="1"/>
    <s v="OFF-PA-10004405"/>
    <x v="1"/>
    <x v="10"/>
    <x v="1082"/>
    <n v="14.9"/>
    <n v="5"/>
    <x v="0"/>
    <n v="7.1520000000000001"/>
  </r>
  <r>
    <n v="6015"/>
    <x v="2993"/>
    <x v="0"/>
    <x v="612"/>
    <d v="2013-03-12T00:00:00"/>
    <x v="2"/>
    <s v="KF-16285"/>
    <x v="580"/>
    <x v="2"/>
    <x v="0"/>
    <s v="Los Angeles"/>
    <x v="1"/>
    <n v="90008"/>
    <x v="1"/>
    <s v="TEC-PH-10002885"/>
    <x v="2"/>
    <x v="7"/>
    <x v="1127"/>
    <n v="4158.9120000000003"/>
    <n v="8"/>
    <x v="2"/>
    <n v="363.90480000000002"/>
  </r>
  <r>
    <n v="6016"/>
    <x v="2994"/>
    <x v="2"/>
    <x v="322"/>
    <d v="2011-04-12T00:00:00"/>
    <x v="1"/>
    <s v="AY-10555"/>
    <x v="672"/>
    <x v="1"/>
    <x v="0"/>
    <s v="Los Angeles"/>
    <x v="1"/>
    <n v="90049"/>
    <x v="1"/>
    <s v="FUR-FU-10000747"/>
    <x v="0"/>
    <x v="5"/>
    <x v="1742"/>
    <n v="91.96"/>
    <n v="2"/>
    <x v="0"/>
    <n v="15.6332"/>
  </r>
  <r>
    <n v="6017"/>
    <x v="2994"/>
    <x v="2"/>
    <x v="322"/>
    <d v="2011-04-12T00:00:00"/>
    <x v="1"/>
    <s v="AY-10555"/>
    <x v="672"/>
    <x v="1"/>
    <x v="0"/>
    <s v="Los Angeles"/>
    <x v="1"/>
    <n v="90049"/>
    <x v="1"/>
    <s v="FUR-FU-10001918"/>
    <x v="0"/>
    <x v="5"/>
    <x v="280"/>
    <n v="33.11"/>
    <n v="7"/>
    <x v="0"/>
    <n v="12.9129"/>
  </r>
  <r>
    <n v="6018"/>
    <x v="2994"/>
    <x v="2"/>
    <x v="322"/>
    <d v="2011-04-12T00:00:00"/>
    <x v="1"/>
    <s v="AY-10555"/>
    <x v="672"/>
    <x v="1"/>
    <x v="0"/>
    <s v="Los Angeles"/>
    <x v="1"/>
    <n v="90049"/>
    <x v="1"/>
    <s v="OFF-PA-10003309"/>
    <x v="1"/>
    <x v="10"/>
    <x v="1143"/>
    <n v="19.440000000000001"/>
    <n v="3"/>
    <x v="0"/>
    <n v="9.3312000000000008"/>
  </r>
  <r>
    <n v="6019"/>
    <x v="2994"/>
    <x v="2"/>
    <x v="322"/>
    <d v="2011-04-12T00:00:00"/>
    <x v="1"/>
    <s v="AY-10555"/>
    <x v="672"/>
    <x v="1"/>
    <x v="0"/>
    <s v="Los Angeles"/>
    <x v="1"/>
    <n v="90049"/>
    <x v="1"/>
    <s v="OFF-PA-10001977"/>
    <x v="1"/>
    <x v="10"/>
    <x v="1464"/>
    <n v="55.48"/>
    <n v="1"/>
    <x v="0"/>
    <n v="26.630400000000002"/>
  </r>
  <r>
    <n v="6020"/>
    <x v="2995"/>
    <x v="2"/>
    <x v="1082"/>
    <d v="2011-10-10T00:00:00"/>
    <x v="0"/>
    <s v="BD-11635"/>
    <x v="631"/>
    <x v="0"/>
    <x v="0"/>
    <s v="Columbus"/>
    <x v="24"/>
    <n v="43229"/>
    <x v="3"/>
    <s v="OFF-AP-10002892"/>
    <x v="1"/>
    <x v="9"/>
    <x v="9"/>
    <n v="91.92"/>
    <n v="5"/>
    <x v="2"/>
    <n v="11.49"/>
  </r>
  <r>
    <n v="6021"/>
    <x v="2996"/>
    <x v="0"/>
    <x v="572"/>
    <d v="2013-08-14T00:00:00"/>
    <x v="3"/>
    <s v="HG-15025"/>
    <x v="643"/>
    <x v="0"/>
    <x v="0"/>
    <s v="Kenner"/>
    <x v="28"/>
    <n v="70065"/>
    <x v="0"/>
    <s v="OFF-AP-10002222"/>
    <x v="1"/>
    <x v="9"/>
    <x v="33"/>
    <n v="17.34"/>
    <n v="2"/>
    <x v="0"/>
    <n v="4.6818"/>
  </r>
  <r>
    <n v="6022"/>
    <x v="2996"/>
    <x v="0"/>
    <x v="572"/>
    <d v="2013-08-14T00:00:00"/>
    <x v="3"/>
    <s v="HG-15025"/>
    <x v="643"/>
    <x v="0"/>
    <x v="0"/>
    <s v="Kenner"/>
    <x v="28"/>
    <n v="70065"/>
    <x v="0"/>
    <s v="TEC-AC-10000158"/>
    <x v="2"/>
    <x v="11"/>
    <x v="353"/>
    <n v="71.98"/>
    <n v="2"/>
    <x v="0"/>
    <n v="15.1158"/>
  </r>
  <r>
    <n v="6023"/>
    <x v="2997"/>
    <x v="2"/>
    <x v="664"/>
    <d v="2011-11-21T00:00:00"/>
    <x v="1"/>
    <s v="CB-12025"/>
    <x v="90"/>
    <x v="0"/>
    <x v="0"/>
    <s v="Cedar Hill"/>
    <x v="5"/>
    <n v="75104"/>
    <x v="2"/>
    <s v="OFF-EN-10002600"/>
    <x v="1"/>
    <x v="12"/>
    <x v="111"/>
    <n v="7.08"/>
    <n v="3"/>
    <x v="2"/>
    <n v="2.4780000000000002"/>
  </r>
  <r>
    <n v="6024"/>
    <x v="2998"/>
    <x v="3"/>
    <x v="558"/>
    <d v="2014-04-28T00:00:00"/>
    <x v="2"/>
    <s v="LS-16945"/>
    <x v="322"/>
    <x v="1"/>
    <x v="0"/>
    <s v="Providence"/>
    <x v="34"/>
    <n v="2908"/>
    <x v="3"/>
    <s v="TEC-AC-10004855"/>
    <x v="2"/>
    <x v="11"/>
    <x v="1047"/>
    <n v="69.98"/>
    <n v="2"/>
    <x v="0"/>
    <n v="4.8986000000000001"/>
  </r>
  <r>
    <n v="6025"/>
    <x v="2999"/>
    <x v="3"/>
    <x v="1043"/>
    <d v="2014-08-27T00:00:00"/>
    <x v="0"/>
    <s v="DM-13015"/>
    <x v="661"/>
    <x v="0"/>
    <x v="0"/>
    <s v="Lancaster"/>
    <x v="24"/>
    <n v="43130"/>
    <x v="3"/>
    <s v="OFF-AP-10000938"/>
    <x v="1"/>
    <x v="9"/>
    <x v="1703"/>
    <n v="646.27200000000005"/>
    <n v="8"/>
    <x v="2"/>
    <n v="64.627200000000002"/>
  </r>
  <r>
    <n v="6026"/>
    <x v="2999"/>
    <x v="3"/>
    <x v="1043"/>
    <d v="2014-08-27T00:00:00"/>
    <x v="0"/>
    <s v="DM-13015"/>
    <x v="661"/>
    <x v="0"/>
    <x v="0"/>
    <s v="Lancaster"/>
    <x v="24"/>
    <n v="43130"/>
    <x v="3"/>
    <s v="OFF-PA-10002195"/>
    <x v="1"/>
    <x v="10"/>
    <x v="1543"/>
    <n v="10.368"/>
    <n v="2"/>
    <x v="2"/>
    <n v="3.7584"/>
  </r>
  <r>
    <n v="6027"/>
    <x v="3000"/>
    <x v="3"/>
    <x v="660"/>
    <d v="2014-03-03T00:00:00"/>
    <x v="1"/>
    <s v="AC-10615"/>
    <x v="556"/>
    <x v="1"/>
    <x v="0"/>
    <s v="Seattle"/>
    <x v="4"/>
    <n v="98115"/>
    <x v="1"/>
    <s v="OFF-FA-10002701"/>
    <x v="1"/>
    <x v="13"/>
    <x v="1449"/>
    <n v="8.4"/>
    <n v="5"/>
    <x v="0"/>
    <n v="0.33600000000000002"/>
  </r>
  <r>
    <n v="6028"/>
    <x v="3000"/>
    <x v="3"/>
    <x v="660"/>
    <d v="2014-03-03T00:00:00"/>
    <x v="1"/>
    <s v="AC-10615"/>
    <x v="556"/>
    <x v="1"/>
    <x v="0"/>
    <s v="Seattle"/>
    <x v="4"/>
    <n v="98115"/>
    <x v="1"/>
    <s v="TEC-PH-10003589"/>
    <x v="2"/>
    <x v="7"/>
    <x v="818"/>
    <n v="71.959999999999994"/>
    <n v="5"/>
    <x v="2"/>
    <n v="25.186"/>
  </r>
  <r>
    <n v="6029"/>
    <x v="3001"/>
    <x v="0"/>
    <x v="258"/>
    <d v="2013-11-22T00:00:00"/>
    <x v="2"/>
    <s v="LT-17110"/>
    <x v="299"/>
    <x v="0"/>
    <x v="0"/>
    <s v="Jacksonville"/>
    <x v="3"/>
    <n v="28540"/>
    <x v="0"/>
    <s v="OFF-AR-10003752"/>
    <x v="1"/>
    <x v="6"/>
    <x v="677"/>
    <n v="18.48"/>
    <n v="2"/>
    <x v="2"/>
    <n v="6.0060000000000002"/>
  </r>
  <r>
    <n v="6030"/>
    <x v="3002"/>
    <x v="0"/>
    <x v="696"/>
    <d v="2013-11-16T00:00:00"/>
    <x v="2"/>
    <s v="TB-21250"/>
    <x v="621"/>
    <x v="0"/>
    <x v="0"/>
    <s v="Los Angeles"/>
    <x v="1"/>
    <n v="90049"/>
    <x v="1"/>
    <s v="OFF-AR-10003829"/>
    <x v="1"/>
    <x v="6"/>
    <x v="934"/>
    <n v="9.84"/>
    <n v="3"/>
    <x v="0"/>
    <n v="2.8536000000000001"/>
  </r>
  <r>
    <n v="6031"/>
    <x v="3003"/>
    <x v="3"/>
    <x v="91"/>
    <d v="2014-07-07T00:00:00"/>
    <x v="3"/>
    <s v="AH-10585"/>
    <x v="738"/>
    <x v="0"/>
    <x v="0"/>
    <s v="Miami"/>
    <x v="2"/>
    <n v="33142"/>
    <x v="0"/>
    <s v="FUR-CH-10000155"/>
    <x v="0"/>
    <x v="1"/>
    <x v="1157"/>
    <n v="239.24"/>
    <n v="1"/>
    <x v="2"/>
    <n v="23.923999999999999"/>
  </r>
  <r>
    <n v="6032"/>
    <x v="3004"/>
    <x v="0"/>
    <x v="591"/>
    <d v="2014-01-02T00:00:00"/>
    <x v="1"/>
    <s v="SS-20140"/>
    <x v="164"/>
    <x v="1"/>
    <x v="0"/>
    <s v="Nashua"/>
    <x v="38"/>
    <n v="3060"/>
    <x v="3"/>
    <s v="FUR-FU-10003142"/>
    <x v="0"/>
    <x v="5"/>
    <x v="1201"/>
    <n v="21.12"/>
    <n v="4"/>
    <x v="0"/>
    <n v="6.5472000000000001"/>
  </r>
  <r>
    <n v="6033"/>
    <x v="3005"/>
    <x v="3"/>
    <x v="756"/>
    <d v="2014-04-26T00:00:00"/>
    <x v="2"/>
    <s v="TD-20995"/>
    <x v="143"/>
    <x v="0"/>
    <x v="0"/>
    <s v="New York City"/>
    <x v="15"/>
    <n v="10011"/>
    <x v="3"/>
    <s v="OFF-SU-10001218"/>
    <x v="1"/>
    <x v="14"/>
    <x v="133"/>
    <n v="54.9"/>
    <n v="5"/>
    <x v="0"/>
    <n v="15.372"/>
  </r>
  <r>
    <n v="6034"/>
    <x v="3006"/>
    <x v="1"/>
    <x v="639"/>
    <d v="2012-12-18T00:00:00"/>
    <x v="1"/>
    <s v="PP-18955"/>
    <x v="452"/>
    <x v="2"/>
    <x v="0"/>
    <s v="Los Angeles"/>
    <x v="1"/>
    <n v="90036"/>
    <x v="1"/>
    <s v="FUR-FU-10002963"/>
    <x v="0"/>
    <x v="5"/>
    <x v="1502"/>
    <n v="15.24"/>
    <n v="3"/>
    <x v="0"/>
    <n v="5.1816000000000004"/>
  </r>
  <r>
    <n v="6035"/>
    <x v="3007"/>
    <x v="1"/>
    <x v="1083"/>
    <d v="2012-04-25T00:00:00"/>
    <x v="1"/>
    <s v="PG-18820"/>
    <x v="310"/>
    <x v="0"/>
    <x v="0"/>
    <s v="Carrollton"/>
    <x v="5"/>
    <n v="75007"/>
    <x v="2"/>
    <s v="OFF-AP-10002578"/>
    <x v="1"/>
    <x v="9"/>
    <x v="409"/>
    <n v="19.568000000000001"/>
    <n v="2"/>
    <x v="3"/>
    <n v="-52.833599999999997"/>
  </r>
  <r>
    <n v="6036"/>
    <x v="3007"/>
    <x v="1"/>
    <x v="1083"/>
    <d v="2012-04-25T00:00:00"/>
    <x v="1"/>
    <s v="PG-18820"/>
    <x v="310"/>
    <x v="0"/>
    <x v="0"/>
    <s v="Carrollton"/>
    <x v="5"/>
    <n v="75007"/>
    <x v="2"/>
    <s v="OFF-BI-10003925"/>
    <x v="1"/>
    <x v="8"/>
    <x v="751"/>
    <n v="310.392"/>
    <n v="4"/>
    <x v="3"/>
    <n v="-512.14679999999998"/>
  </r>
  <r>
    <n v="6037"/>
    <x v="3008"/>
    <x v="0"/>
    <x v="913"/>
    <d v="2013-09-09T00:00:00"/>
    <x v="1"/>
    <s v="AA-10645"/>
    <x v="731"/>
    <x v="0"/>
    <x v="0"/>
    <s v="Georgetown"/>
    <x v="0"/>
    <n v="40324"/>
    <x v="0"/>
    <s v="FUR-FU-10003347"/>
    <x v="0"/>
    <x v="5"/>
    <x v="374"/>
    <n v="42.6"/>
    <n v="3"/>
    <x v="0"/>
    <n v="16.614000000000001"/>
  </r>
  <r>
    <n v="6038"/>
    <x v="3008"/>
    <x v="0"/>
    <x v="913"/>
    <d v="2013-09-09T00:00:00"/>
    <x v="1"/>
    <s v="AA-10645"/>
    <x v="731"/>
    <x v="0"/>
    <x v="0"/>
    <s v="Georgetown"/>
    <x v="0"/>
    <n v="40324"/>
    <x v="0"/>
    <s v="OFF-BI-10000315"/>
    <x v="1"/>
    <x v="8"/>
    <x v="407"/>
    <n v="113.94"/>
    <n v="6"/>
    <x v="0"/>
    <n v="54.691200000000002"/>
  </r>
  <r>
    <n v="6039"/>
    <x v="3008"/>
    <x v="0"/>
    <x v="913"/>
    <d v="2013-09-09T00:00:00"/>
    <x v="1"/>
    <s v="AA-10645"/>
    <x v="731"/>
    <x v="0"/>
    <x v="0"/>
    <s v="Georgetown"/>
    <x v="0"/>
    <n v="40324"/>
    <x v="0"/>
    <s v="OFF-ST-10002583"/>
    <x v="1"/>
    <x v="4"/>
    <x v="566"/>
    <n v="129.91999999999999"/>
    <n v="4"/>
    <x v="0"/>
    <n v="5.1967999999999996"/>
  </r>
  <r>
    <n v="6040"/>
    <x v="3008"/>
    <x v="0"/>
    <x v="913"/>
    <d v="2013-09-09T00:00:00"/>
    <x v="1"/>
    <s v="AA-10645"/>
    <x v="731"/>
    <x v="0"/>
    <x v="0"/>
    <s v="Georgetown"/>
    <x v="0"/>
    <n v="40324"/>
    <x v="0"/>
    <s v="OFF-AR-10003469"/>
    <x v="1"/>
    <x v="6"/>
    <x v="1249"/>
    <n v="5.28"/>
    <n v="3"/>
    <x v="0"/>
    <n v="2.5344000000000002"/>
  </r>
  <r>
    <n v="6041"/>
    <x v="3009"/>
    <x v="3"/>
    <x v="241"/>
    <d v="2014-09-30T00:00:00"/>
    <x v="1"/>
    <s v="FA-14230"/>
    <x v="135"/>
    <x v="1"/>
    <x v="0"/>
    <s v="Los Angeles"/>
    <x v="1"/>
    <n v="90008"/>
    <x v="1"/>
    <s v="TEC-PH-10001817"/>
    <x v="2"/>
    <x v="7"/>
    <x v="1097"/>
    <n v="859.2"/>
    <n v="3"/>
    <x v="2"/>
    <n v="75.180000000000007"/>
  </r>
  <r>
    <n v="6042"/>
    <x v="3009"/>
    <x v="3"/>
    <x v="241"/>
    <d v="2014-09-30T00:00:00"/>
    <x v="1"/>
    <s v="FA-14230"/>
    <x v="135"/>
    <x v="1"/>
    <x v="0"/>
    <s v="Los Angeles"/>
    <x v="1"/>
    <n v="90008"/>
    <x v="1"/>
    <s v="TEC-MA-10001031"/>
    <x v="2"/>
    <x v="15"/>
    <x v="1751"/>
    <n v="506.28"/>
    <n v="3"/>
    <x v="2"/>
    <n v="177.19800000000001"/>
  </r>
  <r>
    <n v="6043"/>
    <x v="3010"/>
    <x v="0"/>
    <x v="1084"/>
    <d v="2013-02-08T00:00:00"/>
    <x v="1"/>
    <s v="TB-21520"/>
    <x v="14"/>
    <x v="0"/>
    <x v="0"/>
    <s v="Sierra Vista"/>
    <x v="16"/>
    <n v="85635"/>
    <x v="1"/>
    <s v="FUR-FU-10002088"/>
    <x v="0"/>
    <x v="5"/>
    <x v="1084"/>
    <n v="14.368"/>
    <n v="2"/>
    <x v="2"/>
    <n v="3.9512"/>
  </r>
  <r>
    <n v="6044"/>
    <x v="3011"/>
    <x v="3"/>
    <x v="240"/>
    <d v="2014-05-25T00:00:00"/>
    <x v="0"/>
    <s v="AH-10075"/>
    <x v="340"/>
    <x v="1"/>
    <x v="0"/>
    <s v="Knoxville"/>
    <x v="18"/>
    <n v="37918"/>
    <x v="0"/>
    <s v="FUR-CH-10001482"/>
    <x v="0"/>
    <x v="1"/>
    <x v="536"/>
    <n v="314.35199999999998"/>
    <n v="3"/>
    <x v="2"/>
    <n v="-35.364600000000003"/>
  </r>
  <r>
    <n v="6045"/>
    <x v="3011"/>
    <x v="3"/>
    <x v="240"/>
    <d v="2014-05-25T00:00:00"/>
    <x v="0"/>
    <s v="AH-10075"/>
    <x v="340"/>
    <x v="1"/>
    <x v="0"/>
    <s v="Knoxville"/>
    <x v="18"/>
    <n v="37918"/>
    <x v="0"/>
    <s v="OFF-PA-10001526"/>
    <x v="1"/>
    <x v="10"/>
    <x v="1030"/>
    <n v="27.888000000000002"/>
    <n v="7"/>
    <x v="2"/>
    <n v="10.109400000000001"/>
  </r>
  <r>
    <n v="6046"/>
    <x v="3012"/>
    <x v="1"/>
    <x v="37"/>
    <d v="2012-09-08T00:00:00"/>
    <x v="1"/>
    <s v="CP-12085"/>
    <x v="434"/>
    <x v="1"/>
    <x v="0"/>
    <s v="Tucson"/>
    <x v="16"/>
    <n v="85705"/>
    <x v="1"/>
    <s v="FUR-FU-10002937"/>
    <x v="0"/>
    <x v="5"/>
    <x v="1051"/>
    <n v="238.15199999999999"/>
    <n v="3"/>
    <x v="2"/>
    <n v="89.307000000000002"/>
  </r>
  <r>
    <n v="6047"/>
    <x v="3013"/>
    <x v="0"/>
    <x v="632"/>
    <d v="2013-06-17T00:00:00"/>
    <x v="1"/>
    <s v="BF-11215"/>
    <x v="682"/>
    <x v="2"/>
    <x v="0"/>
    <s v="Minneapolis"/>
    <x v="11"/>
    <n v="55407"/>
    <x v="2"/>
    <s v="FUR-TA-10001771"/>
    <x v="0"/>
    <x v="3"/>
    <x v="1724"/>
    <n v="692.94"/>
    <n v="3"/>
    <x v="0"/>
    <n v="173.23500000000001"/>
  </r>
  <r>
    <n v="6048"/>
    <x v="3014"/>
    <x v="1"/>
    <x v="209"/>
    <d v="2012-11-11T00:00:00"/>
    <x v="1"/>
    <s v="CP-12340"/>
    <x v="291"/>
    <x v="1"/>
    <x v="0"/>
    <s v="Miami"/>
    <x v="2"/>
    <n v="33142"/>
    <x v="0"/>
    <s v="OFF-BI-10003305"/>
    <x v="1"/>
    <x v="8"/>
    <x v="565"/>
    <n v="16.146000000000001"/>
    <n v="9"/>
    <x v="6"/>
    <n v="-12.9168"/>
  </r>
  <r>
    <n v="6049"/>
    <x v="3014"/>
    <x v="1"/>
    <x v="209"/>
    <d v="2012-11-11T00:00:00"/>
    <x v="1"/>
    <s v="CP-12340"/>
    <x v="291"/>
    <x v="1"/>
    <x v="0"/>
    <s v="Miami"/>
    <x v="2"/>
    <n v="33142"/>
    <x v="0"/>
    <s v="OFF-BI-10001359"/>
    <x v="1"/>
    <x v="8"/>
    <x v="1153"/>
    <n v="1345.4849999999999"/>
    <n v="5"/>
    <x v="6"/>
    <n v="-1031.5385000000001"/>
  </r>
  <r>
    <n v="6050"/>
    <x v="3015"/>
    <x v="0"/>
    <x v="1085"/>
    <d v="2013-06-19T00:00:00"/>
    <x v="2"/>
    <s v="LS-17245"/>
    <x v="201"/>
    <x v="0"/>
    <x v="0"/>
    <s v="Houston"/>
    <x v="5"/>
    <n v="77036"/>
    <x v="2"/>
    <s v="OFF-PA-10000483"/>
    <x v="1"/>
    <x v="10"/>
    <x v="1672"/>
    <n v="173.488"/>
    <n v="7"/>
    <x v="2"/>
    <n v="54.215000000000003"/>
  </r>
  <r>
    <n v="6051"/>
    <x v="3016"/>
    <x v="1"/>
    <x v="334"/>
    <d v="2012-04-30T00:00:00"/>
    <x v="1"/>
    <s v="TS-21655"/>
    <x v="772"/>
    <x v="0"/>
    <x v="0"/>
    <s v="Milwaukee"/>
    <x v="6"/>
    <n v="53209"/>
    <x v="2"/>
    <s v="OFF-AR-10000658"/>
    <x v="1"/>
    <x v="6"/>
    <x v="328"/>
    <n v="57.75"/>
    <n v="5"/>
    <x v="0"/>
    <n v="16.170000000000002"/>
  </r>
  <r>
    <n v="6052"/>
    <x v="3016"/>
    <x v="1"/>
    <x v="334"/>
    <d v="2012-04-30T00:00:00"/>
    <x v="1"/>
    <s v="TS-21655"/>
    <x v="772"/>
    <x v="0"/>
    <x v="0"/>
    <s v="Milwaukee"/>
    <x v="6"/>
    <n v="53209"/>
    <x v="2"/>
    <s v="OFF-AP-10001205"/>
    <x v="1"/>
    <x v="9"/>
    <x v="1285"/>
    <n v="272.39999999999998"/>
    <n v="5"/>
    <x v="0"/>
    <n v="76.272000000000006"/>
  </r>
  <r>
    <n v="6053"/>
    <x v="3017"/>
    <x v="0"/>
    <x v="713"/>
    <d v="2013-09-27T00:00:00"/>
    <x v="0"/>
    <s v="JS-15940"/>
    <x v="185"/>
    <x v="2"/>
    <x v="0"/>
    <s v="Lancaster"/>
    <x v="24"/>
    <n v="43130"/>
    <x v="3"/>
    <s v="OFF-PA-10002586"/>
    <x v="1"/>
    <x v="10"/>
    <x v="1007"/>
    <n v="11.952"/>
    <n v="3"/>
    <x v="2"/>
    <n v="4.0338000000000003"/>
  </r>
  <r>
    <n v="6054"/>
    <x v="3017"/>
    <x v="0"/>
    <x v="713"/>
    <d v="2013-09-27T00:00:00"/>
    <x v="0"/>
    <s v="JS-15940"/>
    <x v="185"/>
    <x v="2"/>
    <x v="0"/>
    <s v="Lancaster"/>
    <x v="24"/>
    <n v="43130"/>
    <x v="3"/>
    <s v="FUR-FU-10004963"/>
    <x v="0"/>
    <x v="5"/>
    <x v="1434"/>
    <n v="28"/>
    <n v="4"/>
    <x v="2"/>
    <n v="7.7"/>
  </r>
  <r>
    <n v="6055"/>
    <x v="3017"/>
    <x v="0"/>
    <x v="713"/>
    <d v="2013-09-27T00:00:00"/>
    <x v="0"/>
    <s v="JS-15940"/>
    <x v="185"/>
    <x v="2"/>
    <x v="0"/>
    <s v="Lancaster"/>
    <x v="24"/>
    <n v="43130"/>
    <x v="3"/>
    <s v="OFF-BI-10002071"/>
    <x v="1"/>
    <x v="8"/>
    <x v="692"/>
    <n v="12.201000000000001"/>
    <n v="7"/>
    <x v="6"/>
    <n v="-9.7607999999999997"/>
  </r>
  <r>
    <n v="6056"/>
    <x v="3018"/>
    <x v="0"/>
    <x v="298"/>
    <d v="2013-08-21T00:00:00"/>
    <x v="2"/>
    <s v="NF-18385"/>
    <x v="173"/>
    <x v="0"/>
    <x v="0"/>
    <s v="Edinburg"/>
    <x v="5"/>
    <n v="78539"/>
    <x v="2"/>
    <s v="OFF-BI-10001617"/>
    <x v="1"/>
    <x v="8"/>
    <x v="1315"/>
    <n v="2.0680000000000001"/>
    <n v="1"/>
    <x v="3"/>
    <n v="-3.4121999999999999"/>
  </r>
  <r>
    <n v="6057"/>
    <x v="3018"/>
    <x v="0"/>
    <x v="298"/>
    <d v="2013-08-21T00:00:00"/>
    <x v="2"/>
    <s v="NF-18385"/>
    <x v="173"/>
    <x v="0"/>
    <x v="0"/>
    <s v="Edinburg"/>
    <x v="5"/>
    <n v="78539"/>
    <x v="2"/>
    <s v="OFF-PA-10004665"/>
    <x v="1"/>
    <x v="10"/>
    <x v="1380"/>
    <n v="83.84"/>
    <n v="8"/>
    <x v="2"/>
    <n v="30.391999999999999"/>
  </r>
  <r>
    <n v="6058"/>
    <x v="3019"/>
    <x v="2"/>
    <x v="1086"/>
    <d v="2011-03-08T00:00:00"/>
    <x v="1"/>
    <s v="KN-16705"/>
    <x v="607"/>
    <x v="2"/>
    <x v="0"/>
    <s v="New York City"/>
    <x v="15"/>
    <n v="10009"/>
    <x v="3"/>
    <s v="OFF-EN-10001990"/>
    <x v="1"/>
    <x v="12"/>
    <x v="33"/>
    <n v="11.36"/>
    <n v="2"/>
    <x v="0"/>
    <n v="5.3391999999999999"/>
  </r>
  <r>
    <n v="6059"/>
    <x v="3019"/>
    <x v="2"/>
    <x v="1086"/>
    <d v="2011-03-08T00:00:00"/>
    <x v="1"/>
    <s v="KN-16705"/>
    <x v="607"/>
    <x v="2"/>
    <x v="0"/>
    <s v="New York City"/>
    <x v="15"/>
    <n v="10009"/>
    <x v="3"/>
    <s v="OFF-PA-10000587"/>
    <x v="1"/>
    <x v="10"/>
    <x v="57"/>
    <n v="36.4"/>
    <n v="5"/>
    <x v="0"/>
    <n v="17.472000000000001"/>
  </r>
  <r>
    <n v="6060"/>
    <x v="3020"/>
    <x v="2"/>
    <x v="125"/>
    <d v="2012-01-03T00:00:00"/>
    <x v="1"/>
    <s v="GA-14725"/>
    <x v="315"/>
    <x v="0"/>
    <x v="0"/>
    <s v="Philadelphia"/>
    <x v="9"/>
    <n v="19120"/>
    <x v="3"/>
    <s v="TEC-AC-10004859"/>
    <x v="2"/>
    <x v="11"/>
    <x v="1545"/>
    <n v="27.968"/>
    <n v="2"/>
    <x v="2"/>
    <n v="6.992"/>
  </r>
  <r>
    <n v="6061"/>
    <x v="3021"/>
    <x v="1"/>
    <x v="889"/>
    <d v="2012-04-16T00:00:00"/>
    <x v="1"/>
    <s v="EH-14125"/>
    <x v="258"/>
    <x v="2"/>
    <x v="0"/>
    <s v="Rochester"/>
    <x v="15"/>
    <n v="14609"/>
    <x v="3"/>
    <s v="OFF-ST-10001476"/>
    <x v="1"/>
    <x v="4"/>
    <x v="827"/>
    <n v="142.04"/>
    <n v="4"/>
    <x v="0"/>
    <n v="38.3508"/>
  </r>
  <r>
    <n v="6062"/>
    <x v="3021"/>
    <x v="1"/>
    <x v="889"/>
    <d v="2012-04-16T00:00:00"/>
    <x v="1"/>
    <s v="EH-14125"/>
    <x v="258"/>
    <x v="2"/>
    <x v="0"/>
    <s v="Rochester"/>
    <x v="15"/>
    <n v="14609"/>
    <x v="3"/>
    <s v="OFF-AR-10002804"/>
    <x v="1"/>
    <x v="6"/>
    <x v="279"/>
    <n v="14.67"/>
    <n v="3"/>
    <x v="0"/>
    <n v="6.0147000000000004"/>
  </r>
  <r>
    <n v="6063"/>
    <x v="3022"/>
    <x v="1"/>
    <x v="707"/>
    <d v="2012-12-30T00:00:00"/>
    <x v="0"/>
    <s v="RA-19285"/>
    <x v="267"/>
    <x v="0"/>
    <x v="0"/>
    <s v="San Diego"/>
    <x v="1"/>
    <n v="92037"/>
    <x v="1"/>
    <s v="TEC-CO-10004202"/>
    <x v="2"/>
    <x v="16"/>
    <x v="836"/>
    <n v="1199.96"/>
    <n v="5"/>
    <x v="2"/>
    <n v="224.99250000000001"/>
  </r>
  <r>
    <n v="6064"/>
    <x v="3022"/>
    <x v="1"/>
    <x v="707"/>
    <d v="2012-12-30T00:00:00"/>
    <x v="0"/>
    <s v="RA-19285"/>
    <x v="267"/>
    <x v="0"/>
    <x v="0"/>
    <s v="San Diego"/>
    <x v="1"/>
    <n v="92037"/>
    <x v="1"/>
    <s v="OFF-PA-10001307"/>
    <x v="1"/>
    <x v="10"/>
    <x v="784"/>
    <n v="12.6"/>
    <n v="3"/>
    <x v="0"/>
    <n v="6.1740000000000004"/>
  </r>
  <r>
    <n v="6065"/>
    <x v="3022"/>
    <x v="1"/>
    <x v="707"/>
    <d v="2012-12-30T00:00:00"/>
    <x v="0"/>
    <s v="RA-19285"/>
    <x v="267"/>
    <x v="0"/>
    <x v="0"/>
    <s v="San Diego"/>
    <x v="1"/>
    <n v="92037"/>
    <x v="1"/>
    <s v="OFF-PA-10001667"/>
    <x v="1"/>
    <x v="10"/>
    <x v="453"/>
    <n v="17.940000000000001"/>
    <n v="3"/>
    <x v="0"/>
    <n v="8.0730000000000004"/>
  </r>
  <r>
    <n v="6066"/>
    <x v="3023"/>
    <x v="1"/>
    <x v="57"/>
    <d v="2012-04-07T00:00:00"/>
    <x v="2"/>
    <s v="TT-21070"/>
    <x v="74"/>
    <x v="0"/>
    <x v="0"/>
    <s v="Philadelphia"/>
    <x v="9"/>
    <n v="19120"/>
    <x v="3"/>
    <s v="OFF-LA-10001569"/>
    <x v="1"/>
    <x v="2"/>
    <x v="633"/>
    <n v="23.904"/>
    <n v="6"/>
    <x v="2"/>
    <n v="7.7687999999999997"/>
  </r>
  <r>
    <n v="6067"/>
    <x v="3024"/>
    <x v="1"/>
    <x v="184"/>
    <d v="2012-01-23T00:00:00"/>
    <x v="1"/>
    <s v="AH-10465"/>
    <x v="733"/>
    <x v="0"/>
    <x v="0"/>
    <s v="Bartlett"/>
    <x v="18"/>
    <n v="38134"/>
    <x v="0"/>
    <s v="OFF-SU-10000898"/>
    <x v="1"/>
    <x v="14"/>
    <x v="1181"/>
    <n v="88.96"/>
    <n v="8"/>
    <x v="2"/>
    <n v="10.007999999999999"/>
  </r>
  <r>
    <n v="6068"/>
    <x v="3025"/>
    <x v="3"/>
    <x v="968"/>
    <d v="2014-05-25T00:00:00"/>
    <x v="1"/>
    <s v="CC-12430"/>
    <x v="254"/>
    <x v="2"/>
    <x v="0"/>
    <s v="Lakewood"/>
    <x v="1"/>
    <n v="90712"/>
    <x v="1"/>
    <s v="FUR-CH-10000225"/>
    <x v="0"/>
    <x v="1"/>
    <x v="401"/>
    <n v="518.27200000000005"/>
    <n v="8"/>
    <x v="2"/>
    <n v="-97.176000000000002"/>
  </r>
  <r>
    <n v="6069"/>
    <x v="3025"/>
    <x v="3"/>
    <x v="968"/>
    <d v="2014-05-25T00:00:00"/>
    <x v="1"/>
    <s v="CC-12430"/>
    <x v="254"/>
    <x v="2"/>
    <x v="0"/>
    <s v="Lakewood"/>
    <x v="1"/>
    <n v="90712"/>
    <x v="1"/>
    <s v="FUR-FU-10002191"/>
    <x v="0"/>
    <x v="5"/>
    <x v="762"/>
    <n v="6.98"/>
    <n v="1"/>
    <x v="0"/>
    <n v="3.3504"/>
  </r>
  <r>
    <n v="6070"/>
    <x v="3025"/>
    <x v="3"/>
    <x v="968"/>
    <d v="2014-05-25T00:00:00"/>
    <x v="1"/>
    <s v="CC-12430"/>
    <x v="254"/>
    <x v="2"/>
    <x v="0"/>
    <s v="Lakewood"/>
    <x v="1"/>
    <n v="90712"/>
    <x v="1"/>
    <s v="TEC-MA-10003176"/>
    <x v="2"/>
    <x v="15"/>
    <x v="1752"/>
    <n v="343.2"/>
    <n v="1"/>
    <x v="2"/>
    <n v="38.61"/>
  </r>
  <r>
    <n v="6071"/>
    <x v="3026"/>
    <x v="3"/>
    <x v="802"/>
    <d v="2014-08-21T00:00:00"/>
    <x v="1"/>
    <s v="KD-16495"/>
    <x v="470"/>
    <x v="1"/>
    <x v="0"/>
    <s v="Philadelphia"/>
    <x v="9"/>
    <n v="19120"/>
    <x v="3"/>
    <s v="OFF-LA-10004093"/>
    <x v="1"/>
    <x v="2"/>
    <x v="670"/>
    <n v="17.544"/>
    <n v="3"/>
    <x v="2"/>
    <n v="5.9211"/>
  </r>
  <r>
    <n v="6072"/>
    <x v="3027"/>
    <x v="1"/>
    <x v="620"/>
    <d v="2013-01-04T00:00:00"/>
    <x v="1"/>
    <s v="BG-11035"/>
    <x v="767"/>
    <x v="0"/>
    <x v="0"/>
    <s v="Austin"/>
    <x v="5"/>
    <n v="78745"/>
    <x v="2"/>
    <s v="OFF-ST-10000025"/>
    <x v="1"/>
    <x v="4"/>
    <x v="615"/>
    <n v="152.68799999999999"/>
    <n v="2"/>
    <x v="2"/>
    <n v="-26.720400000000001"/>
  </r>
  <r>
    <n v="6073"/>
    <x v="3027"/>
    <x v="1"/>
    <x v="620"/>
    <d v="2013-01-04T00:00:00"/>
    <x v="1"/>
    <s v="BG-11035"/>
    <x v="767"/>
    <x v="0"/>
    <x v="0"/>
    <s v="Austin"/>
    <x v="5"/>
    <n v="78745"/>
    <x v="2"/>
    <s v="OFF-FA-10001561"/>
    <x v="1"/>
    <x v="13"/>
    <x v="831"/>
    <n v="3.488"/>
    <n v="2"/>
    <x v="2"/>
    <n v="0.56679999999999997"/>
  </r>
  <r>
    <n v="6074"/>
    <x v="3027"/>
    <x v="1"/>
    <x v="620"/>
    <d v="2013-01-04T00:00:00"/>
    <x v="1"/>
    <s v="BG-11035"/>
    <x v="767"/>
    <x v="0"/>
    <x v="0"/>
    <s v="Austin"/>
    <x v="5"/>
    <n v="78745"/>
    <x v="2"/>
    <s v="OFF-SU-10001225"/>
    <x v="1"/>
    <x v="14"/>
    <x v="33"/>
    <n v="5.8879999999999999"/>
    <n v="2"/>
    <x v="2"/>
    <n v="-1.3248"/>
  </r>
  <r>
    <n v="6075"/>
    <x v="3028"/>
    <x v="3"/>
    <x v="53"/>
    <d v="2014-12-30T00:00:00"/>
    <x v="1"/>
    <s v="FH-14365"/>
    <x v="92"/>
    <x v="1"/>
    <x v="0"/>
    <s v="Los Angeles"/>
    <x v="1"/>
    <n v="90008"/>
    <x v="1"/>
    <s v="OFF-BI-10001718"/>
    <x v="1"/>
    <x v="8"/>
    <x v="1216"/>
    <n v="153.55199999999999"/>
    <n v="3"/>
    <x v="2"/>
    <n v="51.823799999999999"/>
  </r>
  <r>
    <n v="6076"/>
    <x v="3028"/>
    <x v="3"/>
    <x v="53"/>
    <d v="2014-12-30T00:00:00"/>
    <x v="1"/>
    <s v="FH-14365"/>
    <x v="92"/>
    <x v="1"/>
    <x v="0"/>
    <s v="Los Angeles"/>
    <x v="1"/>
    <n v="90008"/>
    <x v="1"/>
    <s v="OFF-ST-10002756"/>
    <x v="1"/>
    <x v="4"/>
    <x v="270"/>
    <n v="270.62"/>
    <n v="2"/>
    <x v="0"/>
    <n v="2.7061999999999999"/>
  </r>
  <r>
    <n v="6077"/>
    <x v="3029"/>
    <x v="0"/>
    <x v="142"/>
    <d v="2013-09-08T00:00:00"/>
    <x v="1"/>
    <s v="PG-18820"/>
    <x v="310"/>
    <x v="0"/>
    <x v="0"/>
    <s v="New York City"/>
    <x v="15"/>
    <n v="10011"/>
    <x v="3"/>
    <s v="TEC-AC-10001432"/>
    <x v="2"/>
    <x v="11"/>
    <x v="471"/>
    <n v="468.9"/>
    <n v="6"/>
    <x v="0"/>
    <n v="206.316"/>
  </r>
  <r>
    <n v="6078"/>
    <x v="3029"/>
    <x v="0"/>
    <x v="142"/>
    <d v="2013-09-08T00:00:00"/>
    <x v="1"/>
    <s v="PG-18820"/>
    <x v="310"/>
    <x v="0"/>
    <x v="0"/>
    <s v="New York City"/>
    <x v="15"/>
    <n v="10011"/>
    <x v="3"/>
    <s v="TEC-AC-10003399"/>
    <x v="2"/>
    <x v="11"/>
    <x v="1497"/>
    <n v="72.48"/>
    <n v="2"/>
    <x v="0"/>
    <n v="30.441600000000001"/>
  </r>
  <r>
    <n v="6079"/>
    <x v="3029"/>
    <x v="0"/>
    <x v="142"/>
    <d v="2013-09-08T00:00:00"/>
    <x v="1"/>
    <s v="PG-18820"/>
    <x v="310"/>
    <x v="0"/>
    <x v="0"/>
    <s v="New York City"/>
    <x v="15"/>
    <n v="10011"/>
    <x v="3"/>
    <s v="OFF-SU-10001574"/>
    <x v="1"/>
    <x v="14"/>
    <x v="498"/>
    <n v="10.95"/>
    <n v="3"/>
    <x v="0"/>
    <n v="3.2850000000000001"/>
  </r>
  <r>
    <n v="6080"/>
    <x v="3029"/>
    <x v="0"/>
    <x v="142"/>
    <d v="2013-09-08T00:00:00"/>
    <x v="1"/>
    <s v="PG-18820"/>
    <x v="310"/>
    <x v="0"/>
    <x v="0"/>
    <s v="New York City"/>
    <x v="15"/>
    <n v="10011"/>
    <x v="3"/>
    <s v="FUR-FU-10004864"/>
    <x v="0"/>
    <x v="5"/>
    <x v="436"/>
    <n v="191.82"/>
    <n v="3"/>
    <x v="0"/>
    <n v="61.382399999999997"/>
  </r>
  <r>
    <n v="6081"/>
    <x v="3030"/>
    <x v="3"/>
    <x v="485"/>
    <d v="2014-08-09T00:00:00"/>
    <x v="2"/>
    <s v="NZ-18565"/>
    <x v="125"/>
    <x v="2"/>
    <x v="0"/>
    <s v="Houston"/>
    <x v="5"/>
    <n v="77070"/>
    <x v="2"/>
    <s v="OFF-ST-10001172"/>
    <x v="1"/>
    <x v="4"/>
    <x v="1197"/>
    <n v="151.05600000000001"/>
    <n v="9"/>
    <x v="2"/>
    <n v="7.5528000000000004"/>
  </r>
  <r>
    <n v="6082"/>
    <x v="3031"/>
    <x v="2"/>
    <x v="1087"/>
    <d v="2011-02-19T00:00:00"/>
    <x v="3"/>
    <s v="TB-21595"/>
    <x v="180"/>
    <x v="0"/>
    <x v="0"/>
    <s v="Lubbock"/>
    <x v="5"/>
    <n v="79424"/>
    <x v="2"/>
    <s v="FUR-FU-10002396"/>
    <x v="0"/>
    <x v="5"/>
    <x v="1581"/>
    <n v="25.16"/>
    <n v="5"/>
    <x v="7"/>
    <n v="-11.321999999999999"/>
  </r>
  <r>
    <n v="6083"/>
    <x v="3032"/>
    <x v="0"/>
    <x v="441"/>
    <d v="2013-11-28T00:00:00"/>
    <x v="1"/>
    <s v="JE-15475"/>
    <x v="188"/>
    <x v="0"/>
    <x v="0"/>
    <s v="Houston"/>
    <x v="5"/>
    <n v="77095"/>
    <x v="2"/>
    <s v="OFF-BI-10004040"/>
    <x v="1"/>
    <x v="8"/>
    <x v="1478"/>
    <n v="6.2160000000000002"/>
    <n v="6"/>
    <x v="3"/>
    <n v="-9.6348000000000003"/>
  </r>
  <r>
    <n v="6084"/>
    <x v="3032"/>
    <x v="0"/>
    <x v="441"/>
    <d v="2013-11-28T00:00:00"/>
    <x v="1"/>
    <s v="JE-15475"/>
    <x v="188"/>
    <x v="0"/>
    <x v="0"/>
    <s v="Houston"/>
    <x v="5"/>
    <n v="77095"/>
    <x v="2"/>
    <s v="OFF-AR-10003481"/>
    <x v="1"/>
    <x v="6"/>
    <x v="1591"/>
    <n v="23.616"/>
    <n v="9"/>
    <x v="2"/>
    <n v="2.6568000000000001"/>
  </r>
  <r>
    <n v="6085"/>
    <x v="3032"/>
    <x v="0"/>
    <x v="441"/>
    <d v="2013-11-28T00:00:00"/>
    <x v="1"/>
    <s v="JE-15475"/>
    <x v="188"/>
    <x v="0"/>
    <x v="0"/>
    <s v="Houston"/>
    <x v="5"/>
    <n v="77095"/>
    <x v="2"/>
    <s v="TEC-AC-10000387"/>
    <x v="2"/>
    <x v="11"/>
    <x v="1350"/>
    <n v="24.032"/>
    <n v="2"/>
    <x v="2"/>
    <n v="-0.6008"/>
  </r>
  <r>
    <n v="6086"/>
    <x v="3032"/>
    <x v="0"/>
    <x v="441"/>
    <d v="2013-11-28T00:00:00"/>
    <x v="1"/>
    <s v="JE-15475"/>
    <x v="188"/>
    <x v="0"/>
    <x v="0"/>
    <s v="Houston"/>
    <x v="5"/>
    <n v="77095"/>
    <x v="2"/>
    <s v="OFF-LA-10000262"/>
    <x v="1"/>
    <x v="2"/>
    <x v="932"/>
    <n v="2.0880000000000001"/>
    <n v="1"/>
    <x v="2"/>
    <n v="0.67859999999999998"/>
  </r>
  <r>
    <n v="6087"/>
    <x v="3032"/>
    <x v="0"/>
    <x v="441"/>
    <d v="2013-11-28T00:00:00"/>
    <x v="1"/>
    <s v="JE-15475"/>
    <x v="188"/>
    <x v="0"/>
    <x v="0"/>
    <s v="Houston"/>
    <x v="5"/>
    <n v="77095"/>
    <x v="2"/>
    <s v="OFF-BI-10003196"/>
    <x v="1"/>
    <x v="8"/>
    <x v="1367"/>
    <n v="4.4880000000000004"/>
    <n v="6"/>
    <x v="3"/>
    <n v="-6.7320000000000002"/>
  </r>
  <r>
    <n v="6088"/>
    <x v="3033"/>
    <x v="1"/>
    <x v="639"/>
    <d v="2012-12-18T00:00:00"/>
    <x v="1"/>
    <s v="EH-13945"/>
    <x v="13"/>
    <x v="0"/>
    <x v="0"/>
    <s v="Costa Mesa"/>
    <x v="1"/>
    <n v="92627"/>
    <x v="1"/>
    <s v="FUR-FU-10004351"/>
    <x v="0"/>
    <x v="5"/>
    <x v="33"/>
    <n v="29.22"/>
    <n v="3"/>
    <x v="0"/>
    <n v="12.8568"/>
  </r>
  <r>
    <n v="6089"/>
    <x v="3034"/>
    <x v="1"/>
    <x v="385"/>
    <d v="2012-06-17T00:00:00"/>
    <x v="1"/>
    <s v="BF-10975"/>
    <x v="541"/>
    <x v="1"/>
    <x v="0"/>
    <s v="Roswell"/>
    <x v="32"/>
    <n v="30076"/>
    <x v="0"/>
    <s v="OFF-PA-10001870"/>
    <x v="1"/>
    <x v="10"/>
    <x v="674"/>
    <n v="6.48"/>
    <n v="1"/>
    <x v="0"/>
    <n v="3.1103999999999998"/>
  </r>
  <r>
    <n v="6090"/>
    <x v="3035"/>
    <x v="3"/>
    <x v="116"/>
    <d v="2015-01-01T00:00:00"/>
    <x v="0"/>
    <s v="PC-18745"/>
    <x v="331"/>
    <x v="1"/>
    <x v="0"/>
    <s v="Loveland"/>
    <x v="22"/>
    <n v="80538"/>
    <x v="1"/>
    <s v="OFF-BI-10002813"/>
    <x v="1"/>
    <x v="8"/>
    <x v="905"/>
    <n v="1.1879999999999999"/>
    <n v="2"/>
    <x v="6"/>
    <n v="-0.99"/>
  </r>
  <r>
    <n v="6091"/>
    <x v="3036"/>
    <x v="3"/>
    <x v="1088"/>
    <d v="2014-09-27T00:00:00"/>
    <x v="1"/>
    <s v="SV-20365"/>
    <x v="277"/>
    <x v="0"/>
    <x v="0"/>
    <s v="New York City"/>
    <x v="15"/>
    <n v="10035"/>
    <x v="3"/>
    <s v="FUR-CH-10003846"/>
    <x v="0"/>
    <x v="1"/>
    <x v="915"/>
    <n v="272.64600000000002"/>
    <n v="3"/>
    <x v="9"/>
    <n v="18.176400000000001"/>
  </r>
  <r>
    <n v="6092"/>
    <x v="3036"/>
    <x v="3"/>
    <x v="1088"/>
    <d v="2014-09-27T00:00:00"/>
    <x v="1"/>
    <s v="SV-20365"/>
    <x v="277"/>
    <x v="0"/>
    <x v="0"/>
    <s v="New York City"/>
    <x v="15"/>
    <n v="10035"/>
    <x v="3"/>
    <s v="TEC-AC-10002647"/>
    <x v="2"/>
    <x v="11"/>
    <x v="1753"/>
    <n v="212.8"/>
    <n v="2"/>
    <x v="0"/>
    <n v="95.76"/>
  </r>
  <r>
    <n v="6093"/>
    <x v="3036"/>
    <x v="3"/>
    <x v="1088"/>
    <d v="2014-09-27T00:00:00"/>
    <x v="1"/>
    <s v="SV-20365"/>
    <x v="277"/>
    <x v="0"/>
    <x v="0"/>
    <s v="New York City"/>
    <x v="15"/>
    <n v="10035"/>
    <x v="3"/>
    <s v="OFF-PA-10000807"/>
    <x v="1"/>
    <x v="10"/>
    <x v="1650"/>
    <n v="38.520000000000003"/>
    <n v="9"/>
    <x v="0"/>
    <n v="18.104399999999998"/>
  </r>
  <r>
    <n v="6094"/>
    <x v="3036"/>
    <x v="3"/>
    <x v="1088"/>
    <d v="2014-09-27T00:00:00"/>
    <x v="1"/>
    <s v="SV-20365"/>
    <x v="277"/>
    <x v="0"/>
    <x v="0"/>
    <s v="New York City"/>
    <x v="15"/>
    <n v="10035"/>
    <x v="3"/>
    <s v="TEC-AC-10001465"/>
    <x v="2"/>
    <x v="11"/>
    <x v="473"/>
    <n v="72.64"/>
    <n v="2"/>
    <x v="0"/>
    <n v="21.792000000000002"/>
  </r>
  <r>
    <n v="6095"/>
    <x v="3036"/>
    <x v="3"/>
    <x v="1088"/>
    <d v="2014-09-27T00:00:00"/>
    <x v="1"/>
    <s v="SV-20365"/>
    <x v="277"/>
    <x v="0"/>
    <x v="0"/>
    <s v="New York City"/>
    <x v="15"/>
    <n v="10035"/>
    <x v="3"/>
    <s v="OFF-ST-10000615"/>
    <x v="1"/>
    <x v="4"/>
    <x v="75"/>
    <n v="45.4"/>
    <n v="4"/>
    <x v="0"/>
    <n v="12.712"/>
  </r>
  <r>
    <n v="6096"/>
    <x v="3036"/>
    <x v="3"/>
    <x v="1088"/>
    <d v="2014-09-27T00:00:00"/>
    <x v="1"/>
    <s v="SV-20365"/>
    <x v="277"/>
    <x v="0"/>
    <x v="0"/>
    <s v="New York City"/>
    <x v="15"/>
    <n v="10035"/>
    <x v="3"/>
    <s v="OFF-PA-10002713"/>
    <x v="1"/>
    <x v="10"/>
    <x v="317"/>
    <n v="13.76"/>
    <n v="2"/>
    <x v="0"/>
    <n v="6.3296000000000001"/>
  </r>
  <r>
    <n v="6097"/>
    <x v="3036"/>
    <x v="3"/>
    <x v="1088"/>
    <d v="2014-09-27T00:00:00"/>
    <x v="1"/>
    <s v="SV-20365"/>
    <x v="277"/>
    <x v="0"/>
    <x v="0"/>
    <s v="New York City"/>
    <x v="15"/>
    <n v="10035"/>
    <x v="3"/>
    <s v="FUR-CH-10003061"/>
    <x v="0"/>
    <x v="1"/>
    <x v="51"/>
    <n v="80.991"/>
    <n v="1"/>
    <x v="9"/>
    <n v="8.0991"/>
  </r>
  <r>
    <n v="6098"/>
    <x v="3036"/>
    <x v="3"/>
    <x v="1088"/>
    <d v="2014-09-27T00:00:00"/>
    <x v="1"/>
    <s v="SV-20365"/>
    <x v="277"/>
    <x v="0"/>
    <x v="0"/>
    <s v="New York City"/>
    <x v="15"/>
    <n v="10035"/>
    <x v="3"/>
    <s v="OFF-BI-10000343"/>
    <x v="1"/>
    <x v="8"/>
    <x v="184"/>
    <n v="11.784000000000001"/>
    <n v="3"/>
    <x v="2"/>
    <n v="3.9771000000000001"/>
  </r>
  <r>
    <n v="6099"/>
    <x v="3036"/>
    <x v="3"/>
    <x v="1088"/>
    <d v="2014-09-27T00:00:00"/>
    <x v="1"/>
    <s v="SV-20365"/>
    <x v="277"/>
    <x v="0"/>
    <x v="0"/>
    <s v="New York City"/>
    <x v="15"/>
    <n v="10035"/>
    <x v="3"/>
    <s v="OFF-FA-10000304"/>
    <x v="1"/>
    <x v="13"/>
    <x v="52"/>
    <n v="4.3600000000000003"/>
    <n v="2"/>
    <x v="0"/>
    <n v="1.7876000000000001"/>
  </r>
  <r>
    <n v="6100"/>
    <x v="3036"/>
    <x v="3"/>
    <x v="1088"/>
    <d v="2014-09-27T00:00:00"/>
    <x v="1"/>
    <s v="SV-20365"/>
    <x v="277"/>
    <x v="0"/>
    <x v="0"/>
    <s v="New York City"/>
    <x v="15"/>
    <n v="10035"/>
    <x v="3"/>
    <s v="FUR-CH-10004086"/>
    <x v="0"/>
    <x v="1"/>
    <x v="281"/>
    <n v="2888.127"/>
    <n v="11"/>
    <x v="9"/>
    <n v="609.71569999999997"/>
  </r>
  <r>
    <n v="6101"/>
    <x v="3036"/>
    <x v="3"/>
    <x v="1088"/>
    <d v="2014-09-27T00:00:00"/>
    <x v="1"/>
    <s v="SV-20365"/>
    <x v="277"/>
    <x v="0"/>
    <x v="0"/>
    <s v="New York City"/>
    <x v="15"/>
    <n v="10035"/>
    <x v="3"/>
    <s v="TEC-PH-10002885"/>
    <x v="2"/>
    <x v="7"/>
    <x v="1127"/>
    <n v="1299.6600000000001"/>
    <n v="2"/>
    <x v="0"/>
    <n v="350.90820000000002"/>
  </r>
  <r>
    <n v="6102"/>
    <x v="3036"/>
    <x v="3"/>
    <x v="1088"/>
    <d v="2014-09-27T00:00:00"/>
    <x v="1"/>
    <s v="SV-20365"/>
    <x v="277"/>
    <x v="0"/>
    <x v="0"/>
    <s v="New York City"/>
    <x v="15"/>
    <n v="10035"/>
    <x v="3"/>
    <s v="FUR-CH-10001215"/>
    <x v="0"/>
    <x v="1"/>
    <x v="440"/>
    <n v="2254.41"/>
    <n v="5"/>
    <x v="9"/>
    <n v="375.73500000000001"/>
  </r>
  <r>
    <n v="6103"/>
    <x v="3036"/>
    <x v="3"/>
    <x v="1088"/>
    <d v="2014-09-27T00:00:00"/>
    <x v="1"/>
    <s v="SV-20365"/>
    <x v="277"/>
    <x v="0"/>
    <x v="0"/>
    <s v="New York City"/>
    <x v="15"/>
    <n v="10035"/>
    <x v="3"/>
    <s v="TEC-PH-10000215"/>
    <x v="2"/>
    <x v="7"/>
    <x v="139"/>
    <n v="104.85"/>
    <n v="3"/>
    <x v="0"/>
    <n v="28.3095"/>
  </r>
  <r>
    <n v="6104"/>
    <x v="3036"/>
    <x v="3"/>
    <x v="1088"/>
    <d v="2014-09-27T00:00:00"/>
    <x v="1"/>
    <s v="SV-20365"/>
    <x v="277"/>
    <x v="0"/>
    <x v="0"/>
    <s v="New York City"/>
    <x v="15"/>
    <n v="10035"/>
    <x v="3"/>
    <s v="TEC-AC-10001998"/>
    <x v="2"/>
    <x v="11"/>
    <x v="84"/>
    <n v="59.97"/>
    <n v="3"/>
    <x v="0"/>
    <n v="20.389800000000001"/>
  </r>
  <r>
    <n v="6105"/>
    <x v="3037"/>
    <x v="3"/>
    <x v="1029"/>
    <d v="2014-08-25T00:00:00"/>
    <x v="2"/>
    <s v="Dp-13240"/>
    <x v="656"/>
    <x v="2"/>
    <x v="0"/>
    <s v="Philadelphia"/>
    <x v="9"/>
    <n v="19143"/>
    <x v="3"/>
    <s v="FUR-TA-10002356"/>
    <x v="0"/>
    <x v="3"/>
    <x v="728"/>
    <n v="314.53199999999998"/>
    <n v="2"/>
    <x v="10"/>
    <n v="-83.875200000000007"/>
  </r>
  <r>
    <n v="6106"/>
    <x v="3038"/>
    <x v="1"/>
    <x v="652"/>
    <d v="2012-06-22T00:00:00"/>
    <x v="1"/>
    <s v="HR-14830"/>
    <x v="403"/>
    <x v="1"/>
    <x v="0"/>
    <s v="Miami"/>
    <x v="2"/>
    <n v="33178"/>
    <x v="0"/>
    <s v="OFF-AR-10002399"/>
    <x v="1"/>
    <x v="6"/>
    <x v="316"/>
    <n v="13.632"/>
    <n v="4"/>
    <x v="2"/>
    <n v="3.5783999999999998"/>
  </r>
  <r>
    <n v="6107"/>
    <x v="3039"/>
    <x v="2"/>
    <x v="414"/>
    <d v="2011-12-25T00:00:00"/>
    <x v="1"/>
    <s v="WB-21850"/>
    <x v="576"/>
    <x v="0"/>
    <x v="0"/>
    <s v="Grand Prairie"/>
    <x v="5"/>
    <n v="75051"/>
    <x v="2"/>
    <s v="OFF-AP-10001563"/>
    <x v="1"/>
    <x v="9"/>
    <x v="530"/>
    <n v="19.431999999999999"/>
    <n v="2"/>
    <x v="3"/>
    <n v="-49.551600000000001"/>
  </r>
  <r>
    <n v="6108"/>
    <x v="3039"/>
    <x v="2"/>
    <x v="414"/>
    <d v="2011-12-25T00:00:00"/>
    <x v="1"/>
    <s v="WB-21850"/>
    <x v="576"/>
    <x v="0"/>
    <x v="0"/>
    <s v="Grand Prairie"/>
    <x v="5"/>
    <n v="75051"/>
    <x v="2"/>
    <s v="TEC-AC-10004510"/>
    <x v="2"/>
    <x v="11"/>
    <x v="944"/>
    <n v="65.44"/>
    <n v="5"/>
    <x v="2"/>
    <n v="-8.18"/>
  </r>
  <r>
    <n v="6109"/>
    <x v="3040"/>
    <x v="0"/>
    <x v="108"/>
    <d v="2013-09-17T00:00:00"/>
    <x v="1"/>
    <s v="AS-10090"/>
    <x v="548"/>
    <x v="0"/>
    <x v="0"/>
    <s v="Chicago"/>
    <x v="10"/>
    <n v="60653"/>
    <x v="2"/>
    <s v="OFF-LA-10001982"/>
    <x v="1"/>
    <x v="2"/>
    <x v="1529"/>
    <n v="6"/>
    <n v="2"/>
    <x v="2"/>
    <n v="2.1"/>
  </r>
  <r>
    <n v="6110"/>
    <x v="3040"/>
    <x v="0"/>
    <x v="108"/>
    <d v="2013-09-17T00:00:00"/>
    <x v="1"/>
    <s v="AS-10090"/>
    <x v="548"/>
    <x v="0"/>
    <x v="0"/>
    <s v="Chicago"/>
    <x v="10"/>
    <n v="60653"/>
    <x v="2"/>
    <s v="OFF-BI-10004141"/>
    <x v="1"/>
    <x v="8"/>
    <x v="1287"/>
    <n v="1.9079999999999999"/>
    <n v="3"/>
    <x v="3"/>
    <n v="-3.2435999999999998"/>
  </r>
  <r>
    <n v="6111"/>
    <x v="3041"/>
    <x v="0"/>
    <x v="396"/>
    <d v="2013-11-17T00:00:00"/>
    <x v="1"/>
    <s v="SP-20920"/>
    <x v="727"/>
    <x v="0"/>
    <x v="0"/>
    <s v="Parma"/>
    <x v="24"/>
    <n v="44134"/>
    <x v="3"/>
    <s v="FUR-CH-10004495"/>
    <x v="0"/>
    <x v="1"/>
    <x v="1475"/>
    <n v="1474.8019999999999"/>
    <n v="7"/>
    <x v="4"/>
    <n v="-21.0686"/>
  </r>
  <r>
    <n v="6112"/>
    <x v="3041"/>
    <x v="0"/>
    <x v="396"/>
    <d v="2013-11-17T00:00:00"/>
    <x v="1"/>
    <s v="SP-20920"/>
    <x v="727"/>
    <x v="0"/>
    <x v="0"/>
    <s v="Parma"/>
    <x v="24"/>
    <n v="44134"/>
    <x v="3"/>
    <s v="OFF-AP-10002311"/>
    <x v="1"/>
    <x v="9"/>
    <x v="14"/>
    <n v="110.096"/>
    <n v="2"/>
    <x v="2"/>
    <n v="33.028799999999997"/>
  </r>
  <r>
    <n v="6113"/>
    <x v="3041"/>
    <x v="0"/>
    <x v="396"/>
    <d v="2013-11-17T00:00:00"/>
    <x v="1"/>
    <s v="SP-20920"/>
    <x v="727"/>
    <x v="0"/>
    <x v="0"/>
    <s v="Parma"/>
    <x v="24"/>
    <n v="44134"/>
    <x v="3"/>
    <s v="OFF-FA-10000585"/>
    <x v="1"/>
    <x v="13"/>
    <x v="202"/>
    <n v="16.751999999999999"/>
    <n v="6"/>
    <x v="2"/>
    <n v="5.4443999999999999"/>
  </r>
  <r>
    <n v="6114"/>
    <x v="3041"/>
    <x v="0"/>
    <x v="396"/>
    <d v="2013-11-17T00:00:00"/>
    <x v="1"/>
    <s v="SP-20920"/>
    <x v="727"/>
    <x v="0"/>
    <x v="0"/>
    <s v="Parma"/>
    <x v="24"/>
    <n v="44134"/>
    <x v="3"/>
    <s v="FUR-CH-10000454"/>
    <x v="0"/>
    <x v="1"/>
    <x v="1"/>
    <n v="1537.0740000000001"/>
    <n v="9"/>
    <x v="4"/>
    <n v="0"/>
  </r>
  <r>
    <n v="6115"/>
    <x v="3041"/>
    <x v="0"/>
    <x v="396"/>
    <d v="2013-11-17T00:00:00"/>
    <x v="1"/>
    <s v="SP-20920"/>
    <x v="727"/>
    <x v="0"/>
    <x v="0"/>
    <s v="Parma"/>
    <x v="24"/>
    <n v="44134"/>
    <x v="3"/>
    <s v="FUR-CH-10003746"/>
    <x v="0"/>
    <x v="1"/>
    <x v="617"/>
    <n v="449.37200000000001"/>
    <n v="2"/>
    <x v="4"/>
    <n v="-12.8392"/>
  </r>
  <r>
    <n v="6116"/>
    <x v="3042"/>
    <x v="0"/>
    <x v="560"/>
    <d v="2013-03-21T00:00:00"/>
    <x v="1"/>
    <s v="SP-20650"/>
    <x v="70"/>
    <x v="1"/>
    <x v="0"/>
    <s v="Redwood City"/>
    <x v="1"/>
    <n v="94061"/>
    <x v="1"/>
    <s v="OFF-BI-10003291"/>
    <x v="1"/>
    <x v="8"/>
    <x v="44"/>
    <n v="41.904000000000003"/>
    <n v="6"/>
    <x v="2"/>
    <n v="14.1426"/>
  </r>
  <r>
    <n v="6117"/>
    <x v="3043"/>
    <x v="0"/>
    <x v="373"/>
    <d v="2013-11-20T00:00:00"/>
    <x v="1"/>
    <s v="CM-12655"/>
    <x v="475"/>
    <x v="2"/>
    <x v="0"/>
    <s v="New York City"/>
    <x v="15"/>
    <n v="10011"/>
    <x v="3"/>
    <s v="TEC-PH-10002114"/>
    <x v="2"/>
    <x v="7"/>
    <x v="1754"/>
    <n v="2279.96"/>
    <n v="4"/>
    <x v="0"/>
    <n v="592.78959999999995"/>
  </r>
  <r>
    <n v="6118"/>
    <x v="3043"/>
    <x v="0"/>
    <x v="373"/>
    <d v="2013-11-20T00:00:00"/>
    <x v="1"/>
    <s v="CM-12655"/>
    <x v="475"/>
    <x v="2"/>
    <x v="0"/>
    <s v="New York City"/>
    <x v="15"/>
    <n v="10011"/>
    <x v="3"/>
    <s v="OFF-LA-10001569"/>
    <x v="1"/>
    <x v="2"/>
    <x v="633"/>
    <n v="14.94"/>
    <n v="3"/>
    <x v="0"/>
    <n v="6.8723999999999998"/>
  </r>
  <r>
    <n v="6119"/>
    <x v="3044"/>
    <x v="3"/>
    <x v="20"/>
    <d v="2014-09-26T00:00:00"/>
    <x v="1"/>
    <s v="JR-16210"/>
    <x v="335"/>
    <x v="1"/>
    <x v="0"/>
    <s v="Springfield"/>
    <x v="21"/>
    <n v="97477"/>
    <x v="1"/>
    <s v="TEC-PH-10001425"/>
    <x v="2"/>
    <x v="7"/>
    <x v="511"/>
    <n v="191.976"/>
    <n v="3"/>
    <x v="2"/>
    <n v="19.197600000000001"/>
  </r>
  <r>
    <n v="6120"/>
    <x v="3044"/>
    <x v="3"/>
    <x v="20"/>
    <d v="2014-09-26T00:00:00"/>
    <x v="1"/>
    <s v="JR-16210"/>
    <x v="335"/>
    <x v="1"/>
    <x v="0"/>
    <s v="Springfield"/>
    <x v="21"/>
    <n v="97477"/>
    <x v="1"/>
    <s v="OFF-AR-10001915"/>
    <x v="1"/>
    <x v="6"/>
    <x v="1048"/>
    <n v="23.832000000000001"/>
    <n v="3"/>
    <x v="2"/>
    <n v="6.5537999999999998"/>
  </r>
  <r>
    <n v="6121"/>
    <x v="3044"/>
    <x v="3"/>
    <x v="20"/>
    <d v="2014-09-26T00:00:00"/>
    <x v="1"/>
    <s v="JR-16210"/>
    <x v="335"/>
    <x v="1"/>
    <x v="0"/>
    <s v="Springfield"/>
    <x v="21"/>
    <n v="97477"/>
    <x v="1"/>
    <s v="FUR-FU-10004864"/>
    <x v="0"/>
    <x v="5"/>
    <x v="436"/>
    <n v="409.21600000000001"/>
    <n v="8"/>
    <x v="2"/>
    <n v="61.382399999999997"/>
  </r>
  <r>
    <n v="6122"/>
    <x v="3044"/>
    <x v="3"/>
    <x v="20"/>
    <d v="2014-09-26T00:00:00"/>
    <x v="1"/>
    <s v="JR-16210"/>
    <x v="335"/>
    <x v="1"/>
    <x v="0"/>
    <s v="Springfield"/>
    <x v="21"/>
    <n v="97477"/>
    <x v="1"/>
    <s v="FUR-BO-10001972"/>
    <x v="0"/>
    <x v="0"/>
    <x v="362"/>
    <n v="72.587999999999994"/>
    <n v="2"/>
    <x v="6"/>
    <n v="-128.2388"/>
  </r>
  <r>
    <n v="6123"/>
    <x v="3045"/>
    <x v="3"/>
    <x v="769"/>
    <d v="2014-12-10T00:00:00"/>
    <x v="1"/>
    <s v="CB-12415"/>
    <x v="558"/>
    <x v="0"/>
    <x v="0"/>
    <s v="Chicago"/>
    <x v="10"/>
    <n v="60610"/>
    <x v="2"/>
    <s v="OFF-ST-10000532"/>
    <x v="1"/>
    <x v="4"/>
    <x v="1403"/>
    <n v="61.567999999999998"/>
    <n v="2"/>
    <x v="2"/>
    <n v="4.6176000000000004"/>
  </r>
  <r>
    <n v="6124"/>
    <x v="3046"/>
    <x v="1"/>
    <x v="284"/>
    <d v="2012-09-05T00:00:00"/>
    <x v="1"/>
    <s v="SD-20485"/>
    <x v="174"/>
    <x v="2"/>
    <x v="0"/>
    <s v="Bedford"/>
    <x v="5"/>
    <n v="76021"/>
    <x v="2"/>
    <s v="OFF-PA-10003883"/>
    <x v="1"/>
    <x v="10"/>
    <x v="1229"/>
    <n v="20.96"/>
    <n v="4"/>
    <x v="2"/>
    <n v="6.8120000000000003"/>
  </r>
  <r>
    <n v="6125"/>
    <x v="3047"/>
    <x v="3"/>
    <x v="95"/>
    <d v="2014-06-08T00:00:00"/>
    <x v="1"/>
    <s v="SS-20140"/>
    <x v="164"/>
    <x v="1"/>
    <x v="0"/>
    <s v="Los Angeles"/>
    <x v="1"/>
    <n v="90036"/>
    <x v="1"/>
    <s v="TEC-AC-10003038"/>
    <x v="2"/>
    <x v="11"/>
    <x v="1024"/>
    <n v="44.75"/>
    <n v="5"/>
    <x v="0"/>
    <n v="8.5024999999999995"/>
  </r>
  <r>
    <n v="6126"/>
    <x v="3047"/>
    <x v="3"/>
    <x v="95"/>
    <d v="2014-06-08T00:00:00"/>
    <x v="1"/>
    <s v="SS-20140"/>
    <x v="164"/>
    <x v="1"/>
    <x v="0"/>
    <s v="Los Angeles"/>
    <x v="1"/>
    <n v="90036"/>
    <x v="1"/>
    <s v="OFF-PA-10001593"/>
    <x v="1"/>
    <x v="10"/>
    <x v="1755"/>
    <n v="11.96"/>
    <n v="2"/>
    <x v="0"/>
    <n v="5.3819999999999997"/>
  </r>
  <r>
    <n v="6127"/>
    <x v="3047"/>
    <x v="3"/>
    <x v="95"/>
    <d v="2014-06-08T00:00:00"/>
    <x v="1"/>
    <s v="SS-20140"/>
    <x v="164"/>
    <x v="1"/>
    <x v="0"/>
    <s v="Los Angeles"/>
    <x v="1"/>
    <n v="90036"/>
    <x v="1"/>
    <s v="OFF-BI-10002049"/>
    <x v="1"/>
    <x v="8"/>
    <x v="758"/>
    <n v="3.9119999999999999"/>
    <n v="1"/>
    <x v="2"/>
    <n v="1.2714000000000001"/>
  </r>
  <r>
    <n v="6128"/>
    <x v="3048"/>
    <x v="0"/>
    <x v="1044"/>
    <d v="2013-04-07T00:00:00"/>
    <x v="1"/>
    <s v="EH-13990"/>
    <x v="552"/>
    <x v="0"/>
    <x v="0"/>
    <s v="New York City"/>
    <x v="15"/>
    <n v="10009"/>
    <x v="3"/>
    <s v="FUR-CH-10003817"/>
    <x v="0"/>
    <x v="1"/>
    <x v="162"/>
    <n v="327.99599999999998"/>
    <n v="6"/>
    <x v="9"/>
    <n v="54.665999999999997"/>
  </r>
  <r>
    <n v="6129"/>
    <x v="3049"/>
    <x v="2"/>
    <x v="1089"/>
    <d v="2011-10-28T00:00:00"/>
    <x v="2"/>
    <s v="AH-10030"/>
    <x v="692"/>
    <x v="1"/>
    <x v="0"/>
    <s v="San Francisco"/>
    <x v="1"/>
    <n v="94109"/>
    <x v="1"/>
    <s v="OFF-BI-10002353"/>
    <x v="1"/>
    <x v="8"/>
    <x v="1068"/>
    <n v="49.408000000000001"/>
    <n v="4"/>
    <x v="2"/>
    <n v="18.527999999999999"/>
  </r>
  <r>
    <n v="6130"/>
    <x v="3050"/>
    <x v="3"/>
    <x v="606"/>
    <d v="2014-04-03T00:00:00"/>
    <x v="1"/>
    <s v="EM-14200"/>
    <x v="773"/>
    <x v="2"/>
    <x v="0"/>
    <s v="Virginia Beach"/>
    <x v="17"/>
    <n v="23464"/>
    <x v="0"/>
    <s v="TEC-AC-10003116"/>
    <x v="2"/>
    <x v="11"/>
    <x v="920"/>
    <n v="53.25"/>
    <n v="3"/>
    <x v="0"/>
    <n v="20.767499999999998"/>
  </r>
  <r>
    <n v="6131"/>
    <x v="3050"/>
    <x v="3"/>
    <x v="606"/>
    <d v="2014-04-03T00:00:00"/>
    <x v="1"/>
    <s v="EM-14200"/>
    <x v="773"/>
    <x v="2"/>
    <x v="0"/>
    <s v="Virginia Beach"/>
    <x v="17"/>
    <n v="23464"/>
    <x v="0"/>
    <s v="OFF-FA-10003021"/>
    <x v="1"/>
    <x v="13"/>
    <x v="33"/>
    <n v="3.76"/>
    <n v="2"/>
    <x v="0"/>
    <n v="1.3160000000000001"/>
  </r>
  <r>
    <n v="6132"/>
    <x v="3051"/>
    <x v="2"/>
    <x v="422"/>
    <d v="2011-12-31T00:00:00"/>
    <x v="1"/>
    <s v="TB-21190"/>
    <x v="353"/>
    <x v="2"/>
    <x v="0"/>
    <s v="New York City"/>
    <x v="15"/>
    <n v="10011"/>
    <x v="3"/>
    <s v="FUR-CH-10004477"/>
    <x v="0"/>
    <x v="1"/>
    <x v="211"/>
    <n v="767.21400000000006"/>
    <n v="14"/>
    <x v="9"/>
    <n v="161.9674"/>
  </r>
  <r>
    <n v="6133"/>
    <x v="3052"/>
    <x v="3"/>
    <x v="175"/>
    <d v="2014-09-21T00:00:00"/>
    <x v="1"/>
    <s v="AB-10165"/>
    <x v="269"/>
    <x v="0"/>
    <x v="0"/>
    <s v="Lebanon"/>
    <x v="18"/>
    <n v="37087"/>
    <x v="0"/>
    <s v="OFF-PA-10001033"/>
    <x v="1"/>
    <x v="10"/>
    <x v="1500"/>
    <n v="163.96"/>
    <n v="5"/>
    <x v="2"/>
    <n v="59.435499999999998"/>
  </r>
  <r>
    <n v="6134"/>
    <x v="3053"/>
    <x v="0"/>
    <x v="765"/>
    <d v="2013-08-20T00:00:00"/>
    <x v="2"/>
    <s v="AO-10810"/>
    <x v="774"/>
    <x v="1"/>
    <x v="0"/>
    <s v="Los Angeles"/>
    <x v="1"/>
    <n v="90045"/>
    <x v="1"/>
    <s v="FUR-TA-10004152"/>
    <x v="0"/>
    <x v="3"/>
    <x v="1507"/>
    <n v="161.28"/>
    <n v="2"/>
    <x v="2"/>
    <n v="12.096"/>
  </r>
  <r>
    <n v="6135"/>
    <x v="3054"/>
    <x v="0"/>
    <x v="254"/>
    <d v="2013-11-05T00:00:00"/>
    <x v="3"/>
    <s v="TT-21220"/>
    <x v="627"/>
    <x v="0"/>
    <x v="0"/>
    <s v="Chula Vista"/>
    <x v="1"/>
    <n v="91911"/>
    <x v="1"/>
    <s v="OFF-AR-10002135"/>
    <x v="1"/>
    <x v="6"/>
    <x v="278"/>
    <n v="192.8"/>
    <n v="4"/>
    <x v="0"/>
    <n v="55.911999999999999"/>
  </r>
  <r>
    <n v="6136"/>
    <x v="3055"/>
    <x v="1"/>
    <x v="1090"/>
    <d v="2012-10-22T00:00:00"/>
    <x v="1"/>
    <s v="KN-16705"/>
    <x v="607"/>
    <x v="2"/>
    <x v="0"/>
    <s v="Mcallen"/>
    <x v="5"/>
    <n v="78501"/>
    <x v="2"/>
    <s v="TEC-AC-10000521"/>
    <x v="2"/>
    <x v="11"/>
    <x v="1557"/>
    <n v="27.696000000000002"/>
    <n v="3"/>
    <x v="2"/>
    <n v="3.4620000000000002"/>
  </r>
  <r>
    <n v="6137"/>
    <x v="3055"/>
    <x v="1"/>
    <x v="1090"/>
    <d v="2012-10-22T00:00:00"/>
    <x v="1"/>
    <s v="KN-16705"/>
    <x v="607"/>
    <x v="2"/>
    <x v="0"/>
    <s v="Mcallen"/>
    <x v="5"/>
    <n v="78501"/>
    <x v="2"/>
    <s v="OFF-AP-10000026"/>
    <x v="1"/>
    <x v="9"/>
    <x v="1282"/>
    <n v="73.164000000000001"/>
    <n v="6"/>
    <x v="3"/>
    <n v="-186.56819999999999"/>
  </r>
  <r>
    <n v="6138"/>
    <x v="3056"/>
    <x v="0"/>
    <x v="731"/>
    <d v="2013-11-05T00:00:00"/>
    <x v="0"/>
    <s v="FO-14305"/>
    <x v="383"/>
    <x v="0"/>
    <x v="0"/>
    <s v="Hollywood"/>
    <x v="2"/>
    <n v="33021"/>
    <x v="0"/>
    <s v="OFF-PA-10002986"/>
    <x v="1"/>
    <x v="10"/>
    <x v="477"/>
    <n v="32.064"/>
    <n v="6"/>
    <x v="2"/>
    <n v="11.2224"/>
  </r>
  <r>
    <n v="6139"/>
    <x v="3057"/>
    <x v="2"/>
    <x v="809"/>
    <d v="2011-04-04T00:00:00"/>
    <x v="1"/>
    <s v="GA-14725"/>
    <x v="315"/>
    <x v="0"/>
    <x v="0"/>
    <s v="San Francisco"/>
    <x v="1"/>
    <n v="94110"/>
    <x v="1"/>
    <s v="FUR-BO-10001337"/>
    <x v="0"/>
    <x v="0"/>
    <x v="425"/>
    <n v="205.666"/>
    <n v="2"/>
    <x v="11"/>
    <n v="-12.098000000000001"/>
  </r>
  <r>
    <n v="6140"/>
    <x v="3058"/>
    <x v="1"/>
    <x v="24"/>
    <d v="2012-04-20T00:00:00"/>
    <x v="2"/>
    <s v="NC-18415"/>
    <x v="720"/>
    <x v="0"/>
    <x v="0"/>
    <s v="Santa Maria"/>
    <x v="1"/>
    <n v="93454"/>
    <x v="1"/>
    <s v="OFF-ST-10000532"/>
    <x v="1"/>
    <x v="4"/>
    <x v="1403"/>
    <n v="115.44"/>
    <n v="3"/>
    <x v="0"/>
    <n v="30.014399999999998"/>
  </r>
  <r>
    <n v="6141"/>
    <x v="3059"/>
    <x v="3"/>
    <x v="362"/>
    <d v="2014-07-16T00:00:00"/>
    <x v="1"/>
    <s v="JF-15190"/>
    <x v="440"/>
    <x v="0"/>
    <x v="0"/>
    <s v="Manchester"/>
    <x v="29"/>
    <n v="6040"/>
    <x v="3"/>
    <s v="OFF-PA-10001497"/>
    <x v="1"/>
    <x v="10"/>
    <x v="1746"/>
    <n v="274.8"/>
    <n v="5"/>
    <x v="0"/>
    <n v="134.65199999999999"/>
  </r>
  <r>
    <n v="6142"/>
    <x v="3059"/>
    <x v="3"/>
    <x v="362"/>
    <d v="2014-07-16T00:00:00"/>
    <x v="1"/>
    <s v="JF-15190"/>
    <x v="440"/>
    <x v="0"/>
    <x v="0"/>
    <s v="Manchester"/>
    <x v="29"/>
    <n v="6040"/>
    <x v="3"/>
    <s v="OFF-ST-10002554"/>
    <x v="1"/>
    <x v="4"/>
    <x v="1144"/>
    <n v="195.64"/>
    <n v="4"/>
    <x v="0"/>
    <n v="3.9127999999999998"/>
  </r>
  <r>
    <n v="6143"/>
    <x v="3059"/>
    <x v="3"/>
    <x v="362"/>
    <d v="2014-07-16T00:00:00"/>
    <x v="1"/>
    <s v="JF-15190"/>
    <x v="440"/>
    <x v="0"/>
    <x v="0"/>
    <s v="Manchester"/>
    <x v="29"/>
    <n v="6040"/>
    <x v="3"/>
    <s v="TEC-PH-10001336"/>
    <x v="2"/>
    <x v="7"/>
    <x v="941"/>
    <n v="257.98"/>
    <n v="2"/>
    <x v="0"/>
    <n v="74.8142"/>
  </r>
  <r>
    <n v="6144"/>
    <x v="3059"/>
    <x v="3"/>
    <x v="362"/>
    <d v="2014-07-16T00:00:00"/>
    <x v="1"/>
    <s v="JF-15190"/>
    <x v="440"/>
    <x v="0"/>
    <x v="0"/>
    <s v="Manchester"/>
    <x v="29"/>
    <n v="6040"/>
    <x v="3"/>
    <s v="OFF-AR-10002987"/>
    <x v="1"/>
    <x v="6"/>
    <x v="1553"/>
    <n v="119.04"/>
    <n v="6"/>
    <x v="0"/>
    <n v="48.806399999999996"/>
  </r>
  <r>
    <n v="6145"/>
    <x v="3060"/>
    <x v="3"/>
    <x v="818"/>
    <d v="2014-07-02T00:00:00"/>
    <x v="1"/>
    <s v="GT-14710"/>
    <x v="218"/>
    <x v="0"/>
    <x v="0"/>
    <s v="Omaha"/>
    <x v="8"/>
    <n v="68104"/>
    <x v="2"/>
    <s v="OFF-PA-10000575"/>
    <x v="1"/>
    <x v="10"/>
    <x v="1050"/>
    <n v="20.07"/>
    <n v="3"/>
    <x v="0"/>
    <n v="9.2322000000000006"/>
  </r>
  <r>
    <n v="6146"/>
    <x v="3061"/>
    <x v="2"/>
    <x v="1091"/>
    <d v="2011-12-26T00:00:00"/>
    <x v="1"/>
    <s v="KM-16660"/>
    <x v="730"/>
    <x v="0"/>
    <x v="0"/>
    <s v="San Jose"/>
    <x v="1"/>
    <n v="95123"/>
    <x v="1"/>
    <s v="OFF-AR-10003394"/>
    <x v="1"/>
    <x v="6"/>
    <x v="496"/>
    <n v="11.76"/>
    <n v="4"/>
    <x v="0"/>
    <n v="3.1751999999999998"/>
  </r>
  <r>
    <n v="6147"/>
    <x v="3062"/>
    <x v="3"/>
    <x v="610"/>
    <d v="2014-11-26T00:00:00"/>
    <x v="1"/>
    <s v="PJ-18835"/>
    <x v="601"/>
    <x v="1"/>
    <x v="0"/>
    <s v="San Francisco"/>
    <x v="1"/>
    <n v="94122"/>
    <x v="1"/>
    <s v="OFF-AR-10003394"/>
    <x v="1"/>
    <x v="6"/>
    <x v="496"/>
    <n v="11.76"/>
    <n v="4"/>
    <x v="0"/>
    <n v="3.1751999999999998"/>
  </r>
  <r>
    <n v="6148"/>
    <x v="3062"/>
    <x v="3"/>
    <x v="610"/>
    <d v="2014-11-26T00:00:00"/>
    <x v="1"/>
    <s v="PJ-18835"/>
    <x v="601"/>
    <x v="1"/>
    <x v="0"/>
    <s v="San Francisco"/>
    <x v="1"/>
    <n v="94122"/>
    <x v="1"/>
    <s v="OFF-BI-10001191"/>
    <x v="1"/>
    <x v="8"/>
    <x v="970"/>
    <n v="40.735999999999997"/>
    <n v="2"/>
    <x v="2"/>
    <n v="14.7668"/>
  </r>
  <r>
    <n v="6149"/>
    <x v="3063"/>
    <x v="0"/>
    <x v="812"/>
    <d v="2013-06-30T00:00:00"/>
    <x v="0"/>
    <s v="AC-10660"/>
    <x v="663"/>
    <x v="0"/>
    <x v="0"/>
    <s v="San Francisco"/>
    <x v="1"/>
    <n v="94109"/>
    <x v="1"/>
    <s v="TEC-PH-10003484"/>
    <x v="2"/>
    <x v="7"/>
    <x v="1530"/>
    <n v="201.584"/>
    <n v="2"/>
    <x v="2"/>
    <n v="12.599"/>
  </r>
  <r>
    <n v="6150"/>
    <x v="3064"/>
    <x v="3"/>
    <x v="116"/>
    <d v="2015-01-01T00:00:00"/>
    <x v="2"/>
    <s v="JG-15310"/>
    <x v="684"/>
    <x v="1"/>
    <x v="0"/>
    <s v="Long Beach"/>
    <x v="1"/>
    <n v="90805"/>
    <x v="1"/>
    <s v="FUR-CH-10003968"/>
    <x v="0"/>
    <x v="1"/>
    <x v="56"/>
    <n v="340.70400000000001"/>
    <n v="6"/>
    <x v="2"/>
    <n v="-34.070399999999999"/>
  </r>
  <r>
    <n v="6151"/>
    <x v="3065"/>
    <x v="0"/>
    <x v="143"/>
    <d v="2013-04-12T00:00:00"/>
    <x v="2"/>
    <s v="RM-19375"/>
    <x v="528"/>
    <x v="0"/>
    <x v="0"/>
    <s v="Columbus"/>
    <x v="32"/>
    <n v="31907"/>
    <x v="0"/>
    <s v="FUR-BO-10001608"/>
    <x v="0"/>
    <x v="0"/>
    <x v="1523"/>
    <n v="354.9"/>
    <n v="5"/>
    <x v="0"/>
    <n v="88.724999999999994"/>
  </r>
  <r>
    <n v="6152"/>
    <x v="3066"/>
    <x v="2"/>
    <x v="772"/>
    <d v="2011-03-21T00:00:00"/>
    <x v="0"/>
    <s v="EK-13795"/>
    <x v="735"/>
    <x v="2"/>
    <x v="0"/>
    <s v="San Francisco"/>
    <x v="1"/>
    <n v="94110"/>
    <x v="1"/>
    <s v="FUR-BO-10004218"/>
    <x v="0"/>
    <x v="0"/>
    <x v="1584"/>
    <n v="1198.33"/>
    <n v="10"/>
    <x v="11"/>
    <n v="70.489999999999995"/>
  </r>
  <r>
    <n v="6153"/>
    <x v="3067"/>
    <x v="3"/>
    <x v="445"/>
    <d v="2014-07-09T00:00:00"/>
    <x v="1"/>
    <s v="RD-19585"/>
    <x v="361"/>
    <x v="0"/>
    <x v="0"/>
    <s v="Los Angeles"/>
    <x v="1"/>
    <n v="90004"/>
    <x v="1"/>
    <s v="OFF-ST-10002485"/>
    <x v="1"/>
    <x v="4"/>
    <x v="209"/>
    <n v="87.92"/>
    <n v="4"/>
    <x v="0"/>
    <n v="0.87919999999999998"/>
  </r>
  <r>
    <n v="6154"/>
    <x v="3068"/>
    <x v="3"/>
    <x v="693"/>
    <d v="2014-04-24T00:00:00"/>
    <x v="2"/>
    <s v="CV-12805"/>
    <x v="51"/>
    <x v="1"/>
    <x v="0"/>
    <s v="Philadelphia"/>
    <x v="9"/>
    <n v="19120"/>
    <x v="3"/>
    <s v="FUR-FU-10001876"/>
    <x v="0"/>
    <x v="5"/>
    <x v="1394"/>
    <n v="51.968000000000004"/>
    <n v="2"/>
    <x v="2"/>
    <n v="10.393599999999999"/>
  </r>
  <r>
    <n v="6155"/>
    <x v="3068"/>
    <x v="3"/>
    <x v="693"/>
    <d v="2014-04-24T00:00:00"/>
    <x v="2"/>
    <s v="CV-12805"/>
    <x v="51"/>
    <x v="1"/>
    <x v="0"/>
    <s v="Philadelphia"/>
    <x v="9"/>
    <n v="19120"/>
    <x v="3"/>
    <s v="OFF-ST-10002370"/>
    <x v="1"/>
    <x v="4"/>
    <x v="80"/>
    <n v="51.335999999999999"/>
    <n v="3"/>
    <x v="2"/>
    <n v="5.7752999999999997"/>
  </r>
  <r>
    <n v="6156"/>
    <x v="3068"/>
    <x v="3"/>
    <x v="693"/>
    <d v="2014-04-24T00:00:00"/>
    <x v="2"/>
    <s v="CV-12805"/>
    <x v="51"/>
    <x v="1"/>
    <x v="0"/>
    <s v="Philadelphia"/>
    <x v="9"/>
    <n v="19120"/>
    <x v="3"/>
    <s v="OFF-ST-10000142"/>
    <x v="1"/>
    <x v="4"/>
    <x v="399"/>
    <n v="332.70400000000001"/>
    <n v="1"/>
    <x v="2"/>
    <n v="33.270400000000002"/>
  </r>
  <r>
    <n v="6157"/>
    <x v="3068"/>
    <x v="3"/>
    <x v="693"/>
    <d v="2014-04-24T00:00:00"/>
    <x v="2"/>
    <s v="CV-12805"/>
    <x v="51"/>
    <x v="1"/>
    <x v="0"/>
    <s v="Philadelphia"/>
    <x v="9"/>
    <n v="19120"/>
    <x v="3"/>
    <s v="FUR-FU-10004671"/>
    <x v="0"/>
    <x v="5"/>
    <x v="1357"/>
    <n v="42.408000000000001"/>
    <n v="3"/>
    <x v="2"/>
    <n v="9.5418000000000003"/>
  </r>
  <r>
    <n v="6158"/>
    <x v="3069"/>
    <x v="0"/>
    <x v="1092"/>
    <d v="2013-08-06T00:00:00"/>
    <x v="0"/>
    <s v="AG-10330"/>
    <x v="743"/>
    <x v="0"/>
    <x v="0"/>
    <s v="Tulsa"/>
    <x v="26"/>
    <n v="74133"/>
    <x v="2"/>
    <s v="OFF-EN-10002504"/>
    <x v="1"/>
    <x v="12"/>
    <x v="113"/>
    <n v="81.540000000000006"/>
    <n v="3"/>
    <x v="0"/>
    <n v="38.323799999999999"/>
  </r>
  <r>
    <n v="6159"/>
    <x v="3069"/>
    <x v="0"/>
    <x v="1092"/>
    <d v="2013-08-06T00:00:00"/>
    <x v="0"/>
    <s v="AG-10330"/>
    <x v="743"/>
    <x v="0"/>
    <x v="0"/>
    <s v="Tulsa"/>
    <x v="26"/>
    <n v="74133"/>
    <x v="2"/>
    <s v="TEC-AC-10004803"/>
    <x v="2"/>
    <x v="11"/>
    <x v="1756"/>
    <n v="167.28"/>
    <n v="12"/>
    <x v="0"/>
    <n v="23.4192"/>
  </r>
  <r>
    <n v="6160"/>
    <x v="3070"/>
    <x v="0"/>
    <x v="275"/>
    <d v="2013-12-10T00:00:00"/>
    <x v="1"/>
    <s v="GM-14440"/>
    <x v="306"/>
    <x v="0"/>
    <x v="0"/>
    <s v="Los Angeles"/>
    <x v="1"/>
    <n v="90049"/>
    <x v="1"/>
    <s v="OFF-ST-10001932"/>
    <x v="1"/>
    <x v="4"/>
    <x v="1641"/>
    <n v="772.68"/>
    <n v="4"/>
    <x v="0"/>
    <n v="108.1752"/>
  </r>
  <r>
    <n v="6161"/>
    <x v="3071"/>
    <x v="2"/>
    <x v="1093"/>
    <d v="2011-03-21T00:00:00"/>
    <x v="2"/>
    <s v="MC-17605"/>
    <x v="204"/>
    <x v="1"/>
    <x v="0"/>
    <s v="Lakeland"/>
    <x v="2"/>
    <n v="33801"/>
    <x v="0"/>
    <s v="TEC-PH-10004667"/>
    <x v="2"/>
    <x v="7"/>
    <x v="519"/>
    <n v="323.976"/>
    <n v="3"/>
    <x v="2"/>
    <n v="28.347899999999999"/>
  </r>
  <r>
    <n v="6162"/>
    <x v="3071"/>
    <x v="2"/>
    <x v="1093"/>
    <d v="2011-03-21T00:00:00"/>
    <x v="2"/>
    <s v="MC-17605"/>
    <x v="204"/>
    <x v="1"/>
    <x v="0"/>
    <s v="Lakeland"/>
    <x v="2"/>
    <n v="33801"/>
    <x v="0"/>
    <s v="OFF-LA-10000443"/>
    <x v="1"/>
    <x v="2"/>
    <x v="1118"/>
    <n v="11.808"/>
    <n v="4"/>
    <x v="2"/>
    <n v="3.9851999999999999"/>
  </r>
  <r>
    <n v="6163"/>
    <x v="3071"/>
    <x v="2"/>
    <x v="1093"/>
    <d v="2011-03-21T00:00:00"/>
    <x v="2"/>
    <s v="MC-17605"/>
    <x v="204"/>
    <x v="1"/>
    <x v="0"/>
    <s v="Lakeland"/>
    <x v="2"/>
    <n v="33801"/>
    <x v="0"/>
    <s v="OFF-ST-10000918"/>
    <x v="1"/>
    <x v="4"/>
    <x v="372"/>
    <n v="26.16"/>
    <n v="3"/>
    <x v="2"/>
    <n v="1.962"/>
  </r>
  <r>
    <n v="6164"/>
    <x v="3071"/>
    <x v="2"/>
    <x v="1093"/>
    <d v="2011-03-21T00:00:00"/>
    <x v="2"/>
    <s v="MC-17605"/>
    <x v="204"/>
    <x v="1"/>
    <x v="0"/>
    <s v="Lakeland"/>
    <x v="2"/>
    <n v="33801"/>
    <x v="0"/>
    <s v="OFF-BI-10001196"/>
    <x v="1"/>
    <x v="8"/>
    <x v="1381"/>
    <n v="33.57"/>
    <n v="5"/>
    <x v="6"/>
    <n v="-25.736999999999998"/>
  </r>
  <r>
    <n v="6165"/>
    <x v="3071"/>
    <x v="2"/>
    <x v="1093"/>
    <d v="2011-03-21T00:00:00"/>
    <x v="2"/>
    <s v="MC-17605"/>
    <x v="204"/>
    <x v="1"/>
    <x v="0"/>
    <s v="Lakeland"/>
    <x v="2"/>
    <n v="33801"/>
    <x v="0"/>
    <s v="FUR-FU-10003981"/>
    <x v="0"/>
    <x v="5"/>
    <x v="322"/>
    <n v="4.992"/>
    <n v="3"/>
    <x v="2"/>
    <n v="1.3728"/>
  </r>
  <r>
    <n v="6166"/>
    <x v="3071"/>
    <x v="2"/>
    <x v="1093"/>
    <d v="2011-03-21T00:00:00"/>
    <x v="2"/>
    <s v="MC-17605"/>
    <x v="204"/>
    <x v="1"/>
    <x v="0"/>
    <s v="Lakeland"/>
    <x v="2"/>
    <n v="33801"/>
    <x v="0"/>
    <s v="FUR-FU-10002508"/>
    <x v="0"/>
    <x v="5"/>
    <x v="1661"/>
    <n v="20.015999999999998"/>
    <n v="3"/>
    <x v="2"/>
    <n v="5.5044000000000004"/>
  </r>
  <r>
    <n v="6167"/>
    <x v="3071"/>
    <x v="2"/>
    <x v="1093"/>
    <d v="2011-03-21T00:00:00"/>
    <x v="2"/>
    <s v="MC-17605"/>
    <x v="204"/>
    <x v="1"/>
    <x v="0"/>
    <s v="Lakeland"/>
    <x v="2"/>
    <n v="33801"/>
    <x v="0"/>
    <s v="TEC-AC-10002647"/>
    <x v="2"/>
    <x v="11"/>
    <x v="1753"/>
    <n v="170.24"/>
    <n v="2"/>
    <x v="2"/>
    <n v="53.2"/>
  </r>
  <r>
    <n v="6168"/>
    <x v="3072"/>
    <x v="1"/>
    <x v="704"/>
    <d v="2012-04-25T00:00:00"/>
    <x v="1"/>
    <s v="ES-14020"/>
    <x v="301"/>
    <x v="0"/>
    <x v="0"/>
    <s v="Houston"/>
    <x v="5"/>
    <n v="77036"/>
    <x v="2"/>
    <s v="OFF-PA-10002377"/>
    <x v="1"/>
    <x v="10"/>
    <x v="127"/>
    <n v="117.456"/>
    <n v="3"/>
    <x v="2"/>
    <n v="44.045999999999999"/>
  </r>
  <r>
    <n v="6169"/>
    <x v="3073"/>
    <x v="1"/>
    <x v="444"/>
    <d v="2012-09-22T00:00:00"/>
    <x v="0"/>
    <s v="RW-19540"/>
    <x v="459"/>
    <x v="1"/>
    <x v="0"/>
    <s v="Los Angeles"/>
    <x v="1"/>
    <n v="90008"/>
    <x v="1"/>
    <s v="OFF-PA-10004530"/>
    <x v="1"/>
    <x v="10"/>
    <x v="491"/>
    <n v="22.96"/>
    <n v="2"/>
    <x v="0"/>
    <n v="11.250400000000001"/>
  </r>
  <r>
    <n v="6170"/>
    <x v="3074"/>
    <x v="2"/>
    <x v="9"/>
    <d v="2011-08-30T00:00:00"/>
    <x v="0"/>
    <s v="MM-17920"/>
    <x v="462"/>
    <x v="0"/>
    <x v="0"/>
    <s v="Springfield"/>
    <x v="17"/>
    <n v="22153"/>
    <x v="0"/>
    <s v="OFF-PA-10002986"/>
    <x v="1"/>
    <x v="10"/>
    <x v="477"/>
    <n v="13.36"/>
    <n v="2"/>
    <x v="0"/>
    <n v="6.4127999999999998"/>
  </r>
  <r>
    <n v="6171"/>
    <x v="3075"/>
    <x v="0"/>
    <x v="1054"/>
    <d v="2013-12-25T00:00:00"/>
    <x v="0"/>
    <s v="MH-17440"/>
    <x v="775"/>
    <x v="1"/>
    <x v="0"/>
    <s v="New York City"/>
    <x v="15"/>
    <n v="10035"/>
    <x v="3"/>
    <s v="OFF-BI-10000948"/>
    <x v="1"/>
    <x v="8"/>
    <x v="1373"/>
    <n v="34.247999999999998"/>
    <n v="3"/>
    <x v="2"/>
    <n v="11.5587"/>
  </r>
  <r>
    <n v="6172"/>
    <x v="3075"/>
    <x v="0"/>
    <x v="1054"/>
    <d v="2013-12-25T00:00:00"/>
    <x v="0"/>
    <s v="MH-17440"/>
    <x v="775"/>
    <x v="1"/>
    <x v="0"/>
    <s v="New York City"/>
    <x v="15"/>
    <n v="10035"/>
    <x v="3"/>
    <s v="OFF-AR-10001545"/>
    <x v="1"/>
    <x v="6"/>
    <x v="812"/>
    <n v="3.52"/>
    <n v="2"/>
    <x v="0"/>
    <n v="1.0207999999999999"/>
  </r>
  <r>
    <n v="6173"/>
    <x v="3076"/>
    <x v="2"/>
    <x v="1094"/>
    <d v="2011-08-08T00:00:00"/>
    <x v="1"/>
    <s v="NZ-18565"/>
    <x v="125"/>
    <x v="2"/>
    <x v="0"/>
    <s v="Springfield"/>
    <x v="25"/>
    <n v="65807"/>
    <x v="2"/>
    <s v="OFF-BI-10001758"/>
    <x v="1"/>
    <x v="8"/>
    <x v="935"/>
    <n v="26.7"/>
    <n v="5"/>
    <x v="0"/>
    <n v="12.548999999999999"/>
  </r>
  <r>
    <n v="6174"/>
    <x v="3076"/>
    <x v="2"/>
    <x v="1094"/>
    <d v="2011-08-08T00:00:00"/>
    <x v="1"/>
    <s v="NZ-18565"/>
    <x v="125"/>
    <x v="2"/>
    <x v="0"/>
    <s v="Springfield"/>
    <x v="25"/>
    <n v="65807"/>
    <x v="2"/>
    <s v="TEC-AC-10003237"/>
    <x v="2"/>
    <x v="11"/>
    <x v="1631"/>
    <n v="21.2"/>
    <n v="2"/>
    <x v="0"/>
    <n v="9.1159999999999997"/>
  </r>
  <r>
    <n v="6175"/>
    <x v="3076"/>
    <x v="2"/>
    <x v="1094"/>
    <d v="2011-08-08T00:00:00"/>
    <x v="1"/>
    <s v="NZ-18565"/>
    <x v="125"/>
    <x v="2"/>
    <x v="0"/>
    <s v="Springfield"/>
    <x v="25"/>
    <n v="65807"/>
    <x v="2"/>
    <s v="OFF-ST-10002011"/>
    <x v="1"/>
    <x v="4"/>
    <x v="1055"/>
    <n v="838.38"/>
    <n v="2"/>
    <x v="0"/>
    <n v="226.36259999999999"/>
  </r>
  <r>
    <n v="6176"/>
    <x v="3077"/>
    <x v="1"/>
    <x v="481"/>
    <d v="2012-09-26T00:00:00"/>
    <x v="1"/>
    <s v="GB-14575"/>
    <x v="673"/>
    <x v="0"/>
    <x v="0"/>
    <s v="Columbia"/>
    <x v="20"/>
    <n v="29203"/>
    <x v="0"/>
    <s v="FUR-CH-10000309"/>
    <x v="0"/>
    <x v="1"/>
    <x v="765"/>
    <n v="1690.04"/>
    <n v="4"/>
    <x v="0"/>
    <n v="422.51"/>
  </r>
  <r>
    <n v="6177"/>
    <x v="3077"/>
    <x v="1"/>
    <x v="481"/>
    <d v="2012-09-26T00:00:00"/>
    <x v="1"/>
    <s v="GB-14575"/>
    <x v="673"/>
    <x v="0"/>
    <x v="0"/>
    <s v="Columbia"/>
    <x v="20"/>
    <n v="29203"/>
    <x v="0"/>
    <s v="OFF-ST-10002444"/>
    <x v="1"/>
    <x v="4"/>
    <x v="571"/>
    <n v="85.96"/>
    <n v="7"/>
    <x v="0"/>
    <n v="24.0688"/>
  </r>
  <r>
    <n v="6178"/>
    <x v="3077"/>
    <x v="1"/>
    <x v="481"/>
    <d v="2012-09-26T00:00:00"/>
    <x v="1"/>
    <s v="GB-14575"/>
    <x v="673"/>
    <x v="0"/>
    <x v="0"/>
    <s v="Columbia"/>
    <x v="20"/>
    <n v="29203"/>
    <x v="0"/>
    <s v="OFF-EN-10001453"/>
    <x v="1"/>
    <x v="12"/>
    <x v="1676"/>
    <n v="121.96"/>
    <n v="2"/>
    <x v="0"/>
    <n v="57.321199999999997"/>
  </r>
  <r>
    <n v="6179"/>
    <x v="3077"/>
    <x v="1"/>
    <x v="481"/>
    <d v="2012-09-26T00:00:00"/>
    <x v="1"/>
    <s v="GB-14575"/>
    <x v="673"/>
    <x v="0"/>
    <x v="0"/>
    <s v="Columbia"/>
    <x v="20"/>
    <n v="29203"/>
    <x v="0"/>
    <s v="OFF-PA-10001801"/>
    <x v="1"/>
    <x v="10"/>
    <x v="1757"/>
    <n v="23.92"/>
    <n v="4"/>
    <x v="0"/>
    <n v="11.720800000000001"/>
  </r>
  <r>
    <n v="6180"/>
    <x v="3077"/>
    <x v="1"/>
    <x v="481"/>
    <d v="2012-09-26T00:00:00"/>
    <x v="1"/>
    <s v="GB-14575"/>
    <x v="673"/>
    <x v="0"/>
    <x v="0"/>
    <s v="Columbia"/>
    <x v="20"/>
    <n v="29203"/>
    <x v="0"/>
    <s v="OFF-ST-10000563"/>
    <x v="1"/>
    <x v="4"/>
    <x v="894"/>
    <n v="63.96"/>
    <n v="2"/>
    <x v="0"/>
    <n v="6.3959999999999999"/>
  </r>
  <r>
    <n v="6181"/>
    <x v="3077"/>
    <x v="1"/>
    <x v="481"/>
    <d v="2012-09-26T00:00:00"/>
    <x v="1"/>
    <s v="GB-14575"/>
    <x v="673"/>
    <x v="0"/>
    <x v="0"/>
    <s v="Columbia"/>
    <x v="20"/>
    <n v="29203"/>
    <x v="0"/>
    <s v="TEC-PH-10000369"/>
    <x v="2"/>
    <x v="7"/>
    <x v="1346"/>
    <n v="629.95000000000005"/>
    <n v="5"/>
    <x v="0"/>
    <n v="176.386"/>
  </r>
  <r>
    <n v="6182"/>
    <x v="3077"/>
    <x v="1"/>
    <x v="481"/>
    <d v="2012-09-26T00:00:00"/>
    <x v="1"/>
    <s v="GB-14575"/>
    <x v="673"/>
    <x v="0"/>
    <x v="0"/>
    <s v="Columbia"/>
    <x v="20"/>
    <n v="29203"/>
    <x v="0"/>
    <s v="TEC-PH-10002538"/>
    <x v="2"/>
    <x v="7"/>
    <x v="524"/>
    <n v="113.73"/>
    <n v="3"/>
    <x v="0"/>
    <n v="32.981699999999996"/>
  </r>
  <r>
    <n v="6183"/>
    <x v="3077"/>
    <x v="1"/>
    <x v="481"/>
    <d v="2012-09-26T00:00:00"/>
    <x v="1"/>
    <s v="GB-14575"/>
    <x v="673"/>
    <x v="0"/>
    <x v="0"/>
    <s v="Columbia"/>
    <x v="20"/>
    <n v="29203"/>
    <x v="0"/>
    <s v="OFF-BI-10000050"/>
    <x v="1"/>
    <x v="8"/>
    <x v="343"/>
    <n v="14.6"/>
    <n v="2"/>
    <x v="0"/>
    <n v="6.8620000000000001"/>
  </r>
  <r>
    <n v="6184"/>
    <x v="3077"/>
    <x v="1"/>
    <x v="481"/>
    <d v="2012-09-26T00:00:00"/>
    <x v="1"/>
    <s v="GB-14575"/>
    <x v="673"/>
    <x v="0"/>
    <x v="0"/>
    <s v="Columbia"/>
    <x v="20"/>
    <n v="29203"/>
    <x v="0"/>
    <s v="OFF-ST-10004186"/>
    <x v="1"/>
    <x v="4"/>
    <x v="16"/>
    <n v="887.84"/>
    <n v="8"/>
    <x v="0"/>
    <n v="17.756799999999998"/>
  </r>
  <r>
    <n v="6185"/>
    <x v="3078"/>
    <x v="0"/>
    <x v="25"/>
    <d v="2013-12-14T00:00:00"/>
    <x v="2"/>
    <s v="DB-13270"/>
    <x v="489"/>
    <x v="2"/>
    <x v="0"/>
    <s v="Portland"/>
    <x v="21"/>
    <n v="97206"/>
    <x v="1"/>
    <s v="FUR-CH-10004218"/>
    <x v="0"/>
    <x v="1"/>
    <x v="38"/>
    <n v="403.92"/>
    <n v="5"/>
    <x v="2"/>
    <n v="25.245000000000001"/>
  </r>
  <r>
    <n v="6186"/>
    <x v="3079"/>
    <x v="1"/>
    <x v="976"/>
    <d v="2012-08-12T00:00:00"/>
    <x v="1"/>
    <s v="JK-15625"/>
    <x v="600"/>
    <x v="0"/>
    <x v="0"/>
    <s v="Philadelphia"/>
    <x v="9"/>
    <n v="19120"/>
    <x v="3"/>
    <s v="OFF-AR-10002952"/>
    <x v="1"/>
    <x v="6"/>
    <x v="806"/>
    <n v="106.8"/>
    <n v="10"/>
    <x v="2"/>
    <n v="10.68"/>
  </r>
  <r>
    <n v="6187"/>
    <x v="3080"/>
    <x v="1"/>
    <x v="219"/>
    <d v="2012-11-17T00:00:00"/>
    <x v="2"/>
    <s v="MH-17785"/>
    <x v="186"/>
    <x v="1"/>
    <x v="0"/>
    <s v="New York City"/>
    <x v="15"/>
    <n v="10035"/>
    <x v="3"/>
    <s v="OFF-ST-10003058"/>
    <x v="1"/>
    <x v="4"/>
    <x v="388"/>
    <n v="70.95"/>
    <n v="3"/>
    <x v="0"/>
    <n v="20.575500000000002"/>
  </r>
  <r>
    <n v="6188"/>
    <x v="3080"/>
    <x v="1"/>
    <x v="219"/>
    <d v="2012-11-17T00:00:00"/>
    <x v="2"/>
    <s v="MH-17785"/>
    <x v="186"/>
    <x v="1"/>
    <x v="0"/>
    <s v="New York City"/>
    <x v="15"/>
    <n v="10035"/>
    <x v="3"/>
    <s v="OFF-BI-10003963"/>
    <x v="1"/>
    <x v="8"/>
    <x v="1320"/>
    <n v="34.944000000000003"/>
    <n v="6"/>
    <x v="2"/>
    <n v="11.7936"/>
  </r>
  <r>
    <n v="6189"/>
    <x v="3080"/>
    <x v="1"/>
    <x v="219"/>
    <d v="2012-11-17T00:00:00"/>
    <x v="2"/>
    <s v="MH-17785"/>
    <x v="186"/>
    <x v="1"/>
    <x v="0"/>
    <s v="New York City"/>
    <x v="15"/>
    <n v="10035"/>
    <x v="3"/>
    <s v="OFF-AR-10001955"/>
    <x v="1"/>
    <x v="6"/>
    <x v="1021"/>
    <n v="119.04"/>
    <n v="6"/>
    <x v="0"/>
    <n v="35.712000000000003"/>
  </r>
  <r>
    <n v="6190"/>
    <x v="3081"/>
    <x v="3"/>
    <x v="1095"/>
    <d v="2014-04-09T00:00:00"/>
    <x v="1"/>
    <s v="AM-10705"/>
    <x v="562"/>
    <x v="0"/>
    <x v="0"/>
    <s v="Des Plaines"/>
    <x v="10"/>
    <n v="60016"/>
    <x v="2"/>
    <s v="TEC-PH-10004345"/>
    <x v="2"/>
    <x v="7"/>
    <x v="1167"/>
    <n v="383.84"/>
    <n v="4"/>
    <x v="2"/>
    <n v="47.98"/>
  </r>
  <r>
    <n v="6191"/>
    <x v="3082"/>
    <x v="0"/>
    <x v="435"/>
    <d v="2013-12-29T00:00:00"/>
    <x v="1"/>
    <s v="JM-15535"/>
    <x v="341"/>
    <x v="0"/>
    <x v="0"/>
    <s v="New York City"/>
    <x v="15"/>
    <n v="10035"/>
    <x v="3"/>
    <s v="FUR-FU-10003192"/>
    <x v="0"/>
    <x v="5"/>
    <x v="1720"/>
    <n v="799.56"/>
    <n v="9"/>
    <x v="0"/>
    <n v="207.88560000000001"/>
  </r>
  <r>
    <n v="6192"/>
    <x v="3083"/>
    <x v="3"/>
    <x v="1096"/>
    <d v="2014-12-14T00:00:00"/>
    <x v="3"/>
    <s v="MW-18220"/>
    <x v="596"/>
    <x v="0"/>
    <x v="0"/>
    <s v="Seattle"/>
    <x v="4"/>
    <n v="98103"/>
    <x v="1"/>
    <s v="OFF-ST-10001325"/>
    <x v="1"/>
    <x v="4"/>
    <x v="466"/>
    <n v="31.44"/>
    <n v="3"/>
    <x v="0"/>
    <n v="8.4887999999999995"/>
  </r>
  <r>
    <n v="6193"/>
    <x v="3084"/>
    <x v="3"/>
    <x v="66"/>
    <d v="2014-12-27T00:00:00"/>
    <x v="1"/>
    <s v="AG-10330"/>
    <x v="743"/>
    <x v="0"/>
    <x v="0"/>
    <s v="Houston"/>
    <x v="5"/>
    <n v="77095"/>
    <x v="2"/>
    <s v="OFF-PA-10000019"/>
    <x v="1"/>
    <x v="10"/>
    <x v="704"/>
    <n v="25.92"/>
    <n v="5"/>
    <x v="2"/>
    <n v="9.0719999999999992"/>
  </r>
  <r>
    <n v="6194"/>
    <x v="3084"/>
    <x v="3"/>
    <x v="66"/>
    <d v="2014-12-27T00:00:00"/>
    <x v="1"/>
    <s v="AG-10330"/>
    <x v="743"/>
    <x v="0"/>
    <x v="0"/>
    <s v="Houston"/>
    <x v="5"/>
    <n v="77095"/>
    <x v="2"/>
    <s v="OFF-BI-10003429"/>
    <x v="1"/>
    <x v="8"/>
    <x v="844"/>
    <n v="6.33"/>
    <n v="5"/>
    <x v="3"/>
    <n v="-9.8115000000000006"/>
  </r>
  <r>
    <n v="6195"/>
    <x v="3084"/>
    <x v="3"/>
    <x v="66"/>
    <d v="2014-12-27T00:00:00"/>
    <x v="1"/>
    <s v="AG-10330"/>
    <x v="743"/>
    <x v="0"/>
    <x v="0"/>
    <s v="Houston"/>
    <x v="5"/>
    <n v="77095"/>
    <x v="2"/>
    <s v="OFF-PA-10000176"/>
    <x v="1"/>
    <x v="10"/>
    <x v="634"/>
    <n v="75.88"/>
    <n v="5"/>
    <x v="2"/>
    <n v="26.558"/>
  </r>
  <r>
    <n v="6196"/>
    <x v="3085"/>
    <x v="3"/>
    <x v="208"/>
    <d v="2014-10-29T00:00:00"/>
    <x v="1"/>
    <s v="CM-12160"/>
    <x v="380"/>
    <x v="0"/>
    <x v="0"/>
    <s v="Philadelphia"/>
    <x v="9"/>
    <n v="19143"/>
    <x v="3"/>
    <s v="TEC-PH-10004165"/>
    <x v="2"/>
    <x v="7"/>
    <x v="886"/>
    <n v="329.988"/>
    <n v="2"/>
    <x v="10"/>
    <n v="-76.997200000000007"/>
  </r>
  <r>
    <n v="6197"/>
    <x v="3085"/>
    <x v="3"/>
    <x v="208"/>
    <d v="2014-10-29T00:00:00"/>
    <x v="1"/>
    <s v="CM-12160"/>
    <x v="380"/>
    <x v="0"/>
    <x v="0"/>
    <s v="Philadelphia"/>
    <x v="9"/>
    <n v="19143"/>
    <x v="3"/>
    <s v="OFF-ST-10000352"/>
    <x v="1"/>
    <x v="4"/>
    <x v="1049"/>
    <n v="71.376000000000005"/>
    <n v="3"/>
    <x v="2"/>
    <n v="-4.4610000000000003"/>
  </r>
  <r>
    <n v="6198"/>
    <x v="3086"/>
    <x v="1"/>
    <x v="50"/>
    <d v="2012-11-17T00:00:00"/>
    <x v="1"/>
    <s v="RA-19915"/>
    <x v="154"/>
    <x v="0"/>
    <x v="0"/>
    <s v="Columbus"/>
    <x v="14"/>
    <n v="47201"/>
    <x v="2"/>
    <s v="OFF-PA-10000726"/>
    <x v="1"/>
    <x v="10"/>
    <x v="1322"/>
    <n v="63.77"/>
    <n v="7"/>
    <x v="0"/>
    <n v="28.6965"/>
  </r>
  <r>
    <n v="6199"/>
    <x v="3086"/>
    <x v="1"/>
    <x v="50"/>
    <d v="2012-11-17T00:00:00"/>
    <x v="1"/>
    <s v="RA-19915"/>
    <x v="154"/>
    <x v="0"/>
    <x v="0"/>
    <s v="Columbus"/>
    <x v="14"/>
    <n v="47201"/>
    <x v="2"/>
    <s v="TEC-PH-10001536"/>
    <x v="2"/>
    <x v="7"/>
    <x v="1234"/>
    <n v="50.97"/>
    <n v="3"/>
    <x v="0"/>
    <n v="13.2522"/>
  </r>
  <r>
    <n v="6200"/>
    <x v="3086"/>
    <x v="1"/>
    <x v="50"/>
    <d v="2012-11-17T00:00:00"/>
    <x v="1"/>
    <s v="RA-19915"/>
    <x v="154"/>
    <x v="0"/>
    <x v="0"/>
    <s v="Columbus"/>
    <x v="14"/>
    <n v="47201"/>
    <x v="2"/>
    <s v="OFF-PA-10001790"/>
    <x v="1"/>
    <x v="10"/>
    <x v="687"/>
    <n v="96.08"/>
    <n v="2"/>
    <x v="0"/>
    <n v="46.118400000000001"/>
  </r>
  <r>
    <n v="6201"/>
    <x v="3087"/>
    <x v="1"/>
    <x v="392"/>
    <d v="2012-04-20T00:00:00"/>
    <x v="1"/>
    <s v="SB-20185"/>
    <x v="766"/>
    <x v="0"/>
    <x v="0"/>
    <s v="Evanston"/>
    <x v="10"/>
    <n v="60201"/>
    <x v="2"/>
    <s v="TEC-CO-10001766"/>
    <x v="2"/>
    <x v="16"/>
    <x v="1058"/>
    <n v="1439.9680000000001"/>
    <n v="4"/>
    <x v="2"/>
    <n v="485.98919999999998"/>
  </r>
  <r>
    <n v="6202"/>
    <x v="3087"/>
    <x v="1"/>
    <x v="392"/>
    <d v="2012-04-20T00:00:00"/>
    <x v="1"/>
    <s v="SB-20185"/>
    <x v="766"/>
    <x v="0"/>
    <x v="0"/>
    <s v="Evanston"/>
    <x v="10"/>
    <n v="60201"/>
    <x v="2"/>
    <s v="TEC-AC-10004396"/>
    <x v="2"/>
    <x v="11"/>
    <x v="1679"/>
    <n v="43.56"/>
    <n v="3"/>
    <x v="2"/>
    <n v="-4.9005000000000001"/>
  </r>
  <r>
    <n v="6203"/>
    <x v="3088"/>
    <x v="0"/>
    <x v="186"/>
    <d v="2013-12-24T00:00:00"/>
    <x v="1"/>
    <s v="PK-19075"/>
    <x v="7"/>
    <x v="0"/>
    <x v="0"/>
    <s v="Apple Valley"/>
    <x v="1"/>
    <n v="92307"/>
    <x v="1"/>
    <s v="FUR-CH-10001708"/>
    <x v="0"/>
    <x v="1"/>
    <x v="884"/>
    <n v="563.91999999999996"/>
    <n v="5"/>
    <x v="2"/>
    <n v="7.0490000000000004"/>
  </r>
  <r>
    <n v="6204"/>
    <x v="3089"/>
    <x v="0"/>
    <x v="147"/>
    <d v="2013-10-28T00:00:00"/>
    <x v="1"/>
    <s v="SV-20935"/>
    <x v="603"/>
    <x v="0"/>
    <x v="0"/>
    <s v="Columbus"/>
    <x v="24"/>
    <n v="43229"/>
    <x v="3"/>
    <s v="TEC-PH-10001305"/>
    <x v="2"/>
    <x v="7"/>
    <x v="1671"/>
    <n v="235.15199999999999"/>
    <n v="8"/>
    <x v="10"/>
    <n v="-47.0304"/>
  </r>
  <r>
    <n v="6205"/>
    <x v="3090"/>
    <x v="3"/>
    <x v="96"/>
    <d v="2014-12-04T00:00:00"/>
    <x v="2"/>
    <s v="MG-17650"/>
    <x v="377"/>
    <x v="2"/>
    <x v="0"/>
    <s v="Marion"/>
    <x v="24"/>
    <n v="43302"/>
    <x v="3"/>
    <s v="FUR-FU-10002885"/>
    <x v="0"/>
    <x v="5"/>
    <x v="755"/>
    <n v="7.7119999999999997"/>
    <n v="2"/>
    <x v="2"/>
    <n v="1.7352000000000001"/>
  </r>
  <r>
    <n v="6206"/>
    <x v="3091"/>
    <x v="0"/>
    <x v="201"/>
    <d v="2013-10-25T00:00:00"/>
    <x v="0"/>
    <s v="CM-12445"/>
    <x v="320"/>
    <x v="0"/>
    <x v="0"/>
    <s v="Houston"/>
    <x v="5"/>
    <n v="77095"/>
    <x v="2"/>
    <s v="OFF-PA-10000726"/>
    <x v="1"/>
    <x v="10"/>
    <x v="1322"/>
    <n v="51.015999999999998"/>
    <n v="7"/>
    <x v="2"/>
    <n v="15.942500000000001"/>
  </r>
  <r>
    <n v="6207"/>
    <x v="3091"/>
    <x v="0"/>
    <x v="201"/>
    <d v="2013-10-25T00:00:00"/>
    <x v="0"/>
    <s v="CM-12445"/>
    <x v="320"/>
    <x v="0"/>
    <x v="0"/>
    <s v="Houston"/>
    <x v="5"/>
    <n v="77095"/>
    <x v="2"/>
    <s v="OFF-FA-10003112"/>
    <x v="1"/>
    <x v="13"/>
    <x v="33"/>
    <n v="25.248000000000001"/>
    <n v="4"/>
    <x v="2"/>
    <n v="7.89"/>
  </r>
  <r>
    <n v="6208"/>
    <x v="3091"/>
    <x v="0"/>
    <x v="201"/>
    <d v="2013-10-25T00:00:00"/>
    <x v="0"/>
    <s v="CM-12445"/>
    <x v="320"/>
    <x v="0"/>
    <x v="0"/>
    <s v="Houston"/>
    <x v="5"/>
    <n v="77095"/>
    <x v="2"/>
    <s v="FUR-CH-10002372"/>
    <x v="0"/>
    <x v="1"/>
    <x v="390"/>
    <n v="56.686"/>
    <n v="1"/>
    <x v="4"/>
    <n v="-14.5764"/>
  </r>
  <r>
    <n v="6209"/>
    <x v="3092"/>
    <x v="3"/>
    <x v="365"/>
    <d v="2014-10-04T00:00:00"/>
    <x v="1"/>
    <s v="ME-18010"/>
    <x v="545"/>
    <x v="1"/>
    <x v="0"/>
    <s v="Marion"/>
    <x v="24"/>
    <n v="43302"/>
    <x v="3"/>
    <s v="OFF-ST-10000563"/>
    <x v="1"/>
    <x v="4"/>
    <x v="894"/>
    <n v="51.167999999999999"/>
    <n v="2"/>
    <x v="2"/>
    <n v="-6.3959999999999999"/>
  </r>
  <r>
    <n v="6210"/>
    <x v="3093"/>
    <x v="3"/>
    <x v="238"/>
    <d v="2014-08-26T00:00:00"/>
    <x v="1"/>
    <s v="YS-21880"/>
    <x v="453"/>
    <x v="1"/>
    <x v="0"/>
    <s v="Seattle"/>
    <x v="4"/>
    <n v="98103"/>
    <x v="1"/>
    <s v="OFF-BI-10003925"/>
    <x v="1"/>
    <x v="8"/>
    <x v="751"/>
    <n v="2793.5279999999998"/>
    <n v="9"/>
    <x v="2"/>
    <n v="942.81569999999999"/>
  </r>
  <r>
    <n v="6211"/>
    <x v="3093"/>
    <x v="3"/>
    <x v="238"/>
    <d v="2014-08-26T00:00:00"/>
    <x v="1"/>
    <s v="YS-21880"/>
    <x v="453"/>
    <x v="1"/>
    <x v="0"/>
    <s v="Seattle"/>
    <x v="4"/>
    <n v="98103"/>
    <x v="1"/>
    <s v="OFF-ST-10003306"/>
    <x v="1"/>
    <x v="4"/>
    <x v="380"/>
    <n v="1000.02"/>
    <n v="7"/>
    <x v="0"/>
    <n v="290.00580000000002"/>
  </r>
  <r>
    <n v="6212"/>
    <x v="3093"/>
    <x v="3"/>
    <x v="238"/>
    <d v="2014-08-26T00:00:00"/>
    <x v="1"/>
    <s v="YS-21880"/>
    <x v="453"/>
    <x v="1"/>
    <x v="0"/>
    <s v="Seattle"/>
    <x v="4"/>
    <n v="98103"/>
    <x v="1"/>
    <s v="FUR-FU-10001475"/>
    <x v="0"/>
    <x v="5"/>
    <x v="499"/>
    <n v="65.94"/>
    <n v="3"/>
    <x v="0"/>
    <n v="22.419599999999999"/>
  </r>
  <r>
    <n v="6213"/>
    <x v="3094"/>
    <x v="3"/>
    <x v="105"/>
    <d v="2014-11-17T00:00:00"/>
    <x v="0"/>
    <s v="MB-17305"/>
    <x v="93"/>
    <x v="0"/>
    <x v="0"/>
    <s v="Longview"/>
    <x v="4"/>
    <n v="98632"/>
    <x v="1"/>
    <s v="OFF-FA-10003495"/>
    <x v="1"/>
    <x v="13"/>
    <x v="33"/>
    <n v="18.239999999999998"/>
    <n v="3"/>
    <x v="0"/>
    <n v="9.1199999999999992"/>
  </r>
  <r>
    <n v="6214"/>
    <x v="3094"/>
    <x v="3"/>
    <x v="105"/>
    <d v="2014-11-17T00:00:00"/>
    <x v="0"/>
    <s v="MB-17305"/>
    <x v="93"/>
    <x v="0"/>
    <x v="0"/>
    <s v="Longview"/>
    <x v="4"/>
    <n v="98632"/>
    <x v="1"/>
    <s v="OFF-AP-10004708"/>
    <x v="1"/>
    <x v="9"/>
    <x v="508"/>
    <n v="76.12"/>
    <n v="2"/>
    <x v="0"/>
    <n v="22.0748"/>
  </r>
  <r>
    <n v="6215"/>
    <x v="3095"/>
    <x v="2"/>
    <x v="856"/>
    <d v="2011-10-15T00:00:00"/>
    <x v="1"/>
    <s v="AS-10240"/>
    <x v="238"/>
    <x v="0"/>
    <x v="0"/>
    <s v="Redondo Beach"/>
    <x v="1"/>
    <n v="90278"/>
    <x v="1"/>
    <s v="OFF-EN-10001219"/>
    <x v="1"/>
    <x v="12"/>
    <x v="583"/>
    <n v="7.64"/>
    <n v="1"/>
    <x v="0"/>
    <n v="3.7435999999999998"/>
  </r>
  <r>
    <n v="6216"/>
    <x v="3096"/>
    <x v="1"/>
    <x v="109"/>
    <d v="2012-12-03T00:00:00"/>
    <x v="1"/>
    <s v="MC-17425"/>
    <x v="466"/>
    <x v="1"/>
    <x v="0"/>
    <s v="New York City"/>
    <x v="15"/>
    <n v="10035"/>
    <x v="3"/>
    <s v="FUR-FU-10000087"/>
    <x v="0"/>
    <x v="5"/>
    <x v="204"/>
    <n v="68.16"/>
    <n v="3"/>
    <x v="0"/>
    <n v="27.945599999999999"/>
  </r>
  <r>
    <n v="6217"/>
    <x v="3096"/>
    <x v="1"/>
    <x v="109"/>
    <d v="2012-12-03T00:00:00"/>
    <x v="1"/>
    <s v="MC-17425"/>
    <x v="466"/>
    <x v="1"/>
    <x v="0"/>
    <s v="New York City"/>
    <x v="15"/>
    <n v="10035"/>
    <x v="3"/>
    <s v="OFF-EN-10001539"/>
    <x v="1"/>
    <x v="12"/>
    <x v="33"/>
    <n v="62.24"/>
    <n v="8"/>
    <x v="0"/>
    <n v="29.252800000000001"/>
  </r>
  <r>
    <n v="6218"/>
    <x v="3097"/>
    <x v="1"/>
    <x v="1097"/>
    <d v="2012-08-02T00:00:00"/>
    <x v="1"/>
    <s v="PG-18820"/>
    <x v="310"/>
    <x v="0"/>
    <x v="0"/>
    <s v="Louisville"/>
    <x v="0"/>
    <n v="40214"/>
    <x v="0"/>
    <s v="TEC-PH-10004897"/>
    <x v="2"/>
    <x v="7"/>
    <x v="1115"/>
    <n v="29.97"/>
    <n v="3"/>
    <x v="0"/>
    <n v="0.29970000000000002"/>
  </r>
  <r>
    <n v="6219"/>
    <x v="3098"/>
    <x v="0"/>
    <x v="201"/>
    <d v="2013-10-27T00:00:00"/>
    <x v="1"/>
    <s v="JS-16030"/>
    <x v="559"/>
    <x v="0"/>
    <x v="0"/>
    <s v="Trenton"/>
    <x v="12"/>
    <n v="48183"/>
    <x v="2"/>
    <s v="TEC-PH-10001300"/>
    <x v="2"/>
    <x v="7"/>
    <x v="1002"/>
    <n v="125.7"/>
    <n v="6"/>
    <x v="0"/>
    <n v="35.195999999999998"/>
  </r>
  <r>
    <n v="6220"/>
    <x v="3098"/>
    <x v="0"/>
    <x v="201"/>
    <d v="2013-10-27T00:00:00"/>
    <x v="1"/>
    <s v="JS-16030"/>
    <x v="559"/>
    <x v="0"/>
    <x v="0"/>
    <s v="Trenton"/>
    <x v="12"/>
    <n v="48183"/>
    <x v="2"/>
    <s v="TEC-PH-10001557"/>
    <x v="2"/>
    <x v="7"/>
    <x v="658"/>
    <n v="191.98"/>
    <n v="2"/>
    <x v="0"/>
    <n v="51.834600000000002"/>
  </r>
  <r>
    <n v="6221"/>
    <x v="3098"/>
    <x v="0"/>
    <x v="201"/>
    <d v="2013-10-27T00:00:00"/>
    <x v="1"/>
    <s v="JS-16030"/>
    <x v="559"/>
    <x v="0"/>
    <x v="0"/>
    <s v="Trenton"/>
    <x v="12"/>
    <n v="48183"/>
    <x v="2"/>
    <s v="OFF-ST-10000617"/>
    <x v="1"/>
    <x v="4"/>
    <x v="379"/>
    <n v="20.86"/>
    <n v="7"/>
    <x v="0"/>
    <n v="1.4601999999999999"/>
  </r>
  <r>
    <n v="6222"/>
    <x v="3099"/>
    <x v="3"/>
    <x v="32"/>
    <d v="2014-09-19T00:00:00"/>
    <x v="0"/>
    <s v="JB-16000"/>
    <x v="677"/>
    <x v="0"/>
    <x v="0"/>
    <s v="Los Angeles"/>
    <x v="1"/>
    <n v="90045"/>
    <x v="1"/>
    <s v="OFF-LA-10000121"/>
    <x v="1"/>
    <x v="2"/>
    <x v="902"/>
    <n v="56.7"/>
    <n v="9"/>
    <x v="0"/>
    <n v="26.082000000000001"/>
  </r>
  <r>
    <n v="6223"/>
    <x v="3100"/>
    <x v="3"/>
    <x v="331"/>
    <d v="2014-12-28T00:00:00"/>
    <x v="1"/>
    <s v="DK-12985"/>
    <x v="213"/>
    <x v="0"/>
    <x v="0"/>
    <s v="Hendersonville"/>
    <x v="18"/>
    <n v="37075"/>
    <x v="0"/>
    <s v="FUR-FU-10000087"/>
    <x v="0"/>
    <x v="5"/>
    <x v="204"/>
    <n v="72.703999999999994"/>
    <n v="4"/>
    <x v="2"/>
    <n v="19.084800000000001"/>
  </r>
  <r>
    <n v="6224"/>
    <x v="3100"/>
    <x v="3"/>
    <x v="331"/>
    <d v="2014-12-28T00:00:00"/>
    <x v="1"/>
    <s v="DK-12985"/>
    <x v="213"/>
    <x v="0"/>
    <x v="0"/>
    <s v="Hendersonville"/>
    <x v="18"/>
    <n v="37075"/>
    <x v="0"/>
    <s v="OFF-AR-10000422"/>
    <x v="1"/>
    <x v="6"/>
    <x v="892"/>
    <n v="12.263999999999999"/>
    <n v="7"/>
    <x v="2"/>
    <n v="1.0730999999999999"/>
  </r>
  <r>
    <n v="6225"/>
    <x v="3100"/>
    <x v="3"/>
    <x v="331"/>
    <d v="2014-12-28T00:00:00"/>
    <x v="1"/>
    <s v="DK-12985"/>
    <x v="213"/>
    <x v="0"/>
    <x v="0"/>
    <s v="Hendersonville"/>
    <x v="18"/>
    <n v="37075"/>
    <x v="0"/>
    <s v="OFF-ST-10004123"/>
    <x v="1"/>
    <x v="4"/>
    <x v="72"/>
    <n v="218.352"/>
    <n v="3"/>
    <x v="2"/>
    <n v="-54.588000000000001"/>
  </r>
  <r>
    <n v="6226"/>
    <x v="3101"/>
    <x v="1"/>
    <x v="348"/>
    <d v="2012-10-09T00:00:00"/>
    <x v="1"/>
    <s v="JF-15490"/>
    <x v="223"/>
    <x v="0"/>
    <x v="0"/>
    <s v="Portland"/>
    <x v="21"/>
    <n v="97206"/>
    <x v="1"/>
    <s v="FUR-BO-10003660"/>
    <x v="0"/>
    <x v="0"/>
    <x v="1465"/>
    <n v="66.293999999999997"/>
    <n v="1"/>
    <x v="6"/>
    <n v="-103.86060000000001"/>
  </r>
  <r>
    <n v="6227"/>
    <x v="3101"/>
    <x v="1"/>
    <x v="348"/>
    <d v="2012-10-09T00:00:00"/>
    <x v="1"/>
    <s v="JF-15490"/>
    <x v="223"/>
    <x v="0"/>
    <x v="0"/>
    <s v="Portland"/>
    <x v="21"/>
    <n v="97206"/>
    <x v="1"/>
    <s v="FUR-CH-10000422"/>
    <x v="0"/>
    <x v="1"/>
    <x v="1432"/>
    <n v="291.16800000000001"/>
    <n v="4"/>
    <x v="2"/>
    <n v="-14.558400000000001"/>
  </r>
  <r>
    <n v="6228"/>
    <x v="3102"/>
    <x v="2"/>
    <x v="981"/>
    <d v="2011-11-07T00:00:00"/>
    <x v="1"/>
    <s v="PO-18850"/>
    <x v="138"/>
    <x v="0"/>
    <x v="0"/>
    <s v="Irving"/>
    <x v="5"/>
    <n v="75061"/>
    <x v="2"/>
    <s v="TEC-PH-10002923"/>
    <x v="2"/>
    <x v="7"/>
    <x v="680"/>
    <n v="88.775999999999996"/>
    <n v="3"/>
    <x v="2"/>
    <n v="7.7679"/>
  </r>
  <r>
    <n v="6229"/>
    <x v="3103"/>
    <x v="0"/>
    <x v="115"/>
    <d v="2013-01-27T00:00:00"/>
    <x v="1"/>
    <s v="BT-11530"/>
    <x v="404"/>
    <x v="2"/>
    <x v="0"/>
    <s v="Cleveland"/>
    <x v="24"/>
    <n v="44105"/>
    <x v="3"/>
    <s v="TEC-PH-10004093"/>
    <x v="2"/>
    <x v="7"/>
    <x v="40"/>
    <n v="110.376"/>
    <n v="4"/>
    <x v="10"/>
    <n v="-20.235600000000002"/>
  </r>
  <r>
    <n v="6230"/>
    <x v="3103"/>
    <x v="0"/>
    <x v="115"/>
    <d v="2013-01-27T00:00:00"/>
    <x v="1"/>
    <s v="BT-11530"/>
    <x v="404"/>
    <x v="2"/>
    <x v="0"/>
    <s v="Cleveland"/>
    <x v="24"/>
    <n v="44105"/>
    <x v="3"/>
    <s v="TEC-AC-10000171"/>
    <x v="2"/>
    <x v="11"/>
    <x v="43"/>
    <n v="55.176000000000002"/>
    <n v="3"/>
    <x v="2"/>
    <n v="15.863099999999999"/>
  </r>
  <r>
    <n v="6231"/>
    <x v="3104"/>
    <x v="3"/>
    <x v="497"/>
    <d v="2014-07-18T00:00:00"/>
    <x v="1"/>
    <s v="NW-18400"/>
    <x v="508"/>
    <x v="0"/>
    <x v="0"/>
    <s v="Waterloo"/>
    <x v="23"/>
    <n v="50701"/>
    <x v="2"/>
    <s v="OFF-AR-10001166"/>
    <x v="1"/>
    <x v="6"/>
    <x v="33"/>
    <n v="30.32"/>
    <n v="4"/>
    <x v="0"/>
    <n v="11.8248"/>
  </r>
  <r>
    <n v="6232"/>
    <x v="3105"/>
    <x v="3"/>
    <x v="220"/>
    <d v="2014-09-12T00:00:00"/>
    <x v="3"/>
    <s v="JF-15415"/>
    <x v="226"/>
    <x v="0"/>
    <x v="0"/>
    <s v="Seattle"/>
    <x v="4"/>
    <n v="98105"/>
    <x v="1"/>
    <s v="FUR-CH-10003199"/>
    <x v="0"/>
    <x v="1"/>
    <x v="631"/>
    <n v="177.56800000000001"/>
    <n v="2"/>
    <x v="2"/>
    <n v="8.8783999999999992"/>
  </r>
  <r>
    <n v="6233"/>
    <x v="3105"/>
    <x v="3"/>
    <x v="220"/>
    <d v="2014-09-12T00:00:00"/>
    <x v="3"/>
    <s v="JF-15415"/>
    <x v="226"/>
    <x v="0"/>
    <x v="0"/>
    <s v="Seattle"/>
    <x v="4"/>
    <n v="98105"/>
    <x v="1"/>
    <s v="OFF-PA-10002005"/>
    <x v="1"/>
    <x v="10"/>
    <x v="505"/>
    <n v="19.440000000000001"/>
    <n v="3"/>
    <x v="0"/>
    <n v="9.3312000000000008"/>
  </r>
  <r>
    <n v="6234"/>
    <x v="3105"/>
    <x v="3"/>
    <x v="220"/>
    <d v="2014-09-12T00:00:00"/>
    <x v="3"/>
    <s v="JF-15415"/>
    <x v="226"/>
    <x v="0"/>
    <x v="0"/>
    <s v="Seattle"/>
    <x v="4"/>
    <n v="98105"/>
    <x v="1"/>
    <s v="OFF-PA-10004101"/>
    <x v="1"/>
    <x v="10"/>
    <x v="506"/>
    <n v="71.28"/>
    <n v="11"/>
    <x v="0"/>
    <n v="34.214399999999998"/>
  </r>
  <r>
    <n v="6235"/>
    <x v="3105"/>
    <x v="3"/>
    <x v="220"/>
    <d v="2014-09-12T00:00:00"/>
    <x v="3"/>
    <s v="JF-15415"/>
    <x v="226"/>
    <x v="0"/>
    <x v="0"/>
    <s v="Seattle"/>
    <x v="4"/>
    <n v="98105"/>
    <x v="1"/>
    <s v="OFF-BI-10004600"/>
    <x v="1"/>
    <x v="8"/>
    <x v="1477"/>
    <n v="1471.96"/>
    <n v="5"/>
    <x v="2"/>
    <n v="459.98750000000001"/>
  </r>
  <r>
    <n v="6236"/>
    <x v="3105"/>
    <x v="3"/>
    <x v="220"/>
    <d v="2014-09-12T00:00:00"/>
    <x v="3"/>
    <s v="JF-15415"/>
    <x v="226"/>
    <x v="0"/>
    <x v="0"/>
    <s v="Seattle"/>
    <x v="4"/>
    <n v="98105"/>
    <x v="1"/>
    <s v="TEC-PH-10000127"/>
    <x v="2"/>
    <x v="7"/>
    <x v="1758"/>
    <n v="79.959999999999994"/>
    <n v="5"/>
    <x v="2"/>
    <n v="-17.991"/>
  </r>
  <r>
    <n v="6237"/>
    <x v="3106"/>
    <x v="0"/>
    <x v="1098"/>
    <d v="2013-02-27T00:00:00"/>
    <x v="1"/>
    <s v="AC-10420"/>
    <x v="141"/>
    <x v="1"/>
    <x v="0"/>
    <s v="Philadelphia"/>
    <x v="9"/>
    <n v="19120"/>
    <x v="3"/>
    <s v="OFF-EN-10004386"/>
    <x v="1"/>
    <x v="12"/>
    <x v="242"/>
    <n v="57.576000000000001"/>
    <n v="3"/>
    <x v="2"/>
    <n v="21.591000000000001"/>
  </r>
  <r>
    <n v="6238"/>
    <x v="3107"/>
    <x v="0"/>
    <x v="115"/>
    <d v="2013-01-29T00:00:00"/>
    <x v="1"/>
    <s v="TB-21280"/>
    <x v="509"/>
    <x v="0"/>
    <x v="0"/>
    <s v="New York City"/>
    <x v="15"/>
    <n v="10009"/>
    <x v="3"/>
    <s v="OFF-BI-10004506"/>
    <x v="1"/>
    <x v="8"/>
    <x v="1238"/>
    <n v="26.335999999999999"/>
    <n v="4"/>
    <x v="2"/>
    <n v="9.2175999999999991"/>
  </r>
  <r>
    <n v="6239"/>
    <x v="3108"/>
    <x v="1"/>
    <x v="295"/>
    <d v="2012-12-16T00:00:00"/>
    <x v="1"/>
    <s v="HA-14905"/>
    <x v="456"/>
    <x v="0"/>
    <x v="0"/>
    <s v="San Jose"/>
    <x v="1"/>
    <n v="95123"/>
    <x v="1"/>
    <s v="FUR-FU-10004597"/>
    <x v="0"/>
    <x v="5"/>
    <x v="1257"/>
    <n v="166.5"/>
    <n v="3"/>
    <x v="0"/>
    <n v="21.645"/>
  </r>
  <r>
    <n v="6240"/>
    <x v="3108"/>
    <x v="1"/>
    <x v="295"/>
    <d v="2012-12-16T00:00:00"/>
    <x v="1"/>
    <s v="HA-14905"/>
    <x v="456"/>
    <x v="0"/>
    <x v="0"/>
    <s v="San Jose"/>
    <x v="1"/>
    <n v="95123"/>
    <x v="1"/>
    <s v="OFF-ST-10001496"/>
    <x v="1"/>
    <x v="4"/>
    <x v="726"/>
    <n v="360.38"/>
    <n v="2"/>
    <x v="0"/>
    <n v="93.698800000000006"/>
  </r>
  <r>
    <n v="6241"/>
    <x v="3109"/>
    <x v="0"/>
    <x v="517"/>
    <d v="2013-11-02T00:00:00"/>
    <x v="0"/>
    <s v="LH-17155"/>
    <x v="109"/>
    <x v="0"/>
    <x v="0"/>
    <s v="Los Angeles"/>
    <x v="1"/>
    <n v="90008"/>
    <x v="1"/>
    <s v="OFF-BI-10004236"/>
    <x v="1"/>
    <x v="8"/>
    <x v="891"/>
    <n v="11.744"/>
    <n v="1"/>
    <x v="2"/>
    <n v="3.8168000000000002"/>
  </r>
  <r>
    <n v="6242"/>
    <x v="3110"/>
    <x v="3"/>
    <x v="39"/>
    <d v="2014-06-01T00:00:00"/>
    <x v="0"/>
    <s v="LO-17170"/>
    <x v="628"/>
    <x v="1"/>
    <x v="0"/>
    <s v="Concord"/>
    <x v="38"/>
    <n v="3301"/>
    <x v="3"/>
    <s v="FUR-FU-10001185"/>
    <x v="0"/>
    <x v="5"/>
    <x v="1414"/>
    <n v="247.44"/>
    <n v="8"/>
    <x v="0"/>
    <n v="101.4504"/>
  </r>
  <r>
    <n v="6243"/>
    <x v="3111"/>
    <x v="2"/>
    <x v="1059"/>
    <d v="2011-12-28T00:00:00"/>
    <x v="1"/>
    <s v="DP-13390"/>
    <x v="503"/>
    <x v="2"/>
    <x v="0"/>
    <s v="Columbia"/>
    <x v="18"/>
    <n v="38401"/>
    <x v="0"/>
    <s v="OFF-BI-10000977"/>
    <x v="1"/>
    <x v="8"/>
    <x v="982"/>
    <n v="18.239999999999998"/>
    <n v="2"/>
    <x v="6"/>
    <n v="-14.592000000000001"/>
  </r>
  <r>
    <n v="6244"/>
    <x v="3112"/>
    <x v="0"/>
    <x v="390"/>
    <d v="2013-11-29T00:00:00"/>
    <x v="1"/>
    <s v="CR-12580"/>
    <x v="615"/>
    <x v="2"/>
    <x v="0"/>
    <s v="Bellevue"/>
    <x v="4"/>
    <n v="98006"/>
    <x v="1"/>
    <s v="OFF-SU-10004782"/>
    <x v="1"/>
    <x v="14"/>
    <x v="1548"/>
    <n v="25.35"/>
    <n v="3"/>
    <x v="0"/>
    <n v="7.6050000000000004"/>
  </r>
  <r>
    <n v="6245"/>
    <x v="3113"/>
    <x v="1"/>
    <x v="312"/>
    <d v="2012-11-25T00:00:00"/>
    <x v="1"/>
    <s v="KB-16405"/>
    <x v="683"/>
    <x v="2"/>
    <x v="0"/>
    <s v="Seattle"/>
    <x v="4"/>
    <n v="98105"/>
    <x v="1"/>
    <s v="OFF-AR-10002067"/>
    <x v="1"/>
    <x v="6"/>
    <x v="1145"/>
    <n v="119.04"/>
    <n v="6"/>
    <x v="0"/>
    <n v="30.950399999999998"/>
  </r>
  <r>
    <n v="6246"/>
    <x v="3113"/>
    <x v="1"/>
    <x v="312"/>
    <d v="2012-11-25T00:00:00"/>
    <x v="1"/>
    <s v="KB-16405"/>
    <x v="683"/>
    <x v="2"/>
    <x v="0"/>
    <s v="Seattle"/>
    <x v="4"/>
    <n v="98105"/>
    <x v="1"/>
    <s v="FUR-FU-10002364"/>
    <x v="0"/>
    <x v="5"/>
    <x v="1231"/>
    <n v="22.14"/>
    <n v="3"/>
    <x v="0"/>
    <n v="6.4206000000000003"/>
  </r>
  <r>
    <n v="6247"/>
    <x v="3113"/>
    <x v="1"/>
    <x v="312"/>
    <d v="2012-11-25T00:00:00"/>
    <x v="1"/>
    <s v="KB-16405"/>
    <x v="683"/>
    <x v="2"/>
    <x v="0"/>
    <s v="Seattle"/>
    <x v="4"/>
    <n v="98105"/>
    <x v="1"/>
    <s v="TEC-AC-10002018"/>
    <x v="2"/>
    <x v="11"/>
    <x v="1674"/>
    <n v="13.98"/>
    <n v="2"/>
    <x v="0"/>
    <n v="6.0114000000000001"/>
  </r>
  <r>
    <n v="6248"/>
    <x v="3114"/>
    <x v="3"/>
    <x v="148"/>
    <d v="2014-06-05T00:00:00"/>
    <x v="1"/>
    <s v="ML-17410"/>
    <x v="586"/>
    <x v="0"/>
    <x v="0"/>
    <s v="Columbus"/>
    <x v="14"/>
    <n v="47201"/>
    <x v="2"/>
    <s v="OFF-BI-10000632"/>
    <x v="1"/>
    <x v="8"/>
    <x v="1288"/>
    <n v="43.41"/>
    <n v="1"/>
    <x v="0"/>
    <n v="19.968599999999999"/>
  </r>
  <r>
    <n v="6249"/>
    <x v="3114"/>
    <x v="3"/>
    <x v="148"/>
    <d v="2014-06-05T00:00:00"/>
    <x v="1"/>
    <s v="ML-17410"/>
    <x v="586"/>
    <x v="0"/>
    <x v="0"/>
    <s v="Columbus"/>
    <x v="14"/>
    <n v="47201"/>
    <x v="2"/>
    <s v="FUR-FU-10003981"/>
    <x v="0"/>
    <x v="5"/>
    <x v="322"/>
    <n v="6.24"/>
    <n v="3"/>
    <x v="0"/>
    <n v="2.6208"/>
  </r>
  <r>
    <n v="6250"/>
    <x v="3114"/>
    <x v="3"/>
    <x v="148"/>
    <d v="2014-06-05T00:00:00"/>
    <x v="1"/>
    <s v="ML-17410"/>
    <x v="586"/>
    <x v="0"/>
    <x v="0"/>
    <s v="Columbus"/>
    <x v="14"/>
    <n v="47201"/>
    <x v="2"/>
    <s v="OFF-AP-10001564"/>
    <x v="1"/>
    <x v="9"/>
    <x v="1759"/>
    <n v="465.16"/>
    <n v="2"/>
    <x v="0"/>
    <n v="120.94159999999999"/>
  </r>
  <r>
    <n v="6251"/>
    <x v="3114"/>
    <x v="3"/>
    <x v="148"/>
    <d v="2014-06-05T00:00:00"/>
    <x v="1"/>
    <s v="ML-17410"/>
    <x v="586"/>
    <x v="0"/>
    <x v="0"/>
    <s v="Columbus"/>
    <x v="14"/>
    <n v="47201"/>
    <x v="2"/>
    <s v="OFF-PA-10004082"/>
    <x v="1"/>
    <x v="10"/>
    <x v="224"/>
    <n v="7.98"/>
    <n v="1"/>
    <x v="0"/>
    <n v="3.99"/>
  </r>
  <r>
    <n v="6252"/>
    <x v="3115"/>
    <x v="2"/>
    <x v="266"/>
    <d v="2011-12-04T00:00:00"/>
    <x v="2"/>
    <s v="MC-17575"/>
    <x v="430"/>
    <x v="0"/>
    <x v="0"/>
    <s v="Chicago"/>
    <x v="10"/>
    <n v="60623"/>
    <x v="2"/>
    <s v="OFF-AP-10004249"/>
    <x v="1"/>
    <x v="9"/>
    <x v="33"/>
    <n v="2.3940000000000001"/>
    <n v="1"/>
    <x v="3"/>
    <n v="-6.3441000000000001"/>
  </r>
  <r>
    <n v="6253"/>
    <x v="3116"/>
    <x v="2"/>
    <x v="884"/>
    <d v="2011-04-07T00:00:00"/>
    <x v="3"/>
    <s v="VM-21685"/>
    <x v="91"/>
    <x v="2"/>
    <x v="0"/>
    <s v="Marietta"/>
    <x v="32"/>
    <n v="30062"/>
    <x v="0"/>
    <s v="OFF-PA-10003441"/>
    <x v="1"/>
    <x v="10"/>
    <x v="485"/>
    <n v="58.32"/>
    <n v="9"/>
    <x v="0"/>
    <n v="27.993600000000001"/>
  </r>
  <r>
    <n v="6254"/>
    <x v="3116"/>
    <x v="2"/>
    <x v="884"/>
    <d v="2011-04-07T00:00:00"/>
    <x v="3"/>
    <s v="VM-21685"/>
    <x v="91"/>
    <x v="2"/>
    <x v="0"/>
    <s v="Marietta"/>
    <x v="32"/>
    <n v="30062"/>
    <x v="0"/>
    <s v="TEC-PH-10004922"/>
    <x v="2"/>
    <x v="7"/>
    <x v="1067"/>
    <n v="200.97"/>
    <n v="3"/>
    <x v="0"/>
    <n v="50.2425"/>
  </r>
  <r>
    <n v="6255"/>
    <x v="3117"/>
    <x v="1"/>
    <x v="1014"/>
    <d v="2012-09-14T00:00:00"/>
    <x v="1"/>
    <s v="VW-21775"/>
    <x v="100"/>
    <x v="1"/>
    <x v="0"/>
    <s v="Montgomery"/>
    <x v="19"/>
    <n v="36116"/>
    <x v="0"/>
    <s v="FUR-FU-10001731"/>
    <x v="0"/>
    <x v="5"/>
    <x v="1547"/>
    <n v="21.36"/>
    <n v="8"/>
    <x v="0"/>
    <n v="8.1167999999999996"/>
  </r>
  <r>
    <n v="6256"/>
    <x v="3118"/>
    <x v="3"/>
    <x v="428"/>
    <d v="2014-09-16T00:00:00"/>
    <x v="1"/>
    <s v="GK-14620"/>
    <x v="136"/>
    <x v="1"/>
    <x v="0"/>
    <s v="Plano"/>
    <x v="5"/>
    <n v="75023"/>
    <x v="2"/>
    <s v="OFF-LA-10000134"/>
    <x v="1"/>
    <x v="2"/>
    <x v="85"/>
    <n v="9.8559999999999999"/>
    <n v="4"/>
    <x v="2"/>
    <n v="3.4496000000000002"/>
  </r>
  <r>
    <n v="6257"/>
    <x v="3119"/>
    <x v="1"/>
    <x v="684"/>
    <d v="2012-09-08T00:00:00"/>
    <x v="0"/>
    <s v="AT-10435"/>
    <x v="401"/>
    <x v="2"/>
    <x v="0"/>
    <s v="Tamarac"/>
    <x v="2"/>
    <n v="33319"/>
    <x v="0"/>
    <s v="OFF-BI-10003166"/>
    <x v="1"/>
    <x v="8"/>
    <x v="1405"/>
    <n v="3.444"/>
    <n v="1"/>
    <x v="6"/>
    <n v="-2.5255999999999998"/>
  </r>
  <r>
    <n v="6258"/>
    <x v="3120"/>
    <x v="3"/>
    <x v="808"/>
    <d v="2014-11-07T00:00:00"/>
    <x v="0"/>
    <s v="AR-10825"/>
    <x v="255"/>
    <x v="1"/>
    <x v="0"/>
    <s v="Columbus"/>
    <x v="24"/>
    <n v="43229"/>
    <x v="3"/>
    <s v="OFF-SU-10000646"/>
    <x v="1"/>
    <x v="14"/>
    <x v="259"/>
    <n v="384.59199999999998"/>
    <n v="2"/>
    <x v="2"/>
    <n v="-81.725800000000007"/>
  </r>
  <r>
    <n v="6259"/>
    <x v="3121"/>
    <x v="1"/>
    <x v="262"/>
    <d v="2012-03-30T00:00:00"/>
    <x v="0"/>
    <s v="JH-15820"/>
    <x v="581"/>
    <x v="0"/>
    <x v="0"/>
    <s v="New York City"/>
    <x v="15"/>
    <n v="10009"/>
    <x v="3"/>
    <s v="OFF-EN-10004459"/>
    <x v="1"/>
    <x v="12"/>
    <x v="655"/>
    <n v="22.92"/>
    <n v="3"/>
    <x v="0"/>
    <n v="11.2308"/>
  </r>
  <r>
    <n v="6260"/>
    <x v="3122"/>
    <x v="1"/>
    <x v="863"/>
    <d v="2012-08-17T00:00:00"/>
    <x v="0"/>
    <s v="RA-19285"/>
    <x v="267"/>
    <x v="0"/>
    <x v="0"/>
    <s v="Richmond"/>
    <x v="14"/>
    <n v="47374"/>
    <x v="2"/>
    <s v="OFF-BI-10003529"/>
    <x v="1"/>
    <x v="8"/>
    <x v="788"/>
    <n v="11.36"/>
    <n v="4"/>
    <x v="0"/>
    <n v="5.5663999999999998"/>
  </r>
  <r>
    <n v="6261"/>
    <x v="3123"/>
    <x v="1"/>
    <x v="793"/>
    <d v="2012-05-18T00:00:00"/>
    <x v="1"/>
    <s v="RO-19780"/>
    <x v="197"/>
    <x v="0"/>
    <x v="0"/>
    <s v="Seattle"/>
    <x v="4"/>
    <n v="98115"/>
    <x v="1"/>
    <s v="OFF-BI-10002949"/>
    <x v="1"/>
    <x v="8"/>
    <x v="520"/>
    <n v="14.592000000000001"/>
    <n v="3"/>
    <x v="2"/>
    <n v="4.9248000000000003"/>
  </r>
  <r>
    <n v="6262"/>
    <x v="3124"/>
    <x v="3"/>
    <x v="283"/>
    <d v="2014-07-28T00:00:00"/>
    <x v="1"/>
    <s v="LR-17035"/>
    <x v="756"/>
    <x v="1"/>
    <x v="0"/>
    <s v="Long Beach"/>
    <x v="15"/>
    <n v="11561"/>
    <x v="3"/>
    <s v="OFF-LA-10001158"/>
    <x v="1"/>
    <x v="2"/>
    <x v="319"/>
    <n v="41.4"/>
    <n v="4"/>
    <x v="0"/>
    <n v="19.872"/>
  </r>
  <r>
    <n v="6263"/>
    <x v="3125"/>
    <x v="0"/>
    <x v="446"/>
    <d v="2013-09-27T00:00:00"/>
    <x v="2"/>
    <s v="MK-17905"/>
    <x v="149"/>
    <x v="1"/>
    <x v="0"/>
    <s v="Rockford"/>
    <x v="10"/>
    <n v="61107"/>
    <x v="2"/>
    <s v="OFF-BI-10004584"/>
    <x v="1"/>
    <x v="8"/>
    <x v="378"/>
    <n v="442.37200000000001"/>
    <n v="7"/>
    <x v="3"/>
    <n v="-729.91380000000004"/>
  </r>
  <r>
    <n v="6264"/>
    <x v="3126"/>
    <x v="3"/>
    <x v="1024"/>
    <d v="2014-05-11T00:00:00"/>
    <x v="1"/>
    <s v="YS-21880"/>
    <x v="453"/>
    <x v="1"/>
    <x v="0"/>
    <s v="Columbus"/>
    <x v="32"/>
    <n v="31907"/>
    <x v="0"/>
    <s v="OFF-BI-10004965"/>
    <x v="1"/>
    <x v="8"/>
    <x v="1005"/>
    <n v="34.5"/>
    <n v="3"/>
    <x v="0"/>
    <n v="15.525"/>
  </r>
  <r>
    <n v="6265"/>
    <x v="3127"/>
    <x v="0"/>
    <x v="1099"/>
    <d v="2013-10-07T00:00:00"/>
    <x v="3"/>
    <s v="JH-15910"/>
    <x v="101"/>
    <x v="0"/>
    <x v="0"/>
    <s v="Tulsa"/>
    <x v="26"/>
    <n v="74133"/>
    <x v="2"/>
    <s v="OFF-BI-10004654"/>
    <x v="1"/>
    <x v="8"/>
    <x v="68"/>
    <n v="28.85"/>
    <n v="5"/>
    <x v="0"/>
    <n v="14.425000000000001"/>
  </r>
  <r>
    <n v="6266"/>
    <x v="3128"/>
    <x v="2"/>
    <x v="935"/>
    <d v="2011-11-08T00:00:00"/>
    <x v="1"/>
    <s v="AT-10735"/>
    <x v="247"/>
    <x v="0"/>
    <x v="0"/>
    <s v="Nashville"/>
    <x v="18"/>
    <n v="37211"/>
    <x v="0"/>
    <s v="OFF-PA-10000141"/>
    <x v="1"/>
    <x v="10"/>
    <x v="821"/>
    <n v="3.488"/>
    <n v="2"/>
    <x v="2"/>
    <n v="1.1772"/>
  </r>
  <r>
    <n v="6267"/>
    <x v="3128"/>
    <x v="2"/>
    <x v="935"/>
    <d v="2011-11-08T00:00:00"/>
    <x v="1"/>
    <s v="AT-10735"/>
    <x v="247"/>
    <x v="0"/>
    <x v="0"/>
    <s v="Nashville"/>
    <x v="18"/>
    <n v="37211"/>
    <x v="0"/>
    <s v="OFF-PA-10001019"/>
    <x v="1"/>
    <x v="10"/>
    <x v="675"/>
    <n v="143.85599999999999"/>
    <n v="9"/>
    <x v="2"/>
    <n v="48.551400000000001"/>
  </r>
  <r>
    <n v="6268"/>
    <x v="3129"/>
    <x v="1"/>
    <x v="486"/>
    <d v="2012-10-04T00:00:00"/>
    <x v="0"/>
    <s v="RM-19675"/>
    <x v="84"/>
    <x v="2"/>
    <x v="0"/>
    <s v="Cambridge"/>
    <x v="31"/>
    <n v="2138"/>
    <x v="3"/>
    <s v="TEC-PH-10002496"/>
    <x v="2"/>
    <x v="7"/>
    <x v="490"/>
    <n v="311.98"/>
    <n v="2"/>
    <x v="0"/>
    <n v="93.593999999999994"/>
  </r>
  <r>
    <n v="6269"/>
    <x v="3129"/>
    <x v="1"/>
    <x v="486"/>
    <d v="2012-10-04T00:00:00"/>
    <x v="0"/>
    <s v="RM-19675"/>
    <x v="84"/>
    <x v="2"/>
    <x v="0"/>
    <s v="Cambridge"/>
    <x v="31"/>
    <n v="2138"/>
    <x v="3"/>
    <s v="OFF-BI-10000829"/>
    <x v="1"/>
    <x v="8"/>
    <x v="304"/>
    <n v="22.45"/>
    <n v="5"/>
    <x v="0"/>
    <n v="10.327"/>
  </r>
  <r>
    <n v="6270"/>
    <x v="3130"/>
    <x v="3"/>
    <x v="574"/>
    <d v="2014-12-07T00:00:00"/>
    <x v="1"/>
    <s v="BB-11545"/>
    <x v="179"/>
    <x v="1"/>
    <x v="0"/>
    <s v="Oakland"/>
    <x v="1"/>
    <n v="94601"/>
    <x v="1"/>
    <s v="TEC-PH-10001448"/>
    <x v="2"/>
    <x v="7"/>
    <x v="140"/>
    <n v="39.991999999999997"/>
    <n v="1"/>
    <x v="2"/>
    <n v="-7.9984000000000002"/>
  </r>
  <r>
    <n v="6271"/>
    <x v="3130"/>
    <x v="3"/>
    <x v="574"/>
    <d v="2014-12-07T00:00:00"/>
    <x v="1"/>
    <s v="BB-11545"/>
    <x v="179"/>
    <x v="1"/>
    <x v="0"/>
    <s v="Oakland"/>
    <x v="1"/>
    <n v="94601"/>
    <x v="1"/>
    <s v="FUR-CH-10004983"/>
    <x v="0"/>
    <x v="1"/>
    <x v="1560"/>
    <n v="1159.056"/>
    <n v="9"/>
    <x v="2"/>
    <n v="43.464599999999997"/>
  </r>
  <r>
    <n v="6272"/>
    <x v="3130"/>
    <x v="3"/>
    <x v="574"/>
    <d v="2014-12-07T00:00:00"/>
    <x v="1"/>
    <s v="BB-11545"/>
    <x v="179"/>
    <x v="1"/>
    <x v="0"/>
    <s v="Oakland"/>
    <x v="1"/>
    <n v="94601"/>
    <x v="1"/>
    <s v="OFF-AR-10004022"/>
    <x v="1"/>
    <x v="6"/>
    <x v="898"/>
    <n v="179.9"/>
    <n v="5"/>
    <x v="0"/>
    <n v="44.975000000000001"/>
  </r>
  <r>
    <n v="6273"/>
    <x v="3131"/>
    <x v="3"/>
    <x v="157"/>
    <d v="2014-12-13T00:00:00"/>
    <x v="2"/>
    <s v="AS-10285"/>
    <x v="155"/>
    <x v="1"/>
    <x v="0"/>
    <s v="Palatine"/>
    <x v="10"/>
    <n v="60067"/>
    <x v="2"/>
    <s v="TEC-AC-10001284"/>
    <x v="2"/>
    <x v="11"/>
    <x v="1172"/>
    <n v="116.312"/>
    <n v="7"/>
    <x v="2"/>
    <n v="23.2624"/>
  </r>
  <r>
    <n v="6274"/>
    <x v="3132"/>
    <x v="0"/>
    <x v="19"/>
    <d v="2013-07-23T00:00:00"/>
    <x v="0"/>
    <s v="DK-13375"/>
    <x v="589"/>
    <x v="0"/>
    <x v="0"/>
    <s v="Seattle"/>
    <x v="4"/>
    <n v="98105"/>
    <x v="1"/>
    <s v="FUR-FU-10001847"/>
    <x v="0"/>
    <x v="5"/>
    <x v="1355"/>
    <n v="12.42"/>
    <n v="3"/>
    <x v="0"/>
    <n v="4.4711999999999996"/>
  </r>
  <r>
    <n v="6275"/>
    <x v="3132"/>
    <x v="0"/>
    <x v="19"/>
    <d v="2013-07-23T00:00:00"/>
    <x v="0"/>
    <s v="DK-13375"/>
    <x v="589"/>
    <x v="0"/>
    <x v="0"/>
    <s v="Seattle"/>
    <x v="4"/>
    <n v="98105"/>
    <x v="1"/>
    <s v="TEC-AC-10004595"/>
    <x v="2"/>
    <x v="11"/>
    <x v="1760"/>
    <n v="428.4"/>
    <n v="3"/>
    <x v="0"/>
    <n v="89.963999999999999"/>
  </r>
  <r>
    <n v="6276"/>
    <x v="3132"/>
    <x v="0"/>
    <x v="19"/>
    <d v="2013-07-23T00:00:00"/>
    <x v="0"/>
    <s v="DK-13375"/>
    <x v="589"/>
    <x v="0"/>
    <x v="0"/>
    <s v="Seattle"/>
    <x v="4"/>
    <n v="98105"/>
    <x v="1"/>
    <s v="FUR-FU-10004164"/>
    <x v="0"/>
    <x v="5"/>
    <x v="1575"/>
    <n v="24.75"/>
    <n v="5"/>
    <x v="0"/>
    <n v="10.89"/>
  </r>
  <r>
    <n v="6277"/>
    <x v="3132"/>
    <x v="0"/>
    <x v="19"/>
    <d v="2013-07-23T00:00:00"/>
    <x v="0"/>
    <s v="DK-13375"/>
    <x v="589"/>
    <x v="0"/>
    <x v="0"/>
    <s v="Seattle"/>
    <x v="4"/>
    <n v="98105"/>
    <x v="1"/>
    <s v="OFF-LA-10001074"/>
    <x v="1"/>
    <x v="2"/>
    <x v="297"/>
    <n v="87.71"/>
    <n v="7"/>
    <x v="0"/>
    <n v="41.223700000000001"/>
  </r>
  <r>
    <n v="6278"/>
    <x v="3132"/>
    <x v="0"/>
    <x v="19"/>
    <d v="2013-07-23T00:00:00"/>
    <x v="0"/>
    <s v="DK-13375"/>
    <x v="589"/>
    <x v="0"/>
    <x v="0"/>
    <s v="Seattle"/>
    <x v="4"/>
    <n v="98105"/>
    <x v="1"/>
    <s v="OFF-ST-10000604"/>
    <x v="1"/>
    <x v="4"/>
    <x v="54"/>
    <n v="69.52"/>
    <n v="2"/>
    <x v="0"/>
    <n v="17.38"/>
  </r>
  <r>
    <n v="6279"/>
    <x v="3132"/>
    <x v="0"/>
    <x v="19"/>
    <d v="2013-07-23T00:00:00"/>
    <x v="0"/>
    <s v="DK-13375"/>
    <x v="589"/>
    <x v="0"/>
    <x v="0"/>
    <s v="Seattle"/>
    <x v="4"/>
    <n v="98105"/>
    <x v="1"/>
    <s v="TEC-PH-10000148"/>
    <x v="2"/>
    <x v="7"/>
    <x v="771"/>
    <n v="20.783999999999999"/>
    <n v="2"/>
    <x v="2"/>
    <n v="-4.6764000000000001"/>
  </r>
  <r>
    <n v="6280"/>
    <x v="3132"/>
    <x v="0"/>
    <x v="19"/>
    <d v="2013-07-23T00:00:00"/>
    <x v="0"/>
    <s v="DK-13375"/>
    <x v="589"/>
    <x v="0"/>
    <x v="0"/>
    <s v="Seattle"/>
    <x v="4"/>
    <n v="98105"/>
    <x v="1"/>
    <s v="OFF-BI-10000042"/>
    <x v="1"/>
    <x v="8"/>
    <x v="945"/>
    <n v="12.816000000000001"/>
    <n v="3"/>
    <x v="2"/>
    <n v="4.1651999999999996"/>
  </r>
  <r>
    <n v="6281"/>
    <x v="3133"/>
    <x v="3"/>
    <x v="605"/>
    <d v="2014-05-17T00:00:00"/>
    <x v="1"/>
    <s v="JH-15910"/>
    <x v="101"/>
    <x v="0"/>
    <x v="0"/>
    <s v="Cincinnati"/>
    <x v="24"/>
    <n v="45231"/>
    <x v="3"/>
    <s v="OFF-LA-10000443"/>
    <x v="1"/>
    <x v="2"/>
    <x v="1118"/>
    <n v="5.9039999999999999"/>
    <n v="2"/>
    <x v="2"/>
    <n v="1.9925999999999999"/>
  </r>
  <r>
    <n v="6282"/>
    <x v="3134"/>
    <x v="1"/>
    <x v="312"/>
    <d v="2012-11-26T00:00:00"/>
    <x v="1"/>
    <s v="JK-15205"/>
    <x v="523"/>
    <x v="0"/>
    <x v="0"/>
    <s v="Marion"/>
    <x v="24"/>
    <n v="43302"/>
    <x v="3"/>
    <s v="FUR-FU-10002874"/>
    <x v="0"/>
    <x v="5"/>
    <x v="1761"/>
    <n v="63.823999999999998"/>
    <n v="2"/>
    <x v="2"/>
    <n v="9.5736000000000008"/>
  </r>
  <r>
    <n v="6283"/>
    <x v="3134"/>
    <x v="1"/>
    <x v="312"/>
    <d v="2012-11-26T00:00:00"/>
    <x v="1"/>
    <s v="JK-15205"/>
    <x v="523"/>
    <x v="0"/>
    <x v="0"/>
    <s v="Marion"/>
    <x v="24"/>
    <n v="43302"/>
    <x v="3"/>
    <s v="OFF-ST-10003994"/>
    <x v="1"/>
    <x v="4"/>
    <x v="1736"/>
    <n v="141.55199999999999"/>
    <n v="3"/>
    <x v="2"/>
    <n v="-26.541"/>
  </r>
  <r>
    <n v="6284"/>
    <x v="3135"/>
    <x v="0"/>
    <x v="446"/>
    <d v="2013-09-29T00:00:00"/>
    <x v="1"/>
    <s v="EH-13765"/>
    <x v="553"/>
    <x v="1"/>
    <x v="0"/>
    <s v="Los Angeles"/>
    <x v="1"/>
    <n v="90049"/>
    <x v="1"/>
    <s v="OFF-EN-10001453"/>
    <x v="1"/>
    <x v="12"/>
    <x v="1676"/>
    <n v="304.89999999999998"/>
    <n v="5"/>
    <x v="0"/>
    <n v="143.303"/>
  </r>
  <r>
    <n v="6285"/>
    <x v="3135"/>
    <x v="0"/>
    <x v="446"/>
    <d v="2013-09-29T00:00:00"/>
    <x v="1"/>
    <s v="EH-13765"/>
    <x v="553"/>
    <x v="1"/>
    <x v="0"/>
    <s v="Los Angeles"/>
    <x v="1"/>
    <n v="90049"/>
    <x v="1"/>
    <s v="FUR-CH-10000988"/>
    <x v="0"/>
    <x v="1"/>
    <x v="1132"/>
    <n v="563.24"/>
    <n v="5"/>
    <x v="2"/>
    <n v="56.323999999999998"/>
  </r>
  <r>
    <n v="6286"/>
    <x v="3136"/>
    <x v="0"/>
    <x v="147"/>
    <d v="2013-10-27T00:00:00"/>
    <x v="1"/>
    <s v="VW-21775"/>
    <x v="100"/>
    <x v="1"/>
    <x v="0"/>
    <s v="Lakewood"/>
    <x v="24"/>
    <n v="44107"/>
    <x v="3"/>
    <s v="FUR-TA-10003238"/>
    <x v="0"/>
    <x v="3"/>
    <x v="1233"/>
    <n v="661.17600000000004"/>
    <n v="2"/>
    <x v="10"/>
    <n v="-231.41159999999999"/>
  </r>
  <r>
    <n v="6287"/>
    <x v="3137"/>
    <x v="0"/>
    <x v="1057"/>
    <d v="2013-11-01T00:00:00"/>
    <x v="1"/>
    <s v="CG-12040"/>
    <x v="344"/>
    <x v="2"/>
    <x v="0"/>
    <s v="Lebanon"/>
    <x v="18"/>
    <n v="37087"/>
    <x v="0"/>
    <s v="TEC-PH-10001061"/>
    <x v="2"/>
    <x v="7"/>
    <x v="822"/>
    <n v="239.976"/>
    <n v="3"/>
    <x v="2"/>
    <n v="17.998200000000001"/>
  </r>
  <r>
    <n v="6288"/>
    <x v="3138"/>
    <x v="2"/>
    <x v="1001"/>
    <d v="2011-07-12T00:00:00"/>
    <x v="1"/>
    <s v="EB-13705"/>
    <x v="182"/>
    <x v="1"/>
    <x v="0"/>
    <s v="San Francisco"/>
    <x v="1"/>
    <n v="94122"/>
    <x v="1"/>
    <s v="FUR-TA-10003715"/>
    <x v="0"/>
    <x v="3"/>
    <x v="1003"/>
    <n v="502.488"/>
    <n v="3"/>
    <x v="2"/>
    <n v="-87.935400000000001"/>
  </r>
  <r>
    <n v="6289"/>
    <x v="3138"/>
    <x v="2"/>
    <x v="1001"/>
    <d v="2011-07-12T00:00:00"/>
    <x v="1"/>
    <s v="EB-13705"/>
    <x v="182"/>
    <x v="1"/>
    <x v="0"/>
    <s v="San Francisco"/>
    <x v="1"/>
    <n v="94122"/>
    <x v="1"/>
    <s v="OFF-BI-10001597"/>
    <x v="1"/>
    <x v="8"/>
    <x v="790"/>
    <n v="196.70400000000001"/>
    <n v="6"/>
    <x v="2"/>
    <n v="68.846400000000003"/>
  </r>
  <r>
    <n v="6290"/>
    <x v="3139"/>
    <x v="1"/>
    <x v="649"/>
    <d v="2012-03-18T00:00:00"/>
    <x v="0"/>
    <s v="NF-18595"/>
    <x v="376"/>
    <x v="2"/>
    <x v="0"/>
    <s v="Chico"/>
    <x v="1"/>
    <n v="95928"/>
    <x v="1"/>
    <s v="FUR-CH-10004063"/>
    <x v="0"/>
    <x v="1"/>
    <x v="120"/>
    <n v="915.13599999999997"/>
    <n v="4"/>
    <x v="2"/>
    <n v="102.9528"/>
  </r>
  <r>
    <n v="6291"/>
    <x v="3139"/>
    <x v="1"/>
    <x v="649"/>
    <d v="2012-03-18T00:00:00"/>
    <x v="0"/>
    <s v="NF-18595"/>
    <x v="376"/>
    <x v="2"/>
    <x v="0"/>
    <s v="Chico"/>
    <x v="1"/>
    <n v="95928"/>
    <x v="1"/>
    <s v="FUR-FU-10001979"/>
    <x v="0"/>
    <x v="5"/>
    <x v="509"/>
    <n v="327.76"/>
    <n v="8"/>
    <x v="0"/>
    <n v="91.772800000000004"/>
  </r>
  <r>
    <n v="6292"/>
    <x v="3140"/>
    <x v="3"/>
    <x v="574"/>
    <d v="2014-12-06T00:00:00"/>
    <x v="2"/>
    <s v="ME-17725"/>
    <x v="250"/>
    <x v="0"/>
    <x v="0"/>
    <s v="Salem"/>
    <x v="17"/>
    <n v="24153"/>
    <x v="0"/>
    <s v="FUR-CH-10001854"/>
    <x v="0"/>
    <x v="1"/>
    <x v="1110"/>
    <n v="701.96"/>
    <n v="2"/>
    <x v="0"/>
    <n v="168.47040000000001"/>
  </r>
  <r>
    <n v="6293"/>
    <x v="3141"/>
    <x v="1"/>
    <x v="1100"/>
    <d v="2012-04-26T00:00:00"/>
    <x v="1"/>
    <s v="AZ-10750"/>
    <x v="616"/>
    <x v="0"/>
    <x v="0"/>
    <s v="Los Angeles"/>
    <x v="1"/>
    <n v="90008"/>
    <x v="1"/>
    <s v="TEC-PH-10002923"/>
    <x v="2"/>
    <x v="7"/>
    <x v="680"/>
    <n v="88.775999999999996"/>
    <n v="3"/>
    <x v="2"/>
    <n v="7.7679"/>
  </r>
  <r>
    <n v="6294"/>
    <x v="3141"/>
    <x v="1"/>
    <x v="1100"/>
    <d v="2012-04-26T00:00:00"/>
    <x v="1"/>
    <s v="AZ-10750"/>
    <x v="616"/>
    <x v="0"/>
    <x v="0"/>
    <s v="Los Angeles"/>
    <x v="1"/>
    <n v="90008"/>
    <x v="1"/>
    <s v="OFF-AR-10004691"/>
    <x v="1"/>
    <x v="6"/>
    <x v="1371"/>
    <n v="64.14"/>
    <n v="3"/>
    <x v="0"/>
    <n v="16.676400000000001"/>
  </r>
  <r>
    <n v="6295"/>
    <x v="3142"/>
    <x v="2"/>
    <x v="1101"/>
    <d v="2011-09-19T00:00:00"/>
    <x v="2"/>
    <s v="RF-19345"/>
    <x v="575"/>
    <x v="1"/>
    <x v="0"/>
    <s v="New York City"/>
    <x v="15"/>
    <n v="10024"/>
    <x v="3"/>
    <s v="OFF-BI-10002931"/>
    <x v="1"/>
    <x v="8"/>
    <x v="727"/>
    <n v="33.552"/>
    <n v="1"/>
    <x v="2"/>
    <n v="12.582000000000001"/>
  </r>
  <r>
    <n v="6296"/>
    <x v="3143"/>
    <x v="2"/>
    <x v="129"/>
    <d v="2012-01-01T00:00:00"/>
    <x v="1"/>
    <s v="AJ-10780"/>
    <x v="321"/>
    <x v="1"/>
    <x v="0"/>
    <s v="Beverly"/>
    <x v="31"/>
    <n v="1915"/>
    <x v="3"/>
    <s v="OFF-AP-10002651"/>
    <x v="1"/>
    <x v="9"/>
    <x v="1341"/>
    <n v="1737.18"/>
    <n v="6"/>
    <x v="0"/>
    <n v="503.78219999999999"/>
  </r>
  <r>
    <n v="6297"/>
    <x v="3143"/>
    <x v="2"/>
    <x v="129"/>
    <d v="2012-01-01T00:00:00"/>
    <x v="1"/>
    <s v="AJ-10780"/>
    <x v="321"/>
    <x v="1"/>
    <x v="0"/>
    <s v="Beverly"/>
    <x v="31"/>
    <n v="1915"/>
    <x v="3"/>
    <s v="OFF-ST-10000689"/>
    <x v="1"/>
    <x v="4"/>
    <x v="421"/>
    <n v="704.25"/>
    <n v="5"/>
    <x v="0"/>
    <n v="84.51"/>
  </r>
  <r>
    <n v="6298"/>
    <x v="3143"/>
    <x v="2"/>
    <x v="129"/>
    <d v="2012-01-01T00:00:00"/>
    <x v="1"/>
    <s v="AJ-10780"/>
    <x v="321"/>
    <x v="1"/>
    <x v="0"/>
    <s v="Beverly"/>
    <x v="31"/>
    <n v="1915"/>
    <x v="3"/>
    <s v="OFF-PA-10003302"/>
    <x v="1"/>
    <x v="10"/>
    <x v="1712"/>
    <n v="141.76"/>
    <n v="4"/>
    <x v="0"/>
    <n v="66.627200000000002"/>
  </r>
  <r>
    <n v="6299"/>
    <x v="3144"/>
    <x v="2"/>
    <x v="618"/>
    <d v="2011-10-26T00:00:00"/>
    <x v="1"/>
    <s v="SF-20965"/>
    <x v="245"/>
    <x v="1"/>
    <x v="0"/>
    <s v="San Diego"/>
    <x v="1"/>
    <n v="92024"/>
    <x v="1"/>
    <s v="OFF-BI-10001460"/>
    <x v="1"/>
    <x v="8"/>
    <x v="58"/>
    <n v="36.36"/>
    <n v="3"/>
    <x v="2"/>
    <n v="12.2715"/>
  </r>
  <r>
    <n v="6300"/>
    <x v="3145"/>
    <x v="3"/>
    <x v="329"/>
    <d v="2014-12-04T00:00:00"/>
    <x v="2"/>
    <s v="MZ-17335"/>
    <x v="595"/>
    <x v="2"/>
    <x v="0"/>
    <s v="San Francisco"/>
    <x v="1"/>
    <n v="94109"/>
    <x v="1"/>
    <s v="FUR-FU-10003489"/>
    <x v="0"/>
    <x v="5"/>
    <x v="1762"/>
    <n v="25.83"/>
    <n v="3"/>
    <x v="0"/>
    <n v="9.5571000000000002"/>
  </r>
  <r>
    <n v="6301"/>
    <x v="3146"/>
    <x v="2"/>
    <x v="571"/>
    <d v="2011-06-12T00:00:00"/>
    <x v="1"/>
    <s v="SB-20170"/>
    <x v="641"/>
    <x v="0"/>
    <x v="0"/>
    <s v="Chicago"/>
    <x v="10"/>
    <n v="60623"/>
    <x v="2"/>
    <s v="OFF-BI-10002794"/>
    <x v="1"/>
    <x v="8"/>
    <x v="102"/>
    <n v="24.588000000000001"/>
    <n v="3"/>
    <x v="3"/>
    <n v="-38.111400000000003"/>
  </r>
  <r>
    <n v="6302"/>
    <x v="3146"/>
    <x v="2"/>
    <x v="571"/>
    <d v="2011-06-12T00:00:00"/>
    <x v="1"/>
    <s v="SB-20170"/>
    <x v="641"/>
    <x v="0"/>
    <x v="0"/>
    <s v="Chicago"/>
    <x v="10"/>
    <n v="60623"/>
    <x v="2"/>
    <s v="OFF-EN-10000461"/>
    <x v="1"/>
    <x v="12"/>
    <x v="746"/>
    <n v="13.984"/>
    <n v="2"/>
    <x v="2"/>
    <n v="4.7195999999999998"/>
  </r>
  <r>
    <n v="6303"/>
    <x v="3147"/>
    <x v="3"/>
    <x v="51"/>
    <d v="2014-11-28T00:00:00"/>
    <x v="1"/>
    <s v="AH-10210"/>
    <x v="117"/>
    <x v="0"/>
    <x v="0"/>
    <s v="Dallas"/>
    <x v="5"/>
    <n v="75220"/>
    <x v="2"/>
    <s v="TEC-PH-10001305"/>
    <x v="2"/>
    <x v="7"/>
    <x v="1671"/>
    <n v="195.96"/>
    <n v="5"/>
    <x v="2"/>
    <n v="19.596"/>
  </r>
  <r>
    <n v="6304"/>
    <x v="3148"/>
    <x v="3"/>
    <x v="978"/>
    <d v="2014-06-21T00:00:00"/>
    <x v="0"/>
    <s v="NK-18490"/>
    <x v="71"/>
    <x v="2"/>
    <x v="0"/>
    <s v="Corpus Christi"/>
    <x v="5"/>
    <n v="78415"/>
    <x v="2"/>
    <s v="OFF-PA-10000167"/>
    <x v="1"/>
    <x v="10"/>
    <x v="1071"/>
    <n v="74.352000000000004"/>
    <n v="3"/>
    <x v="2"/>
    <n v="23.234999999999999"/>
  </r>
  <r>
    <n v="6305"/>
    <x v="3149"/>
    <x v="3"/>
    <x v="1024"/>
    <d v="2014-05-06T00:00:00"/>
    <x v="3"/>
    <s v="AI-10855"/>
    <x v="482"/>
    <x v="0"/>
    <x v="0"/>
    <s v="New York City"/>
    <x v="15"/>
    <n v="10035"/>
    <x v="3"/>
    <s v="OFF-PA-10002947"/>
    <x v="1"/>
    <x v="10"/>
    <x v="703"/>
    <n v="6.68"/>
    <n v="1"/>
    <x v="0"/>
    <n v="3.2063999999999999"/>
  </r>
  <r>
    <n v="6306"/>
    <x v="3150"/>
    <x v="0"/>
    <x v="254"/>
    <d v="2013-11-07T00:00:00"/>
    <x v="0"/>
    <s v="TP-21565"/>
    <x v="734"/>
    <x v="1"/>
    <x v="0"/>
    <s v="Eugene"/>
    <x v="21"/>
    <n v="97405"/>
    <x v="1"/>
    <s v="OFF-SU-10002301"/>
    <x v="1"/>
    <x v="14"/>
    <x v="1573"/>
    <n v="17.584"/>
    <n v="7"/>
    <x v="2"/>
    <n v="-4.1761999999999997"/>
  </r>
  <r>
    <n v="6307"/>
    <x v="3150"/>
    <x v="0"/>
    <x v="254"/>
    <d v="2013-11-07T00:00:00"/>
    <x v="0"/>
    <s v="TP-21565"/>
    <x v="734"/>
    <x v="1"/>
    <x v="0"/>
    <s v="Eugene"/>
    <x v="21"/>
    <n v="97405"/>
    <x v="1"/>
    <s v="FUR-CH-10003298"/>
    <x v="0"/>
    <x v="1"/>
    <x v="1567"/>
    <n v="104.78400000000001"/>
    <n v="1"/>
    <x v="2"/>
    <n v="-14.4078"/>
  </r>
  <r>
    <n v="6308"/>
    <x v="3150"/>
    <x v="0"/>
    <x v="254"/>
    <d v="2013-11-07T00:00:00"/>
    <x v="0"/>
    <s v="TP-21565"/>
    <x v="734"/>
    <x v="1"/>
    <x v="0"/>
    <s v="Eugene"/>
    <x v="21"/>
    <n v="97405"/>
    <x v="1"/>
    <s v="OFF-PA-10004353"/>
    <x v="1"/>
    <x v="10"/>
    <x v="1652"/>
    <n v="47.951999999999998"/>
    <n v="3"/>
    <x v="2"/>
    <n v="16.783200000000001"/>
  </r>
  <r>
    <n v="6309"/>
    <x v="3150"/>
    <x v="0"/>
    <x v="254"/>
    <d v="2013-11-07T00:00:00"/>
    <x v="0"/>
    <s v="TP-21565"/>
    <x v="734"/>
    <x v="1"/>
    <x v="0"/>
    <s v="Eugene"/>
    <x v="21"/>
    <n v="97405"/>
    <x v="1"/>
    <s v="FUR-CH-10000229"/>
    <x v="0"/>
    <x v="1"/>
    <x v="1612"/>
    <n v="650.35199999999998"/>
    <n v="3"/>
    <x v="2"/>
    <n v="-97.552800000000005"/>
  </r>
  <r>
    <n v="6310"/>
    <x v="3150"/>
    <x v="0"/>
    <x v="254"/>
    <d v="2013-11-07T00:00:00"/>
    <x v="0"/>
    <s v="TP-21565"/>
    <x v="734"/>
    <x v="1"/>
    <x v="0"/>
    <s v="Eugene"/>
    <x v="21"/>
    <n v="97405"/>
    <x v="1"/>
    <s v="OFF-LA-10003930"/>
    <x v="1"/>
    <x v="2"/>
    <x v="503"/>
    <n v="629.18399999999997"/>
    <n v="8"/>
    <x v="2"/>
    <n v="228.07919999999999"/>
  </r>
  <r>
    <n v="6311"/>
    <x v="3150"/>
    <x v="0"/>
    <x v="254"/>
    <d v="2013-11-07T00:00:00"/>
    <x v="0"/>
    <s v="TP-21565"/>
    <x v="734"/>
    <x v="1"/>
    <x v="0"/>
    <s v="Eugene"/>
    <x v="21"/>
    <n v="97405"/>
    <x v="1"/>
    <s v="OFF-PA-10000176"/>
    <x v="1"/>
    <x v="10"/>
    <x v="634"/>
    <n v="15.176"/>
    <n v="1"/>
    <x v="2"/>
    <n v="5.3116000000000003"/>
  </r>
  <r>
    <n v="6312"/>
    <x v="3151"/>
    <x v="2"/>
    <x v="1102"/>
    <d v="2011-09-16T00:00:00"/>
    <x v="1"/>
    <s v="LW-17125"/>
    <x v="752"/>
    <x v="0"/>
    <x v="0"/>
    <s v="Oxnard"/>
    <x v="1"/>
    <n v="93030"/>
    <x v="1"/>
    <s v="FUR-FU-10004006"/>
    <x v="0"/>
    <x v="5"/>
    <x v="101"/>
    <n v="127.95"/>
    <n v="3"/>
    <x v="0"/>
    <n v="21.7515"/>
  </r>
  <r>
    <n v="6313"/>
    <x v="3152"/>
    <x v="3"/>
    <x v="911"/>
    <d v="2014-02-22T00:00:00"/>
    <x v="1"/>
    <s v="NG-18355"/>
    <x v="243"/>
    <x v="1"/>
    <x v="0"/>
    <s v="Fairfield"/>
    <x v="29"/>
    <n v="6824"/>
    <x v="3"/>
    <s v="OFF-ST-10001932"/>
    <x v="1"/>
    <x v="4"/>
    <x v="1641"/>
    <n v="579.51"/>
    <n v="3"/>
    <x v="0"/>
    <n v="81.131399999999999"/>
  </r>
  <r>
    <n v="6314"/>
    <x v="3152"/>
    <x v="3"/>
    <x v="911"/>
    <d v="2014-02-22T00:00:00"/>
    <x v="1"/>
    <s v="NG-18355"/>
    <x v="243"/>
    <x v="1"/>
    <x v="0"/>
    <s v="Fairfield"/>
    <x v="29"/>
    <n v="6824"/>
    <x v="3"/>
    <s v="TEC-PH-10000923"/>
    <x v="2"/>
    <x v="7"/>
    <x v="1225"/>
    <n v="14.99"/>
    <n v="1"/>
    <x v="0"/>
    <n v="7.3451000000000004"/>
  </r>
  <r>
    <n v="6315"/>
    <x v="3153"/>
    <x v="2"/>
    <x v="156"/>
    <d v="2011-11-29T00:00:00"/>
    <x v="1"/>
    <s v="NG-18355"/>
    <x v="243"/>
    <x v="1"/>
    <x v="0"/>
    <s v="Jackson"/>
    <x v="12"/>
    <n v="49201"/>
    <x v="2"/>
    <s v="OFF-AR-10000380"/>
    <x v="1"/>
    <x v="6"/>
    <x v="108"/>
    <n v="151.91999999999999"/>
    <n v="4"/>
    <x v="0"/>
    <n v="45.576000000000001"/>
  </r>
  <r>
    <n v="6316"/>
    <x v="3153"/>
    <x v="2"/>
    <x v="156"/>
    <d v="2011-11-29T00:00:00"/>
    <x v="1"/>
    <s v="NG-18355"/>
    <x v="243"/>
    <x v="1"/>
    <x v="0"/>
    <s v="Jackson"/>
    <x v="12"/>
    <n v="49201"/>
    <x v="2"/>
    <s v="OFF-LA-10003930"/>
    <x v="1"/>
    <x v="2"/>
    <x v="503"/>
    <n v="196.62"/>
    <n v="2"/>
    <x v="0"/>
    <n v="96.343800000000002"/>
  </r>
  <r>
    <n v="6317"/>
    <x v="3153"/>
    <x v="2"/>
    <x v="156"/>
    <d v="2011-11-29T00:00:00"/>
    <x v="1"/>
    <s v="NG-18355"/>
    <x v="243"/>
    <x v="1"/>
    <x v="0"/>
    <s v="Jackson"/>
    <x v="12"/>
    <n v="49201"/>
    <x v="2"/>
    <s v="OFF-PA-10001815"/>
    <x v="1"/>
    <x v="10"/>
    <x v="1393"/>
    <n v="144.12"/>
    <n v="3"/>
    <x v="0"/>
    <n v="69.177599999999998"/>
  </r>
  <r>
    <n v="6318"/>
    <x v="3153"/>
    <x v="2"/>
    <x v="156"/>
    <d v="2011-11-29T00:00:00"/>
    <x v="1"/>
    <s v="NG-18355"/>
    <x v="243"/>
    <x v="1"/>
    <x v="0"/>
    <s v="Jackson"/>
    <x v="12"/>
    <n v="49201"/>
    <x v="2"/>
    <s v="OFF-PA-10004082"/>
    <x v="1"/>
    <x v="10"/>
    <x v="224"/>
    <n v="15.96"/>
    <n v="2"/>
    <x v="0"/>
    <n v="7.98"/>
  </r>
  <r>
    <n v="6319"/>
    <x v="3154"/>
    <x v="3"/>
    <x v="920"/>
    <d v="2014-11-30T00:00:00"/>
    <x v="0"/>
    <s v="EB-13750"/>
    <x v="494"/>
    <x v="1"/>
    <x v="0"/>
    <s v="Laguna Niguel"/>
    <x v="1"/>
    <n v="92677"/>
    <x v="1"/>
    <s v="TEC-PH-10004071"/>
    <x v="2"/>
    <x v="7"/>
    <x v="1537"/>
    <n v="39.96"/>
    <n v="5"/>
    <x v="2"/>
    <n v="3.4965000000000002"/>
  </r>
  <r>
    <n v="6320"/>
    <x v="3154"/>
    <x v="3"/>
    <x v="920"/>
    <d v="2014-11-30T00:00:00"/>
    <x v="0"/>
    <s v="EB-13750"/>
    <x v="494"/>
    <x v="1"/>
    <x v="0"/>
    <s v="Laguna Niguel"/>
    <x v="1"/>
    <n v="92677"/>
    <x v="1"/>
    <s v="OFF-PA-10002377"/>
    <x v="1"/>
    <x v="10"/>
    <x v="557"/>
    <n v="34.08"/>
    <n v="6"/>
    <x v="0"/>
    <n v="15.336"/>
  </r>
  <r>
    <n v="6321"/>
    <x v="3155"/>
    <x v="3"/>
    <x v="394"/>
    <d v="2014-10-03T00:00:00"/>
    <x v="1"/>
    <s v="SP-20860"/>
    <x v="133"/>
    <x v="1"/>
    <x v="0"/>
    <s v="Jacksonville"/>
    <x v="2"/>
    <n v="32216"/>
    <x v="0"/>
    <s v="OFF-PA-10001800"/>
    <x v="1"/>
    <x v="10"/>
    <x v="580"/>
    <n v="10.368"/>
    <n v="2"/>
    <x v="2"/>
    <n v="3.6288"/>
  </r>
  <r>
    <n v="6322"/>
    <x v="3156"/>
    <x v="2"/>
    <x v="303"/>
    <d v="2011-10-17T00:00:00"/>
    <x v="1"/>
    <s v="SP-20545"/>
    <x v="259"/>
    <x v="1"/>
    <x v="0"/>
    <s v="Mount Vernon"/>
    <x v="15"/>
    <n v="10550"/>
    <x v="3"/>
    <s v="OFF-BI-10002764"/>
    <x v="1"/>
    <x v="8"/>
    <x v="502"/>
    <n v="7.7519999999999998"/>
    <n v="3"/>
    <x v="2"/>
    <n v="2.8100999999999998"/>
  </r>
  <r>
    <n v="6323"/>
    <x v="3157"/>
    <x v="2"/>
    <x v="561"/>
    <d v="2011-06-07T00:00:00"/>
    <x v="0"/>
    <s v="RB-19795"/>
    <x v="176"/>
    <x v="2"/>
    <x v="0"/>
    <s v="Midland"/>
    <x v="12"/>
    <n v="48640"/>
    <x v="2"/>
    <s v="OFF-EN-10004459"/>
    <x v="1"/>
    <x v="12"/>
    <x v="655"/>
    <n v="15.28"/>
    <n v="2"/>
    <x v="0"/>
    <n v="7.4871999999999996"/>
  </r>
  <r>
    <n v="6324"/>
    <x v="3158"/>
    <x v="2"/>
    <x v="1103"/>
    <d v="2011-06-23T00:00:00"/>
    <x v="1"/>
    <s v="DB-13660"/>
    <x v="551"/>
    <x v="0"/>
    <x v="0"/>
    <s v="Newark"/>
    <x v="13"/>
    <n v="19711"/>
    <x v="3"/>
    <s v="TEC-MA-10000423"/>
    <x v="2"/>
    <x v="15"/>
    <x v="1713"/>
    <n v="65.97"/>
    <n v="3"/>
    <x v="0"/>
    <n v="31.0059"/>
  </r>
  <r>
    <n v="6325"/>
    <x v="3159"/>
    <x v="1"/>
    <x v="1104"/>
    <d v="2012-11-02T00:00:00"/>
    <x v="1"/>
    <s v="NB-18655"/>
    <x v="240"/>
    <x v="1"/>
    <x v="0"/>
    <s v="San Francisco"/>
    <x v="1"/>
    <n v="94109"/>
    <x v="1"/>
    <s v="OFF-PA-10002986"/>
    <x v="1"/>
    <x v="10"/>
    <x v="477"/>
    <n v="33.4"/>
    <n v="5"/>
    <x v="0"/>
    <n v="16.032"/>
  </r>
  <r>
    <n v="6326"/>
    <x v="3159"/>
    <x v="1"/>
    <x v="1104"/>
    <d v="2012-11-02T00:00:00"/>
    <x v="1"/>
    <s v="NB-18655"/>
    <x v="240"/>
    <x v="1"/>
    <x v="0"/>
    <s v="San Francisco"/>
    <x v="1"/>
    <n v="94109"/>
    <x v="1"/>
    <s v="OFF-EN-10001434"/>
    <x v="1"/>
    <x v="12"/>
    <x v="434"/>
    <n v="210.84"/>
    <n v="4"/>
    <x v="0"/>
    <n v="103.3116"/>
  </r>
  <r>
    <n v="6327"/>
    <x v="3160"/>
    <x v="2"/>
    <x v="407"/>
    <d v="2011-01-27T00:00:00"/>
    <x v="1"/>
    <s v="XP-21865"/>
    <x v="190"/>
    <x v="0"/>
    <x v="0"/>
    <s v="Westland"/>
    <x v="12"/>
    <n v="48185"/>
    <x v="2"/>
    <s v="OFF-ST-10000760"/>
    <x v="1"/>
    <x v="4"/>
    <x v="4"/>
    <n v="13.98"/>
    <n v="1"/>
    <x v="0"/>
    <n v="4.0541999999999998"/>
  </r>
  <r>
    <n v="6328"/>
    <x v="3160"/>
    <x v="2"/>
    <x v="407"/>
    <d v="2011-01-27T00:00:00"/>
    <x v="1"/>
    <s v="XP-21865"/>
    <x v="190"/>
    <x v="0"/>
    <x v="0"/>
    <s v="Westland"/>
    <x v="12"/>
    <n v="48185"/>
    <x v="2"/>
    <s v="FUR-FU-10002918"/>
    <x v="0"/>
    <x v="5"/>
    <x v="266"/>
    <n v="272.94"/>
    <n v="3"/>
    <x v="0"/>
    <n v="30.023399999999999"/>
  </r>
  <r>
    <n v="6329"/>
    <x v="3160"/>
    <x v="2"/>
    <x v="407"/>
    <d v="2011-01-27T00:00:00"/>
    <x v="1"/>
    <s v="XP-21865"/>
    <x v="190"/>
    <x v="0"/>
    <x v="0"/>
    <s v="Westland"/>
    <x v="12"/>
    <n v="48185"/>
    <x v="2"/>
    <s v="OFF-BI-10000605"/>
    <x v="1"/>
    <x v="8"/>
    <x v="531"/>
    <n v="19.05"/>
    <n v="5"/>
    <x v="0"/>
    <n v="8.9535"/>
  </r>
  <r>
    <n v="6330"/>
    <x v="3160"/>
    <x v="2"/>
    <x v="407"/>
    <d v="2011-01-27T00:00:00"/>
    <x v="1"/>
    <s v="XP-21865"/>
    <x v="190"/>
    <x v="0"/>
    <x v="0"/>
    <s v="Westland"/>
    <x v="12"/>
    <n v="48185"/>
    <x v="2"/>
    <s v="OFF-AP-10002311"/>
    <x v="1"/>
    <x v="9"/>
    <x v="14"/>
    <n v="247.71600000000001"/>
    <n v="4"/>
    <x v="9"/>
    <n v="93.581599999999995"/>
  </r>
  <r>
    <n v="6331"/>
    <x v="3160"/>
    <x v="2"/>
    <x v="407"/>
    <d v="2011-01-27T00:00:00"/>
    <x v="1"/>
    <s v="XP-21865"/>
    <x v="190"/>
    <x v="0"/>
    <x v="0"/>
    <s v="Westland"/>
    <x v="12"/>
    <n v="48185"/>
    <x v="2"/>
    <s v="OFF-ST-10003123"/>
    <x v="1"/>
    <x v="4"/>
    <x v="1268"/>
    <n v="66.58"/>
    <n v="2"/>
    <x v="0"/>
    <n v="15.979200000000001"/>
  </r>
  <r>
    <n v="6332"/>
    <x v="3160"/>
    <x v="2"/>
    <x v="407"/>
    <d v="2011-01-27T00:00:00"/>
    <x v="1"/>
    <s v="XP-21865"/>
    <x v="190"/>
    <x v="0"/>
    <x v="0"/>
    <s v="Westland"/>
    <x v="12"/>
    <n v="48185"/>
    <x v="2"/>
    <s v="OFF-AR-10004456"/>
    <x v="1"/>
    <x v="6"/>
    <x v="1044"/>
    <n v="43.92"/>
    <n v="3"/>
    <x v="0"/>
    <n v="12.736800000000001"/>
  </r>
  <r>
    <n v="6333"/>
    <x v="3160"/>
    <x v="2"/>
    <x v="407"/>
    <d v="2011-01-27T00:00:00"/>
    <x v="1"/>
    <s v="XP-21865"/>
    <x v="190"/>
    <x v="0"/>
    <x v="0"/>
    <s v="Westland"/>
    <x v="12"/>
    <n v="48185"/>
    <x v="2"/>
    <s v="FUR-FU-10002268"/>
    <x v="0"/>
    <x v="5"/>
    <x v="860"/>
    <n v="14.73"/>
    <n v="3"/>
    <x v="0"/>
    <n v="4.8609"/>
  </r>
  <r>
    <n v="6334"/>
    <x v="3160"/>
    <x v="2"/>
    <x v="407"/>
    <d v="2011-01-27T00:00:00"/>
    <x v="1"/>
    <s v="XP-21865"/>
    <x v="190"/>
    <x v="0"/>
    <x v="0"/>
    <s v="Westland"/>
    <x v="12"/>
    <n v="48185"/>
    <x v="2"/>
    <s v="OFF-BI-10004364"/>
    <x v="1"/>
    <x v="8"/>
    <x v="302"/>
    <n v="29.7"/>
    <n v="5"/>
    <x v="0"/>
    <n v="13.365"/>
  </r>
  <r>
    <n v="6335"/>
    <x v="3161"/>
    <x v="2"/>
    <x v="384"/>
    <d v="2011-07-15T00:00:00"/>
    <x v="1"/>
    <s v="MH-17455"/>
    <x v="708"/>
    <x v="0"/>
    <x v="0"/>
    <s v="New York City"/>
    <x v="15"/>
    <n v="10011"/>
    <x v="3"/>
    <s v="OFF-PA-10001970"/>
    <x v="1"/>
    <x v="10"/>
    <x v="311"/>
    <n v="49.12"/>
    <n v="4"/>
    <x v="0"/>
    <n v="23.086400000000001"/>
  </r>
  <r>
    <n v="6336"/>
    <x v="3161"/>
    <x v="2"/>
    <x v="384"/>
    <d v="2011-07-15T00:00:00"/>
    <x v="1"/>
    <s v="MH-17455"/>
    <x v="708"/>
    <x v="0"/>
    <x v="0"/>
    <s v="New York City"/>
    <x v="15"/>
    <n v="10011"/>
    <x v="3"/>
    <s v="OFF-BI-10002954"/>
    <x v="1"/>
    <x v="8"/>
    <x v="1179"/>
    <n v="18.28"/>
    <n v="5"/>
    <x v="2"/>
    <n v="6.3979999999999997"/>
  </r>
  <r>
    <n v="6337"/>
    <x v="3162"/>
    <x v="0"/>
    <x v="133"/>
    <d v="2013-09-07T00:00:00"/>
    <x v="1"/>
    <s v="BG-11740"/>
    <x v="696"/>
    <x v="0"/>
    <x v="0"/>
    <s v="Los Angeles"/>
    <x v="1"/>
    <n v="90008"/>
    <x v="1"/>
    <s v="FUR-FU-10000672"/>
    <x v="0"/>
    <x v="5"/>
    <x v="1508"/>
    <n v="47.04"/>
    <n v="4"/>
    <x v="0"/>
    <n v="15.993600000000001"/>
  </r>
  <r>
    <n v="6338"/>
    <x v="3162"/>
    <x v="0"/>
    <x v="133"/>
    <d v="2013-09-07T00:00:00"/>
    <x v="1"/>
    <s v="BG-11740"/>
    <x v="696"/>
    <x v="0"/>
    <x v="0"/>
    <s v="Los Angeles"/>
    <x v="1"/>
    <n v="90008"/>
    <x v="1"/>
    <s v="TEC-PH-10004908"/>
    <x v="2"/>
    <x v="7"/>
    <x v="1474"/>
    <n v="339.96"/>
    <n v="5"/>
    <x v="2"/>
    <n v="42.494999999999997"/>
  </r>
  <r>
    <n v="6339"/>
    <x v="3163"/>
    <x v="3"/>
    <x v="361"/>
    <d v="2014-10-10T00:00:00"/>
    <x v="1"/>
    <s v="TS-21370"/>
    <x v="477"/>
    <x v="1"/>
    <x v="0"/>
    <s v="New York City"/>
    <x v="15"/>
    <n v="10035"/>
    <x v="3"/>
    <s v="TEC-PH-10003095"/>
    <x v="2"/>
    <x v="7"/>
    <x v="1491"/>
    <n v="87.8"/>
    <n v="4"/>
    <x v="0"/>
    <n v="43.9"/>
  </r>
  <r>
    <n v="6340"/>
    <x v="3163"/>
    <x v="3"/>
    <x v="361"/>
    <d v="2014-10-10T00:00:00"/>
    <x v="1"/>
    <s v="TS-21370"/>
    <x v="477"/>
    <x v="1"/>
    <x v="0"/>
    <s v="New York City"/>
    <x v="15"/>
    <n v="10035"/>
    <x v="3"/>
    <s v="FUR-CH-10002880"/>
    <x v="0"/>
    <x v="1"/>
    <x v="801"/>
    <n v="221.38200000000001"/>
    <n v="2"/>
    <x v="9"/>
    <n v="2.4598"/>
  </r>
  <r>
    <n v="6341"/>
    <x v="3163"/>
    <x v="3"/>
    <x v="361"/>
    <d v="2014-10-10T00:00:00"/>
    <x v="1"/>
    <s v="TS-21370"/>
    <x v="477"/>
    <x v="1"/>
    <x v="0"/>
    <s v="New York City"/>
    <x v="15"/>
    <n v="10035"/>
    <x v="3"/>
    <s v="TEC-MA-10001047"/>
    <x v="2"/>
    <x v="15"/>
    <x v="1626"/>
    <n v="5199.96"/>
    <n v="4"/>
    <x v="0"/>
    <n v="1351.9896000000001"/>
  </r>
  <r>
    <n v="6342"/>
    <x v="3164"/>
    <x v="3"/>
    <x v="413"/>
    <d v="2014-01-03T00:00:00"/>
    <x v="2"/>
    <s v="DB-13660"/>
    <x v="551"/>
    <x v="0"/>
    <x v="0"/>
    <s v="Lancaster"/>
    <x v="24"/>
    <n v="43130"/>
    <x v="3"/>
    <s v="OFF-ST-10002554"/>
    <x v="1"/>
    <x v="4"/>
    <x v="1144"/>
    <n v="156.512"/>
    <n v="4"/>
    <x v="2"/>
    <n v="-35.215200000000003"/>
  </r>
  <r>
    <n v="6343"/>
    <x v="3165"/>
    <x v="1"/>
    <x v="1105"/>
    <d v="2012-03-10T00:00:00"/>
    <x v="2"/>
    <s v="EM-14140"/>
    <x v="670"/>
    <x v="2"/>
    <x v="0"/>
    <s v="Newark"/>
    <x v="13"/>
    <n v="19711"/>
    <x v="3"/>
    <s v="TEC-AC-10004469"/>
    <x v="2"/>
    <x v="11"/>
    <x v="238"/>
    <n v="119.85"/>
    <n v="3"/>
    <x v="0"/>
    <n v="52.734000000000002"/>
  </r>
  <r>
    <n v="6344"/>
    <x v="3165"/>
    <x v="1"/>
    <x v="1105"/>
    <d v="2012-03-10T00:00:00"/>
    <x v="2"/>
    <s v="EM-14140"/>
    <x v="670"/>
    <x v="2"/>
    <x v="0"/>
    <s v="Newark"/>
    <x v="13"/>
    <n v="19711"/>
    <x v="3"/>
    <s v="OFF-BI-10000309"/>
    <x v="1"/>
    <x v="8"/>
    <x v="334"/>
    <n v="30.44"/>
    <n v="2"/>
    <x v="0"/>
    <n v="14.9156"/>
  </r>
  <r>
    <n v="6345"/>
    <x v="3165"/>
    <x v="1"/>
    <x v="1105"/>
    <d v="2012-03-10T00:00:00"/>
    <x v="2"/>
    <s v="EM-14140"/>
    <x v="670"/>
    <x v="2"/>
    <x v="0"/>
    <s v="Newark"/>
    <x v="13"/>
    <n v="19711"/>
    <x v="3"/>
    <s v="OFF-BI-10001765"/>
    <x v="1"/>
    <x v="8"/>
    <x v="985"/>
    <n v="69.28"/>
    <n v="2"/>
    <x v="0"/>
    <n v="33.254399999999997"/>
  </r>
  <r>
    <n v="6346"/>
    <x v="3165"/>
    <x v="1"/>
    <x v="1105"/>
    <d v="2012-03-10T00:00:00"/>
    <x v="2"/>
    <s v="EM-14140"/>
    <x v="670"/>
    <x v="2"/>
    <x v="0"/>
    <s v="Newark"/>
    <x v="13"/>
    <n v="19711"/>
    <x v="3"/>
    <s v="TEC-PH-10001619"/>
    <x v="2"/>
    <x v="7"/>
    <x v="1585"/>
    <n v="587.97"/>
    <n v="3"/>
    <x v="0"/>
    <n v="170.51130000000001"/>
  </r>
  <r>
    <n v="6347"/>
    <x v="3166"/>
    <x v="3"/>
    <x v="179"/>
    <d v="2014-10-21T00:00:00"/>
    <x v="3"/>
    <s v="RB-19465"/>
    <x v="46"/>
    <x v="2"/>
    <x v="0"/>
    <s v="New York City"/>
    <x v="15"/>
    <n v="10024"/>
    <x v="3"/>
    <s v="OFF-LA-10002034"/>
    <x v="1"/>
    <x v="2"/>
    <x v="1102"/>
    <n v="24.55"/>
    <n v="5"/>
    <x v="0"/>
    <n v="12.029500000000001"/>
  </r>
  <r>
    <n v="6348"/>
    <x v="3167"/>
    <x v="1"/>
    <x v="489"/>
    <d v="2012-05-06T00:00:00"/>
    <x v="1"/>
    <s v="PO-18850"/>
    <x v="138"/>
    <x v="0"/>
    <x v="0"/>
    <s v="San Francisco"/>
    <x v="1"/>
    <n v="94109"/>
    <x v="1"/>
    <s v="OFF-BI-10000309"/>
    <x v="1"/>
    <x v="8"/>
    <x v="334"/>
    <n v="12.176"/>
    <n v="1"/>
    <x v="2"/>
    <n v="4.4138000000000002"/>
  </r>
  <r>
    <n v="6349"/>
    <x v="3167"/>
    <x v="1"/>
    <x v="489"/>
    <d v="2012-05-06T00:00:00"/>
    <x v="1"/>
    <s v="PO-18850"/>
    <x v="138"/>
    <x v="0"/>
    <x v="0"/>
    <s v="San Francisco"/>
    <x v="1"/>
    <n v="94109"/>
    <x v="1"/>
    <s v="OFF-ST-10000876"/>
    <x v="1"/>
    <x v="4"/>
    <x v="251"/>
    <n v="37.32"/>
    <n v="3"/>
    <x v="0"/>
    <n v="10.4496"/>
  </r>
  <r>
    <n v="6350"/>
    <x v="3167"/>
    <x v="1"/>
    <x v="489"/>
    <d v="2012-05-06T00:00:00"/>
    <x v="1"/>
    <s v="PO-18850"/>
    <x v="138"/>
    <x v="0"/>
    <x v="0"/>
    <s v="San Francisco"/>
    <x v="1"/>
    <n v="94109"/>
    <x v="1"/>
    <s v="OFF-SU-10002573"/>
    <x v="1"/>
    <x v="14"/>
    <x v="350"/>
    <n v="35.06"/>
    <n v="2"/>
    <x v="0"/>
    <n v="10.518000000000001"/>
  </r>
  <r>
    <n v="6351"/>
    <x v="3168"/>
    <x v="3"/>
    <x v="213"/>
    <d v="2014-09-09T00:00:00"/>
    <x v="1"/>
    <s v="AG-10900"/>
    <x v="151"/>
    <x v="0"/>
    <x v="0"/>
    <s v="Dallas"/>
    <x v="5"/>
    <n v="75217"/>
    <x v="2"/>
    <s v="FUR-FU-10004622"/>
    <x v="0"/>
    <x v="5"/>
    <x v="787"/>
    <n v="108.4"/>
    <n v="5"/>
    <x v="7"/>
    <n v="-105.69"/>
  </r>
  <r>
    <n v="6352"/>
    <x v="3169"/>
    <x v="3"/>
    <x v="132"/>
    <d v="2014-11-09T00:00:00"/>
    <x v="1"/>
    <s v="BF-11275"/>
    <x v="667"/>
    <x v="1"/>
    <x v="0"/>
    <s v="Miami"/>
    <x v="2"/>
    <n v="33178"/>
    <x v="0"/>
    <s v="TEC-PH-10002549"/>
    <x v="2"/>
    <x v="7"/>
    <x v="928"/>
    <n v="361.37599999999998"/>
    <n v="2"/>
    <x v="2"/>
    <n v="27.103200000000001"/>
  </r>
  <r>
    <n v="6353"/>
    <x v="3170"/>
    <x v="1"/>
    <x v="1023"/>
    <d v="2012-09-19T00:00:00"/>
    <x v="1"/>
    <s v="HG-14845"/>
    <x v="668"/>
    <x v="0"/>
    <x v="0"/>
    <s v="Philadelphia"/>
    <x v="9"/>
    <n v="19120"/>
    <x v="3"/>
    <s v="OFF-BI-10004209"/>
    <x v="1"/>
    <x v="8"/>
    <x v="1206"/>
    <n v="2.4119999999999999"/>
    <n v="1"/>
    <x v="6"/>
    <n v="-2.0099999999999998"/>
  </r>
  <r>
    <n v="6354"/>
    <x v="3171"/>
    <x v="1"/>
    <x v="684"/>
    <d v="2012-09-12T00:00:00"/>
    <x v="1"/>
    <s v="BS-11590"/>
    <x v="29"/>
    <x v="1"/>
    <x v="0"/>
    <s v="New York City"/>
    <x v="15"/>
    <n v="10011"/>
    <x v="3"/>
    <s v="OFF-AP-10001962"/>
    <x v="1"/>
    <x v="9"/>
    <x v="1594"/>
    <n v="8.39"/>
    <n v="1"/>
    <x v="0"/>
    <n v="2.0975000000000001"/>
  </r>
  <r>
    <n v="6355"/>
    <x v="3171"/>
    <x v="1"/>
    <x v="684"/>
    <d v="2012-09-12T00:00:00"/>
    <x v="1"/>
    <s v="BS-11590"/>
    <x v="29"/>
    <x v="1"/>
    <x v="0"/>
    <s v="New York City"/>
    <x v="15"/>
    <n v="10011"/>
    <x v="3"/>
    <s v="TEC-PH-10002922"/>
    <x v="2"/>
    <x v="7"/>
    <x v="965"/>
    <n v="337.98"/>
    <n v="2"/>
    <x v="0"/>
    <n v="101.39400000000001"/>
  </r>
  <r>
    <n v="6356"/>
    <x v="3172"/>
    <x v="2"/>
    <x v="191"/>
    <d v="2011-10-13T00:00:00"/>
    <x v="1"/>
    <s v="JD-16015"/>
    <x v="557"/>
    <x v="0"/>
    <x v="0"/>
    <s v="Philadelphia"/>
    <x v="9"/>
    <n v="19120"/>
    <x v="3"/>
    <s v="OFF-ST-10000642"/>
    <x v="1"/>
    <x v="4"/>
    <x v="192"/>
    <n v="83.92"/>
    <n v="5"/>
    <x v="2"/>
    <n v="-13.637"/>
  </r>
  <r>
    <n v="6357"/>
    <x v="3173"/>
    <x v="3"/>
    <x v="205"/>
    <d v="2014-01-29T00:00:00"/>
    <x v="1"/>
    <s v="CS-12250"/>
    <x v="294"/>
    <x v="1"/>
    <x v="0"/>
    <s v="Seattle"/>
    <x v="4"/>
    <n v="98103"/>
    <x v="1"/>
    <s v="OFF-BI-10001757"/>
    <x v="1"/>
    <x v="8"/>
    <x v="1158"/>
    <n v="19.68"/>
    <n v="5"/>
    <x v="2"/>
    <n v="6.8879999999999999"/>
  </r>
  <r>
    <n v="6358"/>
    <x v="3173"/>
    <x v="3"/>
    <x v="205"/>
    <d v="2014-01-29T00:00:00"/>
    <x v="1"/>
    <s v="CS-12250"/>
    <x v="294"/>
    <x v="1"/>
    <x v="0"/>
    <s v="Seattle"/>
    <x v="4"/>
    <n v="98103"/>
    <x v="1"/>
    <s v="OFF-PA-10004621"/>
    <x v="1"/>
    <x v="10"/>
    <x v="738"/>
    <n v="25.92"/>
    <n v="4"/>
    <x v="0"/>
    <n v="12.441599999999999"/>
  </r>
  <r>
    <n v="6359"/>
    <x v="3173"/>
    <x v="3"/>
    <x v="205"/>
    <d v="2014-01-29T00:00:00"/>
    <x v="1"/>
    <s v="CS-12250"/>
    <x v="294"/>
    <x v="1"/>
    <x v="0"/>
    <s v="Seattle"/>
    <x v="4"/>
    <n v="98103"/>
    <x v="1"/>
    <s v="OFF-PA-10002262"/>
    <x v="1"/>
    <x v="10"/>
    <x v="992"/>
    <n v="6.48"/>
    <n v="1"/>
    <x v="0"/>
    <n v="3.1103999999999998"/>
  </r>
  <r>
    <n v="6360"/>
    <x v="3173"/>
    <x v="3"/>
    <x v="205"/>
    <d v="2014-01-29T00:00:00"/>
    <x v="1"/>
    <s v="CS-12250"/>
    <x v="294"/>
    <x v="1"/>
    <x v="0"/>
    <s v="Seattle"/>
    <x v="4"/>
    <n v="98103"/>
    <x v="1"/>
    <s v="TEC-PH-10004100"/>
    <x v="2"/>
    <x v="7"/>
    <x v="1743"/>
    <n v="86.352000000000004"/>
    <n v="6"/>
    <x v="2"/>
    <n v="8.6351999999999993"/>
  </r>
  <r>
    <n v="6361"/>
    <x v="3174"/>
    <x v="1"/>
    <x v="895"/>
    <d v="2012-12-15T00:00:00"/>
    <x v="1"/>
    <s v="FC-14245"/>
    <x v="763"/>
    <x v="2"/>
    <x v="0"/>
    <s v="Los Angeles"/>
    <x v="1"/>
    <n v="90032"/>
    <x v="1"/>
    <s v="OFF-AR-10003582"/>
    <x v="1"/>
    <x v="6"/>
    <x v="1451"/>
    <n v="56.3"/>
    <n v="2"/>
    <x v="0"/>
    <n v="15.763999999999999"/>
  </r>
  <r>
    <n v="6362"/>
    <x v="3175"/>
    <x v="2"/>
    <x v="641"/>
    <d v="2011-11-30T00:00:00"/>
    <x v="1"/>
    <s v="SE-20110"/>
    <x v="339"/>
    <x v="0"/>
    <x v="0"/>
    <s v="Springfield"/>
    <x v="21"/>
    <n v="97477"/>
    <x v="1"/>
    <s v="OFF-AR-10003179"/>
    <x v="1"/>
    <x v="6"/>
    <x v="1565"/>
    <n v="51.015999999999998"/>
    <n v="7"/>
    <x v="2"/>
    <n v="8.2901000000000007"/>
  </r>
  <r>
    <n v="6363"/>
    <x v="3176"/>
    <x v="3"/>
    <x v="610"/>
    <d v="2014-11-26T00:00:00"/>
    <x v="1"/>
    <s v="CK-12205"/>
    <x v="237"/>
    <x v="0"/>
    <x v="0"/>
    <s v="Renton"/>
    <x v="4"/>
    <n v="98059"/>
    <x v="1"/>
    <s v="OFF-BI-10001670"/>
    <x v="1"/>
    <x v="8"/>
    <x v="438"/>
    <n v="150.80000000000001"/>
    <n v="5"/>
    <x v="2"/>
    <n v="56.55"/>
  </r>
  <r>
    <n v="6364"/>
    <x v="3176"/>
    <x v="3"/>
    <x v="610"/>
    <d v="2014-11-26T00:00:00"/>
    <x v="1"/>
    <s v="CK-12205"/>
    <x v="237"/>
    <x v="0"/>
    <x v="0"/>
    <s v="Renton"/>
    <x v="4"/>
    <n v="98059"/>
    <x v="1"/>
    <s v="TEC-MA-10002073"/>
    <x v="2"/>
    <x v="15"/>
    <x v="1763"/>
    <n v="1039.992"/>
    <n v="1"/>
    <x v="2"/>
    <n v="103.9992"/>
  </r>
  <r>
    <n v="6365"/>
    <x v="3176"/>
    <x v="3"/>
    <x v="610"/>
    <d v="2014-11-26T00:00:00"/>
    <x v="1"/>
    <s v="CK-12205"/>
    <x v="237"/>
    <x v="0"/>
    <x v="0"/>
    <s v="Renton"/>
    <x v="4"/>
    <n v="98059"/>
    <x v="1"/>
    <s v="OFF-PA-10003797"/>
    <x v="1"/>
    <x v="10"/>
    <x v="1701"/>
    <n v="51.84"/>
    <n v="8"/>
    <x v="0"/>
    <n v="24.883199999999999"/>
  </r>
  <r>
    <n v="6366"/>
    <x v="3177"/>
    <x v="3"/>
    <x v="1095"/>
    <d v="2014-04-06T00:00:00"/>
    <x v="2"/>
    <s v="DS-13030"/>
    <x v="284"/>
    <x v="2"/>
    <x v="0"/>
    <s v="New York City"/>
    <x v="15"/>
    <n v="10009"/>
    <x v="3"/>
    <s v="TEC-PH-10004006"/>
    <x v="2"/>
    <x v="7"/>
    <x v="1764"/>
    <n v="41.22"/>
    <n v="1"/>
    <x v="0"/>
    <n v="11.1294"/>
  </r>
  <r>
    <n v="6367"/>
    <x v="3177"/>
    <x v="3"/>
    <x v="1095"/>
    <d v="2014-04-06T00:00:00"/>
    <x v="2"/>
    <s v="DS-13030"/>
    <x v="284"/>
    <x v="2"/>
    <x v="0"/>
    <s v="New York City"/>
    <x v="15"/>
    <n v="10009"/>
    <x v="3"/>
    <s v="OFF-SU-10000646"/>
    <x v="1"/>
    <x v="14"/>
    <x v="259"/>
    <n v="240.37"/>
    <n v="1"/>
    <x v="0"/>
    <n v="7.2111000000000001"/>
  </r>
  <r>
    <n v="6368"/>
    <x v="3177"/>
    <x v="3"/>
    <x v="1095"/>
    <d v="2014-04-06T00:00:00"/>
    <x v="2"/>
    <s v="DS-13030"/>
    <x v="284"/>
    <x v="2"/>
    <x v="0"/>
    <s v="New York City"/>
    <x v="15"/>
    <n v="10009"/>
    <x v="3"/>
    <s v="TEC-PH-10002262"/>
    <x v="2"/>
    <x v="7"/>
    <x v="472"/>
    <n v="119.02"/>
    <n v="2"/>
    <x v="0"/>
    <n v="33.325600000000001"/>
  </r>
  <r>
    <n v="6369"/>
    <x v="3178"/>
    <x v="3"/>
    <x v="240"/>
    <d v="2014-05-25T00:00:00"/>
    <x v="1"/>
    <s v="SA-20830"/>
    <x v="193"/>
    <x v="0"/>
    <x v="0"/>
    <s v="San Jose"/>
    <x v="1"/>
    <n v="95123"/>
    <x v="1"/>
    <s v="OFF-BI-10002082"/>
    <x v="1"/>
    <x v="8"/>
    <x v="1173"/>
    <n v="133.12"/>
    <n v="5"/>
    <x v="2"/>
    <n v="49.92"/>
  </r>
  <r>
    <n v="6370"/>
    <x v="3179"/>
    <x v="0"/>
    <x v="339"/>
    <d v="2013-10-08T00:00:00"/>
    <x v="1"/>
    <s v="TP-21565"/>
    <x v="734"/>
    <x v="1"/>
    <x v="0"/>
    <s v="Grand Prairie"/>
    <x v="5"/>
    <n v="75051"/>
    <x v="2"/>
    <s v="FUR-FU-10001756"/>
    <x v="0"/>
    <x v="5"/>
    <x v="282"/>
    <n v="38.08"/>
    <n v="5"/>
    <x v="7"/>
    <n v="-29.512"/>
  </r>
  <r>
    <n v="6371"/>
    <x v="3180"/>
    <x v="0"/>
    <x v="831"/>
    <d v="2013-11-22T00:00:00"/>
    <x v="3"/>
    <s v="JK-16120"/>
    <x v="451"/>
    <x v="2"/>
    <x v="0"/>
    <s v="New York City"/>
    <x v="15"/>
    <n v="10009"/>
    <x v="3"/>
    <s v="FUR-BO-10002598"/>
    <x v="0"/>
    <x v="0"/>
    <x v="1509"/>
    <n v="113.568"/>
    <n v="2"/>
    <x v="2"/>
    <n v="12.776400000000001"/>
  </r>
  <r>
    <n v="6372"/>
    <x v="3181"/>
    <x v="3"/>
    <x v="621"/>
    <d v="2014-10-06T00:00:00"/>
    <x v="0"/>
    <s v="CC-12430"/>
    <x v="254"/>
    <x v="2"/>
    <x v="0"/>
    <s v="New York City"/>
    <x v="15"/>
    <n v="10009"/>
    <x v="3"/>
    <s v="FUR-FU-10001934"/>
    <x v="0"/>
    <x v="5"/>
    <x v="107"/>
    <n v="83.92"/>
    <n v="4"/>
    <x v="0"/>
    <n v="21.819199999999999"/>
  </r>
  <r>
    <n v="6373"/>
    <x v="3181"/>
    <x v="3"/>
    <x v="621"/>
    <d v="2014-10-06T00:00:00"/>
    <x v="0"/>
    <s v="CC-12430"/>
    <x v="254"/>
    <x v="2"/>
    <x v="0"/>
    <s v="New York City"/>
    <x v="15"/>
    <n v="10009"/>
    <x v="3"/>
    <s v="OFF-AR-10001130"/>
    <x v="1"/>
    <x v="6"/>
    <x v="780"/>
    <n v="6.63"/>
    <n v="3"/>
    <x v="0"/>
    <n v="3.1160999999999999"/>
  </r>
  <r>
    <n v="6374"/>
    <x v="3181"/>
    <x v="3"/>
    <x v="621"/>
    <d v="2014-10-06T00:00:00"/>
    <x v="0"/>
    <s v="CC-12430"/>
    <x v="254"/>
    <x v="2"/>
    <x v="0"/>
    <s v="New York City"/>
    <x v="15"/>
    <n v="10009"/>
    <x v="3"/>
    <s v="TEC-AC-10002049"/>
    <x v="2"/>
    <x v="11"/>
    <x v="688"/>
    <n v="371.97"/>
    <n v="3"/>
    <x v="0"/>
    <n v="66.954599999999999"/>
  </r>
  <r>
    <n v="6375"/>
    <x v="3182"/>
    <x v="2"/>
    <x v="333"/>
    <d v="2011-05-03T00:00:00"/>
    <x v="1"/>
    <s v="LA-16780"/>
    <x v="156"/>
    <x v="1"/>
    <x v="0"/>
    <s v="Memphis"/>
    <x v="18"/>
    <n v="38109"/>
    <x v="0"/>
    <s v="FUR-CH-10001394"/>
    <x v="0"/>
    <x v="1"/>
    <x v="648"/>
    <n v="561.58399999999995"/>
    <n v="2"/>
    <x v="2"/>
    <n v="70.197999999999993"/>
  </r>
  <r>
    <n v="6376"/>
    <x v="3182"/>
    <x v="2"/>
    <x v="333"/>
    <d v="2011-05-03T00:00:00"/>
    <x v="1"/>
    <s v="LA-16780"/>
    <x v="156"/>
    <x v="1"/>
    <x v="0"/>
    <s v="Memphis"/>
    <x v="18"/>
    <n v="38109"/>
    <x v="0"/>
    <s v="OFF-ST-10000798"/>
    <x v="1"/>
    <x v="4"/>
    <x v="348"/>
    <n v="99.92"/>
    <n v="5"/>
    <x v="2"/>
    <n v="-1.2490000000000001"/>
  </r>
  <r>
    <n v="6377"/>
    <x v="3183"/>
    <x v="0"/>
    <x v="877"/>
    <d v="2013-10-11T00:00:00"/>
    <x v="2"/>
    <s v="AW-10930"/>
    <x v="585"/>
    <x v="2"/>
    <x v="0"/>
    <s v="Philadelphia"/>
    <x v="9"/>
    <n v="19143"/>
    <x v="3"/>
    <s v="OFF-LA-10000134"/>
    <x v="1"/>
    <x v="2"/>
    <x v="85"/>
    <n v="4.9279999999999999"/>
    <n v="2"/>
    <x v="2"/>
    <n v="1.7248000000000001"/>
  </r>
  <r>
    <n v="6378"/>
    <x v="3184"/>
    <x v="0"/>
    <x v="272"/>
    <d v="2013-12-23T00:00:00"/>
    <x v="1"/>
    <s v="BP-11230"/>
    <x v="546"/>
    <x v="0"/>
    <x v="0"/>
    <s v="Los Angeles"/>
    <x v="1"/>
    <n v="90004"/>
    <x v="1"/>
    <s v="FUR-FU-10002364"/>
    <x v="0"/>
    <x v="5"/>
    <x v="1231"/>
    <n v="14.76"/>
    <n v="2"/>
    <x v="0"/>
    <n v="4.2804000000000002"/>
  </r>
  <r>
    <n v="6379"/>
    <x v="3185"/>
    <x v="3"/>
    <x v="318"/>
    <d v="2014-04-15T00:00:00"/>
    <x v="1"/>
    <s v="DB-13360"/>
    <x v="748"/>
    <x v="2"/>
    <x v="0"/>
    <s v="Waterbury"/>
    <x v="29"/>
    <n v="6708"/>
    <x v="3"/>
    <s v="TEC-AC-10004571"/>
    <x v="2"/>
    <x v="11"/>
    <x v="404"/>
    <n v="99.99"/>
    <n v="1"/>
    <x v="0"/>
    <n v="41.995800000000003"/>
  </r>
  <r>
    <n v="6380"/>
    <x v="3185"/>
    <x v="3"/>
    <x v="318"/>
    <d v="2014-04-15T00:00:00"/>
    <x v="1"/>
    <s v="DB-13360"/>
    <x v="748"/>
    <x v="2"/>
    <x v="0"/>
    <s v="Waterbury"/>
    <x v="29"/>
    <n v="6708"/>
    <x v="3"/>
    <s v="OFF-ST-10003692"/>
    <x v="1"/>
    <x v="4"/>
    <x v="1253"/>
    <n v="286.14999999999998"/>
    <n v="5"/>
    <x v="0"/>
    <n v="71.537499999999994"/>
  </r>
  <r>
    <n v="6381"/>
    <x v="3186"/>
    <x v="2"/>
    <x v="918"/>
    <d v="2011-04-13T00:00:00"/>
    <x v="1"/>
    <s v="PC-19000"/>
    <x v="480"/>
    <x v="2"/>
    <x v="0"/>
    <s v="Chandler"/>
    <x v="16"/>
    <n v="85224"/>
    <x v="1"/>
    <s v="OFF-FA-10001883"/>
    <x v="1"/>
    <x v="13"/>
    <x v="1484"/>
    <n v="49.792000000000002"/>
    <n v="8"/>
    <x v="2"/>
    <n v="-11.8256"/>
  </r>
  <r>
    <n v="6382"/>
    <x v="3187"/>
    <x v="0"/>
    <x v="892"/>
    <d v="2013-04-03T00:00:00"/>
    <x v="1"/>
    <s v="TB-21595"/>
    <x v="180"/>
    <x v="0"/>
    <x v="0"/>
    <s v="Springfield"/>
    <x v="24"/>
    <n v="45503"/>
    <x v="3"/>
    <s v="FUR-BO-10004015"/>
    <x v="0"/>
    <x v="0"/>
    <x v="569"/>
    <n v="299.97500000000002"/>
    <n v="5"/>
    <x v="5"/>
    <n v="-167.98599999999999"/>
  </r>
  <r>
    <n v="6383"/>
    <x v="3187"/>
    <x v="0"/>
    <x v="892"/>
    <d v="2013-04-03T00:00:00"/>
    <x v="1"/>
    <s v="TB-21595"/>
    <x v="180"/>
    <x v="0"/>
    <x v="0"/>
    <s v="Springfield"/>
    <x v="24"/>
    <n v="45503"/>
    <x v="3"/>
    <s v="TEC-PH-10000141"/>
    <x v="2"/>
    <x v="7"/>
    <x v="1303"/>
    <n v="158.376"/>
    <n v="4"/>
    <x v="10"/>
    <n v="-36.9544"/>
  </r>
  <r>
    <n v="6384"/>
    <x v="3188"/>
    <x v="3"/>
    <x v="787"/>
    <d v="2014-01-19T00:00:00"/>
    <x v="2"/>
    <s v="TB-21250"/>
    <x v="621"/>
    <x v="0"/>
    <x v="0"/>
    <s v="Austin"/>
    <x v="5"/>
    <n v="78745"/>
    <x v="2"/>
    <s v="OFF-BI-10001597"/>
    <x v="1"/>
    <x v="8"/>
    <x v="790"/>
    <n v="32.783999999999999"/>
    <n v="4"/>
    <x v="3"/>
    <n v="-52.4544"/>
  </r>
  <r>
    <n v="6385"/>
    <x v="3188"/>
    <x v="3"/>
    <x v="787"/>
    <d v="2014-01-19T00:00:00"/>
    <x v="2"/>
    <s v="TB-21250"/>
    <x v="621"/>
    <x v="0"/>
    <x v="0"/>
    <s v="Austin"/>
    <x v="5"/>
    <n v="78745"/>
    <x v="2"/>
    <s v="TEC-AC-10003628"/>
    <x v="2"/>
    <x v="11"/>
    <x v="244"/>
    <n v="47.984000000000002"/>
    <n v="2"/>
    <x v="2"/>
    <n v="14.395200000000001"/>
  </r>
  <r>
    <n v="6386"/>
    <x v="3188"/>
    <x v="3"/>
    <x v="787"/>
    <d v="2014-01-19T00:00:00"/>
    <x v="2"/>
    <s v="TB-21250"/>
    <x v="621"/>
    <x v="0"/>
    <x v="0"/>
    <s v="Austin"/>
    <x v="5"/>
    <n v="78745"/>
    <x v="2"/>
    <s v="TEC-AC-10002331"/>
    <x v="2"/>
    <x v="11"/>
    <x v="1582"/>
    <n v="62.591999999999999"/>
    <n v="8"/>
    <x v="2"/>
    <n v="13.300800000000001"/>
  </r>
  <r>
    <n v="6387"/>
    <x v="3188"/>
    <x v="3"/>
    <x v="787"/>
    <d v="2014-01-19T00:00:00"/>
    <x v="2"/>
    <s v="TB-21250"/>
    <x v="621"/>
    <x v="0"/>
    <x v="0"/>
    <s v="Austin"/>
    <x v="5"/>
    <n v="78745"/>
    <x v="2"/>
    <s v="OFF-BI-10001098"/>
    <x v="1"/>
    <x v="8"/>
    <x v="405"/>
    <n v="4.2759999999999998"/>
    <n v="1"/>
    <x v="3"/>
    <n v="-6.6277999999999997"/>
  </r>
  <r>
    <n v="6388"/>
    <x v="3189"/>
    <x v="2"/>
    <x v="1106"/>
    <d v="2011-02-05T00:00:00"/>
    <x v="1"/>
    <s v="MV-18190"/>
    <x v="160"/>
    <x v="0"/>
    <x v="0"/>
    <s v="Detroit"/>
    <x v="12"/>
    <n v="48234"/>
    <x v="2"/>
    <s v="OFF-PA-10001204"/>
    <x v="1"/>
    <x v="10"/>
    <x v="518"/>
    <n v="10.56"/>
    <n v="2"/>
    <x v="0"/>
    <n v="4.7519999999999998"/>
  </r>
  <r>
    <n v="6389"/>
    <x v="3189"/>
    <x v="2"/>
    <x v="1106"/>
    <d v="2011-02-05T00:00:00"/>
    <x v="1"/>
    <s v="MV-18190"/>
    <x v="160"/>
    <x v="0"/>
    <x v="0"/>
    <s v="Detroit"/>
    <x v="12"/>
    <n v="48234"/>
    <x v="2"/>
    <s v="OFF-ST-10000991"/>
    <x v="1"/>
    <x v="4"/>
    <x v="155"/>
    <n v="229.94"/>
    <n v="2"/>
    <x v="0"/>
    <n v="6.8982000000000001"/>
  </r>
  <r>
    <n v="6390"/>
    <x v="3190"/>
    <x v="1"/>
    <x v="1107"/>
    <d v="2012-02-11T00:00:00"/>
    <x v="1"/>
    <s v="DK-12835"/>
    <x v="460"/>
    <x v="1"/>
    <x v="0"/>
    <s v="Springfield"/>
    <x v="17"/>
    <n v="22153"/>
    <x v="0"/>
    <s v="OFF-EN-10000056"/>
    <x v="1"/>
    <x v="12"/>
    <x v="627"/>
    <n v="311.14999999999998"/>
    <n v="5"/>
    <x v="0"/>
    <n v="146.2405"/>
  </r>
  <r>
    <n v="6391"/>
    <x v="3190"/>
    <x v="1"/>
    <x v="1107"/>
    <d v="2012-02-11T00:00:00"/>
    <x v="1"/>
    <s v="DK-12835"/>
    <x v="460"/>
    <x v="1"/>
    <x v="0"/>
    <s v="Springfield"/>
    <x v="17"/>
    <n v="22153"/>
    <x v="0"/>
    <s v="OFF-PA-10003349"/>
    <x v="1"/>
    <x v="10"/>
    <x v="218"/>
    <n v="12.96"/>
    <n v="2"/>
    <x v="0"/>
    <n v="6.3503999999999996"/>
  </r>
  <r>
    <n v="6392"/>
    <x v="3191"/>
    <x v="0"/>
    <x v="882"/>
    <d v="2013-12-20T00:00:00"/>
    <x v="1"/>
    <s v="PK-19075"/>
    <x v="7"/>
    <x v="0"/>
    <x v="0"/>
    <s v="New York City"/>
    <x v="15"/>
    <n v="10011"/>
    <x v="3"/>
    <s v="OFF-PA-10001471"/>
    <x v="1"/>
    <x v="10"/>
    <x v="1468"/>
    <n v="14.62"/>
    <n v="2"/>
    <x v="0"/>
    <n v="6.7252000000000001"/>
  </r>
  <r>
    <n v="6393"/>
    <x v="3191"/>
    <x v="0"/>
    <x v="882"/>
    <d v="2013-12-20T00:00:00"/>
    <x v="1"/>
    <s v="PK-19075"/>
    <x v="7"/>
    <x v="0"/>
    <x v="0"/>
    <s v="New York City"/>
    <x v="15"/>
    <n v="10011"/>
    <x v="3"/>
    <s v="OFF-LA-10003190"/>
    <x v="1"/>
    <x v="2"/>
    <x v="1163"/>
    <n v="5.76"/>
    <n v="2"/>
    <x v="0"/>
    <n v="2.8224"/>
  </r>
  <r>
    <n v="6394"/>
    <x v="3191"/>
    <x v="0"/>
    <x v="882"/>
    <d v="2013-12-20T00:00:00"/>
    <x v="1"/>
    <s v="PK-19075"/>
    <x v="7"/>
    <x v="0"/>
    <x v="0"/>
    <s v="New York City"/>
    <x v="15"/>
    <n v="10011"/>
    <x v="3"/>
    <s v="OFF-FA-10000621"/>
    <x v="1"/>
    <x v="13"/>
    <x v="110"/>
    <n v="21.48"/>
    <n v="6"/>
    <x v="0"/>
    <n v="10.5252"/>
  </r>
  <r>
    <n v="6395"/>
    <x v="3191"/>
    <x v="0"/>
    <x v="882"/>
    <d v="2013-12-20T00:00:00"/>
    <x v="1"/>
    <s v="PK-19075"/>
    <x v="7"/>
    <x v="0"/>
    <x v="0"/>
    <s v="New York City"/>
    <x v="15"/>
    <n v="10011"/>
    <x v="3"/>
    <s v="FUR-FU-10002937"/>
    <x v="0"/>
    <x v="5"/>
    <x v="1051"/>
    <n v="396.92"/>
    <n v="4"/>
    <x v="0"/>
    <n v="198.46"/>
  </r>
  <r>
    <n v="6396"/>
    <x v="3191"/>
    <x v="0"/>
    <x v="882"/>
    <d v="2013-12-20T00:00:00"/>
    <x v="1"/>
    <s v="PK-19075"/>
    <x v="7"/>
    <x v="0"/>
    <x v="0"/>
    <s v="New York City"/>
    <x v="15"/>
    <n v="10011"/>
    <x v="3"/>
    <s v="OFF-ST-10004507"/>
    <x v="1"/>
    <x v="4"/>
    <x v="452"/>
    <n v="17.149999999999999"/>
    <n v="1"/>
    <x v="0"/>
    <n v="4.6304999999999996"/>
  </r>
  <r>
    <n v="6397"/>
    <x v="3191"/>
    <x v="0"/>
    <x v="882"/>
    <d v="2013-12-20T00:00:00"/>
    <x v="1"/>
    <s v="PK-19075"/>
    <x v="7"/>
    <x v="0"/>
    <x v="0"/>
    <s v="New York City"/>
    <x v="15"/>
    <n v="10011"/>
    <x v="3"/>
    <s v="OFF-BI-10000279"/>
    <x v="1"/>
    <x v="8"/>
    <x v="1765"/>
    <n v="23.12"/>
    <n v="2"/>
    <x v="2"/>
    <n v="7.8029999999999999"/>
  </r>
  <r>
    <n v="6398"/>
    <x v="3192"/>
    <x v="3"/>
    <x v="1108"/>
    <d v="2014-11-05T00:00:00"/>
    <x v="1"/>
    <s v="AH-10120"/>
    <x v="571"/>
    <x v="2"/>
    <x v="0"/>
    <s v="Dallas"/>
    <x v="5"/>
    <n v="75217"/>
    <x v="2"/>
    <s v="OFF-AR-10003651"/>
    <x v="1"/>
    <x v="6"/>
    <x v="276"/>
    <n v="5.2480000000000002"/>
    <n v="2"/>
    <x v="2"/>
    <n v="0.59040000000000004"/>
  </r>
  <r>
    <n v="6399"/>
    <x v="3193"/>
    <x v="3"/>
    <x v="634"/>
    <d v="2014-08-13T00:00:00"/>
    <x v="1"/>
    <s v="GM-14455"/>
    <x v="39"/>
    <x v="2"/>
    <x v="0"/>
    <s v="Concord"/>
    <x v="38"/>
    <n v="3301"/>
    <x v="3"/>
    <s v="TEC-PH-10003601"/>
    <x v="2"/>
    <x v="7"/>
    <x v="1383"/>
    <n v="824.95"/>
    <n v="5"/>
    <x v="0"/>
    <n v="247.48500000000001"/>
  </r>
  <r>
    <n v="6400"/>
    <x v="3193"/>
    <x v="3"/>
    <x v="634"/>
    <d v="2014-08-13T00:00:00"/>
    <x v="1"/>
    <s v="GM-14455"/>
    <x v="39"/>
    <x v="2"/>
    <x v="0"/>
    <s v="Concord"/>
    <x v="38"/>
    <n v="3301"/>
    <x v="3"/>
    <s v="OFF-LA-10002195"/>
    <x v="1"/>
    <x v="2"/>
    <x v="1019"/>
    <n v="24.64"/>
    <n v="8"/>
    <x v="0"/>
    <n v="11.827199999999999"/>
  </r>
  <r>
    <n v="6401"/>
    <x v="3193"/>
    <x v="3"/>
    <x v="634"/>
    <d v="2014-08-13T00:00:00"/>
    <x v="1"/>
    <s v="GM-14455"/>
    <x v="39"/>
    <x v="2"/>
    <x v="0"/>
    <s v="Concord"/>
    <x v="38"/>
    <n v="3301"/>
    <x v="3"/>
    <s v="OFF-AR-10000380"/>
    <x v="1"/>
    <x v="6"/>
    <x v="108"/>
    <n v="227.88"/>
    <n v="6"/>
    <x v="0"/>
    <n v="68.364000000000004"/>
  </r>
  <r>
    <n v="6402"/>
    <x v="3194"/>
    <x v="3"/>
    <x v="1109"/>
    <d v="2014-06-01T00:00:00"/>
    <x v="2"/>
    <s v="BD-11725"/>
    <x v="232"/>
    <x v="0"/>
    <x v="0"/>
    <s v="Lafayette"/>
    <x v="28"/>
    <n v="70506"/>
    <x v="0"/>
    <s v="FUR-BO-10000330"/>
    <x v="0"/>
    <x v="0"/>
    <x v="1098"/>
    <n v="241.96"/>
    <n v="2"/>
    <x v="0"/>
    <n v="33.874400000000001"/>
  </r>
  <r>
    <n v="6403"/>
    <x v="3194"/>
    <x v="3"/>
    <x v="1109"/>
    <d v="2014-06-01T00:00:00"/>
    <x v="2"/>
    <s v="BD-11725"/>
    <x v="232"/>
    <x v="0"/>
    <x v="0"/>
    <s v="Lafayette"/>
    <x v="28"/>
    <n v="70506"/>
    <x v="0"/>
    <s v="OFF-BI-10000591"/>
    <x v="1"/>
    <x v="8"/>
    <x v="1045"/>
    <n v="3.89"/>
    <n v="1"/>
    <x v="0"/>
    <n v="1.8672"/>
  </r>
  <r>
    <n v="6404"/>
    <x v="3194"/>
    <x v="3"/>
    <x v="1109"/>
    <d v="2014-06-01T00:00:00"/>
    <x v="2"/>
    <s v="BD-11725"/>
    <x v="232"/>
    <x v="0"/>
    <x v="0"/>
    <s v="Lafayette"/>
    <x v="28"/>
    <n v="70506"/>
    <x v="0"/>
    <s v="FUR-FU-10001731"/>
    <x v="0"/>
    <x v="5"/>
    <x v="1547"/>
    <n v="8.01"/>
    <n v="3"/>
    <x v="0"/>
    <n v="3.0438000000000001"/>
  </r>
  <r>
    <n v="6405"/>
    <x v="3195"/>
    <x v="1"/>
    <x v="672"/>
    <d v="2012-12-05T00:00:00"/>
    <x v="1"/>
    <s v="RM-19375"/>
    <x v="528"/>
    <x v="0"/>
    <x v="0"/>
    <s v="Raleigh"/>
    <x v="3"/>
    <n v="27604"/>
    <x v="0"/>
    <s v="TEC-PH-10001198"/>
    <x v="2"/>
    <x v="7"/>
    <x v="1168"/>
    <n v="177.48"/>
    <n v="3"/>
    <x v="2"/>
    <n v="19.9665"/>
  </r>
  <r>
    <n v="6406"/>
    <x v="3196"/>
    <x v="3"/>
    <x v="515"/>
    <d v="2014-09-03T00:00:00"/>
    <x v="0"/>
    <s v="BW-11110"/>
    <x v="308"/>
    <x v="1"/>
    <x v="0"/>
    <s v="Spokane"/>
    <x v="4"/>
    <n v="99207"/>
    <x v="1"/>
    <s v="FUR-CH-10002331"/>
    <x v="0"/>
    <x v="1"/>
    <x v="402"/>
    <n v="569.56799999999998"/>
    <n v="2"/>
    <x v="2"/>
    <n v="7.1196000000000002"/>
  </r>
  <r>
    <n v="6407"/>
    <x v="3196"/>
    <x v="3"/>
    <x v="515"/>
    <d v="2014-09-03T00:00:00"/>
    <x v="0"/>
    <s v="BW-11110"/>
    <x v="308"/>
    <x v="1"/>
    <x v="0"/>
    <s v="Spokane"/>
    <x v="4"/>
    <n v="99207"/>
    <x v="1"/>
    <s v="OFF-ST-10002370"/>
    <x v="1"/>
    <x v="4"/>
    <x v="80"/>
    <n v="149.72999999999999"/>
    <n v="7"/>
    <x v="0"/>
    <n v="43.421700000000001"/>
  </r>
  <r>
    <n v="6408"/>
    <x v="3197"/>
    <x v="3"/>
    <x v="304"/>
    <d v="2014-05-16T00:00:00"/>
    <x v="2"/>
    <s v="GT-14710"/>
    <x v="218"/>
    <x v="0"/>
    <x v="0"/>
    <s v="Houston"/>
    <x v="5"/>
    <n v="77041"/>
    <x v="2"/>
    <s v="FUR-CH-10003981"/>
    <x v="0"/>
    <x v="1"/>
    <x v="1166"/>
    <n v="899.43"/>
    <n v="5"/>
    <x v="4"/>
    <n v="-12.849"/>
  </r>
  <r>
    <n v="6409"/>
    <x v="3197"/>
    <x v="3"/>
    <x v="304"/>
    <d v="2014-05-16T00:00:00"/>
    <x v="2"/>
    <s v="GT-14710"/>
    <x v="218"/>
    <x v="0"/>
    <x v="0"/>
    <s v="Houston"/>
    <x v="5"/>
    <n v="77041"/>
    <x v="2"/>
    <s v="OFF-AR-10001446"/>
    <x v="1"/>
    <x v="6"/>
    <x v="1152"/>
    <n v="46.2"/>
    <n v="5"/>
    <x v="2"/>
    <n v="5.7750000000000004"/>
  </r>
  <r>
    <n v="6410"/>
    <x v="3197"/>
    <x v="3"/>
    <x v="304"/>
    <d v="2014-05-16T00:00:00"/>
    <x v="2"/>
    <s v="GT-14710"/>
    <x v="218"/>
    <x v="0"/>
    <x v="0"/>
    <s v="Houston"/>
    <x v="5"/>
    <n v="77041"/>
    <x v="2"/>
    <s v="OFF-PA-10000300"/>
    <x v="1"/>
    <x v="10"/>
    <x v="1766"/>
    <n v="47.951999999999998"/>
    <n v="3"/>
    <x v="2"/>
    <n v="16.183800000000002"/>
  </r>
  <r>
    <n v="6411"/>
    <x v="3197"/>
    <x v="3"/>
    <x v="304"/>
    <d v="2014-05-16T00:00:00"/>
    <x v="2"/>
    <s v="GT-14710"/>
    <x v="218"/>
    <x v="0"/>
    <x v="0"/>
    <s v="Houston"/>
    <x v="5"/>
    <n v="77041"/>
    <x v="2"/>
    <s v="TEC-PH-10004071"/>
    <x v="2"/>
    <x v="7"/>
    <x v="1537"/>
    <n v="7.992"/>
    <n v="1"/>
    <x v="2"/>
    <n v="0.69930000000000003"/>
  </r>
  <r>
    <n v="6412"/>
    <x v="3197"/>
    <x v="3"/>
    <x v="304"/>
    <d v="2014-05-16T00:00:00"/>
    <x v="2"/>
    <s v="GT-14710"/>
    <x v="218"/>
    <x v="0"/>
    <x v="0"/>
    <s v="Houston"/>
    <x v="5"/>
    <n v="77041"/>
    <x v="2"/>
    <s v="OFF-PA-10003134"/>
    <x v="1"/>
    <x v="10"/>
    <x v="1663"/>
    <n v="76.864000000000004"/>
    <n v="2"/>
    <x v="2"/>
    <n v="26.9024"/>
  </r>
  <r>
    <n v="6413"/>
    <x v="3198"/>
    <x v="3"/>
    <x v="629"/>
    <d v="2014-08-24T00:00:00"/>
    <x v="1"/>
    <s v="AH-10120"/>
    <x v="571"/>
    <x v="2"/>
    <x v="0"/>
    <s v="Louisville"/>
    <x v="0"/>
    <n v="40214"/>
    <x v="0"/>
    <s v="OFF-BI-10002735"/>
    <x v="1"/>
    <x v="8"/>
    <x v="141"/>
    <n v="102.93"/>
    <n v="3"/>
    <x v="0"/>
    <n v="48.377099999999999"/>
  </r>
  <r>
    <n v="6414"/>
    <x v="3198"/>
    <x v="3"/>
    <x v="629"/>
    <d v="2014-08-24T00:00:00"/>
    <x v="1"/>
    <s v="AH-10120"/>
    <x v="571"/>
    <x v="2"/>
    <x v="0"/>
    <s v="Louisville"/>
    <x v="0"/>
    <n v="40214"/>
    <x v="0"/>
    <s v="TEC-AC-10004510"/>
    <x v="2"/>
    <x v="11"/>
    <x v="944"/>
    <n v="98.16"/>
    <n v="6"/>
    <x v="0"/>
    <n v="9.8160000000000007"/>
  </r>
  <r>
    <n v="6415"/>
    <x v="3199"/>
    <x v="3"/>
    <x v="468"/>
    <d v="2014-11-15T00:00:00"/>
    <x v="0"/>
    <s v="DR-12940"/>
    <x v="660"/>
    <x v="2"/>
    <x v="0"/>
    <s v="Hollywood"/>
    <x v="2"/>
    <n v="33021"/>
    <x v="0"/>
    <s v="OFF-BI-10004099"/>
    <x v="1"/>
    <x v="8"/>
    <x v="1716"/>
    <n v="11.52"/>
    <n v="5"/>
    <x v="6"/>
    <n v="-7.68"/>
  </r>
  <r>
    <n v="6416"/>
    <x v="3200"/>
    <x v="3"/>
    <x v="170"/>
    <d v="2014-08-22T00:00:00"/>
    <x v="3"/>
    <s v="DL-13495"/>
    <x v="393"/>
    <x v="1"/>
    <x v="0"/>
    <s v="Chandler"/>
    <x v="16"/>
    <n v="85224"/>
    <x v="1"/>
    <s v="OFF-PA-10003395"/>
    <x v="1"/>
    <x v="10"/>
    <x v="650"/>
    <n v="83.88"/>
    <n v="1"/>
    <x v="2"/>
    <n v="29.358000000000001"/>
  </r>
  <r>
    <n v="6417"/>
    <x v="3201"/>
    <x v="0"/>
    <x v="387"/>
    <d v="2013-03-13T00:00:00"/>
    <x v="1"/>
    <s v="BD-11620"/>
    <x v="379"/>
    <x v="0"/>
    <x v="0"/>
    <s v="Philadelphia"/>
    <x v="9"/>
    <n v="19120"/>
    <x v="3"/>
    <s v="TEC-PH-10002890"/>
    <x v="2"/>
    <x v="7"/>
    <x v="1387"/>
    <n v="108.57599999999999"/>
    <n v="4"/>
    <x v="10"/>
    <n v="-25.334399999999999"/>
  </r>
  <r>
    <n v="6418"/>
    <x v="3201"/>
    <x v="0"/>
    <x v="387"/>
    <d v="2013-03-13T00:00:00"/>
    <x v="1"/>
    <s v="BD-11620"/>
    <x v="379"/>
    <x v="0"/>
    <x v="0"/>
    <s v="Philadelphia"/>
    <x v="9"/>
    <n v="19120"/>
    <x v="3"/>
    <s v="OFF-FA-10004968"/>
    <x v="1"/>
    <x v="13"/>
    <x v="1010"/>
    <n v="5.984"/>
    <n v="2"/>
    <x v="2"/>
    <n v="-1.3464"/>
  </r>
  <r>
    <n v="6419"/>
    <x v="3202"/>
    <x v="0"/>
    <x v="731"/>
    <d v="2013-11-06T00:00:00"/>
    <x v="1"/>
    <s v="HW-14935"/>
    <x v="304"/>
    <x v="1"/>
    <x v="0"/>
    <s v="Tulsa"/>
    <x v="26"/>
    <n v="74133"/>
    <x v="2"/>
    <s v="OFF-SU-10001218"/>
    <x v="1"/>
    <x v="14"/>
    <x v="133"/>
    <n v="21.96"/>
    <n v="2"/>
    <x v="0"/>
    <n v="6.1487999999999996"/>
  </r>
  <r>
    <n v="6420"/>
    <x v="3202"/>
    <x v="0"/>
    <x v="731"/>
    <d v="2013-11-06T00:00:00"/>
    <x v="1"/>
    <s v="HW-14935"/>
    <x v="304"/>
    <x v="1"/>
    <x v="0"/>
    <s v="Tulsa"/>
    <x v="26"/>
    <n v="74133"/>
    <x v="2"/>
    <s v="FUR-CH-10002084"/>
    <x v="0"/>
    <x v="1"/>
    <x v="1240"/>
    <n v="368.97"/>
    <n v="3"/>
    <x v="0"/>
    <n v="81.173400000000001"/>
  </r>
  <r>
    <n v="6421"/>
    <x v="3202"/>
    <x v="0"/>
    <x v="731"/>
    <d v="2013-11-06T00:00:00"/>
    <x v="1"/>
    <s v="HW-14935"/>
    <x v="304"/>
    <x v="1"/>
    <x v="0"/>
    <s v="Tulsa"/>
    <x v="26"/>
    <n v="74133"/>
    <x v="2"/>
    <s v="OFF-AR-10004269"/>
    <x v="1"/>
    <x v="6"/>
    <x v="1541"/>
    <n v="12.39"/>
    <n v="3"/>
    <x v="0"/>
    <n v="3.4691999999999998"/>
  </r>
  <r>
    <n v="6422"/>
    <x v="3202"/>
    <x v="0"/>
    <x v="731"/>
    <d v="2013-11-06T00:00:00"/>
    <x v="1"/>
    <s v="HW-14935"/>
    <x v="304"/>
    <x v="1"/>
    <x v="0"/>
    <s v="Tulsa"/>
    <x v="26"/>
    <n v="74133"/>
    <x v="2"/>
    <s v="OFF-ST-10001128"/>
    <x v="1"/>
    <x v="4"/>
    <x v="1418"/>
    <n v="332.94"/>
    <n v="3"/>
    <x v="0"/>
    <n v="9.9882000000000009"/>
  </r>
  <r>
    <n v="6423"/>
    <x v="3203"/>
    <x v="2"/>
    <x v="711"/>
    <d v="2011-08-01T00:00:00"/>
    <x v="1"/>
    <s v="JO-15145"/>
    <x v="705"/>
    <x v="1"/>
    <x v="0"/>
    <s v="Draper"/>
    <x v="7"/>
    <n v="84020"/>
    <x v="1"/>
    <s v="TEC-AC-10002006"/>
    <x v="2"/>
    <x v="11"/>
    <x v="1078"/>
    <n v="111.93"/>
    <n v="7"/>
    <x v="0"/>
    <n v="34.698300000000003"/>
  </r>
  <r>
    <n v="6424"/>
    <x v="3204"/>
    <x v="1"/>
    <x v="1040"/>
    <d v="2012-10-27T00:00:00"/>
    <x v="2"/>
    <s v="RD-19660"/>
    <x v="372"/>
    <x v="2"/>
    <x v="0"/>
    <s v="Oakland"/>
    <x v="1"/>
    <n v="94601"/>
    <x v="1"/>
    <s v="FUR-CH-10003956"/>
    <x v="0"/>
    <x v="1"/>
    <x v="363"/>
    <n v="454.27199999999999"/>
    <n v="8"/>
    <x v="2"/>
    <n v="-73.819199999999995"/>
  </r>
  <r>
    <n v="6425"/>
    <x v="3205"/>
    <x v="3"/>
    <x v="971"/>
    <d v="2014-08-25T00:00:00"/>
    <x v="1"/>
    <s v="DO-13645"/>
    <x v="770"/>
    <x v="0"/>
    <x v="0"/>
    <s v="Lawrence"/>
    <x v="31"/>
    <n v="1841"/>
    <x v="3"/>
    <s v="OFF-PA-10000552"/>
    <x v="1"/>
    <x v="10"/>
    <x v="1532"/>
    <n v="19.440000000000001"/>
    <n v="3"/>
    <x v="0"/>
    <n v="9.3312000000000008"/>
  </r>
  <r>
    <n v="6426"/>
    <x v="3206"/>
    <x v="0"/>
    <x v="454"/>
    <d v="2013-05-28T00:00:00"/>
    <x v="1"/>
    <s v="CC-12370"/>
    <x v="666"/>
    <x v="0"/>
    <x v="0"/>
    <s v="Philadelphia"/>
    <x v="9"/>
    <n v="19120"/>
    <x v="3"/>
    <s v="TEC-CO-10004722"/>
    <x v="2"/>
    <x v="16"/>
    <x v="1365"/>
    <n v="8399.9760000000006"/>
    <n v="4"/>
    <x v="10"/>
    <n v="1119.9967999999999"/>
  </r>
  <r>
    <n v="6427"/>
    <x v="3206"/>
    <x v="0"/>
    <x v="454"/>
    <d v="2013-05-28T00:00:00"/>
    <x v="1"/>
    <s v="CC-12370"/>
    <x v="666"/>
    <x v="0"/>
    <x v="0"/>
    <s v="Philadelphia"/>
    <x v="9"/>
    <n v="19120"/>
    <x v="3"/>
    <s v="OFF-BI-10004308"/>
    <x v="1"/>
    <x v="8"/>
    <x v="1767"/>
    <n v="6.2939999999999996"/>
    <n v="1"/>
    <x v="6"/>
    <n v="-4.1959999999999997"/>
  </r>
  <r>
    <n v="6428"/>
    <x v="3206"/>
    <x v="0"/>
    <x v="454"/>
    <d v="2013-05-28T00:00:00"/>
    <x v="1"/>
    <s v="CC-12370"/>
    <x v="666"/>
    <x v="0"/>
    <x v="0"/>
    <s v="Philadelphia"/>
    <x v="9"/>
    <n v="19120"/>
    <x v="3"/>
    <s v="OFF-PA-10000029"/>
    <x v="1"/>
    <x v="10"/>
    <x v="803"/>
    <n v="10.368"/>
    <n v="2"/>
    <x v="2"/>
    <n v="3.6288"/>
  </r>
  <r>
    <n v="6429"/>
    <x v="3206"/>
    <x v="0"/>
    <x v="454"/>
    <d v="2013-05-28T00:00:00"/>
    <x v="1"/>
    <s v="CC-12370"/>
    <x v="666"/>
    <x v="0"/>
    <x v="0"/>
    <s v="Philadelphia"/>
    <x v="9"/>
    <n v="19120"/>
    <x v="3"/>
    <s v="TEC-PH-10004080"/>
    <x v="2"/>
    <x v="7"/>
    <x v="1768"/>
    <n v="122.38200000000001"/>
    <n v="3"/>
    <x v="10"/>
    <n v="-24.476400000000002"/>
  </r>
  <r>
    <n v="6430"/>
    <x v="3207"/>
    <x v="2"/>
    <x v="935"/>
    <d v="2011-11-07T00:00:00"/>
    <x v="1"/>
    <s v="SH-20395"/>
    <x v="129"/>
    <x v="0"/>
    <x v="0"/>
    <s v="Jacksonville"/>
    <x v="3"/>
    <n v="28540"/>
    <x v="0"/>
    <s v="OFF-ST-10001558"/>
    <x v="1"/>
    <x v="4"/>
    <x v="712"/>
    <n v="25.984000000000002"/>
    <n v="2"/>
    <x v="2"/>
    <n v="-1.6240000000000001"/>
  </r>
  <r>
    <n v="6431"/>
    <x v="3207"/>
    <x v="2"/>
    <x v="935"/>
    <d v="2011-11-07T00:00:00"/>
    <x v="1"/>
    <s v="SH-20395"/>
    <x v="129"/>
    <x v="0"/>
    <x v="0"/>
    <s v="Jacksonville"/>
    <x v="3"/>
    <n v="28540"/>
    <x v="0"/>
    <s v="FUR-TA-10001768"/>
    <x v="0"/>
    <x v="3"/>
    <x v="114"/>
    <n v="945.03599999999994"/>
    <n v="6"/>
    <x v="10"/>
    <n v="-299.26139999999998"/>
  </r>
  <r>
    <n v="6432"/>
    <x v="3207"/>
    <x v="2"/>
    <x v="935"/>
    <d v="2011-11-07T00:00:00"/>
    <x v="1"/>
    <s v="SH-20395"/>
    <x v="129"/>
    <x v="0"/>
    <x v="0"/>
    <s v="Jacksonville"/>
    <x v="3"/>
    <n v="28540"/>
    <x v="0"/>
    <s v="OFF-BI-10002982"/>
    <x v="1"/>
    <x v="8"/>
    <x v="1258"/>
    <n v="14.301"/>
    <n v="7"/>
    <x v="6"/>
    <n v="-10.487399999999999"/>
  </r>
  <r>
    <n v="6433"/>
    <x v="3207"/>
    <x v="2"/>
    <x v="935"/>
    <d v="2011-11-07T00:00:00"/>
    <x v="1"/>
    <s v="SH-20395"/>
    <x v="129"/>
    <x v="0"/>
    <x v="0"/>
    <s v="Jacksonville"/>
    <x v="3"/>
    <n v="28540"/>
    <x v="0"/>
    <s v="FUR-FU-10001468"/>
    <x v="0"/>
    <x v="5"/>
    <x v="1280"/>
    <n v="410.35199999999998"/>
    <n v="3"/>
    <x v="2"/>
    <n v="-51.293999999999997"/>
  </r>
  <r>
    <n v="6434"/>
    <x v="3208"/>
    <x v="1"/>
    <x v="1110"/>
    <d v="2012-04-04T00:00:00"/>
    <x v="1"/>
    <s v="FC-14335"/>
    <x v="712"/>
    <x v="1"/>
    <x v="0"/>
    <s v="Chicago"/>
    <x v="10"/>
    <n v="60610"/>
    <x v="2"/>
    <s v="OFF-PA-10001838"/>
    <x v="1"/>
    <x v="10"/>
    <x v="999"/>
    <n v="23.52"/>
    <n v="5"/>
    <x v="2"/>
    <n v="8.5259999999999998"/>
  </r>
  <r>
    <n v="6435"/>
    <x v="3208"/>
    <x v="1"/>
    <x v="1110"/>
    <d v="2012-04-04T00:00:00"/>
    <x v="1"/>
    <s v="FC-14335"/>
    <x v="712"/>
    <x v="1"/>
    <x v="0"/>
    <s v="Chicago"/>
    <x v="10"/>
    <n v="60610"/>
    <x v="2"/>
    <s v="TEC-PH-10002890"/>
    <x v="2"/>
    <x v="7"/>
    <x v="1387"/>
    <n v="180.96"/>
    <n v="5"/>
    <x v="2"/>
    <n v="13.571999999999999"/>
  </r>
  <r>
    <n v="6436"/>
    <x v="3209"/>
    <x v="3"/>
    <x v="837"/>
    <d v="2014-05-30T00:00:00"/>
    <x v="2"/>
    <s v="JG-15160"/>
    <x v="506"/>
    <x v="0"/>
    <x v="0"/>
    <s v="Pocatello"/>
    <x v="45"/>
    <n v="83201"/>
    <x v="1"/>
    <s v="FUR-FU-10004963"/>
    <x v="0"/>
    <x v="5"/>
    <x v="1434"/>
    <n v="35"/>
    <n v="4"/>
    <x v="0"/>
    <n v="14.7"/>
  </r>
  <r>
    <n v="6437"/>
    <x v="3209"/>
    <x v="3"/>
    <x v="837"/>
    <d v="2014-05-30T00:00:00"/>
    <x v="2"/>
    <s v="JG-15160"/>
    <x v="506"/>
    <x v="0"/>
    <x v="0"/>
    <s v="Pocatello"/>
    <x v="45"/>
    <n v="83201"/>
    <x v="1"/>
    <s v="OFF-ST-10000025"/>
    <x v="1"/>
    <x v="4"/>
    <x v="615"/>
    <n v="477.15"/>
    <n v="5"/>
    <x v="0"/>
    <n v="28.629000000000001"/>
  </r>
  <r>
    <n v="6438"/>
    <x v="3209"/>
    <x v="3"/>
    <x v="837"/>
    <d v="2014-05-30T00:00:00"/>
    <x v="2"/>
    <s v="JG-15160"/>
    <x v="506"/>
    <x v="0"/>
    <x v="0"/>
    <s v="Pocatello"/>
    <x v="45"/>
    <n v="83201"/>
    <x v="1"/>
    <s v="TEC-PH-10004389"/>
    <x v="2"/>
    <x v="7"/>
    <x v="1422"/>
    <n v="302.37599999999998"/>
    <n v="3"/>
    <x v="2"/>
    <n v="22.6782"/>
  </r>
  <r>
    <n v="6439"/>
    <x v="3210"/>
    <x v="3"/>
    <x v="817"/>
    <d v="2014-12-20T00:00:00"/>
    <x v="1"/>
    <s v="LC-16885"/>
    <x v="62"/>
    <x v="0"/>
    <x v="0"/>
    <s v="Plano"/>
    <x v="5"/>
    <n v="75023"/>
    <x v="2"/>
    <s v="FUR-TA-10000577"/>
    <x v="0"/>
    <x v="3"/>
    <x v="3"/>
    <n v="974.98800000000006"/>
    <n v="4"/>
    <x v="4"/>
    <n v="-97.498800000000003"/>
  </r>
  <r>
    <n v="6440"/>
    <x v="3211"/>
    <x v="2"/>
    <x v="777"/>
    <d v="2011-10-06T00:00:00"/>
    <x v="2"/>
    <s v="CC-12220"/>
    <x v="417"/>
    <x v="0"/>
    <x v="0"/>
    <s v="New York City"/>
    <x v="15"/>
    <n v="10024"/>
    <x v="3"/>
    <s v="FUR-CH-10003298"/>
    <x v="0"/>
    <x v="1"/>
    <x v="1567"/>
    <n v="589.41"/>
    <n v="5"/>
    <x v="9"/>
    <n v="-6.5490000000000004"/>
  </r>
  <r>
    <n v="6441"/>
    <x v="3212"/>
    <x v="0"/>
    <x v="63"/>
    <d v="2013-10-21T00:00:00"/>
    <x v="1"/>
    <s v="BW-11110"/>
    <x v="308"/>
    <x v="1"/>
    <x v="0"/>
    <s v="New York City"/>
    <x v="15"/>
    <n v="10024"/>
    <x v="3"/>
    <s v="OFF-AR-10001860"/>
    <x v="1"/>
    <x v="6"/>
    <x v="907"/>
    <n v="34.700000000000003"/>
    <n v="5"/>
    <x v="0"/>
    <n v="12.492000000000001"/>
  </r>
  <r>
    <n v="6442"/>
    <x v="3212"/>
    <x v="0"/>
    <x v="63"/>
    <d v="2013-10-21T00:00:00"/>
    <x v="1"/>
    <s v="BW-11110"/>
    <x v="308"/>
    <x v="1"/>
    <x v="0"/>
    <s v="New York City"/>
    <x v="15"/>
    <n v="10024"/>
    <x v="3"/>
    <s v="OFF-ST-10003123"/>
    <x v="1"/>
    <x v="4"/>
    <x v="1268"/>
    <n v="99.87"/>
    <n v="3"/>
    <x v="0"/>
    <n v="23.968800000000002"/>
  </r>
  <r>
    <n v="6443"/>
    <x v="3212"/>
    <x v="0"/>
    <x v="63"/>
    <d v="2013-10-21T00:00:00"/>
    <x v="1"/>
    <s v="BW-11110"/>
    <x v="308"/>
    <x v="1"/>
    <x v="0"/>
    <s v="New York City"/>
    <x v="15"/>
    <n v="10024"/>
    <x v="3"/>
    <s v="OFF-PA-10001295"/>
    <x v="1"/>
    <x v="10"/>
    <x v="1211"/>
    <n v="37.94"/>
    <n v="2"/>
    <x v="0"/>
    <n v="18.211200000000002"/>
  </r>
  <r>
    <n v="6444"/>
    <x v="3212"/>
    <x v="0"/>
    <x v="63"/>
    <d v="2013-10-21T00:00:00"/>
    <x v="1"/>
    <s v="BW-11110"/>
    <x v="308"/>
    <x v="1"/>
    <x v="0"/>
    <s v="New York City"/>
    <x v="15"/>
    <n v="10024"/>
    <x v="3"/>
    <s v="OFF-LA-10000407"/>
    <x v="1"/>
    <x v="2"/>
    <x v="1486"/>
    <n v="24.9"/>
    <n v="5"/>
    <x v="0"/>
    <n v="11.454000000000001"/>
  </r>
  <r>
    <n v="6445"/>
    <x v="3212"/>
    <x v="0"/>
    <x v="63"/>
    <d v="2013-10-21T00:00:00"/>
    <x v="1"/>
    <s v="BW-11110"/>
    <x v="308"/>
    <x v="1"/>
    <x v="0"/>
    <s v="New York City"/>
    <x v="15"/>
    <n v="10024"/>
    <x v="3"/>
    <s v="FUR-FU-10003535"/>
    <x v="0"/>
    <x v="5"/>
    <x v="888"/>
    <n v="82.26"/>
    <n v="3"/>
    <x v="0"/>
    <n v="33.726599999999998"/>
  </r>
  <r>
    <n v="6446"/>
    <x v="3213"/>
    <x v="1"/>
    <x v="616"/>
    <d v="2012-03-10T00:00:00"/>
    <x v="1"/>
    <s v="JJ-15445"/>
    <x v="370"/>
    <x v="0"/>
    <x v="0"/>
    <s v="Chicago"/>
    <x v="10"/>
    <n v="60623"/>
    <x v="2"/>
    <s v="OFF-FA-10000611"/>
    <x v="1"/>
    <x v="13"/>
    <x v="1065"/>
    <n v="7.1040000000000001"/>
    <n v="6"/>
    <x v="2"/>
    <n v="2.4864000000000002"/>
  </r>
  <r>
    <n v="6447"/>
    <x v="3214"/>
    <x v="3"/>
    <x v="168"/>
    <d v="2014-03-07T00:00:00"/>
    <x v="0"/>
    <s v="TT-21460"/>
    <x v="499"/>
    <x v="2"/>
    <x v="0"/>
    <s v="Houston"/>
    <x v="5"/>
    <n v="77095"/>
    <x v="2"/>
    <s v="FUR-FU-10004848"/>
    <x v="0"/>
    <x v="5"/>
    <x v="28"/>
    <n v="103.5"/>
    <n v="5"/>
    <x v="7"/>
    <n v="-77.625"/>
  </r>
  <r>
    <n v="6448"/>
    <x v="3214"/>
    <x v="3"/>
    <x v="168"/>
    <d v="2014-03-07T00:00:00"/>
    <x v="0"/>
    <s v="TT-21460"/>
    <x v="499"/>
    <x v="2"/>
    <x v="0"/>
    <s v="Houston"/>
    <x v="5"/>
    <n v="77095"/>
    <x v="2"/>
    <s v="OFF-LA-10002381"/>
    <x v="1"/>
    <x v="2"/>
    <x v="1079"/>
    <n v="2.464"/>
    <n v="1"/>
    <x v="2"/>
    <n v="0.86240000000000006"/>
  </r>
  <r>
    <n v="6449"/>
    <x v="3214"/>
    <x v="3"/>
    <x v="168"/>
    <d v="2014-03-07T00:00:00"/>
    <x v="0"/>
    <s v="TT-21460"/>
    <x v="499"/>
    <x v="2"/>
    <x v="0"/>
    <s v="Houston"/>
    <x v="5"/>
    <n v="77095"/>
    <x v="2"/>
    <s v="OFF-ST-10000918"/>
    <x v="1"/>
    <x v="4"/>
    <x v="372"/>
    <n v="8.7200000000000006"/>
    <n v="1"/>
    <x v="2"/>
    <n v="0.65400000000000003"/>
  </r>
  <r>
    <n v="6450"/>
    <x v="3215"/>
    <x v="1"/>
    <x v="12"/>
    <d v="2012-09-29T00:00:00"/>
    <x v="1"/>
    <s v="EH-13990"/>
    <x v="552"/>
    <x v="0"/>
    <x v="0"/>
    <s v="Meriden"/>
    <x v="29"/>
    <n v="6450"/>
    <x v="3"/>
    <s v="OFF-BI-10000822"/>
    <x v="1"/>
    <x v="8"/>
    <x v="958"/>
    <n v="10.76"/>
    <n v="2"/>
    <x v="0"/>
    <n v="5.1647999999999996"/>
  </r>
  <r>
    <n v="6451"/>
    <x v="3215"/>
    <x v="1"/>
    <x v="12"/>
    <d v="2012-09-29T00:00:00"/>
    <x v="1"/>
    <s v="EH-13990"/>
    <x v="552"/>
    <x v="0"/>
    <x v="0"/>
    <s v="Meriden"/>
    <x v="29"/>
    <n v="6450"/>
    <x v="3"/>
    <s v="OFF-PA-10002222"/>
    <x v="1"/>
    <x v="10"/>
    <x v="389"/>
    <n v="45.68"/>
    <n v="2"/>
    <x v="0"/>
    <n v="21.012799999999999"/>
  </r>
  <r>
    <n v="6452"/>
    <x v="3215"/>
    <x v="1"/>
    <x v="12"/>
    <d v="2012-09-29T00:00:00"/>
    <x v="1"/>
    <s v="EH-13990"/>
    <x v="552"/>
    <x v="0"/>
    <x v="0"/>
    <s v="Meriden"/>
    <x v="29"/>
    <n v="6450"/>
    <x v="3"/>
    <s v="OFF-AR-10004930"/>
    <x v="1"/>
    <x v="6"/>
    <x v="87"/>
    <n v="6.7"/>
    <n v="1"/>
    <x v="0"/>
    <n v="2.2109999999999999"/>
  </r>
  <r>
    <n v="6453"/>
    <x v="3216"/>
    <x v="1"/>
    <x v="546"/>
    <d v="2012-12-23T00:00:00"/>
    <x v="0"/>
    <s v="PR-18880"/>
    <x v="701"/>
    <x v="0"/>
    <x v="0"/>
    <s v="Glenview"/>
    <x v="10"/>
    <n v="60025"/>
    <x v="2"/>
    <s v="TEC-PH-10001750"/>
    <x v="2"/>
    <x v="7"/>
    <x v="968"/>
    <n v="158.376"/>
    <n v="3"/>
    <x v="2"/>
    <n v="13.857900000000001"/>
  </r>
  <r>
    <n v="6454"/>
    <x v="3217"/>
    <x v="1"/>
    <x v="1049"/>
    <d v="2012-10-13T00:00:00"/>
    <x v="1"/>
    <s v="BT-11680"/>
    <x v="537"/>
    <x v="0"/>
    <x v="0"/>
    <s v="Houston"/>
    <x v="5"/>
    <n v="77036"/>
    <x v="2"/>
    <s v="OFF-AR-10000657"/>
    <x v="1"/>
    <x v="6"/>
    <x v="1518"/>
    <n v="3.44"/>
    <n v="2"/>
    <x v="2"/>
    <n v="0.55900000000000005"/>
  </r>
  <r>
    <n v="6455"/>
    <x v="3218"/>
    <x v="3"/>
    <x v="689"/>
    <d v="2014-08-04T00:00:00"/>
    <x v="2"/>
    <s v="EC-14050"/>
    <x v="685"/>
    <x v="0"/>
    <x v="0"/>
    <s v="San Francisco"/>
    <x v="1"/>
    <n v="94110"/>
    <x v="1"/>
    <s v="OFF-ST-10003442"/>
    <x v="1"/>
    <x v="4"/>
    <x v="86"/>
    <n v="56.56"/>
    <n v="2"/>
    <x v="0"/>
    <n v="15.2712"/>
  </r>
  <r>
    <n v="6456"/>
    <x v="3218"/>
    <x v="3"/>
    <x v="689"/>
    <d v="2014-08-04T00:00:00"/>
    <x v="2"/>
    <s v="EC-14050"/>
    <x v="685"/>
    <x v="0"/>
    <x v="0"/>
    <s v="San Francisco"/>
    <x v="1"/>
    <n v="94110"/>
    <x v="1"/>
    <s v="FUR-FU-10003142"/>
    <x v="0"/>
    <x v="5"/>
    <x v="1201"/>
    <n v="36.96"/>
    <n v="7"/>
    <x v="0"/>
    <n v="11.457599999999999"/>
  </r>
  <r>
    <n v="6457"/>
    <x v="3219"/>
    <x v="2"/>
    <x v="79"/>
    <d v="2011-08-11T00:00:00"/>
    <x v="1"/>
    <s v="SP-20650"/>
    <x v="70"/>
    <x v="1"/>
    <x v="0"/>
    <s v="New York City"/>
    <x v="15"/>
    <n v="10009"/>
    <x v="3"/>
    <s v="TEC-PH-10002468"/>
    <x v="2"/>
    <x v="7"/>
    <x v="1210"/>
    <n v="135.99"/>
    <n v="1"/>
    <x v="0"/>
    <n v="36.717300000000002"/>
  </r>
  <r>
    <n v="6458"/>
    <x v="3219"/>
    <x v="2"/>
    <x v="79"/>
    <d v="2011-08-11T00:00:00"/>
    <x v="1"/>
    <s v="SP-20650"/>
    <x v="70"/>
    <x v="1"/>
    <x v="0"/>
    <s v="New York City"/>
    <x v="15"/>
    <n v="10009"/>
    <x v="3"/>
    <s v="OFF-AR-10004165"/>
    <x v="1"/>
    <x v="6"/>
    <x v="1588"/>
    <n v="15.96"/>
    <n v="7"/>
    <x v="0"/>
    <n v="7.0224000000000002"/>
  </r>
  <r>
    <n v="6459"/>
    <x v="3220"/>
    <x v="3"/>
    <x v="304"/>
    <d v="2014-05-18T00:00:00"/>
    <x v="2"/>
    <s v="AJ-10780"/>
    <x v="321"/>
    <x v="1"/>
    <x v="0"/>
    <s v="Baltimore"/>
    <x v="39"/>
    <n v="21215"/>
    <x v="3"/>
    <s v="OFF-AR-10001919"/>
    <x v="1"/>
    <x v="6"/>
    <x v="853"/>
    <n v="3.76"/>
    <n v="2"/>
    <x v="0"/>
    <n v="1.0904"/>
  </r>
  <r>
    <n v="6460"/>
    <x v="3220"/>
    <x v="3"/>
    <x v="304"/>
    <d v="2014-05-18T00:00:00"/>
    <x v="2"/>
    <s v="AJ-10780"/>
    <x v="321"/>
    <x v="1"/>
    <x v="0"/>
    <s v="Baltimore"/>
    <x v="39"/>
    <n v="21215"/>
    <x v="3"/>
    <s v="OFF-AR-10003045"/>
    <x v="1"/>
    <x v="6"/>
    <x v="420"/>
    <n v="14.7"/>
    <n v="5"/>
    <x v="0"/>
    <n v="6.6150000000000002"/>
  </r>
  <r>
    <n v="6461"/>
    <x v="3220"/>
    <x v="3"/>
    <x v="304"/>
    <d v="2014-05-18T00:00:00"/>
    <x v="2"/>
    <s v="AJ-10780"/>
    <x v="321"/>
    <x v="1"/>
    <x v="0"/>
    <s v="Baltimore"/>
    <x v="39"/>
    <n v="21215"/>
    <x v="3"/>
    <s v="OFF-AR-10003338"/>
    <x v="1"/>
    <x v="6"/>
    <x v="1430"/>
    <n v="37.200000000000003"/>
    <n v="5"/>
    <x v="0"/>
    <n v="9.3000000000000007"/>
  </r>
  <r>
    <n v="6462"/>
    <x v="3220"/>
    <x v="3"/>
    <x v="304"/>
    <d v="2014-05-18T00:00:00"/>
    <x v="2"/>
    <s v="AJ-10780"/>
    <x v="321"/>
    <x v="1"/>
    <x v="0"/>
    <s v="Baltimore"/>
    <x v="39"/>
    <n v="21215"/>
    <x v="3"/>
    <s v="TEC-AC-10003280"/>
    <x v="2"/>
    <x v="11"/>
    <x v="1028"/>
    <n v="89.97"/>
    <n v="3"/>
    <x v="0"/>
    <n v="18.893699999999999"/>
  </r>
  <r>
    <n v="6463"/>
    <x v="3220"/>
    <x v="3"/>
    <x v="304"/>
    <d v="2014-05-18T00:00:00"/>
    <x v="2"/>
    <s v="AJ-10780"/>
    <x v="321"/>
    <x v="1"/>
    <x v="0"/>
    <s v="Baltimore"/>
    <x v="39"/>
    <n v="21215"/>
    <x v="3"/>
    <s v="FUR-CH-10003298"/>
    <x v="0"/>
    <x v="1"/>
    <x v="1567"/>
    <n v="261.95999999999998"/>
    <n v="2"/>
    <x v="0"/>
    <n v="23.5764"/>
  </r>
  <r>
    <n v="6464"/>
    <x v="3220"/>
    <x v="3"/>
    <x v="304"/>
    <d v="2014-05-18T00:00:00"/>
    <x v="2"/>
    <s v="AJ-10780"/>
    <x v="321"/>
    <x v="1"/>
    <x v="0"/>
    <s v="Baltimore"/>
    <x v="39"/>
    <n v="21215"/>
    <x v="3"/>
    <s v="OFF-LA-10004544"/>
    <x v="1"/>
    <x v="2"/>
    <x v="197"/>
    <n v="74"/>
    <n v="5"/>
    <x v="0"/>
    <n v="37"/>
  </r>
  <r>
    <n v="6465"/>
    <x v="3221"/>
    <x v="0"/>
    <x v="897"/>
    <d v="2013-09-29T00:00:00"/>
    <x v="1"/>
    <s v="AS-10630"/>
    <x v="357"/>
    <x v="2"/>
    <x v="0"/>
    <s v="Louisville"/>
    <x v="0"/>
    <n v="40214"/>
    <x v="0"/>
    <s v="FUR-FU-10004586"/>
    <x v="0"/>
    <x v="5"/>
    <x v="1473"/>
    <n v="13.28"/>
    <n v="2"/>
    <x v="0"/>
    <n v="6.3743999999999996"/>
  </r>
  <r>
    <n v="6466"/>
    <x v="3222"/>
    <x v="1"/>
    <x v="50"/>
    <d v="2012-11-17T00:00:00"/>
    <x v="1"/>
    <s v="AA-10375"/>
    <x v="211"/>
    <x v="0"/>
    <x v="0"/>
    <s v="Lebanon"/>
    <x v="18"/>
    <n v="37087"/>
    <x v="0"/>
    <s v="OFF-ST-10003572"/>
    <x v="1"/>
    <x v="4"/>
    <x v="1735"/>
    <n v="84.96"/>
    <n v="6"/>
    <x v="2"/>
    <n v="6.3719999999999999"/>
  </r>
  <r>
    <n v="6467"/>
    <x v="3223"/>
    <x v="3"/>
    <x v="1053"/>
    <d v="2014-05-26T00:00:00"/>
    <x v="0"/>
    <s v="EH-13945"/>
    <x v="13"/>
    <x v="0"/>
    <x v="0"/>
    <s v="Los Angeles"/>
    <x v="1"/>
    <n v="90008"/>
    <x v="1"/>
    <s v="TEC-AC-10002331"/>
    <x v="2"/>
    <x v="11"/>
    <x v="1582"/>
    <n v="68.459999999999994"/>
    <n v="7"/>
    <x v="0"/>
    <n v="25.330200000000001"/>
  </r>
  <r>
    <n v="6468"/>
    <x v="3224"/>
    <x v="0"/>
    <x v="499"/>
    <d v="2013-12-09T00:00:00"/>
    <x v="1"/>
    <s v="DB-13270"/>
    <x v="489"/>
    <x v="2"/>
    <x v="0"/>
    <s v="Providence"/>
    <x v="34"/>
    <n v="2908"/>
    <x v="3"/>
    <s v="OFF-ST-10000142"/>
    <x v="1"/>
    <x v="4"/>
    <x v="399"/>
    <n v="2079.4"/>
    <n v="5"/>
    <x v="0"/>
    <n v="582.23199999999997"/>
  </r>
  <r>
    <n v="6469"/>
    <x v="3224"/>
    <x v="0"/>
    <x v="499"/>
    <d v="2013-12-09T00:00:00"/>
    <x v="1"/>
    <s v="DB-13270"/>
    <x v="489"/>
    <x v="2"/>
    <x v="0"/>
    <s v="Providence"/>
    <x v="34"/>
    <n v="2908"/>
    <x v="3"/>
    <s v="TEC-PH-10000441"/>
    <x v="2"/>
    <x v="7"/>
    <x v="1046"/>
    <n v="629.95000000000005"/>
    <n v="5"/>
    <x v="0"/>
    <n v="176.386"/>
  </r>
  <r>
    <n v="6470"/>
    <x v="3224"/>
    <x v="0"/>
    <x v="499"/>
    <d v="2013-12-09T00:00:00"/>
    <x v="1"/>
    <s v="DB-13270"/>
    <x v="489"/>
    <x v="2"/>
    <x v="0"/>
    <s v="Providence"/>
    <x v="34"/>
    <n v="2908"/>
    <x v="3"/>
    <s v="FUR-FU-10004864"/>
    <x v="0"/>
    <x v="5"/>
    <x v="1710"/>
    <n v="72.42"/>
    <n v="6"/>
    <x v="0"/>
    <n v="23.898599999999998"/>
  </r>
  <r>
    <n v="6471"/>
    <x v="3225"/>
    <x v="1"/>
    <x v="1111"/>
    <d v="2012-09-02T00:00:00"/>
    <x v="1"/>
    <s v="CC-12100"/>
    <x v="385"/>
    <x v="2"/>
    <x v="0"/>
    <s v="Detroit"/>
    <x v="12"/>
    <n v="48234"/>
    <x v="2"/>
    <s v="TEC-PH-10001750"/>
    <x v="2"/>
    <x v="7"/>
    <x v="968"/>
    <n v="131.97999999999999"/>
    <n v="2"/>
    <x v="0"/>
    <n v="35.634599999999999"/>
  </r>
  <r>
    <n v="6472"/>
    <x v="3225"/>
    <x v="1"/>
    <x v="1111"/>
    <d v="2012-09-02T00:00:00"/>
    <x v="1"/>
    <s v="CC-12100"/>
    <x v="385"/>
    <x v="2"/>
    <x v="0"/>
    <s v="Detroit"/>
    <x v="12"/>
    <n v="48234"/>
    <x v="2"/>
    <s v="TEC-AC-10004510"/>
    <x v="2"/>
    <x v="11"/>
    <x v="944"/>
    <n v="114.52"/>
    <n v="7"/>
    <x v="0"/>
    <n v="11.452"/>
  </r>
  <r>
    <n v="6473"/>
    <x v="3226"/>
    <x v="2"/>
    <x v="571"/>
    <d v="2011-06-10T00:00:00"/>
    <x v="1"/>
    <s v="VT-21700"/>
    <x v="725"/>
    <x v="2"/>
    <x v="0"/>
    <s v="Houston"/>
    <x v="5"/>
    <n v="77070"/>
    <x v="2"/>
    <s v="OFF-LA-10001074"/>
    <x v="1"/>
    <x v="2"/>
    <x v="297"/>
    <n v="100.24"/>
    <n v="10"/>
    <x v="2"/>
    <n v="33.831000000000003"/>
  </r>
  <r>
    <n v="6474"/>
    <x v="3227"/>
    <x v="0"/>
    <x v="196"/>
    <d v="2013-03-21T00:00:00"/>
    <x v="0"/>
    <s v="DB-13060"/>
    <x v="72"/>
    <x v="0"/>
    <x v="0"/>
    <s v="Columbia"/>
    <x v="18"/>
    <n v="38401"/>
    <x v="0"/>
    <s v="OFF-AP-10003590"/>
    <x v="1"/>
    <x v="9"/>
    <x v="947"/>
    <n v="871.8"/>
    <n v="3"/>
    <x v="2"/>
    <n v="87.18"/>
  </r>
  <r>
    <n v="6475"/>
    <x v="3228"/>
    <x v="2"/>
    <x v="1112"/>
    <d v="2011-01-16T00:00:00"/>
    <x v="2"/>
    <s v="BS-11590"/>
    <x v="29"/>
    <x v="1"/>
    <x v="0"/>
    <s v="Philadelphia"/>
    <x v="9"/>
    <n v="19140"/>
    <x v="3"/>
    <s v="FUR-BO-10003433"/>
    <x v="0"/>
    <x v="0"/>
    <x v="911"/>
    <n v="61.96"/>
    <n v="4"/>
    <x v="5"/>
    <n v="-53.285600000000002"/>
  </r>
  <r>
    <n v="6476"/>
    <x v="3229"/>
    <x v="3"/>
    <x v="95"/>
    <d v="2014-06-11T00:00:00"/>
    <x v="1"/>
    <s v="NR-18550"/>
    <x v="749"/>
    <x v="0"/>
    <x v="0"/>
    <s v="Pembroke Pines"/>
    <x v="2"/>
    <n v="33024"/>
    <x v="0"/>
    <s v="OFF-BI-10002432"/>
    <x v="1"/>
    <x v="8"/>
    <x v="866"/>
    <n v="4.5540000000000003"/>
    <n v="3"/>
    <x v="6"/>
    <n v="-3.4914000000000001"/>
  </r>
  <r>
    <n v="6477"/>
    <x v="3229"/>
    <x v="3"/>
    <x v="95"/>
    <d v="2014-06-11T00:00:00"/>
    <x v="1"/>
    <s v="NR-18550"/>
    <x v="749"/>
    <x v="0"/>
    <x v="0"/>
    <s v="Pembroke Pines"/>
    <x v="2"/>
    <n v="33024"/>
    <x v="0"/>
    <s v="OFF-AP-10003622"/>
    <x v="1"/>
    <x v="9"/>
    <x v="188"/>
    <n v="5.2"/>
    <n v="2"/>
    <x v="2"/>
    <n v="0.58499999999999996"/>
  </r>
  <r>
    <n v="6478"/>
    <x v="3229"/>
    <x v="3"/>
    <x v="95"/>
    <d v="2014-06-11T00:00:00"/>
    <x v="1"/>
    <s v="NR-18550"/>
    <x v="749"/>
    <x v="0"/>
    <x v="0"/>
    <s v="Pembroke Pines"/>
    <x v="2"/>
    <n v="33024"/>
    <x v="0"/>
    <s v="TEC-AC-10003832"/>
    <x v="2"/>
    <x v="11"/>
    <x v="216"/>
    <n v="205.99199999999999"/>
    <n v="1"/>
    <x v="2"/>
    <n v="-2.5749"/>
  </r>
  <r>
    <n v="6479"/>
    <x v="3229"/>
    <x v="3"/>
    <x v="95"/>
    <d v="2014-06-11T00:00:00"/>
    <x v="1"/>
    <s v="NR-18550"/>
    <x v="749"/>
    <x v="0"/>
    <x v="0"/>
    <s v="Pembroke Pines"/>
    <x v="2"/>
    <n v="33024"/>
    <x v="0"/>
    <s v="OFF-PA-10000809"/>
    <x v="1"/>
    <x v="10"/>
    <x v="1124"/>
    <n v="15.552"/>
    <n v="3"/>
    <x v="2"/>
    <n v="5.4432"/>
  </r>
  <r>
    <n v="6480"/>
    <x v="3229"/>
    <x v="3"/>
    <x v="95"/>
    <d v="2014-06-11T00:00:00"/>
    <x v="1"/>
    <s v="NR-18550"/>
    <x v="749"/>
    <x v="0"/>
    <x v="0"/>
    <s v="Pembroke Pines"/>
    <x v="2"/>
    <n v="33024"/>
    <x v="0"/>
    <s v="TEC-PH-10000441"/>
    <x v="2"/>
    <x v="7"/>
    <x v="1046"/>
    <n v="503.96"/>
    <n v="5"/>
    <x v="2"/>
    <n v="50.396000000000001"/>
  </r>
  <r>
    <n v="6481"/>
    <x v="3229"/>
    <x v="3"/>
    <x v="95"/>
    <d v="2014-06-11T00:00:00"/>
    <x v="1"/>
    <s v="NR-18550"/>
    <x v="749"/>
    <x v="0"/>
    <x v="0"/>
    <s v="Pembroke Pines"/>
    <x v="2"/>
    <n v="33024"/>
    <x v="0"/>
    <s v="OFF-AP-10002287"/>
    <x v="1"/>
    <x v="9"/>
    <x v="1274"/>
    <n v="24.472000000000001"/>
    <n v="7"/>
    <x v="2"/>
    <n v="1.8353999999999999"/>
  </r>
  <r>
    <n v="6482"/>
    <x v="3229"/>
    <x v="3"/>
    <x v="95"/>
    <d v="2014-06-11T00:00:00"/>
    <x v="1"/>
    <s v="NR-18550"/>
    <x v="749"/>
    <x v="0"/>
    <x v="0"/>
    <s v="Pembroke Pines"/>
    <x v="2"/>
    <n v="33024"/>
    <x v="0"/>
    <s v="FUR-BO-10002824"/>
    <x v="0"/>
    <x v="0"/>
    <x v="410"/>
    <n v="241.56800000000001"/>
    <n v="2"/>
    <x v="2"/>
    <n v="0"/>
  </r>
  <r>
    <n v="6483"/>
    <x v="3229"/>
    <x v="3"/>
    <x v="95"/>
    <d v="2014-06-11T00:00:00"/>
    <x v="1"/>
    <s v="NR-18550"/>
    <x v="749"/>
    <x v="0"/>
    <x v="0"/>
    <s v="Pembroke Pines"/>
    <x v="2"/>
    <n v="33024"/>
    <x v="0"/>
    <s v="TEC-AC-10002942"/>
    <x v="2"/>
    <x v="11"/>
    <x v="1597"/>
    <n v="110.4"/>
    <n v="2"/>
    <x v="2"/>
    <n v="-4.1399999999999997"/>
  </r>
  <r>
    <n v="6484"/>
    <x v="3230"/>
    <x v="3"/>
    <x v="95"/>
    <d v="2014-06-10T00:00:00"/>
    <x v="1"/>
    <s v="KN-16390"/>
    <x v="471"/>
    <x v="1"/>
    <x v="0"/>
    <s v="New York City"/>
    <x v="15"/>
    <n v="10011"/>
    <x v="3"/>
    <s v="FUR-TA-10001932"/>
    <x v="0"/>
    <x v="3"/>
    <x v="840"/>
    <n v="384.76799999999997"/>
    <n v="2"/>
    <x v="10"/>
    <n v="-115.43040000000001"/>
  </r>
  <r>
    <n v="6485"/>
    <x v="3230"/>
    <x v="3"/>
    <x v="95"/>
    <d v="2014-06-10T00:00:00"/>
    <x v="1"/>
    <s v="KN-16390"/>
    <x v="471"/>
    <x v="1"/>
    <x v="0"/>
    <s v="New York City"/>
    <x v="15"/>
    <n v="10011"/>
    <x v="3"/>
    <s v="TEC-MA-10003173"/>
    <x v="2"/>
    <x v="15"/>
    <x v="1706"/>
    <n v="78.66"/>
    <n v="6"/>
    <x v="0"/>
    <n v="36.183599999999998"/>
  </r>
  <r>
    <n v="6486"/>
    <x v="3230"/>
    <x v="3"/>
    <x v="95"/>
    <d v="2014-06-10T00:00:00"/>
    <x v="1"/>
    <s v="KN-16390"/>
    <x v="471"/>
    <x v="1"/>
    <x v="0"/>
    <s v="New York City"/>
    <x v="15"/>
    <n v="10011"/>
    <x v="3"/>
    <s v="OFF-PA-10004156"/>
    <x v="1"/>
    <x v="10"/>
    <x v="743"/>
    <n v="45.36"/>
    <n v="4"/>
    <x v="0"/>
    <n v="22.226400000000002"/>
  </r>
  <r>
    <n v="6487"/>
    <x v="3231"/>
    <x v="1"/>
    <x v="1113"/>
    <d v="2012-03-26T00:00:00"/>
    <x v="1"/>
    <s v="JW-16075"/>
    <x v="493"/>
    <x v="0"/>
    <x v="0"/>
    <s v="Jacksonville"/>
    <x v="3"/>
    <n v="28540"/>
    <x v="0"/>
    <s v="OFF-AP-10002945"/>
    <x v="1"/>
    <x v="9"/>
    <x v="225"/>
    <n v="962.08"/>
    <n v="4"/>
    <x v="2"/>
    <n v="156.33799999999999"/>
  </r>
  <r>
    <n v="6488"/>
    <x v="3231"/>
    <x v="1"/>
    <x v="1113"/>
    <d v="2012-03-26T00:00:00"/>
    <x v="1"/>
    <s v="JW-16075"/>
    <x v="493"/>
    <x v="0"/>
    <x v="0"/>
    <s v="Jacksonville"/>
    <x v="3"/>
    <n v="28540"/>
    <x v="0"/>
    <s v="OFF-BI-10000948"/>
    <x v="1"/>
    <x v="8"/>
    <x v="1373"/>
    <n v="12.843"/>
    <n v="3"/>
    <x v="6"/>
    <n v="-9.8462999999999994"/>
  </r>
  <r>
    <n v="6489"/>
    <x v="3231"/>
    <x v="1"/>
    <x v="1113"/>
    <d v="2012-03-26T00:00:00"/>
    <x v="1"/>
    <s v="JW-16075"/>
    <x v="493"/>
    <x v="0"/>
    <x v="0"/>
    <s v="Jacksonville"/>
    <x v="3"/>
    <n v="28540"/>
    <x v="0"/>
    <s v="OFF-PA-10002254"/>
    <x v="1"/>
    <x v="10"/>
    <x v="145"/>
    <n v="295.45600000000002"/>
    <n v="14"/>
    <x v="2"/>
    <n v="96.023200000000003"/>
  </r>
  <r>
    <n v="6490"/>
    <x v="3232"/>
    <x v="3"/>
    <x v="20"/>
    <d v="2014-09-25T00:00:00"/>
    <x v="1"/>
    <s v="JM-15535"/>
    <x v="341"/>
    <x v="0"/>
    <x v="0"/>
    <s v="New York City"/>
    <x v="15"/>
    <n v="10011"/>
    <x v="3"/>
    <s v="OFF-PA-10004782"/>
    <x v="1"/>
    <x v="10"/>
    <x v="1413"/>
    <n v="32.4"/>
    <n v="5"/>
    <x v="0"/>
    <n v="15.552"/>
  </r>
  <r>
    <n v="6491"/>
    <x v="3233"/>
    <x v="2"/>
    <x v="1114"/>
    <d v="2011-09-19T00:00:00"/>
    <x v="1"/>
    <s v="MF-18250"/>
    <x v="751"/>
    <x v="1"/>
    <x v="0"/>
    <s v="Philadelphia"/>
    <x v="9"/>
    <n v="19120"/>
    <x v="3"/>
    <s v="FUR-FU-10000222"/>
    <x v="0"/>
    <x v="5"/>
    <x v="591"/>
    <n v="103.93600000000001"/>
    <n v="4"/>
    <x v="2"/>
    <n v="16.889600000000002"/>
  </r>
  <r>
    <n v="6492"/>
    <x v="3234"/>
    <x v="0"/>
    <x v="73"/>
    <d v="2013-11-26T00:00:00"/>
    <x v="1"/>
    <s v="FA-14230"/>
    <x v="135"/>
    <x v="1"/>
    <x v="0"/>
    <s v="Orlando"/>
    <x v="2"/>
    <n v="32839"/>
    <x v="0"/>
    <s v="FUR-BO-10004695"/>
    <x v="0"/>
    <x v="0"/>
    <x v="198"/>
    <n v="289.56799999999998"/>
    <n v="2"/>
    <x v="2"/>
    <n v="10.8588"/>
  </r>
  <r>
    <n v="6493"/>
    <x v="3234"/>
    <x v="0"/>
    <x v="73"/>
    <d v="2013-11-26T00:00:00"/>
    <x v="1"/>
    <s v="FA-14230"/>
    <x v="135"/>
    <x v="1"/>
    <x v="0"/>
    <s v="Orlando"/>
    <x v="2"/>
    <n v="32839"/>
    <x v="0"/>
    <s v="OFF-ST-10003327"/>
    <x v="1"/>
    <x v="4"/>
    <x v="333"/>
    <n v="39.72"/>
    <n v="5"/>
    <x v="2"/>
    <n v="4.4684999999999997"/>
  </r>
  <r>
    <n v="6494"/>
    <x v="3234"/>
    <x v="0"/>
    <x v="73"/>
    <d v="2013-11-26T00:00:00"/>
    <x v="1"/>
    <s v="FA-14230"/>
    <x v="135"/>
    <x v="1"/>
    <x v="0"/>
    <s v="Orlando"/>
    <x v="2"/>
    <n v="32839"/>
    <x v="0"/>
    <s v="TEC-PH-10003357"/>
    <x v="2"/>
    <x v="7"/>
    <x v="1062"/>
    <n v="244.768"/>
    <n v="4"/>
    <x v="2"/>
    <n v="24.476800000000001"/>
  </r>
  <r>
    <n v="6495"/>
    <x v="3235"/>
    <x v="3"/>
    <x v="960"/>
    <d v="2014-11-02T00:00:00"/>
    <x v="0"/>
    <s v="KH-16510"/>
    <x v="168"/>
    <x v="0"/>
    <x v="0"/>
    <s v="Houston"/>
    <x v="5"/>
    <n v="77095"/>
    <x v="2"/>
    <s v="TEC-AC-10002167"/>
    <x v="2"/>
    <x v="11"/>
    <x v="46"/>
    <n v="24"/>
    <n v="2"/>
    <x v="2"/>
    <n v="-2.7"/>
  </r>
  <r>
    <n v="6496"/>
    <x v="3235"/>
    <x v="3"/>
    <x v="960"/>
    <d v="2014-11-02T00:00:00"/>
    <x v="0"/>
    <s v="KH-16510"/>
    <x v="168"/>
    <x v="0"/>
    <x v="0"/>
    <s v="Houston"/>
    <x v="5"/>
    <n v="77095"/>
    <x v="2"/>
    <s v="OFF-PA-10001937"/>
    <x v="1"/>
    <x v="10"/>
    <x v="286"/>
    <n v="15.552"/>
    <n v="3"/>
    <x v="2"/>
    <n v="5.4432"/>
  </r>
  <r>
    <n v="6497"/>
    <x v="3235"/>
    <x v="3"/>
    <x v="960"/>
    <d v="2014-11-02T00:00:00"/>
    <x v="0"/>
    <s v="KH-16510"/>
    <x v="168"/>
    <x v="0"/>
    <x v="0"/>
    <s v="Houston"/>
    <x v="5"/>
    <n v="77095"/>
    <x v="2"/>
    <s v="TEC-AC-10004510"/>
    <x v="2"/>
    <x v="11"/>
    <x v="944"/>
    <n v="26.175999999999998"/>
    <n v="2"/>
    <x v="2"/>
    <n v="-3.2719999999999998"/>
  </r>
  <r>
    <n v="6498"/>
    <x v="3236"/>
    <x v="1"/>
    <x v="1115"/>
    <d v="2012-07-28T00:00:00"/>
    <x v="1"/>
    <s v="SS-20515"/>
    <x v="776"/>
    <x v="2"/>
    <x v="0"/>
    <s v="Louisville"/>
    <x v="0"/>
    <n v="40214"/>
    <x v="0"/>
    <s v="FUR-FU-10001487"/>
    <x v="0"/>
    <x v="5"/>
    <x v="5"/>
    <n v="20.94"/>
    <n v="3"/>
    <x v="0"/>
    <n v="6.0726000000000004"/>
  </r>
  <r>
    <n v="6499"/>
    <x v="3236"/>
    <x v="1"/>
    <x v="1115"/>
    <d v="2012-07-28T00:00:00"/>
    <x v="1"/>
    <s v="SS-20515"/>
    <x v="776"/>
    <x v="2"/>
    <x v="0"/>
    <s v="Louisville"/>
    <x v="0"/>
    <n v="40214"/>
    <x v="0"/>
    <s v="OFF-BI-10000069"/>
    <x v="1"/>
    <x v="8"/>
    <x v="486"/>
    <n v="135.09"/>
    <n v="9"/>
    <x v="0"/>
    <n v="62.141399999999997"/>
  </r>
  <r>
    <n v="6500"/>
    <x v="3236"/>
    <x v="1"/>
    <x v="1115"/>
    <d v="2012-07-28T00:00:00"/>
    <x v="1"/>
    <s v="SS-20515"/>
    <x v="776"/>
    <x v="2"/>
    <x v="0"/>
    <s v="Louisville"/>
    <x v="0"/>
    <n v="40214"/>
    <x v="0"/>
    <s v="TEC-AC-10003289"/>
    <x v="2"/>
    <x v="11"/>
    <x v="1209"/>
    <n v="279.86"/>
    <n v="14"/>
    <x v="0"/>
    <n v="64.367800000000003"/>
  </r>
  <r>
    <n v="6501"/>
    <x v="3236"/>
    <x v="1"/>
    <x v="1115"/>
    <d v="2012-07-28T00:00:00"/>
    <x v="1"/>
    <s v="SS-20515"/>
    <x v="776"/>
    <x v="2"/>
    <x v="0"/>
    <s v="Louisville"/>
    <x v="0"/>
    <n v="40214"/>
    <x v="0"/>
    <s v="OFF-BI-10000069"/>
    <x v="1"/>
    <x v="8"/>
    <x v="486"/>
    <n v="90.06"/>
    <n v="6"/>
    <x v="0"/>
    <n v="41.427599999999998"/>
  </r>
  <r>
    <n v="6502"/>
    <x v="3237"/>
    <x v="2"/>
    <x v="981"/>
    <d v="2011-11-06T00:00:00"/>
    <x v="1"/>
    <s v="LC-17050"/>
    <x v="702"/>
    <x v="0"/>
    <x v="0"/>
    <s v="Medina"/>
    <x v="24"/>
    <n v="44256"/>
    <x v="3"/>
    <s v="TEC-PH-10001299"/>
    <x v="2"/>
    <x v="7"/>
    <x v="1480"/>
    <n v="539.96400000000006"/>
    <n v="6"/>
    <x v="10"/>
    <n v="-107.9928"/>
  </r>
  <r>
    <n v="6503"/>
    <x v="3237"/>
    <x v="2"/>
    <x v="981"/>
    <d v="2011-11-06T00:00:00"/>
    <x v="1"/>
    <s v="LC-17050"/>
    <x v="702"/>
    <x v="0"/>
    <x v="0"/>
    <s v="Medina"/>
    <x v="24"/>
    <n v="44256"/>
    <x v="3"/>
    <s v="TEC-PH-10001552"/>
    <x v="2"/>
    <x v="7"/>
    <x v="178"/>
    <n v="50.231999999999999"/>
    <n v="7"/>
    <x v="10"/>
    <n v="-10.0464"/>
  </r>
  <r>
    <n v="6504"/>
    <x v="3237"/>
    <x v="2"/>
    <x v="981"/>
    <d v="2011-11-06T00:00:00"/>
    <x v="1"/>
    <s v="LC-17050"/>
    <x v="702"/>
    <x v="0"/>
    <x v="0"/>
    <s v="Medina"/>
    <x v="24"/>
    <n v="44256"/>
    <x v="3"/>
    <s v="OFF-BI-10001098"/>
    <x v="1"/>
    <x v="8"/>
    <x v="405"/>
    <n v="19.242000000000001"/>
    <n v="3"/>
    <x v="6"/>
    <n v="-13.4694"/>
  </r>
  <r>
    <n v="6505"/>
    <x v="3238"/>
    <x v="3"/>
    <x v="701"/>
    <d v="2014-11-23T00:00:00"/>
    <x v="0"/>
    <s v="VW-21775"/>
    <x v="100"/>
    <x v="1"/>
    <x v="0"/>
    <s v="New York City"/>
    <x v="15"/>
    <n v="10011"/>
    <x v="3"/>
    <s v="OFF-ST-10000142"/>
    <x v="1"/>
    <x v="4"/>
    <x v="399"/>
    <n v="1247.6400000000001"/>
    <n v="3"/>
    <x v="0"/>
    <n v="349.33920000000001"/>
  </r>
  <r>
    <n v="6506"/>
    <x v="3239"/>
    <x v="0"/>
    <x v="190"/>
    <d v="2013-07-01T00:00:00"/>
    <x v="1"/>
    <s v="LD-16855"/>
    <x v="777"/>
    <x v="1"/>
    <x v="0"/>
    <s v="Chicago"/>
    <x v="10"/>
    <n v="60653"/>
    <x v="2"/>
    <s v="OFF-AR-10001547"/>
    <x v="1"/>
    <x v="6"/>
    <x v="147"/>
    <n v="5.3040000000000003"/>
    <n v="3"/>
    <x v="2"/>
    <n v="0.46410000000000001"/>
  </r>
  <r>
    <n v="6507"/>
    <x v="3240"/>
    <x v="0"/>
    <x v="790"/>
    <d v="2013-10-12T00:00:00"/>
    <x v="0"/>
    <s v="SP-20545"/>
    <x v="259"/>
    <x v="1"/>
    <x v="0"/>
    <s v="Philadelphia"/>
    <x v="9"/>
    <n v="19143"/>
    <x v="3"/>
    <s v="OFF-PA-10001593"/>
    <x v="1"/>
    <x v="10"/>
    <x v="1755"/>
    <n v="19.135999999999999"/>
    <n v="4"/>
    <x v="2"/>
    <n v="5.98"/>
  </r>
  <r>
    <n v="6508"/>
    <x v="3240"/>
    <x v="0"/>
    <x v="790"/>
    <d v="2013-10-12T00:00:00"/>
    <x v="0"/>
    <s v="SP-20545"/>
    <x v="259"/>
    <x v="1"/>
    <x v="0"/>
    <s v="Philadelphia"/>
    <x v="9"/>
    <n v="19143"/>
    <x v="3"/>
    <s v="FUR-FU-10004071"/>
    <x v="0"/>
    <x v="5"/>
    <x v="570"/>
    <n v="332.83199999999999"/>
    <n v="4"/>
    <x v="2"/>
    <n v="-24.962399999999999"/>
  </r>
  <r>
    <n v="6509"/>
    <x v="3241"/>
    <x v="3"/>
    <x v="698"/>
    <d v="2014-12-27T00:00:00"/>
    <x v="1"/>
    <s v="DK-13150"/>
    <x v="83"/>
    <x v="1"/>
    <x v="0"/>
    <s v="New York City"/>
    <x v="15"/>
    <n v="10009"/>
    <x v="3"/>
    <s v="OFF-PA-10001970"/>
    <x v="1"/>
    <x v="10"/>
    <x v="361"/>
    <n v="279.89999999999998"/>
    <n v="5"/>
    <x v="0"/>
    <n v="137.15100000000001"/>
  </r>
  <r>
    <n v="6510"/>
    <x v="3241"/>
    <x v="3"/>
    <x v="698"/>
    <d v="2014-12-27T00:00:00"/>
    <x v="1"/>
    <s v="DK-13150"/>
    <x v="83"/>
    <x v="1"/>
    <x v="0"/>
    <s v="New York City"/>
    <x v="15"/>
    <n v="10009"/>
    <x v="3"/>
    <s v="OFF-BI-10001524"/>
    <x v="1"/>
    <x v="8"/>
    <x v="298"/>
    <n v="50.351999999999997"/>
    <n v="3"/>
    <x v="2"/>
    <n v="17.623200000000001"/>
  </r>
  <r>
    <n v="6511"/>
    <x v="3241"/>
    <x v="3"/>
    <x v="698"/>
    <d v="2014-12-27T00:00:00"/>
    <x v="1"/>
    <s v="DK-13150"/>
    <x v="83"/>
    <x v="1"/>
    <x v="0"/>
    <s v="New York City"/>
    <x v="15"/>
    <n v="10009"/>
    <x v="3"/>
    <s v="OFF-PA-10004156"/>
    <x v="1"/>
    <x v="10"/>
    <x v="743"/>
    <n v="34.020000000000003"/>
    <n v="3"/>
    <x v="0"/>
    <n v="16.669799999999999"/>
  </r>
  <r>
    <n v="6512"/>
    <x v="3242"/>
    <x v="3"/>
    <x v="904"/>
    <d v="2014-03-11T00:00:00"/>
    <x v="1"/>
    <s v="FC-14245"/>
    <x v="763"/>
    <x v="2"/>
    <x v="0"/>
    <s v="San Francisco"/>
    <x v="1"/>
    <n v="94109"/>
    <x v="1"/>
    <s v="OFF-AR-10003158"/>
    <x v="1"/>
    <x v="6"/>
    <x v="696"/>
    <n v="23.88"/>
    <n v="6"/>
    <x v="0"/>
    <n v="8.1191999999999993"/>
  </r>
  <r>
    <n v="6513"/>
    <x v="3242"/>
    <x v="3"/>
    <x v="904"/>
    <d v="2014-03-11T00:00:00"/>
    <x v="1"/>
    <s v="FC-14245"/>
    <x v="763"/>
    <x v="2"/>
    <x v="0"/>
    <s v="San Francisco"/>
    <x v="1"/>
    <n v="94109"/>
    <x v="1"/>
    <s v="OFF-LA-10004559"/>
    <x v="1"/>
    <x v="2"/>
    <x v="1340"/>
    <n v="11.52"/>
    <n v="4"/>
    <x v="0"/>
    <n v="5.6448"/>
  </r>
  <r>
    <n v="6514"/>
    <x v="3242"/>
    <x v="3"/>
    <x v="904"/>
    <d v="2014-03-11T00:00:00"/>
    <x v="1"/>
    <s v="FC-14245"/>
    <x v="763"/>
    <x v="2"/>
    <x v="0"/>
    <s v="San Francisco"/>
    <x v="1"/>
    <n v="94109"/>
    <x v="1"/>
    <s v="OFF-PA-10001033"/>
    <x v="1"/>
    <x v="10"/>
    <x v="1500"/>
    <n v="286.93"/>
    <n v="7"/>
    <x v="0"/>
    <n v="140.59569999999999"/>
  </r>
  <r>
    <n v="6515"/>
    <x v="3242"/>
    <x v="3"/>
    <x v="904"/>
    <d v="2014-03-11T00:00:00"/>
    <x v="1"/>
    <s v="FC-14245"/>
    <x v="763"/>
    <x v="2"/>
    <x v="0"/>
    <s v="San Francisco"/>
    <x v="1"/>
    <n v="94109"/>
    <x v="1"/>
    <s v="TEC-PH-10001336"/>
    <x v="2"/>
    <x v="7"/>
    <x v="941"/>
    <n v="206.38399999999999"/>
    <n v="2"/>
    <x v="2"/>
    <n v="23.2182"/>
  </r>
  <r>
    <n v="6516"/>
    <x v="3243"/>
    <x v="3"/>
    <x v="175"/>
    <d v="2014-09-20T00:00:00"/>
    <x v="1"/>
    <s v="RD-19480"/>
    <x v="502"/>
    <x v="0"/>
    <x v="0"/>
    <s v="San Francisco"/>
    <x v="1"/>
    <n v="94122"/>
    <x v="1"/>
    <s v="FUR-CH-10002961"/>
    <x v="0"/>
    <x v="1"/>
    <x v="939"/>
    <n v="218.352"/>
    <n v="3"/>
    <x v="2"/>
    <n v="0"/>
  </r>
  <r>
    <n v="6517"/>
    <x v="3243"/>
    <x v="3"/>
    <x v="175"/>
    <d v="2014-09-20T00:00:00"/>
    <x v="1"/>
    <s v="RD-19480"/>
    <x v="502"/>
    <x v="0"/>
    <x v="0"/>
    <s v="San Francisco"/>
    <x v="1"/>
    <n v="94122"/>
    <x v="1"/>
    <s v="FUR-FU-10001488"/>
    <x v="0"/>
    <x v="5"/>
    <x v="1040"/>
    <n v="529.9"/>
    <n v="5"/>
    <x v="0"/>
    <n v="105.98"/>
  </r>
  <r>
    <n v="6518"/>
    <x v="3243"/>
    <x v="3"/>
    <x v="175"/>
    <d v="2014-09-20T00:00:00"/>
    <x v="1"/>
    <s v="RD-19480"/>
    <x v="502"/>
    <x v="0"/>
    <x v="0"/>
    <s v="San Francisco"/>
    <x v="1"/>
    <n v="94122"/>
    <x v="1"/>
    <s v="OFF-AR-10001915"/>
    <x v="1"/>
    <x v="6"/>
    <x v="1048"/>
    <n v="99.3"/>
    <n v="10"/>
    <x v="0"/>
    <n v="41.706000000000003"/>
  </r>
  <r>
    <n v="6519"/>
    <x v="3243"/>
    <x v="3"/>
    <x v="175"/>
    <d v="2014-09-20T00:00:00"/>
    <x v="1"/>
    <s v="RD-19480"/>
    <x v="502"/>
    <x v="0"/>
    <x v="0"/>
    <s v="San Francisco"/>
    <x v="1"/>
    <n v="94122"/>
    <x v="1"/>
    <s v="OFF-AP-10001205"/>
    <x v="1"/>
    <x v="9"/>
    <x v="1285"/>
    <n v="108.96"/>
    <n v="2"/>
    <x v="0"/>
    <n v="30.508800000000001"/>
  </r>
  <r>
    <n v="6520"/>
    <x v="3243"/>
    <x v="3"/>
    <x v="175"/>
    <d v="2014-09-20T00:00:00"/>
    <x v="1"/>
    <s v="RD-19480"/>
    <x v="502"/>
    <x v="0"/>
    <x v="0"/>
    <s v="San Francisco"/>
    <x v="1"/>
    <n v="94122"/>
    <x v="1"/>
    <s v="OFF-BI-10004528"/>
    <x v="1"/>
    <x v="8"/>
    <x v="468"/>
    <n v="2.6880000000000002"/>
    <n v="1"/>
    <x v="2"/>
    <n v="0.84"/>
  </r>
  <r>
    <n v="6521"/>
    <x v="3244"/>
    <x v="3"/>
    <x v="1034"/>
    <d v="2014-01-19T00:00:00"/>
    <x v="0"/>
    <s v="AR-10540"/>
    <x v="481"/>
    <x v="0"/>
    <x v="0"/>
    <s v="Jackson"/>
    <x v="12"/>
    <n v="49201"/>
    <x v="2"/>
    <s v="OFF-BI-10004995"/>
    <x v="1"/>
    <x v="8"/>
    <x v="313"/>
    <n v="5443.96"/>
    <n v="4"/>
    <x v="0"/>
    <n v="2504.2215999999999"/>
  </r>
  <r>
    <n v="6522"/>
    <x v="3244"/>
    <x v="3"/>
    <x v="1034"/>
    <d v="2014-01-19T00:00:00"/>
    <x v="0"/>
    <s v="AR-10540"/>
    <x v="481"/>
    <x v="0"/>
    <x v="0"/>
    <s v="Jackson"/>
    <x v="12"/>
    <n v="49201"/>
    <x v="2"/>
    <s v="FUR-CH-10004626"/>
    <x v="0"/>
    <x v="1"/>
    <x v="1697"/>
    <n v="302.67"/>
    <n v="3"/>
    <x v="0"/>
    <n v="72.640799999999999"/>
  </r>
  <r>
    <n v="6523"/>
    <x v="3244"/>
    <x v="3"/>
    <x v="1034"/>
    <d v="2014-01-19T00:00:00"/>
    <x v="0"/>
    <s v="AR-10540"/>
    <x v="481"/>
    <x v="0"/>
    <x v="0"/>
    <s v="Jackson"/>
    <x v="12"/>
    <n v="49201"/>
    <x v="2"/>
    <s v="OFF-PA-10001260"/>
    <x v="1"/>
    <x v="10"/>
    <x v="1769"/>
    <n v="56.07"/>
    <n v="7"/>
    <x v="0"/>
    <n v="25.2315"/>
  </r>
  <r>
    <n v="6524"/>
    <x v="3245"/>
    <x v="0"/>
    <x v="274"/>
    <d v="2013-07-14T00:00:00"/>
    <x v="1"/>
    <s v="CC-12100"/>
    <x v="385"/>
    <x v="2"/>
    <x v="0"/>
    <s v="Philadelphia"/>
    <x v="9"/>
    <n v="19120"/>
    <x v="3"/>
    <s v="OFF-LA-10002945"/>
    <x v="1"/>
    <x v="2"/>
    <x v="1603"/>
    <n v="10.08"/>
    <n v="2"/>
    <x v="2"/>
    <n v="3.2759999999999998"/>
  </r>
  <r>
    <n v="6525"/>
    <x v="3245"/>
    <x v="0"/>
    <x v="274"/>
    <d v="2013-07-14T00:00:00"/>
    <x v="1"/>
    <s v="CC-12100"/>
    <x v="385"/>
    <x v="2"/>
    <x v="0"/>
    <s v="Philadelphia"/>
    <x v="9"/>
    <n v="19120"/>
    <x v="3"/>
    <s v="TEC-PH-10002310"/>
    <x v="2"/>
    <x v="7"/>
    <x v="950"/>
    <n v="59.994"/>
    <n v="1"/>
    <x v="10"/>
    <n v="-12.998699999999999"/>
  </r>
  <r>
    <n v="6526"/>
    <x v="3245"/>
    <x v="0"/>
    <x v="274"/>
    <d v="2013-07-14T00:00:00"/>
    <x v="1"/>
    <s v="CC-12100"/>
    <x v="385"/>
    <x v="2"/>
    <x v="0"/>
    <s v="Philadelphia"/>
    <x v="9"/>
    <n v="19120"/>
    <x v="3"/>
    <s v="OFF-BI-10001525"/>
    <x v="1"/>
    <x v="8"/>
    <x v="31"/>
    <n v="5.7149999999999999"/>
    <n v="5"/>
    <x v="6"/>
    <n v="-4.7625000000000002"/>
  </r>
  <r>
    <n v="6527"/>
    <x v="3245"/>
    <x v="0"/>
    <x v="274"/>
    <d v="2013-07-14T00:00:00"/>
    <x v="1"/>
    <s v="CC-12100"/>
    <x v="385"/>
    <x v="2"/>
    <x v="0"/>
    <s v="Philadelphia"/>
    <x v="9"/>
    <n v="19120"/>
    <x v="3"/>
    <s v="OFF-BI-10001308"/>
    <x v="1"/>
    <x v="8"/>
    <x v="1351"/>
    <n v="9.42"/>
    <n v="5"/>
    <x v="6"/>
    <n v="-7.85"/>
  </r>
  <r>
    <n v="6528"/>
    <x v="3246"/>
    <x v="0"/>
    <x v="443"/>
    <d v="2013-12-29T00:00:00"/>
    <x v="0"/>
    <s v="CA-11965"/>
    <x v="662"/>
    <x v="1"/>
    <x v="0"/>
    <s v="Warwick"/>
    <x v="34"/>
    <n v="2886"/>
    <x v="3"/>
    <s v="TEC-CO-10002095"/>
    <x v="2"/>
    <x v="16"/>
    <x v="610"/>
    <n v="1999.96"/>
    <n v="4"/>
    <x v="0"/>
    <n v="899.98199999999997"/>
  </r>
  <r>
    <n v="6529"/>
    <x v="3247"/>
    <x v="2"/>
    <x v="1091"/>
    <d v="2011-12-26T00:00:00"/>
    <x v="1"/>
    <s v="BT-11530"/>
    <x v="404"/>
    <x v="2"/>
    <x v="0"/>
    <s v="New York City"/>
    <x v="15"/>
    <n v="10024"/>
    <x v="3"/>
    <s v="OFF-ST-10004946"/>
    <x v="1"/>
    <x v="4"/>
    <x v="1770"/>
    <n v="216.4"/>
    <n v="4"/>
    <x v="0"/>
    <n v="56.264000000000003"/>
  </r>
  <r>
    <n v="6530"/>
    <x v="3248"/>
    <x v="2"/>
    <x v="1116"/>
    <d v="2011-02-28T00:00:00"/>
    <x v="1"/>
    <s v="MG-17875"/>
    <x v="675"/>
    <x v="2"/>
    <x v="0"/>
    <s v="El Paso"/>
    <x v="5"/>
    <n v="79907"/>
    <x v="2"/>
    <s v="OFF-LA-10004425"/>
    <x v="1"/>
    <x v="2"/>
    <x v="33"/>
    <n v="6.9359999999999999"/>
    <n v="3"/>
    <x v="2"/>
    <n v="2.3409"/>
  </r>
  <r>
    <n v="6531"/>
    <x v="3248"/>
    <x v="2"/>
    <x v="1116"/>
    <d v="2011-02-28T00:00:00"/>
    <x v="1"/>
    <s v="MG-17875"/>
    <x v="675"/>
    <x v="2"/>
    <x v="0"/>
    <s v="El Paso"/>
    <x v="5"/>
    <n v="79907"/>
    <x v="2"/>
    <s v="OFF-BI-10000320"/>
    <x v="1"/>
    <x v="8"/>
    <x v="768"/>
    <n v="4.4279999999999999"/>
    <n v="3"/>
    <x v="3"/>
    <n v="-6.8634000000000004"/>
  </r>
  <r>
    <n v="6532"/>
    <x v="3249"/>
    <x v="3"/>
    <x v="769"/>
    <d v="2014-12-09T00:00:00"/>
    <x v="1"/>
    <s v="TP-21130"/>
    <x v="236"/>
    <x v="0"/>
    <x v="0"/>
    <s v="Rochester"/>
    <x v="11"/>
    <n v="55901"/>
    <x v="2"/>
    <s v="OFF-AR-10001315"/>
    <x v="1"/>
    <x v="6"/>
    <x v="1020"/>
    <n v="8.8000000000000007"/>
    <n v="5"/>
    <x v="0"/>
    <n v="2.552"/>
  </r>
  <r>
    <n v="6533"/>
    <x v="3249"/>
    <x v="3"/>
    <x v="769"/>
    <d v="2014-12-09T00:00:00"/>
    <x v="1"/>
    <s v="TP-21130"/>
    <x v="236"/>
    <x v="0"/>
    <x v="0"/>
    <s v="Rochester"/>
    <x v="11"/>
    <n v="55901"/>
    <x v="2"/>
    <s v="TEC-AC-10004595"/>
    <x v="2"/>
    <x v="11"/>
    <x v="1760"/>
    <n v="142.80000000000001"/>
    <n v="1"/>
    <x v="0"/>
    <n v="29.988"/>
  </r>
  <r>
    <n v="6534"/>
    <x v="3249"/>
    <x v="3"/>
    <x v="769"/>
    <d v="2014-12-09T00:00:00"/>
    <x v="1"/>
    <s v="TP-21130"/>
    <x v="236"/>
    <x v="0"/>
    <x v="0"/>
    <s v="Rochester"/>
    <x v="11"/>
    <n v="55901"/>
    <x v="2"/>
    <s v="TEC-AC-10001539"/>
    <x v="2"/>
    <x v="11"/>
    <x v="1576"/>
    <n v="399.95"/>
    <n v="5"/>
    <x v="0"/>
    <n v="143.982"/>
  </r>
  <r>
    <n v="6535"/>
    <x v="3250"/>
    <x v="2"/>
    <x v="664"/>
    <d v="2011-11-22T00:00:00"/>
    <x v="1"/>
    <s v="GT-14710"/>
    <x v="218"/>
    <x v="0"/>
    <x v="0"/>
    <s v="Buffalo"/>
    <x v="15"/>
    <n v="14215"/>
    <x v="3"/>
    <s v="OFF-BI-10001359"/>
    <x v="1"/>
    <x v="8"/>
    <x v="1153"/>
    <n v="2152.7759999999998"/>
    <n v="3"/>
    <x v="2"/>
    <n v="726.56190000000004"/>
  </r>
  <r>
    <n v="6536"/>
    <x v="3250"/>
    <x v="2"/>
    <x v="664"/>
    <d v="2011-11-22T00:00:00"/>
    <x v="1"/>
    <s v="GT-14710"/>
    <x v="218"/>
    <x v="0"/>
    <x v="0"/>
    <s v="Buffalo"/>
    <x v="15"/>
    <n v="14215"/>
    <x v="3"/>
    <s v="FUR-BO-10002213"/>
    <x v="0"/>
    <x v="0"/>
    <x v="1223"/>
    <n v="4007.84"/>
    <n v="10"/>
    <x v="2"/>
    <n v="-50.097999999999999"/>
  </r>
  <r>
    <n v="6537"/>
    <x v="3251"/>
    <x v="2"/>
    <x v="22"/>
    <d v="2011-10-23T00:00:00"/>
    <x v="2"/>
    <s v="FH-14365"/>
    <x v="92"/>
    <x v="1"/>
    <x v="0"/>
    <s v="Knoxville"/>
    <x v="18"/>
    <n v="37918"/>
    <x v="0"/>
    <s v="FUR-TA-10003008"/>
    <x v="0"/>
    <x v="3"/>
    <x v="946"/>
    <n v="328.59"/>
    <n v="3"/>
    <x v="10"/>
    <n v="-147.8655"/>
  </r>
  <r>
    <n v="6538"/>
    <x v="3251"/>
    <x v="2"/>
    <x v="22"/>
    <d v="2011-10-23T00:00:00"/>
    <x v="2"/>
    <s v="FH-14365"/>
    <x v="92"/>
    <x v="1"/>
    <x v="0"/>
    <s v="Knoxville"/>
    <x v="18"/>
    <n v="37918"/>
    <x v="0"/>
    <s v="OFF-ST-10000934"/>
    <x v="1"/>
    <x v="4"/>
    <x v="352"/>
    <n v="98.352000000000004"/>
    <n v="3"/>
    <x v="2"/>
    <n v="-24.588000000000001"/>
  </r>
  <r>
    <n v="6539"/>
    <x v="3252"/>
    <x v="1"/>
    <x v="969"/>
    <d v="2012-10-30T00:00:00"/>
    <x v="1"/>
    <s v="HK-14890"/>
    <x v="96"/>
    <x v="1"/>
    <x v="0"/>
    <s v="Newark"/>
    <x v="13"/>
    <n v="19711"/>
    <x v="3"/>
    <s v="TEC-PH-10004042"/>
    <x v="2"/>
    <x v="7"/>
    <x v="553"/>
    <n v="158.99"/>
    <n v="1"/>
    <x v="0"/>
    <n v="41.337400000000002"/>
  </r>
  <r>
    <n v="6540"/>
    <x v="3252"/>
    <x v="1"/>
    <x v="969"/>
    <d v="2012-10-30T00:00:00"/>
    <x v="1"/>
    <s v="HK-14890"/>
    <x v="96"/>
    <x v="1"/>
    <x v="0"/>
    <s v="Newark"/>
    <x v="13"/>
    <n v="19711"/>
    <x v="3"/>
    <s v="FUR-CH-10002439"/>
    <x v="0"/>
    <x v="1"/>
    <x v="1316"/>
    <n v="291.10000000000002"/>
    <n v="5"/>
    <x v="0"/>
    <n v="75.686000000000007"/>
  </r>
  <r>
    <n v="6541"/>
    <x v="3253"/>
    <x v="3"/>
    <x v="673"/>
    <d v="2014-11-20T00:00:00"/>
    <x v="2"/>
    <s v="CC-12220"/>
    <x v="417"/>
    <x v="0"/>
    <x v="0"/>
    <s v="Seattle"/>
    <x v="4"/>
    <n v="98103"/>
    <x v="1"/>
    <s v="OFF-PA-10001363"/>
    <x v="1"/>
    <x v="10"/>
    <x v="1616"/>
    <n v="73.680000000000007"/>
    <n v="6"/>
    <x v="0"/>
    <n v="34.629600000000003"/>
  </r>
  <r>
    <n v="6542"/>
    <x v="3253"/>
    <x v="3"/>
    <x v="673"/>
    <d v="2014-11-20T00:00:00"/>
    <x v="2"/>
    <s v="CC-12220"/>
    <x v="417"/>
    <x v="0"/>
    <x v="0"/>
    <s v="Seattle"/>
    <x v="4"/>
    <n v="98103"/>
    <x v="1"/>
    <s v="FUR-FU-10003394"/>
    <x v="0"/>
    <x v="5"/>
    <x v="578"/>
    <n v="139.91999999999999"/>
    <n v="2"/>
    <x v="0"/>
    <n v="23.7864"/>
  </r>
  <r>
    <n v="6543"/>
    <x v="3253"/>
    <x v="3"/>
    <x v="673"/>
    <d v="2014-11-20T00:00:00"/>
    <x v="2"/>
    <s v="CC-12220"/>
    <x v="417"/>
    <x v="0"/>
    <x v="0"/>
    <s v="Seattle"/>
    <x v="4"/>
    <n v="98103"/>
    <x v="1"/>
    <s v="TEC-PH-10003171"/>
    <x v="2"/>
    <x v="7"/>
    <x v="1495"/>
    <n v="107.88"/>
    <n v="3"/>
    <x v="2"/>
    <n v="10.788"/>
  </r>
  <r>
    <n v="6544"/>
    <x v="3253"/>
    <x v="3"/>
    <x v="673"/>
    <d v="2014-11-20T00:00:00"/>
    <x v="2"/>
    <s v="CC-12220"/>
    <x v="417"/>
    <x v="0"/>
    <x v="0"/>
    <s v="Seattle"/>
    <x v="4"/>
    <n v="98103"/>
    <x v="1"/>
    <s v="OFF-ST-10003123"/>
    <x v="1"/>
    <x v="4"/>
    <x v="1268"/>
    <n v="33.29"/>
    <n v="1"/>
    <x v="0"/>
    <n v="7.9896000000000003"/>
  </r>
  <r>
    <n v="6545"/>
    <x v="3254"/>
    <x v="3"/>
    <x v="304"/>
    <d v="2014-05-19T00:00:00"/>
    <x v="1"/>
    <s v="DP-13000"/>
    <x v="24"/>
    <x v="0"/>
    <x v="0"/>
    <s v="Cleveland"/>
    <x v="24"/>
    <n v="44105"/>
    <x v="3"/>
    <s v="OFF-BI-10003007"/>
    <x v="1"/>
    <x v="8"/>
    <x v="1542"/>
    <n v="58.17"/>
    <n v="5"/>
    <x v="6"/>
    <n v="-46.536000000000001"/>
  </r>
  <r>
    <n v="6546"/>
    <x v="3254"/>
    <x v="3"/>
    <x v="304"/>
    <d v="2014-05-19T00:00:00"/>
    <x v="1"/>
    <s v="DP-13000"/>
    <x v="24"/>
    <x v="0"/>
    <x v="0"/>
    <s v="Cleveland"/>
    <x v="24"/>
    <n v="44105"/>
    <x v="3"/>
    <s v="OFF-LA-10000973"/>
    <x v="1"/>
    <x v="2"/>
    <x v="826"/>
    <n v="5.04"/>
    <n v="2"/>
    <x v="2"/>
    <n v="1.764"/>
  </r>
  <r>
    <n v="6547"/>
    <x v="3254"/>
    <x v="3"/>
    <x v="304"/>
    <d v="2014-05-19T00:00:00"/>
    <x v="1"/>
    <s v="DP-13000"/>
    <x v="24"/>
    <x v="0"/>
    <x v="0"/>
    <s v="Cleveland"/>
    <x v="24"/>
    <n v="44105"/>
    <x v="3"/>
    <s v="OFF-PA-10000483"/>
    <x v="1"/>
    <x v="10"/>
    <x v="1672"/>
    <n v="24.783999999999999"/>
    <n v="1"/>
    <x v="2"/>
    <n v="7.7450000000000001"/>
  </r>
  <r>
    <n v="6548"/>
    <x v="3255"/>
    <x v="2"/>
    <x v="72"/>
    <d v="2011-03-05T00:00:00"/>
    <x v="1"/>
    <s v="VF-21715"/>
    <x v="665"/>
    <x v="2"/>
    <x v="0"/>
    <s v="Elmhurst"/>
    <x v="10"/>
    <n v="60126"/>
    <x v="2"/>
    <s v="FUR-CH-10000863"/>
    <x v="0"/>
    <x v="1"/>
    <x v="83"/>
    <n v="634.11599999999999"/>
    <n v="6"/>
    <x v="4"/>
    <n v="-172.1172"/>
  </r>
  <r>
    <n v="6549"/>
    <x v="3255"/>
    <x v="2"/>
    <x v="72"/>
    <d v="2011-03-05T00:00:00"/>
    <x v="1"/>
    <s v="VF-21715"/>
    <x v="665"/>
    <x v="2"/>
    <x v="0"/>
    <s v="Elmhurst"/>
    <x v="10"/>
    <n v="60126"/>
    <x v="2"/>
    <s v="OFF-PA-10003036"/>
    <x v="1"/>
    <x v="10"/>
    <x v="1730"/>
    <n v="17.472000000000001"/>
    <n v="3"/>
    <x v="2"/>
    <n v="5.6783999999999999"/>
  </r>
  <r>
    <n v="6550"/>
    <x v="3256"/>
    <x v="1"/>
    <x v="117"/>
    <d v="2012-08-01T00:00:00"/>
    <x v="2"/>
    <s v="GH-14410"/>
    <x v="689"/>
    <x v="2"/>
    <x v="0"/>
    <s v="Lakeville"/>
    <x v="11"/>
    <n v="55044"/>
    <x v="2"/>
    <s v="FUR-CH-10002304"/>
    <x v="0"/>
    <x v="1"/>
    <x v="782"/>
    <n v="155.88"/>
    <n v="6"/>
    <x v="0"/>
    <n v="38.97"/>
  </r>
  <r>
    <n v="6551"/>
    <x v="3257"/>
    <x v="1"/>
    <x v="549"/>
    <d v="2012-11-03T00:00:00"/>
    <x v="0"/>
    <s v="JH-16180"/>
    <x v="423"/>
    <x v="0"/>
    <x v="0"/>
    <s v="New York City"/>
    <x v="15"/>
    <n v="10035"/>
    <x v="3"/>
    <s v="FUR-CH-10000422"/>
    <x v="0"/>
    <x v="1"/>
    <x v="1432"/>
    <n v="327.56400000000002"/>
    <n v="4"/>
    <x v="9"/>
    <n v="21.837599999999998"/>
  </r>
  <r>
    <n v="6552"/>
    <x v="3258"/>
    <x v="3"/>
    <x v="819"/>
    <d v="2014-12-22T00:00:00"/>
    <x v="0"/>
    <s v="RB-19465"/>
    <x v="46"/>
    <x v="2"/>
    <x v="0"/>
    <s v="Los Angeles"/>
    <x v="1"/>
    <n v="90036"/>
    <x v="1"/>
    <s v="OFF-PA-10002986"/>
    <x v="1"/>
    <x v="10"/>
    <x v="477"/>
    <n v="13.36"/>
    <n v="2"/>
    <x v="0"/>
    <n v="6.4127999999999998"/>
  </r>
  <r>
    <n v="6553"/>
    <x v="3258"/>
    <x v="3"/>
    <x v="819"/>
    <d v="2014-12-22T00:00:00"/>
    <x v="0"/>
    <s v="RB-19465"/>
    <x v="46"/>
    <x v="2"/>
    <x v="0"/>
    <s v="Los Angeles"/>
    <x v="1"/>
    <n v="90036"/>
    <x v="1"/>
    <s v="OFF-ST-10002289"/>
    <x v="1"/>
    <x v="4"/>
    <x v="951"/>
    <n v="158.9"/>
    <n v="5"/>
    <x v="0"/>
    <n v="7.9450000000000003"/>
  </r>
  <r>
    <n v="6554"/>
    <x v="3259"/>
    <x v="2"/>
    <x v="22"/>
    <d v="2011-10-22T00:00:00"/>
    <x v="0"/>
    <s v="LS-16975"/>
    <x v="60"/>
    <x v="2"/>
    <x v="0"/>
    <s v="Chicago"/>
    <x v="10"/>
    <n v="60653"/>
    <x v="2"/>
    <s v="TEC-AC-10001606"/>
    <x v="2"/>
    <x v="11"/>
    <x v="585"/>
    <n v="319.96800000000002"/>
    <n v="4"/>
    <x v="2"/>
    <n v="71.992800000000003"/>
  </r>
  <r>
    <n v="6555"/>
    <x v="3259"/>
    <x v="2"/>
    <x v="22"/>
    <d v="2011-10-22T00:00:00"/>
    <x v="0"/>
    <s v="LS-16975"/>
    <x v="60"/>
    <x v="2"/>
    <x v="0"/>
    <s v="Chicago"/>
    <x v="10"/>
    <n v="60653"/>
    <x v="2"/>
    <s v="OFF-ST-10003805"/>
    <x v="1"/>
    <x v="4"/>
    <x v="1651"/>
    <n v="505.32"/>
    <n v="3"/>
    <x v="2"/>
    <n v="31.5825"/>
  </r>
  <r>
    <n v="6556"/>
    <x v="3259"/>
    <x v="2"/>
    <x v="22"/>
    <d v="2011-10-22T00:00:00"/>
    <x v="0"/>
    <s v="LS-16975"/>
    <x v="60"/>
    <x v="2"/>
    <x v="0"/>
    <s v="Chicago"/>
    <x v="10"/>
    <n v="60653"/>
    <x v="2"/>
    <s v="OFF-PA-10002109"/>
    <x v="1"/>
    <x v="10"/>
    <x v="1771"/>
    <n v="3.8079999999999998"/>
    <n v="1"/>
    <x v="2"/>
    <n v="1.2376"/>
  </r>
  <r>
    <n v="6557"/>
    <x v="3259"/>
    <x v="2"/>
    <x v="22"/>
    <d v="2011-10-22T00:00:00"/>
    <x v="0"/>
    <s v="LS-16975"/>
    <x v="60"/>
    <x v="2"/>
    <x v="0"/>
    <s v="Chicago"/>
    <x v="10"/>
    <n v="60653"/>
    <x v="2"/>
    <s v="OFF-BI-10000632"/>
    <x v="1"/>
    <x v="8"/>
    <x v="1288"/>
    <n v="8.6820000000000004"/>
    <n v="1"/>
    <x v="3"/>
    <n v="-14.759399999999999"/>
  </r>
  <r>
    <n v="6558"/>
    <x v="3259"/>
    <x v="2"/>
    <x v="22"/>
    <d v="2011-10-22T00:00:00"/>
    <x v="0"/>
    <s v="LS-16975"/>
    <x v="60"/>
    <x v="2"/>
    <x v="0"/>
    <s v="Chicago"/>
    <x v="10"/>
    <n v="60653"/>
    <x v="2"/>
    <s v="OFF-LA-10003510"/>
    <x v="1"/>
    <x v="2"/>
    <x v="575"/>
    <n v="24.423999999999999"/>
    <n v="1"/>
    <x v="2"/>
    <n v="7.9378000000000002"/>
  </r>
  <r>
    <n v="6559"/>
    <x v="3260"/>
    <x v="1"/>
    <x v="1117"/>
    <d v="2012-06-10T00:00:00"/>
    <x v="1"/>
    <s v="EB-13750"/>
    <x v="494"/>
    <x v="1"/>
    <x v="0"/>
    <s v="Buffalo"/>
    <x v="15"/>
    <n v="14215"/>
    <x v="3"/>
    <s v="FUR-CH-10004997"/>
    <x v="0"/>
    <x v="1"/>
    <x v="494"/>
    <n v="1522.6379999999999"/>
    <n v="9"/>
    <x v="9"/>
    <n v="169.18199999999999"/>
  </r>
  <r>
    <n v="6560"/>
    <x v="3261"/>
    <x v="0"/>
    <x v="658"/>
    <d v="2013-07-27T00:00:00"/>
    <x v="1"/>
    <s v="DK-12835"/>
    <x v="460"/>
    <x v="1"/>
    <x v="0"/>
    <s v="Roseville"/>
    <x v="1"/>
    <n v="95661"/>
    <x v="1"/>
    <s v="OFF-EN-10003001"/>
    <x v="1"/>
    <x v="12"/>
    <x v="955"/>
    <n v="419.9"/>
    <n v="5"/>
    <x v="0"/>
    <n v="197.35300000000001"/>
  </r>
  <r>
    <n v="6561"/>
    <x v="3261"/>
    <x v="0"/>
    <x v="658"/>
    <d v="2013-07-27T00:00:00"/>
    <x v="1"/>
    <s v="DK-12835"/>
    <x v="460"/>
    <x v="1"/>
    <x v="0"/>
    <s v="Roseville"/>
    <x v="1"/>
    <n v="95661"/>
    <x v="1"/>
    <s v="OFF-LA-10003766"/>
    <x v="1"/>
    <x v="2"/>
    <x v="360"/>
    <n v="3.15"/>
    <n v="1"/>
    <x v="0"/>
    <n v="1.512"/>
  </r>
  <r>
    <n v="6562"/>
    <x v="3262"/>
    <x v="3"/>
    <x v="185"/>
    <d v="2014-04-03T00:00:00"/>
    <x v="2"/>
    <s v="SC-20260"/>
    <x v="609"/>
    <x v="1"/>
    <x v="0"/>
    <s v="Arlington"/>
    <x v="5"/>
    <n v="76017"/>
    <x v="2"/>
    <s v="OFF-AP-10003040"/>
    <x v="1"/>
    <x v="9"/>
    <x v="723"/>
    <n v="33.619999999999997"/>
    <n v="5"/>
    <x v="3"/>
    <n v="-90.774000000000001"/>
  </r>
  <r>
    <n v="6563"/>
    <x v="3263"/>
    <x v="2"/>
    <x v="1118"/>
    <d v="2011-05-12T00:00:00"/>
    <x v="1"/>
    <s v="CT-11995"/>
    <x v="564"/>
    <x v="0"/>
    <x v="0"/>
    <s v="Lawrence"/>
    <x v="31"/>
    <n v="1841"/>
    <x v="3"/>
    <s v="OFF-BI-10001078"/>
    <x v="1"/>
    <x v="8"/>
    <x v="61"/>
    <n v="16.14"/>
    <n v="3"/>
    <x v="0"/>
    <n v="7.9085999999999999"/>
  </r>
  <r>
    <n v="6564"/>
    <x v="3263"/>
    <x v="2"/>
    <x v="1118"/>
    <d v="2011-05-12T00:00:00"/>
    <x v="1"/>
    <s v="CT-11995"/>
    <x v="564"/>
    <x v="0"/>
    <x v="0"/>
    <s v="Lawrence"/>
    <x v="31"/>
    <n v="1841"/>
    <x v="3"/>
    <s v="FUR-TA-10003469"/>
    <x v="0"/>
    <x v="3"/>
    <x v="1564"/>
    <n v="194.25"/>
    <n v="2"/>
    <x v="4"/>
    <n v="-38.85"/>
  </r>
  <r>
    <n v="6565"/>
    <x v="3263"/>
    <x v="2"/>
    <x v="1118"/>
    <d v="2011-05-12T00:00:00"/>
    <x v="1"/>
    <s v="CT-11995"/>
    <x v="564"/>
    <x v="0"/>
    <x v="0"/>
    <s v="Lawrence"/>
    <x v="31"/>
    <n v="1841"/>
    <x v="3"/>
    <s v="OFF-AR-10002578"/>
    <x v="1"/>
    <x v="6"/>
    <x v="665"/>
    <n v="8.64"/>
    <n v="3"/>
    <x v="0"/>
    <n v="2.5055999999999998"/>
  </r>
  <r>
    <n v="6566"/>
    <x v="3263"/>
    <x v="2"/>
    <x v="1118"/>
    <d v="2011-05-12T00:00:00"/>
    <x v="1"/>
    <s v="CT-11995"/>
    <x v="564"/>
    <x v="0"/>
    <x v="0"/>
    <s v="Lawrence"/>
    <x v="31"/>
    <n v="1841"/>
    <x v="3"/>
    <s v="FUR-CH-10004675"/>
    <x v="0"/>
    <x v="1"/>
    <x v="629"/>
    <n v="872.32"/>
    <n v="4"/>
    <x v="0"/>
    <n v="244.24959999999999"/>
  </r>
  <r>
    <n v="6567"/>
    <x v="3264"/>
    <x v="3"/>
    <x v="1119"/>
    <d v="2014-02-09T00:00:00"/>
    <x v="0"/>
    <s v="CB-12025"/>
    <x v="90"/>
    <x v="0"/>
    <x v="0"/>
    <s v="Waco"/>
    <x v="5"/>
    <n v="76706"/>
    <x v="2"/>
    <s v="OFF-BI-10004632"/>
    <x v="1"/>
    <x v="8"/>
    <x v="564"/>
    <n v="243.99199999999999"/>
    <n v="4"/>
    <x v="3"/>
    <n v="-426.98599999999999"/>
  </r>
  <r>
    <n v="6568"/>
    <x v="3264"/>
    <x v="3"/>
    <x v="1119"/>
    <d v="2014-02-09T00:00:00"/>
    <x v="0"/>
    <s v="CB-12025"/>
    <x v="90"/>
    <x v="0"/>
    <x v="0"/>
    <s v="Waco"/>
    <x v="5"/>
    <n v="76706"/>
    <x v="2"/>
    <s v="OFF-AR-10003087"/>
    <x v="1"/>
    <x v="6"/>
    <x v="33"/>
    <n v="7.12"/>
    <n v="5"/>
    <x v="2"/>
    <n v="0.71199999999999997"/>
  </r>
  <r>
    <n v="6569"/>
    <x v="3265"/>
    <x v="2"/>
    <x v="891"/>
    <d v="2011-04-22T00:00:00"/>
    <x v="1"/>
    <s v="KM-16720"/>
    <x v="27"/>
    <x v="0"/>
    <x v="0"/>
    <s v="Houston"/>
    <x v="5"/>
    <n v="77095"/>
    <x v="2"/>
    <s v="OFF-AR-10001868"/>
    <x v="1"/>
    <x v="6"/>
    <x v="59"/>
    <n v="2.6880000000000002"/>
    <n v="2"/>
    <x v="2"/>
    <n v="1.008"/>
  </r>
  <r>
    <n v="6570"/>
    <x v="3265"/>
    <x v="2"/>
    <x v="891"/>
    <d v="2011-04-22T00:00:00"/>
    <x v="1"/>
    <s v="KM-16720"/>
    <x v="27"/>
    <x v="0"/>
    <x v="0"/>
    <s v="Houston"/>
    <x v="5"/>
    <n v="77095"/>
    <x v="2"/>
    <s v="FUR-CH-10002602"/>
    <x v="0"/>
    <x v="1"/>
    <x v="288"/>
    <n v="317.05799999999999"/>
    <n v="3"/>
    <x v="4"/>
    <n v="-18.117599999999999"/>
  </r>
  <r>
    <n v="6571"/>
    <x v="3265"/>
    <x v="2"/>
    <x v="891"/>
    <d v="2011-04-22T00:00:00"/>
    <x v="1"/>
    <s v="KM-16720"/>
    <x v="27"/>
    <x v="0"/>
    <x v="0"/>
    <s v="Houston"/>
    <x v="5"/>
    <n v="77095"/>
    <x v="2"/>
    <s v="OFF-EN-10000056"/>
    <x v="1"/>
    <x v="12"/>
    <x v="627"/>
    <n v="149.352"/>
    <n v="3"/>
    <x v="2"/>
    <n v="50.406300000000002"/>
  </r>
  <r>
    <n v="6572"/>
    <x v="3265"/>
    <x v="2"/>
    <x v="891"/>
    <d v="2011-04-22T00:00:00"/>
    <x v="1"/>
    <s v="KM-16720"/>
    <x v="27"/>
    <x v="0"/>
    <x v="0"/>
    <s v="Houston"/>
    <x v="5"/>
    <n v="77095"/>
    <x v="2"/>
    <s v="TEC-AC-10000474"/>
    <x v="2"/>
    <x v="11"/>
    <x v="1501"/>
    <n v="227.976"/>
    <n v="3"/>
    <x v="2"/>
    <n v="28.497"/>
  </r>
  <r>
    <n v="6573"/>
    <x v="3266"/>
    <x v="0"/>
    <x v="1120"/>
    <d v="2013-05-17T00:00:00"/>
    <x v="1"/>
    <s v="RD-19720"/>
    <x v="742"/>
    <x v="0"/>
    <x v="0"/>
    <s v="Seattle"/>
    <x v="4"/>
    <n v="98105"/>
    <x v="1"/>
    <s v="OFF-PA-10003971"/>
    <x v="1"/>
    <x v="10"/>
    <x v="1272"/>
    <n v="11.96"/>
    <n v="2"/>
    <x v="0"/>
    <n v="5.8604000000000003"/>
  </r>
  <r>
    <n v="6574"/>
    <x v="3267"/>
    <x v="0"/>
    <x v="881"/>
    <d v="2013-12-01T00:00:00"/>
    <x v="1"/>
    <s v="BP-11050"/>
    <x v="771"/>
    <x v="1"/>
    <x v="0"/>
    <s v="Plainfield"/>
    <x v="30"/>
    <n v="7060"/>
    <x v="3"/>
    <s v="OFF-ST-10000689"/>
    <x v="1"/>
    <x v="4"/>
    <x v="421"/>
    <n v="563.4"/>
    <n v="4"/>
    <x v="0"/>
    <n v="67.608000000000004"/>
  </r>
  <r>
    <n v="6575"/>
    <x v="3267"/>
    <x v="0"/>
    <x v="881"/>
    <d v="2013-12-01T00:00:00"/>
    <x v="1"/>
    <s v="BP-11050"/>
    <x v="771"/>
    <x v="1"/>
    <x v="0"/>
    <s v="Plainfield"/>
    <x v="30"/>
    <n v="7060"/>
    <x v="3"/>
    <s v="TEC-MA-10004255"/>
    <x v="2"/>
    <x v="15"/>
    <x v="1772"/>
    <n v="319.92"/>
    <n v="8"/>
    <x v="0"/>
    <n v="118.3704"/>
  </r>
  <r>
    <n v="6576"/>
    <x v="3268"/>
    <x v="3"/>
    <x v="448"/>
    <d v="2014-03-09T00:00:00"/>
    <x v="1"/>
    <s v="EJ-13720"/>
    <x v="719"/>
    <x v="0"/>
    <x v="0"/>
    <s v="Los Angeles"/>
    <x v="1"/>
    <n v="90008"/>
    <x v="1"/>
    <s v="TEC-AC-10000990"/>
    <x v="2"/>
    <x v="11"/>
    <x v="1522"/>
    <n v="1049.44"/>
    <n v="8"/>
    <x v="0"/>
    <n v="440.76479999999998"/>
  </r>
  <r>
    <n v="6577"/>
    <x v="3268"/>
    <x v="3"/>
    <x v="448"/>
    <d v="2014-03-09T00:00:00"/>
    <x v="1"/>
    <s v="EJ-13720"/>
    <x v="719"/>
    <x v="0"/>
    <x v="0"/>
    <s v="Los Angeles"/>
    <x v="1"/>
    <n v="90008"/>
    <x v="1"/>
    <s v="FUR-CH-10003968"/>
    <x v="0"/>
    <x v="1"/>
    <x v="56"/>
    <n v="170.352"/>
    <n v="3"/>
    <x v="2"/>
    <n v="-17.0352"/>
  </r>
  <r>
    <n v="6578"/>
    <x v="3269"/>
    <x v="1"/>
    <x v="401"/>
    <d v="2012-12-11T00:00:00"/>
    <x v="0"/>
    <s v="RO-19780"/>
    <x v="197"/>
    <x v="0"/>
    <x v="0"/>
    <s v="Arlington"/>
    <x v="17"/>
    <n v="22204"/>
    <x v="0"/>
    <s v="TEC-PH-10001615"/>
    <x v="2"/>
    <x v="7"/>
    <x v="1108"/>
    <n v="173.94"/>
    <n v="6"/>
    <x v="0"/>
    <n v="50.442599999999999"/>
  </r>
  <r>
    <n v="6579"/>
    <x v="3270"/>
    <x v="2"/>
    <x v="55"/>
    <d v="2011-08-30T00:00:00"/>
    <x v="1"/>
    <s v="MW-18220"/>
    <x v="596"/>
    <x v="0"/>
    <x v="0"/>
    <s v="Seattle"/>
    <x v="4"/>
    <n v="98103"/>
    <x v="1"/>
    <s v="TEC-PH-10000895"/>
    <x v="2"/>
    <x v="7"/>
    <x v="1128"/>
    <n v="1007.944"/>
    <n v="7"/>
    <x v="2"/>
    <n v="75.595799999999997"/>
  </r>
  <r>
    <n v="6580"/>
    <x v="3271"/>
    <x v="0"/>
    <x v="332"/>
    <d v="2013-10-23T00:00:00"/>
    <x v="3"/>
    <s v="MS-17530"/>
    <x v="652"/>
    <x v="0"/>
    <x v="0"/>
    <s v="Seattle"/>
    <x v="4"/>
    <n v="98105"/>
    <x v="1"/>
    <s v="OFF-PA-10003001"/>
    <x v="1"/>
    <x v="10"/>
    <x v="1064"/>
    <n v="6.68"/>
    <n v="1"/>
    <x v="0"/>
    <n v="3.2063999999999999"/>
  </r>
  <r>
    <n v="6581"/>
    <x v="3271"/>
    <x v="0"/>
    <x v="332"/>
    <d v="2013-10-23T00:00:00"/>
    <x v="3"/>
    <s v="MS-17530"/>
    <x v="652"/>
    <x v="0"/>
    <x v="0"/>
    <s v="Seattle"/>
    <x v="4"/>
    <n v="98105"/>
    <x v="1"/>
    <s v="OFF-AR-10002766"/>
    <x v="1"/>
    <x v="6"/>
    <x v="1041"/>
    <n v="8.34"/>
    <n v="3"/>
    <x v="0"/>
    <n v="2.2517999999999998"/>
  </r>
  <r>
    <n v="6582"/>
    <x v="3271"/>
    <x v="0"/>
    <x v="332"/>
    <d v="2013-10-23T00:00:00"/>
    <x v="3"/>
    <s v="MS-17530"/>
    <x v="652"/>
    <x v="0"/>
    <x v="0"/>
    <s v="Seattle"/>
    <x v="4"/>
    <n v="98105"/>
    <x v="1"/>
    <s v="FUR-FU-10003095"/>
    <x v="0"/>
    <x v="5"/>
    <x v="1773"/>
    <n v="101.94"/>
    <n v="3"/>
    <x v="0"/>
    <n v="30.582000000000001"/>
  </r>
  <r>
    <n v="6583"/>
    <x v="3272"/>
    <x v="0"/>
    <x v="1121"/>
    <d v="2013-08-12T00:00:00"/>
    <x v="1"/>
    <s v="DW-13585"/>
    <x v="61"/>
    <x v="1"/>
    <x v="0"/>
    <s v="Edmonds"/>
    <x v="4"/>
    <n v="98026"/>
    <x v="1"/>
    <s v="TEC-AC-10003610"/>
    <x v="2"/>
    <x v="11"/>
    <x v="598"/>
    <n v="179.97"/>
    <n v="3"/>
    <x v="0"/>
    <n v="86.385599999999997"/>
  </r>
  <r>
    <n v="6584"/>
    <x v="3273"/>
    <x v="3"/>
    <x v="246"/>
    <d v="2014-07-28T00:00:00"/>
    <x v="1"/>
    <s v="AM-10705"/>
    <x v="562"/>
    <x v="0"/>
    <x v="0"/>
    <s v="Salem"/>
    <x v="17"/>
    <n v="24153"/>
    <x v="0"/>
    <s v="OFF-AR-10003727"/>
    <x v="1"/>
    <x v="6"/>
    <x v="1362"/>
    <n v="101.94"/>
    <n v="6"/>
    <x v="0"/>
    <n v="29.5626"/>
  </r>
  <r>
    <n v="6585"/>
    <x v="3273"/>
    <x v="3"/>
    <x v="246"/>
    <d v="2014-07-28T00:00:00"/>
    <x v="1"/>
    <s v="AM-10705"/>
    <x v="562"/>
    <x v="0"/>
    <x v="0"/>
    <s v="Salem"/>
    <x v="17"/>
    <n v="24153"/>
    <x v="0"/>
    <s v="TEC-PH-10002660"/>
    <x v="2"/>
    <x v="7"/>
    <x v="697"/>
    <n v="271.95999999999998"/>
    <n v="4"/>
    <x v="0"/>
    <n v="67.989999999999995"/>
  </r>
  <r>
    <n v="6586"/>
    <x v="3273"/>
    <x v="3"/>
    <x v="246"/>
    <d v="2014-07-28T00:00:00"/>
    <x v="1"/>
    <s v="AM-10705"/>
    <x v="562"/>
    <x v="0"/>
    <x v="0"/>
    <s v="Salem"/>
    <x v="17"/>
    <n v="24153"/>
    <x v="0"/>
    <s v="FUR-FU-10003274"/>
    <x v="0"/>
    <x v="5"/>
    <x v="245"/>
    <n v="8.8000000000000007"/>
    <n v="5"/>
    <x v="0"/>
    <n v="3.8719999999999999"/>
  </r>
  <r>
    <n v="6587"/>
    <x v="3273"/>
    <x v="3"/>
    <x v="246"/>
    <d v="2014-07-28T00:00:00"/>
    <x v="1"/>
    <s v="AM-10705"/>
    <x v="562"/>
    <x v="0"/>
    <x v="0"/>
    <s v="Salem"/>
    <x v="17"/>
    <n v="24153"/>
    <x v="0"/>
    <s v="OFF-AR-10003829"/>
    <x v="1"/>
    <x v="6"/>
    <x v="934"/>
    <n v="19.68"/>
    <n v="6"/>
    <x v="0"/>
    <n v="5.7072000000000003"/>
  </r>
  <r>
    <n v="6588"/>
    <x v="3273"/>
    <x v="3"/>
    <x v="246"/>
    <d v="2014-07-28T00:00:00"/>
    <x v="1"/>
    <s v="AM-10705"/>
    <x v="562"/>
    <x v="0"/>
    <x v="0"/>
    <s v="Salem"/>
    <x v="17"/>
    <n v="24153"/>
    <x v="0"/>
    <s v="FUR-BO-10003441"/>
    <x v="0"/>
    <x v="0"/>
    <x v="705"/>
    <n v="302.94"/>
    <n v="3"/>
    <x v="0"/>
    <n v="69.676199999999994"/>
  </r>
  <r>
    <n v="6589"/>
    <x v="3273"/>
    <x v="3"/>
    <x v="246"/>
    <d v="2014-07-28T00:00:00"/>
    <x v="1"/>
    <s v="AM-10705"/>
    <x v="562"/>
    <x v="0"/>
    <x v="0"/>
    <s v="Salem"/>
    <x v="17"/>
    <n v="24153"/>
    <x v="0"/>
    <s v="OFF-BI-10003355"/>
    <x v="1"/>
    <x v="8"/>
    <x v="586"/>
    <n v="14.94"/>
    <n v="3"/>
    <x v="0"/>
    <n v="7.1711999999999998"/>
  </r>
  <r>
    <n v="6590"/>
    <x v="3273"/>
    <x v="3"/>
    <x v="246"/>
    <d v="2014-07-28T00:00:00"/>
    <x v="1"/>
    <s v="AM-10705"/>
    <x v="562"/>
    <x v="0"/>
    <x v="0"/>
    <s v="Salem"/>
    <x v="17"/>
    <n v="24153"/>
    <x v="0"/>
    <s v="OFF-SU-10003505"/>
    <x v="1"/>
    <x v="14"/>
    <x v="408"/>
    <n v="231.72"/>
    <n v="2"/>
    <x v="0"/>
    <n v="11.586"/>
  </r>
  <r>
    <n v="6591"/>
    <x v="3274"/>
    <x v="2"/>
    <x v="893"/>
    <d v="2011-03-26T00:00:00"/>
    <x v="2"/>
    <s v="BG-11740"/>
    <x v="696"/>
    <x v="0"/>
    <x v="0"/>
    <s v="Delray Beach"/>
    <x v="2"/>
    <n v="33445"/>
    <x v="0"/>
    <s v="OFF-LA-10004484"/>
    <x v="1"/>
    <x v="2"/>
    <x v="612"/>
    <n v="9.9120000000000008"/>
    <n v="3"/>
    <x v="2"/>
    <n v="3.2214"/>
  </r>
  <r>
    <n v="6592"/>
    <x v="3275"/>
    <x v="1"/>
    <x v="28"/>
    <d v="2012-05-06T00:00:00"/>
    <x v="1"/>
    <s v="KB-16585"/>
    <x v="10"/>
    <x v="1"/>
    <x v="0"/>
    <s v="San Francisco"/>
    <x v="1"/>
    <n v="94110"/>
    <x v="1"/>
    <s v="OFF-AR-10000658"/>
    <x v="1"/>
    <x v="6"/>
    <x v="328"/>
    <n v="34.65"/>
    <n v="3"/>
    <x v="0"/>
    <n v="9.702"/>
  </r>
  <r>
    <n v="6593"/>
    <x v="3275"/>
    <x v="1"/>
    <x v="28"/>
    <d v="2012-05-06T00:00:00"/>
    <x v="1"/>
    <s v="KB-16585"/>
    <x v="10"/>
    <x v="1"/>
    <x v="0"/>
    <s v="San Francisco"/>
    <x v="1"/>
    <n v="94110"/>
    <x v="1"/>
    <s v="TEC-PH-10000347"/>
    <x v="2"/>
    <x v="7"/>
    <x v="495"/>
    <n v="19.8"/>
    <n v="5"/>
    <x v="2"/>
    <n v="1.7324999999999999"/>
  </r>
  <r>
    <n v="6594"/>
    <x v="3276"/>
    <x v="0"/>
    <x v="900"/>
    <d v="2013-06-17T00:00:00"/>
    <x v="0"/>
    <s v="GT-14710"/>
    <x v="218"/>
    <x v="0"/>
    <x v="0"/>
    <s v="New York City"/>
    <x v="15"/>
    <n v="10024"/>
    <x v="3"/>
    <s v="OFF-BI-10001989"/>
    <x v="1"/>
    <x v="8"/>
    <x v="537"/>
    <n v="33.567999999999998"/>
    <n v="2"/>
    <x v="2"/>
    <n v="11.748799999999999"/>
  </r>
  <r>
    <n v="6595"/>
    <x v="3277"/>
    <x v="1"/>
    <x v="124"/>
    <d v="2012-05-11T00:00:00"/>
    <x v="1"/>
    <s v="SV-20815"/>
    <x v="458"/>
    <x v="1"/>
    <x v="0"/>
    <s v="Indianapolis"/>
    <x v="14"/>
    <n v="46203"/>
    <x v="2"/>
    <s v="OFF-AR-10001897"/>
    <x v="1"/>
    <x v="6"/>
    <x v="640"/>
    <n v="125.93"/>
    <n v="7"/>
    <x v="0"/>
    <n v="35.260399999999997"/>
  </r>
  <r>
    <n v="6596"/>
    <x v="3278"/>
    <x v="3"/>
    <x v="756"/>
    <d v="2014-04-27T00:00:00"/>
    <x v="2"/>
    <s v="GG-14650"/>
    <x v="55"/>
    <x v="1"/>
    <x v="0"/>
    <s v="Columbus"/>
    <x v="24"/>
    <n v="43229"/>
    <x v="3"/>
    <s v="OFF-BI-10000285"/>
    <x v="1"/>
    <x v="8"/>
    <x v="456"/>
    <n v="11.76"/>
    <n v="5"/>
    <x v="6"/>
    <n v="-7.84"/>
  </r>
  <r>
    <n v="6597"/>
    <x v="3278"/>
    <x v="3"/>
    <x v="756"/>
    <d v="2014-04-27T00:00:00"/>
    <x v="2"/>
    <s v="GG-14650"/>
    <x v="55"/>
    <x v="1"/>
    <x v="0"/>
    <s v="Columbus"/>
    <x v="24"/>
    <n v="43229"/>
    <x v="3"/>
    <s v="OFF-PA-10001804"/>
    <x v="1"/>
    <x v="10"/>
    <x v="128"/>
    <n v="5.3440000000000003"/>
    <n v="1"/>
    <x v="2"/>
    <n v="1.8704000000000001"/>
  </r>
  <r>
    <n v="6598"/>
    <x v="3279"/>
    <x v="2"/>
    <x v="571"/>
    <d v="2011-06-12T00:00:00"/>
    <x v="1"/>
    <s v="SV-20785"/>
    <x v="647"/>
    <x v="0"/>
    <x v="0"/>
    <s v="Jacksonville"/>
    <x v="2"/>
    <n v="32216"/>
    <x v="0"/>
    <s v="OFF-BI-10002557"/>
    <x v="1"/>
    <x v="8"/>
    <x v="246"/>
    <n v="1.365"/>
    <n v="1"/>
    <x v="6"/>
    <n v="-0.91"/>
  </r>
  <r>
    <n v="6599"/>
    <x v="3279"/>
    <x v="2"/>
    <x v="571"/>
    <d v="2011-06-12T00:00:00"/>
    <x v="1"/>
    <s v="SV-20785"/>
    <x v="647"/>
    <x v="0"/>
    <x v="0"/>
    <s v="Jacksonville"/>
    <x v="2"/>
    <n v="32216"/>
    <x v="0"/>
    <s v="OFF-PA-10002319"/>
    <x v="1"/>
    <x v="10"/>
    <x v="1391"/>
    <n v="62.015999999999998"/>
    <n v="2"/>
    <x v="2"/>
    <n v="22.480799999999999"/>
  </r>
  <r>
    <n v="6600"/>
    <x v="3280"/>
    <x v="2"/>
    <x v="266"/>
    <d v="2011-12-07T00:00:00"/>
    <x v="1"/>
    <s v="ON-18715"/>
    <x v="21"/>
    <x v="1"/>
    <x v="0"/>
    <s v="Clinton"/>
    <x v="39"/>
    <n v="20735"/>
    <x v="3"/>
    <s v="FUR-FU-10003849"/>
    <x v="0"/>
    <x v="5"/>
    <x v="521"/>
    <n v="60.72"/>
    <n v="3"/>
    <x v="0"/>
    <n v="23.680800000000001"/>
  </r>
  <r>
    <n v="6601"/>
    <x v="3280"/>
    <x v="2"/>
    <x v="266"/>
    <d v="2011-12-07T00:00:00"/>
    <x v="1"/>
    <s v="ON-18715"/>
    <x v="21"/>
    <x v="1"/>
    <x v="0"/>
    <s v="Clinton"/>
    <x v="39"/>
    <n v="20735"/>
    <x v="3"/>
    <s v="OFF-PA-10002923"/>
    <x v="1"/>
    <x v="10"/>
    <x v="1417"/>
    <n v="146.82"/>
    <n v="3"/>
    <x v="0"/>
    <n v="73.41"/>
  </r>
  <r>
    <n v="6602"/>
    <x v="3280"/>
    <x v="2"/>
    <x v="266"/>
    <d v="2011-12-07T00:00:00"/>
    <x v="1"/>
    <s v="ON-18715"/>
    <x v="21"/>
    <x v="1"/>
    <x v="0"/>
    <s v="Clinton"/>
    <x v="39"/>
    <n v="20735"/>
    <x v="3"/>
    <s v="FUR-CH-10004754"/>
    <x v="0"/>
    <x v="1"/>
    <x v="1123"/>
    <n v="239.84"/>
    <n v="8"/>
    <x v="0"/>
    <n v="64.756799999999998"/>
  </r>
  <r>
    <n v="6603"/>
    <x v="3280"/>
    <x v="2"/>
    <x v="266"/>
    <d v="2011-12-07T00:00:00"/>
    <x v="1"/>
    <s v="ON-18715"/>
    <x v="21"/>
    <x v="1"/>
    <x v="0"/>
    <s v="Clinton"/>
    <x v="39"/>
    <n v="20735"/>
    <x v="3"/>
    <s v="OFF-LA-10000634"/>
    <x v="1"/>
    <x v="2"/>
    <x v="283"/>
    <n v="15.66"/>
    <n v="6"/>
    <x v="0"/>
    <n v="7.2035999999999998"/>
  </r>
  <r>
    <n v="6604"/>
    <x v="3281"/>
    <x v="3"/>
    <x v="46"/>
    <d v="2014-06-21T00:00:00"/>
    <x v="2"/>
    <s v="RA-19945"/>
    <x v="362"/>
    <x v="0"/>
    <x v="0"/>
    <s v="Commerce City"/>
    <x v="22"/>
    <n v="80022"/>
    <x v="1"/>
    <s v="OFF-ST-10001418"/>
    <x v="1"/>
    <x v="4"/>
    <x v="870"/>
    <n v="146.352"/>
    <n v="3"/>
    <x v="2"/>
    <n v="-32.929200000000002"/>
  </r>
  <r>
    <n v="6605"/>
    <x v="3282"/>
    <x v="0"/>
    <x v="439"/>
    <d v="2013-06-01T00:00:00"/>
    <x v="1"/>
    <s v="SV-20785"/>
    <x v="647"/>
    <x v="0"/>
    <x v="0"/>
    <s v="Santa Ana"/>
    <x v="1"/>
    <n v="92704"/>
    <x v="1"/>
    <s v="OFF-FA-10003467"/>
    <x v="1"/>
    <x v="13"/>
    <x v="489"/>
    <n v="5.94"/>
    <n v="3"/>
    <x v="0"/>
    <n v="0"/>
  </r>
  <r>
    <n v="6606"/>
    <x v="3282"/>
    <x v="0"/>
    <x v="439"/>
    <d v="2013-06-01T00:00:00"/>
    <x v="1"/>
    <s v="SV-20785"/>
    <x v="647"/>
    <x v="0"/>
    <x v="0"/>
    <s v="Santa Ana"/>
    <x v="1"/>
    <n v="92704"/>
    <x v="1"/>
    <s v="OFF-PA-10001293"/>
    <x v="1"/>
    <x v="10"/>
    <x v="987"/>
    <n v="45.36"/>
    <n v="7"/>
    <x v="0"/>
    <n v="21.7728"/>
  </r>
  <r>
    <n v="6607"/>
    <x v="3282"/>
    <x v="0"/>
    <x v="439"/>
    <d v="2013-06-01T00:00:00"/>
    <x v="1"/>
    <s v="SV-20785"/>
    <x v="647"/>
    <x v="0"/>
    <x v="0"/>
    <s v="Santa Ana"/>
    <x v="1"/>
    <n v="92704"/>
    <x v="1"/>
    <s v="TEC-PH-10003885"/>
    <x v="2"/>
    <x v="7"/>
    <x v="772"/>
    <n v="211.16800000000001"/>
    <n v="4"/>
    <x v="2"/>
    <n v="23.756399999999999"/>
  </r>
  <r>
    <n v="6608"/>
    <x v="3282"/>
    <x v="0"/>
    <x v="439"/>
    <d v="2013-06-01T00:00:00"/>
    <x v="1"/>
    <s v="SV-20785"/>
    <x v="647"/>
    <x v="0"/>
    <x v="0"/>
    <s v="Santa Ana"/>
    <x v="1"/>
    <n v="92704"/>
    <x v="1"/>
    <s v="FUR-CH-10004860"/>
    <x v="0"/>
    <x v="1"/>
    <x v="210"/>
    <n v="484.70400000000001"/>
    <n v="6"/>
    <x v="2"/>
    <n v="-84.8232"/>
  </r>
  <r>
    <n v="6609"/>
    <x v="3282"/>
    <x v="0"/>
    <x v="439"/>
    <d v="2013-06-01T00:00:00"/>
    <x v="1"/>
    <s v="SV-20785"/>
    <x v="647"/>
    <x v="0"/>
    <x v="0"/>
    <s v="Santa Ana"/>
    <x v="1"/>
    <n v="92704"/>
    <x v="1"/>
    <s v="TEC-MA-10002428"/>
    <x v="2"/>
    <x v="15"/>
    <x v="1498"/>
    <n v="371.976"/>
    <n v="3"/>
    <x v="2"/>
    <n v="116.24250000000001"/>
  </r>
  <r>
    <n v="6610"/>
    <x v="3283"/>
    <x v="1"/>
    <x v="366"/>
    <d v="2012-03-10T00:00:00"/>
    <x v="3"/>
    <s v="KB-16585"/>
    <x v="10"/>
    <x v="1"/>
    <x v="0"/>
    <s v="Clinton"/>
    <x v="39"/>
    <n v="20735"/>
    <x v="3"/>
    <s v="OFF-ST-10002406"/>
    <x v="1"/>
    <x v="4"/>
    <x v="324"/>
    <n v="89.82"/>
    <n v="6"/>
    <x v="0"/>
    <n v="25.1496"/>
  </r>
  <r>
    <n v="6611"/>
    <x v="3284"/>
    <x v="0"/>
    <x v="201"/>
    <d v="2013-10-23T00:00:00"/>
    <x v="2"/>
    <s v="AG-10495"/>
    <x v="122"/>
    <x v="1"/>
    <x v="0"/>
    <s v="Los Angeles"/>
    <x v="1"/>
    <n v="90049"/>
    <x v="1"/>
    <s v="OFF-BI-10004209"/>
    <x v="1"/>
    <x v="8"/>
    <x v="1206"/>
    <n v="19.295999999999999"/>
    <n v="3"/>
    <x v="2"/>
    <n v="6.03"/>
  </r>
  <r>
    <n v="6612"/>
    <x v="3285"/>
    <x v="1"/>
    <x v="1122"/>
    <d v="2012-04-28T00:00:00"/>
    <x v="1"/>
    <s v="JK-16090"/>
    <x v="765"/>
    <x v="0"/>
    <x v="0"/>
    <s v="Louisville"/>
    <x v="0"/>
    <n v="40214"/>
    <x v="0"/>
    <s v="FUR-CH-10001891"/>
    <x v="0"/>
    <x v="1"/>
    <x v="265"/>
    <n v="191.96"/>
    <n v="2"/>
    <x v="0"/>
    <n v="51.8292"/>
  </r>
  <r>
    <n v="6613"/>
    <x v="3285"/>
    <x v="1"/>
    <x v="1122"/>
    <d v="2012-04-28T00:00:00"/>
    <x v="1"/>
    <s v="JK-16090"/>
    <x v="765"/>
    <x v="0"/>
    <x v="0"/>
    <s v="Louisville"/>
    <x v="0"/>
    <n v="40214"/>
    <x v="0"/>
    <s v="OFF-BI-10002215"/>
    <x v="1"/>
    <x v="8"/>
    <x v="20"/>
    <n v="21.3"/>
    <n v="3"/>
    <x v="0"/>
    <n v="9.798"/>
  </r>
  <r>
    <n v="6614"/>
    <x v="3285"/>
    <x v="1"/>
    <x v="1122"/>
    <d v="2012-04-28T00:00:00"/>
    <x v="1"/>
    <s v="JK-16090"/>
    <x v="765"/>
    <x v="0"/>
    <x v="0"/>
    <s v="Louisville"/>
    <x v="0"/>
    <n v="40214"/>
    <x v="0"/>
    <s v="TEC-PH-10002103"/>
    <x v="2"/>
    <x v="7"/>
    <x v="534"/>
    <n v="469.95"/>
    <n v="5"/>
    <x v="0"/>
    <n v="131.58600000000001"/>
  </r>
  <r>
    <n v="6615"/>
    <x v="3285"/>
    <x v="1"/>
    <x v="1122"/>
    <d v="2012-04-28T00:00:00"/>
    <x v="1"/>
    <s v="JK-16090"/>
    <x v="765"/>
    <x v="0"/>
    <x v="0"/>
    <s v="Louisville"/>
    <x v="0"/>
    <n v="40214"/>
    <x v="0"/>
    <s v="FUR-FU-10003394"/>
    <x v="0"/>
    <x v="5"/>
    <x v="578"/>
    <n v="209.88"/>
    <n v="3"/>
    <x v="0"/>
    <n v="35.679600000000001"/>
  </r>
  <r>
    <n v="6616"/>
    <x v="3286"/>
    <x v="0"/>
    <x v="26"/>
    <d v="2013-06-20T00:00:00"/>
    <x v="2"/>
    <s v="MV-18190"/>
    <x v="160"/>
    <x v="0"/>
    <x v="0"/>
    <s v="Los Angeles"/>
    <x v="1"/>
    <n v="90045"/>
    <x v="1"/>
    <s v="FUR-BO-10004218"/>
    <x v="0"/>
    <x v="0"/>
    <x v="1584"/>
    <n v="239.666"/>
    <n v="2"/>
    <x v="11"/>
    <n v="14.098000000000001"/>
  </r>
  <r>
    <n v="6617"/>
    <x v="3286"/>
    <x v="0"/>
    <x v="26"/>
    <d v="2013-06-20T00:00:00"/>
    <x v="2"/>
    <s v="MV-18190"/>
    <x v="160"/>
    <x v="0"/>
    <x v="0"/>
    <s v="Los Angeles"/>
    <x v="1"/>
    <n v="90045"/>
    <x v="1"/>
    <s v="OFF-LA-10000081"/>
    <x v="1"/>
    <x v="2"/>
    <x v="1321"/>
    <n v="22.5"/>
    <n v="6"/>
    <x v="0"/>
    <n v="10.8"/>
  </r>
  <r>
    <n v="6618"/>
    <x v="3286"/>
    <x v="0"/>
    <x v="26"/>
    <d v="2013-06-20T00:00:00"/>
    <x v="2"/>
    <s v="MV-18190"/>
    <x v="160"/>
    <x v="0"/>
    <x v="0"/>
    <s v="Los Angeles"/>
    <x v="1"/>
    <n v="90045"/>
    <x v="1"/>
    <s v="OFF-PA-10001497"/>
    <x v="1"/>
    <x v="10"/>
    <x v="1746"/>
    <n v="219.84"/>
    <n v="4"/>
    <x v="0"/>
    <n v="107.7216"/>
  </r>
  <r>
    <n v="6619"/>
    <x v="3287"/>
    <x v="3"/>
    <x v="1123"/>
    <d v="2014-01-19T00:00:00"/>
    <x v="0"/>
    <s v="CP-12085"/>
    <x v="434"/>
    <x v="1"/>
    <x v="0"/>
    <s v="Springfield"/>
    <x v="25"/>
    <n v="65807"/>
    <x v="2"/>
    <s v="OFF-PA-10004983"/>
    <x v="1"/>
    <x v="10"/>
    <x v="1323"/>
    <n v="32.4"/>
    <n v="5"/>
    <x v="0"/>
    <n v="15.552"/>
  </r>
  <r>
    <n v="6620"/>
    <x v="3287"/>
    <x v="3"/>
    <x v="1123"/>
    <d v="2014-01-19T00:00:00"/>
    <x v="0"/>
    <s v="CP-12085"/>
    <x v="434"/>
    <x v="1"/>
    <x v="0"/>
    <s v="Springfield"/>
    <x v="25"/>
    <n v="65807"/>
    <x v="2"/>
    <s v="OFF-AR-10004010"/>
    <x v="1"/>
    <x v="6"/>
    <x v="1734"/>
    <n v="209.94"/>
    <n v="6"/>
    <x v="0"/>
    <n v="54.584400000000002"/>
  </r>
  <r>
    <n v="6621"/>
    <x v="3287"/>
    <x v="3"/>
    <x v="1123"/>
    <d v="2014-01-19T00:00:00"/>
    <x v="0"/>
    <s v="CP-12085"/>
    <x v="434"/>
    <x v="1"/>
    <x v="0"/>
    <s v="Springfield"/>
    <x v="25"/>
    <n v="65807"/>
    <x v="2"/>
    <s v="OFF-SU-10002881"/>
    <x v="1"/>
    <x v="14"/>
    <x v="461"/>
    <n v="4164.05"/>
    <n v="5"/>
    <x v="0"/>
    <n v="83.281000000000006"/>
  </r>
  <r>
    <n v="6622"/>
    <x v="3287"/>
    <x v="3"/>
    <x v="1123"/>
    <d v="2014-01-19T00:00:00"/>
    <x v="0"/>
    <s v="CP-12085"/>
    <x v="434"/>
    <x v="1"/>
    <x v="0"/>
    <s v="Springfield"/>
    <x v="25"/>
    <n v="65807"/>
    <x v="2"/>
    <s v="FUR-BO-10001608"/>
    <x v="0"/>
    <x v="0"/>
    <x v="1523"/>
    <n v="212.94"/>
    <n v="3"/>
    <x v="0"/>
    <n v="53.234999999999999"/>
  </r>
  <r>
    <n v="6623"/>
    <x v="3288"/>
    <x v="2"/>
    <x v="1124"/>
    <d v="2011-09-09T00:00:00"/>
    <x v="2"/>
    <s v="VP-21760"/>
    <x v="778"/>
    <x v="1"/>
    <x v="0"/>
    <s v="San Francisco"/>
    <x v="1"/>
    <n v="94109"/>
    <x v="1"/>
    <s v="FUR-FU-10001487"/>
    <x v="0"/>
    <x v="5"/>
    <x v="5"/>
    <n v="41.88"/>
    <n v="6"/>
    <x v="0"/>
    <n v="12.145200000000001"/>
  </r>
  <r>
    <n v="6624"/>
    <x v="3288"/>
    <x v="2"/>
    <x v="1124"/>
    <d v="2011-09-09T00:00:00"/>
    <x v="2"/>
    <s v="VP-21760"/>
    <x v="778"/>
    <x v="1"/>
    <x v="0"/>
    <s v="San Francisco"/>
    <x v="1"/>
    <n v="94109"/>
    <x v="1"/>
    <s v="OFF-LA-10001934"/>
    <x v="1"/>
    <x v="2"/>
    <x v="568"/>
    <n v="58.48"/>
    <n v="8"/>
    <x v="0"/>
    <n v="27.485600000000002"/>
  </r>
  <r>
    <n v="6625"/>
    <x v="3289"/>
    <x v="1"/>
    <x v="1125"/>
    <d v="2012-01-23T00:00:00"/>
    <x v="1"/>
    <s v="PM-18940"/>
    <x v="400"/>
    <x v="0"/>
    <x v="0"/>
    <s v="Texas City"/>
    <x v="5"/>
    <n v="77590"/>
    <x v="2"/>
    <s v="FUR-TA-10002855"/>
    <x v="0"/>
    <x v="3"/>
    <x v="1189"/>
    <n v="102.438"/>
    <n v="1"/>
    <x v="4"/>
    <n v="-13.1706"/>
  </r>
  <r>
    <n v="6626"/>
    <x v="3289"/>
    <x v="1"/>
    <x v="1125"/>
    <d v="2012-01-23T00:00:00"/>
    <x v="1"/>
    <s v="PM-18940"/>
    <x v="400"/>
    <x v="0"/>
    <x v="0"/>
    <s v="Texas City"/>
    <x v="5"/>
    <n v="77590"/>
    <x v="2"/>
    <s v="FUR-CH-10004875"/>
    <x v="0"/>
    <x v="1"/>
    <x v="1436"/>
    <n v="199.304"/>
    <n v="4"/>
    <x v="4"/>
    <n v="-8.5416000000000007"/>
  </r>
  <r>
    <n v="6627"/>
    <x v="3290"/>
    <x v="2"/>
    <x v="637"/>
    <d v="2011-12-21T00:00:00"/>
    <x v="1"/>
    <s v="TB-21400"/>
    <x v="483"/>
    <x v="0"/>
    <x v="0"/>
    <s v="New York City"/>
    <x v="15"/>
    <n v="10024"/>
    <x v="3"/>
    <s v="TEC-MA-10001127"/>
    <x v="2"/>
    <x v="15"/>
    <x v="1610"/>
    <n v="6999.96"/>
    <n v="4"/>
    <x v="0"/>
    <n v="2239.9872"/>
  </r>
  <r>
    <n v="6628"/>
    <x v="3291"/>
    <x v="2"/>
    <x v="235"/>
    <d v="2011-05-27T00:00:00"/>
    <x v="1"/>
    <s v="EH-13990"/>
    <x v="552"/>
    <x v="0"/>
    <x v="0"/>
    <s v="Bellevue"/>
    <x v="4"/>
    <n v="98006"/>
    <x v="1"/>
    <s v="OFF-PA-10003177"/>
    <x v="1"/>
    <x v="10"/>
    <x v="89"/>
    <n v="12.96"/>
    <n v="2"/>
    <x v="0"/>
    <n v="6.2207999999999997"/>
  </r>
  <r>
    <n v="6629"/>
    <x v="3292"/>
    <x v="1"/>
    <x v="444"/>
    <d v="2012-09-22T00:00:00"/>
    <x v="0"/>
    <s v="GW-14605"/>
    <x v="543"/>
    <x v="0"/>
    <x v="0"/>
    <s v="New York City"/>
    <x v="15"/>
    <n v="10024"/>
    <x v="3"/>
    <s v="TEC-PH-10000011"/>
    <x v="2"/>
    <x v="7"/>
    <x v="220"/>
    <n v="279.86"/>
    <n v="14"/>
    <x v="0"/>
    <n v="134.33279999999999"/>
  </r>
  <r>
    <n v="6630"/>
    <x v="3293"/>
    <x v="1"/>
    <x v="653"/>
    <d v="2012-10-06T00:00:00"/>
    <x v="1"/>
    <s v="NP-18685"/>
    <x v="472"/>
    <x v="2"/>
    <x v="0"/>
    <s v="Wilson"/>
    <x v="3"/>
    <n v="27893"/>
    <x v="0"/>
    <s v="OFF-BI-10001757"/>
    <x v="1"/>
    <x v="8"/>
    <x v="1158"/>
    <n v="7.38"/>
    <n v="5"/>
    <x v="6"/>
    <n v="-5.4119999999999999"/>
  </r>
  <r>
    <n v="6631"/>
    <x v="3294"/>
    <x v="0"/>
    <x v="591"/>
    <d v="2013-12-31T00:00:00"/>
    <x v="1"/>
    <s v="JE-15715"/>
    <x v="555"/>
    <x v="0"/>
    <x v="0"/>
    <s v="Seattle"/>
    <x v="4"/>
    <n v="98115"/>
    <x v="1"/>
    <s v="FUR-CH-10000847"/>
    <x v="0"/>
    <x v="1"/>
    <x v="986"/>
    <n v="698.35199999999998"/>
    <n v="3"/>
    <x v="2"/>
    <n v="52.376399999999997"/>
  </r>
  <r>
    <n v="6632"/>
    <x v="3294"/>
    <x v="0"/>
    <x v="591"/>
    <d v="2013-12-31T00:00:00"/>
    <x v="1"/>
    <s v="JE-15715"/>
    <x v="555"/>
    <x v="0"/>
    <x v="0"/>
    <s v="Seattle"/>
    <x v="4"/>
    <n v="98115"/>
    <x v="1"/>
    <s v="FUR-TA-10001307"/>
    <x v="0"/>
    <x v="3"/>
    <x v="1090"/>
    <n v="1747.25"/>
    <n v="5"/>
    <x v="0"/>
    <n v="629.01"/>
  </r>
  <r>
    <n v="6633"/>
    <x v="3295"/>
    <x v="0"/>
    <x v="715"/>
    <d v="2013-05-09T00:00:00"/>
    <x v="0"/>
    <s v="BE-11455"/>
    <x v="534"/>
    <x v="2"/>
    <x v="0"/>
    <s v="Springfield"/>
    <x v="25"/>
    <n v="65807"/>
    <x v="2"/>
    <s v="OFF-AP-10001205"/>
    <x v="1"/>
    <x v="9"/>
    <x v="1285"/>
    <n v="54.48"/>
    <n v="1"/>
    <x v="0"/>
    <n v="15.2544"/>
  </r>
  <r>
    <n v="6634"/>
    <x v="3296"/>
    <x v="0"/>
    <x v="1057"/>
    <d v="2013-10-25T00:00:00"/>
    <x v="3"/>
    <s v="SS-20590"/>
    <x v="196"/>
    <x v="0"/>
    <x v="0"/>
    <s v="San Francisco"/>
    <x v="1"/>
    <n v="94109"/>
    <x v="1"/>
    <s v="TEC-AC-10001838"/>
    <x v="2"/>
    <x v="11"/>
    <x v="645"/>
    <n v="199.99"/>
    <n v="1"/>
    <x v="0"/>
    <n v="85.995699999999999"/>
  </r>
  <r>
    <n v="6635"/>
    <x v="3297"/>
    <x v="3"/>
    <x v="636"/>
    <d v="2014-05-07T00:00:00"/>
    <x v="3"/>
    <s v="MB-18085"/>
    <x v="469"/>
    <x v="0"/>
    <x v="0"/>
    <s v="Charlotte"/>
    <x v="3"/>
    <n v="28205"/>
    <x v="0"/>
    <s v="OFF-BI-10003982"/>
    <x v="1"/>
    <x v="8"/>
    <x v="346"/>
    <n v="68.540999999999997"/>
    <n v="11"/>
    <x v="6"/>
    <n v="-52.548099999999998"/>
  </r>
  <r>
    <n v="6636"/>
    <x v="3297"/>
    <x v="3"/>
    <x v="636"/>
    <d v="2014-05-07T00:00:00"/>
    <x v="3"/>
    <s v="MB-18085"/>
    <x v="469"/>
    <x v="0"/>
    <x v="0"/>
    <s v="Charlotte"/>
    <x v="3"/>
    <n v="28205"/>
    <x v="0"/>
    <s v="TEC-PH-10004977"/>
    <x v="2"/>
    <x v="7"/>
    <x v="34"/>
    <n v="627.16800000000001"/>
    <n v="4"/>
    <x v="2"/>
    <n v="70.556399999999996"/>
  </r>
  <r>
    <n v="6637"/>
    <x v="3297"/>
    <x v="3"/>
    <x v="636"/>
    <d v="2014-05-07T00:00:00"/>
    <x v="3"/>
    <s v="MB-18085"/>
    <x v="469"/>
    <x v="0"/>
    <x v="0"/>
    <s v="Charlotte"/>
    <x v="3"/>
    <n v="28205"/>
    <x v="0"/>
    <s v="OFF-LA-10003510"/>
    <x v="1"/>
    <x v="2"/>
    <x v="575"/>
    <n v="122.12"/>
    <n v="5"/>
    <x v="2"/>
    <n v="39.689"/>
  </r>
  <r>
    <n v="6638"/>
    <x v="3298"/>
    <x v="3"/>
    <x v="344"/>
    <d v="2014-12-01T00:00:00"/>
    <x v="0"/>
    <s v="RP-19390"/>
    <x v="261"/>
    <x v="0"/>
    <x v="0"/>
    <s v="New York City"/>
    <x v="15"/>
    <n v="10011"/>
    <x v="3"/>
    <s v="OFF-AR-10001573"/>
    <x v="1"/>
    <x v="6"/>
    <x v="368"/>
    <n v="6.99"/>
    <n v="3"/>
    <x v="0"/>
    <n v="2.0270999999999999"/>
  </r>
  <r>
    <n v="6639"/>
    <x v="3298"/>
    <x v="3"/>
    <x v="344"/>
    <d v="2014-12-01T00:00:00"/>
    <x v="0"/>
    <s v="RP-19390"/>
    <x v="261"/>
    <x v="0"/>
    <x v="0"/>
    <s v="New York City"/>
    <x v="15"/>
    <n v="10011"/>
    <x v="3"/>
    <s v="OFF-BI-10001196"/>
    <x v="1"/>
    <x v="8"/>
    <x v="1381"/>
    <n v="107.42400000000001"/>
    <n v="6"/>
    <x v="2"/>
    <n v="36.255600000000001"/>
  </r>
  <r>
    <n v="6640"/>
    <x v="3299"/>
    <x v="2"/>
    <x v="656"/>
    <d v="2011-11-02T00:00:00"/>
    <x v="0"/>
    <s v="AJ-10780"/>
    <x v="321"/>
    <x v="1"/>
    <x v="0"/>
    <s v="Lorain"/>
    <x v="24"/>
    <n v="44052"/>
    <x v="3"/>
    <s v="FUR-TA-10003954"/>
    <x v="0"/>
    <x v="3"/>
    <x v="1208"/>
    <n v="1421.664"/>
    <n v="8"/>
    <x v="10"/>
    <n v="-734.52639999999997"/>
  </r>
  <r>
    <n v="6641"/>
    <x v="3300"/>
    <x v="3"/>
    <x v="485"/>
    <d v="2014-08-10T00:00:00"/>
    <x v="1"/>
    <s v="PO-18865"/>
    <x v="22"/>
    <x v="0"/>
    <x v="0"/>
    <s v="Indianapolis"/>
    <x v="14"/>
    <n v="46203"/>
    <x v="2"/>
    <s v="OFF-BI-10001989"/>
    <x v="1"/>
    <x v="8"/>
    <x v="537"/>
    <n v="125.88"/>
    <n v="6"/>
    <x v="0"/>
    <n v="60.422400000000003"/>
  </r>
  <r>
    <n v="6642"/>
    <x v="3300"/>
    <x v="3"/>
    <x v="485"/>
    <d v="2014-08-10T00:00:00"/>
    <x v="1"/>
    <s v="PO-18865"/>
    <x v="22"/>
    <x v="0"/>
    <x v="0"/>
    <s v="Indianapolis"/>
    <x v="14"/>
    <n v="46203"/>
    <x v="2"/>
    <s v="TEC-AC-10001714"/>
    <x v="2"/>
    <x v="11"/>
    <x v="678"/>
    <n v="79.78"/>
    <n v="2"/>
    <x v="0"/>
    <n v="29.518599999999999"/>
  </r>
  <r>
    <n v="6643"/>
    <x v="3300"/>
    <x v="3"/>
    <x v="485"/>
    <d v="2014-08-10T00:00:00"/>
    <x v="1"/>
    <s v="PO-18865"/>
    <x v="22"/>
    <x v="0"/>
    <x v="0"/>
    <s v="Indianapolis"/>
    <x v="14"/>
    <n v="46203"/>
    <x v="2"/>
    <s v="OFF-LA-10003498"/>
    <x v="1"/>
    <x v="2"/>
    <x v="1740"/>
    <n v="133.19999999999999"/>
    <n v="9"/>
    <x v="0"/>
    <n v="66.599999999999994"/>
  </r>
  <r>
    <n v="6644"/>
    <x v="3301"/>
    <x v="1"/>
    <x v="544"/>
    <d v="2012-08-16T00:00:00"/>
    <x v="1"/>
    <s v="WB-21850"/>
    <x v="576"/>
    <x v="0"/>
    <x v="0"/>
    <s v="Redmond"/>
    <x v="21"/>
    <n v="97756"/>
    <x v="1"/>
    <s v="TEC-PH-10000576"/>
    <x v="2"/>
    <x v="7"/>
    <x v="807"/>
    <n v="438.36799999999999"/>
    <n v="4"/>
    <x v="2"/>
    <n v="38.357199999999999"/>
  </r>
  <r>
    <n v="6645"/>
    <x v="3301"/>
    <x v="1"/>
    <x v="544"/>
    <d v="2012-08-16T00:00:00"/>
    <x v="1"/>
    <s v="WB-21850"/>
    <x v="576"/>
    <x v="0"/>
    <x v="0"/>
    <s v="Redmond"/>
    <x v="21"/>
    <n v="97756"/>
    <x v="1"/>
    <s v="TEC-PH-10004188"/>
    <x v="2"/>
    <x v="7"/>
    <x v="763"/>
    <n v="139.94399999999999"/>
    <n v="7"/>
    <x v="2"/>
    <n v="-31.487400000000001"/>
  </r>
  <r>
    <n v="6646"/>
    <x v="3301"/>
    <x v="1"/>
    <x v="544"/>
    <d v="2012-08-16T00:00:00"/>
    <x v="1"/>
    <s v="WB-21850"/>
    <x v="576"/>
    <x v="0"/>
    <x v="0"/>
    <s v="Redmond"/>
    <x v="21"/>
    <n v="97756"/>
    <x v="1"/>
    <s v="OFF-AP-10001469"/>
    <x v="1"/>
    <x v="9"/>
    <x v="581"/>
    <n v="133.47200000000001"/>
    <n v="4"/>
    <x v="2"/>
    <n v="15.015599999999999"/>
  </r>
  <r>
    <n v="6647"/>
    <x v="3302"/>
    <x v="0"/>
    <x v="272"/>
    <d v="2013-12-22T00:00:00"/>
    <x v="1"/>
    <s v="MP-18175"/>
    <x v="486"/>
    <x v="2"/>
    <x v="0"/>
    <s v="Springfield"/>
    <x v="21"/>
    <n v="97477"/>
    <x v="1"/>
    <s v="FUR-TA-10003473"/>
    <x v="0"/>
    <x v="3"/>
    <x v="214"/>
    <n v="564.19500000000005"/>
    <n v="3"/>
    <x v="5"/>
    <n v="-304.6653"/>
  </r>
  <r>
    <n v="6648"/>
    <x v="3302"/>
    <x v="0"/>
    <x v="272"/>
    <d v="2013-12-22T00:00:00"/>
    <x v="1"/>
    <s v="MP-18175"/>
    <x v="486"/>
    <x v="2"/>
    <x v="0"/>
    <s v="Springfield"/>
    <x v="21"/>
    <n v="97477"/>
    <x v="1"/>
    <s v="OFF-AP-10001205"/>
    <x v="1"/>
    <x v="9"/>
    <x v="1285"/>
    <n v="87.168000000000006"/>
    <n v="2"/>
    <x v="2"/>
    <n v="8.7167999999999992"/>
  </r>
  <r>
    <n v="6649"/>
    <x v="3303"/>
    <x v="3"/>
    <x v="565"/>
    <d v="2014-09-12T00:00:00"/>
    <x v="2"/>
    <s v="BF-11020"/>
    <x v="292"/>
    <x v="1"/>
    <x v="0"/>
    <s v="Arlington"/>
    <x v="5"/>
    <n v="76017"/>
    <x v="2"/>
    <s v="OFF-BI-10002429"/>
    <x v="1"/>
    <x v="8"/>
    <x v="467"/>
    <n v="42.616"/>
    <n v="7"/>
    <x v="3"/>
    <n v="-68.185599999999994"/>
  </r>
  <r>
    <n v="6650"/>
    <x v="3303"/>
    <x v="3"/>
    <x v="565"/>
    <d v="2014-09-12T00:00:00"/>
    <x v="2"/>
    <s v="BF-11020"/>
    <x v="292"/>
    <x v="1"/>
    <x v="0"/>
    <s v="Arlington"/>
    <x v="5"/>
    <n v="76017"/>
    <x v="2"/>
    <s v="TEC-CO-10001943"/>
    <x v="2"/>
    <x v="16"/>
    <x v="1666"/>
    <n v="319.98399999999998"/>
    <n v="2"/>
    <x v="2"/>
    <n v="107.99460000000001"/>
  </r>
  <r>
    <n v="6651"/>
    <x v="3303"/>
    <x v="3"/>
    <x v="565"/>
    <d v="2014-09-12T00:00:00"/>
    <x v="2"/>
    <s v="BF-11020"/>
    <x v="292"/>
    <x v="1"/>
    <x v="0"/>
    <s v="Arlington"/>
    <x v="5"/>
    <n v="76017"/>
    <x v="2"/>
    <s v="OFF-FA-10004854"/>
    <x v="1"/>
    <x v="13"/>
    <x v="268"/>
    <n v="45.92"/>
    <n v="5"/>
    <x v="2"/>
    <n v="15.497999999999999"/>
  </r>
  <r>
    <n v="6652"/>
    <x v="3303"/>
    <x v="3"/>
    <x v="565"/>
    <d v="2014-09-12T00:00:00"/>
    <x v="2"/>
    <s v="BF-11020"/>
    <x v="292"/>
    <x v="1"/>
    <x v="0"/>
    <s v="Arlington"/>
    <x v="5"/>
    <n v="76017"/>
    <x v="2"/>
    <s v="FUR-FU-10001095"/>
    <x v="0"/>
    <x v="5"/>
    <x v="741"/>
    <n v="21.184000000000001"/>
    <n v="2"/>
    <x v="7"/>
    <n v="-11.651199999999999"/>
  </r>
  <r>
    <n v="6653"/>
    <x v="3303"/>
    <x v="3"/>
    <x v="565"/>
    <d v="2014-09-12T00:00:00"/>
    <x v="2"/>
    <s v="BF-11020"/>
    <x v="292"/>
    <x v="1"/>
    <x v="0"/>
    <s v="Arlington"/>
    <x v="5"/>
    <n v="76017"/>
    <x v="2"/>
    <s v="OFF-PA-10000061"/>
    <x v="1"/>
    <x v="10"/>
    <x v="179"/>
    <n v="20.736000000000001"/>
    <n v="4"/>
    <x v="2"/>
    <n v="7.2576000000000001"/>
  </r>
  <r>
    <n v="6654"/>
    <x v="3303"/>
    <x v="3"/>
    <x v="565"/>
    <d v="2014-09-12T00:00:00"/>
    <x v="2"/>
    <s v="BF-11020"/>
    <x v="292"/>
    <x v="1"/>
    <x v="0"/>
    <s v="Arlington"/>
    <x v="5"/>
    <n v="76017"/>
    <x v="2"/>
    <s v="FUR-CH-10003535"/>
    <x v="0"/>
    <x v="1"/>
    <x v="1513"/>
    <n v="213.43"/>
    <n v="5"/>
    <x v="4"/>
    <n v="-39.637"/>
  </r>
  <r>
    <n v="6655"/>
    <x v="3304"/>
    <x v="3"/>
    <x v="297"/>
    <d v="2014-02-28T00:00:00"/>
    <x v="1"/>
    <s v="KM-16375"/>
    <x v="454"/>
    <x v="2"/>
    <x v="0"/>
    <s v="Gilbert"/>
    <x v="16"/>
    <n v="85234"/>
    <x v="1"/>
    <s v="TEC-PH-10004447"/>
    <x v="2"/>
    <x v="7"/>
    <x v="857"/>
    <n v="333.57600000000002"/>
    <n v="3"/>
    <x v="2"/>
    <n v="25.0182"/>
  </r>
  <r>
    <n v="6656"/>
    <x v="3304"/>
    <x v="3"/>
    <x v="297"/>
    <d v="2014-02-28T00:00:00"/>
    <x v="1"/>
    <s v="KM-16375"/>
    <x v="454"/>
    <x v="2"/>
    <x v="0"/>
    <s v="Gilbert"/>
    <x v="16"/>
    <n v="85234"/>
    <x v="1"/>
    <s v="TEC-AC-10001114"/>
    <x v="2"/>
    <x v="11"/>
    <x v="1202"/>
    <n v="31.992000000000001"/>
    <n v="1"/>
    <x v="2"/>
    <n v="4.7988"/>
  </r>
  <r>
    <n v="6657"/>
    <x v="3304"/>
    <x v="3"/>
    <x v="297"/>
    <d v="2014-02-28T00:00:00"/>
    <x v="1"/>
    <s v="KM-16375"/>
    <x v="454"/>
    <x v="2"/>
    <x v="0"/>
    <s v="Gilbert"/>
    <x v="16"/>
    <n v="85234"/>
    <x v="1"/>
    <s v="OFF-ST-10000563"/>
    <x v="1"/>
    <x v="4"/>
    <x v="894"/>
    <n v="51.167999999999999"/>
    <n v="2"/>
    <x v="2"/>
    <n v="-6.3959999999999999"/>
  </r>
  <r>
    <n v="6658"/>
    <x v="3304"/>
    <x v="3"/>
    <x v="297"/>
    <d v="2014-02-28T00:00:00"/>
    <x v="1"/>
    <s v="KM-16375"/>
    <x v="454"/>
    <x v="2"/>
    <x v="0"/>
    <s v="Gilbert"/>
    <x v="16"/>
    <n v="85234"/>
    <x v="1"/>
    <s v="OFF-EN-10004846"/>
    <x v="1"/>
    <x v="12"/>
    <x v="1488"/>
    <n v="10.64"/>
    <n v="5"/>
    <x v="2"/>
    <n v="3.8570000000000002"/>
  </r>
  <r>
    <n v="6659"/>
    <x v="3304"/>
    <x v="3"/>
    <x v="297"/>
    <d v="2014-02-28T00:00:00"/>
    <x v="1"/>
    <s v="KM-16375"/>
    <x v="454"/>
    <x v="2"/>
    <x v="0"/>
    <s v="Gilbert"/>
    <x v="16"/>
    <n v="85234"/>
    <x v="1"/>
    <s v="FUR-FU-10002253"/>
    <x v="0"/>
    <x v="5"/>
    <x v="587"/>
    <n v="68.703999999999994"/>
    <n v="2"/>
    <x v="2"/>
    <n v="16.3172"/>
  </r>
  <r>
    <n v="6660"/>
    <x v="3304"/>
    <x v="3"/>
    <x v="297"/>
    <d v="2014-02-28T00:00:00"/>
    <x v="1"/>
    <s v="KM-16375"/>
    <x v="454"/>
    <x v="2"/>
    <x v="0"/>
    <s v="Gilbert"/>
    <x v="16"/>
    <n v="85234"/>
    <x v="1"/>
    <s v="FUR-TA-10001039"/>
    <x v="0"/>
    <x v="3"/>
    <x v="824"/>
    <n v="386.91"/>
    <n v="9"/>
    <x v="5"/>
    <n v="-185.71680000000001"/>
  </r>
  <r>
    <n v="6661"/>
    <x v="3305"/>
    <x v="1"/>
    <x v="816"/>
    <d v="2012-08-10T00:00:00"/>
    <x v="0"/>
    <s v="DB-13405"/>
    <x v="591"/>
    <x v="0"/>
    <x v="0"/>
    <s v="Lawrence"/>
    <x v="31"/>
    <n v="1841"/>
    <x v="3"/>
    <s v="OFF-AR-10004587"/>
    <x v="1"/>
    <x v="6"/>
    <x v="1624"/>
    <n v="39.659999999999997"/>
    <n v="2"/>
    <x v="0"/>
    <n v="11.898"/>
  </r>
  <r>
    <n v="6662"/>
    <x v="3305"/>
    <x v="1"/>
    <x v="816"/>
    <d v="2012-08-10T00:00:00"/>
    <x v="0"/>
    <s v="DB-13405"/>
    <x v="591"/>
    <x v="0"/>
    <x v="0"/>
    <s v="Lawrence"/>
    <x v="31"/>
    <n v="1841"/>
    <x v="3"/>
    <s v="OFF-AP-10004336"/>
    <x v="1"/>
    <x v="9"/>
    <x v="1031"/>
    <n v="113.92"/>
    <n v="2"/>
    <x v="0"/>
    <n v="33.036799999999999"/>
  </r>
  <r>
    <n v="6663"/>
    <x v="3305"/>
    <x v="1"/>
    <x v="816"/>
    <d v="2012-08-10T00:00:00"/>
    <x v="0"/>
    <s v="DB-13405"/>
    <x v="591"/>
    <x v="0"/>
    <x v="0"/>
    <s v="Lawrence"/>
    <x v="31"/>
    <n v="1841"/>
    <x v="3"/>
    <s v="OFF-BI-10001718"/>
    <x v="1"/>
    <x v="8"/>
    <x v="1216"/>
    <n v="447.86"/>
    <n v="7"/>
    <x v="0"/>
    <n v="210.49420000000001"/>
  </r>
  <r>
    <n v="6664"/>
    <x v="3306"/>
    <x v="3"/>
    <x v="40"/>
    <d v="2014-11-02T00:00:00"/>
    <x v="1"/>
    <s v="OT-18730"/>
    <x v="220"/>
    <x v="0"/>
    <x v="0"/>
    <s v="Virginia Beach"/>
    <x v="17"/>
    <n v="23464"/>
    <x v="0"/>
    <s v="FUR-TA-10001520"/>
    <x v="0"/>
    <x v="3"/>
    <x v="711"/>
    <n v="356.85"/>
    <n v="5"/>
    <x v="0"/>
    <n v="60.664499999999997"/>
  </r>
  <r>
    <n v="6665"/>
    <x v="3306"/>
    <x v="3"/>
    <x v="40"/>
    <d v="2014-11-02T00:00:00"/>
    <x v="1"/>
    <s v="OT-18730"/>
    <x v="220"/>
    <x v="0"/>
    <x v="0"/>
    <s v="Virginia Beach"/>
    <x v="17"/>
    <n v="23464"/>
    <x v="0"/>
    <s v="OFF-EN-10002831"/>
    <x v="1"/>
    <x v="12"/>
    <x v="828"/>
    <n v="251.58"/>
    <n v="7"/>
    <x v="0"/>
    <n v="113.211"/>
  </r>
  <r>
    <n v="6666"/>
    <x v="3307"/>
    <x v="0"/>
    <x v="216"/>
    <d v="2013-07-19T00:00:00"/>
    <x v="0"/>
    <s v="JS-15880"/>
    <x v="365"/>
    <x v="0"/>
    <x v="0"/>
    <s v="Irving"/>
    <x v="5"/>
    <n v="75061"/>
    <x v="2"/>
    <s v="OFF-PA-10001497"/>
    <x v="1"/>
    <x v="10"/>
    <x v="1746"/>
    <n v="219.84"/>
    <n v="5"/>
    <x v="2"/>
    <n v="79.691999999999993"/>
  </r>
  <r>
    <n v="6667"/>
    <x v="3308"/>
    <x v="3"/>
    <x v="605"/>
    <d v="2014-05-15T00:00:00"/>
    <x v="0"/>
    <s v="CA-12775"/>
    <x v="222"/>
    <x v="0"/>
    <x v="0"/>
    <s v="Vineland"/>
    <x v="30"/>
    <n v="8360"/>
    <x v="3"/>
    <s v="FUR-FU-10000719"/>
    <x v="0"/>
    <x v="5"/>
    <x v="1664"/>
    <n v="42.85"/>
    <n v="5"/>
    <x v="0"/>
    <n v="15.426"/>
  </r>
  <r>
    <n v="6668"/>
    <x v="3308"/>
    <x v="3"/>
    <x v="605"/>
    <d v="2014-05-15T00:00:00"/>
    <x v="0"/>
    <s v="CA-12775"/>
    <x v="222"/>
    <x v="0"/>
    <x v="0"/>
    <s v="Vineland"/>
    <x v="30"/>
    <n v="8360"/>
    <x v="3"/>
    <s v="OFF-LA-10002271"/>
    <x v="1"/>
    <x v="2"/>
    <x v="635"/>
    <n v="6.16"/>
    <n v="2"/>
    <x v="0"/>
    <n v="2.9567999999999999"/>
  </r>
  <r>
    <n v="6669"/>
    <x v="3308"/>
    <x v="3"/>
    <x v="605"/>
    <d v="2014-05-15T00:00:00"/>
    <x v="0"/>
    <s v="CA-12775"/>
    <x v="222"/>
    <x v="0"/>
    <x v="0"/>
    <s v="Vineland"/>
    <x v="30"/>
    <n v="8360"/>
    <x v="3"/>
    <s v="OFF-SU-10004661"/>
    <x v="1"/>
    <x v="14"/>
    <x v="1748"/>
    <n v="17"/>
    <n v="2"/>
    <x v="0"/>
    <n v="4.42"/>
  </r>
  <r>
    <n v="6670"/>
    <x v="3308"/>
    <x v="3"/>
    <x v="605"/>
    <d v="2014-05-15T00:00:00"/>
    <x v="0"/>
    <s v="CA-12775"/>
    <x v="222"/>
    <x v="0"/>
    <x v="0"/>
    <s v="Vineland"/>
    <x v="30"/>
    <n v="8360"/>
    <x v="3"/>
    <s v="TEC-AC-10004859"/>
    <x v="2"/>
    <x v="11"/>
    <x v="1545"/>
    <n v="87.4"/>
    <n v="5"/>
    <x v="0"/>
    <n v="34.96"/>
  </r>
  <r>
    <n v="6671"/>
    <x v="3309"/>
    <x v="3"/>
    <x v="1126"/>
    <d v="2014-05-30T00:00:00"/>
    <x v="1"/>
    <s v="MH-18115"/>
    <x v="414"/>
    <x v="2"/>
    <x v="0"/>
    <s v="Columbus"/>
    <x v="32"/>
    <n v="31907"/>
    <x v="0"/>
    <s v="OFF-BI-10002824"/>
    <x v="1"/>
    <x v="8"/>
    <x v="523"/>
    <n v="29.84"/>
    <n v="2"/>
    <x v="0"/>
    <n v="13.428000000000001"/>
  </r>
  <r>
    <n v="6672"/>
    <x v="3310"/>
    <x v="2"/>
    <x v="709"/>
    <d v="2011-08-27T00:00:00"/>
    <x v="0"/>
    <s v="RB-19645"/>
    <x v="516"/>
    <x v="1"/>
    <x v="0"/>
    <s v="Los Angeles"/>
    <x v="1"/>
    <n v="90032"/>
    <x v="1"/>
    <s v="OFF-BI-10001575"/>
    <x v="1"/>
    <x v="8"/>
    <x v="577"/>
    <n v="49.567999999999998"/>
    <n v="2"/>
    <x v="2"/>
    <n v="17.348800000000001"/>
  </r>
  <r>
    <n v="6673"/>
    <x v="3311"/>
    <x v="1"/>
    <x v="861"/>
    <d v="2012-09-16T00:00:00"/>
    <x v="1"/>
    <s v="SB-20290"/>
    <x v="115"/>
    <x v="1"/>
    <x v="0"/>
    <s v="San Diego"/>
    <x v="1"/>
    <n v="92024"/>
    <x v="1"/>
    <s v="OFF-AR-10000380"/>
    <x v="1"/>
    <x v="6"/>
    <x v="108"/>
    <n v="265.86"/>
    <n v="7"/>
    <x v="0"/>
    <n v="79.757999999999996"/>
  </r>
  <r>
    <n v="6674"/>
    <x v="3312"/>
    <x v="1"/>
    <x v="577"/>
    <d v="2012-09-12T00:00:00"/>
    <x v="1"/>
    <s v="TW-21025"/>
    <x v="69"/>
    <x v="2"/>
    <x v="0"/>
    <s v="Charlottesville"/>
    <x v="17"/>
    <n v="22901"/>
    <x v="0"/>
    <s v="FUR-FU-10000820"/>
    <x v="0"/>
    <x v="5"/>
    <x v="1774"/>
    <n v="67.959999999999994"/>
    <n v="4"/>
    <x v="0"/>
    <n v="12.232799999999999"/>
  </r>
  <r>
    <n v="6675"/>
    <x v="3313"/>
    <x v="1"/>
    <x v="82"/>
    <d v="2012-11-23T00:00:00"/>
    <x v="0"/>
    <s v="DL-13330"/>
    <x v="658"/>
    <x v="0"/>
    <x v="0"/>
    <s v="Lawrence"/>
    <x v="14"/>
    <n v="46226"/>
    <x v="2"/>
    <s v="OFF-AR-10003759"/>
    <x v="1"/>
    <x v="6"/>
    <x v="838"/>
    <n v="10.92"/>
    <n v="6"/>
    <x v="0"/>
    <n v="4.9139999999999997"/>
  </r>
  <r>
    <n v="6676"/>
    <x v="3313"/>
    <x v="1"/>
    <x v="82"/>
    <d v="2012-11-23T00:00:00"/>
    <x v="0"/>
    <s v="DL-13330"/>
    <x v="658"/>
    <x v="0"/>
    <x v="0"/>
    <s v="Lawrence"/>
    <x v="14"/>
    <n v="46226"/>
    <x v="2"/>
    <s v="TEC-MA-10002930"/>
    <x v="2"/>
    <x v="15"/>
    <x v="1775"/>
    <n v="83.9"/>
    <n v="2"/>
    <x v="0"/>
    <n v="22.652999999999999"/>
  </r>
  <r>
    <n v="6677"/>
    <x v="3313"/>
    <x v="1"/>
    <x v="82"/>
    <d v="2012-11-23T00:00:00"/>
    <x v="0"/>
    <s v="DL-13330"/>
    <x v="658"/>
    <x v="0"/>
    <x v="0"/>
    <s v="Lawrence"/>
    <x v="14"/>
    <n v="46226"/>
    <x v="2"/>
    <s v="OFF-AP-10004052"/>
    <x v="1"/>
    <x v="9"/>
    <x v="1662"/>
    <n v="19.75"/>
    <n v="5"/>
    <x v="0"/>
    <n v="5.1349999999999998"/>
  </r>
  <r>
    <n v="6678"/>
    <x v="3313"/>
    <x v="1"/>
    <x v="82"/>
    <d v="2012-11-23T00:00:00"/>
    <x v="0"/>
    <s v="DL-13330"/>
    <x v="658"/>
    <x v="0"/>
    <x v="0"/>
    <s v="Lawrence"/>
    <x v="14"/>
    <n v="46226"/>
    <x v="2"/>
    <s v="TEC-AC-10000990"/>
    <x v="2"/>
    <x v="11"/>
    <x v="1522"/>
    <n v="393.54"/>
    <n v="3"/>
    <x v="0"/>
    <n v="165.2868"/>
  </r>
  <r>
    <n v="6679"/>
    <x v="3314"/>
    <x v="2"/>
    <x v="982"/>
    <d v="2011-10-14T00:00:00"/>
    <x v="1"/>
    <s v="SD-20485"/>
    <x v="174"/>
    <x v="2"/>
    <x v="0"/>
    <s v="Phoenix"/>
    <x v="16"/>
    <n v="85023"/>
    <x v="1"/>
    <s v="FUR-FU-10003724"/>
    <x v="0"/>
    <x v="5"/>
    <x v="887"/>
    <n v="46.872"/>
    <n v="7"/>
    <x v="2"/>
    <n v="3.5154000000000001"/>
  </r>
  <r>
    <n v="6680"/>
    <x v="3315"/>
    <x v="3"/>
    <x v="264"/>
    <d v="2014-09-08T00:00:00"/>
    <x v="0"/>
    <s v="TB-21055"/>
    <x v="26"/>
    <x v="0"/>
    <x v="0"/>
    <s v="Meriden"/>
    <x v="29"/>
    <n v="6450"/>
    <x v="3"/>
    <s v="OFF-ST-10000918"/>
    <x v="1"/>
    <x v="4"/>
    <x v="372"/>
    <n v="10.9"/>
    <n v="1"/>
    <x v="0"/>
    <n v="2.8340000000000001"/>
  </r>
  <r>
    <n v="6681"/>
    <x v="3315"/>
    <x v="3"/>
    <x v="264"/>
    <d v="2014-09-08T00:00:00"/>
    <x v="0"/>
    <s v="TB-21055"/>
    <x v="26"/>
    <x v="0"/>
    <x v="0"/>
    <s v="Meriden"/>
    <x v="29"/>
    <n v="6450"/>
    <x v="3"/>
    <s v="OFF-PA-10000157"/>
    <x v="1"/>
    <x v="10"/>
    <x v="364"/>
    <n v="79.92"/>
    <n v="4"/>
    <x v="0"/>
    <n v="37.562399999999997"/>
  </r>
  <r>
    <n v="6682"/>
    <x v="3315"/>
    <x v="3"/>
    <x v="264"/>
    <d v="2014-09-08T00:00:00"/>
    <x v="0"/>
    <s v="TB-21055"/>
    <x v="26"/>
    <x v="0"/>
    <x v="0"/>
    <s v="Meriden"/>
    <x v="29"/>
    <n v="6450"/>
    <x v="3"/>
    <s v="OFF-PA-10002499"/>
    <x v="1"/>
    <x v="10"/>
    <x v="1601"/>
    <n v="146.82"/>
    <n v="3"/>
    <x v="0"/>
    <n v="73.41"/>
  </r>
  <r>
    <n v="6683"/>
    <x v="3316"/>
    <x v="3"/>
    <x v="314"/>
    <d v="2014-01-03T00:00:00"/>
    <x v="2"/>
    <s v="DP-13390"/>
    <x v="503"/>
    <x v="2"/>
    <x v="0"/>
    <s v="Franklin"/>
    <x v="6"/>
    <n v="53132"/>
    <x v="2"/>
    <s v="OFF-BI-10002012"/>
    <x v="1"/>
    <x v="8"/>
    <x v="742"/>
    <n v="3.6"/>
    <n v="2"/>
    <x v="0"/>
    <n v="1.728"/>
  </r>
  <r>
    <n v="6684"/>
    <x v="3317"/>
    <x v="2"/>
    <x v="1127"/>
    <d v="2011-11-10T00:00:00"/>
    <x v="1"/>
    <s v="DE-13255"/>
    <x v="368"/>
    <x v="2"/>
    <x v="0"/>
    <s v="Los Angeles"/>
    <x v="1"/>
    <n v="90008"/>
    <x v="1"/>
    <s v="FUR-FU-10000320"/>
    <x v="0"/>
    <x v="5"/>
    <x v="1512"/>
    <n v="20.04"/>
    <n v="6"/>
    <x v="0"/>
    <n v="8.8176000000000005"/>
  </r>
  <r>
    <n v="6685"/>
    <x v="3318"/>
    <x v="1"/>
    <x v="997"/>
    <d v="2012-12-22T00:00:00"/>
    <x v="1"/>
    <s v="MC-18100"/>
    <x v="498"/>
    <x v="0"/>
    <x v="0"/>
    <s v="Bloomington"/>
    <x v="10"/>
    <n v="61701"/>
    <x v="2"/>
    <s v="OFF-ST-10003716"/>
    <x v="1"/>
    <x v="4"/>
    <x v="889"/>
    <n v="180.01599999999999"/>
    <n v="1"/>
    <x v="2"/>
    <n v="-15.7514"/>
  </r>
  <r>
    <n v="6686"/>
    <x v="3318"/>
    <x v="1"/>
    <x v="997"/>
    <d v="2012-12-22T00:00:00"/>
    <x v="1"/>
    <s v="MC-18100"/>
    <x v="498"/>
    <x v="0"/>
    <x v="0"/>
    <s v="Bloomington"/>
    <x v="10"/>
    <n v="61701"/>
    <x v="2"/>
    <s v="FUR-FU-10000965"/>
    <x v="0"/>
    <x v="5"/>
    <x v="682"/>
    <n v="41.552"/>
    <n v="2"/>
    <x v="7"/>
    <n v="-19.737200000000001"/>
  </r>
  <r>
    <n v="6687"/>
    <x v="3318"/>
    <x v="1"/>
    <x v="997"/>
    <d v="2012-12-22T00:00:00"/>
    <x v="1"/>
    <s v="MC-18100"/>
    <x v="498"/>
    <x v="0"/>
    <x v="0"/>
    <s v="Bloomington"/>
    <x v="10"/>
    <n v="61701"/>
    <x v="2"/>
    <s v="OFF-AR-10003829"/>
    <x v="1"/>
    <x v="6"/>
    <x v="934"/>
    <n v="13.12"/>
    <n v="5"/>
    <x v="2"/>
    <n v="1.476"/>
  </r>
  <r>
    <n v="6688"/>
    <x v="3319"/>
    <x v="1"/>
    <x v="263"/>
    <d v="2012-05-21T00:00:00"/>
    <x v="1"/>
    <s v="HG-15025"/>
    <x v="643"/>
    <x v="0"/>
    <x v="0"/>
    <s v="Los Angeles"/>
    <x v="1"/>
    <n v="90032"/>
    <x v="1"/>
    <s v="OFF-ST-10003470"/>
    <x v="1"/>
    <x v="4"/>
    <x v="1339"/>
    <n v="1117.92"/>
    <n v="4"/>
    <x v="0"/>
    <n v="55.896000000000001"/>
  </r>
  <r>
    <n v="6689"/>
    <x v="3320"/>
    <x v="3"/>
    <x v="434"/>
    <d v="2014-03-16T00:00:00"/>
    <x v="0"/>
    <s v="CM-11815"/>
    <x v="698"/>
    <x v="1"/>
    <x v="0"/>
    <s v="San Francisco"/>
    <x v="1"/>
    <n v="94109"/>
    <x v="1"/>
    <s v="TEC-AC-10004568"/>
    <x v="2"/>
    <x v="11"/>
    <x v="1109"/>
    <n v="111.96"/>
    <n v="4"/>
    <x v="0"/>
    <n v="21.272400000000001"/>
  </r>
  <r>
    <n v="6690"/>
    <x v="3321"/>
    <x v="3"/>
    <x v="574"/>
    <d v="2014-12-10T00:00:00"/>
    <x v="1"/>
    <s v="RP-19855"/>
    <x v="532"/>
    <x v="1"/>
    <x v="0"/>
    <s v="Houston"/>
    <x v="5"/>
    <n v="77095"/>
    <x v="2"/>
    <s v="OFF-AR-10000817"/>
    <x v="1"/>
    <x v="6"/>
    <x v="1255"/>
    <n v="12.16"/>
    <n v="5"/>
    <x v="2"/>
    <n v="2.1280000000000001"/>
  </r>
  <r>
    <n v="6691"/>
    <x v="3322"/>
    <x v="3"/>
    <x v="689"/>
    <d v="2014-08-06T00:00:00"/>
    <x v="1"/>
    <s v="LS-17200"/>
    <x v="624"/>
    <x v="1"/>
    <x v="0"/>
    <s v="Milwaukee"/>
    <x v="6"/>
    <n v="53209"/>
    <x v="2"/>
    <s v="OFF-BI-10003460"/>
    <x v="1"/>
    <x v="8"/>
    <x v="234"/>
    <n v="17.52"/>
    <n v="4"/>
    <x v="0"/>
    <n v="8.4095999999999993"/>
  </r>
  <r>
    <n v="6692"/>
    <x v="3322"/>
    <x v="3"/>
    <x v="689"/>
    <d v="2014-08-06T00:00:00"/>
    <x v="1"/>
    <s v="LS-17200"/>
    <x v="624"/>
    <x v="1"/>
    <x v="0"/>
    <s v="Milwaukee"/>
    <x v="6"/>
    <n v="53209"/>
    <x v="2"/>
    <s v="OFF-AP-10002472"/>
    <x v="1"/>
    <x v="9"/>
    <x v="403"/>
    <n v="155.88"/>
    <n v="6"/>
    <x v="0"/>
    <n v="54.558"/>
  </r>
  <r>
    <n v="6693"/>
    <x v="3323"/>
    <x v="3"/>
    <x v="938"/>
    <d v="2014-08-14T00:00:00"/>
    <x v="0"/>
    <s v="DR-12940"/>
    <x v="660"/>
    <x v="2"/>
    <x v="0"/>
    <s v="Lake Charles"/>
    <x v="28"/>
    <n v="70601"/>
    <x v="0"/>
    <s v="OFF-BI-10000632"/>
    <x v="1"/>
    <x v="8"/>
    <x v="1288"/>
    <n v="477.51"/>
    <n v="11"/>
    <x v="0"/>
    <n v="219.65459999999999"/>
  </r>
  <r>
    <n v="6694"/>
    <x v="3324"/>
    <x v="3"/>
    <x v="1033"/>
    <d v="2014-10-03T00:00:00"/>
    <x v="0"/>
    <s v="CC-12475"/>
    <x v="693"/>
    <x v="0"/>
    <x v="0"/>
    <s v="Baltimore"/>
    <x v="39"/>
    <n v="21215"/>
    <x v="3"/>
    <s v="OFF-PA-10000062"/>
    <x v="1"/>
    <x v="10"/>
    <x v="1375"/>
    <n v="164.88"/>
    <n v="3"/>
    <x v="0"/>
    <n v="80.791200000000003"/>
  </r>
  <r>
    <n v="6695"/>
    <x v="3325"/>
    <x v="0"/>
    <x v="370"/>
    <d v="2013-08-31T00:00:00"/>
    <x v="1"/>
    <s v="SS-20515"/>
    <x v="776"/>
    <x v="2"/>
    <x v="0"/>
    <s v="Franklin"/>
    <x v="6"/>
    <n v="53132"/>
    <x v="2"/>
    <s v="TEC-AC-10002006"/>
    <x v="2"/>
    <x v="11"/>
    <x v="1078"/>
    <n v="47.97"/>
    <n v="3"/>
    <x v="0"/>
    <n v="14.870699999999999"/>
  </r>
  <r>
    <n v="6696"/>
    <x v="3326"/>
    <x v="0"/>
    <x v="499"/>
    <d v="2013-12-08T00:00:00"/>
    <x v="1"/>
    <s v="JF-15190"/>
    <x v="440"/>
    <x v="0"/>
    <x v="0"/>
    <s v="New York City"/>
    <x v="15"/>
    <n v="10024"/>
    <x v="3"/>
    <s v="OFF-BI-10004318"/>
    <x v="1"/>
    <x v="8"/>
    <x v="1574"/>
    <n v="415.17599999999999"/>
    <n v="3"/>
    <x v="2"/>
    <n v="134.93219999999999"/>
  </r>
  <r>
    <n v="6697"/>
    <x v="3326"/>
    <x v="0"/>
    <x v="499"/>
    <d v="2013-12-08T00:00:00"/>
    <x v="1"/>
    <s v="JF-15190"/>
    <x v="440"/>
    <x v="0"/>
    <x v="0"/>
    <s v="New York City"/>
    <x v="15"/>
    <n v="10024"/>
    <x v="3"/>
    <s v="OFF-BI-10004236"/>
    <x v="1"/>
    <x v="8"/>
    <x v="891"/>
    <n v="35.231999999999999"/>
    <n v="3"/>
    <x v="2"/>
    <n v="11.4504"/>
  </r>
  <r>
    <n v="6698"/>
    <x v="3326"/>
    <x v="0"/>
    <x v="499"/>
    <d v="2013-12-08T00:00:00"/>
    <x v="1"/>
    <s v="JF-15190"/>
    <x v="440"/>
    <x v="0"/>
    <x v="0"/>
    <s v="New York City"/>
    <x v="15"/>
    <n v="10024"/>
    <x v="3"/>
    <s v="OFF-PA-10000062"/>
    <x v="1"/>
    <x v="10"/>
    <x v="1375"/>
    <n v="54.96"/>
    <n v="1"/>
    <x v="0"/>
    <n v="26.930399999999999"/>
  </r>
  <r>
    <n v="6699"/>
    <x v="3327"/>
    <x v="3"/>
    <x v="246"/>
    <d v="2014-07-26T00:00:00"/>
    <x v="1"/>
    <s v="SW-20455"/>
    <x v="517"/>
    <x v="0"/>
    <x v="0"/>
    <s v="San Diego"/>
    <x v="1"/>
    <n v="92024"/>
    <x v="1"/>
    <s v="OFF-PA-10003205"/>
    <x v="1"/>
    <x v="10"/>
    <x v="1776"/>
    <n v="16.34"/>
    <n v="2"/>
    <x v="0"/>
    <n v="7.6798000000000002"/>
  </r>
  <r>
    <n v="6700"/>
    <x v="3327"/>
    <x v="3"/>
    <x v="246"/>
    <d v="2014-07-26T00:00:00"/>
    <x v="1"/>
    <s v="SW-20455"/>
    <x v="517"/>
    <x v="0"/>
    <x v="0"/>
    <s v="San Diego"/>
    <x v="1"/>
    <n v="92024"/>
    <x v="1"/>
    <s v="FUR-CH-10000988"/>
    <x v="0"/>
    <x v="1"/>
    <x v="1132"/>
    <n v="225.29599999999999"/>
    <n v="2"/>
    <x v="2"/>
    <n v="22.529599999999999"/>
  </r>
  <r>
    <n v="6701"/>
    <x v="3327"/>
    <x v="3"/>
    <x v="246"/>
    <d v="2014-07-26T00:00:00"/>
    <x v="1"/>
    <s v="SW-20455"/>
    <x v="517"/>
    <x v="0"/>
    <x v="0"/>
    <s v="San Diego"/>
    <x v="1"/>
    <n v="92024"/>
    <x v="1"/>
    <s v="OFF-BI-10001524"/>
    <x v="1"/>
    <x v="8"/>
    <x v="298"/>
    <n v="50.351999999999997"/>
    <n v="3"/>
    <x v="2"/>
    <n v="17.623200000000001"/>
  </r>
  <r>
    <n v="6702"/>
    <x v="3328"/>
    <x v="1"/>
    <x v="1128"/>
    <d v="2012-05-24T00:00:00"/>
    <x v="1"/>
    <s v="SG-20470"/>
    <x v="495"/>
    <x v="0"/>
    <x v="0"/>
    <s v="Wilson"/>
    <x v="3"/>
    <n v="27893"/>
    <x v="0"/>
    <s v="FUR-FU-10001986"/>
    <x v="0"/>
    <x v="5"/>
    <x v="1133"/>
    <n v="163.136"/>
    <n v="4"/>
    <x v="2"/>
    <n v="20.391999999999999"/>
  </r>
  <r>
    <n v="6703"/>
    <x v="3328"/>
    <x v="1"/>
    <x v="1128"/>
    <d v="2012-05-24T00:00:00"/>
    <x v="1"/>
    <s v="SG-20470"/>
    <x v="495"/>
    <x v="0"/>
    <x v="0"/>
    <s v="Wilson"/>
    <x v="3"/>
    <n v="27893"/>
    <x v="0"/>
    <s v="OFF-BI-10001031"/>
    <x v="1"/>
    <x v="8"/>
    <x v="865"/>
    <n v="6.4080000000000004"/>
    <n v="4"/>
    <x v="6"/>
    <n v="-4.9127999999999998"/>
  </r>
  <r>
    <n v="6704"/>
    <x v="3329"/>
    <x v="1"/>
    <x v="537"/>
    <d v="2012-06-28T00:00:00"/>
    <x v="1"/>
    <s v="CS-12355"/>
    <x v="394"/>
    <x v="0"/>
    <x v="0"/>
    <s v="Long Beach"/>
    <x v="1"/>
    <n v="90805"/>
    <x v="1"/>
    <s v="TEC-PH-10002468"/>
    <x v="2"/>
    <x v="7"/>
    <x v="1210"/>
    <n v="217.584"/>
    <n v="2"/>
    <x v="2"/>
    <n v="19.038599999999999"/>
  </r>
  <r>
    <n v="6705"/>
    <x v="3329"/>
    <x v="1"/>
    <x v="537"/>
    <d v="2012-06-28T00:00:00"/>
    <x v="1"/>
    <s v="CS-12355"/>
    <x v="394"/>
    <x v="0"/>
    <x v="0"/>
    <s v="Long Beach"/>
    <x v="1"/>
    <n v="90805"/>
    <x v="1"/>
    <s v="OFF-FA-10003059"/>
    <x v="1"/>
    <x v="13"/>
    <x v="794"/>
    <n v="5.43"/>
    <n v="3"/>
    <x v="0"/>
    <n v="1.7919"/>
  </r>
  <r>
    <n v="6706"/>
    <x v="3329"/>
    <x v="1"/>
    <x v="537"/>
    <d v="2012-06-28T00:00:00"/>
    <x v="1"/>
    <s v="CS-12355"/>
    <x v="394"/>
    <x v="0"/>
    <x v="0"/>
    <s v="Long Beach"/>
    <x v="1"/>
    <n v="90805"/>
    <x v="1"/>
    <s v="TEC-PH-10003931"/>
    <x v="2"/>
    <x v="7"/>
    <x v="159"/>
    <n v="143.976"/>
    <n v="3"/>
    <x v="2"/>
    <n v="8.9984999999999999"/>
  </r>
  <r>
    <n v="6707"/>
    <x v="3330"/>
    <x v="0"/>
    <x v="545"/>
    <d v="2013-09-16T00:00:00"/>
    <x v="1"/>
    <s v="SC-20695"/>
    <x v="281"/>
    <x v="1"/>
    <x v="0"/>
    <s v="Fort Lauderdale"/>
    <x v="2"/>
    <n v="33311"/>
    <x v="0"/>
    <s v="TEC-PH-10003505"/>
    <x v="2"/>
    <x v="7"/>
    <x v="901"/>
    <n v="519.67999999999995"/>
    <n v="7"/>
    <x v="2"/>
    <n v="58.463999999999999"/>
  </r>
  <r>
    <n v="6708"/>
    <x v="3331"/>
    <x v="2"/>
    <x v="138"/>
    <d v="2011-04-18T00:00:00"/>
    <x v="1"/>
    <s v="BF-11170"/>
    <x v="408"/>
    <x v="2"/>
    <x v="0"/>
    <s v="Baltimore"/>
    <x v="39"/>
    <n v="21215"/>
    <x v="3"/>
    <s v="OFF-LA-10002368"/>
    <x v="1"/>
    <x v="2"/>
    <x v="1777"/>
    <n v="7.83"/>
    <n v="3"/>
    <x v="0"/>
    <n v="3.6017999999999999"/>
  </r>
  <r>
    <n v="6709"/>
    <x v="3332"/>
    <x v="1"/>
    <x v="717"/>
    <d v="2012-11-19T00:00:00"/>
    <x v="1"/>
    <s v="GZ-14470"/>
    <x v="47"/>
    <x v="0"/>
    <x v="0"/>
    <s v="Rio Rancho"/>
    <x v="27"/>
    <n v="87124"/>
    <x v="1"/>
    <s v="FUR-CH-10004287"/>
    <x v="0"/>
    <x v="1"/>
    <x v="156"/>
    <n v="883.84"/>
    <n v="4"/>
    <x v="2"/>
    <n v="99.432000000000002"/>
  </r>
  <r>
    <n v="6710"/>
    <x v="3332"/>
    <x v="1"/>
    <x v="717"/>
    <d v="2012-11-19T00:00:00"/>
    <x v="1"/>
    <s v="GZ-14470"/>
    <x v="47"/>
    <x v="0"/>
    <x v="0"/>
    <s v="Rio Rancho"/>
    <x v="27"/>
    <n v="87124"/>
    <x v="1"/>
    <s v="FUR-CH-10001891"/>
    <x v="0"/>
    <x v="1"/>
    <x v="265"/>
    <n v="230.352"/>
    <n v="3"/>
    <x v="2"/>
    <n v="20.155799999999999"/>
  </r>
  <r>
    <n v="6711"/>
    <x v="3333"/>
    <x v="0"/>
    <x v="10"/>
    <d v="2013-12-13T00:00:00"/>
    <x v="2"/>
    <s v="SP-20650"/>
    <x v="70"/>
    <x v="1"/>
    <x v="0"/>
    <s v="Stockton"/>
    <x v="1"/>
    <n v="95207"/>
    <x v="1"/>
    <s v="OFF-BI-10002133"/>
    <x v="1"/>
    <x v="8"/>
    <x v="1138"/>
    <n v="273.92"/>
    <n v="8"/>
    <x v="2"/>
    <n v="99.296000000000006"/>
  </r>
  <r>
    <n v="6712"/>
    <x v="3334"/>
    <x v="3"/>
    <x v="238"/>
    <d v="2014-08-22T00:00:00"/>
    <x v="0"/>
    <s v="PJ-19015"/>
    <x v="307"/>
    <x v="0"/>
    <x v="0"/>
    <s v="Columbus"/>
    <x v="24"/>
    <n v="43229"/>
    <x v="3"/>
    <s v="OFF-AR-10001419"/>
    <x v="1"/>
    <x v="6"/>
    <x v="1006"/>
    <n v="9.9120000000000008"/>
    <n v="3"/>
    <x v="2"/>
    <n v="1.2390000000000001"/>
  </r>
  <r>
    <n v="6713"/>
    <x v="3335"/>
    <x v="3"/>
    <x v="817"/>
    <d v="2014-12-15T00:00:00"/>
    <x v="3"/>
    <s v="DB-13060"/>
    <x v="72"/>
    <x v="0"/>
    <x v="0"/>
    <s v="Skokie"/>
    <x v="10"/>
    <n v="60076"/>
    <x v="2"/>
    <s v="FUR-FU-10002298"/>
    <x v="0"/>
    <x v="5"/>
    <x v="1296"/>
    <n v="266.35199999999998"/>
    <n v="6"/>
    <x v="7"/>
    <n v="-292.98719999999997"/>
  </r>
  <r>
    <n v="6714"/>
    <x v="3335"/>
    <x v="3"/>
    <x v="817"/>
    <d v="2014-12-15T00:00:00"/>
    <x v="3"/>
    <s v="DB-13060"/>
    <x v="72"/>
    <x v="0"/>
    <x v="0"/>
    <s v="Skokie"/>
    <x v="10"/>
    <n v="60076"/>
    <x v="2"/>
    <s v="FUR-FU-10004091"/>
    <x v="0"/>
    <x v="5"/>
    <x v="264"/>
    <n v="56.328000000000003"/>
    <n v="3"/>
    <x v="7"/>
    <n v="-26.755800000000001"/>
  </r>
  <r>
    <n v="6715"/>
    <x v="3335"/>
    <x v="3"/>
    <x v="817"/>
    <d v="2014-12-15T00:00:00"/>
    <x v="3"/>
    <s v="DB-13060"/>
    <x v="72"/>
    <x v="0"/>
    <x v="0"/>
    <s v="Skokie"/>
    <x v="10"/>
    <n v="60076"/>
    <x v="2"/>
    <s v="TEC-AC-10004510"/>
    <x v="2"/>
    <x v="11"/>
    <x v="944"/>
    <n v="39.264000000000003"/>
    <n v="3"/>
    <x v="2"/>
    <n v="-4.9080000000000004"/>
  </r>
  <r>
    <n v="6716"/>
    <x v="3335"/>
    <x v="3"/>
    <x v="817"/>
    <d v="2014-12-15T00:00:00"/>
    <x v="3"/>
    <s v="DB-13060"/>
    <x v="72"/>
    <x v="0"/>
    <x v="0"/>
    <s v="Skokie"/>
    <x v="10"/>
    <n v="60076"/>
    <x v="2"/>
    <s v="OFF-AR-10002987"/>
    <x v="1"/>
    <x v="6"/>
    <x v="1553"/>
    <n v="95.231999999999999"/>
    <n v="6"/>
    <x v="2"/>
    <n v="24.9984"/>
  </r>
  <r>
    <n v="6717"/>
    <x v="3336"/>
    <x v="0"/>
    <x v="143"/>
    <d v="2013-04-16T00:00:00"/>
    <x v="1"/>
    <s v="CK-12325"/>
    <x v="278"/>
    <x v="2"/>
    <x v="0"/>
    <s v="Hot Springs"/>
    <x v="36"/>
    <n v="71901"/>
    <x v="0"/>
    <s v="OFF-FA-10002280"/>
    <x v="1"/>
    <x v="13"/>
    <x v="653"/>
    <n v="30"/>
    <n v="6"/>
    <x v="0"/>
    <n v="14.4"/>
  </r>
  <r>
    <n v="6718"/>
    <x v="3336"/>
    <x v="0"/>
    <x v="143"/>
    <d v="2013-04-16T00:00:00"/>
    <x v="1"/>
    <s v="CK-12325"/>
    <x v="278"/>
    <x v="2"/>
    <x v="0"/>
    <s v="Hot Springs"/>
    <x v="36"/>
    <n v="71901"/>
    <x v="0"/>
    <s v="OFF-PA-10001934"/>
    <x v="1"/>
    <x v="10"/>
    <x v="543"/>
    <n v="25.92"/>
    <n v="4"/>
    <x v="0"/>
    <n v="12.700799999999999"/>
  </r>
  <r>
    <n v="6719"/>
    <x v="3336"/>
    <x v="0"/>
    <x v="143"/>
    <d v="2013-04-16T00:00:00"/>
    <x v="1"/>
    <s v="CK-12325"/>
    <x v="278"/>
    <x v="2"/>
    <x v="0"/>
    <s v="Hot Springs"/>
    <x v="36"/>
    <n v="71901"/>
    <x v="0"/>
    <s v="FUR-FU-10003268"/>
    <x v="0"/>
    <x v="5"/>
    <x v="876"/>
    <n v="159.91999999999999"/>
    <n v="4"/>
    <x v="0"/>
    <n v="31.984000000000002"/>
  </r>
  <r>
    <n v="6720"/>
    <x v="3337"/>
    <x v="0"/>
    <x v="186"/>
    <d v="2013-12-20T00:00:00"/>
    <x v="2"/>
    <s v="SF-20065"/>
    <x v="11"/>
    <x v="0"/>
    <x v="0"/>
    <s v="Goldsboro"/>
    <x v="3"/>
    <n v="27534"/>
    <x v="0"/>
    <s v="OFF-AP-10004859"/>
    <x v="1"/>
    <x v="9"/>
    <x v="921"/>
    <n v="34.944000000000003"/>
    <n v="3"/>
    <x v="2"/>
    <n v="3.0575999999999999"/>
  </r>
  <r>
    <n v="6721"/>
    <x v="3338"/>
    <x v="3"/>
    <x v="20"/>
    <d v="2014-09-25T00:00:00"/>
    <x v="1"/>
    <s v="DP-13105"/>
    <x v="317"/>
    <x v="1"/>
    <x v="0"/>
    <s v="Los Angeles"/>
    <x v="1"/>
    <n v="90032"/>
    <x v="1"/>
    <s v="TEC-AC-10000057"/>
    <x v="2"/>
    <x v="11"/>
    <x v="626"/>
    <n v="149.94999999999999"/>
    <n v="5"/>
    <x v="0"/>
    <n v="31.4895"/>
  </r>
  <r>
    <n v="6722"/>
    <x v="3338"/>
    <x v="3"/>
    <x v="20"/>
    <d v="2014-09-25T00:00:00"/>
    <x v="1"/>
    <s v="DP-13105"/>
    <x v="317"/>
    <x v="1"/>
    <x v="0"/>
    <s v="Los Angeles"/>
    <x v="1"/>
    <n v="90032"/>
    <x v="1"/>
    <s v="OFF-AR-10000914"/>
    <x v="1"/>
    <x v="6"/>
    <x v="1739"/>
    <n v="23.32"/>
    <n v="2"/>
    <x v="0"/>
    <n v="6.0632000000000001"/>
  </r>
  <r>
    <n v="6723"/>
    <x v="3338"/>
    <x v="3"/>
    <x v="20"/>
    <d v="2014-09-25T00:00:00"/>
    <x v="1"/>
    <s v="DP-13105"/>
    <x v="317"/>
    <x v="1"/>
    <x v="0"/>
    <s v="Los Angeles"/>
    <x v="1"/>
    <n v="90032"/>
    <x v="1"/>
    <s v="OFF-AR-10004956"/>
    <x v="1"/>
    <x v="6"/>
    <x v="1235"/>
    <n v="16.739999999999998"/>
    <n v="3"/>
    <x v="0"/>
    <n v="4.8545999999999996"/>
  </r>
  <r>
    <n v="6724"/>
    <x v="3339"/>
    <x v="3"/>
    <x v="507"/>
    <d v="2014-09-07T00:00:00"/>
    <x v="0"/>
    <s v="VM-21835"/>
    <x v="718"/>
    <x v="0"/>
    <x v="0"/>
    <s v="Nashua"/>
    <x v="38"/>
    <n v="3060"/>
    <x v="3"/>
    <s v="OFF-FA-10001843"/>
    <x v="1"/>
    <x v="13"/>
    <x v="33"/>
    <n v="14.82"/>
    <n v="6"/>
    <x v="0"/>
    <n v="6.9653999999999998"/>
  </r>
  <r>
    <n v="6725"/>
    <x v="3340"/>
    <x v="0"/>
    <x v="126"/>
    <d v="2013-09-17T00:00:00"/>
    <x v="1"/>
    <s v="SF-20200"/>
    <x v="227"/>
    <x v="0"/>
    <x v="0"/>
    <s v="Seattle"/>
    <x v="4"/>
    <n v="98103"/>
    <x v="1"/>
    <s v="OFF-FA-10000585"/>
    <x v="1"/>
    <x v="13"/>
    <x v="202"/>
    <n v="10.47"/>
    <n v="3"/>
    <x v="0"/>
    <n v="4.8162000000000003"/>
  </r>
  <r>
    <n v="6726"/>
    <x v="3340"/>
    <x v="0"/>
    <x v="126"/>
    <d v="2013-09-17T00:00:00"/>
    <x v="1"/>
    <s v="SF-20200"/>
    <x v="227"/>
    <x v="0"/>
    <x v="0"/>
    <s v="Seattle"/>
    <x v="4"/>
    <n v="98103"/>
    <x v="1"/>
    <s v="OFF-LA-10003720"/>
    <x v="1"/>
    <x v="2"/>
    <x v="1627"/>
    <n v="11.07"/>
    <n v="3"/>
    <x v="0"/>
    <n v="5.2028999999999996"/>
  </r>
  <r>
    <n v="6727"/>
    <x v="3340"/>
    <x v="0"/>
    <x v="126"/>
    <d v="2013-09-17T00:00:00"/>
    <x v="1"/>
    <s v="SF-20200"/>
    <x v="227"/>
    <x v="0"/>
    <x v="0"/>
    <s v="Seattle"/>
    <x v="4"/>
    <n v="98103"/>
    <x v="1"/>
    <s v="OFF-BI-10000301"/>
    <x v="1"/>
    <x v="8"/>
    <x v="619"/>
    <n v="20.704000000000001"/>
    <n v="4"/>
    <x v="2"/>
    <n v="7.7640000000000002"/>
  </r>
  <r>
    <n v="6728"/>
    <x v="3341"/>
    <x v="3"/>
    <x v="682"/>
    <d v="2014-08-16T00:00:00"/>
    <x v="0"/>
    <s v="SC-20695"/>
    <x v="281"/>
    <x v="1"/>
    <x v="0"/>
    <s v="Richmond"/>
    <x v="14"/>
    <n v="47374"/>
    <x v="2"/>
    <s v="OFF-PA-10003302"/>
    <x v="1"/>
    <x v="10"/>
    <x v="1712"/>
    <n v="177.2"/>
    <n v="5"/>
    <x v="0"/>
    <n v="83.284000000000006"/>
  </r>
  <r>
    <n v="6729"/>
    <x v="3342"/>
    <x v="0"/>
    <x v="254"/>
    <d v="2013-11-10T00:00:00"/>
    <x v="1"/>
    <s v="MF-17665"/>
    <x v="716"/>
    <x v="1"/>
    <x v="0"/>
    <s v="Miami"/>
    <x v="2"/>
    <n v="33180"/>
    <x v="0"/>
    <s v="FUR-FU-10001889"/>
    <x v="0"/>
    <x v="5"/>
    <x v="1149"/>
    <n v="50.496000000000002"/>
    <n v="6"/>
    <x v="2"/>
    <n v="8.2056000000000004"/>
  </r>
  <r>
    <n v="6730"/>
    <x v="3343"/>
    <x v="1"/>
    <x v="652"/>
    <d v="2012-06-20T00:00:00"/>
    <x v="2"/>
    <s v="BV-11245"/>
    <x v="296"/>
    <x v="1"/>
    <x v="0"/>
    <s v="Smyrna"/>
    <x v="18"/>
    <n v="37167"/>
    <x v="0"/>
    <s v="OFF-BI-10002982"/>
    <x v="1"/>
    <x v="8"/>
    <x v="1258"/>
    <n v="6.1289999999999996"/>
    <n v="3"/>
    <x v="6"/>
    <n v="-4.4946000000000002"/>
  </r>
  <r>
    <n v="6731"/>
    <x v="3343"/>
    <x v="1"/>
    <x v="652"/>
    <d v="2012-06-20T00:00:00"/>
    <x v="2"/>
    <s v="BV-11245"/>
    <x v="296"/>
    <x v="1"/>
    <x v="0"/>
    <s v="Smyrna"/>
    <x v="18"/>
    <n v="37167"/>
    <x v="0"/>
    <s v="FUR-CH-10002965"/>
    <x v="0"/>
    <x v="1"/>
    <x v="226"/>
    <n v="643.13599999999997"/>
    <n v="4"/>
    <x v="2"/>
    <n v="56.2744"/>
  </r>
  <r>
    <n v="6732"/>
    <x v="3343"/>
    <x v="1"/>
    <x v="652"/>
    <d v="2012-06-20T00:00:00"/>
    <x v="2"/>
    <s v="BV-11245"/>
    <x v="296"/>
    <x v="1"/>
    <x v="0"/>
    <s v="Smyrna"/>
    <x v="18"/>
    <n v="37167"/>
    <x v="0"/>
    <s v="OFF-PA-10001937"/>
    <x v="1"/>
    <x v="10"/>
    <x v="286"/>
    <n v="20.736000000000001"/>
    <n v="4"/>
    <x v="2"/>
    <n v="7.2576000000000001"/>
  </r>
  <r>
    <n v="6733"/>
    <x v="3344"/>
    <x v="2"/>
    <x v="1129"/>
    <d v="2011-07-07T00:00:00"/>
    <x v="2"/>
    <s v="KE-16420"/>
    <x v="722"/>
    <x v="1"/>
    <x v="0"/>
    <s v="Aurora"/>
    <x v="22"/>
    <n v="80013"/>
    <x v="1"/>
    <s v="OFF-PA-10001977"/>
    <x v="1"/>
    <x v="10"/>
    <x v="1464"/>
    <n v="177.536"/>
    <n v="4"/>
    <x v="2"/>
    <n v="62.137599999999999"/>
  </r>
  <r>
    <n v="6734"/>
    <x v="3344"/>
    <x v="2"/>
    <x v="1129"/>
    <d v="2011-07-07T00:00:00"/>
    <x v="2"/>
    <s v="KE-16420"/>
    <x v="722"/>
    <x v="1"/>
    <x v="0"/>
    <s v="Aurora"/>
    <x v="22"/>
    <n v="80013"/>
    <x v="1"/>
    <s v="OFF-AP-10000692"/>
    <x v="1"/>
    <x v="9"/>
    <x v="1241"/>
    <n v="32.432000000000002"/>
    <n v="2"/>
    <x v="2"/>
    <n v="3.2431999999999999"/>
  </r>
  <r>
    <n v="6735"/>
    <x v="3345"/>
    <x v="1"/>
    <x v="139"/>
    <d v="2012-12-25T00:00:00"/>
    <x v="1"/>
    <s v="EM-14200"/>
    <x v="773"/>
    <x v="2"/>
    <x v="0"/>
    <s v="Miami"/>
    <x v="2"/>
    <n v="33142"/>
    <x v="0"/>
    <s v="OFF-LA-10004093"/>
    <x v="1"/>
    <x v="2"/>
    <x v="670"/>
    <n v="11.696"/>
    <n v="2"/>
    <x v="2"/>
    <n v="3.9474"/>
  </r>
  <r>
    <n v="6736"/>
    <x v="3346"/>
    <x v="0"/>
    <x v="342"/>
    <d v="2013-04-18T00:00:00"/>
    <x v="1"/>
    <s v="BT-11680"/>
    <x v="537"/>
    <x v="0"/>
    <x v="0"/>
    <s v="San Francisco"/>
    <x v="1"/>
    <n v="94122"/>
    <x v="1"/>
    <s v="OFF-AP-10004980"/>
    <x v="1"/>
    <x v="9"/>
    <x v="967"/>
    <n v="113.76"/>
    <n v="3"/>
    <x v="0"/>
    <n v="44.366399999999999"/>
  </r>
  <r>
    <n v="6737"/>
    <x v="3346"/>
    <x v="0"/>
    <x v="342"/>
    <d v="2013-04-18T00:00:00"/>
    <x v="1"/>
    <s v="BT-11680"/>
    <x v="537"/>
    <x v="0"/>
    <x v="0"/>
    <s v="San Francisco"/>
    <x v="1"/>
    <n v="94122"/>
    <x v="1"/>
    <s v="OFF-ST-10001932"/>
    <x v="1"/>
    <x v="4"/>
    <x v="1641"/>
    <n v="579.51"/>
    <n v="3"/>
    <x v="0"/>
    <n v="81.131399999999999"/>
  </r>
  <r>
    <n v="6738"/>
    <x v="3346"/>
    <x v="0"/>
    <x v="342"/>
    <d v="2013-04-18T00:00:00"/>
    <x v="1"/>
    <s v="BT-11680"/>
    <x v="537"/>
    <x v="0"/>
    <x v="0"/>
    <s v="San Francisco"/>
    <x v="1"/>
    <n v="94122"/>
    <x v="1"/>
    <s v="OFF-ST-10000636"/>
    <x v="1"/>
    <x v="4"/>
    <x v="1744"/>
    <n v="150.66"/>
    <n v="9"/>
    <x v="0"/>
    <n v="6.0263999999999998"/>
  </r>
  <r>
    <n v="6739"/>
    <x v="3346"/>
    <x v="0"/>
    <x v="342"/>
    <d v="2013-04-18T00:00:00"/>
    <x v="1"/>
    <s v="BT-11680"/>
    <x v="537"/>
    <x v="0"/>
    <x v="0"/>
    <s v="San Francisco"/>
    <x v="1"/>
    <n v="94122"/>
    <x v="1"/>
    <s v="OFF-BI-10000069"/>
    <x v="1"/>
    <x v="8"/>
    <x v="486"/>
    <n v="48.031999999999996"/>
    <n v="4"/>
    <x v="2"/>
    <n v="15.6104"/>
  </r>
  <r>
    <n v="6740"/>
    <x v="3347"/>
    <x v="2"/>
    <x v="542"/>
    <d v="2011-05-31T00:00:00"/>
    <x v="1"/>
    <s v="MM-18055"/>
    <x v="514"/>
    <x v="0"/>
    <x v="0"/>
    <s v="Chicago"/>
    <x v="10"/>
    <n v="60623"/>
    <x v="2"/>
    <s v="OFF-ST-10001837"/>
    <x v="1"/>
    <x v="4"/>
    <x v="1331"/>
    <n v="102.624"/>
    <n v="3"/>
    <x v="2"/>
    <n v="7.6967999999999996"/>
  </r>
  <r>
    <n v="6741"/>
    <x v="3347"/>
    <x v="2"/>
    <x v="542"/>
    <d v="2011-05-31T00:00:00"/>
    <x v="1"/>
    <s v="MM-18055"/>
    <x v="514"/>
    <x v="0"/>
    <x v="0"/>
    <s v="Chicago"/>
    <x v="10"/>
    <n v="60623"/>
    <x v="2"/>
    <s v="FUR-CH-10003981"/>
    <x v="0"/>
    <x v="1"/>
    <x v="1166"/>
    <n v="359.77199999999999"/>
    <n v="2"/>
    <x v="4"/>
    <n v="-5.1395999999999997"/>
  </r>
  <r>
    <n v="6742"/>
    <x v="3347"/>
    <x v="2"/>
    <x v="542"/>
    <d v="2011-05-31T00:00:00"/>
    <x v="1"/>
    <s v="MM-18055"/>
    <x v="514"/>
    <x v="0"/>
    <x v="0"/>
    <s v="Chicago"/>
    <x v="10"/>
    <n v="60623"/>
    <x v="2"/>
    <s v="OFF-AR-10000716"/>
    <x v="1"/>
    <x v="6"/>
    <x v="786"/>
    <n v="13.391999999999999"/>
    <n v="3"/>
    <x v="2"/>
    <n v="3.1806000000000001"/>
  </r>
  <r>
    <n v="6743"/>
    <x v="3348"/>
    <x v="3"/>
    <x v="91"/>
    <d v="2014-07-12T00:00:00"/>
    <x v="1"/>
    <s v="PO-18850"/>
    <x v="138"/>
    <x v="0"/>
    <x v="0"/>
    <s v="Los Angeles"/>
    <x v="1"/>
    <n v="90008"/>
    <x v="1"/>
    <s v="FUR-CH-10001146"/>
    <x v="0"/>
    <x v="1"/>
    <x v="124"/>
    <n v="122.136"/>
    <n v="3"/>
    <x v="2"/>
    <n v="-13.7403"/>
  </r>
  <r>
    <n v="6744"/>
    <x v="3349"/>
    <x v="1"/>
    <x v="1130"/>
    <d v="2012-02-20T00:00:00"/>
    <x v="1"/>
    <s v="SP-20860"/>
    <x v="133"/>
    <x v="1"/>
    <x v="0"/>
    <s v="Dover"/>
    <x v="38"/>
    <n v="3820"/>
    <x v="3"/>
    <s v="OFF-PA-10002751"/>
    <x v="1"/>
    <x v="10"/>
    <x v="150"/>
    <n v="35.880000000000003"/>
    <n v="6"/>
    <x v="0"/>
    <n v="16.146000000000001"/>
  </r>
  <r>
    <n v="6745"/>
    <x v="3350"/>
    <x v="3"/>
    <x v="114"/>
    <d v="2014-06-19T00:00:00"/>
    <x v="0"/>
    <s v="CS-12355"/>
    <x v="394"/>
    <x v="0"/>
    <x v="0"/>
    <s v="Dublin"/>
    <x v="24"/>
    <n v="43017"/>
    <x v="3"/>
    <s v="TEC-AC-10001606"/>
    <x v="2"/>
    <x v="11"/>
    <x v="585"/>
    <n v="479.952"/>
    <n v="6"/>
    <x v="2"/>
    <n v="107.9892"/>
  </r>
  <r>
    <n v="6746"/>
    <x v="3350"/>
    <x v="3"/>
    <x v="114"/>
    <d v="2014-06-19T00:00:00"/>
    <x v="0"/>
    <s v="CS-12355"/>
    <x v="394"/>
    <x v="0"/>
    <x v="0"/>
    <s v="Dublin"/>
    <x v="24"/>
    <n v="43017"/>
    <x v="3"/>
    <s v="OFF-AR-10001427"/>
    <x v="1"/>
    <x v="6"/>
    <x v="248"/>
    <n v="23.92"/>
    <n v="5"/>
    <x v="2"/>
    <n v="1.794"/>
  </r>
  <r>
    <n v="6747"/>
    <x v="3351"/>
    <x v="3"/>
    <x v="38"/>
    <d v="2014-11-17T00:00:00"/>
    <x v="2"/>
    <s v="KB-16600"/>
    <x v="33"/>
    <x v="1"/>
    <x v="0"/>
    <s v="New York City"/>
    <x v="15"/>
    <n v="10009"/>
    <x v="3"/>
    <s v="TEC-PH-10004389"/>
    <x v="2"/>
    <x v="7"/>
    <x v="1422"/>
    <n v="629.95000000000005"/>
    <n v="5"/>
    <x v="0"/>
    <n v="163.78700000000001"/>
  </r>
  <r>
    <n v="6748"/>
    <x v="3352"/>
    <x v="3"/>
    <x v="157"/>
    <d v="2014-12-16T00:00:00"/>
    <x v="1"/>
    <s v="AA-10375"/>
    <x v="211"/>
    <x v="0"/>
    <x v="0"/>
    <s v="New York City"/>
    <x v="15"/>
    <n v="10035"/>
    <x v="3"/>
    <s v="OFF-BI-10002498"/>
    <x v="1"/>
    <x v="8"/>
    <x v="435"/>
    <n v="14.952"/>
    <n v="1"/>
    <x v="2"/>
    <n v="5.0462999999999996"/>
  </r>
  <r>
    <n v="6749"/>
    <x v="3352"/>
    <x v="3"/>
    <x v="157"/>
    <d v="2014-12-16T00:00:00"/>
    <x v="1"/>
    <s v="AA-10375"/>
    <x v="211"/>
    <x v="0"/>
    <x v="0"/>
    <s v="New York City"/>
    <x v="15"/>
    <n v="10035"/>
    <x v="3"/>
    <s v="OFF-PA-10002245"/>
    <x v="1"/>
    <x v="10"/>
    <x v="1334"/>
    <n v="17.940000000000001"/>
    <n v="3"/>
    <x v="0"/>
    <n v="8.0730000000000004"/>
  </r>
  <r>
    <n v="6750"/>
    <x v="3352"/>
    <x v="3"/>
    <x v="157"/>
    <d v="2014-12-16T00:00:00"/>
    <x v="1"/>
    <s v="AA-10375"/>
    <x v="211"/>
    <x v="0"/>
    <x v="0"/>
    <s v="New York City"/>
    <x v="15"/>
    <n v="10035"/>
    <x v="3"/>
    <s v="TEC-PH-10004522"/>
    <x v="2"/>
    <x v="7"/>
    <x v="1695"/>
    <n v="116.98"/>
    <n v="2"/>
    <x v="0"/>
    <n v="29.245000000000001"/>
  </r>
  <r>
    <n v="6751"/>
    <x v="3353"/>
    <x v="0"/>
    <x v="931"/>
    <d v="2013-07-01T00:00:00"/>
    <x v="0"/>
    <s v="BP-11155"/>
    <x v="669"/>
    <x v="0"/>
    <x v="0"/>
    <s v="Paterson"/>
    <x v="30"/>
    <n v="7501"/>
    <x v="3"/>
    <s v="FUR-CH-10003535"/>
    <x v="0"/>
    <x v="1"/>
    <x v="1513"/>
    <n v="121.96"/>
    <n v="2"/>
    <x v="0"/>
    <n v="20.7332"/>
  </r>
  <r>
    <n v="6752"/>
    <x v="3353"/>
    <x v="0"/>
    <x v="931"/>
    <d v="2013-07-01T00:00:00"/>
    <x v="0"/>
    <s v="BP-11155"/>
    <x v="669"/>
    <x v="0"/>
    <x v="0"/>
    <s v="Paterson"/>
    <x v="30"/>
    <n v="7501"/>
    <x v="3"/>
    <s v="OFF-AP-10000595"/>
    <x v="1"/>
    <x v="9"/>
    <x v="1496"/>
    <n v="8.74"/>
    <n v="2"/>
    <x v="0"/>
    <n v="2.2724000000000002"/>
  </r>
  <r>
    <n v="6753"/>
    <x v="3353"/>
    <x v="0"/>
    <x v="931"/>
    <d v="2013-07-01T00:00:00"/>
    <x v="0"/>
    <s v="BP-11155"/>
    <x v="669"/>
    <x v="0"/>
    <x v="0"/>
    <s v="Paterson"/>
    <x v="30"/>
    <n v="7501"/>
    <x v="3"/>
    <s v="OFF-PA-10003039"/>
    <x v="1"/>
    <x v="10"/>
    <x v="330"/>
    <n v="61.96"/>
    <n v="2"/>
    <x v="0"/>
    <n v="27.882000000000001"/>
  </r>
  <r>
    <n v="6754"/>
    <x v="3353"/>
    <x v="0"/>
    <x v="931"/>
    <d v="2013-07-01T00:00:00"/>
    <x v="0"/>
    <s v="BP-11155"/>
    <x v="669"/>
    <x v="0"/>
    <x v="0"/>
    <s v="Paterson"/>
    <x v="30"/>
    <n v="7501"/>
    <x v="3"/>
    <s v="OFF-BI-10002003"/>
    <x v="1"/>
    <x v="8"/>
    <x v="1384"/>
    <n v="7.96"/>
    <n v="2"/>
    <x v="0"/>
    <n v="3.7412000000000001"/>
  </r>
  <r>
    <n v="6755"/>
    <x v="3353"/>
    <x v="0"/>
    <x v="931"/>
    <d v="2013-07-01T00:00:00"/>
    <x v="0"/>
    <s v="BP-11155"/>
    <x v="669"/>
    <x v="0"/>
    <x v="0"/>
    <s v="Paterson"/>
    <x v="30"/>
    <n v="7501"/>
    <x v="3"/>
    <s v="OFF-AP-10002311"/>
    <x v="1"/>
    <x v="9"/>
    <x v="14"/>
    <n v="275.24"/>
    <n v="4"/>
    <x v="0"/>
    <n v="121.1056"/>
  </r>
  <r>
    <n v="6756"/>
    <x v="3354"/>
    <x v="3"/>
    <x v="175"/>
    <d v="2014-09-20T00:00:00"/>
    <x v="1"/>
    <s v="TC-21145"/>
    <x v="779"/>
    <x v="1"/>
    <x v="0"/>
    <s v="Lakewood"/>
    <x v="30"/>
    <n v="8701"/>
    <x v="3"/>
    <s v="FUR-FU-10002445"/>
    <x v="0"/>
    <x v="5"/>
    <x v="1439"/>
    <n v="47.4"/>
    <n v="5"/>
    <x v="0"/>
    <n v="18.96"/>
  </r>
  <r>
    <n v="6757"/>
    <x v="3354"/>
    <x v="3"/>
    <x v="175"/>
    <d v="2014-09-20T00:00:00"/>
    <x v="1"/>
    <s v="TC-21145"/>
    <x v="779"/>
    <x v="1"/>
    <x v="0"/>
    <s v="Lakewood"/>
    <x v="30"/>
    <n v="8701"/>
    <x v="3"/>
    <s v="FUR-CH-10003606"/>
    <x v="0"/>
    <x v="1"/>
    <x v="1566"/>
    <n v="512.96"/>
    <n v="4"/>
    <x v="0"/>
    <n v="143.62880000000001"/>
  </r>
  <r>
    <n v="6758"/>
    <x v="3354"/>
    <x v="3"/>
    <x v="175"/>
    <d v="2014-09-20T00:00:00"/>
    <x v="1"/>
    <s v="TC-21145"/>
    <x v="779"/>
    <x v="1"/>
    <x v="0"/>
    <s v="Lakewood"/>
    <x v="30"/>
    <n v="8701"/>
    <x v="3"/>
    <s v="TEC-PH-10002115"/>
    <x v="2"/>
    <x v="7"/>
    <x v="793"/>
    <n v="395.94"/>
    <n v="6"/>
    <x v="0"/>
    <n v="102.9444"/>
  </r>
  <r>
    <n v="6759"/>
    <x v="3354"/>
    <x v="3"/>
    <x v="175"/>
    <d v="2014-09-20T00:00:00"/>
    <x v="1"/>
    <s v="TC-21145"/>
    <x v="779"/>
    <x v="1"/>
    <x v="0"/>
    <s v="Lakewood"/>
    <x v="30"/>
    <n v="8701"/>
    <x v="3"/>
    <s v="OFF-ST-10000934"/>
    <x v="1"/>
    <x v="4"/>
    <x v="352"/>
    <n v="81.96"/>
    <n v="2"/>
    <x v="0"/>
    <n v="0"/>
  </r>
  <r>
    <n v="6760"/>
    <x v="3355"/>
    <x v="3"/>
    <x v="574"/>
    <d v="2014-12-09T00:00:00"/>
    <x v="1"/>
    <s v="BG-11035"/>
    <x v="767"/>
    <x v="0"/>
    <x v="0"/>
    <s v="Greensboro"/>
    <x v="3"/>
    <n v="27405"/>
    <x v="0"/>
    <s v="OFF-AR-10003903"/>
    <x v="1"/>
    <x v="6"/>
    <x v="878"/>
    <n v="32.776000000000003"/>
    <n v="1"/>
    <x v="2"/>
    <n v="2.4582000000000002"/>
  </r>
  <r>
    <n v="6761"/>
    <x v="3356"/>
    <x v="3"/>
    <x v="335"/>
    <d v="2014-07-01T00:00:00"/>
    <x v="1"/>
    <s v="DO-13435"/>
    <x v="157"/>
    <x v="0"/>
    <x v="0"/>
    <s v="New York City"/>
    <x v="15"/>
    <n v="10035"/>
    <x v="3"/>
    <s v="OFF-ST-10004123"/>
    <x v="1"/>
    <x v="4"/>
    <x v="72"/>
    <n v="272.94"/>
    <n v="3"/>
    <x v="0"/>
    <n v="0"/>
  </r>
  <r>
    <n v="6762"/>
    <x v="3357"/>
    <x v="0"/>
    <x v="1131"/>
    <d v="2013-07-27T00:00:00"/>
    <x v="0"/>
    <s v="DB-12970"/>
    <x v="715"/>
    <x v="1"/>
    <x v="0"/>
    <s v="New York City"/>
    <x v="15"/>
    <n v="10035"/>
    <x v="3"/>
    <s v="FUR-CH-10001708"/>
    <x v="0"/>
    <x v="1"/>
    <x v="884"/>
    <n v="253.76400000000001"/>
    <n v="2"/>
    <x v="9"/>
    <n v="31.015599999999999"/>
  </r>
  <r>
    <n v="6763"/>
    <x v="3358"/>
    <x v="0"/>
    <x v="476"/>
    <d v="2013-09-09T00:00:00"/>
    <x v="1"/>
    <s v="RL-19615"/>
    <x v="210"/>
    <x v="0"/>
    <x v="0"/>
    <s v="Chicago"/>
    <x v="10"/>
    <n v="60623"/>
    <x v="2"/>
    <s v="OFF-LA-10000240"/>
    <x v="1"/>
    <x v="2"/>
    <x v="2"/>
    <n v="29.24"/>
    <n v="5"/>
    <x v="2"/>
    <n v="9.8684999999999992"/>
  </r>
  <r>
    <n v="6764"/>
    <x v="3358"/>
    <x v="0"/>
    <x v="476"/>
    <d v="2013-09-09T00:00:00"/>
    <x v="1"/>
    <s v="RL-19615"/>
    <x v="210"/>
    <x v="0"/>
    <x v="0"/>
    <s v="Chicago"/>
    <x v="10"/>
    <n v="60623"/>
    <x v="2"/>
    <s v="OFF-ST-10002485"/>
    <x v="1"/>
    <x v="4"/>
    <x v="209"/>
    <n v="35.167999999999999"/>
    <n v="2"/>
    <x v="2"/>
    <n v="-8.3523999999999994"/>
  </r>
  <r>
    <n v="6765"/>
    <x v="3358"/>
    <x v="0"/>
    <x v="476"/>
    <d v="2013-09-09T00:00:00"/>
    <x v="1"/>
    <s v="RL-19615"/>
    <x v="210"/>
    <x v="0"/>
    <x v="0"/>
    <s v="Chicago"/>
    <x v="10"/>
    <n v="60623"/>
    <x v="2"/>
    <s v="TEC-MA-10003230"/>
    <x v="2"/>
    <x v="15"/>
    <x v="1778"/>
    <n v="1362.9"/>
    <n v="3"/>
    <x v="4"/>
    <n v="-19.47"/>
  </r>
  <r>
    <n v="6766"/>
    <x v="3359"/>
    <x v="3"/>
    <x v="693"/>
    <d v="2014-04-25T00:00:00"/>
    <x v="1"/>
    <s v="SJ-20215"/>
    <x v="695"/>
    <x v="0"/>
    <x v="0"/>
    <s v="Chicago"/>
    <x v="10"/>
    <n v="60653"/>
    <x v="2"/>
    <s v="FUR-CH-10002602"/>
    <x v="0"/>
    <x v="1"/>
    <x v="288"/>
    <n v="317.05799999999999"/>
    <n v="3"/>
    <x v="4"/>
    <n v="-18.117599999999999"/>
  </r>
  <r>
    <n v="6767"/>
    <x v="3359"/>
    <x v="3"/>
    <x v="693"/>
    <d v="2014-04-25T00:00:00"/>
    <x v="1"/>
    <s v="SJ-20215"/>
    <x v="695"/>
    <x v="0"/>
    <x v="0"/>
    <s v="Chicago"/>
    <x v="10"/>
    <n v="60653"/>
    <x v="2"/>
    <s v="OFF-AR-10001683"/>
    <x v="1"/>
    <x v="6"/>
    <x v="32"/>
    <n v="15.76"/>
    <n v="2"/>
    <x v="2"/>
    <n v="3.5459999999999998"/>
  </r>
  <r>
    <n v="6768"/>
    <x v="3359"/>
    <x v="3"/>
    <x v="693"/>
    <d v="2014-04-25T00:00:00"/>
    <x v="1"/>
    <s v="SJ-20215"/>
    <x v="695"/>
    <x v="0"/>
    <x v="0"/>
    <s v="Chicago"/>
    <x v="10"/>
    <n v="60653"/>
    <x v="2"/>
    <s v="FUR-FU-10002456"/>
    <x v="0"/>
    <x v="5"/>
    <x v="1009"/>
    <n v="14.56"/>
    <n v="5"/>
    <x v="7"/>
    <n v="-6.1879999999999997"/>
  </r>
  <r>
    <n v="6769"/>
    <x v="3360"/>
    <x v="2"/>
    <x v="1132"/>
    <d v="2011-08-16T00:00:00"/>
    <x v="1"/>
    <s v="CS-12175"/>
    <x v="728"/>
    <x v="1"/>
    <x v="0"/>
    <s v="Lakewood"/>
    <x v="30"/>
    <n v="8701"/>
    <x v="3"/>
    <s v="OFF-BI-10002854"/>
    <x v="1"/>
    <x v="8"/>
    <x v="895"/>
    <n v="196.21"/>
    <n v="7"/>
    <x v="0"/>
    <n v="98.105000000000004"/>
  </r>
  <r>
    <n v="6770"/>
    <x v="3361"/>
    <x v="3"/>
    <x v="20"/>
    <d v="2014-09-24T00:00:00"/>
    <x v="1"/>
    <s v="JP-16135"/>
    <x v="655"/>
    <x v="2"/>
    <x v="0"/>
    <s v="Columbus"/>
    <x v="32"/>
    <n v="31907"/>
    <x v="0"/>
    <s v="OFF-AR-10002445"/>
    <x v="1"/>
    <x v="6"/>
    <x v="1637"/>
    <n v="35.4"/>
    <n v="5"/>
    <x v="0"/>
    <n v="13.452"/>
  </r>
  <r>
    <n v="6771"/>
    <x v="3362"/>
    <x v="3"/>
    <x v="34"/>
    <d v="2014-12-14T00:00:00"/>
    <x v="1"/>
    <s v="NC-18535"/>
    <x v="714"/>
    <x v="1"/>
    <x v="0"/>
    <s v="Phoenix"/>
    <x v="16"/>
    <n v="85023"/>
    <x v="1"/>
    <s v="OFF-PA-10004359"/>
    <x v="1"/>
    <x v="10"/>
    <x v="1059"/>
    <n v="419.4"/>
    <n v="5"/>
    <x v="2"/>
    <n v="146.79"/>
  </r>
  <r>
    <n v="6772"/>
    <x v="3362"/>
    <x v="3"/>
    <x v="34"/>
    <d v="2014-12-14T00:00:00"/>
    <x v="1"/>
    <s v="NC-18535"/>
    <x v="714"/>
    <x v="1"/>
    <x v="0"/>
    <s v="Phoenix"/>
    <x v="16"/>
    <n v="85023"/>
    <x v="1"/>
    <s v="OFF-BI-10000279"/>
    <x v="1"/>
    <x v="8"/>
    <x v="1765"/>
    <n v="13.005000000000001"/>
    <n v="3"/>
    <x v="6"/>
    <n v="-9.9704999999999995"/>
  </r>
  <r>
    <n v="6773"/>
    <x v="3363"/>
    <x v="0"/>
    <x v="254"/>
    <d v="2013-11-09T00:00:00"/>
    <x v="1"/>
    <s v="CW-11905"/>
    <x v="194"/>
    <x v="2"/>
    <x v="0"/>
    <s v="Los Angeles"/>
    <x v="1"/>
    <n v="90004"/>
    <x v="1"/>
    <s v="OFF-BI-10003314"/>
    <x v="1"/>
    <x v="8"/>
    <x v="305"/>
    <n v="7.7119999999999997"/>
    <n v="2"/>
    <x v="2"/>
    <n v="2.7955999999999999"/>
  </r>
  <r>
    <n v="6774"/>
    <x v="3363"/>
    <x v="0"/>
    <x v="254"/>
    <d v="2013-11-09T00:00:00"/>
    <x v="1"/>
    <s v="CW-11905"/>
    <x v="194"/>
    <x v="2"/>
    <x v="0"/>
    <s v="Los Angeles"/>
    <x v="1"/>
    <n v="90004"/>
    <x v="1"/>
    <s v="OFF-BI-10000494"/>
    <x v="1"/>
    <x v="8"/>
    <x v="1563"/>
    <n v="4.1760000000000002"/>
    <n v="1"/>
    <x v="2"/>
    <n v="1.3049999999999999"/>
  </r>
  <r>
    <n v="6775"/>
    <x v="3363"/>
    <x v="0"/>
    <x v="254"/>
    <d v="2013-11-09T00:00:00"/>
    <x v="1"/>
    <s v="CW-11905"/>
    <x v="194"/>
    <x v="2"/>
    <x v="0"/>
    <s v="Los Angeles"/>
    <x v="1"/>
    <n v="90004"/>
    <x v="1"/>
    <s v="OFF-PA-10000295"/>
    <x v="1"/>
    <x v="10"/>
    <x v="1779"/>
    <n v="38.880000000000003"/>
    <n v="6"/>
    <x v="0"/>
    <n v="18.662400000000002"/>
  </r>
  <r>
    <n v="6776"/>
    <x v="3364"/>
    <x v="1"/>
    <x v="368"/>
    <d v="2012-04-04T00:00:00"/>
    <x v="1"/>
    <s v="CM-12115"/>
    <x v="441"/>
    <x v="0"/>
    <x v="0"/>
    <s v="New York City"/>
    <x v="15"/>
    <n v="10024"/>
    <x v="3"/>
    <s v="OFF-PA-10002615"/>
    <x v="1"/>
    <x v="10"/>
    <x v="247"/>
    <n v="17.64"/>
    <n v="4"/>
    <x v="0"/>
    <n v="8.1143999999999998"/>
  </r>
  <r>
    <n v="6777"/>
    <x v="3365"/>
    <x v="0"/>
    <x v="64"/>
    <d v="2013-09-12T00:00:00"/>
    <x v="1"/>
    <s v="PT-19090"/>
    <x v="690"/>
    <x v="0"/>
    <x v="0"/>
    <s v="San Antonio"/>
    <x v="5"/>
    <n v="78207"/>
    <x v="2"/>
    <s v="OFF-ST-10003479"/>
    <x v="1"/>
    <x v="4"/>
    <x v="41"/>
    <n v="93.456000000000003"/>
    <n v="3"/>
    <x v="2"/>
    <n v="-17.523"/>
  </r>
  <r>
    <n v="6778"/>
    <x v="3366"/>
    <x v="3"/>
    <x v="480"/>
    <d v="2014-02-02T00:00:00"/>
    <x v="1"/>
    <s v="CL-12700"/>
    <x v="642"/>
    <x v="2"/>
    <x v="0"/>
    <s v="New York City"/>
    <x v="15"/>
    <n v="10009"/>
    <x v="3"/>
    <s v="TEC-AC-10002800"/>
    <x v="2"/>
    <x v="11"/>
    <x v="1207"/>
    <n v="449.91"/>
    <n v="9"/>
    <x v="0"/>
    <n v="157.46850000000001"/>
  </r>
  <r>
    <n v="6779"/>
    <x v="3367"/>
    <x v="0"/>
    <x v="323"/>
    <d v="2013-09-09T00:00:00"/>
    <x v="0"/>
    <s v="HF-14995"/>
    <x v="520"/>
    <x v="0"/>
    <x v="0"/>
    <s v="Baltimore"/>
    <x v="39"/>
    <n v="21215"/>
    <x v="3"/>
    <s v="FUR-BO-10003159"/>
    <x v="0"/>
    <x v="0"/>
    <x v="1100"/>
    <n v="344.94"/>
    <n v="3"/>
    <x v="0"/>
    <n v="31.044599999999999"/>
  </r>
  <r>
    <n v="6780"/>
    <x v="3367"/>
    <x v="0"/>
    <x v="323"/>
    <d v="2013-09-09T00:00:00"/>
    <x v="0"/>
    <s v="HF-14995"/>
    <x v="520"/>
    <x v="0"/>
    <x v="0"/>
    <s v="Baltimore"/>
    <x v="39"/>
    <n v="21215"/>
    <x v="3"/>
    <s v="FUR-FU-10002364"/>
    <x v="0"/>
    <x v="5"/>
    <x v="1231"/>
    <n v="14.76"/>
    <n v="2"/>
    <x v="0"/>
    <n v="4.2804000000000002"/>
  </r>
  <r>
    <n v="6781"/>
    <x v="3367"/>
    <x v="0"/>
    <x v="323"/>
    <d v="2013-09-09T00:00:00"/>
    <x v="0"/>
    <s v="HF-14995"/>
    <x v="520"/>
    <x v="0"/>
    <x v="0"/>
    <s v="Baltimore"/>
    <x v="39"/>
    <n v="21215"/>
    <x v="3"/>
    <s v="OFF-BI-10003350"/>
    <x v="1"/>
    <x v="8"/>
    <x v="834"/>
    <n v="12.76"/>
    <n v="2"/>
    <x v="0"/>
    <n v="5.8696000000000002"/>
  </r>
  <r>
    <n v="6782"/>
    <x v="3367"/>
    <x v="0"/>
    <x v="323"/>
    <d v="2013-09-09T00:00:00"/>
    <x v="0"/>
    <s v="HF-14995"/>
    <x v="520"/>
    <x v="0"/>
    <x v="0"/>
    <s v="Baltimore"/>
    <x v="39"/>
    <n v="21215"/>
    <x v="3"/>
    <s v="OFF-LA-10004093"/>
    <x v="1"/>
    <x v="2"/>
    <x v="670"/>
    <n v="58.48"/>
    <n v="8"/>
    <x v="0"/>
    <n v="27.485600000000002"/>
  </r>
  <r>
    <n v="6783"/>
    <x v="3368"/>
    <x v="3"/>
    <x v="800"/>
    <d v="2014-07-29T00:00:00"/>
    <x v="0"/>
    <s v="JC-15775"/>
    <x v="547"/>
    <x v="0"/>
    <x v="0"/>
    <s v="Philadelphia"/>
    <x v="9"/>
    <n v="19143"/>
    <x v="3"/>
    <s v="FUR-FU-10000732"/>
    <x v="0"/>
    <x v="5"/>
    <x v="540"/>
    <n v="20.096"/>
    <n v="4"/>
    <x v="2"/>
    <n v="3.0144000000000002"/>
  </r>
  <r>
    <n v="6784"/>
    <x v="3368"/>
    <x v="3"/>
    <x v="800"/>
    <d v="2014-07-29T00:00:00"/>
    <x v="0"/>
    <s v="JC-15775"/>
    <x v="547"/>
    <x v="0"/>
    <x v="0"/>
    <s v="Philadelphia"/>
    <x v="9"/>
    <n v="19143"/>
    <x v="3"/>
    <s v="OFF-SU-10004884"/>
    <x v="1"/>
    <x v="14"/>
    <x v="1780"/>
    <n v="37.752000000000002"/>
    <n v="3"/>
    <x v="2"/>
    <n v="4.2470999999999997"/>
  </r>
  <r>
    <n v="6785"/>
    <x v="3368"/>
    <x v="3"/>
    <x v="800"/>
    <d v="2014-07-29T00:00:00"/>
    <x v="0"/>
    <s v="JC-15775"/>
    <x v="547"/>
    <x v="0"/>
    <x v="0"/>
    <s v="Philadelphia"/>
    <x v="9"/>
    <n v="19143"/>
    <x v="3"/>
    <s v="FUR-TA-10001771"/>
    <x v="0"/>
    <x v="3"/>
    <x v="1724"/>
    <n v="138.58799999999999"/>
    <n v="1"/>
    <x v="10"/>
    <n v="-34.646999999999998"/>
  </r>
  <r>
    <n v="6786"/>
    <x v="3368"/>
    <x v="3"/>
    <x v="800"/>
    <d v="2014-07-29T00:00:00"/>
    <x v="0"/>
    <s v="JC-15775"/>
    <x v="547"/>
    <x v="0"/>
    <x v="0"/>
    <s v="Philadelphia"/>
    <x v="9"/>
    <n v="19143"/>
    <x v="3"/>
    <s v="OFF-ST-10000060"/>
    <x v="1"/>
    <x v="4"/>
    <x v="387"/>
    <n v="259.92"/>
    <n v="5"/>
    <x v="2"/>
    <n v="-25.992000000000001"/>
  </r>
  <r>
    <n v="6787"/>
    <x v="3368"/>
    <x v="3"/>
    <x v="800"/>
    <d v="2014-07-29T00:00:00"/>
    <x v="0"/>
    <s v="JC-15775"/>
    <x v="547"/>
    <x v="0"/>
    <x v="0"/>
    <s v="Philadelphia"/>
    <x v="9"/>
    <n v="19143"/>
    <x v="3"/>
    <s v="OFF-PA-10004100"/>
    <x v="1"/>
    <x v="10"/>
    <x v="257"/>
    <n v="20.736000000000001"/>
    <n v="4"/>
    <x v="2"/>
    <n v="7.2576000000000001"/>
  </r>
  <r>
    <n v="6788"/>
    <x v="3369"/>
    <x v="1"/>
    <x v="1023"/>
    <d v="2012-09-20T00:00:00"/>
    <x v="1"/>
    <s v="JH-15910"/>
    <x v="101"/>
    <x v="0"/>
    <x v="0"/>
    <s v="Atlanta"/>
    <x v="32"/>
    <n v="30318"/>
    <x v="0"/>
    <s v="FUR-FU-10003975"/>
    <x v="0"/>
    <x v="5"/>
    <x v="775"/>
    <n v="129.93"/>
    <n v="3"/>
    <x v="0"/>
    <n v="12.993"/>
  </r>
  <r>
    <n v="6789"/>
    <x v="3369"/>
    <x v="1"/>
    <x v="1023"/>
    <d v="2012-09-20T00:00:00"/>
    <x v="1"/>
    <s v="JH-15910"/>
    <x v="101"/>
    <x v="0"/>
    <x v="0"/>
    <s v="Atlanta"/>
    <x v="32"/>
    <n v="30318"/>
    <x v="0"/>
    <s v="OFF-PA-10001712"/>
    <x v="1"/>
    <x v="10"/>
    <x v="974"/>
    <n v="69.930000000000007"/>
    <n v="7"/>
    <x v="0"/>
    <n v="31.468499999999999"/>
  </r>
  <r>
    <n v="6790"/>
    <x v="3370"/>
    <x v="1"/>
    <x v="67"/>
    <d v="2012-09-09T00:00:00"/>
    <x v="0"/>
    <s v="CC-12610"/>
    <x v="566"/>
    <x v="1"/>
    <x v="0"/>
    <s v="Durham"/>
    <x v="3"/>
    <n v="27707"/>
    <x v="0"/>
    <s v="OFF-AR-10001953"/>
    <x v="1"/>
    <x v="6"/>
    <x v="395"/>
    <n v="140.73599999999999"/>
    <n v="4"/>
    <x v="2"/>
    <n v="12.314399999999999"/>
  </r>
  <r>
    <n v="6791"/>
    <x v="3371"/>
    <x v="0"/>
    <x v="76"/>
    <d v="2013-11-18T00:00:00"/>
    <x v="2"/>
    <s v="IM-15055"/>
    <x v="780"/>
    <x v="0"/>
    <x v="0"/>
    <s v="Roseville"/>
    <x v="1"/>
    <n v="95661"/>
    <x v="1"/>
    <s v="OFF-BI-10004967"/>
    <x v="1"/>
    <x v="8"/>
    <x v="253"/>
    <n v="8.32"/>
    <n v="5"/>
    <x v="2"/>
    <n v="2.8079999999999998"/>
  </r>
  <r>
    <n v="6792"/>
    <x v="3372"/>
    <x v="0"/>
    <x v="338"/>
    <d v="2013-11-16T00:00:00"/>
    <x v="1"/>
    <s v="BF-11170"/>
    <x v="408"/>
    <x v="2"/>
    <x v="0"/>
    <s v="Sacramento"/>
    <x v="1"/>
    <n v="95823"/>
    <x v="1"/>
    <s v="FUR-FU-10003731"/>
    <x v="0"/>
    <x v="5"/>
    <x v="1593"/>
    <n v="9.98"/>
    <n v="1"/>
    <x v="0"/>
    <n v="2.7944"/>
  </r>
  <r>
    <n v="6793"/>
    <x v="3373"/>
    <x v="2"/>
    <x v="860"/>
    <d v="2011-08-18T00:00:00"/>
    <x v="2"/>
    <s v="CS-12355"/>
    <x v="394"/>
    <x v="0"/>
    <x v="0"/>
    <s v="Fairfield"/>
    <x v="29"/>
    <n v="6824"/>
    <x v="3"/>
    <s v="OFF-BI-10001989"/>
    <x v="1"/>
    <x v="8"/>
    <x v="537"/>
    <n v="62.94"/>
    <n v="3"/>
    <x v="0"/>
    <n v="30.211200000000002"/>
  </r>
  <r>
    <n v="6794"/>
    <x v="3374"/>
    <x v="1"/>
    <x v="547"/>
    <d v="2012-11-20T00:00:00"/>
    <x v="1"/>
    <s v="MC-17605"/>
    <x v="204"/>
    <x v="1"/>
    <x v="0"/>
    <s v="Chicago"/>
    <x v="10"/>
    <n v="60610"/>
    <x v="2"/>
    <s v="OFF-ST-10000344"/>
    <x v="1"/>
    <x v="4"/>
    <x v="1013"/>
    <n v="21.488"/>
    <n v="2"/>
    <x v="2"/>
    <n v="1.6115999999999999"/>
  </r>
  <r>
    <n v="6795"/>
    <x v="3374"/>
    <x v="1"/>
    <x v="547"/>
    <d v="2012-11-20T00:00:00"/>
    <x v="1"/>
    <s v="MC-17605"/>
    <x v="204"/>
    <x v="1"/>
    <x v="0"/>
    <s v="Chicago"/>
    <x v="10"/>
    <n v="60610"/>
    <x v="2"/>
    <s v="TEC-PH-10001051"/>
    <x v="2"/>
    <x v="7"/>
    <x v="1254"/>
    <n v="239.976"/>
    <n v="3"/>
    <x v="2"/>
    <n v="26.997299999999999"/>
  </r>
  <r>
    <n v="6796"/>
    <x v="3374"/>
    <x v="1"/>
    <x v="547"/>
    <d v="2012-11-20T00:00:00"/>
    <x v="1"/>
    <s v="MC-17605"/>
    <x v="204"/>
    <x v="1"/>
    <x v="0"/>
    <s v="Chicago"/>
    <x v="10"/>
    <n v="60610"/>
    <x v="2"/>
    <s v="FUR-FU-10001215"/>
    <x v="0"/>
    <x v="5"/>
    <x v="1600"/>
    <n v="34.503999999999998"/>
    <n v="2"/>
    <x v="7"/>
    <n v="-15.5268"/>
  </r>
  <r>
    <n v="6797"/>
    <x v="3375"/>
    <x v="1"/>
    <x v="767"/>
    <d v="2012-08-25T00:00:00"/>
    <x v="3"/>
    <s v="MC-18100"/>
    <x v="498"/>
    <x v="0"/>
    <x v="0"/>
    <s v="Houston"/>
    <x v="5"/>
    <n v="77041"/>
    <x v="2"/>
    <s v="FUR-FU-10001473"/>
    <x v="0"/>
    <x v="5"/>
    <x v="1244"/>
    <n v="20.103999999999999"/>
    <n v="2"/>
    <x v="7"/>
    <n v="-16.585799999999999"/>
  </r>
  <r>
    <n v="6798"/>
    <x v="3375"/>
    <x v="1"/>
    <x v="767"/>
    <d v="2012-08-25T00:00:00"/>
    <x v="3"/>
    <s v="MC-18100"/>
    <x v="498"/>
    <x v="0"/>
    <x v="0"/>
    <s v="Houston"/>
    <x v="5"/>
    <n v="77041"/>
    <x v="2"/>
    <s v="OFF-BI-10000315"/>
    <x v="1"/>
    <x v="8"/>
    <x v="407"/>
    <n v="3.798"/>
    <n v="1"/>
    <x v="3"/>
    <n v="-6.0768000000000004"/>
  </r>
  <r>
    <n v="6799"/>
    <x v="3375"/>
    <x v="1"/>
    <x v="767"/>
    <d v="2012-08-25T00:00:00"/>
    <x v="3"/>
    <s v="MC-18100"/>
    <x v="498"/>
    <x v="0"/>
    <x v="0"/>
    <s v="Houston"/>
    <x v="5"/>
    <n v="77041"/>
    <x v="2"/>
    <s v="FUR-FU-10002240"/>
    <x v="0"/>
    <x v="5"/>
    <x v="1781"/>
    <n v="7.88"/>
    <n v="5"/>
    <x v="7"/>
    <n v="-3.94"/>
  </r>
  <r>
    <n v="6800"/>
    <x v="3376"/>
    <x v="0"/>
    <x v="591"/>
    <d v="2014-01-02T00:00:00"/>
    <x v="1"/>
    <s v="LW-16825"/>
    <x v="429"/>
    <x v="1"/>
    <x v="0"/>
    <s v="Phoenix"/>
    <x v="16"/>
    <n v="85023"/>
    <x v="1"/>
    <s v="FUR-TA-10002607"/>
    <x v="0"/>
    <x v="3"/>
    <x v="221"/>
    <n v="35.445"/>
    <n v="1"/>
    <x v="5"/>
    <n v="-24.102599999999999"/>
  </r>
  <r>
    <n v="6801"/>
    <x v="3376"/>
    <x v="0"/>
    <x v="591"/>
    <d v="2014-01-02T00:00:00"/>
    <x v="1"/>
    <s v="LW-16825"/>
    <x v="429"/>
    <x v="1"/>
    <x v="0"/>
    <s v="Phoenix"/>
    <x v="16"/>
    <n v="85023"/>
    <x v="1"/>
    <s v="TEC-MA-10003356"/>
    <x v="2"/>
    <x v="15"/>
    <x v="1361"/>
    <n v="269.97000000000003"/>
    <n v="2"/>
    <x v="6"/>
    <n v="-386.95699999999999"/>
  </r>
  <r>
    <n v="6802"/>
    <x v="3376"/>
    <x v="0"/>
    <x v="591"/>
    <d v="2014-01-02T00:00:00"/>
    <x v="1"/>
    <s v="LW-16825"/>
    <x v="429"/>
    <x v="1"/>
    <x v="0"/>
    <s v="Phoenix"/>
    <x v="16"/>
    <n v="85023"/>
    <x v="1"/>
    <s v="TEC-AC-10002217"/>
    <x v="2"/>
    <x v="11"/>
    <x v="1178"/>
    <n v="45.12"/>
    <n v="3"/>
    <x v="2"/>
    <n v="-7.8959999999999999"/>
  </r>
  <r>
    <n v="6803"/>
    <x v="3376"/>
    <x v="0"/>
    <x v="591"/>
    <d v="2014-01-02T00:00:00"/>
    <x v="1"/>
    <s v="LW-16825"/>
    <x v="429"/>
    <x v="1"/>
    <x v="0"/>
    <s v="Phoenix"/>
    <x v="16"/>
    <n v="85023"/>
    <x v="1"/>
    <s v="TEC-AC-10004353"/>
    <x v="2"/>
    <x v="11"/>
    <x v="717"/>
    <n v="100.8"/>
    <n v="2"/>
    <x v="2"/>
    <n v="21.42"/>
  </r>
  <r>
    <n v="6804"/>
    <x v="3376"/>
    <x v="0"/>
    <x v="591"/>
    <d v="2014-01-02T00:00:00"/>
    <x v="1"/>
    <s v="LW-16825"/>
    <x v="429"/>
    <x v="1"/>
    <x v="0"/>
    <s v="Phoenix"/>
    <x v="16"/>
    <n v="85023"/>
    <x v="1"/>
    <s v="FUR-CH-10004754"/>
    <x v="0"/>
    <x v="1"/>
    <x v="1123"/>
    <n v="47.968000000000004"/>
    <n v="2"/>
    <x v="2"/>
    <n v="4.1971999999999996"/>
  </r>
  <r>
    <n v="6805"/>
    <x v="3377"/>
    <x v="2"/>
    <x v="1082"/>
    <d v="2011-10-06T00:00:00"/>
    <x v="2"/>
    <s v="KH-16510"/>
    <x v="168"/>
    <x v="0"/>
    <x v="0"/>
    <s v="Pomona"/>
    <x v="1"/>
    <n v="91767"/>
    <x v="1"/>
    <s v="TEC-AC-10002800"/>
    <x v="2"/>
    <x v="11"/>
    <x v="1207"/>
    <n v="99.98"/>
    <n v="2"/>
    <x v="0"/>
    <n v="34.993000000000002"/>
  </r>
  <r>
    <n v="6806"/>
    <x v="3378"/>
    <x v="2"/>
    <x v="754"/>
    <d v="2011-11-25T00:00:00"/>
    <x v="2"/>
    <s v="RB-19645"/>
    <x v="516"/>
    <x v="1"/>
    <x v="0"/>
    <s v="Atlanta"/>
    <x v="32"/>
    <n v="30318"/>
    <x v="0"/>
    <s v="OFF-PA-10001752"/>
    <x v="1"/>
    <x v="10"/>
    <x v="1360"/>
    <n v="9.9600000000000009"/>
    <n v="2"/>
    <x v="0"/>
    <n v="4.8803999999999998"/>
  </r>
  <r>
    <n v="6807"/>
    <x v="3379"/>
    <x v="3"/>
    <x v="53"/>
    <d v="2014-12-30T00:00:00"/>
    <x v="1"/>
    <s v="GD-14590"/>
    <x v="241"/>
    <x v="1"/>
    <x v="0"/>
    <s v="Everett"/>
    <x v="4"/>
    <n v="98208"/>
    <x v="1"/>
    <s v="OFF-BI-10003314"/>
    <x v="1"/>
    <x v="8"/>
    <x v="305"/>
    <n v="3.8559999999999999"/>
    <n v="1"/>
    <x v="2"/>
    <n v="1.3977999999999999"/>
  </r>
  <r>
    <n v="6808"/>
    <x v="3380"/>
    <x v="1"/>
    <x v="1052"/>
    <d v="2012-04-05T00:00:00"/>
    <x v="1"/>
    <s v="EB-13705"/>
    <x v="182"/>
    <x v="1"/>
    <x v="0"/>
    <s v="Houston"/>
    <x v="5"/>
    <n v="77095"/>
    <x v="2"/>
    <s v="OFF-PA-10000357"/>
    <x v="1"/>
    <x v="10"/>
    <x v="442"/>
    <n v="98.376000000000005"/>
    <n v="3"/>
    <x v="2"/>
    <n v="35.661299999999997"/>
  </r>
  <r>
    <n v="6809"/>
    <x v="3380"/>
    <x v="1"/>
    <x v="1052"/>
    <d v="2012-04-05T00:00:00"/>
    <x v="1"/>
    <s v="EB-13705"/>
    <x v="182"/>
    <x v="1"/>
    <x v="0"/>
    <s v="Houston"/>
    <x v="5"/>
    <n v="77095"/>
    <x v="2"/>
    <s v="FUR-FU-10001085"/>
    <x v="0"/>
    <x v="5"/>
    <x v="1590"/>
    <n v="22.38"/>
    <n v="3"/>
    <x v="7"/>
    <n v="-7.8330000000000002"/>
  </r>
  <r>
    <n v="6810"/>
    <x v="3381"/>
    <x v="3"/>
    <x v="32"/>
    <d v="2014-09-16T00:00:00"/>
    <x v="2"/>
    <s v="PS-18760"/>
    <x v="519"/>
    <x v="0"/>
    <x v="0"/>
    <s v="Philadelphia"/>
    <x v="9"/>
    <n v="19140"/>
    <x v="3"/>
    <s v="OFF-BI-10000301"/>
    <x v="1"/>
    <x v="8"/>
    <x v="619"/>
    <n v="3.8820000000000001"/>
    <n v="2"/>
    <x v="6"/>
    <n v="-2.5880000000000001"/>
  </r>
  <r>
    <n v="6811"/>
    <x v="3381"/>
    <x v="3"/>
    <x v="32"/>
    <d v="2014-09-16T00:00:00"/>
    <x v="2"/>
    <s v="PS-18760"/>
    <x v="519"/>
    <x v="0"/>
    <x v="0"/>
    <s v="Philadelphia"/>
    <x v="9"/>
    <n v="19140"/>
    <x v="3"/>
    <s v="TEC-MA-10002930"/>
    <x v="2"/>
    <x v="15"/>
    <x v="1775"/>
    <n v="12.585000000000001"/>
    <n v="1"/>
    <x v="6"/>
    <n v="-18.038499999999999"/>
  </r>
  <r>
    <n v="6812"/>
    <x v="3381"/>
    <x v="3"/>
    <x v="32"/>
    <d v="2014-09-16T00:00:00"/>
    <x v="2"/>
    <s v="PS-18760"/>
    <x v="519"/>
    <x v="0"/>
    <x v="0"/>
    <s v="Philadelphia"/>
    <x v="9"/>
    <n v="19140"/>
    <x v="3"/>
    <s v="FUR-CH-10002372"/>
    <x v="0"/>
    <x v="1"/>
    <x v="390"/>
    <n v="113.372"/>
    <n v="2"/>
    <x v="4"/>
    <n v="-29.152799999999999"/>
  </r>
  <r>
    <n v="6813"/>
    <x v="3381"/>
    <x v="3"/>
    <x v="32"/>
    <d v="2014-09-16T00:00:00"/>
    <x v="2"/>
    <s v="PS-18760"/>
    <x v="519"/>
    <x v="0"/>
    <x v="0"/>
    <s v="Philadelphia"/>
    <x v="9"/>
    <n v="19140"/>
    <x v="3"/>
    <s v="OFF-BI-10003707"/>
    <x v="1"/>
    <x v="8"/>
    <x v="776"/>
    <n v="18.312000000000001"/>
    <n v="4"/>
    <x v="6"/>
    <n v="-12.208"/>
  </r>
  <r>
    <n v="6814"/>
    <x v="3381"/>
    <x v="3"/>
    <x v="32"/>
    <d v="2014-09-16T00:00:00"/>
    <x v="2"/>
    <s v="PS-18760"/>
    <x v="519"/>
    <x v="0"/>
    <x v="0"/>
    <s v="Philadelphia"/>
    <x v="9"/>
    <n v="19140"/>
    <x v="3"/>
    <s v="FUR-FU-10001057"/>
    <x v="0"/>
    <x v="5"/>
    <x v="1782"/>
    <n v="127.93600000000001"/>
    <n v="8"/>
    <x v="2"/>
    <n v="4.7976000000000001"/>
  </r>
  <r>
    <n v="6815"/>
    <x v="3381"/>
    <x v="3"/>
    <x v="32"/>
    <d v="2014-09-16T00:00:00"/>
    <x v="2"/>
    <s v="PS-18760"/>
    <x v="519"/>
    <x v="0"/>
    <x v="0"/>
    <s v="Philadelphia"/>
    <x v="9"/>
    <n v="19140"/>
    <x v="3"/>
    <s v="TEC-MA-10001681"/>
    <x v="2"/>
    <x v="15"/>
    <x v="340"/>
    <n v="241.17"/>
    <n v="2"/>
    <x v="6"/>
    <n v="-168.81899999999999"/>
  </r>
  <r>
    <n v="6816"/>
    <x v="3382"/>
    <x v="2"/>
    <x v="1103"/>
    <d v="2011-06-21T00:00:00"/>
    <x v="1"/>
    <s v="GH-14425"/>
    <x v="485"/>
    <x v="0"/>
    <x v="0"/>
    <s v="Seattle"/>
    <x v="4"/>
    <n v="98105"/>
    <x v="1"/>
    <s v="FUR-FU-10003981"/>
    <x v="0"/>
    <x v="5"/>
    <x v="322"/>
    <n v="6.24"/>
    <n v="3"/>
    <x v="0"/>
    <n v="2.6208"/>
  </r>
  <r>
    <n v="6817"/>
    <x v="3382"/>
    <x v="2"/>
    <x v="1103"/>
    <d v="2011-06-21T00:00:00"/>
    <x v="1"/>
    <s v="GH-14425"/>
    <x v="485"/>
    <x v="0"/>
    <x v="0"/>
    <s v="Seattle"/>
    <x v="4"/>
    <n v="98105"/>
    <x v="1"/>
    <s v="OFF-FA-10000624"/>
    <x v="1"/>
    <x v="13"/>
    <x v="291"/>
    <n v="17.899999999999999"/>
    <n v="5"/>
    <x v="0"/>
    <n v="8.9499999999999993"/>
  </r>
  <r>
    <n v="6818"/>
    <x v="3382"/>
    <x v="2"/>
    <x v="1103"/>
    <d v="2011-06-21T00:00:00"/>
    <x v="1"/>
    <s v="GH-14425"/>
    <x v="485"/>
    <x v="0"/>
    <x v="0"/>
    <s v="Seattle"/>
    <x v="4"/>
    <n v="98105"/>
    <x v="1"/>
    <s v="OFF-BI-10004995"/>
    <x v="1"/>
    <x v="8"/>
    <x v="313"/>
    <n v="3266.3760000000002"/>
    <n v="3"/>
    <x v="2"/>
    <n v="1061.5722000000001"/>
  </r>
  <r>
    <n v="6819"/>
    <x v="3383"/>
    <x v="3"/>
    <x v="116"/>
    <d v="2015-01-02T00:00:00"/>
    <x v="1"/>
    <s v="LO-17170"/>
    <x v="628"/>
    <x v="1"/>
    <x v="0"/>
    <s v="Peoria"/>
    <x v="10"/>
    <n v="61604"/>
    <x v="2"/>
    <s v="OFF-BI-10003784"/>
    <x v="1"/>
    <x v="8"/>
    <x v="1314"/>
    <n v="1.68"/>
    <n v="5"/>
    <x v="3"/>
    <n v="-2.6880000000000002"/>
  </r>
  <r>
    <n v="6820"/>
    <x v="3383"/>
    <x v="3"/>
    <x v="116"/>
    <d v="2015-01-02T00:00:00"/>
    <x v="1"/>
    <s v="LO-17170"/>
    <x v="628"/>
    <x v="1"/>
    <x v="0"/>
    <s v="Peoria"/>
    <x v="10"/>
    <n v="61604"/>
    <x v="2"/>
    <s v="FUR-FU-10004586"/>
    <x v="0"/>
    <x v="5"/>
    <x v="1473"/>
    <n v="7.968"/>
    <n v="3"/>
    <x v="7"/>
    <n v="-2.3904000000000001"/>
  </r>
  <r>
    <n v="6821"/>
    <x v="3383"/>
    <x v="3"/>
    <x v="116"/>
    <d v="2015-01-02T00:00:00"/>
    <x v="1"/>
    <s v="LO-17170"/>
    <x v="628"/>
    <x v="1"/>
    <x v="0"/>
    <s v="Peoria"/>
    <x v="10"/>
    <n v="61604"/>
    <x v="2"/>
    <s v="FUR-CH-10004698"/>
    <x v="0"/>
    <x v="1"/>
    <x v="166"/>
    <n v="113.372"/>
    <n v="2"/>
    <x v="4"/>
    <n v="-3.2391999999999999"/>
  </r>
  <r>
    <n v="6822"/>
    <x v="3383"/>
    <x v="3"/>
    <x v="116"/>
    <d v="2015-01-02T00:00:00"/>
    <x v="1"/>
    <s v="LO-17170"/>
    <x v="628"/>
    <x v="1"/>
    <x v="0"/>
    <s v="Peoria"/>
    <x v="10"/>
    <n v="61604"/>
    <x v="2"/>
    <s v="FUR-FU-10001935"/>
    <x v="0"/>
    <x v="5"/>
    <x v="341"/>
    <n v="2.96"/>
    <n v="2"/>
    <x v="7"/>
    <n v="-1.4059999999999999"/>
  </r>
  <r>
    <n v="6823"/>
    <x v="3384"/>
    <x v="3"/>
    <x v="808"/>
    <d v="2014-11-08T00:00:00"/>
    <x v="1"/>
    <s v="CS-12505"/>
    <x v="473"/>
    <x v="0"/>
    <x v="0"/>
    <s v="Los Angeles"/>
    <x v="1"/>
    <n v="90036"/>
    <x v="1"/>
    <s v="OFF-AP-10003040"/>
    <x v="1"/>
    <x v="9"/>
    <x v="723"/>
    <n v="168.1"/>
    <n v="5"/>
    <x v="0"/>
    <n v="43.706000000000003"/>
  </r>
  <r>
    <n v="6824"/>
    <x v="3385"/>
    <x v="1"/>
    <x v="395"/>
    <d v="2012-07-29T00:00:00"/>
    <x v="1"/>
    <s v="YS-21880"/>
    <x v="453"/>
    <x v="1"/>
    <x v="0"/>
    <s v="Montgomery"/>
    <x v="19"/>
    <n v="36116"/>
    <x v="0"/>
    <s v="OFF-EN-10001335"/>
    <x v="1"/>
    <x v="12"/>
    <x v="462"/>
    <n v="98.46"/>
    <n v="9"/>
    <x v="0"/>
    <n v="49.23"/>
  </r>
  <r>
    <n v="6825"/>
    <x v="3385"/>
    <x v="1"/>
    <x v="395"/>
    <d v="2012-07-29T00:00:00"/>
    <x v="1"/>
    <s v="YS-21880"/>
    <x v="453"/>
    <x v="1"/>
    <x v="0"/>
    <s v="Montgomery"/>
    <x v="19"/>
    <n v="36116"/>
    <x v="0"/>
    <s v="FUR-TA-10002041"/>
    <x v="0"/>
    <x v="3"/>
    <x v="358"/>
    <n v="358.58"/>
    <n v="2"/>
    <x v="0"/>
    <n v="39.443800000000003"/>
  </r>
  <r>
    <n v="6826"/>
    <x v="3386"/>
    <x v="0"/>
    <x v="824"/>
    <d v="2013-10-10T00:00:00"/>
    <x v="1"/>
    <s v="TC-20980"/>
    <x v="568"/>
    <x v="1"/>
    <x v="0"/>
    <s v="Lafayette"/>
    <x v="14"/>
    <n v="47905"/>
    <x v="2"/>
    <s v="OFF-ST-10001558"/>
    <x v="1"/>
    <x v="4"/>
    <x v="712"/>
    <n v="32.479999999999997"/>
    <n v="2"/>
    <x v="0"/>
    <n v="4.8719999999999999"/>
  </r>
  <r>
    <n v="6827"/>
    <x v="3386"/>
    <x v="0"/>
    <x v="824"/>
    <d v="2013-10-10T00:00:00"/>
    <x v="1"/>
    <s v="TC-20980"/>
    <x v="568"/>
    <x v="1"/>
    <x v="0"/>
    <s v="Lafayette"/>
    <x v="14"/>
    <n v="47905"/>
    <x v="2"/>
    <s v="TEC-CO-10004722"/>
    <x v="2"/>
    <x v="16"/>
    <x v="1365"/>
    <n v="17499.95"/>
    <n v="5"/>
    <x v="0"/>
    <n v="8399.9760000000006"/>
  </r>
  <r>
    <n v="6828"/>
    <x v="3386"/>
    <x v="0"/>
    <x v="824"/>
    <d v="2013-10-10T00:00:00"/>
    <x v="1"/>
    <s v="TC-20980"/>
    <x v="568"/>
    <x v="1"/>
    <x v="0"/>
    <s v="Lafayette"/>
    <x v="14"/>
    <n v="47905"/>
    <x v="2"/>
    <s v="OFF-BI-10004600"/>
    <x v="1"/>
    <x v="8"/>
    <x v="1477"/>
    <n v="735.98"/>
    <n v="2"/>
    <x v="0"/>
    <n v="331.19099999999997"/>
  </r>
  <r>
    <n v="6829"/>
    <x v="3386"/>
    <x v="0"/>
    <x v="824"/>
    <d v="2013-10-10T00:00:00"/>
    <x v="1"/>
    <s v="TC-20980"/>
    <x v="568"/>
    <x v="1"/>
    <x v="0"/>
    <s v="Lafayette"/>
    <x v="14"/>
    <n v="47905"/>
    <x v="2"/>
    <s v="OFF-BI-10003712"/>
    <x v="1"/>
    <x v="8"/>
    <x v="689"/>
    <n v="34.369999999999997"/>
    <n v="7"/>
    <x v="0"/>
    <n v="16.8413"/>
  </r>
  <r>
    <n v="6830"/>
    <x v="3386"/>
    <x v="0"/>
    <x v="824"/>
    <d v="2013-10-10T00:00:00"/>
    <x v="1"/>
    <s v="TC-20980"/>
    <x v="568"/>
    <x v="1"/>
    <x v="0"/>
    <s v="Lafayette"/>
    <x v="14"/>
    <n v="47905"/>
    <x v="2"/>
    <s v="OFF-AR-10001958"/>
    <x v="1"/>
    <x v="6"/>
    <x v="206"/>
    <n v="33.96"/>
    <n v="2"/>
    <x v="0"/>
    <n v="9.5088000000000008"/>
  </r>
  <r>
    <n v="6831"/>
    <x v="3387"/>
    <x v="0"/>
    <x v="435"/>
    <d v="2013-12-28T00:00:00"/>
    <x v="0"/>
    <s v="PW-19030"/>
    <x v="463"/>
    <x v="1"/>
    <x v="0"/>
    <s v="New York City"/>
    <x v="15"/>
    <n v="10009"/>
    <x v="3"/>
    <s v="TEC-PH-10001750"/>
    <x v="2"/>
    <x v="7"/>
    <x v="968"/>
    <n v="197.97"/>
    <n v="3"/>
    <x v="0"/>
    <n v="53.451900000000002"/>
  </r>
  <r>
    <n v="6832"/>
    <x v="3388"/>
    <x v="3"/>
    <x v="246"/>
    <d v="2014-07-28T00:00:00"/>
    <x v="1"/>
    <s v="CS-11860"/>
    <x v="750"/>
    <x v="0"/>
    <x v="0"/>
    <s v="New York City"/>
    <x v="15"/>
    <n v="10024"/>
    <x v="3"/>
    <s v="OFF-AP-10002287"/>
    <x v="1"/>
    <x v="9"/>
    <x v="1274"/>
    <n v="17.48"/>
    <n v="4"/>
    <x v="0"/>
    <n v="4.5448000000000004"/>
  </r>
  <r>
    <n v="6833"/>
    <x v="3389"/>
    <x v="1"/>
    <x v="998"/>
    <d v="2012-10-17T00:00:00"/>
    <x v="1"/>
    <s v="DP-13165"/>
    <x v="273"/>
    <x v="0"/>
    <x v="0"/>
    <s v="Chicago"/>
    <x v="10"/>
    <n v="60610"/>
    <x v="2"/>
    <s v="OFF-AR-10003183"/>
    <x v="1"/>
    <x v="6"/>
    <x v="1390"/>
    <n v="8.016"/>
    <n v="3"/>
    <x v="2"/>
    <n v="1.002"/>
  </r>
  <r>
    <n v="6834"/>
    <x v="3390"/>
    <x v="0"/>
    <x v="162"/>
    <d v="2013-09-09T00:00:00"/>
    <x v="3"/>
    <s v="PJ-19015"/>
    <x v="307"/>
    <x v="0"/>
    <x v="0"/>
    <s v="Santa Ana"/>
    <x v="1"/>
    <n v="92704"/>
    <x v="1"/>
    <s v="FUR-TA-10003008"/>
    <x v="0"/>
    <x v="3"/>
    <x v="946"/>
    <n v="146.04"/>
    <n v="1"/>
    <x v="2"/>
    <n v="-12.778499999999999"/>
  </r>
  <r>
    <n v="6835"/>
    <x v="3391"/>
    <x v="0"/>
    <x v="73"/>
    <d v="2013-11-25T00:00:00"/>
    <x v="1"/>
    <s v="BM-11575"/>
    <x v="606"/>
    <x v="1"/>
    <x v="0"/>
    <s v="Montebello"/>
    <x v="1"/>
    <n v="90640"/>
    <x v="1"/>
    <s v="TEC-AC-10004803"/>
    <x v="2"/>
    <x v="11"/>
    <x v="1756"/>
    <n v="27.88"/>
    <n v="2"/>
    <x v="0"/>
    <n v="3.9032"/>
  </r>
  <r>
    <n v="6836"/>
    <x v="3392"/>
    <x v="3"/>
    <x v="453"/>
    <d v="2014-10-21T00:00:00"/>
    <x v="1"/>
    <s v="DL-13495"/>
    <x v="393"/>
    <x v="1"/>
    <x v="0"/>
    <s v="Thousand Oaks"/>
    <x v="1"/>
    <n v="91360"/>
    <x v="1"/>
    <s v="OFF-LA-10003510"/>
    <x v="1"/>
    <x v="2"/>
    <x v="575"/>
    <n v="152.65"/>
    <n v="5"/>
    <x v="0"/>
    <n v="70.218999999999994"/>
  </r>
  <r>
    <n v="6837"/>
    <x v="3392"/>
    <x v="3"/>
    <x v="453"/>
    <d v="2014-10-21T00:00:00"/>
    <x v="1"/>
    <s v="DL-13495"/>
    <x v="393"/>
    <x v="1"/>
    <x v="0"/>
    <s v="Thousand Oaks"/>
    <x v="1"/>
    <n v="91360"/>
    <x v="1"/>
    <s v="FUR-FU-10000087"/>
    <x v="0"/>
    <x v="5"/>
    <x v="204"/>
    <n v="22.72"/>
    <n v="1"/>
    <x v="0"/>
    <n v="9.3152000000000008"/>
  </r>
  <r>
    <n v="6838"/>
    <x v="3393"/>
    <x v="1"/>
    <x v="380"/>
    <d v="2012-07-12T00:00:00"/>
    <x v="1"/>
    <s v="BF-10975"/>
    <x v="541"/>
    <x v="1"/>
    <x v="0"/>
    <s v="Vineland"/>
    <x v="30"/>
    <n v="8360"/>
    <x v="3"/>
    <s v="OFF-AR-10003732"/>
    <x v="1"/>
    <x v="6"/>
    <x v="321"/>
    <n v="11.12"/>
    <n v="4"/>
    <x v="0"/>
    <n v="2.8912"/>
  </r>
  <r>
    <n v="6839"/>
    <x v="3394"/>
    <x v="3"/>
    <x v="1119"/>
    <d v="2014-02-10T00:00:00"/>
    <x v="1"/>
    <s v="FC-14335"/>
    <x v="712"/>
    <x v="1"/>
    <x v="0"/>
    <s v="Torrance"/>
    <x v="1"/>
    <n v="90503"/>
    <x v="1"/>
    <s v="OFF-AP-10000275"/>
    <x v="1"/>
    <x v="9"/>
    <x v="1719"/>
    <n v="1640.7"/>
    <n v="5"/>
    <x v="0"/>
    <n v="459.39600000000002"/>
  </r>
  <r>
    <n v="6840"/>
    <x v="3394"/>
    <x v="3"/>
    <x v="1119"/>
    <d v="2014-02-10T00:00:00"/>
    <x v="1"/>
    <s v="FC-14335"/>
    <x v="712"/>
    <x v="1"/>
    <x v="0"/>
    <s v="Torrance"/>
    <x v="1"/>
    <n v="90503"/>
    <x v="1"/>
    <s v="TEC-PH-10003505"/>
    <x v="2"/>
    <x v="7"/>
    <x v="901"/>
    <n v="371.2"/>
    <n v="5"/>
    <x v="2"/>
    <n v="41.76"/>
  </r>
  <r>
    <n v="6841"/>
    <x v="3395"/>
    <x v="1"/>
    <x v="401"/>
    <d v="2012-12-07T00:00:00"/>
    <x v="2"/>
    <s v="MP-18175"/>
    <x v="486"/>
    <x v="2"/>
    <x v="0"/>
    <s v="Troy"/>
    <x v="24"/>
    <n v="45373"/>
    <x v="3"/>
    <s v="OFF-BI-10002852"/>
    <x v="1"/>
    <x v="8"/>
    <x v="91"/>
    <n v="14.832000000000001"/>
    <n v="3"/>
    <x v="6"/>
    <n v="-10.382400000000001"/>
  </r>
  <r>
    <n v="6842"/>
    <x v="3396"/>
    <x v="0"/>
    <x v="126"/>
    <d v="2013-09-18T00:00:00"/>
    <x v="1"/>
    <s v="AJ-10795"/>
    <x v="295"/>
    <x v="1"/>
    <x v="0"/>
    <s v="Springfield"/>
    <x v="17"/>
    <n v="22153"/>
    <x v="0"/>
    <s v="TEC-AC-10004877"/>
    <x v="2"/>
    <x v="11"/>
    <x v="1670"/>
    <n v="20.7"/>
    <n v="3"/>
    <x v="0"/>
    <n v="1.6559999999999999"/>
  </r>
  <r>
    <n v="6843"/>
    <x v="3396"/>
    <x v="0"/>
    <x v="126"/>
    <d v="2013-09-18T00:00:00"/>
    <x v="1"/>
    <s v="AJ-10795"/>
    <x v="295"/>
    <x v="1"/>
    <x v="0"/>
    <s v="Springfield"/>
    <x v="17"/>
    <n v="22153"/>
    <x v="0"/>
    <s v="OFF-FA-10002975"/>
    <x v="1"/>
    <x v="13"/>
    <x v="33"/>
    <n v="11.34"/>
    <n v="3"/>
    <x v="0"/>
    <n v="5.2164000000000001"/>
  </r>
  <r>
    <n v="6844"/>
    <x v="3396"/>
    <x v="0"/>
    <x v="126"/>
    <d v="2013-09-18T00:00:00"/>
    <x v="1"/>
    <s v="AJ-10795"/>
    <x v="295"/>
    <x v="1"/>
    <x v="0"/>
    <s v="Springfield"/>
    <x v="17"/>
    <n v="22153"/>
    <x v="0"/>
    <s v="OFF-ST-10000419"/>
    <x v="1"/>
    <x v="4"/>
    <x v="1015"/>
    <n v="67.900000000000006"/>
    <n v="5"/>
    <x v="0"/>
    <n v="0.67900000000000005"/>
  </r>
  <r>
    <n v="6845"/>
    <x v="3396"/>
    <x v="0"/>
    <x v="126"/>
    <d v="2013-09-18T00:00:00"/>
    <x v="1"/>
    <s v="AJ-10795"/>
    <x v="295"/>
    <x v="1"/>
    <x v="0"/>
    <s v="Springfield"/>
    <x v="17"/>
    <n v="22153"/>
    <x v="0"/>
    <s v="FUR-CH-10002073"/>
    <x v="0"/>
    <x v="1"/>
    <x v="1783"/>
    <n v="1059.1199999999999"/>
    <n v="4"/>
    <x v="0"/>
    <n v="307.14479999999998"/>
  </r>
  <r>
    <n v="6846"/>
    <x v="3397"/>
    <x v="2"/>
    <x v="522"/>
    <d v="2011-07-12T00:00:00"/>
    <x v="1"/>
    <s v="BC-11125"/>
    <x v="604"/>
    <x v="2"/>
    <x v="0"/>
    <s v="El Cajon"/>
    <x v="1"/>
    <n v="92020"/>
    <x v="1"/>
    <s v="FUR-CH-10000155"/>
    <x v="0"/>
    <x v="1"/>
    <x v="1157"/>
    <n v="478.48"/>
    <n v="2"/>
    <x v="2"/>
    <n v="47.847999999999999"/>
  </r>
  <r>
    <n v="6847"/>
    <x v="3398"/>
    <x v="0"/>
    <x v="195"/>
    <d v="2013-05-15T00:00:00"/>
    <x v="1"/>
    <s v="RS-19420"/>
    <x v="602"/>
    <x v="1"/>
    <x v="0"/>
    <s v="Los Angeles"/>
    <x v="1"/>
    <n v="90036"/>
    <x v="1"/>
    <s v="OFF-PA-10001260"/>
    <x v="1"/>
    <x v="10"/>
    <x v="1769"/>
    <n v="32.04"/>
    <n v="4"/>
    <x v="0"/>
    <n v="14.417999999999999"/>
  </r>
  <r>
    <n v="6848"/>
    <x v="3399"/>
    <x v="0"/>
    <x v="427"/>
    <d v="2013-07-23T00:00:00"/>
    <x v="1"/>
    <s v="NP-18670"/>
    <x v="73"/>
    <x v="0"/>
    <x v="0"/>
    <s v="Phoenix"/>
    <x v="16"/>
    <n v="85023"/>
    <x v="1"/>
    <s v="TEC-PH-10001924"/>
    <x v="2"/>
    <x v="7"/>
    <x v="426"/>
    <n v="55.991999999999997"/>
    <n v="1"/>
    <x v="2"/>
    <n v="3.4994999999999998"/>
  </r>
  <r>
    <n v="6849"/>
    <x v="3400"/>
    <x v="0"/>
    <x v="1133"/>
    <d v="2013-06-22T00:00:00"/>
    <x v="2"/>
    <s v="BT-11440"/>
    <x v="590"/>
    <x v="0"/>
    <x v="0"/>
    <s v="Frankfort"/>
    <x v="10"/>
    <n v="60423"/>
    <x v="2"/>
    <s v="OFF-PA-10003134"/>
    <x v="1"/>
    <x v="10"/>
    <x v="1663"/>
    <n v="76.864000000000004"/>
    <n v="2"/>
    <x v="2"/>
    <n v="26.9024"/>
  </r>
  <r>
    <n v="6850"/>
    <x v="3401"/>
    <x v="2"/>
    <x v="1017"/>
    <d v="2011-04-25T00:00:00"/>
    <x v="1"/>
    <s v="BP-11230"/>
    <x v="546"/>
    <x v="0"/>
    <x v="0"/>
    <s v="Los Angeles"/>
    <x v="1"/>
    <n v="90045"/>
    <x v="1"/>
    <s v="FUR-FU-10000409"/>
    <x v="0"/>
    <x v="5"/>
    <x v="1421"/>
    <n v="59.92"/>
    <n v="4"/>
    <x v="0"/>
    <n v="27.563199999999998"/>
  </r>
  <r>
    <n v="6851"/>
    <x v="3402"/>
    <x v="0"/>
    <x v="1134"/>
    <d v="2013-01-12T00:00:00"/>
    <x v="1"/>
    <s v="JO-15145"/>
    <x v="705"/>
    <x v="1"/>
    <x v="0"/>
    <s v="Franklin"/>
    <x v="6"/>
    <n v="53132"/>
    <x v="2"/>
    <s v="FUR-BO-10002545"/>
    <x v="0"/>
    <x v="0"/>
    <x v="37"/>
    <n v="1565.88"/>
    <n v="6"/>
    <x v="0"/>
    <n v="407.12880000000001"/>
  </r>
  <r>
    <n v="6852"/>
    <x v="3402"/>
    <x v="0"/>
    <x v="1134"/>
    <d v="2013-01-12T00:00:00"/>
    <x v="1"/>
    <s v="JO-15145"/>
    <x v="705"/>
    <x v="1"/>
    <x v="0"/>
    <s v="Franklin"/>
    <x v="6"/>
    <n v="53132"/>
    <x v="2"/>
    <s v="OFF-BI-10001460"/>
    <x v="1"/>
    <x v="8"/>
    <x v="58"/>
    <n v="106.05"/>
    <n v="7"/>
    <x v="0"/>
    <n v="49.843499999999999"/>
  </r>
  <r>
    <n v="6853"/>
    <x v="3403"/>
    <x v="3"/>
    <x v="331"/>
    <d v="2014-12-29T00:00:00"/>
    <x v="0"/>
    <s v="MF-18250"/>
    <x v="751"/>
    <x v="1"/>
    <x v="0"/>
    <s v="Little Rock"/>
    <x v="36"/>
    <n v="72209"/>
    <x v="0"/>
    <s v="OFF-ST-10001328"/>
    <x v="1"/>
    <x v="4"/>
    <x v="176"/>
    <n v="62.04"/>
    <n v="4"/>
    <x v="0"/>
    <n v="17.371200000000002"/>
  </r>
  <r>
    <n v="6854"/>
    <x v="3403"/>
    <x v="3"/>
    <x v="331"/>
    <d v="2014-12-29T00:00:00"/>
    <x v="0"/>
    <s v="MF-18250"/>
    <x v="751"/>
    <x v="1"/>
    <x v="0"/>
    <s v="Little Rock"/>
    <x v="36"/>
    <n v="72209"/>
    <x v="0"/>
    <s v="TEC-PH-10003601"/>
    <x v="2"/>
    <x v="7"/>
    <x v="1383"/>
    <n v="494.97"/>
    <n v="3"/>
    <x v="0"/>
    <n v="148.49100000000001"/>
  </r>
  <r>
    <n v="6855"/>
    <x v="3403"/>
    <x v="3"/>
    <x v="331"/>
    <d v="2014-12-29T00:00:00"/>
    <x v="0"/>
    <s v="MF-18250"/>
    <x v="751"/>
    <x v="1"/>
    <x v="0"/>
    <s v="Little Rock"/>
    <x v="36"/>
    <n v="72209"/>
    <x v="0"/>
    <s v="OFF-ST-10001522"/>
    <x v="1"/>
    <x v="4"/>
    <x v="195"/>
    <n v="367.96"/>
    <n v="4"/>
    <x v="0"/>
    <n v="14.718400000000001"/>
  </r>
  <r>
    <n v="6856"/>
    <x v="3403"/>
    <x v="3"/>
    <x v="331"/>
    <d v="2014-12-29T00:00:00"/>
    <x v="0"/>
    <s v="MF-18250"/>
    <x v="751"/>
    <x v="1"/>
    <x v="0"/>
    <s v="Little Rock"/>
    <x v="36"/>
    <n v="72209"/>
    <x v="0"/>
    <s v="OFF-PA-10001994"/>
    <x v="1"/>
    <x v="10"/>
    <x v="1113"/>
    <n v="44.96"/>
    <n v="2"/>
    <x v="0"/>
    <n v="20.6816"/>
  </r>
  <r>
    <n v="6857"/>
    <x v="3403"/>
    <x v="3"/>
    <x v="331"/>
    <d v="2014-12-29T00:00:00"/>
    <x v="0"/>
    <s v="MF-18250"/>
    <x v="751"/>
    <x v="1"/>
    <x v="0"/>
    <s v="Little Rock"/>
    <x v="36"/>
    <n v="72209"/>
    <x v="0"/>
    <s v="OFF-EN-10001453"/>
    <x v="1"/>
    <x v="12"/>
    <x v="1676"/>
    <n v="182.94"/>
    <n v="3"/>
    <x v="0"/>
    <n v="85.981800000000007"/>
  </r>
  <r>
    <n v="6858"/>
    <x v="3404"/>
    <x v="3"/>
    <x v="827"/>
    <d v="2014-04-23T00:00:00"/>
    <x v="1"/>
    <s v="PS-18760"/>
    <x v="519"/>
    <x v="0"/>
    <x v="0"/>
    <s v="Los Angeles"/>
    <x v="1"/>
    <n v="90008"/>
    <x v="1"/>
    <s v="OFF-PA-10004911"/>
    <x v="1"/>
    <x v="10"/>
    <x v="929"/>
    <n v="28.14"/>
    <n v="3"/>
    <x v="0"/>
    <n v="13.507199999999999"/>
  </r>
  <r>
    <n v="6859"/>
    <x v="3404"/>
    <x v="3"/>
    <x v="827"/>
    <d v="2014-04-23T00:00:00"/>
    <x v="1"/>
    <s v="PS-18760"/>
    <x v="519"/>
    <x v="0"/>
    <x v="0"/>
    <s v="Los Angeles"/>
    <x v="1"/>
    <n v="90008"/>
    <x v="1"/>
    <s v="OFF-LA-10001404"/>
    <x v="1"/>
    <x v="2"/>
    <x v="916"/>
    <n v="7.38"/>
    <n v="2"/>
    <x v="0"/>
    <n v="3.4685999999999999"/>
  </r>
  <r>
    <n v="6860"/>
    <x v="3404"/>
    <x v="3"/>
    <x v="827"/>
    <d v="2014-04-23T00:00:00"/>
    <x v="1"/>
    <s v="PS-18760"/>
    <x v="519"/>
    <x v="0"/>
    <x v="0"/>
    <s v="Los Angeles"/>
    <x v="1"/>
    <n v="90008"/>
    <x v="1"/>
    <s v="OFF-FA-10001561"/>
    <x v="1"/>
    <x v="13"/>
    <x v="831"/>
    <n v="10.9"/>
    <n v="5"/>
    <x v="0"/>
    <n v="3.597"/>
  </r>
  <r>
    <n v="6861"/>
    <x v="3404"/>
    <x v="3"/>
    <x v="827"/>
    <d v="2014-04-23T00:00:00"/>
    <x v="1"/>
    <s v="PS-18760"/>
    <x v="519"/>
    <x v="0"/>
    <x v="0"/>
    <s v="Los Angeles"/>
    <x v="1"/>
    <n v="90008"/>
    <x v="1"/>
    <s v="TEC-AC-10001383"/>
    <x v="2"/>
    <x v="11"/>
    <x v="601"/>
    <n v="274.89"/>
    <n v="11"/>
    <x v="0"/>
    <n v="46.731299999999997"/>
  </r>
  <r>
    <n v="6862"/>
    <x v="3404"/>
    <x v="3"/>
    <x v="827"/>
    <d v="2014-04-23T00:00:00"/>
    <x v="1"/>
    <s v="PS-18760"/>
    <x v="519"/>
    <x v="0"/>
    <x v="0"/>
    <s v="Los Angeles"/>
    <x v="1"/>
    <n v="90008"/>
    <x v="1"/>
    <s v="OFF-LA-10003190"/>
    <x v="1"/>
    <x v="2"/>
    <x v="1163"/>
    <n v="23.04"/>
    <n v="8"/>
    <x v="0"/>
    <n v="11.2896"/>
  </r>
  <r>
    <n v="6863"/>
    <x v="3404"/>
    <x v="3"/>
    <x v="827"/>
    <d v="2014-04-23T00:00:00"/>
    <x v="1"/>
    <s v="PS-18760"/>
    <x v="519"/>
    <x v="0"/>
    <x v="0"/>
    <s v="Los Angeles"/>
    <x v="1"/>
    <n v="90008"/>
    <x v="1"/>
    <s v="FUR-CH-10003774"/>
    <x v="0"/>
    <x v="1"/>
    <x v="1185"/>
    <n v="218.352"/>
    <n v="3"/>
    <x v="2"/>
    <n v="-19.105799999999999"/>
  </r>
  <r>
    <n v="6864"/>
    <x v="3405"/>
    <x v="3"/>
    <x v="96"/>
    <d v="2014-12-09T00:00:00"/>
    <x v="1"/>
    <s v="MY-17380"/>
    <x v="199"/>
    <x v="1"/>
    <x v="0"/>
    <s v="San Antonio"/>
    <x v="5"/>
    <n v="78207"/>
    <x v="2"/>
    <s v="OFF-PA-10000520"/>
    <x v="1"/>
    <x v="10"/>
    <x v="1419"/>
    <n v="10.368"/>
    <n v="2"/>
    <x v="2"/>
    <n v="3.6288"/>
  </r>
  <r>
    <n v="6865"/>
    <x v="3406"/>
    <x v="0"/>
    <x v="1036"/>
    <d v="2013-08-29T00:00:00"/>
    <x v="1"/>
    <s v="SC-20230"/>
    <x v="554"/>
    <x v="1"/>
    <x v="0"/>
    <s v="Los Angeles"/>
    <x v="1"/>
    <n v="90004"/>
    <x v="1"/>
    <s v="OFF-BI-10004465"/>
    <x v="1"/>
    <x v="8"/>
    <x v="732"/>
    <n v="12.672000000000001"/>
    <n v="2"/>
    <x v="2"/>
    <n v="4.7519999999999998"/>
  </r>
  <r>
    <n v="6866"/>
    <x v="3406"/>
    <x v="0"/>
    <x v="1036"/>
    <d v="2013-08-29T00:00:00"/>
    <x v="1"/>
    <s v="SC-20230"/>
    <x v="554"/>
    <x v="1"/>
    <x v="0"/>
    <s v="Los Angeles"/>
    <x v="1"/>
    <n v="90004"/>
    <x v="1"/>
    <s v="TEC-PH-10003555"/>
    <x v="2"/>
    <x v="7"/>
    <x v="457"/>
    <n v="91.96"/>
    <n v="5"/>
    <x v="2"/>
    <n v="-20.690999999999999"/>
  </r>
  <r>
    <n v="6867"/>
    <x v="3406"/>
    <x v="0"/>
    <x v="1036"/>
    <d v="2013-08-29T00:00:00"/>
    <x v="1"/>
    <s v="SC-20230"/>
    <x v="554"/>
    <x v="1"/>
    <x v="0"/>
    <s v="Los Angeles"/>
    <x v="1"/>
    <n v="90004"/>
    <x v="1"/>
    <s v="TEC-AC-10000844"/>
    <x v="2"/>
    <x v="11"/>
    <x v="106"/>
    <n v="254.97"/>
    <n v="3"/>
    <x v="0"/>
    <n v="91.789199999999994"/>
  </r>
  <r>
    <n v="6868"/>
    <x v="3406"/>
    <x v="0"/>
    <x v="1036"/>
    <d v="2013-08-29T00:00:00"/>
    <x v="1"/>
    <s v="SC-20230"/>
    <x v="554"/>
    <x v="1"/>
    <x v="0"/>
    <s v="Los Angeles"/>
    <x v="1"/>
    <n v="90004"/>
    <x v="1"/>
    <s v="TEC-PH-10003187"/>
    <x v="2"/>
    <x v="7"/>
    <x v="1410"/>
    <n v="31.984000000000002"/>
    <n v="2"/>
    <x v="2"/>
    <n v="-7.9960000000000004"/>
  </r>
  <r>
    <n v="6869"/>
    <x v="3406"/>
    <x v="0"/>
    <x v="1036"/>
    <d v="2013-08-29T00:00:00"/>
    <x v="1"/>
    <s v="SC-20230"/>
    <x v="554"/>
    <x v="1"/>
    <x v="0"/>
    <s v="Los Angeles"/>
    <x v="1"/>
    <n v="90004"/>
    <x v="1"/>
    <s v="FUR-TA-10003569"/>
    <x v="0"/>
    <x v="3"/>
    <x v="1358"/>
    <n v="2887.056"/>
    <n v="9"/>
    <x v="2"/>
    <n v="180.441"/>
  </r>
  <r>
    <n v="6870"/>
    <x v="3406"/>
    <x v="0"/>
    <x v="1036"/>
    <d v="2013-08-29T00:00:00"/>
    <x v="1"/>
    <s v="SC-20230"/>
    <x v="554"/>
    <x v="1"/>
    <x v="0"/>
    <s v="Los Angeles"/>
    <x v="1"/>
    <n v="90004"/>
    <x v="1"/>
    <s v="OFF-PA-10003848"/>
    <x v="1"/>
    <x v="10"/>
    <x v="1442"/>
    <n v="12.96"/>
    <n v="2"/>
    <x v="0"/>
    <n v="6.2207999999999997"/>
  </r>
  <r>
    <n v="6871"/>
    <x v="3406"/>
    <x v="0"/>
    <x v="1036"/>
    <d v="2013-08-29T00:00:00"/>
    <x v="1"/>
    <s v="SC-20230"/>
    <x v="554"/>
    <x v="1"/>
    <x v="0"/>
    <s v="Los Angeles"/>
    <x v="1"/>
    <n v="90004"/>
    <x v="1"/>
    <s v="OFF-PA-10002606"/>
    <x v="1"/>
    <x v="10"/>
    <x v="1592"/>
    <n v="47.52"/>
    <n v="9"/>
    <x v="0"/>
    <n v="21.384"/>
  </r>
  <r>
    <n v="6872"/>
    <x v="3407"/>
    <x v="0"/>
    <x v="5"/>
    <d v="2013-12-09T00:00:00"/>
    <x v="0"/>
    <s v="RF-19345"/>
    <x v="575"/>
    <x v="1"/>
    <x v="0"/>
    <s v="Chicago"/>
    <x v="10"/>
    <n v="60610"/>
    <x v="2"/>
    <s v="OFF-LA-10004853"/>
    <x v="1"/>
    <x v="2"/>
    <x v="683"/>
    <n v="11.952"/>
    <n v="3"/>
    <x v="2"/>
    <n v="3.8843999999999999"/>
  </r>
  <r>
    <n v="6873"/>
    <x v="3408"/>
    <x v="1"/>
    <x v="1135"/>
    <d v="2012-12-19T00:00:00"/>
    <x v="2"/>
    <s v="SG-20080"/>
    <x v="65"/>
    <x v="0"/>
    <x v="0"/>
    <s v="Seattle"/>
    <x v="4"/>
    <n v="98105"/>
    <x v="1"/>
    <s v="OFF-PA-10004948"/>
    <x v="1"/>
    <x v="10"/>
    <x v="1647"/>
    <n v="4.9800000000000004"/>
    <n v="1"/>
    <x v="0"/>
    <n v="2.3405999999999998"/>
  </r>
  <r>
    <n v="6874"/>
    <x v="3409"/>
    <x v="2"/>
    <x v="1136"/>
    <d v="2011-10-22T00:00:00"/>
    <x v="0"/>
    <s v="TB-21520"/>
    <x v="14"/>
    <x v="0"/>
    <x v="0"/>
    <s v="Beaumont"/>
    <x v="5"/>
    <n v="77705"/>
    <x v="2"/>
    <s v="OFF-BI-10003676"/>
    <x v="1"/>
    <x v="8"/>
    <x v="816"/>
    <n v="10.78"/>
    <n v="5"/>
    <x v="3"/>
    <n v="-17.248000000000001"/>
  </r>
  <r>
    <n v="6875"/>
    <x v="3409"/>
    <x v="2"/>
    <x v="1136"/>
    <d v="2011-10-22T00:00:00"/>
    <x v="0"/>
    <s v="TB-21520"/>
    <x v="14"/>
    <x v="0"/>
    <x v="0"/>
    <s v="Beaumont"/>
    <x v="5"/>
    <n v="77705"/>
    <x v="2"/>
    <s v="TEC-AC-10001314"/>
    <x v="2"/>
    <x v="11"/>
    <x v="943"/>
    <n v="119.976"/>
    <n v="3"/>
    <x v="2"/>
    <n v="-17.996400000000001"/>
  </r>
  <r>
    <n v="6876"/>
    <x v="3410"/>
    <x v="0"/>
    <x v="64"/>
    <d v="2013-09-11T00:00:00"/>
    <x v="1"/>
    <s v="MM-17920"/>
    <x v="462"/>
    <x v="0"/>
    <x v="0"/>
    <s v="Chesapeake"/>
    <x v="17"/>
    <n v="23320"/>
    <x v="0"/>
    <s v="OFF-LA-10004545"/>
    <x v="1"/>
    <x v="2"/>
    <x v="1328"/>
    <n v="25.06"/>
    <n v="2"/>
    <x v="0"/>
    <n v="11.7782"/>
  </r>
  <r>
    <n v="6877"/>
    <x v="3410"/>
    <x v="0"/>
    <x v="64"/>
    <d v="2013-09-11T00:00:00"/>
    <x v="1"/>
    <s v="MM-17920"/>
    <x v="462"/>
    <x v="0"/>
    <x v="0"/>
    <s v="Chesapeake"/>
    <x v="17"/>
    <n v="23320"/>
    <x v="0"/>
    <s v="FUR-TA-10003238"/>
    <x v="0"/>
    <x v="3"/>
    <x v="1233"/>
    <n v="1652.94"/>
    <n v="3"/>
    <x v="0"/>
    <n v="314.05860000000001"/>
  </r>
  <r>
    <n v="6878"/>
    <x v="3411"/>
    <x v="1"/>
    <x v="52"/>
    <d v="2012-10-15T00:00:00"/>
    <x v="3"/>
    <s v="CG-12520"/>
    <x v="0"/>
    <x v="0"/>
    <x v="0"/>
    <s v="Dallas"/>
    <x v="5"/>
    <n v="75217"/>
    <x v="2"/>
    <s v="FUR-FU-10004952"/>
    <x v="0"/>
    <x v="5"/>
    <x v="845"/>
    <n v="131.376"/>
    <n v="6"/>
    <x v="7"/>
    <n v="-95.247600000000006"/>
  </r>
  <r>
    <n v="6879"/>
    <x v="3411"/>
    <x v="1"/>
    <x v="52"/>
    <d v="2012-10-15T00:00:00"/>
    <x v="3"/>
    <s v="CG-12520"/>
    <x v="0"/>
    <x v="0"/>
    <x v="0"/>
    <s v="Dallas"/>
    <x v="5"/>
    <n v="75217"/>
    <x v="2"/>
    <s v="OFF-PA-10003001"/>
    <x v="1"/>
    <x v="10"/>
    <x v="1064"/>
    <n v="5.3440000000000003"/>
    <n v="1"/>
    <x v="2"/>
    <n v="1.8704000000000001"/>
  </r>
  <r>
    <n v="6880"/>
    <x v="3412"/>
    <x v="1"/>
    <x v="494"/>
    <d v="2012-12-05T00:00:00"/>
    <x v="0"/>
    <s v="TW-21025"/>
    <x v="69"/>
    <x v="2"/>
    <x v="0"/>
    <s v="Seattle"/>
    <x v="4"/>
    <n v="98105"/>
    <x v="1"/>
    <s v="FUR-CH-10001215"/>
    <x v="0"/>
    <x v="1"/>
    <x v="440"/>
    <n v="2003.92"/>
    <n v="5"/>
    <x v="2"/>
    <n v="125.245"/>
  </r>
  <r>
    <n v="6881"/>
    <x v="3412"/>
    <x v="1"/>
    <x v="494"/>
    <d v="2012-12-05T00:00:00"/>
    <x v="0"/>
    <s v="TW-21025"/>
    <x v="69"/>
    <x v="2"/>
    <x v="0"/>
    <s v="Seattle"/>
    <x v="4"/>
    <n v="98105"/>
    <x v="1"/>
    <s v="OFF-PA-10004255"/>
    <x v="1"/>
    <x v="10"/>
    <x v="1306"/>
    <n v="32.4"/>
    <n v="5"/>
    <x v="0"/>
    <n v="15.552"/>
  </r>
  <r>
    <n v="6882"/>
    <x v="3412"/>
    <x v="1"/>
    <x v="494"/>
    <d v="2012-12-05T00:00:00"/>
    <x v="0"/>
    <s v="TW-21025"/>
    <x v="69"/>
    <x v="2"/>
    <x v="0"/>
    <s v="Seattle"/>
    <x v="4"/>
    <n v="98105"/>
    <x v="1"/>
    <s v="FUR-TA-10001705"/>
    <x v="0"/>
    <x v="3"/>
    <x v="213"/>
    <n v="1913.4"/>
    <n v="9"/>
    <x v="0"/>
    <n v="401.81400000000002"/>
  </r>
  <r>
    <n v="6883"/>
    <x v="3412"/>
    <x v="1"/>
    <x v="494"/>
    <d v="2012-12-05T00:00:00"/>
    <x v="0"/>
    <s v="TW-21025"/>
    <x v="69"/>
    <x v="2"/>
    <x v="0"/>
    <s v="Seattle"/>
    <x v="4"/>
    <n v="98105"/>
    <x v="1"/>
    <s v="OFF-ST-10002554"/>
    <x v="1"/>
    <x v="4"/>
    <x v="1144"/>
    <n v="146.72999999999999"/>
    <n v="3"/>
    <x v="0"/>
    <n v="2.9346000000000001"/>
  </r>
  <r>
    <n v="6884"/>
    <x v="3412"/>
    <x v="1"/>
    <x v="494"/>
    <d v="2012-12-05T00:00:00"/>
    <x v="0"/>
    <s v="TW-21025"/>
    <x v="69"/>
    <x v="2"/>
    <x v="0"/>
    <s v="Seattle"/>
    <x v="4"/>
    <n v="98105"/>
    <x v="1"/>
    <s v="OFF-PA-10002222"/>
    <x v="1"/>
    <x v="10"/>
    <x v="389"/>
    <n v="114.2"/>
    <n v="5"/>
    <x v="0"/>
    <n v="52.531999999999996"/>
  </r>
  <r>
    <n v="6885"/>
    <x v="3413"/>
    <x v="1"/>
    <x v="70"/>
    <d v="2012-06-04T00:00:00"/>
    <x v="1"/>
    <s v="BD-11320"/>
    <x v="217"/>
    <x v="0"/>
    <x v="0"/>
    <s v="Minneapolis"/>
    <x v="11"/>
    <n v="55407"/>
    <x v="2"/>
    <s v="FUR-CH-10002320"/>
    <x v="0"/>
    <x v="1"/>
    <x v="1454"/>
    <n v="2567.84"/>
    <n v="8"/>
    <x v="0"/>
    <n v="770.35199999999998"/>
  </r>
  <r>
    <n v="6886"/>
    <x v="3414"/>
    <x v="3"/>
    <x v="18"/>
    <d v="2014-09-18T00:00:00"/>
    <x v="1"/>
    <s v="HA-14905"/>
    <x v="456"/>
    <x v="0"/>
    <x v="0"/>
    <s v="Springfield"/>
    <x v="24"/>
    <n v="45503"/>
    <x v="3"/>
    <s v="TEC-AC-10003499"/>
    <x v="2"/>
    <x v="11"/>
    <x v="103"/>
    <n v="37.055999999999997"/>
    <n v="4"/>
    <x v="2"/>
    <n v="8.8008000000000006"/>
  </r>
  <r>
    <n v="6887"/>
    <x v="3414"/>
    <x v="3"/>
    <x v="18"/>
    <d v="2014-09-18T00:00:00"/>
    <x v="1"/>
    <s v="HA-14905"/>
    <x v="456"/>
    <x v="0"/>
    <x v="0"/>
    <s v="Springfield"/>
    <x v="24"/>
    <n v="45503"/>
    <x v="3"/>
    <s v="TEC-PH-10003580"/>
    <x v="2"/>
    <x v="7"/>
    <x v="997"/>
    <n v="259.89600000000002"/>
    <n v="2"/>
    <x v="10"/>
    <n v="-56.3108"/>
  </r>
  <r>
    <n v="6888"/>
    <x v="3415"/>
    <x v="3"/>
    <x v="1016"/>
    <d v="2014-05-03T00:00:00"/>
    <x v="1"/>
    <s v="LL-16840"/>
    <x v="328"/>
    <x v="0"/>
    <x v="0"/>
    <s v="Los Angeles"/>
    <x v="1"/>
    <n v="90032"/>
    <x v="1"/>
    <s v="OFF-PA-10004675"/>
    <x v="1"/>
    <x v="10"/>
    <x v="69"/>
    <n v="19.05"/>
    <n v="3"/>
    <x v="0"/>
    <n v="8.7629999999999999"/>
  </r>
  <r>
    <n v="6889"/>
    <x v="3415"/>
    <x v="3"/>
    <x v="1016"/>
    <d v="2014-05-03T00:00:00"/>
    <x v="1"/>
    <s v="LL-16840"/>
    <x v="328"/>
    <x v="0"/>
    <x v="0"/>
    <s v="Los Angeles"/>
    <x v="1"/>
    <n v="90032"/>
    <x v="1"/>
    <s v="OFF-BI-10000666"/>
    <x v="1"/>
    <x v="8"/>
    <x v="980"/>
    <n v="73.343999999999994"/>
    <n v="3"/>
    <x v="2"/>
    <n v="27.504000000000001"/>
  </r>
  <r>
    <n v="6890"/>
    <x v="3416"/>
    <x v="3"/>
    <x v="65"/>
    <d v="2014-09-23T00:00:00"/>
    <x v="1"/>
    <s v="SS-20140"/>
    <x v="164"/>
    <x v="1"/>
    <x v="0"/>
    <s v="Columbus"/>
    <x v="32"/>
    <n v="31907"/>
    <x v="0"/>
    <s v="TEC-PH-10001552"/>
    <x v="2"/>
    <x v="7"/>
    <x v="178"/>
    <n v="95.68"/>
    <n v="8"/>
    <x v="0"/>
    <n v="26.790400000000002"/>
  </r>
  <r>
    <n v="6891"/>
    <x v="3416"/>
    <x v="3"/>
    <x v="65"/>
    <d v="2014-09-23T00:00:00"/>
    <x v="1"/>
    <s v="SS-20140"/>
    <x v="164"/>
    <x v="1"/>
    <x v="0"/>
    <s v="Columbus"/>
    <x v="32"/>
    <n v="31907"/>
    <x v="0"/>
    <s v="OFF-PA-10000673"/>
    <x v="1"/>
    <x v="10"/>
    <x v="249"/>
    <n v="50.96"/>
    <n v="7"/>
    <x v="0"/>
    <n v="24.460799999999999"/>
  </r>
  <r>
    <n v="6892"/>
    <x v="3416"/>
    <x v="3"/>
    <x v="65"/>
    <d v="2014-09-23T00:00:00"/>
    <x v="1"/>
    <s v="SS-20140"/>
    <x v="164"/>
    <x v="1"/>
    <x v="0"/>
    <s v="Columbus"/>
    <x v="32"/>
    <n v="31907"/>
    <x v="0"/>
    <s v="OFF-AR-10000380"/>
    <x v="1"/>
    <x v="6"/>
    <x v="108"/>
    <n v="113.94"/>
    <n v="3"/>
    <x v="0"/>
    <n v="34.182000000000002"/>
  </r>
  <r>
    <n v="6893"/>
    <x v="3416"/>
    <x v="3"/>
    <x v="65"/>
    <d v="2014-09-23T00:00:00"/>
    <x v="1"/>
    <s v="SS-20140"/>
    <x v="164"/>
    <x v="1"/>
    <x v="0"/>
    <s v="Columbus"/>
    <x v="32"/>
    <n v="31907"/>
    <x v="0"/>
    <s v="OFF-PA-10003848"/>
    <x v="1"/>
    <x v="10"/>
    <x v="1442"/>
    <n v="25.92"/>
    <n v="4"/>
    <x v="0"/>
    <n v="12.441599999999999"/>
  </r>
  <r>
    <n v="6894"/>
    <x v="3416"/>
    <x v="3"/>
    <x v="65"/>
    <d v="2014-09-23T00:00:00"/>
    <x v="1"/>
    <s v="SS-20140"/>
    <x v="164"/>
    <x v="1"/>
    <x v="0"/>
    <s v="Columbus"/>
    <x v="32"/>
    <n v="31907"/>
    <x v="0"/>
    <s v="FUR-FU-10002963"/>
    <x v="0"/>
    <x v="5"/>
    <x v="1502"/>
    <n v="20.32"/>
    <n v="4"/>
    <x v="0"/>
    <n v="6.9088000000000003"/>
  </r>
  <r>
    <n v="6895"/>
    <x v="3416"/>
    <x v="3"/>
    <x v="65"/>
    <d v="2014-09-23T00:00:00"/>
    <x v="1"/>
    <s v="SS-20140"/>
    <x v="164"/>
    <x v="1"/>
    <x v="0"/>
    <s v="Columbus"/>
    <x v="32"/>
    <n v="31907"/>
    <x v="0"/>
    <s v="TEC-PH-10002447"/>
    <x v="2"/>
    <x v="7"/>
    <x v="53"/>
    <n v="411.98"/>
    <n v="2"/>
    <x v="0"/>
    <n v="119.4742"/>
  </r>
  <r>
    <n v="6896"/>
    <x v="3416"/>
    <x v="3"/>
    <x v="65"/>
    <d v="2014-09-23T00:00:00"/>
    <x v="1"/>
    <s v="SS-20140"/>
    <x v="164"/>
    <x v="1"/>
    <x v="0"/>
    <s v="Columbus"/>
    <x v="32"/>
    <n v="31907"/>
    <x v="0"/>
    <s v="OFF-SU-10004261"/>
    <x v="1"/>
    <x v="14"/>
    <x v="605"/>
    <n v="34.479999999999997"/>
    <n v="2"/>
    <x v="0"/>
    <n v="9.9992000000000001"/>
  </r>
  <r>
    <n v="6897"/>
    <x v="3416"/>
    <x v="3"/>
    <x v="65"/>
    <d v="2014-09-23T00:00:00"/>
    <x v="1"/>
    <s v="SS-20140"/>
    <x v="164"/>
    <x v="1"/>
    <x v="0"/>
    <s v="Columbus"/>
    <x v="32"/>
    <n v="31907"/>
    <x v="0"/>
    <s v="OFF-PA-10003228"/>
    <x v="1"/>
    <x v="10"/>
    <x v="1668"/>
    <n v="244.55"/>
    <n v="5"/>
    <x v="0"/>
    <n v="114.9385"/>
  </r>
  <r>
    <n v="6898"/>
    <x v="3417"/>
    <x v="3"/>
    <x v="238"/>
    <d v="2014-08-26T00:00:00"/>
    <x v="1"/>
    <s v="CK-12205"/>
    <x v="237"/>
    <x v="0"/>
    <x v="0"/>
    <s v="Lakewood"/>
    <x v="24"/>
    <n v="44107"/>
    <x v="3"/>
    <s v="OFF-BI-10004817"/>
    <x v="1"/>
    <x v="8"/>
    <x v="1199"/>
    <n v="10.782"/>
    <n v="3"/>
    <x v="6"/>
    <n v="-7.9067999999999996"/>
  </r>
  <r>
    <n v="6899"/>
    <x v="3418"/>
    <x v="1"/>
    <x v="1137"/>
    <d v="2012-05-26T00:00:00"/>
    <x v="0"/>
    <s v="VS-21820"/>
    <x v="745"/>
    <x v="0"/>
    <x v="0"/>
    <s v="Naperville"/>
    <x v="10"/>
    <n v="60540"/>
    <x v="2"/>
    <s v="FUR-CH-10002880"/>
    <x v="0"/>
    <x v="1"/>
    <x v="801"/>
    <n v="602.65099999999995"/>
    <n v="7"/>
    <x v="4"/>
    <n v="-163.57669999999999"/>
  </r>
  <r>
    <n v="6900"/>
    <x v="3418"/>
    <x v="1"/>
    <x v="1137"/>
    <d v="2012-05-26T00:00:00"/>
    <x v="0"/>
    <s v="VS-21820"/>
    <x v="745"/>
    <x v="0"/>
    <x v="0"/>
    <s v="Naperville"/>
    <x v="10"/>
    <n v="60540"/>
    <x v="2"/>
    <s v="OFF-BI-10001249"/>
    <x v="1"/>
    <x v="8"/>
    <x v="1182"/>
    <n v="7.6559999999999997"/>
    <n v="6"/>
    <x v="3"/>
    <n v="-13.0152"/>
  </r>
  <r>
    <n v="6901"/>
    <x v="3419"/>
    <x v="1"/>
    <x v="67"/>
    <d v="2012-09-11T00:00:00"/>
    <x v="1"/>
    <s v="TN-21040"/>
    <x v="184"/>
    <x v="2"/>
    <x v="0"/>
    <s v="New York City"/>
    <x v="15"/>
    <n v="10009"/>
    <x v="3"/>
    <s v="TEC-AC-10002402"/>
    <x v="2"/>
    <x v="11"/>
    <x v="651"/>
    <n v="559.92999999999995"/>
    <n v="7"/>
    <x v="0"/>
    <n v="167.97900000000001"/>
  </r>
  <r>
    <n v="6902"/>
    <x v="3420"/>
    <x v="3"/>
    <x v="1138"/>
    <d v="2014-07-25T00:00:00"/>
    <x v="3"/>
    <s v="HR-14830"/>
    <x v="403"/>
    <x v="1"/>
    <x v="0"/>
    <s v="Huntington Beach"/>
    <x v="1"/>
    <n v="92646"/>
    <x v="1"/>
    <s v="TEC-CO-10001449"/>
    <x v="2"/>
    <x v="16"/>
    <x v="303"/>
    <n v="2399.96"/>
    <n v="5"/>
    <x v="2"/>
    <n v="839.98599999999999"/>
  </r>
  <r>
    <n v="6903"/>
    <x v="3421"/>
    <x v="3"/>
    <x v="264"/>
    <d v="2014-09-09T00:00:00"/>
    <x v="1"/>
    <s v="JS-15595"/>
    <x v="329"/>
    <x v="1"/>
    <x v="0"/>
    <s v="Chicago"/>
    <x v="10"/>
    <n v="60653"/>
    <x v="2"/>
    <s v="OFF-FA-10002280"/>
    <x v="1"/>
    <x v="13"/>
    <x v="653"/>
    <n v="16"/>
    <n v="4"/>
    <x v="2"/>
    <n v="5.6"/>
  </r>
  <r>
    <n v="6904"/>
    <x v="3421"/>
    <x v="3"/>
    <x v="264"/>
    <d v="2014-09-09T00:00:00"/>
    <x v="1"/>
    <s v="JS-15595"/>
    <x v="329"/>
    <x v="1"/>
    <x v="0"/>
    <s v="Chicago"/>
    <x v="10"/>
    <n v="60653"/>
    <x v="2"/>
    <s v="OFF-AP-10003278"/>
    <x v="1"/>
    <x v="9"/>
    <x v="1784"/>
    <n v="5.5880000000000001"/>
    <n v="2"/>
    <x v="3"/>
    <n v="-15.0876"/>
  </r>
  <r>
    <n v="6905"/>
    <x v="3421"/>
    <x v="3"/>
    <x v="264"/>
    <d v="2014-09-09T00:00:00"/>
    <x v="1"/>
    <s v="JS-15595"/>
    <x v="329"/>
    <x v="1"/>
    <x v="0"/>
    <s v="Chicago"/>
    <x v="10"/>
    <n v="60653"/>
    <x v="2"/>
    <s v="OFF-ST-10003994"/>
    <x v="1"/>
    <x v="4"/>
    <x v="1736"/>
    <n v="235.92"/>
    <n v="5"/>
    <x v="2"/>
    <n v="-44.234999999999999"/>
  </r>
  <r>
    <n v="6906"/>
    <x v="3422"/>
    <x v="3"/>
    <x v="1139"/>
    <d v="2014-12-09T00:00:00"/>
    <x v="0"/>
    <s v="BN-11470"/>
    <x v="272"/>
    <x v="1"/>
    <x v="0"/>
    <s v="Brentwood"/>
    <x v="1"/>
    <n v="94513"/>
    <x v="1"/>
    <s v="OFF-ST-10003221"/>
    <x v="1"/>
    <x v="4"/>
    <x v="33"/>
    <n v="10.68"/>
    <n v="1"/>
    <x v="0"/>
    <n v="2.8835999999999999"/>
  </r>
  <r>
    <n v="6907"/>
    <x v="3423"/>
    <x v="3"/>
    <x v="968"/>
    <d v="2014-05-21T00:00:00"/>
    <x v="3"/>
    <s v="AR-10405"/>
    <x v="153"/>
    <x v="1"/>
    <x v="0"/>
    <s v="Trenton"/>
    <x v="12"/>
    <n v="48183"/>
    <x v="2"/>
    <s v="OFF-BI-10002225"/>
    <x v="1"/>
    <x v="8"/>
    <x v="336"/>
    <n v="41.28"/>
    <n v="2"/>
    <x v="0"/>
    <n v="19.814399999999999"/>
  </r>
  <r>
    <n v="6908"/>
    <x v="3424"/>
    <x v="0"/>
    <x v="720"/>
    <d v="2013-10-04T00:00:00"/>
    <x v="1"/>
    <s v="SW-20455"/>
    <x v="517"/>
    <x v="0"/>
    <x v="0"/>
    <s v="Seattle"/>
    <x v="4"/>
    <n v="98103"/>
    <x v="1"/>
    <s v="TEC-PH-10002584"/>
    <x v="2"/>
    <x v="7"/>
    <x v="1696"/>
    <n v="1001.5839999999999"/>
    <n v="2"/>
    <x v="2"/>
    <n v="125.19799999999999"/>
  </r>
  <r>
    <n v="6909"/>
    <x v="3425"/>
    <x v="3"/>
    <x v="389"/>
    <d v="2014-12-16T00:00:00"/>
    <x v="1"/>
    <s v="JE-16165"/>
    <x v="68"/>
    <x v="1"/>
    <x v="0"/>
    <s v="North Charleston"/>
    <x v="20"/>
    <n v="29406"/>
    <x v="0"/>
    <s v="FUR-FU-10002364"/>
    <x v="0"/>
    <x v="5"/>
    <x v="1231"/>
    <n v="14.76"/>
    <n v="2"/>
    <x v="0"/>
    <n v="4.2804000000000002"/>
  </r>
  <r>
    <n v="6910"/>
    <x v="3426"/>
    <x v="2"/>
    <x v="103"/>
    <d v="2011-09-18T00:00:00"/>
    <x v="0"/>
    <s v="LH-16900"/>
    <x v="23"/>
    <x v="0"/>
    <x v="0"/>
    <s v="Columbus"/>
    <x v="24"/>
    <n v="43229"/>
    <x v="3"/>
    <s v="OFF-BI-10004022"/>
    <x v="1"/>
    <x v="8"/>
    <x v="748"/>
    <n v="2.5019999999999998"/>
    <n v="3"/>
    <x v="6"/>
    <n v="-2.0015999999999998"/>
  </r>
  <r>
    <n v="6911"/>
    <x v="3427"/>
    <x v="3"/>
    <x v="570"/>
    <d v="2014-08-03T00:00:00"/>
    <x v="1"/>
    <s v="VG-21790"/>
    <x v="364"/>
    <x v="0"/>
    <x v="0"/>
    <s v="Seattle"/>
    <x v="4"/>
    <n v="98103"/>
    <x v="1"/>
    <s v="FUR-BO-10004709"/>
    <x v="0"/>
    <x v="0"/>
    <x v="263"/>
    <n v="115.96"/>
    <n v="2"/>
    <x v="0"/>
    <n v="25.511199999999999"/>
  </r>
  <r>
    <n v="6912"/>
    <x v="3428"/>
    <x v="3"/>
    <x v="378"/>
    <d v="2014-08-06T00:00:00"/>
    <x v="0"/>
    <s v="EM-13960"/>
    <x v="75"/>
    <x v="0"/>
    <x v="0"/>
    <s v="San Francisco"/>
    <x v="1"/>
    <n v="94109"/>
    <x v="1"/>
    <s v="OFF-ST-10004340"/>
    <x v="1"/>
    <x v="4"/>
    <x v="809"/>
    <n v="186.54"/>
    <n v="3"/>
    <x v="0"/>
    <n v="50.3658"/>
  </r>
  <r>
    <n v="6913"/>
    <x v="3429"/>
    <x v="3"/>
    <x v="743"/>
    <d v="2014-05-06T00:00:00"/>
    <x v="0"/>
    <s v="EM-13825"/>
    <x v="605"/>
    <x v="1"/>
    <x v="0"/>
    <s v="Los Angeles"/>
    <x v="1"/>
    <n v="90049"/>
    <x v="1"/>
    <s v="TEC-AC-10001714"/>
    <x v="2"/>
    <x v="11"/>
    <x v="678"/>
    <n v="159.56"/>
    <n v="4"/>
    <x v="0"/>
    <n v="59.037199999999999"/>
  </r>
  <r>
    <n v="6914"/>
    <x v="3430"/>
    <x v="1"/>
    <x v="821"/>
    <d v="2012-06-16T00:00:00"/>
    <x v="1"/>
    <s v="JH-15910"/>
    <x v="101"/>
    <x v="0"/>
    <x v="0"/>
    <s v="West Palm Beach"/>
    <x v="2"/>
    <n v="33407"/>
    <x v="0"/>
    <s v="TEC-PH-10002844"/>
    <x v="2"/>
    <x v="7"/>
    <x v="104"/>
    <n v="55.984000000000002"/>
    <n v="2"/>
    <x v="2"/>
    <n v="4.1988000000000003"/>
  </r>
  <r>
    <n v="6915"/>
    <x v="3431"/>
    <x v="2"/>
    <x v="1091"/>
    <d v="2011-12-29T00:00:00"/>
    <x v="1"/>
    <s v="NP-18700"/>
    <x v="413"/>
    <x v="0"/>
    <x v="0"/>
    <s v="Chicago"/>
    <x v="10"/>
    <n v="60623"/>
    <x v="2"/>
    <s v="OFF-ST-10000585"/>
    <x v="1"/>
    <x v="4"/>
    <x v="541"/>
    <n v="132.16"/>
    <n v="1"/>
    <x v="2"/>
    <n v="9.9120000000000008"/>
  </r>
  <r>
    <n v="6916"/>
    <x v="3431"/>
    <x v="2"/>
    <x v="1091"/>
    <d v="2011-12-29T00:00:00"/>
    <x v="1"/>
    <s v="NP-18700"/>
    <x v="413"/>
    <x v="0"/>
    <x v="0"/>
    <s v="Chicago"/>
    <x v="10"/>
    <n v="60623"/>
    <x v="2"/>
    <s v="OFF-BI-10002824"/>
    <x v="1"/>
    <x v="8"/>
    <x v="523"/>
    <n v="17.904"/>
    <n v="6"/>
    <x v="3"/>
    <n v="-31.332000000000001"/>
  </r>
  <r>
    <n v="6917"/>
    <x v="3431"/>
    <x v="2"/>
    <x v="1091"/>
    <d v="2011-12-29T00:00:00"/>
    <x v="1"/>
    <s v="NP-18700"/>
    <x v="413"/>
    <x v="0"/>
    <x v="0"/>
    <s v="Chicago"/>
    <x v="10"/>
    <n v="60623"/>
    <x v="2"/>
    <s v="OFF-PA-10001289"/>
    <x v="1"/>
    <x v="10"/>
    <x v="952"/>
    <n v="124.032"/>
    <n v="4"/>
    <x v="2"/>
    <n v="44.961599999999997"/>
  </r>
  <r>
    <n v="6918"/>
    <x v="3432"/>
    <x v="2"/>
    <x v="757"/>
    <d v="2011-12-21T00:00:00"/>
    <x v="1"/>
    <s v="SH-20635"/>
    <x v="741"/>
    <x v="1"/>
    <x v="0"/>
    <s v="Sacramento"/>
    <x v="1"/>
    <n v="95823"/>
    <x v="1"/>
    <s v="FUR-CH-10001854"/>
    <x v="0"/>
    <x v="1"/>
    <x v="1110"/>
    <n v="1403.92"/>
    <n v="5"/>
    <x v="2"/>
    <n v="70.195999999999998"/>
  </r>
  <r>
    <n v="6919"/>
    <x v="3433"/>
    <x v="0"/>
    <x v="947"/>
    <d v="2013-04-19T00:00:00"/>
    <x v="0"/>
    <s v="BM-11785"/>
    <x v="298"/>
    <x v="0"/>
    <x v="0"/>
    <s v="Seattle"/>
    <x v="4"/>
    <n v="98115"/>
    <x v="1"/>
    <s v="OFF-SU-10003567"/>
    <x v="1"/>
    <x v="14"/>
    <x v="1489"/>
    <n v="28.8"/>
    <n v="3"/>
    <x v="0"/>
    <n v="0.86399999999999999"/>
  </r>
  <r>
    <n v="6920"/>
    <x v="3434"/>
    <x v="1"/>
    <x v="1031"/>
    <d v="2012-05-28T00:00:00"/>
    <x v="1"/>
    <s v="HG-14965"/>
    <x v="428"/>
    <x v="1"/>
    <x v="0"/>
    <s v="Philadelphia"/>
    <x v="9"/>
    <n v="19143"/>
    <x v="3"/>
    <s v="OFF-BI-10001597"/>
    <x v="1"/>
    <x v="8"/>
    <x v="790"/>
    <n v="24.588000000000001"/>
    <n v="2"/>
    <x v="6"/>
    <n v="-18.031199999999998"/>
  </r>
  <r>
    <n v="6921"/>
    <x v="3435"/>
    <x v="3"/>
    <x v="425"/>
    <d v="2014-03-03T00:00:00"/>
    <x v="1"/>
    <s v="BM-11140"/>
    <x v="78"/>
    <x v="0"/>
    <x v="0"/>
    <s v="Santa Barbara"/>
    <x v="1"/>
    <n v="93101"/>
    <x v="1"/>
    <s v="OFF-AP-10003287"/>
    <x v="1"/>
    <x v="9"/>
    <x v="538"/>
    <n v="356.79"/>
    <n v="7"/>
    <x v="0"/>
    <n v="99.901200000000003"/>
  </r>
  <r>
    <n v="6922"/>
    <x v="3436"/>
    <x v="3"/>
    <x v="1095"/>
    <d v="2014-04-11T00:00:00"/>
    <x v="1"/>
    <s v="PS-19045"/>
    <x v="390"/>
    <x v="2"/>
    <x v="0"/>
    <s v="New York City"/>
    <x v="15"/>
    <n v="10011"/>
    <x v="3"/>
    <s v="OFF-EN-10001532"/>
    <x v="1"/>
    <x v="12"/>
    <x v="613"/>
    <n v="16.98"/>
    <n v="1"/>
    <x v="0"/>
    <n v="8.49"/>
  </r>
  <r>
    <n v="6923"/>
    <x v="3437"/>
    <x v="1"/>
    <x v="199"/>
    <d v="2012-03-19T00:00:00"/>
    <x v="0"/>
    <s v="MS-17710"/>
    <x v="384"/>
    <x v="0"/>
    <x v="0"/>
    <s v="Auburn"/>
    <x v="19"/>
    <n v="36830"/>
    <x v="0"/>
    <s v="OFF-LA-10003930"/>
    <x v="1"/>
    <x v="2"/>
    <x v="503"/>
    <n v="491.55"/>
    <n v="5"/>
    <x v="0"/>
    <n v="240.8595"/>
  </r>
  <r>
    <n v="6924"/>
    <x v="3437"/>
    <x v="1"/>
    <x v="199"/>
    <d v="2012-03-19T00:00:00"/>
    <x v="0"/>
    <s v="MS-17710"/>
    <x v="384"/>
    <x v="0"/>
    <x v="0"/>
    <s v="Auburn"/>
    <x v="19"/>
    <n v="36830"/>
    <x v="0"/>
    <s v="OFF-EN-10003845"/>
    <x v="1"/>
    <x v="12"/>
    <x v="431"/>
    <n v="7.38"/>
    <n v="2"/>
    <x v="0"/>
    <n v="3.3948"/>
  </r>
  <r>
    <n v="6925"/>
    <x v="3438"/>
    <x v="1"/>
    <x v="672"/>
    <d v="2012-12-04T00:00:00"/>
    <x v="1"/>
    <s v="JL-15235"/>
    <x v="538"/>
    <x v="0"/>
    <x v="0"/>
    <s v="New York City"/>
    <x v="15"/>
    <n v="10035"/>
    <x v="3"/>
    <s v="OFF-PA-10002659"/>
    <x v="1"/>
    <x v="10"/>
    <x v="922"/>
    <n v="23.66"/>
    <n v="7"/>
    <x v="0"/>
    <n v="10.883599999999999"/>
  </r>
  <r>
    <n v="6926"/>
    <x v="3438"/>
    <x v="1"/>
    <x v="672"/>
    <d v="2012-12-04T00:00:00"/>
    <x v="1"/>
    <s v="JL-15235"/>
    <x v="538"/>
    <x v="0"/>
    <x v="0"/>
    <s v="New York City"/>
    <x v="15"/>
    <n v="10035"/>
    <x v="3"/>
    <s v="FUR-BO-10001608"/>
    <x v="0"/>
    <x v="0"/>
    <x v="1523"/>
    <n v="681.40800000000002"/>
    <n v="12"/>
    <x v="2"/>
    <n v="42.588000000000001"/>
  </r>
  <r>
    <n v="6927"/>
    <x v="3439"/>
    <x v="0"/>
    <x v="1062"/>
    <d v="2013-08-04T00:00:00"/>
    <x v="1"/>
    <s v="KM-16660"/>
    <x v="730"/>
    <x v="0"/>
    <x v="0"/>
    <s v="Los Angeles"/>
    <x v="1"/>
    <n v="90032"/>
    <x v="1"/>
    <s v="OFF-LA-10000305"/>
    <x v="1"/>
    <x v="2"/>
    <x v="1707"/>
    <n v="18.899999999999999"/>
    <n v="3"/>
    <x v="0"/>
    <n v="8.6940000000000008"/>
  </r>
  <r>
    <n v="6928"/>
    <x v="3440"/>
    <x v="0"/>
    <x v="661"/>
    <d v="2013-06-26T00:00:00"/>
    <x v="0"/>
    <s v="RD-19900"/>
    <x v="76"/>
    <x v="0"/>
    <x v="0"/>
    <s v="San Francisco"/>
    <x v="1"/>
    <n v="94109"/>
    <x v="1"/>
    <s v="OFF-ST-10003638"/>
    <x v="1"/>
    <x v="4"/>
    <x v="1222"/>
    <n v="93.68"/>
    <n v="4"/>
    <x v="0"/>
    <n v="25.293600000000001"/>
  </r>
  <r>
    <n v="6929"/>
    <x v="3440"/>
    <x v="0"/>
    <x v="661"/>
    <d v="2013-06-26T00:00:00"/>
    <x v="0"/>
    <s v="RD-19900"/>
    <x v="76"/>
    <x v="0"/>
    <x v="0"/>
    <s v="San Francisco"/>
    <x v="1"/>
    <n v="94109"/>
    <x v="1"/>
    <s v="OFF-LA-10001934"/>
    <x v="1"/>
    <x v="2"/>
    <x v="568"/>
    <n v="21.93"/>
    <n v="3"/>
    <x v="0"/>
    <n v="10.3071"/>
  </r>
  <r>
    <n v="6930"/>
    <x v="3440"/>
    <x v="0"/>
    <x v="661"/>
    <d v="2013-06-26T00:00:00"/>
    <x v="0"/>
    <s v="RD-19900"/>
    <x v="76"/>
    <x v="0"/>
    <x v="0"/>
    <s v="San Francisco"/>
    <x v="1"/>
    <n v="94109"/>
    <x v="1"/>
    <s v="TEC-PH-10003012"/>
    <x v="2"/>
    <x v="7"/>
    <x v="344"/>
    <n v="862.34400000000005"/>
    <n v="7"/>
    <x v="2"/>
    <n v="97.0137"/>
  </r>
  <r>
    <n v="6931"/>
    <x v="3440"/>
    <x v="0"/>
    <x v="661"/>
    <d v="2013-06-26T00:00:00"/>
    <x v="0"/>
    <s v="RD-19900"/>
    <x v="76"/>
    <x v="0"/>
    <x v="0"/>
    <s v="San Francisco"/>
    <x v="1"/>
    <n v="94109"/>
    <x v="1"/>
    <s v="OFF-PA-10001019"/>
    <x v="1"/>
    <x v="10"/>
    <x v="675"/>
    <n v="19.98"/>
    <n v="1"/>
    <x v="0"/>
    <n v="9.3905999999999992"/>
  </r>
  <r>
    <n v="6932"/>
    <x v="3441"/>
    <x v="2"/>
    <x v="686"/>
    <d v="2011-07-18T00:00:00"/>
    <x v="1"/>
    <s v="ST-20530"/>
    <x v="461"/>
    <x v="0"/>
    <x v="0"/>
    <s v="Philadelphia"/>
    <x v="9"/>
    <n v="19140"/>
    <x v="3"/>
    <s v="TEC-PH-10002070"/>
    <x v="2"/>
    <x v="7"/>
    <x v="1785"/>
    <n v="13.494"/>
    <n v="1"/>
    <x v="10"/>
    <n v="-2.2490000000000001"/>
  </r>
  <r>
    <n v="6933"/>
    <x v="3441"/>
    <x v="2"/>
    <x v="686"/>
    <d v="2011-07-18T00:00:00"/>
    <x v="1"/>
    <s v="ST-20530"/>
    <x v="461"/>
    <x v="0"/>
    <x v="0"/>
    <s v="Philadelphia"/>
    <x v="9"/>
    <n v="19140"/>
    <x v="3"/>
    <s v="TEC-PH-10002583"/>
    <x v="2"/>
    <x v="7"/>
    <x v="1708"/>
    <n v="23.988"/>
    <n v="2"/>
    <x v="10"/>
    <n v="-13.993"/>
  </r>
  <r>
    <n v="6934"/>
    <x v="3441"/>
    <x v="2"/>
    <x v="686"/>
    <d v="2011-07-18T00:00:00"/>
    <x v="1"/>
    <s v="ST-20530"/>
    <x v="461"/>
    <x v="0"/>
    <x v="0"/>
    <s v="Philadelphia"/>
    <x v="9"/>
    <n v="19140"/>
    <x v="3"/>
    <s v="FUR-FU-10001057"/>
    <x v="0"/>
    <x v="5"/>
    <x v="1782"/>
    <n v="31.984000000000002"/>
    <n v="2"/>
    <x v="2"/>
    <n v="1.1994"/>
  </r>
  <r>
    <n v="6935"/>
    <x v="3441"/>
    <x v="2"/>
    <x v="686"/>
    <d v="2011-07-18T00:00:00"/>
    <x v="1"/>
    <s v="ST-20530"/>
    <x v="461"/>
    <x v="0"/>
    <x v="0"/>
    <s v="Philadelphia"/>
    <x v="9"/>
    <n v="19140"/>
    <x v="3"/>
    <s v="OFF-AR-10001044"/>
    <x v="1"/>
    <x v="6"/>
    <x v="1042"/>
    <n v="41.584000000000003"/>
    <n v="2"/>
    <x v="2"/>
    <n v="4.6782000000000004"/>
  </r>
  <r>
    <n v="6936"/>
    <x v="3442"/>
    <x v="3"/>
    <x v="329"/>
    <d v="2014-12-04T00:00:00"/>
    <x v="0"/>
    <s v="BP-11095"/>
    <x v="162"/>
    <x v="1"/>
    <x v="0"/>
    <s v="El Paso"/>
    <x v="5"/>
    <n v="79907"/>
    <x v="2"/>
    <s v="TEC-AC-10001767"/>
    <x v="2"/>
    <x v="11"/>
    <x v="97"/>
    <n v="95.975999999999999"/>
    <n v="3"/>
    <x v="2"/>
    <n v="-10.7973"/>
  </r>
  <r>
    <n v="6937"/>
    <x v="3443"/>
    <x v="0"/>
    <x v="476"/>
    <d v="2013-09-05T00:00:00"/>
    <x v="2"/>
    <s v="TA-21385"/>
    <x v="638"/>
    <x v="2"/>
    <x v="0"/>
    <s v="Chicago"/>
    <x v="10"/>
    <n v="60653"/>
    <x v="2"/>
    <s v="FUR-FU-10000277"/>
    <x v="0"/>
    <x v="5"/>
    <x v="1786"/>
    <n v="84.272000000000006"/>
    <n v="2"/>
    <x v="7"/>
    <n v="-75.844800000000006"/>
  </r>
  <r>
    <n v="6938"/>
    <x v="3444"/>
    <x v="2"/>
    <x v="345"/>
    <d v="2011-06-15T00:00:00"/>
    <x v="3"/>
    <s v="PS-18760"/>
    <x v="519"/>
    <x v="0"/>
    <x v="0"/>
    <s v="El Paso"/>
    <x v="5"/>
    <n v="79907"/>
    <x v="2"/>
    <s v="OFF-PA-10001952"/>
    <x v="1"/>
    <x v="10"/>
    <x v="1747"/>
    <n v="36.543999999999997"/>
    <n v="2"/>
    <x v="2"/>
    <n v="11.876799999999999"/>
  </r>
  <r>
    <n v="6939"/>
    <x v="3445"/>
    <x v="0"/>
    <x v="732"/>
    <d v="2013-11-10T00:00:00"/>
    <x v="1"/>
    <s v="NP-18700"/>
    <x v="413"/>
    <x v="0"/>
    <x v="0"/>
    <s v="Seattle"/>
    <x v="4"/>
    <n v="98105"/>
    <x v="1"/>
    <s v="TEC-AC-10004420"/>
    <x v="2"/>
    <x v="11"/>
    <x v="1787"/>
    <n v="479.72"/>
    <n v="4"/>
    <x v="0"/>
    <n v="52.769199999999998"/>
  </r>
  <r>
    <n v="6940"/>
    <x v="3446"/>
    <x v="3"/>
    <x v="335"/>
    <d v="2014-07-01T00:00:00"/>
    <x v="1"/>
    <s v="SC-20260"/>
    <x v="609"/>
    <x v="1"/>
    <x v="0"/>
    <s v="New York City"/>
    <x v="15"/>
    <n v="10009"/>
    <x v="3"/>
    <s v="OFF-BI-10001071"/>
    <x v="1"/>
    <x v="8"/>
    <x v="663"/>
    <n v="102.36799999999999"/>
    <n v="2"/>
    <x v="2"/>
    <n v="37.108400000000003"/>
  </r>
  <r>
    <n v="6941"/>
    <x v="3446"/>
    <x v="3"/>
    <x v="335"/>
    <d v="2014-07-01T00:00:00"/>
    <x v="1"/>
    <s v="SC-20260"/>
    <x v="609"/>
    <x v="1"/>
    <x v="0"/>
    <s v="New York City"/>
    <x v="15"/>
    <n v="10009"/>
    <x v="3"/>
    <s v="OFF-SU-10002503"/>
    <x v="1"/>
    <x v="14"/>
    <x v="669"/>
    <n v="28.4"/>
    <n v="5"/>
    <x v="0"/>
    <n v="8.2360000000000007"/>
  </r>
  <r>
    <n v="6942"/>
    <x v="3446"/>
    <x v="3"/>
    <x v="335"/>
    <d v="2014-07-01T00:00:00"/>
    <x v="1"/>
    <s v="SC-20260"/>
    <x v="609"/>
    <x v="1"/>
    <x v="0"/>
    <s v="New York City"/>
    <x v="15"/>
    <n v="10009"/>
    <x v="3"/>
    <s v="OFF-ST-10001490"/>
    <x v="1"/>
    <x v="4"/>
    <x v="513"/>
    <n v="713.88"/>
    <n v="4"/>
    <x v="0"/>
    <n v="214.16399999999999"/>
  </r>
  <r>
    <n v="6943"/>
    <x v="3446"/>
    <x v="3"/>
    <x v="335"/>
    <d v="2014-07-01T00:00:00"/>
    <x v="1"/>
    <s v="SC-20260"/>
    <x v="609"/>
    <x v="1"/>
    <x v="0"/>
    <s v="New York City"/>
    <x v="15"/>
    <n v="10009"/>
    <x v="3"/>
    <s v="OFF-PA-10003790"/>
    <x v="1"/>
    <x v="10"/>
    <x v="1250"/>
    <n v="68.52"/>
    <n v="3"/>
    <x v="0"/>
    <n v="31.519200000000001"/>
  </r>
  <r>
    <n v="6944"/>
    <x v="3447"/>
    <x v="1"/>
    <x v="395"/>
    <d v="2012-07-30T00:00:00"/>
    <x v="1"/>
    <s v="RD-19930"/>
    <x v="709"/>
    <x v="0"/>
    <x v="0"/>
    <s v="Los Angeles"/>
    <x v="1"/>
    <n v="90032"/>
    <x v="1"/>
    <s v="TEC-PH-10004094"/>
    <x v="2"/>
    <x v="7"/>
    <x v="1788"/>
    <n v="623.96"/>
    <n v="5"/>
    <x v="2"/>
    <n v="38.997500000000002"/>
  </r>
  <r>
    <n v="6945"/>
    <x v="3448"/>
    <x v="2"/>
    <x v="865"/>
    <d v="2011-09-27T00:00:00"/>
    <x v="1"/>
    <s v="TH-21115"/>
    <x v="764"/>
    <x v="1"/>
    <x v="0"/>
    <s v="Newark"/>
    <x v="13"/>
    <n v="19711"/>
    <x v="3"/>
    <s v="OFF-BI-10004876"/>
    <x v="1"/>
    <x v="8"/>
    <x v="977"/>
    <n v="11.12"/>
    <n v="4"/>
    <x v="0"/>
    <n v="5.4488000000000003"/>
  </r>
  <r>
    <n v="6946"/>
    <x v="3449"/>
    <x v="0"/>
    <x v="955"/>
    <d v="2013-10-05T00:00:00"/>
    <x v="1"/>
    <s v="GM-14680"/>
    <x v="411"/>
    <x v="0"/>
    <x v="0"/>
    <s v="New York City"/>
    <x v="15"/>
    <n v="10011"/>
    <x v="3"/>
    <s v="FUR-BO-10003034"/>
    <x v="0"/>
    <x v="0"/>
    <x v="1194"/>
    <n v="523.91999999999996"/>
    <n v="5"/>
    <x v="2"/>
    <n v="-26.196000000000002"/>
  </r>
  <r>
    <n v="6947"/>
    <x v="3450"/>
    <x v="1"/>
    <x v="529"/>
    <d v="2012-11-13T00:00:00"/>
    <x v="1"/>
    <s v="JO-15550"/>
    <x v="270"/>
    <x v="2"/>
    <x v="0"/>
    <s v="Roseville"/>
    <x v="1"/>
    <n v="95661"/>
    <x v="1"/>
    <s v="OFF-FA-10000490"/>
    <x v="1"/>
    <x v="13"/>
    <x v="307"/>
    <n v="2.48"/>
    <n v="2"/>
    <x v="0"/>
    <n v="1.1656"/>
  </r>
  <r>
    <n v="6948"/>
    <x v="3451"/>
    <x v="1"/>
    <x v="334"/>
    <d v="2012-04-29T00:00:00"/>
    <x v="1"/>
    <s v="ZC-21910"/>
    <x v="233"/>
    <x v="0"/>
    <x v="0"/>
    <s v="Aurora"/>
    <x v="10"/>
    <n v="60505"/>
    <x v="2"/>
    <s v="OFF-ST-10002574"/>
    <x v="1"/>
    <x v="4"/>
    <x v="926"/>
    <n v="221.024"/>
    <n v="2"/>
    <x v="2"/>
    <n v="-55.256"/>
  </r>
  <r>
    <n v="6949"/>
    <x v="3451"/>
    <x v="1"/>
    <x v="334"/>
    <d v="2012-04-29T00:00:00"/>
    <x v="1"/>
    <s v="ZC-21910"/>
    <x v="233"/>
    <x v="0"/>
    <x v="0"/>
    <s v="Aurora"/>
    <x v="10"/>
    <n v="60505"/>
    <x v="2"/>
    <s v="FUR-CH-10003535"/>
    <x v="0"/>
    <x v="1"/>
    <x v="1513"/>
    <n v="128.05799999999999"/>
    <n v="3"/>
    <x v="4"/>
    <n v="-23.7822"/>
  </r>
  <r>
    <n v="6950"/>
    <x v="3452"/>
    <x v="3"/>
    <x v="123"/>
    <d v="2014-11-20T00:00:00"/>
    <x v="3"/>
    <s v="AP-10720"/>
    <x v="399"/>
    <x v="2"/>
    <x v="0"/>
    <s v="New York City"/>
    <x v="15"/>
    <n v="10011"/>
    <x v="3"/>
    <s v="OFF-BI-10001628"/>
    <x v="1"/>
    <x v="8"/>
    <x v="1103"/>
    <n v="58.408000000000001"/>
    <n v="7"/>
    <x v="2"/>
    <n v="18.252500000000001"/>
  </r>
  <r>
    <n v="6951"/>
    <x v="3452"/>
    <x v="3"/>
    <x v="123"/>
    <d v="2014-11-20T00:00:00"/>
    <x v="3"/>
    <s v="AP-10720"/>
    <x v="399"/>
    <x v="2"/>
    <x v="0"/>
    <s v="New York City"/>
    <x v="15"/>
    <n v="10011"/>
    <x v="3"/>
    <s v="FUR-TA-10001676"/>
    <x v="0"/>
    <x v="3"/>
    <x v="957"/>
    <n v="79.974000000000004"/>
    <n v="3"/>
    <x v="10"/>
    <n v="-29.323799999999999"/>
  </r>
  <r>
    <n v="6952"/>
    <x v="3453"/>
    <x v="1"/>
    <x v="312"/>
    <d v="2012-11-24T00:00:00"/>
    <x v="1"/>
    <s v="GK-14620"/>
    <x v="136"/>
    <x v="1"/>
    <x v="0"/>
    <s v="Dallas"/>
    <x v="5"/>
    <n v="75217"/>
    <x v="2"/>
    <s v="TEC-MA-10002790"/>
    <x v="2"/>
    <x v="15"/>
    <x v="1789"/>
    <n v="479.988"/>
    <n v="2"/>
    <x v="10"/>
    <n v="55.998600000000003"/>
  </r>
  <r>
    <n v="6953"/>
    <x v="3454"/>
    <x v="1"/>
    <x v="653"/>
    <d v="2012-10-03T00:00:00"/>
    <x v="2"/>
    <s v="HM-14980"/>
    <x v="31"/>
    <x v="0"/>
    <x v="0"/>
    <s v="Los Angeles"/>
    <x v="1"/>
    <n v="90008"/>
    <x v="1"/>
    <s v="OFF-BI-10001757"/>
    <x v="1"/>
    <x v="8"/>
    <x v="1158"/>
    <n v="11.808"/>
    <n v="3"/>
    <x v="2"/>
    <n v="4.1327999999999996"/>
  </r>
  <r>
    <n v="6954"/>
    <x v="3454"/>
    <x v="1"/>
    <x v="653"/>
    <d v="2012-10-03T00:00:00"/>
    <x v="2"/>
    <s v="HM-14980"/>
    <x v="31"/>
    <x v="0"/>
    <x v="0"/>
    <s v="Los Angeles"/>
    <x v="1"/>
    <n v="90008"/>
    <x v="1"/>
    <s v="OFF-BI-10004828"/>
    <x v="1"/>
    <x v="8"/>
    <x v="1578"/>
    <n v="53.567999999999998"/>
    <n v="4"/>
    <x v="2"/>
    <n v="19.418399999999998"/>
  </r>
  <r>
    <n v="6955"/>
    <x v="3454"/>
    <x v="1"/>
    <x v="653"/>
    <d v="2012-10-03T00:00:00"/>
    <x v="2"/>
    <s v="HM-14980"/>
    <x v="31"/>
    <x v="0"/>
    <x v="0"/>
    <s v="Los Angeles"/>
    <x v="1"/>
    <n v="90008"/>
    <x v="1"/>
    <s v="TEC-PH-10000369"/>
    <x v="2"/>
    <x v="7"/>
    <x v="1346"/>
    <n v="503.96"/>
    <n v="5"/>
    <x v="2"/>
    <n v="50.396000000000001"/>
  </r>
  <r>
    <n v="6956"/>
    <x v="3455"/>
    <x v="1"/>
    <x v="334"/>
    <d v="2012-05-02T00:00:00"/>
    <x v="1"/>
    <s v="LS-16945"/>
    <x v="322"/>
    <x v="1"/>
    <x v="0"/>
    <s v="Los Angeles"/>
    <x v="1"/>
    <n v="90004"/>
    <x v="1"/>
    <s v="OFF-EN-10003862"/>
    <x v="1"/>
    <x v="12"/>
    <x v="753"/>
    <n v="21.34"/>
    <n v="2"/>
    <x v="0"/>
    <n v="9.8163999999999998"/>
  </r>
  <r>
    <n v="6957"/>
    <x v="3456"/>
    <x v="0"/>
    <x v="216"/>
    <d v="2013-07-20T00:00:00"/>
    <x v="1"/>
    <s v="AR-10570"/>
    <x v="781"/>
    <x v="0"/>
    <x v="0"/>
    <s v="Columbus"/>
    <x v="32"/>
    <n v="31907"/>
    <x v="0"/>
    <s v="OFF-BI-10003963"/>
    <x v="1"/>
    <x v="8"/>
    <x v="1320"/>
    <n v="36.4"/>
    <n v="5"/>
    <x v="0"/>
    <n v="17.108000000000001"/>
  </r>
  <r>
    <n v="6958"/>
    <x v="3456"/>
    <x v="0"/>
    <x v="216"/>
    <d v="2013-07-20T00:00:00"/>
    <x v="1"/>
    <s v="AR-10570"/>
    <x v="781"/>
    <x v="0"/>
    <x v="0"/>
    <s v="Columbus"/>
    <x v="32"/>
    <n v="31907"/>
    <x v="0"/>
    <s v="FUR-FU-10004848"/>
    <x v="0"/>
    <x v="5"/>
    <x v="28"/>
    <n v="51.75"/>
    <n v="1"/>
    <x v="0"/>
    <n v="15.525"/>
  </r>
  <r>
    <n v="6959"/>
    <x v="3457"/>
    <x v="1"/>
    <x v="874"/>
    <d v="2012-09-29T00:00:00"/>
    <x v="0"/>
    <s v="RH-19510"/>
    <x v="563"/>
    <x v="2"/>
    <x v="0"/>
    <s v="San Francisco"/>
    <x v="1"/>
    <n v="94110"/>
    <x v="1"/>
    <s v="OFF-ST-10001328"/>
    <x v="1"/>
    <x v="4"/>
    <x v="176"/>
    <n v="15.51"/>
    <n v="1"/>
    <x v="0"/>
    <n v="4.3428000000000004"/>
  </r>
  <r>
    <n v="6960"/>
    <x v="3457"/>
    <x v="1"/>
    <x v="874"/>
    <d v="2012-09-29T00:00:00"/>
    <x v="0"/>
    <s v="RH-19510"/>
    <x v="563"/>
    <x v="2"/>
    <x v="0"/>
    <s v="San Francisco"/>
    <x v="1"/>
    <n v="94110"/>
    <x v="1"/>
    <s v="OFF-PA-10002377"/>
    <x v="1"/>
    <x v="10"/>
    <x v="127"/>
    <n v="146.82"/>
    <n v="3"/>
    <x v="0"/>
    <n v="73.41"/>
  </r>
  <r>
    <n v="6961"/>
    <x v="3457"/>
    <x v="1"/>
    <x v="874"/>
    <d v="2012-09-29T00:00:00"/>
    <x v="0"/>
    <s v="RH-19510"/>
    <x v="563"/>
    <x v="2"/>
    <x v="0"/>
    <s v="San Francisco"/>
    <x v="1"/>
    <n v="94110"/>
    <x v="1"/>
    <s v="OFF-PA-10003441"/>
    <x v="1"/>
    <x v="10"/>
    <x v="485"/>
    <n v="12.96"/>
    <n v="2"/>
    <x v="0"/>
    <n v="6.2207999999999997"/>
  </r>
  <r>
    <n v="6962"/>
    <x v="3458"/>
    <x v="3"/>
    <x v="468"/>
    <d v="2014-11-11T00:00:00"/>
    <x v="3"/>
    <s v="TB-21190"/>
    <x v="353"/>
    <x v="2"/>
    <x v="0"/>
    <s v="Riverside"/>
    <x v="1"/>
    <n v="92503"/>
    <x v="1"/>
    <s v="OFF-AR-10002221"/>
    <x v="1"/>
    <x v="6"/>
    <x v="1008"/>
    <n v="7.8"/>
    <n v="3"/>
    <x v="0"/>
    <n v="2.1059999999999999"/>
  </r>
  <r>
    <n v="6963"/>
    <x v="3459"/>
    <x v="0"/>
    <x v="87"/>
    <d v="2013-07-21T00:00:00"/>
    <x v="0"/>
    <s v="JD-15895"/>
    <x v="63"/>
    <x v="1"/>
    <x v="0"/>
    <s v="Columbia"/>
    <x v="20"/>
    <n v="29203"/>
    <x v="0"/>
    <s v="OFF-EN-10001509"/>
    <x v="1"/>
    <x v="12"/>
    <x v="29"/>
    <n v="10.199999999999999"/>
    <n v="5"/>
    <x v="0"/>
    <n v="4.7939999999999996"/>
  </r>
  <r>
    <n v="6964"/>
    <x v="3459"/>
    <x v="0"/>
    <x v="87"/>
    <d v="2013-07-21T00:00:00"/>
    <x v="0"/>
    <s v="JD-15895"/>
    <x v="63"/>
    <x v="1"/>
    <x v="0"/>
    <s v="Columbia"/>
    <x v="20"/>
    <n v="29203"/>
    <x v="0"/>
    <s v="OFF-AR-10003338"/>
    <x v="1"/>
    <x v="6"/>
    <x v="1430"/>
    <n v="22.32"/>
    <n v="3"/>
    <x v="0"/>
    <n v="5.58"/>
  </r>
  <r>
    <n v="6965"/>
    <x v="3459"/>
    <x v="0"/>
    <x v="87"/>
    <d v="2013-07-21T00:00:00"/>
    <x v="0"/>
    <s v="JD-15895"/>
    <x v="63"/>
    <x v="1"/>
    <x v="0"/>
    <s v="Columbia"/>
    <x v="20"/>
    <n v="29203"/>
    <x v="0"/>
    <s v="OFF-BI-10004728"/>
    <x v="1"/>
    <x v="8"/>
    <x v="539"/>
    <n v="24.1"/>
    <n v="5"/>
    <x v="0"/>
    <n v="11.086"/>
  </r>
  <r>
    <n v="6966"/>
    <x v="3459"/>
    <x v="0"/>
    <x v="87"/>
    <d v="2013-07-21T00:00:00"/>
    <x v="0"/>
    <s v="JD-15895"/>
    <x v="63"/>
    <x v="1"/>
    <x v="0"/>
    <s v="Columbia"/>
    <x v="20"/>
    <n v="29203"/>
    <x v="0"/>
    <s v="TEC-AC-10000358"/>
    <x v="2"/>
    <x v="11"/>
    <x v="1278"/>
    <n v="75.98"/>
    <n v="2"/>
    <x v="0"/>
    <n v="18.235199999999999"/>
  </r>
  <r>
    <n v="6967"/>
    <x v="3459"/>
    <x v="0"/>
    <x v="87"/>
    <d v="2013-07-21T00:00:00"/>
    <x v="0"/>
    <s v="JD-15895"/>
    <x v="63"/>
    <x v="1"/>
    <x v="0"/>
    <s v="Columbia"/>
    <x v="20"/>
    <n v="29203"/>
    <x v="0"/>
    <s v="OFF-BI-10002764"/>
    <x v="1"/>
    <x v="8"/>
    <x v="502"/>
    <n v="6.46"/>
    <n v="2"/>
    <x v="0"/>
    <n v="3.1654"/>
  </r>
  <r>
    <n v="6968"/>
    <x v="3459"/>
    <x v="0"/>
    <x v="87"/>
    <d v="2013-07-21T00:00:00"/>
    <x v="0"/>
    <s v="JD-15895"/>
    <x v="63"/>
    <x v="1"/>
    <x v="0"/>
    <s v="Columbia"/>
    <x v="20"/>
    <n v="29203"/>
    <x v="0"/>
    <s v="OFF-PA-10001461"/>
    <x v="1"/>
    <x v="10"/>
    <x v="1587"/>
    <n v="60.12"/>
    <n v="9"/>
    <x v="0"/>
    <n v="28.857600000000001"/>
  </r>
  <r>
    <n v="6969"/>
    <x v="3460"/>
    <x v="1"/>
    <x v="1140"/>
    <d v="2012-10-20T00:00:00"/>
    <x v="0"/>
    <s v="MP-17965"/>
    <x v="172"/>
    <x v="1"/>
    <x v="0"/>
    <s v="New York City"/>
    <x v="15"/>
    <n v="10011"/>
    <x v="3"/>
    <s v="TEC-PH-10004165"/>
    <x v="2"/>
    <x v="7"/>
    <x v="886"/>
    <n v="824.97"/>
    <n v="3"/>
    <x v="0"/>
    <n v="214.4922"/>
  </r>
  <r>
    <n v="6970"/>
    <x v="3461"/>
    <x v="0"/>
    <x v="994"/>
    <d v="2013-01-13T00:00:00"/>
    <x v="0"/>
    <s v="JB-16000"/>
    <x v="677"/>
    <x v="0"/>
    <x v="0"/>
    <s v="Longview"/>
    <x v="4"/>
    <n v="98632"/>
    <x v="1"/>
    <s v="FUR-FU-10000010"/>
    <x v="0"/>
    <x v="5"/>
    <x v="522"/>
    <n v="24.85"/>
    <n v="5"/>
    <x v="0"/>
    <n v="7.7035"/>
  </r>
  <r>
    <n v="6971"/>
    <x v="3462"/>
    <x v="3"/>
    <x v="20"/>
    <d v="2014-09-26T00:00:00"/>
    <x v="1"/>
    <s v="AB-10105"/>
    <x v="455"/>
    <x v="0"/>
    <x v="0"/>
    <s v="Phoenix"/>
    <x v="16"/>
    <n v="85023"/>
    <x v="1"/>
    <s v="OFF-ST-10000321"/>
    <x v="1"/>
    <x v="4"/>
    <x v="1534"/>
    <n v="12.624000000000001"/>
    <n v="2"/>
    <x v="2"/>
    <n v="-2.5247999999999999"/>
  </r>
  <r>
    <n v="6972"/>
    <x v="3462"/>
    <x v="3"/>
    <x v="20"/>
    <d v="2014-09-26T00:00:00"/>
    <x v="1"/>
    <s v="AB-10105"/>
    <x v="455"/>
    <x v="0"/>
    <x v="0"/>
    <s v="Phoenix"/>
    <x v="16"/>
    <n v="85023"/>
    <x v="1"/>
    <s v="TEC-AC-10000109"/>
    <x v="2"/>
    <x v="11"/>
    <x v="200"/>
    <n v="89.584000000000003"/>
    <n v="2"/>
    <x v="2"/>
    <n v="4.4791999999999996"/>
  </r>
  <r>
    <n v="6973"/>
    <x v="3462"/>
    <x v="3"/>
    <x v="20"/>
    <d v="2014-09-26T00:00:00"/>
    <x v="1"/>
    <s v="AB-10105"/>
    <x v="455"/>
    <x v="0"/>
    <x v="0"/>
    <s v="Phoenix"/>
    <x v="16"/>
    <n v="85023"/>
    <x v="1"/>
    <s v="TEC-PH-10002415"/>
    <x v="2"/>
    <x v="7"/>
    <x v="1517"/>
    <n v="471.92"/>
    <n v="2"/>
    <x v="2"/>
    <n v="29.495000000000001"/>
  </r>
  <r>
    <n v="6974"/>
    <x v="3462"/>
    <x v="3"/>
    <x v="20"/>
    <d v="2014-09-26T00:00:00"/>
    <x v="1"/>
    <s v="AB-10105"/>
    <x v="455"/>
    <x v="0"/>
    <x v="0"/>
    <s v="Phoenix"/>
    <x v="16"/>
    <n v="85023"/>
    <x v="1"/>
    <s v="OFF-BI-10001460"/>
    <x v="1"/>
    <x v="8"/>
    <x v="58"/>
    <n v="18.18"/>
    <n v="4"/>
    <x v="6"/>
    <n v="-13.938000000000001"/>
  </r>
  <r>
    <n v="6975"/>
    <x v="3463"/>
    <x v="3"/>
    <x v="175"/>
    <d v="2014-09-20T00:00:00"/>
    <x v="1"/>
    <s v="CC-12145"/>
    <x v="230"/>
    <x v="0"/>
    <x v="0"/>
    <s v="Houston"/>
    <x v="5"/>
    <n v="77095"/>
    <x v="2"/>
    <s v="OFF-AR-10002987"/>
    <x v="1"/>
    <x v="6"/>
    <x v="1553"/>
    <n v="31.744"/>
    <n v="2"/>
    <x v="2"/>
    <n v="8.3328000000000007"/>
  </r>
  <r>
    <n v="6976"/>
    <x v="3464"/>
    <x v="1"/>
    <x v="1141"/>
    <d v="2012-07-02T00:00:00"/>
    <x v="1"/>
    <s v="CY-12745"/>
    <x v="388"/>
    <x v="1"/>
    <x v="0"/>
    <s v="Gilbert"/>
    <x v="16"/>
    <n v="85234"/>
    <x v="1"/>
    <s v="OFF-LA-10000443"/>
    <x v="1"/>
    <x v="2"/>
    <x v="1118"/>
    <n v="5.9039999999999999"/>
    <n v="2"/>
    <x v="2"/>
    <n v="1.9925999999999999"/>
  </r>
  <r>
    <n v="6977"/>
    <x v="3464"/>
    <x v="1"/>
    <x v="1141"/>
    <d v="2012-07-02T00:00:00"/>
    <x v="1"/>
    <s v="CY-12745"/>
    <x v="388"/>
    <x v="1"/>
    <x v="0"/>
    <s v="Gilbert"/>
    <x v="16"/>
    <n v="85234"/>
    <x v="1"/>
    <s v="FUR-FU-10004306"/>
    <x v="0"/>
    <x v="5"/>
    <x v="616"/>
    <n v="621.76"/>
    <n v="4"/>
    <x v="2"/>
    <n v="46.631999999999998"/>
  </r>
  <r>
    <n v="6978"/>
    <x v="3465"/>
    <x v="0"/>
    <x v="881"/>
    <d v="2013-11-29T00:00:00"/>
    <x v="2"/>
    <s v="EP-13915"/>
    <x v="212"/>
    <x v="0"/>
    <x v="0"/>
    <s v="Jonesboro"/>
    <x v="36"/>
    <n v="72401"/>
    <x v="0"/>
    <s v="TEC-PH-10002564"/>
    <x v="2"/>
    <x v="7"/>
    <x v="976"/>
    <n v="59.98"/>
    <n v="2"/>
    <x v="0"/>
    <n v="17.994"/>
  </r>
  <r>
    <n v="6979"/>
    <x v="3466"/>
    <x v="3"/>
    <x v="920"/>
    <d v="2014-11-30T00:00:00"/>
    <x v="0"/>
    <s v="DL-13315"/>
    <x v="111"/>
    <x v="0"/>
    <x v="0"/>
    <s v="Atlanta"/>
    <x v="32"/>
    <n v="30318"/>
    <x v="0"/>
    <s v="OFF-PA-10003724"/>
    <x v="1"/>
    <x v="10"/>
    <x v="357"/>
    <n v="48.87"/>
    <n v="9"/>
    <x v="0"/>
    <n v="23.946300000000001"/>
  </r>
  <r>
    <n v="6980"/>
    <x v="3467"/>
    <x v="3"/>
    <x v="424"/>
    <d v="2014-01-20T00:00:00"/>
    <x v="1"/>
    <s v="SO-20335"/>
    <x v="2"/>
    <x v="0"/>
    <x v="0"/>
    <s v="Los Angeles"/>
    <x v="1"/>
    <n v="90036"/>
    <x v="1"/>
    <s v="OFF-PA-10000483"/>
    <x v="1"/>
    <x v="10"/>
    <x v="1672"/>
    <n v="154.9"/>
    <n v="5"/>
    <x v="0"/>
    <n v="69.704999999999998"/>
  </r>
  <r>
    <n v="6981"/>
    <x v="3468"/>
    <x v="2"/>
    <x v="845"/>
    <d v="2011-11-08T00:00:00"/>
    <x v="2"/>
    <s v="BP-11095"/>
    <x v="162"/>
    <x v="1"/>
    <x v="0"/>
    <s v="New York City"/>
    <x v="15"/>
    <n v="10024"/>
    <x v="3"/>
    <s v="OFF-FA-10000611"/>
    <x v="1"/>
    <x v="13"/>
    <x v="1065"/>
    <n v="5.92"/>
    <n v="4"/>
    <x v="0"/>
    <n v="2.8416000000000001"/>
  </r>
  <r>
    <n v="6982"/>
    <x v="3468"/>
    <x v="2"/>
    <x v="845"/>
    <d v="2011-11-08T00:00:00"/>
    <x v="2"/>
    <s v="BP-11095"/>
    <x v="162"/>
    <x v="1"/>
    <x v="0"/>
    <s v="New York City"/>
    <x v="15"/>
    <n v="10024"/>
    <x v="3"/>
    <s v="OFF-PA-10000246"/>
    <x v="1"/>
    <x v="10"/>
    <x v="1586"/>
    <n v="30.18"/>
    <n v="3"/>
    <x v="0"/>
    <n v="13.8828"/>
  </r>
  <r>
    <n v="6983"/>
    <x v="3469"/>
    <x v="0"/>
    <x v="142"/>
    <d v="2013-09-06T00:00:00"/>
    <x v="1"/>
    <s v="JA-15970"/>
    <x v="350"/>
    <x v="0"/>
    <x v="0"/>
    <s v="Detroit"/>
    <x v="12"/>
    <n v="48227"/>
    <x v="2"/>
    <s v="OFF-BI-10004728"/>
    <x v="1"/>
    <x v="8"/>
    <x v="539"/>
    <n v="24.1"/>
    <n v="5"/>
    <x v="0"/>
    <n v="11.086"/>
  </r>
  <r>
    <n v="6984"/>
    <x v="3469"/>
    <x v="0"/>
    <x v="142"/>
    <d v="2013-09-06T00:00:00"/>
    <x v="1"/>
    <s v="JA-15970"/>
    <x v="350"/>
    <x v="0"/>
    <x v="0"/>
    <s v="Detroit"/>
    <x v="12"/>
    <n v="48227"/>
    <x v="2"/>
    <s v="TEC-PH-10002365"/>
    <x v="2"/>
    <x v="7"/>
    <x v="398"/>
    <n v="8.7799999999999994"/>
    <n v="1"/>
    <x v="0"/>
    <n v="2.2827999999999999"/>
  </r>
  <r>
    <n v="6985"/>
    <x v="3469"/>
    <x v="0"/>
    <x v="142"/>
    <d v="2013-09-06T00:00:00"/>
    <x v="1"/>
    <s v="JA-15970"/>
    <x v="350"/>
    <x v="0"/>
    <x v="0"/>
    <s v="Detroit"/>
    <x v="12"/>
    <n v="48227"/>
    <x v="2"/>
    <s v="OFF-AP-10002457"/>
    <x v="1"/>
    <x v="9"/>
    <x v="544"/>
    <n v="376.74"/>
    <n v="4"/>
    <x v="9"/>
    <n v="71.162000000000006"/>
  </r>
  <r>
    <n v="6986"/>
    <x v="3469"/>
    <x v="0"/>
    <x v="142"/>
    <d v="2013-09-06T00:00:00"/>
    <x v="1"/>
    <s v="JA-15970"/>
    <x v="350"/>
    <x v="0"/>
    <x v="0"/>
    <s v="Detroit"/>
    <x v="12"/>
    <n v="48227"/>
    <x v="2"/>
    <s v="OFF-BI-10000320"/>
    <x v="1"/>
    <x v="8"/>
    <x v="768"/>
    <n v="29.52"/>
    <n v="4"/>
    <x v="0"/>
    <n v="14.4648"/>
  </r>
  <r>
    <n v="6987"/>
    <x v="3469"/>
    <x v="0"/>
    <x v="142"/>
    <d v="2013-09-06T00:00:00"/>
    <x v="1"/>
    <s v="JA-15970"/>
    <x v="350"/>
    <x v="0"/>
    <x v="0"/>
    <s v="Detroit"/>
    <x v="12"/>
    <n v="48227"/>
    <x v="2"/>
    <s v="OFF-AR-10004999"/>
    <x v="1"/>
    <x v="6"/>
    <x v="864"/>
    <n v="11.96"/>
    <n v="2"/>
    <x v="0"/>
    <n v="2.99"/>
  </r>
  <r>
    <n v="6988"/>
    <x v="3469"/>
    <x v="0"/>
    <x v="142"/>
    <d v="2013-09-06T00:00:00"/>
    <x v="1"/>
    <s v="JA-15970"/>
    <x v="350"/>
    <x v="0"/>
    <x v="0"/>
    <s v="Detroit"/>
    <x v="12"/>
    <n v="48227"/>
    <x v="2"/>
    <s v="OFF-BI-10001116"/>
    <x v="1"/>
    <x v="8"/>
    <x v="1066"/>
    <n v="26.4"/>
    <n v="5"/>
    <x v="0"/>
    <n v="12.672000000000001"/>
  </r>
  <r>
    <n v="6989"/>
    <x v="3470"/>
    <x v="3"/>
    <x v="343"/>
    <d v="2014-11-17T00:00:00"/>
    <x v="0"/>
    <s v="BB-11545"/>
    <x v="179"/>
    <x v="1"/>
    <x v="0"/>
    <s v="Fort Lauderdale"/>
    <x v="2"/>
    <n v="33311"/>
    <x v="0"/>
    <s v="OFF-AP-10002651"/>
    <x v="1"/>
    <x v="9"/>
    <x v="1341"/>
    <n v="1158.1199999999999"/>
    <n v="5"/>
    <x v="2"/>
    <n v="130.2885"/>
  </r>
  <r>
    <n v="6990"/>
    <x v="3471"/>
    <x v="3"/>
    <x v="157"/>
    <d v="2014-12-14T00:00:00"/>
    <x v="2"/>
    <s v="DK-13375"/>
    <x v="589"/>
    <x v="0"/>
    <x v="0"/>
    <s v="Abilene"/>
    <x v="5"/>
    <n v="79605"/>
    <x v="2"/>
    <s v="OFF-AP-10001634"/>
    <x v="1"/>
    <x v="9"/>
    <x v="1790"/>
    <n v="1.3919999999999999"/>
    <n v="2"/>
    <x v="3"/>
    <n v="-3.7584"/>
  </r>
  <r>
    <n v="6991"/>
    <x v="3472"/>
    <x v="1"/>
    <x v="627"/>
    <d v="2012-11-13T00:00:00"/>
    <x v="0"/>
    <s v="RH-19600"/>
    <x v="584"/>
    <x v="0"/>
    <x v="0"/>
    <s v="Hampton"/>
    <x v="17"/>
    <n v="23666"/>
    <x v="0"/>
    <s v="OFF-AP-10003266"/>
    <x v="1"/>
    <x v="9"/>
    <x v="661"/>
    <n v="44.43"/>
    <n v="3"/>
    <x v="0"/>
    <n v="18.660599999999999"/>
  </r>
  <r>
    <n v="6992"/>
    <x v="3472"/>
    <x v="1"/>
    <x v="627"/>
    <d v="2012-11-13T00:00:00"/>
    <x v="0"/>
    <s v="RH-19600"/>
    <x v="584"/>
    <x v="0"/>
    <x v="0"/>
    <s v="Hampton"/>
    <x v="17"/>
    <n v="23666"/>
    <x v="0"/>
    <s v="TEC-PH-10002890"/>
    <x v="2"/>
    <x v="7"/>
    <x v="1387"/>
    <n v="226.2"/>
    <n v="5"/>
    <x v="0"/>
    <n v="58.811999999999998"/>
  </r>
  <r>
    <n v="6993"/>
    <x v="3472"/>
    <x v="1"/>
    <x v="627"/>
    <d v="2012-11-13T00:00:00"/>
    <x v="0"/>
    <s v="RH-19600"/>
    <x v="584"/>
    <x v="0"/>
    <x v="0"/>
    <s v="Hampton"/>
    <x v="17"/>
    <n v="23666"/>
    <x v="0"/>
    <s v="FUR-FU-10000308"/>
    <x v="0"/>
    <x v="5"/>
    <x v="1269"/>
    <n v="186.54"/>
    <n v="3"/>
    <x v="0"/>
    <n v="41.038800000000002"/>
  </r>
  <r>
    <n v="6994"/>
    <x v="3472"/>
    <x v="1"/>
    <x v="627"/>
    <d v="2012-11-13T00:00:00"/>
    <x v="0"/>
    <s v="RH-19600"/>
    <x v="584"/>
    <x v="0"/>
    <x v="0"/>
    <s v="Hampton"/>
    <x v="17"/>
    <n v="23666"/>
    <x v="0"/>
    <s v="OFF-AR-10000380"/>
    <x v="1"/>
    <x v="6"/>
    <x v="108"/>
    <n v="265.86"/>
    <n v="7"/>
    <x v="0"/>
    <n v="79.757999999999996"/>
  </r>
  <r>
    <n v="6995"/>
    <x v="3472"/>
    <x v="1"/>
    <x v="627"/>
    <d v="2012-11-13T00:00:00"/>
    <x v="0"/>
    <s v="RH-19600"/>
    <x v="584"/>
    <x v="0"/>
    <x v="0"/>
    <s v="Hampton"/>
    <x v="17"/>
    <n v="23666"/>
    <x v="0"/>
    <s v="OFF-AR-10000122"/>
    <x v="1"/>
    <x v="6"/>
    <x v="308"/>
    <n v="27.9"/>
    <n v="5"/>
    <x v="0"/>
    <n v="6.9749999999999996"/>
  </r>
  <r>
    <n v="6996"/>
    <x v="3473"/>
    <x v="1"/>
    <x v="902"/>
    <d v="2012-11-26T00:00:00"/>
    <x v="1"/>
    <s v="AG-10300"/>
    <x v="636"/>
    <x v="1"/>
    <x v="0"/>
    <s v="Las Vegas"/>
    <x v="33"/>
    <n v="89115"/>
    <x v="1"/>
    <s v="OFF-AP-10004868"/>
    <x v="1"/>
    <x v="9"/>
    <x v="1018"/>
    <n v="31.08"/>
    <n v="4"/>
    <x v="0"/>
    <n v="8.3916000000000004"/>
  </r>
  <r>
    <n v="6997"/>
    <x v="3474"/>
    <x v="3"/>
    <x v="331"/>
    <d v="2014-12-26T00:00:00"/>
    <x v="0"/>
    <s v="JB-15400"/>
    <x v="80"/>
    <x v="1"/>
    <x v="0"/>
    <s v="Rockford"/>
    <x v="10"/>
    <n v="61107"/>
    <x v="2"/>
    <s v="OFF-BI-10004002"/>
    <x v="1"/>
    <x v="8"/>
    <x v="152"/>
    <n v="13.84"/>
    <n v="4"/>
    <x v="3"/>
    <n v="-22.143999999999998"/>
  </r>
  <r>
    <n v="6998"/>
    <x v="3474"/>
    <x v="3"/>
    <x v="331"/>
    <d v="2014-12-26T00:00:00"/>
    <x v="0"/>
    <s v="JB-15400"/>
    <x v="80"/>
    <x v="1"/>
    <x v="0"/>
    <s v="Rockford"/>
    <x v="10"/>
    <n v="61107"/>
    <x v="2"/>
    <s v="OFF-PA-10004475"/>
    <x v="1"/>
    <x v="10"/>
    <x v="1063"/>
    <n v="175.87200000000001"/>
    <n v="4"/>
    <x v="2"/>
    <n v="63.753599999999999"/>
  </r>
  <r>
    <n v="6999"/>
    <x v="3475"/>
    <x v="0"/>
    <x v="1142"/>
    <d v="2013-09-23T00:00:00"/>
    <x v="1"/>
    <s v="BC-11125"/>
    <x v="604"/>
    <x v="2"/>
    <x v="0"/>
    <s v="Laguna Niguel"/>
    <x v="1"/>
    <n v="92677"/>
    <x v="1"/>
    <s v="OFF-PA-10002195"/>
    <x v="1"/>
    <x v="10"/>
    <x v="1543"/>
    <n v="12.96"/>
    <n v="2"/>
    <x v="0"/>
    <n v="6.3503999999999996"/>
  </r>
  <r>
    <n v="7000"/>
    <x v="3476"/>
    <x v="3"/>
    <x v="1143"/>
    <d v="2014-05-30T00:00:00"/>
    <x v="2"/>
    <s v="KC-16675"/>
    <x v="169"/>
    <x v="1"/>
    <x v="0"/>
    <s v="Louisville"/>
    <x v="0"/>
    <n v="40214"/>
    <x v="0"/>
    <s v="OFF-AP-10002670"/>
    <x v="1"/>
    <x v="9"/>
    <x v="1690"/>
    <n v="208.44"/>
    <n v="3"/>
    <x v="0"/>
    <n v="62.531999999999996"/>
  </r>
  <r>
    <n v="7001"/>
    <x v="3476"/>
    <x v="3"/>
    <x v="1143"/>
    <d v="2014-05-30T00:00:00"/>
    <x v="2"/>
    <s v="KC-16675"/>
    <x v="169"/>
    <x v="1"/>
    <x v="0"/>
    <s v="Louisville"/>
    <x v="0"/>
    <n v="40214"/>
    <x v="0"/>
    <s v="OFF-SU-10004498"/>
    <x v="1"/>
    <x v="14"/>
    <x v="500"/>
    <n v="25.76"/>
    <n v="2"/>
    <x v="0"/>
    <n v="0.77280000000000004"/>
  </r>
  <r>
    <n v="7002"/>
    <x v="3477"/>
    <x v="1"/>
    <x v="1110"/>
    <d v="2012-04-03T00:00:00"/>
    <x v="1"/>
    <s v="DR-12940"/>
    <x v="660"/>
    <x v="2"/>
    <x v="0"/>
    <s v="Normal"/>
    <x v="10"/>
    <n v="61761"/>
    <x v="2"/>
    <s v="FUR-CH-10003298"/>
    <x v="0"/>
    <x v="1"/>
    <x v="1567"/>
    <n v="366.74400000000003"/>
    <n v="4"/>
    <x v="4"/>
    <n v="-110.0232"/>
  </r>
  <r>
    <n v="7003"/>
    <x v="3478"/>
    <x v="2"/>
    <x v="710"/>
    <d v="2011-08-21T00:00:00"/>
    <x v="0"/>
    <s v="DW-13195"/>
    <x v="694"/>
    <x v="1"/>
    <x v="0"/>
    <s v="Los Angeles"/>
    <x v="1"/>
    <n v="90045"/>
    <x v="1"/>
    <s v="FUR-FU-10000723"/>
    <x v="0"/>
    <x v="5"/>
    <x v="475"/>
    <n v="289.24"/>
    <n v="7"/>
    <x v="0"/>
    <n v="26.031600000000001"/>
  </r>
  <r>
    <n v="7004"/>
    <x v="3478"/>
    <x v="2"/>
    <x v="710"/>
    <d v="2011-08-21T00:00:00"/>
    <x v="0"/>
    <s v="DW-13195"/>
    <x v="694"/>
    <x v="1"/>
    <x v="0"/>
    <s v="Los Angeles"/>
    <x v="1"/>
    <n v="90045"/>
    <x v="1"/>
    <s v="OFF-BI-10000632"/>
    <x v="1"/>
    <x v="8"/>
    <x v="1288"/>
    <n v="69.456000000000003"/>
    <n v="2"/>
    <x v="2"/>
    <n v="22.5732"/>
  </r>
  <r>
    <n v="7005"/>
    <x v="3479"/>
    <x v="2"/>
    <x v="851"/>
    <d v="2011-12-28T00:00:00"/>
    <x v="1"/>
    <s v="ME-18010"/>
    <x v="545"/>
    <x v="1"/>
    <x v="0"/>
    <s v="Port Arthur"/>
    <x v="5"/>
    <n v="77642"/>
    <x v="2"/>
    <s v="OFF-PA-10000223"/>
    <x v="1"/>
    <x v="10"/>
    <x v="1374"/>
    <n v="5.1840000000000002"/>
    <n v="1"/>
    <x v="2"/>
    <n v="1.8144"/>
  </r>
  <r>
    <n v="7006"/>
    <x v="3480"/>
    <x v="1"/>
    <x v="549"/>
    <d v="2012-11-05T00:00:00"/>
    <x v="1"/>
    <s v="JF-15490"/>
    <x v="223"/>
    <x v="0"/>
    <x v="0"/>
    <s v="New York City"/>
    <x v="15"/>
    <n v="10009"/>
    <x v="3"/>
    <s v="FUR-CH-10001545"/>
    <x v="0"/>
    <x v="1"/>
    <x v="1737"/>
    <n v="205.16399999999999"/>
    <n v="2"/>
    <x v="9"/>
    <n v="13.6776"/>
  </r>
  <r>
    <n v="7007"/>
    <x v="3481"/>
    <x v="2"/>
    <x v="534"/>
    <d v="2011-12-21T00:00:00"/>
    <x v="1"/>
    <s v="SP-20860"/>
    <x v="133"/>
    <x v="1"/>
    <x v="0"/>
    <s v="Chicago"/>
    <x v="10"/>
    <n v="60623"/>
    <x v="2"/>
    <s v="FUR-FU-10001546"/>
    <x v="0"/>
    <x v="5"/>
    <x v="1423"/>
    <n v="8.5440000000000005"/>
    <n v="2"/>
    <x v="7"/>
    <n v="-7.476"/>
  </r>
  <r>
    <n v="7008"/>
    <x v="3482"/>
    <x v="1"/>
    <x v="291"/>
    <d v="2012-08-25T00:00:00"/>
    <x v="1"/>
    <s v="KN-16390"/>
    <x v="471"/>
    <x v="1"/>
    <x v="0"/>
    <s v="Springfield"/>
    <x v="24"/>
    <n v="45503"/>
    <x v="3"/>
    <s v="OFF-BI-10001098"/>
    <x v="1"/>
    <x v="8"/>
    <x v="405"/>
    <n v="12.827999999999999"/>
    <n v="2"/>
    <x v="6"/>
    <n v="-8.9795999999999996"/>
  </r>
  <r>
    <n v="7009"/>
    <x v="3482"/>
    <x v="1"/>
    <x v="291"/>
    <d v="2012-08-25T00:00:00"/>
    <x v="1"/>
    <s v="KN-16390"/>
    <x v="471"/>
    <x v="1"/>
    <x v="0"/>
    <s v="Springfield"/>
    <x v="24"/>
    <n v="45503"/>
    <x v="3"/>
    <s v="FUR-CH-10003379"/>
    <x v="0"/>
    <x v="1"/>
    <x v="459"/>
    <n v="598.45799999999997"/>
    <n v="3"/>
    <x v="4"/>
    <n v="-42.747"/>
  </r>
  <r>
    <n v="7010"/>
    <x v="3482"/>
    <x v="1"/>
    <x v="291"/>
    <d v="2012-08-25T00:00:00"/>
    <x v="1"/>
    <s v="KN-16390"/>
    <x v="471"/>
    <x v="1"/>
    <x v="0"/>
    <s v="Springfield"/>
    <x v="24"/>
    <n v="45503"/>
    <x v="3"/>
    <s v="FUR-FU-10000193"/>
    <x v="0"/>
    <x v="5"/>
    <x v="1503"/>
    <n v="25.984000000000002"/>
    <n v="1"/>
    <x v="2"/>
    <n v="-3.8976000000000002"/>
  </r>
  <r>
    <n v="7011"/>
    <x v="3483"/>
    <x v="2"/>
    <x v="235"/>
    <d v="2011-05-27T00:00:00"/>
    <x v="1"/>
    <s v="GT-14710"/>
    <x v="218"/>
    <x v="0"/>
    <x v="0"/>
    <s v="New York City"/>
    <x v="15"/>
    <n v="10035"/>
    <x v="3"/>
    <s v="OFF-BI-10000829"/>
    <x v="1"/>
    <x v="8"/>
    <x v="304"/>
    <n v="17.96"/>
    <n v="5"/>
    <x v="2"/>
    <n v="5.8369999999999997"/>
  </r>
  <r>
    <n v="7012"/>
    <x v="3483"/>
    <x v="2"/>
    <x v="235"/>
    <d v="2011-05-27T00:00:00"/>
    <x v="1"/>
    <s v="GT-14710"/>
    <x v="218"/>
    <x v="0"/>
    <x v="0"/>
    <s v="New York City"/>
    <x v="15"/>
    <n v="10035"/>
    <x v="3"/>
    <s v="OFF-SU-10003002"/>
    <x v="1"/>
    <x v="14"/>
    <x v="1558"/>
    <n v="5.04"/>
    <n v="2"/>
    <x v="0"/>
    <n v="0.1512"/>
  </r>
  <r>
    <n v="7013"/>
    <x v="3483"/>
    <x v="2"/>
    <x v="235"/>
    <d v="2011-05-27T00:00:00"/>
    <x v="1"/>
    <s v="GT-14710"/>
    <x v="218"/>
    <x v="0"/>
    <x v="0"/>
    <s v="New York City"/>
    <x v="15"/>
    <n v="10035"/>
    <x v="3"/>
    <s v="OFF-AP-10002118"/>
    <x v="1"/>
    <x v="9"/>
    <x v="77"/>
    <n v="208.16"/>
    <n v="1"/>
    <x v="0"/>
    <n v="56.203200000000002"/>
  </r>
  <r>
    <n v="7014"/>
    <x v="3484"/>
    <x v="3"/>
    <x v="34"/>
    <d v="2014-12-12T00:00:00"/>
    <x v="0"/>
    <s v="DB-12910"/>
    <x v="626"/>
    <x v="2"/>
    <x v="0"/>
    <s v="Salinas"/>
    <x v="1"/>
    <n v="93905"/>
    <x v="1"/>
    <s v="FUR-BO-10001519"/>
    <x v="0"/>
    <x v="0"/>
    <x v="666"/>
    <n v="148.25700000000001"/>
    <n v="3"/>
    <x v="11"/>
    <n v="15.697800000000001"/>
  </r>
  <r>
    <n v="7015"/>
    <x v="3485"/>
    <x v="2"/>
    <x v="518"/>
    <d v="2011-03-13T00:00:00"/>
    <x v="0"/>
    <s v="FM-14215"/>
    <x v="524"/>
    <x v="1"/>
    <x v="0"/>
    <s v="Richmond"/>
    <x v="0"/>
    <n v="40475"/>
    <x v="0"/>
    <s v="OFF-AP-10002578"/>
    <x v="1"/>
    <x v="9"/>
    <x v="409"/>
    <n v="146.76"/>
    <n v="3"/>
    <x v="0"/>
    <n v="38.157600000000002"/>
  </r>
  <r>
    <n v="7016"/>
    <x v="3485"/>
    <x v="2"/>
    <x v="518"/>
    <d v="2011-03-13T00:00:00"/>
    <x v="0"/>
    <s v="FM-14215"/>
    <x v="524"/>
    <x v="1"/>
    <x v="0"/>
    <s v="Richmond"/>
    <x v="0"/>
    <n v="40475"/>
    <x v="0"/>
    <s v="TEC-AC-10000710"/>
    <x v="2"/>
    <x v="11"/>
    <x v="672"/>
    <n v="32.96"/>
    <n v="2"/>
    <x v="0"/>
    <n v="14.172800000000001"/>
  </r>
  <r>
    <n v="7017"/>
    <x v="3485"/>
    <x v="2"/>
    <x v="518"/>
    <d v="2011-03-13T00:00:00"/>
    <x v="0"/>
    <s v="FM-14215"/>
    <x v="524"/>
    <x v="1"/>
    <x v="0"/>
    <s v="Richmond"/>
    <x v="0"/>
    <n v="40475"/>
    <x v="0"/>
    <s v="TEC-PH-10000984"/>
    <x v="2"/>
    <x v="7"/>
    <x v="465"/>
    <n v="587.97"/>
    <n v="3"/>
    <x v="0"/>
    <n v="164.63159999999999"/>
  </r>
  <r>
    <n v="7018"/>
    <x v="3485"/>
    <x v="2"/>
    <x v="518"/>
    <d v="2011-03-13T00:00:00"/>
    <x v="0"/>
    <s v="FM-14215"/>
    <x v="524"/>
    <x v="1"/>
    <x v="0"/>
    <s v="Richmond"/>
    <x v="0"/>
    <n v="40475"/>
    <x v="0"/>
    <s v="OFF-PA-10000213"/>
    <x v="1"/>
    <x v="10"/>
    <x v="1440"/>
    <n v="14.94"/>
    <n v="3"/>
    <x v="0"/>
    <n v="7.0217999999999998"/>
  </r>
  <r>
    <n v="7019"/>
    <x v="3486"/>
    <x v="0"/>
    <x v="661"/>
    <d v="2013-06-28T00:00:00"/>
    <x v="0"/>
    <s v="SM-20005"/>
    <x v="325"/>
    <x v="0"/>
    <x v="0"/>
    <s v="New York City"/>
    <x v="15"/>
    <n v="10035"/>
    <x v="3"/>
    <s v="OFF-LA-10003720"/>
    <x v="1"/>
    <x v="2"/>
    <x v="1627"/>
    <n v="25.83"/>
    <n v="7"/>
    <x v="0"/>
    <n v="12.1401"/>
  </r>
  <r>
    <n v="7020"/>
    <x v="3487"/>
    <x v="2"/>
    <x v="709"/>
    <d v="2011-08-27T00:00:00"/>
    <x v="1"/>
    <s v="AP-10915"/>
    <x v="275"/>
    <x v="0"/>
    <x v="0"/>
    <s v="Denver"/>
    <x v="22"/>
    <n v="80219"/>
    <x v="1"/>
    <s v="OFF-PA-10001837"/>
    <x v="1"/>
    <x v="10"/>
    <x v="1791"/>
    <n v="15.552"/>
    <n v="3"/>
    <x v="2"/>
    <n v="5.4432"/>
  </r>
  <r>
    <n v="7021"/>
    <x v="3487"/>
    <x v="2"/>
    <x v="709"/>
    <d v="2011-08-27T00:00:00"/>
    <x v="1"/>
    <s v="AP-10915"/>
    <x v="275"/>
    <x v="0"/>
    <x v="0"/>
    <s v="Denver"/>
    <x v="22"/>
    <n v="80219"/>
    <x v="1"/>
    <s v="OFF-SU-10004661"/>
    <x v="1"/>
    <x v="14"/>
    <x v="1748"/>
    <n v="6.8"/>
    <n v="1"/>
    <x v="2"/>
    <n v="0.51"/>
  </r>
  <r>
    <n v="7022"/>
    <x v="3487"/>
    <x v="2"/>
    <x v="709"/>
    <d v="2011-08-27T00:00:00"/>
    <x v="1"/>
    <s v="AP-10915"/>
    <x v="275"/>
    <x v="0"/>
    <x v="0"/>
    <s v="Denver"/>
    <x v="22"/>
    <n v="80219"/>
    <x v="1"/>
    <s v="FUR-FU-10003274"/>
    <x v="0"/>
    <x v="5"/>
    <x v="245"/>
    <n v="4.2240000000000002"/>
    <n v="3"/>
    <x v="2"/>
    <n v="1.2672000000000001"/>
  </r>
  <r>
    <n v="7023"/>
    <x v="3487"/>
    <x v="2"/>
    <x v="709"/>
    <d v="2011-08-27T00:00:00"/>
    <x v="1"/>
    <s v="AP-10915"/>
    <x v="275"/>
    <x v="0"/>
    <x v="0"/>
    <s v="Denver"/>
    <x v="22"/>
    <n v="80219"/>
    <x v="1"/>
    <s v="TEC-PH-10000149"/>
    <x v="2"/>
    <x v="7"/>
    <x v="419"/>
    <n v="143.63999999999999"/>
    <n v="9"/>
    <x v="2"/>
    <n v="10.773"/>
  </r>
  <r>
    <n v="7024"/>
    <x v="3487"/>
    <x v="2"/>
    <x v="709"/>
    <d v="2011-08-27T00:00:00"/>
    <x v="1"/>
    <s v="AP-10915"/>
    <x v="275"/>
    <x v="0"/>
    <x v="0"/>
    <s v="Denver"/>
    <x v="22"/>
    <n v="80219"/>
    <x v="1"/>
    <s v="OFF-PA-10000019"/>
    <x v="1"/>
    <x v="10"/>
    <x v="704"/>
    <n v="31.103999999999999"/>
    <n v="6"/>
    <x v="2"/>
    <n v="10.8864"/>
  </r>
  <r>
    <n v="7025"/>
    <x v="3487"/>
    <x v="2"/>
    <x v="709"/>
    <d v="2011-08-27T00:00:00"/>
    <x v="1"/>
    <s v="AP-10915"/>
    <x v="275"/>
    <x v="0"/>
    <x v="0"/>
    <s v="Denver"/>
    <x v="22"/>
    <n v="80219"/>
    <x v="1"/>
    <s v="OFF-PA-10001125"/>
    <x v="1"/>
    <x v="10"/>
    <x v="1012"/>
    <n v="223.05600000000001"/>
    <n v="9"/>
    <x v="2"/>
    <n v="69.704999999999998"/>
  </r>
  <r>
    <n v="7026"/>
    <x v="3488"/>
    <x v="3"/>
    <x v="695"/>
    <d v="2014-02-13T00:00:00"/>
    <x v="1"/>
    <s v="SP-20545"/>
    <x v="259"/>
    <x v="1"/>
    <x v="0"/>
    <s v="New York City"/>
    <x v="15"/>
    <n v="10024"/>
    <x v="3"/>
    <s v="TEC-PH-10002538"/>
    <x v="2"/>
    <x v="7"/>
    <x v="524"/>
    <n v="227.46"/>
    <n v="6"/>
    <x v="0"/>
    <n v="65.963399999999993"/>
  </r>
  <r>
    <n v="7027"/>
    <x v="3488"/>
    <x v="3"/>
    <x v="695"/>
    <d v="2014-02-13T00:00:00"/>
    <x v="1"/>
    <s v="SP-20545"/>
    <x v="259"/>
    <x v="1"/>
    <x v="0"/>
    <s v="New York City"/>
    <x v="15"/>
    <n v="10024"/>
    <x v="3"/>
    <s v="OFF-BI-10000279"/>
    <x v="1"/>
    <x v="8"/>
    <x v="1765"/>
    <n v="46.24"/>
    <n v="4"/>
    <x v="2"/>
    <n v="15.606"/>
  </r>
  <r>
    <n v="7028"/>
    <x v="3489"/>
    <x v="3"/>
    <x v="926"/>
    <d v="2014-02-06T00:00:00"/>
    <x v="1"/>
    <s v="RD-19585"/>
    <x v="361"/>
    <x v="0"/>
    <x v="0"/>
    <s v="New York City"/>
    <x v="15"/>
    <n v="10011"/>
    <x v="3"/>
    <s v="OFF-LA-10001045"/>
    <x v="1"/>
    <x v="2"/>
    <x v="701"/>
    <n v="5.22"/>
    <n v="2"/>
    <x v="0"/>
    <n v="2.4011999999999998"/>
  </r>
  <r>
    <n v="7029"/>
    <x v="3490"/>
    <x v="0"/>
    <x v="887"/>
    <d v="2013-12-24T00:00:00"/>
    <x v="0"/>
    <s v="MC-17575"/>
    <x v="430"/>
    <x v="0"/>
    <x v="0"/>
    <s v="Fremont"/>
    <x v="8"/>
    <n v="68025"/>
    <x v="2"/>
    <s v="OFF-PA-10003673"/>
    <x v="1"/>
    <x v="10"/>
    <x v="971"/>
    <n v="33.9"/>
    <n v="5"/>
    <x v="0"/>
    <n v="15.593999999999999"/>
  </r>
  <r>
    <n v="7030"/>
    <x v="3491"/>
    <x v="0"/>
    <x v="583"/>
    <d v="2013-11-17T00:00:00"/>
    <x v="1"/>
    <s v="EB-13750"/>
    <x v="494"/>
    <x v="1"/>
    <x v="0"/>
    <s v="New York City"/>
    <x v="15"/>
    <n v="10011"/>
    <x v="3"/>
    <s v="OFF-ST-10002562"/>
    <x v="1"/>
    <x v="4"/>
    <x v="33"/>
    <n v="28.14"/>
    <n v="3"/>
    <x v="0"/>
    <n v="7.8792"/>
  </r>
  <r>
    <n v="7031"/>
    <x v="3491"/>
    <x v="0"/>
    <x v="583"/>
    <d v="2013-11-17T00:00:00"/>
    <x v="1"/>
    <s v="EB-13750"/>
    <x v="494"/>
    <x v="1"/>
    <x v="0"/>
    <s v="New York City"/>
    <x v="15"/>
    <n v="10011"/>
    <x v="3"/>
    <s v="TEC-AC-10002305"/>
    <x v="2"/>
    <x v="11"/>
    <x v="1521"/>
    <n v="36"/>
    <n v="2"/>
    <x v="0"/>
    <n v="6.48"/>
  </r>
  <r>
    <n v="7032"/>
    <x v="3491"/>
    <x v="0"/>
    <x v="583"/>
    <d v="2013-11-17T00:00:00"/>
    <x v="1"/>
    <s v="EB-13750"/>
    <x v="494"/>
    <x v="1"/>
    <x v="0"/>
    <s v="New York City"/>
    <x v="15"/>
    <n v="10011"/>
    <x v="3"/>
    <s v="OFF-AR-10003373"/>
    <x v="1"/>
    <x v="6"/>
    <x v="287"/>
    <n v="92.94"/>
    <n v="3"/>
    <x v="0"/>
    <n v="25.093800000000002"/>
  </r>
  <r>
    <n v="7033"/>
    <x v="3491"/>
    <x v="0"/>
    <x v="583"/>
    <d v="2013-11-17T00:00:00"/>
    <x v="1"/>
    <s v="EB-13750"/>
    <x v="494"/>
    <x v="1"/>
    <x v="0"/>
    <s v="New York City"/>
    <x v="15"/>
    <n v="10011"/>
    <x v="3"/>
    <s v="FUR-CH-10003774"/>
    <x v="0"/>
    <x v="1"/>
    <x v="1185"/>
    <n v="245.64599999999999"/>
    <n v="3"/>
    <x v="9"/>
    <n v="8.1882000000000001"/>
  </r>
  <r>
    <n v="7034"/>
    <x v="3491"/>
    <x v="0"/>
    <x v="583"/>
    <d v="2013-11-17T00:00:00"/>
    <x v="1"/>
    <s v="EB-13750"/>
    <x v="494"/>
    <x v="1"/>
    <x v="0"/>
    <s v="New York City"/>
    <x v="15"/>
    <n v="10011"/>
    <x v="3"/>
    <s v="OFF-BI-10001510"/>
    <x v="1"/>
    <x v="8"/>
    <x v="702"/>
    <n v="55.008000000000003"/>
    <n v="3"/>
    <x v="2"/>
    <n v="17.190000000000001"/>
  </r>
  <r>
    <n v="7035"/>
    <x v="3491"/>
    <x v="0"/>
    <x v="583"/>
    <d v="2013-11-17T00:00:00"/>
    <x v="1"/>
    <s v="EB-13750"/>
    <x v="494"/>
    <x v="1"/>
    <x v="0"/>
    <s v="New York City"/>
    <x v="15"/>
    <n v="10011"/>
    <x v="3"/>
    <s v="OFF-BI-10004236"/>
    <x v="1"/>
    <x v="8"/>
    <x v="891"/>
    <n v="35.231999999999999"/>
    <n v="3"/>
    <x v="2"/>
    <n v="11.4504"/>
  </r>
  <r>
    <n v="7036"/>
    <x v="3492"/>
    <x v="3"/>
    <x v="45"/>
    <d v="2014-11-14T00:00:00"/>
    <x v="1"/>
    <s v="JE-15610"/>
    <x v="531"/>
    <x v="1"/>
    <x v="0"/>
    <s v="San Diego"/>
    <x v="1"/>
    <n v="92105"/>
    <x v="1"/>
    <s v="FUR-CH-10004675"/>
    <x v="0"/>
    <x v="1"/>
    <x v="629"/>
    <n v="523.39200000000005"/>
    <n v="3"/>
    <x v="2"/>
    <n v="52.339199999999998"/>
  </r>
  <r>
    <n v="7037"/>
    <x v="3493"/>
    <x v="2"/>
    <x v="1073"/>
    <d v="2011-05-04T00:00:00"/>
    <x v="0"/>
    <s v="CS-11860"/>
    <x v="750"/>
    <x v="0"/>
    <x v="0"/>
    <s v="Lakeland"/>
    <x v="2"/>
    <n v="33801"/>
    <x v="0"/>
    <s v="TEC-CO-10004202"/>
    <x v="2"/>
    <x v="16"/>
    <x v="836"/>
    <n v="479.98399999999998"/>
    <n v="2"/>
    <x v="2"/>
    <n v="89.997"/>
  </r>
  <r>
    <n v="7038"/>
    <x v="3494"/>
    <x v="3"/>
    <x v="585"/>
    <d v="2014-09-28T00:00:00"/>
    <x v="1"/>
    <s v="PB-19105"/>
    <x v="287"/>
    <x v="0"/>
    <x v="0"/>
    <s v="Smyrna"/>
    <x v="32"/>
    <n v="30080"/>
    <x v="0"/>
    <s v="OFF-PA-10004255"/>
    <x v="1"/>
    <x v="10"/>
    <x v="1306"/>
    <n v="12.96"/>
    <n v="2"/>
    <x v="0"/>
    <n v="6.2207999999999997"/>
  </r>
  <r>
    <n v="7039"/>
    <x v="3494"/>
    <x v="3"/>
    <x v="585"/>
    <d v="2014-09-28T00:00:00"/>
    <x v="1"/>
    <s v="PB-19105"/>
    <x v="287"/>
    <x v="0"/>
    <x v="0"/>
    <s v="Smyrna"/>
    <x v="32"/>
    <n v="30080"/>
    <x v="0"/>
    <s v="OFF-AR-10003896"/>
    <x v="1"/>
    <x v="6"/>
    <x v="1792"/>
    <n v="17.940000000000001"/>
    <n v="3"/>
    <x v="0"/>
    <n v="6.4584000000000001"/>
  </r>
  <r>
    <n v="7040"/>
    <x v="3495"/>
    <x v="3"/>
    <x v="94"/>
    <d v="2014-12-24T00:00:00"/>
    <x v="1"/>
    <s v="AT-10735"/>
    <x v="247"/>
    <x v="0"/>
    <x v="0"/>
    <s v="New York City"/>
    <x v="15"/>
    <n v="10009"/>
    <x v="3"/>
    <s v="OFF-ST-10002276"/>
    <x v="1"/>
    <x v="4"/>
    <x v="223"/>
    <n v="166.72"/>
    <n v="2"/>
    <x v="0"/>
    <n v="41.68"/>
  </r>
  <r>
    <n v="7041"/>
    <x v="3495"/>
    <x v="3"/>
    <x v="94"/>
    <d v="2014-12-24T00:00:00"/>
    <x v="1"/>
    <s v="AT-10735"/>
    <x v="247"/>
    <x v="0"/>
    <x v="0"/>
    <s v="New York City"/>
    <x v="15"/>
    <n v="10009"/>
    <x v="3"/>
    <s v="OFF-BI-10001617"/>
    <x v="1"/>
    <x v="8"/>
    <x v="1315"/>
    <n v="24.815999999999999"/>
    <n v="3"/>
    <x v="2"/>
    <n v="8.3754000000000008"/>
  </r>
  <r>
    <n v="7042"/>
    <x v="3495"/>
    <x v="3"/>
    <x v="94"/>
    <d v="2014-12-24T00:00:00"/>
    <x v="1"/>
    <s v="AT-10735"/>
    <x v="247"/>
    <x v="0"/>
    <x v="0"/>
    <s v="New York City"/>
    <x v="15"/>
    <n v="10009"/>
    <x v="3"/>
    <s v="FUR-FU-10000308"/>
    <x v="0"/>
    <x v="5"/>
    <x v="1269"/>
    <n v="124.36"/>
    <n v="2"/>
    <x v="0"/>
    <n v="27.359200000000001"/>
  </r>
  <r>
    <n v="7043"/>
    <x v="3496"/>
    <x v="3"/>
    <x v="930"/>
    <d v="2014-07-24T00:00:00"/>
    <x v="1"/>
    <s v="SV-20365"/>
    <x v="277"/>
    <x v="0"/>
    <x v="0"/>
    <s v="Philadelphia"/>
    <x v="9"/>
    <n v="19134"/>
    <x v="3"/>
    <s v="TEC-CO-10001943"/>
    <x v="2"/>
    <x v="16"/>
    <x v="1666"/>
    <n v="599.97"/>
    <n v="5"/>
    <x v="10"/>
    <n v="69.996499999999997"/>
  </r>
  <r>
    <n v="7044"/>
    <x v="3496"/>
    <x v="3"/>
    <x v="930"/>
    <d v="2014-07-24T00:00:00"/>
    <x v="1"/>
    <s v="SV-20365"/>
    <x v="277"/>
    <x v="0"/>
    <x v="0"/>
    <s v="Philadelphia"/>
    <x v="9"/>
    <n v="19134"/>
    <x v="3"/>
    <s v="FUR-CH-10002647"/>
    <x v="0"/>
    <x v="1"/>
    <x v="470"/>
    <n v="198.744"/>
    <n v="4"/>
    <x v="4"/>
    <n v="-14.196"/>
  </r>
  <r>
    <n v="7045"/>
    <x v="3496"/>
    <x v="3"/>
    <x v="930"/>
    <d v="2014-07-24T00:00:00"/>
    <x v="1"/>
    <s v="SV-20365"/>
    <x v="277"/>
    <x v="0"/>
    <x v="0"/>
    <s v="Philadelphia"/>
    <x v="9"/>
    <n v="19134"/>
    <x v="3"/>
    <s v="OFF-SU-10004768"/>
    <x v="1"/>
    <x v="14"/>
    <x v="1299"/>
    <n v="9.1839999999999993"/>
    <n v="2"/>
    <x v="2"/>
    <n v="1.1479999999999999"/>
  </r>
  <r>
    <n v="7046"/>
    <x v="3497"/>
    <x v="0"/>
    <x v="54"/>
    <d v="2013-11-10T00:00:00"/>
    <x v="1"/>
    <s v="PJ-18835"/>
    <x v="601"/>
    <x v="1"/>
    <x v="0"/>
    <s v="Dallas"/>
    <x v="5"/>
    <n v="75217"/>
    <x v="2"/>
    <s v="OFF-PA-10002160"/>
    <x v="1"/>
    <x v="10"/>
    <x v="1190"/>
    <n v="9.2479999999999993"/>
    <n v="2"/>
    <x v="2"/>
    <n v="3.3523999999999998"/>
  </r>
  <r>
    <n v="7047"/>
    <x v="3498"/>
    <x v="2"/>
    <x v="918"/>
    <d v="2011-04-12T00:00:00"/>
    <x v="1"/>
    <s v="NM-18445"/>
    <x v="134"/>
    <x v="2"/>
    <x v="0"/>
    <s v="Concord"/>
    <x v="1"/>
    <n v="94521"/>
    <x v="1"/>
    <s v="FUR-TA-10003748"/>
    <x v="0"/>
    <x v="3"/>
    <x v="208"/>
    <n v="99.591999999999999"/>
    <n v="1"/>
    <x v="2"/>
    <n v="2.4897999999999998"/>
  </r>
  <r>
    <n v="7048"/>
    <x v="3498"/>
    <x v="2"/>
    <x v="918"/>
    <d v="2011-04-12T00:00:00"/>
    <x v="1"/>
    <s v="NM-18445"/>
    <x v="134"/>
    <x v="2"/>
    <x v="0"/>
    <s v="Concord"/>
    <x v="1"/>
    <n v="94521"/>
    <x v="1"/>
    <s v="TEC-AC-10001908"/>
    <x v="2"/>
    <x v="11"/>
    <x v="292"/>
    <n v="399.96"/>
    <n v="4"/>
    <x v="0"/>
    <n v="139.98599999999999"/>
  </r>
  <r>
    <n v="7049"/>
    <x v="3499"/>
    <x v="0"/>
    <x v="1041"/>
    <d v="2013-08-17T00:00:00"/>
    <x v="2"/>
    <s v="TR-21325"/>
    <x v="309"/>
    <x v="0"/>
    <x v="0"/>
    <s v="Nashville"/>
    <x v="18"/>
    <n v="37211"/>
    <x v="0"/>
    <s v="OFF-PA-10000552"/>
    <x v="1"/>
    <x v="10"/>
    <x v="1532"/>
    <n v="15.552"/>
    <n v="3"/>
    <x v="2"/>
    <n v="5.4432"/>
  </r>
  <r>
    <n v="7050"/>
    <x v="3500"/>
    <x v="2"/>
    <x v="794"/>
    <d v="2011-09-30T00:00:00"/>
    <x v="1"/>
    <s v="BF-11005"/>
    <x v="593"/>
    <x v="2"/>
    <x v="0"/>
    <s v="Aurora"/>
    <x v="22"/>
    <n v="80013"/>
    <x v="1"/>
    <s v="OFF-AR-10003179"/>
    <x v="1"/>
    <x v="6"/>
    <x v="1565"/>
    <n v="14.576000000000001"/>
    <n v="2"/>
    <x v="2"/>
    <n v="2.3685999999999998"/>
  </r>
  <r>
    <n v="7051"/>
    <x v="3501"/>
    <x v="0"/>
    <x v="25"/>
    <d v="2013-12-12T00:00:00"/>
    <x v="3"/>
    <s v="WB-21850"/>
    <x v="576"/>
    <x v="0"/>
    <x v="0"/>
    <s v="Anaheim"/>
    <x v="1"/>
    <n v="92804"/>
    <x v="1"/>
    <s v="OFF-BI-10004593"/>
    <x v="1"/>
    <x v="8"/>
    <x v="267"/>
    <n v="209.6"/>
    <n v="5"/>
    <x v="2"/>
    <n v="68.12"/>
  </r>
  <r>
    <n v="7052"/>
    <x v="3501"/>
    <x v="0"/>
    <x v="25"/>
    <d v="2013-12-12T00:00:00"/>
    <x v="3"/>
    <s v="WB-21850"/>
    <x v="576"/>
    <x v="0"/>
    <x v="0"/>
    <s v="Anaheim"/>
    <x v="1"/>
    <n v="92804"/>
    <x v="1"/>
    <s v="OFF-AR-10000914"/>
    <x v="1"/>
    <x v="6"/>
    <x v="1739"/>
    <n v="23.32"/>
    <n v="2"/>
    <x v="0"/>
    <n v="6.0632000000000001"/>
  </r>
  <r>
    <n v="7053"/>
    <x v="3501"/>
    <x v="0"/>
    <x v="25"/>
    <d v="2013-12-12T00:00:00"/>
    <x v="3"/>
    <s v="WB-21850"/>
    <x v="576"/>
    <x v="0"/>
    <x v="0"/>
    <s v="Anaheim"/>
    <x v="1"/>
    <n v="92804"/>
    <x v="1"/>
    <s v="OFF-PA-10000241"/>
    <x v="1"/>
    <x v="10"/>
    <x v="1151"/>
    <n v="30.98"/>
    <n v="1"/>
    <x v="0"/>
    <n v="13.941000000000001"/>
  </r>
  <r>
    <n v="7054"/>
    <x v="3501"/>
    <x v="0"/>
    <x v="25"/>
    <d v="2013-12-12T00:00:00"/>
    <x v="3"/>
    <s v="WB-21850"/>
    <x v="576"/>
    <x v="0"/>
    <x v="0"/>
    <s v="Anaheim"/>
    <x v="1"/>
    <n v="92804"/>
    <x v="1"/>
    <s v="TEC-AC-10000057"/>
    <x v="2"/>
    <x v="11"/>
    <x v="626"/>
    <n v="119.96"/>
    <n v="4"/>
    <x v="0"/>
    <n v="25.191600000000001"/>
  </r>
  <r>
    <n v="7055"/>
    <x v="3501"/>
    <x v="0"/>
    <x v="25"/>
    <d v="2013-12-12T00:00:00"/>
    <x v="3"/>
    <s v="WB-21850"/>
    <x v="576"/>
    <x v="0"/>
    <x v="0"/>
    <s v="Anaheim"/>
    <x v="1"/>
    <n v="92804"/>
    <x v="1"/>
    <s v="FUR-CH-10003774"/>
    <x v="0"/>
    <x v="1"/>
    <x v="1185"/>
    <n v="363.92"/>
    <n v="5"/>
    <x v="2"/>
    <n v="-31.843"/>
  </r>
  <r>
    <n v="7056"/>
    <x v="3501"/>
    <x v="0"/>
    <x v="25"/>
    <d v="2013-12-12T00:00:00"/>
    <x v="3"/>
    <s v="WB-21850"/>
    <x v="576"/>
    <x v="0"/>
    <x v="0"/>
    <s v="Anaheim"/>
    <x v="1"/>
    <n v="92804"/>
    <x v="1"/>
    <s v="OFF-BI-10002824"/>
    <x v="1"/>
    <x v="8"/>
    <x v="523"/>
    <n v="35.808"/>
    <n v="3"/>
    <x v="2"/>
    <n v="11.19"/>
  </r>
  <r>
    <n v="7057"/>
    <x v="3501"/>
    <x v="0"/>
    <x v="25"/>
    <d v="2013-12-12T00:00:00"/>
    <x v="3"/>
    <s v="WB-21850"/>
    <x v="576"/>
    <x v="0"/>
    <x v="0"/>
    <s v="Anaheim"/>
    <x v="1"/>
    <n v="92804"/>
    <x v="1"/>
    <s v="OFF-BI-10004001"/>
    <x v="1"/>
    <x v="8"/>
    <x v="810"/>
    <n v="122.688"/>
    <n v="9"/>
    <x v="2"/>
    <n v="39.873600000000003"/>
  </r>
  <r>
    <n v="7058"/>
    <x v="3501"/>
    <x v="0"/>
    <x v="25"/>
    <d v="2013-12-12T00:00:00"/>
    <x v="3"/>
    <s v="WB-21850"/>
    <x v="576"/>
    <x v="0"/>
    <x v="0"/>
    <s v="Anaheim"/>
    <x v="1"/>
    <n v="92804"/>
    <x v="1"/>
    <s v="FUR-TA-10004619"/>
    <x v="0"/>
    <x v="3"/>
    <x v="882"/>
    <n v="892.13599999999997"/>
    <n v="7"/>
    <x v="2"/>
    <n v="111.517"/>
  </r>
  <r>
    <n v="7059"/>
    <x v="3501"/>
    <x v="0"/>
    <x v="25"/>
    <d v="2013-12-12T00:00:00"/>
    <x v="3"/>
    <s v="WB-21850"/>
    <x v="576"/>
    <x v="0"/>
    <x v="0"/>
    <s v="Anaheim"/>
    <x v="1"/>
    <n v="92804"/>
    <x v="1"/>
    <s v="OFF-ST-10000636"/>
    <x v="1"/>
    <x v="4"/>
    <x v="1744"/>
    <n v="50.22"/>
    <n v="3"/>
    <x v="0"/>
    <n v="2.0087999999999999"/>
  </r>
  <r>
    <n v="7060"/>
    <x v="3501"/>
    <x v="0"/>
    <x v="25"/>
    <d v="2013-12-12T00:00:00"/>
    <x v="3"/>
    <s v="WB-21850"/>
    <x v="576"/>
    <x v="0"/>
    <x v="0"/>
    <s v="Anaheim"/>
    <x v="1"/>
    <n v="92804"/>
    <x v="1"/>
    <s v="OFF-AP-10001469"/>
    <x v="1"/>
    <x v="9"/>
    <x v="581"/>
    <n v="83.42"/>
    <n v="2"/>
    <x v="0"/>
    <n v="24.191800000000001"/>
  </r>
  <r>
    <n v="7061"/>
    <x v="3501"/>
    <x v="0"/>
    <x v="25"/>
    <d v="2013-12-12T00:00:00"/>
    <x v="3"/>
    <s v="WB-21850"/>
    <x v="576"/>
    <x v="0"/>
    <x v="0"/>
    <s v="Anaheim"/>
    <x v="1"/>
    <n v="92804"/>
    <x v="1"/>
    <s v="OFF-BI-10002897"/>
    <x v="1"/>
    <x v="8"/>
    <x v="1793"/>
    <n v="5.8719999999999999"/>
    <n v="2"/>
    <x v="2"/>
    <n v="2.1286"/>
  </r>
  <r>
    <n v="7062"/>
    <x v="3502"/>
    <x v="1"/>
    <x v="302"/>
    <d v="2012-02-05T00:00:00"/>
    <x v="0"/>
    <s v="KH-16630"/>
    <x v="175"/>
    <x v="1"/>
    <x v="0"/>
    <s v="Pleasant Grove"/>
    <x v="7"/>
    <n v="84062"/>
    <x v="1"/>
    <s v="OFF-BI-10002432"/>
    <x v="1"/>
    <x v="8"/>
    <x v="866"/>
    <n v="12.144"/>
    <n v="3"/>
    <x v="2"/>
    <n v="4.0986000000000002"/>
  </r>
  <r>
    <n v="7063"/>
    <x v="3503"/>
    <x v="0"/>
    <x v="723"/>
    <d v="2014-01-01T00:00:00"/>
    <x v="0"/>
    <s v="KL-16645"/>
    <x v="107"/>
    <x v="0"/>
    <x v="0"/>
    <s v="Springfield"/>
    <x v="21"/>
    <n v="97477"/>
    <x v="1"/>
    <s v="OFF-EN-10002592"/>
    <x v="1"/>
    <x v="12"/>
    <x v="1702"/>
    <n v="27.792000000000002"/>
    <n v="3"/>
    <x v="2"/>
    <n v="10.422000000000001"/>
  </r>
  <r>
    <n v="7064"/>
    <x v="3504"/>
    <x v="3"/>
    <x v="515"/>
    <d v="2014-09-06T00:00:00"/>
    <x v="1"/>
    <s v="MG-17890"/>
    <x v="450"/>
    <x v="2"/>
    <x v="0"/>
    <s v="Salem"/>
    <x v="21"/>
    <n v="97301"/>
    <x v="1"/>
    <s v="OFF-SU-10002522"/>
    <x v="1"/>
    <x v="14"/>
    <x v="1544"/>
    <n v="6.2080000000000002"/>
    <n v="2"/>
    <x v="2"/>
    <n v="0.69840000000000002"/>
  </r>
  <r>
    <n v="7065"/>
    <x v="3505"/>
    <x v="3"/>
    <x v="1144"/>
    <d v="2014-02-10T00:00:00"/>
    <x v="1"/>
    <s v="JF-15355"/>
    <x v="282"/>
    <x v="0"/>
    <x v="0"/>
    <s v="Rochester"/>
    <x v="15"/>
    <n v="14609"/>
    <x v="3"/>
    <s v="OFF-AP-10003971"/>
    <x v="1"/>
    <x v="9"/>
    <x v="914"/>
    <n v="32.67"/>
    <n v="3"/>
    <x v="0"/>
    <n v="8.4941999999999993"/>
  </r>
  <r>
    <n v="7066"/>
    <x v="3506"/>
    <x v="2"/>
    <x v="776"/>
    <d v="2011-12-08T00:00:00"/>
    <x v="2"/>
    <s v="RS-19765"/>
    <x v="276"/>
    <x v="1"/>
    <x v="0"/>
    <s v="Los Angeles"/>
    <x v="1"/>
    <n v="90008"/>
    <x v="1"/>
    <s v="OFF-ST-10001496"/>
    <x v="1"/>
    <x v="4"/>
    <x v="726"/>
    <n v="1261.33"/>
    <n v="7"/>
    <x v="0"/>
    <n v="327.94580000000002"/>
  </r>
  <r>
    <n v="7067"/>
    <x v="3507"/>
    <x v="0"/>
    <x v="198"/>
    <d v="2013-06-04T00:00:00"/>
    <x v="1"/>
    <s v="NL-18310"/>
    <x v="644"/>
    <x v="2"/>
    <x v="0"/>
    <s v="Los Angeles"/>
    <x v="1"/>
    <n v="90049"/>
    <x v="1"/>
    <s v="OFF-PA-10004782"/>
    <x v="1"/>
    <x v="10"/>
    <x v="1413"/>
    <n v="38.880000000000003"/>
    <n v="6"/>
    <x v="0"/>
    <n v="18.662400000000002"/>
  </r>
  <r>
    <n v="7068"/>
    <x v="3508"/>
    <x v="0"/>
    <x v="206"/>
    <d v="2013-05-27T00:00:00"/>
    <x v="1"/>
    <s v="AS-10285"/>
    <x v="155"/>
    <x v="1"/>
    <x v="0"/>
    <s v="Dallas"/>
    <x v="5"/>
    <n v="75081"/>
    <x v="2"/>
    <s v="OFF-BI-10000343"/>
    <x v="1"/>
    <x v="8"/>
    <x v="184"/>
    <n v="1.964"/>
    <n v="2"/>
    <x v="3"/>
    <n v="-3.2406000000000001"/>
  </r>
  <r>
    <n v="7069"/>
    <x v="3508"/>
    <x v="0"/>
    <x v="206"/>
    <d v="2013-05-27T00:00:00"/>
    <x v="1"/>
    <s v="AS-10285"/>
    <x v="155"/>
    <x v="1"/>
    <x v="0"/>
    <s v="Dallas"/>
    <x v="5"/>
    <n v="75081"/>
    <x v="2"/>
    <s v="OFF-PA-10003591"/>
    <x v="1"/>
    <x v="10"/>
    <x v="686"/>
    <n v="82.656000000000006"/>
    <n v="9"/>
    <x v="2"/>
    <n v="30.995999999999999"/>
  </r>
  <r>
    <n v="7070"/>
    <x v="3509"/>
    <x v="2"/>
    <x v="128"/>
    <d v="2011-08-14T00:00:00"/>
    <x v="1"/>
    <s v="GM-14500"/>
    <x v="421"/>
    <x v="0"/>
    <x v="0"/>
    <s v="Fresno"/>
    <x v="1"/>
    <n v="93727"/>
    <x v="1"/>
    <s v="OFF-PA-10001667"/>
    <x v="1"/>
    <x v="10"/>
    <x v="453"/>
    <n v="5.98"/>
    <n v="1"/>
    <x v="0"/>
    <n v="2.6909999999999998"/>
  </r>
  <r>
    <n v="7071"/>
    <x v="3510"/>
    <x v="0"/>
    <x v="64"/>
    <d v="2013-09-11T00:00:00"/>
    <x v="0"/>
    <s v="SU-20665"/>
    <x v="711"/>
    <x v="2"/>
    <x v="0"/>
    <s v="Chicago"/>
    <x v="10"/>
    <n v="60653"/>
    <x v="2"/>
    <s v="OFF-PA-10004971"/>
    <x v="1"/>
    <x v="10"/>
    <x v="604"/>
    <n v="9.2479999999999993"/>
    <n v="2"/>
    <x v="2"/>
    <n v="3.3523999999999998"/>
  </r>
  <r>
    <n v="7072"/>
    <x v="3511"/>
    <x v="0"/>
    <x v="310"/>
    <d v="2013-07-29T00:00:00"/>
    <x v="1"/>
    <s v="CK-12205"/>
    <x v="237"/>
    <x v="0"/>
    <x v="0"/>
    <s v="Mcallen"/>
    <x v="5"/>
    <n v="78501"/>
    <x v="2"/>
    <s v="OFF-AR-10001216"/>
    <x v="1"/>
    <x v="6"/>
    <x v="1455"/>
    <n v="4.4480000000000004"/>
    <n v="2"/>
    <x v="2"/>
    <n v="0.33360000000000001"/>
  </r>
  <r>
    <n v="7073"/>
    <x v="3511"/>
    <x v="0"/>
    <x v="310"/>
    <d v="2013-07-29T00:00:00"/>
    <x v="1"/>
    <s v="CK-12205"/>
    <x v="237"/>
    <x v="0"/>
    <x v="0"/>
    <s v="Mcallen"/>
    <x v="5"/>
    <n v="78501"/>
    <x v="2"/>
    <s v="OFF-PA-10004355"/>
    <x v="1"/>
    <x v="10"/>
    <x v="1094"/>
    <n v="5.1840000000000002"/>
    <n v="1"/>
    <x v="2"/>
    <n v="1.8144"/>
  </r>
  <r>
    <n v="7074"/>
    <x v="3511"/>
    <x v="0"/>
    <x v="310"/>
    <d v="2013-07-29T00:00:00"/>
    <x v="1"/>
    <s v="CK-12205"/>
    <x v="237"/>
    <x v="0"/>
    <x v="0"/>
    <s v="Mcallen"/>
    <x v="5"/>
    <n v="78501"/>
    <x v="2"/>
    <s v="OFF-AR-10001953"/>
    <x v="1"/>
    <x v="6"/>
    <x v="395"/>
    <n v="175.92"/>
    <n v="5"/>
    <x v="2"/>
    <n v="15.393000000000001"/>
  </r>
  <r>
    <n v="7075"/>
    <x v="3511"/>
    <x v="0"/>
    <x v="310"/>
    <d v="2013-07-29T00:00:00"/>
    <x v="1"/>
    <s v="CK-12205"/>
    <x v="237"/>
    <x v="0"/>
    <x v="0"/>
    <s v="Mcallen"/>
    <x v="5"/>
    <n v="78501"/>
    <x v="2"/>
    <s v="OFF-BI-10004364"/>
    <x v="1"/>
    <x v="8"/>
    <x v="302"/>
    <n v="4.7519999999999998"/>
    <n v="4"/>
    <x v="3"/>
    <n v="-8.3160000000000007"/>
  </r>
  <r>
    <n v="7076"/>
    <x v="3511"/>
    <x v="0"/>
    <x v="310"/>
    <d v="2013-07-29T00:00:00"/>
    <x v="1"/>
    <s v="CK-12205"/>
    <x v="237"/>
    <x v="0"/>
    <x v="0"/>
    <s v="Mcallen"/>
    <x v="5"/>
    <n v="78501"/>
    <x v="2"/>
    <s v="OFF-SU-10001165"/>
    <x v="1"/>
    <x v="14"/>
    <x v="1039"/>
    <n v="13.343999999999999"/>
    <n v="2"/>
    <x v="2"/>
    <n v="1.0007999999999999"/>
  </r>
  <r>
    <n v="7077"/>
    <x v="3512"/>
    <x v="0"/>
    <x v="536"/>
    <d v="2013-05-18T00:00:00"/>
    <x v="1"/>
    <s v="JM-15580"/>
    <x v="758"/>
    <x v="0"/>
    <x v="0"/>
    <s v="Seattle"/>
    <x v="4"/>
    <n v="98105"/>
    <x v="1"/>
    <s v="OFF-EN-10001141"/>
    <x v="1"/>
    <x v="12"/>
    <x v="593"/>
    <n v="54.9"/>
    <n v="5"/>
    <x v="0"/>
    <n v="26.901"/>
  </r>
  <r>
    <n v="7078"/>
    <x v="3513"/>
    <x v="0"/>
    <x v="476"/>
    <d v="2013-09-07T00:00:00"/>
    <x v="1"/>
    <s v="JE-15715"/>
    <x v="555"/>
    <x v="0"/>
    <x v="0"/>
    <s v="Charlotte"/>
    <x v="3"/>
    <n v="28205"/>
    <x v="0"/>
    <s v="OFF-BI-10000014"/>
    <x v="1"/>
    <x v="8"/>
    <x v="628"/>
    <n v="22.911000000000001"/>
    <n v="7"/>
    <x v="6"/>
    <n v="-17.565100000000001"/>
  </r>
  <r>
    <n v="7079"/>
    <x v="3513"/>
    <x v="0"/>
    <x v="476"/>
    <d v="2013-09-07T00:00:00"/>
    <x v="1"/>
    <s v="JE-15715"/>
    <x v="555"/>
    <x v="0"/>
    <x v="0"/>
    <s v="Charlotte"/>
    <x v="3"/>
    <n v="28205"/>
    <x v="0"/>
    <s v="OFF-AP-10000159"/>
    <x v="1"/>
    <x v="9"/>
    <x v="1407"/>
    <n v="309.45600000000002"/>
    <n v="9"/>
    <x v="2"/>
    <n v="34.813800000000001"/>
  </r>
  <r>
    <n v="7080"/>
    <x v="3513"/>
    <x v="0"/>
    <x v="476"/>
    <d v="2013-09-07T00:00:00"/>
    <x v="1"/>
    <s v="JE-15715"/>
    <x v="555"/>
    <x v="0"/>
    <x v="0"/>
    <s v="Charlotte"/>
    <x v="3"/>
    <n v="28205"/>
    <x v="0"/>
    <s v="OFF-AR-10003560"/>
    <x v="1"/>
    <x v="6"/>
    <x v="482"/>
    <n v="19.456"/>
    <n v="4"/>
    <x v="2"/>
    <n v="3.4047999999999998"/>
  </r>
  <r>
    <n v="7081"/>
    <x v="3513"/>
    <x v="0"/>
    <x v="476"/>
    <d v="2013-09-07T00:00:00"/>
    <x v="1"/>
    <s v="JE-15715"/>
    <x v="555"/>
    <x v="0"/>
    <x v="0"/>
    <s v="Charlotte"/>
    <x v="3"/>
    <n v="28205"/>
    <x v="0"/>
    <s v="FUR-TA-10001768"/>
    <x v="0"/>
    <x v="3"/>
    <x v="114"/>
    <n v="472.51799999999997"/>
    <n v="3"/>
    <x v="10"/>
    <n v="-149.63069999999999"/>
  </r>
  <r>
    <n v="7082"/>
    <x v="3513"/>
    <x v="0"/>
    <x v="476"/>
    <d v="2013-09-07T00:00:00"/>
    <x v="1"/>
    <s v="JE-15715"/>
    <x v="555"/>
    <x v="0"/>
    <x v="0"/>
    <s v="Charlotte"/>
    <x v="3"/>
    <n v="28205"/>
    <x v="0"/>
    <s v="TEC-AC-10002049"/>
    <x v="2"/>
    <x v="11"/>
    <x v="1053"/>
    <n v="1012.68"/>
    <n v="3"/>
    <x v="2"/>
    <n v="303.80399999999997"/>
  </r>
  <r>
    <n v="7083"/>
    <x v="3513"/>
    <x v="0"/>
    <x v="476"/>
    <d v="2013-09-07T00:00:00"/>
    <x v="1"/>
    <s v="JE-15715"/>
    <x v="555"/>
    <x v="0"/>
    <x v="0"/>
    <s v="Charlotte"/>
    <x v="3"/>
    <n v="28205"/>
    <x v="0"/>
    <s v="OFF-BI-10003166"/>
    <x v="1"/>
    <x v="8"/>
    <x v="1405"/>
    <n v="17.22"/>
    <n v="5"/>
    <x v="6"/>
    <n v="-12.628"/>
  </r>
  <r>
    <n v="7084"/>
    <x v="3514"/>
    <x v="3"/>
    <x v="246"/>
    <d v="2014-07-26T00:00:00"/>
    <x v="0"/>
    <s v="AR-10825"/>
    <x v="255"/>
    <x v="1"/>
    <x v="0"/>
    <s v="Concord"/>
    <x v="1"/>
    <n v="94521"/>
    <x v="1"/>
    <s v="OFF-AR-10003469"/>
    <x v="1"/>
    <x v="6"/>
    <x v="1249"/>
    <n v="3.52"/>
    <n v="2"/>
    <x v="0"/>
    <n v="1.6896"/>
  </r>
  <r>
    <n v="7085"/>
    <x v="3514"/>
    <x v="3"/>
    <x v="246"/>
    <d v="2014-07-26T00:00:00"/>
    <x v="0"/>
    <s v="AR-10825"/>
    <x v="255"/>
    <x v="1"/>
    <x v="0"/>
    <s v="Concord"/>
    <x v="1"/>
    <n v="94521"/>
    <x v="1"/>
    <s v="TEC-PH-10002549"/>
    <x v="2"/>
    <x v="7"/>
    <x v="928"/>
    <n v="1626.192"/>
    <n v="9"/>
    <x v="2"/>
    <n v="121.9644"/>
  </r>
  <r>
    <n v="7086"/>
    <x v="3515"/>
    <x v="3"/>
    <x v="145"/>
    <d v="2014-09-29T00:00:00"/>
    <x v="2"/>
    <s v="AH-10075"/>
    <x v="340"/>
    <x v="1"/>
    <x v="0"/>
    <s v="Chester"/>
    <x v="9"/>
    <n v="19013"/>
    <x v="3"/>
    <s v="OFF-BI-10003476"/>
    <x v="1"/>
    <x v="8"/>
    <x v="1526"/>
    <n v="8.5950000000000006"/>
    <n v="5"/>
    <x v="6"/>
    <n v="-6.3029999999999999"/>
  </r>
  <r>
    <n v="7087"/>
    <x v="3515"/>
    <x v="3"/>
    <x v="145"/>
    <d v="2014-09-29T00:00:00"/>
    <x v="2"/>
    <s v="AH-10075"/>
    <x v="340"/>
    <x v="1"/>
    <x v="0"/>
    <s v="Chester"/>
    <x v="9"/>
    <n v="19013"/>
    <x v="3"/>
    <s v="OFF-SU-10000157"/>
    <x v="1"/>
    <x v="14"/>
    <x v="1399"/>
    <n v="190.89599999999999"/>
    <n v="2"/>
    <x v="2"/>
    <n v="-42.951599999999999"/>
  </r>
  <r>
    <n v="7088"/>
    <x v="3516"/>
    <x v="3"/>
    <x v="646"/>
    <d v="2014-08-07T00:00:00"/>
    <x v="0"/>
    <s v="GA-14515"/>
    <x v="654"/>
    <x v="0"/>
    <x v="0"/>
    <s v="Los Angeles"/>
    <x v="1"/>
    <n v="90004"/>
    <x v="1"/>
    <s v="OFF-ST-10003123"/>
    <x v="1"/>
    <x v="4"/>
    <x v="1268"/>
    <n v="99.87"/>
    <n v="3"/>
    <x v="0"/>
    <n v="23.968800000000002"/>
  </r>
  <r>
    <n v="7089"/>
    <x v="3517"/>
    <x v="1"/>
    <x v="969"/>
    <d v="2012-10-27T00:00:00"/>
    <x v="0"/>
    <s v="JF-15415"/>
    <x v="226"/>
    <x v="0"/>
    <x v="0"/>
    <s v="Sparks"/>
    <x v="33"/>
    <n v="89431"/>
    <x v="1"/>
    <s v="OFF-AR-10001955"/>
    <x v="1"/>
    <x v="6"/>
    <x v="1021"/>
    <n v="79.36"/>
    <n v="4"/>
    <x v="0"/>
    <n v="23.808"/>
  </r>
  <r>
    <n v="7090"/>
    <x v="3518"/>
    <x v="3"/>
    <x v="140"/>
    <d v="2014-06-20T00:00:00"/>
    <x v="0"/>
    <s v="KH-16690"/>
    <x v="120"/>
    <x v="1"/>
    <x v="0"/>
    <s v="Los Angeles"/>
    <x v="1"/>
    <n v="90032"/>
    <x v="1"/>
    <s v="TEC-PH-10001809"/>
    <x v="2"/>
    <x v="7"/>
    <x v="1164"/>
    <n v="119.96"/>
    <n v="1"/>
    <x v="2"/>
    <n v="7.4974999999999996"/>
  </r>
  <r>
    <n v="7091"/>
    <x v="3519"/>
    <x v="1"/>
    <x v="1145"/>
    <d v="2012-01-13T00:00:00"/>
    <x v="1"/>
    <s v="CC-12685"/>
    <x v="530"/>
    <x v="0"/>
    <x v="0"/>
    <s v="Henderson"/>
    <x v="0"/>
    <n v="42420"/>
    <x v="0"/>
    <s v="OFF-PA-10000474"/>
    <x v="1"/>
    <x v="10"/>
    <x v="33"/>
    <n v="106.32"/>
    <n v="3"/>
    <x v="0"/>
    <n v="49.970399999999998"/>
  </r>
  <r>
    <n v="7092"/>
    <x v="3519"/>
    <x v="1"/>
    <x v="1145"/>
    <d v="2012-01-13T00:00:00"/>
    <x v="1"/>
    <s v="CC-12685"/>
    <x v="530"/>
    <x v="0"/>
    <x v="0"/>
    <s v="Henderson"/>
    <x v="0"/>
    <n v="42420"/>
    <x v="0"/>
    <s v="OFF-AP-10001205"/>
    <x v="1"/>
    <x v="9"/>
    <x v="1285"/>
    <n v="163.44"/>
    <n v="3"/>
    <x v="0"/>
    <n v="45.763199999999998"/>
  </r>
  <r>
    <n v="7093"/>
    <x v="3519"/>
    <x v="1"/>
    <x v="1145"/>
    <d v="2012-01-13T00:00:00"/>
    <x v="1"/>
    <s v="CC-12685"/>
    <x v="530"/>
    <x v="0"/>
    <x v="0"/>
    <s v="Henderson"/>
    <x v="0"/>
    <n v="42420"/>
    <x v="0"/>
    <s v="OFF-AR-10004691"/>
    <x v="1"/>
    <x v="6"/>
    <x v="1371"/>
    <n v="42.76"/>
    <n v="2"/>
    <x v="0"/>
    <n v="11.117599999999999"/>
  </r>
  <r>
    <n v="7094"/>
    <x v="3519"/>
    <x v="1"/>
    <x v="1145"/>
    <d v="2012-01-13T00:00:00"/>
    <x v="1"/>
    <s v="CC-12685"/>
    <x v="530"/>
    <x v="0"/>
    <x v="0"/>
    <s v="Henderson"/>
    <x v="0"/>
    <n v="42420"/>
    <x v="0"/>
    <s v="OFF-PA-10004996"/>
    <x v="1"/>
    <x v="10"/>
    <x v="1519"/>
    <n v="51.55"/>
    <n v="5"/>
    <x v="0"/>
    <n v="24.2285"/>
  </r>
  <r>
    <n v="7095"/>
    <x v="3520"/>
    <x v="1"/>
    <x v="97"/>
    <d v="2012-02-13T00:00:00"/>
    <x v="0"/>
    <s v="JF-15565"/>
    <x v="535"/>
    <x v="0"/>
    <x v="0"/>
    <s v="Decatur"/>
    <x v="10"/>
    <n v="62521"/>
    <x v="2"/>
    <s v="TEC-AC-10001908"/>
    <x v="2"/>
    <x v="11"/>
    <x v="292"/>
    <n v="479.952"/>
    <n v="6"/>
    <x v="2"/>
    <n v="89.991"/>
  </r>
  <r>
    <n v="7096"/>
    <x v="3521"/>
    <x v="0"/>
    <x v="1146"/>
    <d v="2013-08-21T00:00:00"/>
    <x v="2"/>
    <s v="RP-19390"/>
    <x v="261"/>
    <x v="0"/>
    <x v="0"/>
    <s v="New York City"/>
    <x v="15"/>
    <n v="10009"/>
    <x v="3"/>
    <s v="OFF-BI-10000666"/>
    <x v="1"/>
    <x v="8"/>
    <x v="980"/>
    <n v="146.68799999999999"/>
    <n v="6"/>
    <x v="2"/>
    <n v="55.008000000000003"/>
  </r>
  <r>
    <n v="7097"/>
    <x v="3521"/>
    <x v="0"/>
    <x v="1146"/>
    <d v="2013-08-21T00:00:00"/>
    <x v="2"/>
    <s v="RP-19390"/>
    <x v="261"/>
    <x v="0"/>
    <x v="0"/>
    <s v="New York City"/>
    <x v="15"/>
    <n v="10009"/>
    <x v="3"/>
    <s v="OFF-BI-10004318"/>
    <x v="1"/>
    <x v="8"/>
    <x v="1574"/>
    <n v="276.78399999999999"/>
    <n v="2"/>
    <x v="2"/>
    <n v="89.954800000000006"/>
  </r>
  <r>
    <n v="7098"/>
    <x v="3521"/>
    <x v="0"/>
    <x v="1146"/>
    <d v="2013-08-21T00:00:00"/>
    <x v="2"/>
    <s v="RP-19390"/>
    <x v="261"/>
    <x v="0"/>
    <x v="0"/>
    <s v="New York City"/>
    <x v="15"/>
    <n v="10009"/>
    <x v="3"/>
    <s v="OFF-BI-10003429"/>
    <x v="1"/>
    <x v="8"/>
    <x v="844"/>
    <n v="25.32"/>
    <n v="5"/>
    <x v="2"/>
    <n v="9.1784999999999997"/>
  </r>
  <r>
    <n v="7099"/>
    <x v="3522"/>
    <x v="3"/>
    <x v="44"/>
    <d v="2014-11-11T00:00:00"/>
    <x v="1"/>
    <s v="CD-11980"/>
    <x v="263"/>
    <x v="0"/>
    <x v="0"/>
    <s v="New York City"/>
    <x v="15"/>
    <n v="10011"/>
    <x v="3"/>
    <s v="OFF-PA-10003302"/>
    <x v="1"/>
    <x v="10"/>
    <x v="1712"/>
    <n v="318.95999999999998"/>
    <n v="9"/>
    <x v="0"/>
    <n v="149.91120000000001"/>
  </r>
  <r>
    <n v="7100"/>
    <x v="3523"/>
    <x v="1"/>
    <x v="207"/>
    <d v="2012-12-30T00:00:00"/>
    <x v="0"/>
    <s v="DF-13135"/>
    <x v="650"/>
    <x v="0"/>
    <x v="0"/>
    <s v="New York City"/>
    <x v="15"/>
    <n v="10009"/>
    <x v="3"/>
    <s v="OFF-PA-10003302"/>
    <x v="1"/>
    <x v="10"/>
    <x v="1712"/>
    <n v="212.64"/>
    <n v="6"/>
    <x v="0"/>
    <n v="99.940799999999996"/>
  </r>
  <r>
    <n v="7101"/>
    <x v="3524"/>
    <x v="2"/>
    <x v="533"/>
    <d v="2011-11-28T00:00:00"/>
    <x v="1"/>
    <s v="SM-20005"/>
    <x v="325"/>
    <x v="0"/>
    <x v="0"/>
    <s v="Scottsdale"/>
    <x v="16"/>
    <n v="85254"/>
    <x v="1"/>
    <s v="OFF-EN-10002621"/>
    <x v="1"/>
    <x v="12"/>
    <x v="33"/>
    <n v="23.472000000000001"/>
    <n v="3"/>
    <x v="2"/>
    <n v="8.8019999999999996"/>
  </r>
  <r>
    <n v="7102"/>
    <x v="3525"/>
    <x v="0"/>
    <x v="1147"/>
    <d v="2013-08-06T00:00:00"/>
    <x v="0"/>
    <s v="SG-20890"/>
    <x v="737"/>
    <x v="1"/>
    <x v="0"/>
    <s v="Amarillo"/>
    <x v="5"/>
    <n v="79109"/>
    <x v="2"/>
    <s v="OFF-PA-10000249"/>
    <x v="1"/>
    <x v="10"/>
    <x v="33"/>
    <n v="19.648"/>
    <n v="2"/>
    <x v="2"/>
    <n v="6.6311999999999998"/>
  </r>
  <r>
    <n v="7103"/>
    <x v="3526"/>
    <x v="2"/>
    <x v="158"/>
    <d v="2011-09-24T00:00:00"/>
    <x v="2"/>
    <s v="LH-16750"/>
    <x v="405"/>
    <x v="0"/>
    <x v="0"/>
    <s v="Philadelphia"/>
    <x v="9"/>
    <n v="19140"/>
    <x v="3"/>
    <s v="OFF-BI-10000050"/>
    <x v="1"/>
    <x v="8"/>
    <x v="343"/>
    <n v="6.57"/>
    <n v="3"/>
    <x v="6"/>
    <n v="-5.0369999999999999"/>
  </r>
  <r>
    <n v="7104"/>
    <x v="3527"/>
    <x v="3"/>
    <x v="507"/>
    <d v="2014-09-09T00:00:00"/>
    <x v="1"/>
    <s v="EJ-14155"/>
    <x v="412"/>
    <x v="0"/>
    <x v="0"/>
    <s v="Santa Ana"/>
    <x v="1"/>
    <n v="92704"/>
    <x v="1"/>
    <s v="OFF-ST-10003805"/>
    <x v="1"/>
    <x v="4"/>
    <x v="1651"/>
    <n v="421.1"/>
    <n v="2"/>
    <x v="0"/>
    <n v="105.27500000000001"/>
  </r>
  <r>
    <n v="7105"/>
    <x v="3528"/>
    <x v="3"/>
    <x v="249"/>
    <d v="2014-06-22T00:00:00"/>
    <x v="0"/>
    <s v="KH-16330"/>
    <x v="542"/>
    <x v="1"/>
    <x v="0"/>
    <s v="Newark"/>
    <x v="24"/>
    <n v="43055"/>
    <x v="3"/>
    <s v="FUR-CH-10000785"/>
    <x v="0"/>
    <x v="1"/>
    <x v="320"/>
    <n v="760.11599999999999"/>
    <n v="6"/>
    <x v="4"/>
    <n v="-43.435200000000002"/>
  </r>
  <r>
    <n v="7106"/>
    <x v="3528"/>
    <x v="3"/>
    <x v="249"/>
    <d v="2014-06-22T00:00:00"/>
    <x v="0"/>
    <s v="KH-16330"/>
    <x v="542"/>
    <x v="1"/>
    <x v="0"/>
    <s v="Newark"/>
    <x v="24"/>
    <n v="43055"/>
    <x v="3"/>
    <s v="FUR-FU-10004909"/>
    <x v="0"/>
    <x v="5"/>
    <x v="1348"/>
    <n v="38.783999999999999"/>
    <n v="3"/>
    <x v="2"/>
    <n v="7.2720000000000002"/>
  </r>
  <r>
    <n v="7107"/>
    <x v="3528"/>
    <x v="3"/>
    <x v="249"/>
    <d v="2014-06-22T00:00:00"/>
    <x v="0"/>
    <s v="KH-16330"/>
    <x v="542"/>
    <x v="1"/>
    <x v="0"/>
    <s v="Newark"/>
    <x v="24"/>
    <n v="43055"/>
    <x v="3"/>
    <s v="TEC-AC-10001553"/>
    <x v="2"/>
    <x v="11"/>
    <x v="1599"/>
    <n v="122.328"/>
    <n v="9"/>
    <x v="2"/>
    <n v="1.5290999999999999"/>
  </r>
  <r>
    <n v="7108"/>
    <x v="3529"/>
    <x v="0"/>
    <x v="475"/>
    <d v="2013-04-27T00:00:00"/>
    <x v="1"/>
    <s v="KM-16720"/>
    <x v="27"/>
    <x v="0"/>
    <x v="0"/>
    <s v="New York City"/>
    <x v="15"/>
    <n v="10035"/>
    <x v="3"/>
    <s v="TEC-PH-10004774"/>
    <x v="2"/>
    <x v="7"/>
    <x v="706"/>
    <n v="25.98"/>
    <n v="2"/>
    <x v="0"/>
    <n v="0.77939999999999998"/>
  </r>
  <r>
    <n v="7109"/>
    <x v="3529"/>
    <x v="0"/>
    <x v="475"/>
    <d v="2013-04-27T00:00:00"/>
    <x v="1"/>
    <s v="KM-16720"/>
    <x v="27"/>
    <x v="0"/>
    <x v="0"/>
    <s v="New York City"/>
    <x v="15"/>
    <n v="10035"/>
    <x v="3"/>
    <s v="OFF-AR-10004582"/>
    <x v="1"/>
    <x v="6"/>
    <x v="1175"/>
    <n v="3.28"/>
    <n v="2"/>
    <x v="0"/>
    <n v="1.476"/>
  </r>
  <r>
    <n v="7110"/>
    <x v="3529"/>
    <x v="0"/>
    <x v="475"/>
    <d v="2013-04-27T00:00:00"/>
    <x v="1"/>
    <s v="KM-16720"/>
    <x v="27"/>
    <x v="0"/>
    <x v="0"/>
    <s v="New York City"/>
    <x v="15"/>
    <n v="10035"/>
    <x v="3"/>
    <s v="OFF-ST-10000991"/>
    <x v="1"/>
    <x v="4"/>
    <x v="155"/>
    <n v="459.88"/>
    <n v="4"/>
    <x v="0"/>
    <n v="13.7964"/>
  </r>
  <r>
    <n v="7111"/>
    <x v="3529"/>
    <x v="0"/>
    <x v="475"/>
    <d v="2013-04-27T00:00:00"/>
    <x v="1"/>
    <s v="KM-16720"/>
    <x v="27"/>
    <x v="0"/>
    <x v="0"/>
    <s v="New York City"/>
    <x v="15"/>
    <n v="10035"/>
    <x v="3"/>
    <s v="OFF-SU-10002522"/>
    <x v="1"/>
    <x v="14"/>
    <x v="1544"/>
    <n v="7.76"/>
    <n v="2"/>
    <x v="0"/>
    <n v="2.2504"/>
  </r>
  <r>
    <n v="7112"/>
    <x v="3529"/>
    <x v="0"/>
    <x v="475"/>
    <d v="2013-04-27T00:00:00"/>
    <x v="1"/>
    <s v="KM-16720"/>
    <x v="27"/>
    <x v="0"/>
    <x v="0"/>
    <s v="New York City"/>
    <x v="15"/>
    <n v="10035"/>
    <x v="3"/>
    <s v="OFF-AR-10004022"/>
    <x v="1"/>
    <x v="6"/>
    <x v="898"/>
    <n v="71.959999999999994"/>
    <n v="2"/>
    <x v="0"/>
    <n v="17.989999999999998"/>
  </r>
  <r>
    <n v="7113"/>
    <x v="3529"/>
    <x v="0"/>
    <x v="475"/>
    <d v="2013-04-27T00:00:00"/>
    <x v="1"/>
    <s v="KM-16720"/>
    <x v="27"/>
    <x v="0"/>
    <x v="0"/>
    <s v="New York City"/>
    <x v="15"/>
    <n v="10035"/>
    <x v="3"/>
    <s v="OFF-SU-10001218"/>
    <x v="1"/>
    <x v="14"/>
    <x v="133"/>
    <n v="54.9"/>
    <n v="5"/>
    <x v="0"/>
    <n v="15.372"/>
  </r>
  <r>
    <n v="7114"/>
    <x v="3529"/>
    <x v="0"/>
    <x v="475"/>
    <d v="2013-04-27T00:00:00"/>
    <x v="1"/>
    <s v="KM-16720"/>
    <x v="27"/>
    <x v="0"/>
    <x v="0"/>
    <s v="New York City"/>
    <x v="15"/>
    <n v="10035"/>
    <x v="3"/>
    <s v="OFF-BI-10000174"/>
    <x v="1"/>
    <x v="8"/>
    <x v="1435"/>
    <n v="9.2799999999999994"/>
    <n v="2"/>
    <x v="2"/>
    <n v="3.2480000000000002"/>
  </r>
  <r>
    <n v="7115"/>
    <x v="3530"/>
    <x v="0"/>
    <x v="465"/>
    <d v="2013-05-07T00:00:00"/>
    <x v="2"/>
    <s v="LW-16990"/>
    <x v="352"/>
    <x v="1"/>
    <x v="0"/>
    <s v="Henderson"/>
    <x v="33"/>
    <n v="89015"/>
    <x v="1"/>
    <s v="FUR-TA-10003392"/>
    <x v="0"/>
    <x v="3"/>
    <x v="1639"/>
    <n v="1685.88"/>
    <n v="6"/>
    <x v="0"/>
    <n v="320.31720000000001"/>
  </r>
  <r>
    <n v="7116"/>
    <x v="3530"/>
    <x v="0"/>
    <x v="465"/>
    <d v="2013-05-07T00:00:00"/>
    <x v="2"/>
    <s v="LW-16990"/>
    <x v="352"/>
    <x v="1"/>
    <x v="0"/>
    <s v="Henderson"/>
    <x v="33"/>
    <n v="89015"/>
    <x v="1"/>
    <s v="OFF-BI-10001890"/>
    <x v="1"/>
    <x v="8"/>
    <x v="174"/>
    <n v="5.7279999999999998"/>
    <n v="2"/>
    <x v="2"/>
    <n v="2.0047999999999999"/>
  </r>
  <r>
    <n v="7117"/>
    <x v="3531"/>
    <x v="2"/>
    <x v="638"/>
    <d v="2011-10-23T00:00:00"/>
    <x v="0"/>
    <s v="IG-15085"/>
    <x v="490"/>
    <x v="0"/>
    <x v="0"/>
    <s v="Seattle"/>
    <x v="4"/>
    <n v="98103"/>
    <x v="1"/>
    <s v="OFF-PA-10000167"/>
    <x v="1"/>
    <x v="10"/>
    <x v="1071"/>
    <n v="61.96"/>
    <n v="2"/>
    <x v="0"/>
    <n v="27.882000000000001"/>
  </r>
  <r>
    <n v="7118"/>
    <x v="3531"/>
    <x v="2"/>
    <x v="638"/>
    <d v="2011-10-23T00:00:00"/>
    <x v="0"/>
    <s v="IG-15085"/>
    <x v="490"/>
    <x v="0"/>
    <x v="0"/>
    <s v="Seattle"/>
    <x v="4"/>
    <n v="98103"/>
    <x v="1"/>
    <s v="OFF-BI-10003784"/>
    <x v="1"/>
    <x v="8"/>
    <x v="1314"/>
    <n v="1.3440000000000001"/>
    <n v="1"/>
    <x v="2"/>
    <n v="0.47039999999999998"/>
  </r>
  <r>
    <n v="7119"/>
    <x v="3532"/>
    <x v="3"/>
    <x v="778"/>
    <d v="2014-02-18T00:00:00"/>
    <x v="1"/>
    <s v="JP-15460"/>
    <x v="687"/>
    <x v="1"/>
    <x v="0"/>
    <s v="New York City"/>
    <x v="15"/>
    <n v="10009"/>
    <x v="3"/>
    <s v="OFF-PA-10001184"/>
    <x v="1"/>
    <x v="10"/>
    <x v="1307"/>
    <n v="17.940000000000001"/>
    <n v="3"/>
    <x v="0"/>
    <n v="8.7905999999999995"/>
  </r>
  <r>
    <n v="7120"/>
    <x v="3533"/>
    <x v="3"/>
    <x v="701"/>
    <d v="2014-11-25T00:00:00"/>
    <x v="1"/>
    <s v="GG-14650"/>
    <x v="55"/>
    <x v="1"/>
    <x v="0"/>
    <s v="Seattle"/>
    <x v="4"/>
    <n v="98103"/>
    <x v="1"/>
    <s v="OFF-BI-10002103"/>
    <x v="1"/>
    <x v="8"/>
    <x v="525"/>
    <n v="13.904"/>
    <n v="2"/>
    <x v="2"/>
    <n v="4.5187999999999997"/>
  </r>
  <r>
    <n v="7121"/>
    <x v="3534"/>
    <x v="2"/>
    <x v="407"/>
    <d v="2011-01-27T00:00:00"/>
    <x v="1"/>
    <s v="MM-18280"/>
    <x v="152"/>
    <x v="1"/>
    <x v="0"/>
    <s v="Smyrna"/>
    <x v="18"/>
    <n v="37167"/>
    <x v="0"/>
    <s v="OFF-BI-10003091"/>
    <x v="1"/>
    <x v="8"/>
    <x v="1165"/>
    <n v="67.194000000000003"/>
    <n v="1"/>
    <x v="6"/>
    <n v="-51.5154"/>
  </r>
  <r>
    <n v="7122"/>
    <x v="3535"/>
    <x v="3"/>
    <x v="96"/>
    <d v="2014-12-09T00:00:00"/>
    <x v="1"/>
    <s v="SO-20335"/>
    <x v="2"/>
    <x v="0"/>
    <x v="0"/>
    <s v="Seattle"/>
    <x v="4"/>
    <n v="98105"/>
    <x v="1"/>
    <s v="OFF-PA-10001593"/>
    <x v="1"/>
    <x v="10"/>
    <x v="1755"/>
    <n v="41.86"/>
    <n v="7"/>
    <x v="0"/>
    <n v="18.837"/>
  </r>
  <r>
    <n v="7123"/>
    <x v="3535"/>
    <x v="3"/>
    <x v="96"/>
    <d v="2014-12-09T00:00:00"/>
    <x v="1"/>
    <s v="SO-20335"/>
    <x v="2"/>
    <x v="0"/>
    <x v="0"/>
    <s v="Seattle"/>
    <x v="4"/>
    <n v="98105"/>
    <x v="1"/>
    <s v="FUR-BO-10002598"/>
    <x v="0"/>
    <x v="0"/>
    <x v="1509"/>
    <n v="141.96"/>
    <n v="2"/>
    <x v="0"/>
    <n v="41.168399999999998"/>
  </r>
  <r>
    <n v="7124"/>
    <x v="3536"/>
    <x v="1"/>
    <x v="101"/>
    <d v="2012-08-16T00:00:00"/>
    <x v="1"/>
    <s v="MF-18250"/>
    <x v="751"/>
    <x v="1"/>
    <x v="0"/>
    <s v="New York City"/>
    <x v="15"/>
    <n v="10035"/>
    <x v="3"/>
    <s v="FUR-FU-10000320"/>
    <x v="0"/>
    <x v="5"/>
    <x v="1512"/>
    <n v="10.02"/>
    <n v="3"/>
    <x v="0"/>
    <n v="4.4088000000000003"/>
  </r>
  <r>
    <n v="7125"/>
    <x v="3536"/>
    <x v="1"/>
    <x v="101"/>
    <d v="2012-08-16T00:00:00"/>
    <x v="1"/>
    <s v="MF-18250"/>
    <x v="751"/>
    <x v="1"/>
    <x v="0"/>
    <s v="New York City"/>
    <x v="15"/>
    <n v="10035"/>
    <x v="3"/>
    <s v="OFF-PA-10001815"/>
    <x v="1"/>
    <x v="10"/>
    <x v="1393"/>
    <n v="144.12"/>
    <n v="3"/>
    <x v="0"/>
    <n v="69.177599999999998"/>
  </r>
  <r>
    <n v="7126"/>
    <x v="3537"/>
    <x v="0"/>
    <x v="720"/>
    <d v="2013-09-30T00:00:00"/>
    <x v="0"/>
    <s v="JG-15160"/>
    <x v="506"/>
    <x v="0"/>
    <x v="0"/>
    <s v="Atlanta"/>
    <x v="32"/>
    <n v="30318"/>
    <x v="0"/>
    <s v="OFF-PA-10003971"/>
    <x v="1"/>
    <x v="10"/>
    <x v="1272"/>
    <n v="17.940000000000001"/>
    <n v="3"/>
    <x v="0"/>
    <n v="8.7905999999999995"/>
  </r>
  <r>
    <n v="7127"/>
    <x v="3537"/>
    <x v="0"/>
    <x v="720"/>
    <d v="2013-09-30T00:00:00"/>
    <x v="0"/>
    <s v="JG-15160"/>
    <x v="506"/>
    <x v="0"/>
    <x v="0"/>
    <s v="Atlanta"/>
    <x v="32"/>
    <n v="30318"/>
    <x v="0"/>
    <s v="OFF-AR-10004685"/>
    <x v="1"/>
    <x v="6"/>
    <x v="181"/>
    <n v="13.89"/>
    <n v="3"/>
    <x v="0"/>
    <n v="4.5837000000000003"/>
  </r>
  <r>
    <n v="7128"/>
    <x v="3538"/>
    <x v="0"/>
    <x v="696"/>
    <d v="2013-11-21T00:00:00"/>
    <x v="1"/>
    <s v="JM-16195"/>
    <x v="594"/>
    <x v="0"/>
    <x v="0"/>
    <s v="Newark"/>
    <x v="13"/>
    <n v="19711"/>
    <x v="3"/>
    <s v="OFF-PA-10001609"/>
    <x v="1"/>
    <x v="10"/>
    <x v="1107"/>
    <n v="16.45"/>
    <n v="5"/>
    <x v="0"/>
    <n v="7.5670000000000002"/>
  </r>
  <r>
    <n v="7129"/>
    <x v="3538"/>
    <x v="0"/>
    <x v="696"/>
    <d v="2013-11-21T00:00:00"/>
    <x v="1"/>
    <s v="JM-16195"/>
    <x v="594"/>
    <x v="0"/>
    <x v="0"/>
    <s v="Newark"/>
    <x v="13"/>
    <n v="19711"/>
    <x v="3"/>
    <s v="FUR-FU-10000550"/>
    <x v="0"/>
    <x v="5"/>
    <x v="1445"/>
    <n v="19.920000000000002"/>
    <n v="4"/>
    <x v="0"/>
    <n v="6.5735999999999999"/>
  </r>
  <r>
    <n v="7130"/>
    <x v="3539"/>
    <x v="0"/>
    <x v="947"/>
    <d v="2013-04-23T00:00:00"/>
    <x v="1"/>
    <s v="PK-19075"/>
    <x v="7"/>
    <x v="0"/>
    <x v="0"/>
    <s v="Nashville"/>
    <x v="18"/>
    <n v="37211"/>
    <x v="0"/>
    <s v="TEC-AC-10004209"/>
    <x v="2"/>
    <x v="11"/>
    <x v="899"/>
    <n v="35.167999999999999"/>
    <n v="4"/>
    <x v="2"/>
    <n v="8.3523999999999994"/>
  </r>
  <r>
    <n v="7131"/>
    <x v="3539"/>
    <x v="0"/>
    <x v="947"/>
    <d v="2013-04-23T00:00:00"/>
    <x v="1"/>
    <s v="PK-19075"/>
    <x v="7"/>
    <x v="0"/>
    <x v="0"/>
    <s v="Nashville"/>
    <x v="18"/>
    <n v="37211"/>
    <x v="0"/>
    <s v="OFF-PA-10003022"/>
    <x v="1"/>
    <x v="10"/>
    <x v="1714"/>
    <n v="123.08799999999999"/>
    <n v="7"/>
    <x v="2"/>
    <n v="40.003599999999999"/>
  </r>
  <r>
    <n v="7132"/>
    <x v="3540"/>
    <x v="3"/>
    <x v="200"/>
    <d v="2014-12-02T00:00:00"/>
    <x v="1"/>
    <s v="TT-21460"/>
    <x v="499"/>
    <x v="2"/>
    <x v="0"/>
    <s v="Richmond"/>
    <x v="14"/>
    <n v="47374"/>
    <x v="2"/>
    <s v="FUR-TA-10001039"/>
    <x v="0"/>
    <x v="3"/>
    <x v="824"/>
    <n v="257.94"/>
    <n v="3"/>
    <x v="0"/>
    <n v="67.064400000000006"/>
  </r>
  <r>
    <n v="7133"/>
    <x v="3540"/>
    <x v="3"/>
    <x v="200"/>
    <d v="2014-12-02T00:00:00"/>
    <x v="1"/>
    <s v="TT-21460"/>
    <x v="499"/>
    <x v="2"/>
    <x v="0"/>
    <s v="Richmond"/>
    <x v="14"/>
    <n v="47374"/>
    <x v="2"/>
    <s v="TEC-PH-10002624"/>
    <x v="2"/>
    <x v="7"/>
    <x v="1126"/>
    <n v="1879.96"/>
    <n v="4"/>
    <x v="0"/>
    <n v="545.1884"/>
  </r>
  <r>
    <n v="7134"/>
    <x v="3540"/>
    <x v="3"/>
    <x v="200"/>
    <d v="2014-12-02T00:00:00"/>
    <x v="1"/>
    <s v="TT-21460"/>
    <x v="499"/>
    <x v="2"/>
    <x v="0"/>
    <s v="Richmond"/>
    <x v="14"/>
    <n v="47374"/>
    <x v="2"/>
    <s v="FUR-FU-10001473"/>
    <x v="0"/>
    <x v="5"/>
    <x v="984"/>
    <n v="27.46"/>
    <n v="2"/>
    <x v="0"/>
    <n v="9.8856000000000002"/>
  </r>
  <r>
    <n v="7135"/>
    <x v="3540"/>
    <x v="3"/>
    <x v="200"/>
    <d v="2014-12-02T00:00:00"/>
    <x v="1"/>
    <s v="TT-21460"/>
    <x v="499"/>
    <x v="2"/>
    <x v="0"/>
    <s v="Richmond"/>
    <x v="14"/>
    <n v="47374"/>
    <x v="2"/>
    <s v="TEC-PH-10001819"/>
    <x v="2"/>
    <x v="7"/>
    <x v="805"/>
    <n v="89.98"/>
    <n v="2"/>
    <x v="0"/>
    <n v="43.190399999999997"/>
  </r>
  <r>
    <n v="7136"/>
    <x v="3540"/>
    <x v="3"/>
    <x v="200"/>
    <d v="2014-12-02T00:00:00"/>
    <x v="1"/>
    <s v="TT-21460"/>
    <x v="499"/>
    <x v="2"/>
    <x v="0"/>
    <s v="Richmond"/>
    <x v="14"/>
    <n v="47374"/>
    <x v="2"/>
    <s v="FUR-CH-10004287"/>
    <x v="0"/>
    <x v="1"/>
    <x v="156"/>
    <n v="828.6"/>
    <n v="3"/>
    <x v="0"/>
    <n v="240.29400000000001"/>
  </r>
  <r>
    <n v="7137"/>
    <x v="3541"/>
    <x v="1"/>
    <x v="312"/>
    <d v="2012-11-27T00:00:00"/>
    <x v="1"/>
    <s v="SS-20875"/>
    <x v="286"/>
    <x v="0"/>
    <x v="0"/>
    <s v="Miami"/>
    <x v="2"/>
    <n v="33180"/>
    <x v="0"/>
    <s v="OFF-BI-10004728"/>
    <x v="1"/>
    <x v="8"/>
    <x v="539"/>
    <n v="7.23"/>
    <n v="5"/>
    <x v="6"/>
    <n v="-5.7839999999999998"/>
  </r>
  <r>
    <n v="7138"/>
    <x v="3541"/>
    <x v="1"/>
    <x v="312"/>
    <d v="2012-11-27T00:00:00"/>
    <x v="1"/>
    <s v="SS-20875"/>
    <x v="286"/>
    <x v="0"/>
    <x v="0"/>
    <s v="Miami"/>
    <x v="2"/>
    <n v="33180"/>
    <x v="0"/>
    <s v="OFF-ST-10000918"/>
    <x v="1"/>
    <x v="4"/>
    <x v="372"/>
    <n v="17.440000000000001"/>
    <n v="2"/>
    <x v="2"/>
    <n v="1.3080000000000001"/>
  </r>
  <r>
    <n v="7139"/>
    <x v="3541"/>
    <x v="1"/>
    <x v="312"/>
    <d v="2012-11-27T00:00:00"/>
    <x v="1"/>
    <s v="SS-20875"/>
    <x v="286"/>
    <x v="0"/>
    <x v="0"/>
    <s v="Miami"/>
    <x v="2"/>
    <n v="33180"/>
    <x v="0"/>
    <s v="OFF-BI-10004593"/>
    <x v="1"/>
    <x v="8"/>
    <x v="267"/>
    <n v="62.88"/>
    <n v="4"/>
    <x v="6"/>
    <n v="-50.304000000000002"/>
  </r>
  <r>
    <n v="7140"/>
    <x v="3541"/>
    <x v="1"/>
    <x v="312"/>
    <d v="2012-11-27T00:00:00"/>
    <x v="1"/>
    <s v="SS-20875"/>
    <x v="286"/>
    <x v="0"/>
    <x v="0"/>
    <s v="Miami"/>
    <x v="2"/>
    <n v="33180"/>
    <x v="0"/>
    <s v="FUR-BO-10001337"/>
    <x v="0"/>
    <x v="0"/>
    <x v="425"/>
    <n v="290.35199999999998"/>
    <n v="3"/>
    <x v="2"/>
    <n v="-36.293999999999997"/>
  </r>
  <r>
    <n v="7141"/>
    <x v="3542"/>
    <x v="3"/>
    <x v="210"/>
    <d v="2014-09-08T00:00:00"/>
    <x v="3"/>
    <s v="TG-21640"/>
    <x v="228"/>
    <x v="0"/>
    <x v="0"/>
    <s v="Saint Charles"/>
    <x v="25"/>
    <n v="63301"/>
    <x v="2"/>
    <s v="TEC-AC-10002473"/>
    <x v="2"/>
    <x v="11"/>
    <x v="713"/>
    <n v="113.52"/>
    <n v="4"/>
    <x v="0"/>
    <n v="46.543199999999999"/>
  </r>
  <r>
    <n v="7142"/>
    <x v="3542"/>
    <x v="3"/>
    <x v="210"/>
    <d v="2014-09-08T00:00:00"/>
    <x v="3"/>
    <s v="TG-21640"/>
    <x v="228"/>
    <x v="0"/>
    <x v="0"/>
    <s v="Saint Charles"/>
    <x v="25"/>
    <n v="63301"/>
    <x v="2"/>
    <s v="FUR-FU-10003623"/>
    <x v="0"/>
    <x v="5"/>
    <x v="1226"/>
    <n v="135.30000000000001"/>
    <n v="5"/>
    <x v="0"/>
    <n v="37.884"/>
  </r>
  <r>
    <n v="7143"/>
    <x v="3543"/>
    <x v="2"/>
    <x v="156"/>
    <d v="2011-11-29T00:00:00"/>
    <x v="1"/>
    <s v="HP-14815"/>
    <x v="6"/>
    <x v="2"/>
    <x v="0"/>
    <s v="Virginia Beach"/>
    <x v="17"/>
    <n v="23464"/>
    <x v="0"/>
    <s v="FUR-FU-10002045"/>
    <x v="0"/>
    <x v="5"/>
    <x v="1356"/>
    <n v="111.15"/>
    <n v="5"/>
    <x v="0"/>
    <n v="48.905999999999999"/>
  </r>
  <r>
    <n v="7144"/>
    <x v="3544"/>
    <x v="3"/>
    <x v="825"/>
    <d v="2014-03-17T00:00:00"/>
    <x v="1"/>
    <s v="MH-17290"/>
    <x v="762"/>
    <x v="2"/>
    <x v="0"/>
    <s v="Philadelphia"/>
    <x v="9"/>
    <n v="19140"/>
    <x v="3"/>
    <s v="TEC-PH-10002555"/>
    <x v="2"/>
    <x v="7"/>
    <x v="1343"/>
    <n v="776.85"/>
    <n v="5"/>
    <x v="10"/>
    <n v="-181.26499999999999"/>
  </r>
  <r>
    <n v="7145"/>
    <x v="3544"/>
    <x v="3"/>
    <x v="825"/>
    <d v="2014-03-17T00:00:00"/>
    <x v="1"/>
    <s v="MH-17290"/>
    <x v="762"/>
    <x v="2"/>
    <x v="0"/>
    <s v="Philadelphia"/>
    <x v="9"/>
    <n v="19140"/>
    <x v="3"/>
    <s v="OFF-BI-10002794"/>
    <x v="1"/>
    <x v="8"/>
    <x v="102"/>
    <n v="12.294"/>
    <n v="1"/>
    <x v="6"/>
    <n v="-8.6058000000000003"/>
  </r>
  <r>
    <n v="7146"/>
    <x v="3544"/>
    <x v="3"/>
    <x v="825"/>
    <d v="2014-03-17T00:00:00"/>
    <x v="1"/>
    <s v="MH-17290"/>
    <x v="762"/>
    <x v="2"/>
    <x v="0"/>
    <s v="Philadelphia"/>
    <x v="9"/>
    <n v="19140"/>
    <x v="3"/>
    <s v="FUR-TA-10004086"/>
    <x v="0"/>
    <x v="3"/>
    <x v="824"/>
    <n v="154.76400000000001"/>
    <n v="3"/>
    <x v="10"/>
    <n v="-46.429200000000002"/>
  </r>
  <r>
    <n v="7147"/>
    <x v="3544"/>
    <x v="3"/>
    <x v="825"/>
    <d v="2014-03-17T00:00:00"/>
    <x v="1"/>
    <s v="MH-17290"/>
    <x v="762"/>
    <x v="2"/>
    <x v="0"/>
    <s v="Philadelphia"/>
    <x v="9"/>
    <n v="19140"/>
    <x v="3"/>
    <s v="OFF-ST-10004946"/>
    <x v="1"/>
    <x v="4"/>
    <x v="1770"/>
    <n v="43.28"/>
    <n v="1"/>
    <x v="2"/>
    <n v="3.246"/>
  </r>
  <r>
    <n v="7148"/>
    <x v="3545"/>
    <x v="0"/>
    <x v="1"/>
    <d v="2013-06-18T00:00:00"/>
    <x v="1"/>
    <s v="CB-12415"/>
    <x v="558"/>
    <x v="0"/>
    <x v="0"/>
    <s v="Long Beach"/>
    <x v="15"/>
    <n v="11561"/>
    <x v="3"/>
    <s v="OFF-PA-10000241"/>
    <x v="1"/>
    <x v="10"/>
    <x v="1151"/>
    <n v="92.94"/>
    <n v="3"/>
    <x v="0"/>
    <n v="41.823"/>
  </r>
  <r>
    <n v="7149"/>
    <x v="3545"/>
    <x v="0"/>
    <x v="1"/>
    <d v="2013-06-18T00:00:00"/>
    <x v="1"/>
    <s v="CB-12415"/>
    <x v="558"/>
    <x v="0"/>
    <x v="0"/>
    <s v="Long Beach"/>
    <x v="15"/>
    <n v="11561"/>
    <x v="3"/>
    <s v="OFF-AP-10004036"/>
    <x v="1"/>
    <x v="9"/>
    <x v="1273"/>
    <n v="52.56"/>
    <n v="3"/>
    <x v="0"/>
    <n v="18.396000000000001"/>
  </r>
  <r>
    <n v="7150"/>
    <x v="3546"/>
    <x v="1"/>
    <x v="153"/>
    <d v="2012-06-30T00:00:00"/>
    <x v="1"/>
    <s v="VD-21670"/>
    <x v="104"/>
    <x v="0"/>
    <x v="0"/>
    <s v="Houston"/>
    <x v="5"/>
    <n v="77070"/>
    <x v="2"/>
    <s v="TEC-PH-10001578"/>
    <x v="2"/>
    <x v="7"/>
    <x v="1221"/>
    <n v="971.88"/>
    <n v="3"/>
    <x v="2"/>
    <n v="109.3365"/>
  </r>
  <r>
    <n v="7151"/>
    <x v="3547"/>
    <x v="3"/>
    <x v="66"/>
    <d v="2014-12-27T00:00:00"/>
    <x v="1"/>
    <s v="SR-20425"/>
    <x v="676"/>
    <x v="2"/>
    <x v="0"/>
    <s v="Tuscaloosa"/>
    <x v="19"/>
    <n v="35401"/>
    <x v="0"/>
    <s v="FUR-CH-10002647"/>
    <x v="0"/>
    <x v="1"/>
    <x v="470"/>
    <n v="141.96"/>
    <n v="2"/>
    <x v="0"/>
    <n v="35.49"/>
  </r>
  <r>
    <n v="7152"/>
    <x v="3548"/>
    <x v="3"/>
    <x v="66"/>
    <d v="2014-12-26T00:00:00"/>
    <x v="0"/>
    <s v="AG-10330"/>
    <x v="743"/>
    <x v="0"/>
    <x v="0"/>
    <s v="Mesa"/>
    <x v="16"/>
    <n v="85204"/>
    <x v="1"/>
    <s v="FUR-TA-10003008"/>
    <x v="0"/>
    <x v="3"/>
    <x v="946"/>
    <n v="182.55"/>
    <n v="2"/>
    <x v="5"/>
    <n v="-135.08699999999999"/>
  </r>
  <r>
    <n v="7153"/>
    <x v="3549"/>
    <x v="2"/>
    <x v="1148"/>
    <d v="2011-10-15T00:00:00"/>
    <x v="1"/>
    <s v="BP-11095"/>
    <x v="162"/>
    <x v="1"/>
    <x v="0"/>
    <s v="Jacksonville"/>
    <x v="3"/>
    <n v="28540"/>
    <x v="0"/>
    <s v="OFF-PA-10004071"/>
    <x v="1"/>
    <x v="10"/>
    <x v="412"/>
    <n v="88.768000000000001"/>
    <n v="2"/>
    <x v="2"/>
    <n v="31.0688"/>
  </r>
  <r>
    <n v="7154"/>
    <x v="3550"/>
    <x v="1"/>
    <x v="895"/>
    <d v="2012-12-15T00:00:00"/>
    <x v="1"/>
    <s v="JW-16075"/>
    <x v="493"/>
    <x v="0"/>
    <x v="0"/>
    <s v="Chicago"/>
    <x v="10"/>
    <n v="60610"/>
    <x v="2"/>
    <s v="OFF-AP-10004980"/>
    <x v="1"/>
    <x v="9"/>
    <x v="967"/>
    <n v="53.088000000000001"/>
    <n v="7"/>
    <x v="3"/>
    <n v="-108.8304"/>
  </r>
  <r>
    <n v="7155"/>
    <x v="3551"/>
    <x v="1"/>
    <x v="707"/>
    <d v="2012-12-27T00:00:00"/>
    <x v="0"/>
    <s v="LH-16900"/>
    <x v="23"/>
    <x v="0"/>
    <x v="0"/>
    <s v="Columbus"/>
    <x v="32"/>
    <n v="31907"/>
    <x v="0"/>
    <s v="FUR-FU-10000747"/>
    <x v="0"/>
    <x v="5"/>
    <x v="1742"/>
    <n v="275.88"/>
    <n v="6"/>
    <x v="0"/>
    <n v="46.8996"/>
  </r>
  <r>
    <n v="7156"/>
    <x v="3551"/>
    <x v="1"/>
    <x v="707"/>
    <d v="2012-12-27T00:00:00"/>
    <x v="0"/>
    <s v="LH-16900"/>
    <x v="23"/>
    <x v="0"/>
    <x v="0"/>
    <s v="Columbus"/>
    <x v="32"/>
    <n v="31907"/>
    <x v="0"/>
    <s v="OFF-BI-10004492"/>
    <x v="1"/>
    <x v="8"/>
    <x v="347"/>
    <n v="157.9"/>
    <n v="5"/>
    <x v="0"/>
    <n v="74.212999999999994"/>
  </r>
  <r>
    <n v="7157"/>
    <x v="3552"/>
    <x v="3"/>
    <x v="568"/>
    <d v="2014-05-05T00:00:00"/>
    <x v="1"/>
    <s v="KT-16480"/>
    <x v="409"/>
    <x v="0"/>
    <x v="0"/>
    <s v="Orange"/>
    <x v="30"/>
    <n v="7050"/>
    <x v="3"/>
    <s v="OFF-LA-10004055"/>
    <x v="1"/>
    <x v="2"/>
    <x v="737"/>
    <n v="4.91"/>
    <n v="1"/>
    <x v="0"/>
    <n v="2.4058999999999999"/>
  </r>
  <r>
    <n v="7158"/>
    <x v="3553"/>
    <x v="0"/>
    <x v="463"/>
    <d v="2013-04-01T00:00:00"/>
    <x v="0"/>
    <s v="CC-12220"/>
    <x v="417"/>
    <x v="0"/>
    <x v="0"/>
    <s v="Los Angeles"/>
    <x v="1"/>
    <n v="90032"/>
    <x v="1"/>
    <s v="OFF-ST-10002485"/>
    <x v="1"/>
    <x v="4"/>
    <x v="209"/>
    <n v="87.92"/>
    <n v="4"/>
    <x v="0"/>
    <n v="0.87919999999999998"/>
  </r>
  <r>
    <n v="7159"/>
    <x v="3553"/>
    <x v="0"/>
    <x v="463"/>
    <d v="2013-04-01T00:00:00"/>
    <x v="0"/>
    <s v="CC-12220"/>
    <x v="417"/>
    <x v="0"/>
    <x v="0"/>
    <s v="Los Angeles"/>
    <x v="1"/>
    <n v="90032"/>
    <x v="1"/>
    <s v="OFF-PA-10001243"/>
    <x v="1"/>
    <x v="10"/>
    <x v="1794"/>
    <n v="5.98"/>
    <n v="1"/>
    <x v="0"/>
    <n v="2.9302000000000001"/>
  </r>
  <r>
    <n v="7160"/>
    <x v="3554"/>
    <x v="1"/>
    <x v="1149"/>
    <d v="2012-05-18T00:00:00"/>
    <x v="0"/>
    <s v="BF-11170"/>
    <x v="408"/>
    <x v="2"/>
    <x v="0"/>
    <s v="Chicago"/>
    <x v="10"/>
    <n v="60623"/>
    <x v="2"/>
    <s v="TEC-PH-10004447"/>
    <x v="2"/>
    <x v="7"/>
    <x v="857"/>
    <n v="222.38399999999999"/>
    <n v="2"/>
    <x v="2"/>
    <n v="16.678799999999999"/>
  </r>
  <r>
    <n v="7161"/>
    <x v="3554"/>
    <x v="1"/>
    <x v="1149"/>
    <d v="2012-05-18T00:00:00"/>
    <x v="0"/>
    <s v="BF-11170"/>
    <x v="408"/>
    <x v="2"/>
    <x v="0"/>
    <s v="Chicago"/>
    <x v="10"/>
    <n v="60623"/>
    <x v="2"/>
    <s v="OFF-FA-10002280"/>
    <x v="1"/>
    <x v="13"/>
    <x v="653"/>
    <n v="16"/>
    <n v="4"/>
    <x v="2"/>
    <n v="5.6"/>
  </r>
  <r>
    <n v="7162"/>
    <x v="3555"/>
    <x v="2"/>
    <x v="1129"/>
    <d v="2011-07-09T00:00:00"/>
    <x v="1"/>
    <s v="MS-17770"/>
    <x v="474"/>
    <x v="0"/>
    <x v="0"/>
    <s v="Richmond"/>
    <x v="17"/>
    <n v="23223"/>
    <x v="0"/>
    <s v="OFF-PA-10004734"/>
    <x v="1"/>
    <x v="10"/>
    <x v="335"/>
    <n v="21.84"/>
    <n v="3"/>
    <x v="0"/>
    <n v="10.92"/>
  </r>
  <r>
    <n v="7163"/>
    <x v="3555"/>
    <x v="2"/>
    <x v="1129"/>
    <d v="2011-07-09T00:00:00"/>
    <x v="1"/>
    <s v="MS-17770"/>
    <x v="474"/>
    <x v="0"/>
    <x v="0"/>
    <s v="Richmond"/>
    <x v="17"/>
    <n v="23223"/>
    <x v="0"/>
    <s v="OFF-BI-10000145"/>
    <x v="1"/>
    <x v="8"/>
    <x v="735"/>
    <n v="15.6"/>
    <n v="5"/>
    <x v="0"/>
    <n v="7.6440000000000001"/>
  </r>
  <r>
    <n v="7164"/>
    <x v="3556"/>
    <x v="2"/>
    <x v="1150"/>
    <d v="2011-04-24T00:00:00"/>
    <x v="0"/>
    <s v="AH-10030"/>
    <x v="692"/>
    <x v="1"/>
    <x v="0"/>
    <s v="Troy"/>
    <x v="15"/>
    <n v="12180"/>
    <x v="3"/>
    <s v="OFF-EN-10004773"/>
    <x v="1"/>
    <x v="12"/>
    <x v="33"/>
    <n v="247.84"/>
    <n v="8"/>
    <x v="0"/>
    <n v="121.44159999999999"/>
  </r>
  <r>
    <n v="7165"/>
    <x v="3556"/>
    <x v="2"/>
    <x v="1150"/>
    <d v="2011-04-24T00:00:00"/>
    <x v="0"/>
    <s v="AH-10030"/>
    <x v="692"/>
    <x v="1"/>
    <x v="0"/>
    <s v="Troy"/>
    <x v="15"/>
    <n v="12180"/>
    <x v="3"/>
    <s v="OFF-BI-10004970"/>
    <x v="1"/>
    <x v="8"/>
    <x v="908"/>
    <n v="9.9120000000000008"/>
    <n v="3"/>
    <x v="2"/>
    <n v="3.3452999999999999"/>
  </r>
  <r>
    <n v="7166"/>
    <x v="3557"/>
    <x v="0"/>
    <x v="251"/>
    <d v="2013-09-23T00:00:00"/>
    <x v="2"/>
    <s v="CK-12595"/>
    <x v="242"/>
    <x v="0"/>
    <x v="0"/>
    <s v="Providence"/>
    <x v="34"/>
    <n v="2908"/>
    <x v="3"/>
    <s v="OFF-ST-10000604"/>
    <x v="1"/>
    <x v="4"/>
    <x v="54"/>
    <n v="69.52"/>
    <n v="2"/>
    <x v="0"/>
    <n v="17.38"/>
  </r>
  <r>
    <n v="7167"/>
    <x v="3558"/>
    <x v="2"/>
    <x v="192"/>
    <d v="2011-07-24T00:00:00"/>
    <x v="0"/>
    <s v="NP-18325"/>
    <x v="268"/>
    <x v="0"/>
    <x v="0"/>
    <s v="San Francisco"/>
    <x v="1"/>
    <n v="94122"/>
    <x v="1"/>
    <s v="OFF-AR-10003190"/>
    <x v="1"/>
    <x v="6"/>
    <x v="643"/>
    <n v="11.52"/>
    <n v="4"/>
    <x v="0"/>
    <n v="3.2256"/>
  </r>
  <r>
    <n v="7168"/>
    <x v="3558"/>
    <x v="2"/>
    <x v="192"/>
    <d v="2011-07-24T00:00:00"/>
    <x v="0"/>
    <s v="NP-18325"/>
    <x v="268"/>
    <x v="0"/>
    <x v="0"/>
    <s v="San Francisco"/>
    <x v="1"/>
    <n v="94122"/>
    <x v="1"/>
    <s v="FUR-CH-10000155"/>
    <x v="0"/>
    <x v="1"/>
    <x v="1157"/>
    <n v="717.72"/>
    <n v="3"/>
    <x v="2"/>
    <n v="71.772000000000006"/>
  </r>
  <r>
    <n v="7169"/>
    <x v="3558"/>
    <x v="2"/>
    <x v="192"/>
    <d v="2011-07-24T00:00:00"/>
    <x v="0"/>
    <s v="NP-18325"/>
    <x v="268"/>
    <x v="0"/>
    <x v="0"/>
    <s v="San Francisco"/>
    <x v="1"/>
    <n v="94122"/>
    <x v="1"/>
    <s v="OFF-ST-10003058"/>
    <x v="1"/>
    <x v="4"/>
    <x v="388"/>
    <n v="236.5"/>
    <n v="10"/>
    <x v="0"/>
    <n v="68.584999999999994"/>
  </r>
  <r>
    <n v="7170"/>
    <x v="3558"/>
    <x v="2"/>
    <x v="192"/>
    <d v="2011-07-24T00:00:00"/>
    <x v="0"/>
    <s v="NP-18325"/>
    <x v="268"/>
    <x v="0"/>
    <x v="0"/>
    <s v="San Francisco"/>
    <x v="1"/>
    <n v="94122"/>
    <x v="1"/>
    <s v="FUR-TA-10004767"/>
    <x v="0"/>
    <x v="3"/>
    <x v="1147"/>
    <n v="170.352"/>
    <n v="3"/>
    <x v="2"/>
    <n v="19.1646"/>
  </r>
  <r>
    <n v="7171"/>
    <x v="3559"/>
    <x v="3"/>
    <x v="1048"/>
    <d v="2014-10-15T00:00:00"/>
    <x v="1"/>
    <s v="GM-14440"/>
    <x v="306"/>
    <x v="0"/>
    <x v="0"/>
    <s v="New York City"/>
    <x v="15"/>
    <n v="10009"/>
    <x v="3"/>
    <s v="FUR-CH-10002372"/>
    <x v="0"/>
    <x v="1"/>
    <x v="390"/>
    <n v="145.76400000000001"/>
    <n v="2"/>
    <x v="9"/>
    <n v="3.2391999999999999"/>
  </r>
  <r>
    <n v="7172"/>
    <x v="3560"/>
    <x v="3"/>
    <x v="1016"/>
    <d v="2014-04-28T00:00:00"/>
    <x v="0"/>
    <s v="SG-20605"/>
    <x v="611"/>
    <x v="0"/>
    <x v="0"/>
    <s v="San Francisco"/>
    <x v="1"/>
    <n v="94109"/>
    <x v="1"/>
    <s v="TEC-AC-10000158"/>
    <x v="2"/>
    <x v="11"/>
    <x v="353"/>
    <n v="107.97"/>
    <n v="3"/>
    <x v="0"/>
    <n v="22.6737"/>
  </r>
  <r>
    <n v="7173"/>
    <x v="3561"/>
    <x v="3"/>
    <x v="606"/>
    <d v="2014-03-31T00:00:00"/>
    <x v="1"/>
    <s v="HK-14890"/>
    <x v="96"/>
    <x v="1"/>
    <x v="0"/>
    <s v="Houston"/>
    <x v="5"/>
    <n v="77070"/>
    <x v="2"/>
    <s v="TEC-AC-10000158"/>
    <x v="2"/>
    <x v="11"/>
    <x v="353"/>
    <n v="143.96"/>
    <n v="5"/>
    <x v="2"/>
    <n v="1.7995000000000001"/>
  </r>
  <r>
    <n v="7174"/>
    <x v="3561"/>
    <x v="3"/>
    <x v="606"/>
    <d v="2014-03-31T00:00:00"/>
    <x v="1"/>
    <s v="HK-14890"/>
    <x v="96"/>
    <x v="1"/>
    <x v="0"/>
    <s v="Houston"/>
    <x v="5"/>
    <n v="77070"/>
    <x v="2"/>
    <s v="TEC-CO-10002313"/>
    <x v="2"/>
    <x v="16"/>
    <x v="345"/>
    <n v="2399.96"/>
    <n v="5"/>
    <x v="2"/>
    <n v="569.9905"/>
  </r>
  <r>
    <n v="7175"/>
    <x v="3561"/>
    <x v="3"/>
    <x v="606"/>
    <d v="2014-03-31T00:00:00"/>
    <x v="1"/>
    <s v="HK-14890"/>
    <x v="96"/>
    <x v="1"/>
    <x v="0"/>
    <s v="Houston"/>
    <x v="5"/>
    <n v="77070"/>
    <x v="2"/>
    <s v="OFF-PA-10002581"/>
    <x v="1"/>
    <x v="10"/>
    <x v="1300"/>
    <n v="74.352000000000004"/>
    <n v="3"/>
    <x v="2"/>
    <n v="23.234999999999999"/>
  </r>
  <r>
    <n v="7176"/>
    <x v="3561"/>
    <x v="3"/>
    <x v="606"/>
    <d v="2014-03-31T00:00:00"/>
    <x v="1"/>
    <s v="HK-14890"/>
    <x v="96"/>
    <x v="1"/>
    <x v="0"/>
    <s v="Houston"/>
    <x v="5"/>
    <n v="77070"/>
    <x v="2"/>
    <s v="OFF-AP-10001205"/>
    <x v="1"/>
    <x v="9"/>
    <x v="1285"/>
    <n v="87.168000000000006"/>
    <n v="8"/>
    <x v="3"/>
    <n v="-226.63679999999999"/>
  </r>
  <r>
    <n v="7177"/>
    <x v="3561"/>
    <x v="3"/>
    <x v="606"/>
    <d v="2014-03-31T00:00:00"/>
    <x v="1"/>
    <s v="HK-14890"/>
    <x v="96"/>
    <x v="1"/>
    <x v="0"/>
    <s v="Houston"/>
    <x v="5"/>
    <n v="77070"/>
    <x v="2"/>
    <s v="OFF-ST-10000344"/>
    <x v="1"/>
    <x v="4"/>
    <x v="1013"/>
    <n v="32.231999999999999"/>
    <n v="3"/>
    <x v="2"/>
    <n v="2.4174000000000002"/>
  </r>
  <r>
    <n v="7178"/>
    <x v="3562"/>
    <x v="3"/>
    <x v="464"/>
    <d v="2014-05-11T00:00:00"/>
    <x v="1"/>
    <s v="MY-18295"/>
    <x v="501"/>
    <x v="1"/>
    <x v="0"/>
    <s v="Philadelphia"/>
    <x v="9"/>
    <n v="19140"/>
    <x v="3"/>
    <s v="OFF-BI-10002897"/>
    <x v="1"/>
    <x v="8"/>
    <x v="1793"/>
    <n v="2.202"/>
    <n v="2"/>
    <x v="6"/>
    <n v="-1.5414000000000001"/>
  </r>
  <r>
    <n v="7179"/>
    <x v="3562"/>
    <x v="3"/>
    <x v="464"/>
    <d v="2014-05-11T00:00:00"/>
    <x v="1"/>
    <s v="MY-18295"/>
    <x v="501"/>
    <x v="1"/>
    <x v="0"/>
    <s v="Philadelphia"/>
    <x v="9"/>
    <n v="19140"/>
    <x v="3"/>
    <s v="OFF-BI-10003694"/>
    <x v="1"/>
    <x v="8"/>
    <x v="850"/>
    <n v="9.3960000000000008"/>
    <n v="3"/>
    <x v="6"/>
    <n v="-7.5167999999999999"/>
  </r>
  <r>
    <n v="7180"/>
    <x v="3563"/>
    <x v="0"/>
    <x v="696"/>
    <d v="2013-11-19T00:00:00"/>
    <x v="1"/>
    <s v="RC-19960"/>
    <x v="53"/>
    <x v="0"/>
    <x v="0"/>
    <s v="Baltimore"/>
    <x v="39"/>
    <n v="21215"/>
    <x v="3"/>
    <s v="TEC-PH-10001644"/>
    <x v="2"/>
    <x v="7"/>
    <x v="1485"/>
    <n v="89.97"/>
    <n v="3"/>
    <x v="0"/>
    <n v="25.191600000000001"/>
  </r>
  <r>
    <n v="7181"/>
    <x v="3564"/>
    <x v="2"/>
    <x v="1037"/>
    <d v="2011-01-08T00:00:00"/>
    <x v="2"/>
    <s v="JO-15145"/>
    <x v="705"/>
    <x v="1"/>
    <x v="0"/>
    <s v="Athens"/>
    <x v="32"/>
    <n v="30605"/>
    <x v="0"/>
    <s v="OFF-AR-10002399"/>
    <x v="1"/>
    <x v="6"/>
    <x v="316"/>
    <n v="12.78"/>
    <n v="3"/>
    <x v="0"/>
    <n v="5.2397999999999998"/>
  </r>
  <r>
    <n v="7182"/>
    <x v="3565"/>
    <x v="0"/>
    <x v="797"/>
    <d v="2013-12-31T00:00:00"/>
    <x v="0"/>
    <s v="MW-18220"/>
    <x v="596"/>
    <x v="0"/>
    <x v="0"/>
    <s v="Lancaster"/>
    <x v="24"/>
    <n v="43130"/>
    <x v="3"/>
    <s v="TEC-AC-10003063"/>
    <x v="2"/>
    <x v="11"/>
    <x v="1052"/>
    <n v="40"/>
    <n v="2"/>
    <x v="2"/>
    <n v="0.5"/>
  </r>
  <r>
    <n v="7183"/>
    <x v="3566"/>
    <x v="3"/>
    <x v="504"/>
    <d v="2014-05-05T00:00:00"/>
    <x v="1"/>
    <s v="NZ-18565"/>
    <x v="125"/>
    <x v="2"/>
    <x v="0"/>
    <s v="Los Angeles"/>
    <x v="1"/>
    <n v="90032"/>
    <x v="1"/>
    <s v="OFF-BI-10002071"/>
    <x v="1"/>
    <x v="8"/>
    <x v="692"/>
    <n v="23.24"/>
    <n v="5"/>
    <x v="2"/>
    <n v="7.5529999999999999"/>
  </r>
  <r>
    <n v="7184"/>
    <x v="3567"/>
    <x v="3"/>
    <x v="81"/>
    <d v="2014-04-24T00:00:00"/>
    <x v="2"/>
    <s v="JM-15250"/>
    <x v="49"/>
    <x v="0"/>
    <x v="0"/>
    <s v="Baltimore"/>
    <x v="39"/>
    <n v="21215"/>
    <x v="3"/>
    <s v="FUR-CH-10004218"/>
    <x v="0"/>
    <x v="1"/>
    <x v="38"/>
    <n v="908.82"/>
    <n v="9"/>
    <x v="0"/>
    <n v="227.20500000000001"/>
  </r>
  <r>
    <n v="7185"/>
    <x v="3568"/>
    <x v="3"/>
    <x v="629"/>
    <d v="2014-08-25T00:00:00"/>
    <x v="1"/>
    <s v="ED-13885"/>
    <x v="525"/>
    <x v="2"/>
    <x v="0"/>
    <s v="Houston"/>
    <x v="5"/>
    <n v="77095"/>
    <x v="2"/>
    <s v="OFF-SU-10000432"/>
    <x v="1"/>
    <x v="14"/>
    <x v="1549"/>
    <n v="5.5519999999999996"/>
    <n v="2"/>
    <x v="2"/>
    <n v="-1.0409999999999999"/>
  </r>
  <r>
    <n v="7186"/>
    <x v="3568"/>
    <x v="3"/>
    <x v="629"/>
    <d v="2014-08-25T00:00:00"/>
    <x v="1"/>
    <s v="ED-13885"/>
    <x v="525"/>
    <x v="2"/>
    <x v="0"/>
    <s v="Houston"/>
    <x v="5"/>
    <n v="77095"/>
    <x v="2"/>
    <s v="OFF-AR-10003183"/>
    <x v="1"/>
    <x v="6"/>
    <x v="1390"/>
    <n v="8.016"/>
    <n v="3"/>
    <x v="2"/>
    <n v="1.002"/>
  </r>
  <r>
    <n v="7187"/>
    <x v="3568"/>
    <x v="3"/>
    <x v="629"/>
    <d v="2014-08-25T00:00:00"/>
    <x v="1"/>
    <s v="ED-13885"/>
    <x v="525"/>
    <x v="2"/>
    <x v="0"/>
    <s v="Houston"/>
    <x v="5"/>
    <n v="77095"/>
    <x v="2"/>
    <s v="FUR-CH-10002017"/>
    <x v="0"/>
    <x v="1"/>
    <x v="1368"/>
    <n v="74.591999999999999"/>
    <n v="4"/>
    <x v="4"/>
    <n v="-2.1312000000000002"/>
  </r>
  <r>
    <n v="7188"/>
    <x v="3568"/>
    <x v="3"/>
    <x v="629"/>
    <d v="2014-08-25T00:00:00"/>
    <x v="1"/>
    <s v="ED-13885"/>
    <x v="525"/>
    <x v="2"/>
    <x v="0"/>
    <s v="Houston"/>
    <x v="5"/>
    <n v="77095"/>
    <x v="2"/>
    <s v="FUR-FU-10003247"/>
    <x v="0"/>
    <x v="5"/>
    <x v="1456"/>
    <n v="16.783999999999999"/>
    <n v="2"/>
    <x v="7"/>
    <n v="-22.238800000000001"/>
  </r>
  <r>
    <n v="7189"/>
    <x v="3568"/>
    <x v="3"/>
    <x v="629"/>
    <d v="2014-08-25T00:00:00"/>
    <x v="1"/>
    <s v="ED-13885"/>
    <x v="525"/>
    <x v="2"/>
    <x v="0"/>
    <s v="Houston"/>
    <x v="5"/>
    <n v="77095"/>
    <x v="2"/>
    <s v="OFF-AP-10001563"/>
    <x v="1"/>
    <x v="9"/>
    <x v="530"/>
    <n v="38.863999999999997"/>
    <n v="4"/>
    <x v="3"/>
    <n v="-99.103200000000001"/>
  </r>
  <r>
    <n v="7190"/>
    <x v="3569"/>
    <x v="0"/>
    <x v="396"/>
    <d v="2013-11-16T00:00:00"/>
    <x v="2"/>
    <s v="DW-13480"/>
    <x v="108"/>
    <x v="2"/>
    <x v="0"/>
    <s v="San Diego"/>
    <x v="1"/>
    <n v="92024"/>
    <x v="1"/>
    <s v="TEC-PH-10004908"/>
    <x v="2"/>
    <x v="7"/>
    <x v="1474"/>
    <n v="203.976"/>
    <n v="3"/>
    <x v="2"/>
    <n v="25.497"/>
  </r>
  <r>
    <n v="7191"/>
    <x v="3569"/>
    <x v="0"/>
    <x v="396"/>
    <d v="2013-11-16T00:00:00"/>
    <x v="2"/>
    <s v="DW-13480"/>
    <x v="108"/>
    <x v="2"/>
    <x v="0"/>
    <s v="San Diego"/>
    <x v="1"/>
    <n v="92024"/>
    <x v="1"/>
    <s v="FUR-TA-10003392"/>
    <x v="0"/>
    <x v="3"/>
    <x v="1639"/>
    <n v="674.35199999999998"/>
    <n v="3"/>
    <x v="2"/>
    <n v="-8.4293999999999993"/>
  </r>
  <r>
    <n v="7192"/>
    <x v="3570"/>
    <x v="0"/>
    <x v="393"/>
    <d v="2013-10-07T00:00:00"/>
    <x v="0"/>
    <s v="JK-15205"/>
    <x v="523"/>
    <x v="0"/>
    <x v="0"/>
    <s v="Hialeah"/>
    <x v="2"/>
    <n v="33012"/>
    <x v="0"/>
    <s v="OFF-BI-10004140"/>
    <x v="1"/>
    <x v="8"/>
    <x v="304"/>
    <n v="5.3879999999999999"/>
    <n v="4"/>
    <x v="6"/>
    <n v="-4.49"/>
  </r>
  <r>
    <n v="7193"/>
    <x v="3570"/>
    <x v="0"/>
    <x v="393"/>
    <d v="2013-10-07T00:00:00"/>
    <x v="0"/>
    <s v="JK-15205"/>
    <x v="523"/>
    <x v="0"/>
    <x v="0"/>
    <s v="Hialeah"/>
    <x v="2"/>
    <n v="33012"/>
    <x v="0"/>
    <s v="OFF-AR-10003631"/>
    <x v="1"/>
    <x v="6"/>
    <x v="33"/>
    <n v="30.975999999999999"/>
    <n v="8"/>
    <x v="2"/>
    <n v="5.0335999999999999"/>
  </r>
  <r>
    <n v="7194"/>
    <x v="3571"/>
    <x v="0"/>
    <x v="1151"/>
    <d v="2013-02-14T00:00:00"/>
    <x v="2"/>
    <s v="JS-15880"/>
    <x v="365"/>
    <x v="0"/>
    <x v="0"/>
    <s v="Atlanta"/>
    <x v="32"/>
    <n v="30318"/>
    <x v="0"/>
    <s v="OFF-ST-10003716"/>
    <x v="1"/>
    <x v="4"/>
    <x v="889"/>
    <n v="1350.12"/>
    <n v="6"/>
    <x v="0"/>
    <n v="175.51560000000001"/>
  </r>
  <r>
    <n v="7195"/>
    <x v="3571"/>
    <x v="0"/>
    <x v="1151"/>
    <d v="2013-02-14T00:00:00"/>
    <x v="2"/>
    <s v="JS-15880"/>
    <x v="365"/>
    <x v="0"/>
    <x v="0"/>
    <s v="Atlanta"/>
    <x v="32"/>
    <n v="30318"/>
    <x v="0"/>
    <s v="OFF-BI-10003274"/>
    <x v="1"/>
    <x v="8"/>
    <x v="122"/>
    <n v="15.92"/>
    <n v="4"/>
    <x v="0"/>
    <n v="7.4824000000000002"/>
  </r>
  <r>
    <n v="7196"/>
    <x v="3572"/>
    <x v="0"/>
    <x v="373"/>
    <d v="2013-11-18T00:00:00"/>
    <x v="1"/>
    <s v="PO-19180"/>
    <x v="178"/>
    <x v="2"/>
    <x v="0"/>
    <s v="Seattle"/>
    <x v="4"/>
    <n v="98103"/>
    <x v="1"/>
    <s v="FUR-FU-10004848"/>
    <x v="0"/>
    <x v="5"/>
    <x v="1301"/>
    <n v="19.54"/>
    <n v="2"/>
    <x v="0"/>
    <n v="7.2298"/>
  </r>
  <r>
    <n v="7197"/>
    <x v="3573"/>
    <x v="2"/>
    <x v="759"/>
    <d v="2011-04-30T00:00:00"/>
    <x v="1"/>
    <s v="MH-17290"/>
    <x v="762"/>
    <x v="2"/>
    <x v="0"/>
    <s v="Los Angeles"/>
    <x v="1"/>
    <n v="90036"/>
    <x v="1"/>
    <s v="OFF-AR-10003504"/>
    <x v="1"/>
    <x v="6"/>
    <x v="1026"/>
    <n v="21.4"/>
    <n v="5"/>
    <x v="0"/>
    <n v="6.2060000000000004"/>
  </r>
  <r>
    <n v="7198"/>
    <x v="3573"/>
    <x v="2"/>
    <x v="759"/>
    <d v="2011-04-30T00:00:00"/>
    <x v="1"/>
    <s v="MH-17290"/>
    <x v="762"/>
    <x v="2"/>
    <x v="0"/>
    <s v="Los Angeles"/>
    <x v="1"/>
    <n v="90036"/>
    <x v="1"/>
    <s v="OFF-LA-10000305"/>
    <x v="1"/>
    <x v="2"/>
    <x v="1707"/>
    <n v="12.6"/>
    <n v="2"/>
    <x v="0"/>
    <n v="5.7960000000000003"/>
  </r>
  <r>
    <n v="7199"/>
    <x v="3574"/>
    <x v="1"/>
    <x v="1067"/>
    <d v="2012-08-15T00:00:00"/>
    <x v="1"/>
    <s v="PO-19180"/>
    <x v="178"/>
    <x v="2"/>
    <x v="0"/>
    <s v="New York City"/>
    <x v="15"/>
    <n v="10035"/>
    <x v="3"/>
    <s v="OFF-AR-10001427"/>
    <x v="1"/>
    <x v="6"/>
    <x v="248"/>
    <n v="11.96"/>
    <n v="2"/>
    <x v="0"/>
    <n v="3.1095999999999999"/>
  </r>
  <r>
    <n v="7200"/>
    <x v="3574"/>
    <x v="1"/>
    <x v="1067"/>
    <d v="2012-08-15T00:00:00"/>
    <x v="1"/>
    <s v="PO-19180"/>
    <x v="178"/>
    <x v="2"/>
    <x v="0"/>
    <s v="New York City"/>
    <x v="15"/>
    <n v="10035"/>
    <x v="3"/>
    <s v="TEC-PH-10004614"/>
    <x v="2"/>
    <x v="7"/>
    <x v="299"/>
    <n v="138"/>
    <n v="2"/>
    <x v="0"/>
    <n v="34.5"/>
  </r>
  <r>
    <n v="7201"/>
    <x v="3575"/>
    <x v="0"/>
    <x v="581"/>
    <d v="2013-12-04T00:00:00"/>
    <x v="1"/>
    <s v="HF-14995"/>
    <x v="520"/>
    <x v="0"/>
    <x v="0"/>
    <s v="Fort Lauderdale"/>
    <x v="2"/>
    <n v="33311"/>
    <x v="0"/>
    <s v="TEC-PH-10001944"/>
    <x v="2"/>
    <x v="7"/>
    <x v="1262"/>
    <n v="116.76"/>
    <n v="1"/>
    <x v="2"/>
    <n v="14.595000000000001"/>
  </r>
  <r>
    <n v="7202"/>
    <x v="3575"/>
    <x v="0"/>
    <x v="581"/>
    <d v="2013-12-04T00:00:00"/>
    <x v="1"/>
    <s v="HF-14995"/>
    <x v="520"/>
    <x v="0"/>
    <x v="0"/>
    <s v="Fort Lauderdale"/>
    <x v="2"/>
    <n v="33311"/>
    <x v="0"/>
    <s v="FUR-TA-10001039"/>
    <x v="0"/>
    <x v="3"/>
    <x v="824"/>
    <n v="331.02300000000002"/>
    <n v="7"/>
    <x v="1"/>
    <n v="-114.35339999999999"/>
  </r>
  <r>
    <n v="7203"/>
    <x v="3576"/>
    <x v="0"/>
    <x v="99"/>
    <d v="2013-10-29T00:00:00"/>
    <x v="3"/>
    <s v="VB-21745"/>
    <x v="146"/>
    <x v="1"/>
    <x v="0"/>
    <s v="Rochester"/>
    <x v="15"/>
    <n v="14609"/>
    <x v="3"/>
    <s v="FUR-FU-10003806"/>
    <x v="0"/>
    <x v="5"/>
    <x v="1795"/>
    <n v="756.8"/>
    <n v="5"/>
    <x v="0"/>
    <n v="75.680000000000007"/>
  </r>
  <r>
    <n v="7204"/>
    <x v="3577"/>
    <x v="2"/>
    <x v="282"/>
    <d v="2012-01-02T00:00:00"/>
    <x v="1"/>
    <s v="MG-17890"/>
    <x v="450"/>
    <x v="2"/>
    <x v="0"/>
    <s v="Saint Charles"/>
    <x v="10"/>
    <n v="60174"/>
    <x v="2"/>
    <s v="FUR-FU-10002111"/>
    <x v="0"/>
    <x v="5"/>
    <x v="1656"/>
    <n v="8.7360000000000007"/>
    <n v="3"/>
    <x v="7"/>
    <n v="-4.8048000000000002"/>
  </r>
  <r>
    <n v="7205"/>
    <x v="3578"/>
    <x v="1"/>
    <x v="229"/>
    <d v="2012-09-17T00:00:00"/>
    <x v="1"/>
    <s v="BO-11425"/>
    <x v="491"/>
    <x v="0"/>
    <x v="0"/>
    <s v="New York City"/>
    <x v="15"/>
    <n v="10024"/>
    <x v="3"/>
    <s v="OFF-AR-10000817"/>
    <x v="1"/>
    <x v="6"/>
    <x v="1255"/>
    <n v="6.08"/>
    <n v="2"/>
    <x v="0"/>
    <n v="2.0672000000000001"/>
  </r>
  <r>
    <n v="7206"/>
    <x v="3579"/>
    <x v="3"/>
    <x v="280"/>
    <d v="2014-10-07T00:00:00"/>
    <x v="1"/>
    <s v="CM-12115"/>
    <x v="441"/>
    <x v="0"/>
    <x v="0"/>
    <s v="San Francisco"/>
    <x v="1"/>
    <n v="94109"/>
    <x v="1"/>
    <s v="FUR-FU-10001424"/>
    <x v="0"/>
    <x v="5"/>
    <x v="691"/>
    <n v="17.46"/>
    <n v="2"/>
    <x v="0"/>
    <n v="5.9363999999999999"/>
  </r>
  <r>
    <n v="7207"/>
    <x v="3579"/>
    <x v="3"/>
    <x v="280"/>
    <d v="2014-10-07T00:00:00"/>
    <x v="1"/>
    <s v="CM-12115"/>
    <x v="441"/>
    <x v="0"/>
    <x v="0"/>
    <s v="San Francisco"/>
    <x v="1"/>
    <n v="94109"/>
    <x v="1"/>
    <s v="TEC-MA-10002930"/>
    <x v="2"/>
    <x v="15"/>
    <x v="1775"/>
    <n v="369.16"/>
    <n v="11"/>
    <x v="2"/>
    <n v="32.301499999999997"/>
  </r>
  <r>
    <n v="7208"/>
    <x v="3580"/>
    <x v="0"/>
    <x v="108"/>
    <d v="2013-09-14T00:00:00"/>
    <x v="2"/>
    <s v="LC-16930"/>
    <x v="18"/>
    <x v="1"/>
    <x v="0"/>
    <s v="Phoenix"/>
    <x v="16"/>
    <n v="85023"/>
    <x v="1"/>
    <s v="OFF-AR-10003759"/>
    <x v="1"/>
    <x v="6"/>
    <x v="838"/>
    <n v="2.9119999999999999"/>
    <n v="2"/>
    <x v="2"/>
    <n v="0.91"/>
  </r>
  <r>
    <n v="7209"/>
    <x v="3580"/>
    <x v="0"/>
    <x v="108"/>
    <d v="2013-09-14T00:00:00"/>
    <x v="2"/>
    <s v="LC-16930"/>
    <x v="18"/>
    <x v="1"/>
    <x v="0"/>
    <s v="Phoenix"/>
    <x v="16"/>
    <n v="85023"/>
    <x v="1"/>
    <s v="OFF-PA-10001837"/>
    <x v="1"/>
    <x v="10"/>
    <x v="1791"/>
    <n v="20.736000000000001"/>
    <n v="4"/>
    <x v="2"/>
    <n v="7.2576000000000001"/>
  </r>
  <r>
    <n v="7210"/>
    <x v="3580"/>
    <x v="0"/>
    <x v="108"/>
    <d v="2013-09-14T00:00:00"/>
    <x v="2"/>
    <s v="LC-16930"/>
    <x v="18"/>
    <x v="1"/>
    <x v="0"/>
    <s v="Phoenix"/>
    <x v="16"/>
    <n v="85023"/>
    <x v="1"/>
    <s v="OFF-PA-10001667"/>
    <x v="1"/>
    <x v="10"/>
    <x v="453"/>
    <n v="9.5679999999999996"/>
    <n v="2"/>
    <x v="2"/>
    <n v="2.99"/>
  </r>
  <r>
    <n v="7211"/>
    <x v="3581"/>
    <x v="0"/>
    <x v="799"/>
    <d v="2013-06-07T00:00:00"/>
    <x v="1"/>
    <s v="EH-13765"/>
    <x v="553"/>
    <x v="1"/>
    <x v="0"/>
    <s v="Seattle"/>
    <x v="4"/>
    <n v="98115"/>
    <x v="1"/>
    <s v="OFF-PA-10000246"/>
    <x v="1"/>
    <x v="10"/>
    <x v="1586"/>
    <n v="30.18"/>
    <n v="3"/>
    <x v="0"/>
    <n v="13.8828"/>
  </r>
  <r>
    <n v="7212"/>
    <x v="3581"/>
    <x v="0"/>
    <x v="799"/>
    <d v="2013-06-07T00:00:00"/>
    <x v="1"/>
    <s v="EH-13765"/>
    <x v="553"/>
    <x v="1"/>
    <x v="0"/>
    <s v="Seattle"/>
    <x v="4"/>
    <n v="98115"/>
    <x v="1"/>
    <s v="OFF-BI-10001078"/>
    <x v="1"/>
    <x v="8"/>
    <x v="61"/>
    <n v="51.648000000000003"/>
    <n v="12"/>
    <x v="2"/>
    <n v="18.7224"/>
  </r>
  <r>
    <n v="7213"/>
    <x v="3581"/>
    <x v="0"/>
    <x v="799"/>
    <d v="2013-06-07T00:00:00"/>
    <x v="1"/>
    <s v="EH-13765"/>
    <x v="553"/>
    <x v="1"/>
    <x v="0"/>
    <s v="Seattle"/>
    <x v="4"/>
    <n v="98115"/>
    <x v="1"/>
    <s v="OFF-BI-10000138"/>
    <x v="1"/>
    <x v="8"/>
    <x v="600"/>
    <n v="11.231999999999999"/>
    <n v="3"/>
    <x v="2"/>
    <n v="3.9312"/>
  </r>
  <r>
    <n v="7214"/>
    <x v="3582"/>
    <x v="3"/>
    <x v="453"/>
    <d v="2014-10-20T00:00:00"/>
    <x v="1"/>
    <s v="MC-17275"/>
    <x v="507"/>
    <x v="0"/>
    <x v="0"/>
    <s v="Camarillo"/>
    <x v="1"/>
    <n v="93010"/>
    <x v="1"/>
    <s v="OFF-LA-10002034"/>
    <x v="1"/>
    <x v="2"/>
    <x v="1102"/>
    <n v="14.73"/>
    <n v="3"/>
    <x v="0"/>
    <n v="7.2176999999999998"/>
  </r>
  <r>
    <n v="7215"/>
    <x v="3583"/>
    <x v="1"/>
    <x v="874"/>
    <d v="2012-09-30T00:00:00"/>
    <x v="0"/>
    <s v="HW-14935"/>
    <x v="304"/>
    <x v="1"/>
    <x v="0"/>
    <s v="Detroit"/>
    <x v="12"/>
    <n v="48205"/>
    <x v="2"/>
    <s v="OFF-AR-10000127"/>
    <x v="1"/>
    <x v="6"/>
    <x v="1186"/>
    <n v="16.399999999999999"/>
    <n v="5"/>
    <x v="0"/>
    <n v="4.7560000000000002"/>
  </r>
  <r>
    <n v="7216"/>
    <x v="3583"/>
    <x v="1"/>
    <x v="874"/>
    <d v="2012-09-30T00:00:00"/>
    <x v="0"/>
    <s v="HW-14935"/>
    <x v="304"/>
    <x v="1"/>
    <x v="0"/>
    <s v="Detroit"/>
    <x v="12"/>
    <n v="48205"/>
    <x v="2"/>
    <s v="OFF-PA-10003172"/>
    <x v="1"/>
    <x v="10"/>
    <x v="846"/>
    <n v="25.92"/>
    <n v="4"/>
    <x v="0"/>
    <n v="12.441599999999999"/>
  </r>
  <r>
    <n v="7217"/>
    <x v="3584"/>
    <x v="1"/>
    <x v="910"/>
    <d v="2012-05-06T00:00:00"/>
    <x v="2"/>
    <s v="LC-16870"/>
    <x v="48"/>
    <x v="0"/>
    <x v="0"/>
    <s v="San Francisco"/>
    <x v="1"/>
    <n v="94109"/>
    <x v="1"/>
    <s v="OFF-AR-10001246"/>
    <x v="1"/>
    <x v="6"/>
    <x v="450"/>
    <n v="8.82"/>
    <n v="3"/>
    <x v="0"/>
    <n v="2.5577999999999999"/>
  </r>
  <r>
    <n v="7218"/>
    <x v="3584"/>
    <x v="1"/>
    <x v="910"/>
    <d v="2012-05-06T00:00:00"/>
    <x v="2"/>
    <s v="LC-16870"/>
    <x v="48"/>
    <x v="0"/>
    <x v="0"/>
    <s v="San Francisco"/>
    <x v="1"/>
    <n v="94109"/>
    <x v="1"/>
    <s v="OFF-BI-10002026"/>
    <x v="1"/>
    <x v="8"/>
    <x v="1749"/>
    <n v="62.496000000000002"/>
    <n v="2"/>
    <x v="2"/>
    <n v="21.8736"/>
  </r>
  <r>
    <n v="7219"/>
    <x v="3584"/>
    <x v="1"/>
    <x v="910"/>
    <d v="2012-05-06T00:00:00"/>
    <x v="2"/>
    <s v="LC-16870"/>
    <x v="48"/>
    <x v="0"/>
    <x v="0"/>
    <s v="San Francisco"/>
    <x v="1"/>
    <n v="94109"/>
    <x v="1"/>
    <s v="TEC-AC-10000844"/>
    <x v="2"/>
    <x v="11"/>
    <x v="106"/>
    <n v="339.96"/>
    <n v="4"/>
    <x v="0"/>
    <n v="122.3856"/>
  </r>
  <r>
    <n v="7220"/>
    <x v="3584"/>
    <x v="1"/>
    <x v="910"/>
    <d v="2012-05-06T00:00:00"/>
    <x v="2"/>
    <s v="LC-16870"/>
    <x v="48"/>
    <x v="0"/>
    <x v="0"/>
    <s v="San Francisco"/>
    <x v="1"/>
    <n v="94109"/>
    <x v="1"/>
    <s v="OFF-BI-10001575"/>
    <x v="1"/>
    <x v="8"/>
    <x v="577"/>
    <n v="49.567999999999998"/>
    <n v="2"/>
    <x v="2"/>
    <n v="17.348800000000001"/>
  </r>
  <r>
    <n v="7221"/>
    <x v="3585"/>
    <x v="3"/>
    <x v="1152"/>
    <d v="2014-01-14T00:00:00"/>
    <x v="1"/>
    <s v="BP-11290"/>
    <x v="443"/>
    <x v="0"/>
    <x v="0"/>
    <s v="Philadelphia"/>
    <x v="9"/>
    <n v="19140"/>
    <x v="3"/>
    <s v="OFF-BI-10004632"/>
    <x v="1"/>
    <x v="8"/>
    <x v="564"/>
    <n v="274.49099999999999"/>
    <n v="3"/>
    <x v="6"/>
    <n v="-228.74250000000001"/>
  </r>
  <r>
    <n v="7222"/>
    <x v="3586"/>
    <x v="3"/>
    <x v="678"/>
    <d v="2014-02-01T00:00:00"/>
    <x v="1"/>
    <s v="TG-21310"/>
    <x v="592"/>
    <x v="0"/>
    <x v="0"/>
    <s v="New York City"/>
    <x v="15"/>
    <n v="10035"/>
    <x v="3"/>
    <s v="TEC-PH-10000193"/>
    <x v="2"/>
    <x v="7"/>
    <x v="1655"/>
    <n v="137.94"/>
    <n v="3"/>
    <x v="0"/>
    <n v="35.864400000000003"/>
  </r>
  <r>
    <n v="7223"/>
    <x v="3587"/>
    <x v="3"/>
    <x v="264"/>
    <d v="2014-09-07T00:00:00"/>
    <x v="1"/>
    <s v="MC-18100"/>
    <x v="498"/>
    <x v="0"/>
    <x v="0"/>
    <s v="Chicago"/>
    <x v="10"/>
    <n v="60623"/>
    <x v="2"/>
    <s v="TEC-AC-10003441"/>
    <x v="2"/>
    <x v="11"/>
    <x v="652"/>
    <n v="40.68"/>
    <n v="3"/>
    <x v="2"/>
    <n v="-7.1189999999999998"/>
  </r>
  <r>
    <n v="7224"/>
    <x v="3588"/>
    <x v="0"/>
    <x v="216"/>
    <d v="2013-07-19T00:00:00"/>
    <x v="1"/>
    <s v="RB-19360"/>
    <x v="181"/>
    <x v="0"/>
    <x v="0"/>
    <s v="San Francisco"/>
    <x v="1"/>
    <n v="94122"/>
    <x v="1"/>
    <s v="TEC-PH-10004093"/>
    <x v="2"/>
    <x v="7"/>
    <x v="40"/>
    <n v="110.376"/>
    <n v="3"/>
    <x v="2"/>
    <n v="12.417299999999999"/>
  </r>
  <r>
    <n v="7225"/>
    <x v="3588"/>
    <x v="0"/>
    <x v="216"/>
    <d v="2013-07-19T00:00:00"/>
    <x v="1"/>
    <s v="RB-19360"/>
    <x v="181"/>
    <x v="0"/>
    <x v="0"/>
    <s v="San Francisco"/>
    <x v="1"/>
    <n v="94122"/>
    <x v="1"/>
    <s v="OFF-AP-10002998"/>
    <x v="1"/>
    <x v="9"/>
    <x v="1635"/>
    <n v="151.62"/>
    <n v="7"/>
    <x v="0"/>
    <n v="50.034599999999998"/>
  </r>
  <r>
    <n v="7226"/>
    <x v="3588"/>
    <x v="0"/>
    <x v="216"/>
    <d v="2013-07-19T00:00:00"/>
    <x v="1"/>
    <s v="RB-19360"/>
    <x v="181"/>
    <x v="0"/>
    <x v="0"/>
    <s v="San Francisco"/>
    <x v="1"/>
    <n v="94122"/>
    <x v="1"/>
    <s v="FUR-FU-10000073"/>
    <x v="0"/>
    <x v="5"/>
    <x v="437"/>
    <n v="30.8"/>
    <n v="4"/>
    <x v="0"/>
    <n v="10.164"/>
  </r>
  <r>
    <n v="7227"/>
    <x v="3589"/>
    <x v="3"/>
    <x v="642"/>
    <d v="2014-03-01T00:00:00"/>
    <x v="1"/>
    <s v="ES-14080"/>
    <x v="20"/>
    <x v="1"/>
    <x v="0"/>
    <s v="Philadelphia"/>
    <x v="9"/>
    <n v="19134"/>
    <x v="3"/>
    <s v="OFF-PA-10001125"/>
    <x v="1"/>
    <x v="10"/>
    <x v="1012"/>
    <n v="123.92"/>
    <n v="5"/>
    <x v="2"/>
    <n v="38.725000000000001"/>
  </r>
  <r>
    <n v="7228"/>
    <x v="3589"/>
    <x v="3"/>
    <x v="642"/>
    <d v="2014-03-01T00:00:00"/>
    <x v="1"/>
    <s v="ES-14080"/>
    <x v="20"/>
    <x v="1"/>
    <x v="0"/>
    <s v="Philadelphia"/>
    <x v="9"/>
    <n v="19134"/>
    <x v="3"/>
    <s v="TEC-AC-10003033"/>
    <x v="2"/>
    <x v="11"/>
    <x v="756"/>
    <n v="1319.8"/>
    <n v="5"/>
    <x v="2"/>
    <n v="214.4675"/>
  </r>
  <r>
    <n v="7229"/>
    <x v="3590"/>
    <x v="2"/>
    <x v="836"/>
    <d v="2011-07-22T00:00:00"/>
    <x v="2"/>
    <s v="RD-19720"/>
    <x v="742"/>
    <x v="0"/>
    <x v="0"/>
    <s v="San Francisco"/>
    <x v="1"/>
    <n v="94122"/>
    <x v="1"/>
    <s v="OFF-BI-10002498"/>
    <x v="1"/>
    <x v="8"/>
    <x v="435"/>
    <n v="89.712000000000003"/>
    <n v="6"/>
    <x v="2"/>
    <n v="30.277799999999999"/>
  </r>
  <r>
    <n v="7230"/>
    <x v="3590"/>
    <x v="2"/>
    <x v="836"/>
    <d v="2011-07-22T00:00:00"/>
    <x v="2"/>
    <s v="RD-19720"/>
    <x v="742"/>
    <x v="0"/>
    <x v="0"/>
    <s v="San Francisco"/>
    <x v="1"/>
    <n v="94122"/>
    <x v="1"/>
    <s v="OFF-PA-10004569"/>
    <x v="1"/>
    <x v="10"/>
    <x v="227"/>
    <n v="22.83"/>
    <n v="3"/>
    <x v="0"/>
    <n v="10.7301"/>
  </r>
  <r>
    <n v="7231"/>
    <x v="3591"/>
    <x v="3"/>
    <x v="677"/>
    <d v="2014-03-16T00:00:00"/>
    <x v="2"/>
    <s v="SC-20380"/>
    <x v="618"/>
    <x v="0"/>
    <x v="0"/>
    <s v="Fairfield"/>
    <x v="29"/>
    <n v="6824"/>
    <x v="3"/>
    <s v="OFF-BI-10002353"/>
    <x v="1"/>
    <x v="8"/>
    <x v="1068"/>
    <n v="30.88"/>
    <n v="2"/>
    <x v="0"/>
    <n v="15.44"/>
  </r>
  <r>
    <n v="7232"/>
    <x v="3591"/>
    <x v="3"/>
    <x v="677"/>
    <d v="2014-03-16T00:00:00"/>
    <x v="2"/>
    <s v="SC-20380"/>
    <x v="618"/>
    <x v="0"/>
    <x v="0"/>
    <s v="Fairfield"/>
    <x v="29"/>
    <n v="6824"/>
    <x v="3"/>
    <s v="OFF-AP-10001564"/>
    <x v="1"/>
    <x v="9"/>
    <x v="1759"/>
    <n v="465.16"/>
    <n v="2"/>
    <x v="0"/>
    <n v="120.94159999999999"/>
  </r>
  <r>
    <n v="7233"/>
    <x v="3591"/>
    <x v="3"/>
    <x v="677"/>
    <d v="2014-03-16T00:00:00"/>
    <x v="2"/>
    <s v="SC-20380"/>
    <x v="618"/>
    <x v="0"/>
    <x v="0"/>
    <s v="Fairfield"/>
    <x v="29"/>
    <n v="6824"/>
    <x v="3"/>
    <s v="OFF-PA-10003673"/>
    <x v="1"/>
    <x v="10"/>
    <x v="971"/>
    <n v="27.12"/>
    <n v="4"/>
    <x v="0"/>
    <n v="12.475199999999999"/>
  </r>
  <r>
    <n v="7234"/>
    <x v="3592"/>
    <x v="0"/>
    <x v="387"/>
    <d v="2013-03-13T00:00:00"/>
    <x v="1"/>
    <s v="GB-14575"/>
    <x v="673"/>
    <x v="0"/>
    <x v="0"/>
    <s v="New York City"/>
    <x v="15"/>
    <n v="10011"/>
    <x v="3"/>
    <s v="FUR-FU-10003347"/>
    <x v="0"/>
    <x v="5"/>
    <x v="374"/>
    <n v="113.6"/>
    <n v="8"/>
    <x v="0"/>
    <n v="44.304000000000002"/>
  </r>
  <r>
    <n v="7235"/>
    <x v="3592"/>
    <x v="0"/>
    <x v="387"/>
    <d v="2013-03-13T00:00:00"/>
    <x v="1"/>
    <s v="GB-14575"/>
    <x v="673"/>
    <x v="0"/>
    <x v="0"/>
    <s v="New York City"/>
    <x v="15"/>
    <n v="10011"/>
    <x v="3"/>
    <s v="OFF-PA-10001934"/>
    <x v="1"/>
    <x v="10"/>
    <x v="543"/>
    <n v="12.96"/>
    <n v="2"/>
    <x v="0"/>
    <n v="6.3503999999999996"/>
  </r>
  <r>
    <n v="7236"/>
    <x v="3592"/>
    <x v="0"/>
    <x v="387"/>
    <d v="2013-03-13T00:00:00"/>
    <x v="1"/>
    <s v="GB-14575"/>
    <x v="673"/>
    <x v="0"/>
    <x v="0"/>
    <s v="New York City"/>
    <x v="15"/>
    <n v="10011"/>
    <x v="3"/>
    <s v="OFF-BI-10000632"/>
    <x v="1"/>
    <x v="8"/>
    <x v="1288"/>
    <n v="69.456000000000003"/>
    <n v="2"/>
    <x v="2"/>
    <n v="22.5732"/>
  </r>
  <r>
    <n v="7237"/>
    <x v="3593"/>
    <x v="2"/>
    <x v="1035"/>
    <d v="2011-12-10T00:00:00"/>
    <x v="2"/>
    <s v="FP-14320"/>
    <x v="224"/>
    <x v="0"/>
    <x v="0"/>
    <s v="Los Angeles"/>
    <x v="1"/>
    <n v="90049"/>
    <x v="1"/>
    <s v="OFF-AR-10003190"/>
    <x v="1"/>
    <x v="6"/>
    <x v="643"/>
    <n v="8.64"/>
    <n v="3"/>
    <x v="0"/>
    <n v="2.4192"/>
  </r>
  <r>
    <n v="7238"/>
    <x v="3594"/>
    <x v="0"/>
    <x v="212"/>
    <d v="2013-07-11T00:00:00"/>
    <x v="3"/>
    <s v="EA-14035"/>
    <x v="105"/>
    <x v="1"/>
    <x v="0"/>
    <s v="Philadelphia"/>
    <x v="9"/>
    <n v="19143"/>
    <x v="3"/>
    <s v="TEC-MA-10000904"/>
    <x v="2"/>
    <x v="15"/>
    <x v="1796"/>
    <n v="341.99099999999999"/>
    <n v="3"/>
    <x v="6"/>
    <n v="-319.19159999999999"/>
  </r>
  <r>
    <n v="7239"/>
    <x v="3595"/>
    <x v="0"/>
    <x v="435"/>
    <d v="2013-12-31T00:00:00"/>
    <x v="1"/>
    <s v="SC-20305"/>
    <x v="253"/>
    <x v="0"/>
    <x v="0"/>
    <s v="San Jose"/>
    <x v="1"/>
    <n v="95123"/>
    <x v="1"/>
    <s v="FUR-FU-10000771"/>
    <x v="0"/>
    <x v="5"/>
    <x v="1426"/>
    <n v="43.96"/>
    <n v="7"/>
    <x v="0"/>
    <n v="18.463200000000001"/>
  </r>
  <r>
    <n v="7240"/>
    <x v="3595"/>
    <x v="0"/>
    <x v="435"/>
    <d v="2013-12-31T00:00:00"/>
    <x v="1"/>
    <s v="SC-20305"/>
    <x v="253"/>
    <x v="0"/>
    <x v="0"/>
    <s v="San Jose"/>
    <x v="1"/>
    <n v="95123"/>
    <x v="1"/>
    <s v="OFF-EN-10001990"/>
    <x v="1"/>
    <x v="12"/>
    <x v="33"/>
    <n v="39.76"/>
    <n v="7"/>
    <x v="0"/>
    <n v="18.687200000000001"/>
  </r>
  <r>
    <n v="7241"/>
    <x v="3596"/>
    <x v="3"/>
    <x v="756"/>
    <d v="2014-04-26T00:00:00"/>
    <x v="0"/>
    <s v="JF-15355"/>
    <x v="282"/>
    <x v="0"/>
    <x v="0"/>
    <s v="Pasadena"/>
    <x v="1"/>
    <n v="91104"/>
    <x v="1"/>
    <s v="FUR-FU-10002445"/>
    <x v="0"/>
    <x v="5"/>
    <x v="1439"/>
    <n v="66.36"/>
    <n v="7"/>
    <x v="0"/>
    <n v="26.544"/>
  </r>
  <r>
    <n v="7242"/>
    <x v="3596"/>
    <x v="3"/>
    <x v="756"/>
    <d v="2014-04-26T00:00:00"/>
    <x v="0"/>
    <s v="JF-15355"/>
    <x v="282"/>
    <x v="0"/>
    <x v="0"/>
    <s v="Pasadena"/>
    <x v="1"/>
    <n v="91104"/>
    <x v="1"/>
    <s v="OFF-BI-10003638"/>
    <x v="1"/>
    <x v="8"/>
    <x v="607"/>
    <n v="92.88"/>
    <n v="6"/>
    <x v="2"/>
    <n v="30.186"/>
  </r>
  <r>
    <n v="7243"/>
    <x v="3596"/>
    <x v="3"/>
    <x v="756"/>
    <d v="2014-04-26T00:00:00"/>
    <x v="0"/>
    <s v="JF-15355"/>
    <x v="282"/>
    <x v="0"/>
    <x v="0"/>
    <s v="Pasadena"/>
    <x v="1"/>
    <n v="91104"/>
    <x v="1"/>
    <s v="FUR-FU-10004864"/>
    <x v="0"/>
    <x v="5"/>
    <x v="1710"/>
    <n v="24.14"/>
    <n v="2"/>
    <x v="0"/>
    <n v="7.9661999999999997"/>
  </r>
  <r>
    <n v="7244"/>
    <x v="3597"/>
    <x v="3"/>
    <x v="629"/>
    <d v="2014-08-23T00:00:00"/>
    <x v="0"/>
    <s v="TP-21415"/>
    <x v="599"/>
    <x v="0"/>
    <x v="0"/>
    <s v="Philadelphia"/>
    <x v="9"/>
    <n v="19134"/>
    <x v="3"/>
    <s v="FUR-CH-10002024"/>
    <x v="0"/>
    <x v="1"/>
    <x v="478"/>
    <n v="4416.174"/>
    <n v="9"/>
    <x v="4"/>
    <n v="-630.88199999999995"/>
  </r>
  <r>
    <n v="7245"/>
    <x v="3598"/>
    <x v="3"/>
    <x v="1053"/>
    <d v="2014-05-26T00:00:00"/>
    <x v="2"/>
    <s v="RL-19615"/>
    <x v="210"/>
    <x v="0"/>
    <x v="0"/>
    <s v="Los Angeles"/>
    <x v="1"/>
    <n v="90049"/>
    <x v="1"/>
    <s v="OFF-AR-10002445"/>
    <x v="1"/>
    <x v="6"/>
    <x v="1637"/>
    <n v="49.56"/>
    <n v="7"/>
    <x v="0"/>
    <n v="18.832799999999999"/>
  </r>
  <r>
    <n v="7246"/>
    <x v="3599"/>
    <x v="3"/>
    <x v="839"/>
    <d v="2014-02-14T00:00:00"/>
    <x v="1"/>
    <s v="SB-20170"/>
    <x v="641"/>
    <x v="0"/>
    <x v="0"/>
    <s v="Los Angeles"/>
    <x v="1"/>
    <n v="90032"/>
    <x v="1"/>
    <s v="OFF-ST-10001370"/>
    <x v="1"/>
    <x v="4"/>
    <x v="1023"/>
    <n v="354.9"/>
    <n v="5"/>
    <x v="0"/>
    <n v="17.745000000000001"/>
  </r>
  <r>
    <n v="7247"/>
    <x v="3600"/>
    <x v="2"/>
    <x v="223"/>
    <d v="2011-03-08T00:00:00"/>
    <x v="1"/>
    <s v="JS-15595"/>
    <x v="329"/>
    <x v="1"/>
    <x v="0"/>
    <s v="Columbus"/>
    <x v="24"/>
    <n v="43229"/>
    <x v="3"/>
    <s v="OFF-LA-10000305"/>
    <x v="1"/>
    <x v="2"/>
    <x v="1707"/>
    <n v="15.12"/>
    <n v="3"/>
    <x v="2"/>
    <n v="4.9139999999999997"/>
  </r>
  <r>
    <n v="7248"/>
    <x v="3600"/>
    <x v="2"/>
    <x v="223"/>
    <d v="2011-03-08T00:00:00"/>
    <x v="1"/>
    <s v="JS-15595"/>
    <x v="329"/>
    <x v="1"/>
    <x v="0"/>
    <s v="Columbus"/>
    <x v="24"/>
    <n v="43229"/>
    <x v="3"/>
    <s v="FUR-BO-10001972"/>
    <x v="0"/>
    <x v="0"/>
    <x v="362"/>
    <n v="302.45"/>
    <n v="5"/>
    <x v="5"/>
    <n v="-199.61699999999999"/>
  </r>
  <r>
    <n v="7249"/>
    <x v="3600"/>
    <x v="2"/>
    <x v="223"/>
    <d v="2011-03-08T00:00:00"/>
    <x v="1"/>
    <s v="JS-15595"/>
    <x v="329"/>
    <x v="1"/>
    <x v="0"/>
    <s v="Columbus"/>
    <x v="24"/>
    <n v="43229"/>
    <x v="3"/>
    <s v="OFF-ST-10002486"/>
    <x v="1"/>
    <x v="4"/>
    <x v="693"/>
    <n v="44.671999999999997"/>
    <n v="8"/>
    <x v="2"/>
    <n v="-10.0512"/>
  </r>
  <r>
    <n v="7250"/>
    <x v="3601"/>
    <x v="1"/>
    <x v="593"/>
    <d v="2012-06-09T00:00:00"/>
    <x v="0"/>
    <s v="BP-11155"/>
    <x v="669"/>
    <x v="0"/>
    <x v="0"/>
    <s v="Los Angeles"/>
    <x v="1"/>
    <n v="90008"/>
    <x v="1"/>
    <s v="TEC-AC-10001874"/>
    <x v="2"/>
    <x v="11"/>
    <x v="1562"/>
    <n v="119.98"/>
    <n v="2"/>
    <x v="0"/>
    <n v="35.994"/>
  </r>
  <r>
    <n v="7251"/>
    <x v="3601"/>
    <x v="1"/>
    <x v="593"/>
    <d v="2012-06-09T00:00:00"/>
    <x v="0"/>
    <s v="BP-11155"/>
    <x v="669"/>
    <x v="0"/>
    <x v="0"/>
    <s v="Los Angeles"/>
    <x v="1"/>
    <n v="90008"/>
    <x v="1"/>
    <s v="TEC-AC-10003870"/>
    <x v="2"/>
    <x v="11"/>
    <x v="1718"/>
    <n v="989.97"/>
    <n v="3"/>
    <x v="0"/>
    <n v="395.988"/>
  </r>
  <r>
    <n v="7252"/>
    <x v="3602"/>
    <x v="0"/>
    <x v="278"/>
    <d v="2013-09-03T00:00:00"/>
    <x v="1"/>
    <s v="EM-13825"/>
    <x v="605"/>
    <x v="1"/>
    <x v="0"/>
    <s v="Hollywood"/>
    <x v="2"/>
    <n v="33021"/>
    <x v="0"/>
    <s v="OFF-LA-10002473"/>
    <x v="1"/>
    <x v="2"/>
    <x v="1797"/>
    <n v="9.2159999999999993"/>
    <n v="4"/>
    <x v="2"/>
    <n v="3.3408000000000002"/>
  </r>
  <r>
    <n v="7253"/>
    <x v="3603"/>
    <x v="0"/>
    <x v="126"/>
    <d v="2013-09-19T00:00:00"/>
    <x v="1"/>
    <s v="SC-20695"/>
    <x v="281"/>
    <x v="1"/>
    <x v="0"/>
    <s v="Roseville"/>
    <x v="12"/>
    <n v="48066"/>
    <x v="2"/>
    <s v="OFF-PA-10003790"/>
    <x v="1"/>
    <x v="10"/>
    <x v="1250"/>
    <n v="68.52"/>
    <n v="3"/>
    <x v="0"/>
    <n v="31.519200000000001"/>
  </r>
  <r>
    <n v="7254"/>
    <x v="3604"/>
    <x v="0"/>
    <x v="198"/>
    <d v="2013-06-05T00:00:00"/>
    <x v="1"/>
    <s v="EM-14140"/>
    <x v="670"/>
    <x v="2"/>
    <x v="0"/>
    <s v="Superior"/>
    <x v="6"/>
    <n v="54880"/>
    <x v="2"/>
    <s v="OFF-AP-10002684"/>
    <x v="1"/>
    <x v="9"/>
    <x v="165"/>
    <n v="364.74"/>
    <n v="3"/>
    <x v="0"/>
    <n v="109.422"/>
  </r>
  <r>
    <n v="7255"/>
    <x v="3604"/>
    <x v="0"/>
    <x v="198"/>
    <d v="2013-06-05T00:00:00"/>
    <x v="1"/>
    <s v="EM-14140"/>
    <x v="670"/>
    <x v="2"/>
    <x v="0"/>
    <s v="Superior"/>
    <x v="6"/>
    <n v="54880"/>
    <x v="2"/>
    <s v="FUR-FU-10001037"/>
    <x v="0"/>
    <x v="5"/>
    <x v="1160"/>
    <n v="47.4"/>
    <n v="5"/>
    <x v="0"/>
    <n v="21.33"/>
  </r>
  <r>
    <n v="7256"/>
    <x v="3604"/>
    <x v="0"/>
    <x v="198"/>
    <d v="2013-06-05T00:00:00"/>
    <x v="1"/>
    <s v="EM-14140"/>
    <x v="670"/>
    <x v="2"/>
    <x v="0"/>
    <s v="Superior"/>
    <x v="6"/>
    <n v="54880"/>
    <x v="2"/>
    <s v="OFF-ST-10000876"/>
    <x v="1"/>
    <x v="4"/>
    <x v="251"/>
    <n v="49.76"/>
    <n v="4"/>
    <x v="0"/>
    <n v="13.9328"/>
  </r>
  <r>
    <n v="7257"/>
    <x v="3604"/>
    <x v="0"/>
    <x v="198"/>
    <d v="2013-06-05T00:00:00"/>
    <x v="1"/>
    <s v="EM-14140"/>
    <x v="670"/>
    <x v="2"/>
    <x v="0"/>
    <s v="Superior"/>
    <x v="6"/>
    <n v="54880"/>
    <x v="2"/>
    <s v="OFF-AR-10003732"/>
    <x v="1"/>
    <x v="6"/>
    <x v="321"/>
    <n v="5.56"/>
    <n v="2"/>
    <x v="0"/>
    <n v="1.4456"/>
  </r>
  <r>
    <n v="7258"/>
    <x v="3604"/>
    <x v="0"/>
    <x v="198"/>
    <d v="2013-06-05T00:00:00"/>
    <x v="1"/>
    <s v="EM-14140"/>
    <x v="670"/>
    <x v="2"/>
    <x v="0"/>
    <s v="Superior"/>
    <x v="6"/>
    <n v="54880"/>
    <x v="2"/>
    <s v="OFF-PA-10000994"/>
    <x v="1"/>
    <x v="10"/>
    <x v="904"/>
    <n v="629.1"/>
    <n v="6"/>
    <x v="0"/>
    <n v="301.96800000000002"/>
  </r>
  <r>
    <n v="7259"/>
    <x v="3604"/>
    <x v="0"/>
    <x v="198"/>
    <d v="2013-06-05T00:00:00"/>
    <x v="1"/>
    <s v="EM-14140"/>
    <x v="670"/>
    <x v="2"/>
    <x v="0"/>
    <s v="Superior"/>
    <x v="6"/>
    <n v="54880"/>
    <x v="2"/>
    <s v="OFF-AR-10000940"/>
    <x v="1"/>
    <x v="6"/>
    <x v="134"/>
    <n v="14.7"/>
    <n v="5"/>
    <x v="0"/>
    <n v="3.9689999999999999"/>
  </r>
  <r>
    <n v="7260"/>
    <x v="3604"/>
    <x v="0"/>
    <x v="198"/>
    <d v="2013-06-05T00:00:00"/>
    <x v="1"/>
    <s v="EM-14140"/>
    <x v="670"/>
    <x v="2"/>
    <x v="0"/>
    <s v="Superior"/>
    <x v="6"/>
    <n v="54880"/>
    <x v="2"/>
    <s v="OFF-PA-10004888"/>
    <x v="1"/>
    <x v="10"/>
    <x v="959"/>
    <n v="45.36"/>
    <n v="7"/>
    <x v="0"/>
    <n v="21.7728"/>
  </r>
  <r>
    <n v="7261"/>
    <x v="3604"/>
    <x v="0"/>
    <x v="198"/>
    <d v="2013-06-05T00:00:00"/>
    <x v="1"/>
    <s v="EM-14140"/>
    <x v="670"/>
    <x v="2"/>
    <x v="0"/>
    <s v="Superior"/>
    <x v="6"/>
    <n v="54880"/>
    <x v="2"/>
    <s v="TEC-PH-10000441"/>
    <x v="2"/>
    <x v="7"/>
    <x v="1046"/>
    <n v="125.99"/>
    <n v="1"/>
    <x v="0"/>
    <n v="35.277200000000001"/>
  </r>
  <r>
    <n v="7262"/>
    <x v="3605"/>
    <x v="3"/>
    <x v="193"/>
    <d v="2014-06-14T00:00:00"/>
    <x v="0"/>
    <s v="GZ-14545"/>
    <x v="433"/>
    <x v="1"/>
    <x v="0"/>
    <s v="Thousand Oaks"/>
    <x v="1"/>
    <n v="91360"/>
    <x v="1"/>
    <s v="OFF-AR-10001231"/>
    <x v="1"/>
    <x v="6"/>
    <x v="1686"/>
    <n v="14.7"/>
    <n v="7"/>
    <x v="0"/>
    <n v="4.1159999999999997"/>
  </r>
  <r>
    <n v="7263"/>
    <x v="3606"/>
    <x v="3"/>
    <x v="760"/>
    <d v="2014-10-29T00:00:00"/>
    <x v="1"/>
    <s v="ML-17395"/>
    <x v="504"/>
    <x v="1"/>
    <x v="0"/>
    <s v="Philadelphia"/>
    <x v="9"/>
    <n v="19134"/>
    <x v="3"/>
    <s v="TEC-PH-10003988"/>
    <x v="2"/>
    <x v="7"/>
    <x v="47"/>
    <n v="32.700000000000003"/>
    <n v="5"/>
    <x v="10"/>
    <n v="-6.54"/>
  </r>
  <r>
    <n v="7264"/>
    <x v="3606"/>
    <x v="3"/>
    <x v="760"/>
    <d v="2014-10-29T00:00:00"/>
    <x v="1"/>
    <s v="ML-17395"/>
    <x v="504"/>
    <x v="1"/>
    <x v="0"/>
    <s v="Philadelphia"/>
    <x v="9"/>
    <n v="19134"/>
    <x v="3"/>
    <s v="OFF-EN-10003068"/>
    <x v="1"/>
    <x v="12"/>
    <x v="1632"/>
    <n v="31.68"/>
    <n v="4"/>
    <x v="2"/>
    <n v="11.087999999999999"/>
  </r>
  <r>
    <n v="7265"/>
    <x v="3607"/>
    <x v="3"/>
    <x v="487"/>
    <d v="2014-06-18T00:00:00"/>
    <x v="1"/>
    <s v="PG-18895"/>
    <x v="38"/>
    <x v="0"/>
    <x v="0"/>
    <s v="Springfield"/>
    <x v="17"/>
    <n v="22153"/>
    <x v="0"/>
    <s v="OFF-AR-10004260"/>
    <x v="1"/>
    <x v="6"/>
    <x v="1481"/>
    <n v="181.86"/>
    <n v="7"/>
    <x v="0"/>
    <n v="50.9208"/>
  </r>
  <r>
    <n v="7266"/>
    <x v="3608"/>
    <x v="2"/>
    <x v="533"/>
    <d v="2011-11-26T00:00:00"/>
    <x v="0"/>
    <s v="DK-12835"/>
    <x v="460"/>
    <x v="1"/>
    <x v="0"/>
    <s v="Houston"/>
    <x v="5"/>
    <n v="77095"/>
    <x v="2"/>
    <s v="FUR-CH-10001973"/>
    <x v="0"/>
    <x v="1"/>
    <x v="896"/>
    <n v="155.37200000000001"/>
    <n v="2"/>
    <x v="4"/>
    <n v="-35.513599999999997"/>
  </r>
  <r>
    <n v="7267"/>
    <x v="3609"/>
    <x v="3"/>
    <x v="1153"/>
    <d v="2014-08-17T00:00:00"/>
    <x v="3"/>
    <s v="SJ-20215"/>
    <x v="695"/>
    <x v="0"/>
    <x v="0"/>
    <s v="Columbia"/>
    <x v="18"/>
    <n v="38401"/>
    <x v="0"/>
    <s v="OFF-BI-10002824"/>
    <x v="1"/>
    <x v="8"/>
    <x v="523"/>
    <n v="13.428000000000001"/>
    <n v="3"/>
    <x v="6"/>
    <n v="-11.19"/>
  </r>
  <r>
    <n v="7268"/>
    <x v="3609"/>
    <x v="3"/>
    <x v="1153"/>
    <d v="2014-08-17T00:00:00"/>
    <x v="3"/>
    <s v="SJ-20215"/>
    <x v="695"/>
    <x v="0"/>
    <x v="0"/>
    <s v="Columbia"/>
    <x v="18"/>
    <n v="38401"/>
    <x v="0"/>
    <s v="OFF-ST-10004950"/>
    <x v="1"/>
    <x v="4"/>
    <x v="1000"/>
    <n v="67.135999999999996"/>
    <n v="4"/>
    <x v="2"/>
    <n v="-0.83919999999999995"/>
  </r>
  <r>
    <n v="7269"/>
    <x v="3610"/>
    <x v="0"/>
    <x v="1154"/>
    <d v="2013-01-20T00:00:00"/>
    <x v="1"/>
    <s v="AG-10675"/>
    <x v="165"/>
    <x v="0"/>
    <x v="0"/>
    <s v="Concord"/>
    <x v="3"/>
    <n v="28027"/>
    <x v="0"/>
    <s v="OFF-PA-10004039"/>
    <x v="1"/>
    <x v="10"/>
    <x v="1538"/>
    <n v="89.567999999999998"/>
    <n v="2"/>
    <x v="2"/>
    <n v="32.468400000000003"/>
  </r>
  <r>
    <n v="7270"/>
    <x v="3610"/>
    <x v="0"/>
    <x v="1154"/>
    <d v="2013-01-20T00:00:00"/>
    <x v="1"/>
    <s v="AG-10675"/>
    <x v="165"/>
    <x v="0"/>
    <x v="0"/>
    <s v="Concord"/>
    <x v="3"/>
    <n v="28027"/>
    <x v="0"/>
    <s v="FUR-FU-10003374"/>
    <x v="0"/>
    <x v="5"/>
    <x v="1798"/>
    <n v="315.77600000000001"/>
    <n v="8"/>
    <x v="2"/>
    <n v="31.5776"/>
  </r>
  <r>
    <n v="7271"/>
    <x v="3611"/>
    <x v="0"/>
    <x v="1142"/>
    <d v="2013-09-23T00:00:00"/>
    <x v="1"/>
    <s v="KD-16495"/>
    <x v="470"/>
    <x v="1"/>
    <x v="0"/>
    <s v="San Jose"/>
    <x v="1"/>
    <n v="95123"/>
    <x v="1"/>
    <s v="FUR-BO-10001918"/>
    <x v="0"/>
    <x v="0"/>
    <x v="1140"/>
    <n v="273.666"/>
    <n v="2"/>
    <x v="11"/>
    <n v="-12.878399999999999"/>
  </r>
  <r>
    <n v="7272"/>
    <x v="3611"/>
    <x v="0"/>
    <x v="1142"/>
    <d v="2013-09-23T00:00:00"/>
    <x v="1"/>
    <s v="KD-16495"/>
    <x v="470"/>
    <x v="1"/>
    <x v="0"/>
    <s v="San Jose"/>
    <x v="1"/>
    <n v="95123"/>
    <x v="1"/>
    <s v="OFF-AP-10002287"/>
    <x v="1"/>
    <x v="9"/>
    <x v="1274"/>
    <n v="17.48"/>
    <n v="4"/>
    <x v="0"/>
    <n v="4.5448000000000004"/>
  </r>
  <r>
    <n v="7273"/>
    <x v="3612"/>
    <x v="0"/>
    <x v="1155"/>
    <d v="2013-10-15T00:00:00"/>
    <x v="1"/>
    <s v="EB-13975"/>
    <x v="424"/>
    <x v="1"/>
    <x v="0"/>
    <s v="Greensboro"/>
    <x v="3"/>
    <n v="27405"/>
    <x v="0"/>
    <s v="OFF-SU-10004498"/>
    <x v="1"/>
    <x v="14"/>
    <x v="500"/>
    <n v="20.608000000000001"/>
    <n v="2"/>
    <x v="2"/>
    <n v="-4.3792"/>
  </r>
  <r>
    <n v="7274"/>
    <x v="3612"/>
    <x v="0"/>
    <x v="1155"/>
    <d v="2013-10-15T00:00:00"/>
    <x v="1"/>
    <s v="EB-13975"/>
    <x v="424"/>
    <x v="1"/>
    <x v="0"/>
    <s v="Greensboro"/>
    <x v="3"/>
    <n v="27405"/>
    <x v="0"/>
    <s v="OFF-BI-10002557"/>
    <x v="1"/>
    <x v="8"/>
    <x v="246"/>
    <n v="4.0949999999999998"/>
    <n v="3"/>
    <x v="6"/>
    <n v="-2.73"/>
  </r>
  <r>
    <n v="7275"/>
    <x v="3613"/>
    <x v="1"/>
    <x v="50"/>
    <d v="2012-11-17T00:00:00"/>
    <x v="1"/>
    <s v="AW-10930"/>
    <x v="585"/>
    <x v="2"/>
    <x v="0"/>
    <s v="Helena"/>
    <x v="37"/>
    <n v="59601"/>
    <x v="1"/>
    <s v="TEC-PH-10004908"/>
    <x v="2"/>
    <x v="7"/>
    <x v="1474"/>
    <n v="339.96"/>
    <n v="5"/>
    <x v="2"/>
    <n v="42.494999999999997"/>
  </r>
  <r>
    <n v="7276"/>
    <x v="3613"/>
    <x v="1"/>
    <x v="50"/>
    <d v="2012-11-17T00:00:00"/>
    <x v="1"/>
    <s v="AW-10930"/>
    <x v="585"/>
    <x v="2"/>
    <x v="0"/>
    <s v="Helena"/>
    <x v="37"/>
    <n v="59601"/>
    <x v="1"/>
    <s v="FUR-FU-10000794"/>
    <x v="0"/>
    <x v="5"/>
    <x v="639"/>
    <n v="63.98"/>
    <n v="7"/>
    <x v="0"/>
    <n v="21.7532"/>
  </r>
  <r>
    <n v="7277"/>
    <x v="3614"/>
    <x v="2"/>
    <x v="981"/>
    <d v="2011-11-06T00:00:00"/>
    <x v="1"/>
    <s v="JK-16120"/>
    <x v="451"/>
    <x v="2"/>
    <x v="0"/>
    <s v="Fort Lauderdale"/>
    <x v="2"/>
    <n v="33311"/>
    <x v="0"/>
    <s v="TEC-AC-10004171"/>
    <x v="2"/>
    <x v="11"/>
    <x v="1312"/>
    <n v="799.92"/>
    <n v="10"/>
    <x v="2"/>
    <n v="239.976"/>
  </r>
  <r>
    <n v="7278"/>
    <x v="3615"/>
    <x v="0"/>
    <x v="1080"/>
    <d v="2013-07-22T00:00:00"/>
    <x v="2"/>
    <s v="TC-21535"/>
    <x v="426"/>
    <x v="2"/>
    <x v="0"/>
    <s v="San Francisco"/>
    <x v="1"/>
    <n v="94110"/>
    <x v="1"/>
    <s v="TEC-PH-10002070"/>
    <x v="2"/>
    <x v="7"/>
    <x v="1785"/>
    <n v="35.984000000000002"/>
    <n v="2"/>
    <x v="2"/>
    <n v="4.4980000000000002"/>
  </r>
  <r>
    <n v="7279"/>
    <x v="3615"/>
    <x v="0"/>
    <x v="1080"/>
    <d v="2013-07-22T00:00:00"/>
    <x v="2"/>
    <s v="TC-21535"/>
    <x v="426"/>
    <x v="2"/>
    <x v="0"/>
    <s v="San Francisco"/>
    <x v="1"/>
    <n v="94110"/>
    <x v="1"/>
    <s v="TEC-AC-10003095"/>
    <x v="2"/>
    <x v="11"/>
    <x v="1277"/>
    <n v="389.97"/>
    <n v="3"/>
    <x v="0"/>
    <n v="132.5898"/>
  </r>
  <r>
    <n v="7280"/>
    <x v="3616"/>
    <x v="0"/>
    <x v="675"/>
    <d v="2013-05-15T00:00:00"/>
    <x v="3"/>
    <s v="TH-21235"/>
    <x v="260"/>
    <x v="1"/>
    <x v="0"/>
    <s v="Yuma"/>
    <x v="16"/>
    <n v="85364"/>
    <x v="1"/>
    <s v="TEC-AC-10003832"/>
    <x v="2"/>
    <x v="11"/>
    <x v="458"/>
    <n v="185.52799999999999"/>
    <n v="7"/>
    <x v="2"/>
    <n v="48.701099999999997"/>
  </r>
  <r>
    <n v="7281"/>
    <x v="3617"/>
    <x v="1"/>
    <x v="780"/>
    <d v="2012-02-27T00:00:00"/>
    <x v="1"/>
    <s v="PW-19240"/>
    <x v="617"/>
    <x v="0"/>
    <x v="0"/>
    <s v="Columbia"/>
    <x v="39"/>
    <n v="21044"/>
    <x v="3"/>
    <s v="OFF-BI-10003527"/>
    <x v="1"/>
    <x v="8"/>
    <x v="446"/>
    <n v="2541.98"/>
    <n v="2"/>
    <x v="0"/>
    <n v="1270.99"/>
  </r>
  <r>
    <n v="7282"/>
    <x v="3618"/>
    <x v="3"/>
    <x v="524"/>
    <d v="2014-10-22T00:00:00"/>
    <x v="1"/>
    <s v="GH-14410"/>
    <x v="689"/>
    <x v="2"/>
    <x v="0"/>
    <s v="Yuma"/>
    <x v="16"/>
    <n v="85364"/>
    <x v="1"/>
    <s v="TEC-MA-10001148"/>
    <x v="2"/>
    <x v="15"/>
    <x v="205"/>
    <n v="599.98500000000001"/>
    <n v="5"/>
    <x v="6"/>
    <n v="-479.988"/>
  </r>
  <r>
    <n v="7283"/>
    <x v="3619"/>
    <x v="3"/>
    <x v="738"/>
    <d v="2014-06-30T00:00:00"/>
    <x v="1"/>
    <s v="JK-15730"/>
    <x v="300"/>
    <x v="0"/>
    <x v="0"/>
    <s v="Chicago"/>
    <x v="10"/>
    <n v="60653"/>
    <x v="2"/>
    <s v="OFF-BI-10002432"/>
    <x v="1"/>
    <x v="8"/>
    <x v="866"/>
    <n v="3.036"/>
    <n v="3"/>
    <x v="3"/>
    <n v="-5.0094000000000003"/>
  </r>
  <r>
    <n v="7284"/>
    <x v="3620"/>
    <x v="3"/>
    <x v="428"/>
    <d v="2014-09-14T00:00:00"/>
    <x v="1"/>
    <s v="LC-17140"/>
    <x v="95"/>
    <x v="0"/>
    <x v="0"/>
    <s v="Cleveland"/>
    <x v="24"/>
    <n v="44105"/>
    <x v="3"/>
    <s v="OFF-AR-10001374"/>
    <x v="1"/>
    <x v="6"/>
    <x v="310"/>
    <n v="25.92"/>
    <n v="5"/>
    <x v="2"/>
    <n v="3.8879999999999999"/>
  </r>
  <r>
    <n v="7285"/>
    <x v="3620"/>
    <x v="3"/>
    <x v="428"/>
    <d v="2014-09-14T00:00:00"/>
    <x v="1"/>
    <s v="LC-17140"/>
    <x v="95"/>
    <x v="0"/>
    <x v="0"/>
    <s v="Cleveland"/>
    <x v="24"/>
    <n v="44105"/>
    <x v="3"/>
    <s v="FUR-FU-10000723"/>
    <x v="0"/>
    <x v="5"/>
    <x v="475"/>
    <n v="66.111999999999995"/>
    <n v="2"/>
    <x v="2"/>
    <n v="-9.0904000000000007"/>
  </r>
  <r>
    <n v="7286"/>
    <x v="3621"/>
    <x v="3"/>
    <x v="336"/>
    <d v="2014-10-20T00:00:00"/>
    <x v="1"/>
    <s v="BK-11260"/>
    <x v="318"/>
    <x v="0"/>
    <x v="0"/>
    <s v="San Francisco"/>
    <x v="1"/>
    <n v="94110"/>
    <x v="1"/>
    <s v="TEC-AC-10003614"/>
    <x v="2"/>
    <x v="11"/>
    <x v="562"/>
    <n v="46.36"/>
    <n v="4"/>
    <x v="0"/>
    <n v="15.2988"/>
  </r>
  <r>
    <n v="7287"/>
    <x v="3622"/>
    <x v="0"/>
    <x v="23"/>
    <d v="2013-06-26T00:00:00"/>
    <x v="1"/>
    <s v="BS-11365"/>
    <x v="740"/>
    <x v="1"/>
    <x v="0"/>
    <s v="Oklahoma City"/>
    <x v="26"/>
    <n v="73120"/>
    <x v="2"/>
    <s v="TEC-AC-10004877"/>
    <x v="2"/>
    <x v="11"/>
    <x v="1670"/>
    <n v="6.9"/>
    <n v="1"/>
    <x v="0"/>
    <n v="0.55200000000000005"/>
  </r>
  <r>
    <n v="7288"/>
    <x v="3622"/>
    <x v="0"/>
    <x v="23"/>
    <d v="2013-06-26T00:00:00"/>
    <x v="1"/>
    <s v="BS-11365"/>
    <x v="740"/>
    <x v="1"/>
    <x v="0"/>
    <s v="Oklahoma City"/>
    <x v="26"/>
    <n v="73120"/>
    <x v="2"/>
    <s v="FUR-FU-10004270"/>
    <x v="0"/>
    <x v="5"/>
    <x v="1372"/>
    <n v="57.69"/>
    <n v="3"/>
    <x v="0"/>
    <n v="23.652899999999999"/>
  </r>
  <r>
    <n v="7289"/>
    <x v="3623"/>
    <x v="2"/>
    <x v="814"/>
    <d v="2011-09-07T00:00:00"/>
    <x v="1"/>
    <s v="AG-10525"/>
    <x v="132"/>
    <x v="1"/>
    <x v="0"/>
    <s v="Houston"/>
    <x v="5"/>
    <n v="77095"/>
    <x v="2"/>
    <s v="TEC-MA-10002210"/>
    <x v="2"/>
    <x v="15"/>
    <x v="1366"/>
    <n v="559.71"/>
    <n v="3"/>
    <x v="10"/>
    <n v="-121.2705"/>
  </r>
  <r>
    <n v="7290"/>
    <x v="3624"/>
    <x v="0"/>
    <x v="806"/>
    <d v="2013-01-31T00:00:00"/>
    <x v="2"/>
    <s v="SC-20725"/>
    <x v="56"/>
    <x v="0"/>
    <x v="0"/>
    <s v="San Francisco"/>
    <x v="1"/>
    <n v="94122"/>
    <x v="1"/>
    <s v="OFF-ST-10000675"/>
    <x v="1"/>
    <x v="4"/>
    <x v="295"/>
    <n v="305.01"/>
    <n v="9"/>
    <x v="0"/>
    <n v="76.252499999999998"/>
  </r>
  <r>
    <n v="7291"/>
    <x v="3624"/>
    <x v="0"/>
    <x v="806"/>
    <d v="2013-01-31T00:00:00"/>
    <x v="2"/>
    <s v="SC-20725"/>
    <x v="56"/>
    <x v="0"/>
    <x v="0"/>
    <s v="San Francisco"/>
    <x v="1"/>
    <n v="94122"/>
    <x v="1"/>
    <s v="OFF-BI-10004781"/>
    <x v="1"/>
    <x v="8"/>
    <x v="132"/>
    <n v="50.783999999999999"/>
    <n v="2"/>
    <x v="2"/>
    <n v="17.7744"/>
  </r>
  <r>
    <n v="7292"/>
    <x v="3624"/>
    <x v="0"/>
    <x v="806"/>
    <d v="2013-01-31T00:00:00"/>
    <x v="2"/>
    <s v="SC-20725"/>
    <x v="56"/>
    <x v="0"/>
    <x v="0"/>
    <s v="San Francisco"/>
    <x v="1"/>
    <n v="94122"/>
    <x v="1"/>
    <s v="OFF-LA-10004689"/>
    <x v="1"/>
    <x v="2"/>
    <x v="261"/>
    <n v="26.01"/>
    <n v="9"/>
    <x v="0"/>
    <n v="12.2247"/>
  </r>
  <r>
    <n v="7293"/>
    <x v="3625"/>
    <x v="3"/>
    <x v="769"/>
    <d v="2014-12-10T00:00:00"/>
    <x v="1"/>
    <s v="LR-16915"/>
    <x v="235"/>
    <x v="0"/>
    <x v="0"/>
    <s v="Nashville"/>
    <x v="18"/>
    <n v="37211"/>
    <x v="0"/>
    <s v="TEC-MA-10001856"/>
    <x v="2"/>
    <x v="15"/>
    <x v="1778"/>
    <n v="649"/>
    <n v="2"/>
    <x v="5"/>
    <n v="-272.58"/>
  </r>
  <r>
    <n v="7294"/>
    <x v="3626"/>
    <x v="0"/>
    <x v="1156"/>
    <d v="2013-01-29T00:00:00"/>
    <x v="1"/>
    <s v="CB-12415"/>
    <x v="558"/>
    <x v="0"/>
    <x v="0"/>
    <s v="Los Angeles"/>
    <x v="1"/>
    <n v="90036"/>
    <x v="1"/>
    <s v="FUR-FU-10000719"/>
    <x v="0"/>
    <x v="5"/>
    <x v="1664"/>
    <n v="59.99"/>
    <n v="7"/>
    <x v="0"/>
    <n v="21.596399999999999"/>
  </r>
  <r>
    <n v="7295"/>
    <x v="3627"/>
    <x v="1"/>
    <x v="989"/>
    <d v="2012-05-31T00:00:00"/>
    <x v="1"/>
    <s v="RD-19900"/>
    <x v="76"/>
    <x v="0"/>
    <x v="0"/>
    <s v="Bellevue"/>
    <x v="4"/>
    <n v="98006"/>
    <x v="1"/>
    <s v="FUR-FU-10003849"/>
    <x v="0"/>
    <x v="5"/>
    <x v="521"/>
    <n v="20.239999999999998"/>
    <n v="1"/>
    <x v="0"/>
    <n v="7.8936000000000002"/>
  </r>
  <r>
    <n v="7296"/>
    <x v="3628"/>
    <x v="2"/>
    <x v="417"/>
    <d v="2011-05-05T00:00:00"/>
    <x v="2"/>
    <s v="NC-18340"/>
    <x v="396"/>
    <x v="0"/>
    <x v="0"/>
    <s v="Houston"/>
    <x v="5"/>
    <n v="77036"/>
    <x v="2"/>
    <s v="OFF-AR-10001725"/>
    <x v="1"/>
    <x v="6"/>
    <x v="1540"/>
    <n v="37.840000000000003"/>
    <n v="2"/>
    <x v="2"/>
    <n v="2.8380000000000001"/>
  </r>
  <r>
    <n v="7297"/>
    <x v="3628"/>
    <x v="2"/>
    <x v="417"/>
    <d v="2011-05-05T00:00:00"/>
    <x v="2"/>
    <s v="NC-18340"/>
    <x v="396"/>
    <x v="0"/>
    <x v="0"/>
    <s v="Houston"/>
    <x v="5"/>
    <n v="77036"/>
    <x v="2"/>
    <s v="OFF-FA-10000840"/>
    <x v="1"/>
    <x v="13"/>
    <x v="1685"/>
    <n v="5.4720000000000004"/>
    <n v="6"/>
    <x v="2"/>
    <n v="1.8468"/>
  </r>
  <r>
    <n v="7298"/>
    <x v="3629"/>
    <x v="1"/>
    <x v="1157"/>
    <d v="2012-02-14T00:00:00"/>
    <x v="0"/>
    <s v="NB-18655"/>
    <x v="240"/>
    <x v="1"/>
    <x v="0"/>
    <s v="Philadelphia"/>
    <x v="9"/>
    <n v="19143"/>
    <x v="3"/>
    <s v="OFF-ST-10000943"/>
    <x v="1"/>
    <x v="4"/>
    <x v="1195"/>
    <n v="77.239999999999995"/>
    <n v="5"/>
    <x v="2"/>
    <n v="7.7240000000000002"/>
  </r>
  <r>
    <n v="7299"/>
    <x v="3630"/>
    <x v="2"/>
    <x v="728"/>
    <d v="2011-11-21T00:00:00"/>
    <x v="2"/>
    <s v="JK-15730"/>
    <x v="300"/>
    <x v="0"/>
    <x v="0"/>
    <s v="Des Plaines"/>
    <x v="10"/>
    <n v="60016"/>
    <x v="2"/>
    <s v="FUR-TA-10002533"/>
    <x v="0"/>
    <x v="3"/>
    <x v="274"/>
    <n v="292.10000000000002"/>
    <n v="4"/>
    <x v="5"/>
    <n v="-175.26"/>
  </r>
  <r>
    <n v="7300"/>
    <x v="3630"/>
    <x v="2"/>
    <x v="728"/>
    <d v="2011-11-21T00:00:00"/>
    <x v="2"/>
    <s v="JK-15730"/>
    <x v="300"/>
    <x v="0"/>
    <x v="0"/>
    <s v="Des Plaines"/>
    <x v="10"/>
    <n v="60016"/>
    <x v="2"/>
    <s v="FUR-FU-10001546"/>
    <x v="0"/>
    <x v="5"/>
    <x v="1423"/>
    <n v="8.5440000000000005"/>
    <n v="2"/>
    <x v="7"/>
    <n v="-7.476"/>
  </r>
  <r>
    <n v="7301"/>
    <x v="3630"/>
    <x v="2"/>
    <x v="728"/>
    <d v="2011-11-21T00:00:00"/>
    <x v="2"/>
    <s v="JK-15730"/>
    <x v="300"/>
    <x v="0"/>
    <x v="0"/>
    <s v="Des Plaines"/>
    <x v="10"/>
    <n v="60016"/>
    <x v="2"/>
    <s v="FUR-BO-10003546"/>
    <x v="0"/>
    <x v="0"/>
    <x v="1638"/>
    <n v="424.11599999999999"/>
    <n v="6"/>
    <x v="4"/>
    <n v="-30.294"/>
  </r>
  <r>
    <n v="7302"/>
    <x v="3630"/>
    <x v="2"/>
    <x v="728"/>
    <d v="2011-11-21T00:00:00"/>
    <x v="2"/>
    <s v="JK-15730"/>
    <x v="300"/>
    <x v="0"/>
    <x v="0"/>
    <s v="Des Plaines"/>
    <x v="10"/>
    <n v="60016"/>
    <x v="2"/>
    <s v="OFF-BI-10004728"/>
    <x v="1"/>
    <x v="8"/>
    <x v="539"/>
    <n v="2.8919999999999999"/>
    <n v="3"/>
    <x v="3"/>
    <n v="-4.9164000000000003"/>
  </r>
  <r>
    <n v="7303"/>
    <x v="3630"/>
    <x v="2"/>
    <x v="728"/>
    <d v="2011-11-21T00:00:00"/>
    <x v="2"/>
    <s v="JK-15730"/>
    <x v="300"/>
    <x v="0"/>
    <x v="0"/>
    <s v="Des Plaines"/>
    <x v="10"/>
    <n v="60016"/>
    <x v="2"/>
    <s v="OFF-ST-10000025"/>
    <x v="1"/>
    <x v="4"/>
    <x v="615"/>
    <n v="381.72"/>
    <n v="5"/>
    <x v="2"/>
    <n v="-66.801000000000002"/>
  </r>
  <r>
    <n v="7304"/>
    <x v="3631"/>
    <x v="3"/>
    <x v="507"/>
    <d v="2014-09-09T00:00:00"/>
    <x v="1"/>
    <s v="DO-13645"/>
    <x v="770"/>
    <x v="0"/>
    <x v="0"/>
    <s v="Boynton Beach"/>
    <x v="2"/>
    <n v="33437"/>
    <x v="0"/>
    <s v="FUR-CH-10003817"/>
    <x v="0"/>
    <x v="1"/>
    <x v="162"/>
    <n v="97.183999999999997"/>
    <n v="2"/>
    <x v="2"/>
    <n v="6.0739999999999998"/>
  </r>
  <r>
    <n v="7305"/>
    <x v="3631"/>
    <x v="3"/>
    <x v="507"/>
    <d v="2014-09-09T00:00:00"/>
    <x v="1"/>
    <s v="DO-13645"/>
    <x v="770"/>
    <x v="0"/>
    <x v="0"/>
    <s v="Boynton Beach"/>
    <x v="2"/>
    <n v="33437"/>
    <x v="0"/>
    <s v="OFF-PA-10000289"/>
    <x v="1"/>
    <x v="10"/>
    <x v="722"/>
    <n v="10.368"/>
    <n v="2"/>
    <x v="2"/>
    <n v="3.6288"/>
  </r>
  <r>
    <n v="7306"/>
    <x v="3632"/>
    <x v="2"/>
    <x v="1158"/>
    <d v="2011-04-02T00:00:00"/>
    <x v="1"/>
    <s v="MG-18145"/>
    <x v="207"/>
    <x v="0"/>
    <x v="0"/>
    <s v="Plano"/>
    <x v="5"/>
    <n v="75023"/>
    <x v="2"/>
    <s v="FUR-TA-10001889"/>
    <x v="0"/>
    <x v="3"/>
    <x v="406"/>
    <n v="890.84100000000001"/>
    <n v="3"/>
    <x v="4"/>
    <n v="-152.71559999999999"/>
  </r>
  <r>
    <n v="7307"/>
    <x v="3633"/>
    <x v="0"/>
    <x v="732"/>
    <d v="2013-11-08T00:00:00"/>
    <x v="0"/>
    <s v="LH-17155"/>
    <x v="109"/>
    <x v="0"/>
    <x v="0"/>
    <s v="San Jose"/>
    <x v="1"/>
    <n v="95123"/>
    <x v="1"/>
    <s v="TEC-AC-10002305"/>
    <x v="2"/>
    <x v="11"/>
    <x v="1521"/>
    <n v="72"/>
    <n v="4"/>
    <x v="0"/>
    <n v="12.96"/>
  </r>
  <r>
    <n v="7308"/>
    <x v="3633"/>
    <x v="0"/>
    <x v="732"/>
    <d v="2013-11-08T00:00:00"/>
    <x v="0"/>
    <s v="LH-17155"/>
    <x v="109"/>
    <x v="0"/>
    <x v="0"/>
    <s v="San Jose"/>
    <x v="1"/>
    <n v="95123"/>
    <x v="1"/>
    <s v="FUR-CH-10004875"/>
    <x v="0"/>
    <x v="1"/>
    <x v="1436"/>
    <n v="113.88800000000001"/>
    <n v="2"/>
    <x v="2"/>
    <n v="9.9651999999999994"/>
  </r>
  <r>
    <n v="7309"/>
    <x v="3633"/>
    <x v="0"/>
    <x v="732"/>
    <d v="2013-11-08T00:00:00"/>
    <x v="0"/>
    <s v="LH-17155"/>
    <x v="109"/>
    <x v="0"/>
    <x v="0"/>
    <s v="San Jose"/>
    <x v="1"/>
    <n v="95123"/>
    <x v="1"/>
    <s v="OFF-EN-10001434"/>
    <x v="1"/>
    <x v="12"/>
    <x v="434"/>
    <n v="158.13"/>
    <n v="3"/>
    <x v="0"/>
    <n v="77.483699999999999"/>
  </r>
  <r>
    <n v="7310"/>
    <x v="3634"/>
    <x v="3"/>
    <x v="193"/>
    <d v="2014-06-15T00:00:00"/>
    <x v="0"/>
    <s v="MM-18280"/>
    <x v="152"/>
    <x v="1"/>
    <x v="0"/>
    <s v="New York City"/>
    <x v="15"/>
    <n v="10024"/>
    <x v="3"/>
    <s v="OFF-FA-10004395"/>
    <x v="1"/>
    <x v="13"/>
    <x v="1192"/>
    <n v="14.13"/>
    <n v="3"/>
    <x v="0"/>
    <n v="0.70650000000000002"/>
  </r>
  <r>
    <n v="7311"/>
    <x v="3635"/>
    <x v="1"/>
    <x v="544"/>
    <d v="2012-08-14T00:00:00"/>
    <x v="1"/>
    <s v="BD-11320"/>
    <x v="217"/>
    <x v="0"/>
    <x v="0"/>
    <s v="Detroit"/>
    <x v="12"/>
    <n v="48227"/>
    <x v="2"/>
    <s v="OFF-BI-10004632"/>
    <x v="1"/>
    <x v="8"/>
    <x v="910"/>
    <n v="64.75"/>
    <n v="5"/>
    <x v="0"/>
    <n v="29.137499999999999"/>
  </r>
  <r>
    <n v="7312"/>
    <x v="3636"/>
    <x v="1"/>
    <x v="330"/>
    <d v="2012-10-13T00:00:00"/>
    <x v="1"/>
    <s v="SC-20575"/>
    <x v="623"/>
    <x v="0"/>
    <x v="0"/>
    <s v="Miami"/>
    <x v="2"/>
    <n v="33178"/>
    <x v="0"/>
    <s v="OFF-BI-10000145"/>
    <x v="1"/>
    <x v="8"/>
    <x v="735"/>
    <n v="1.8720000000000001"/>
    <n v="2"/>
    <x v="6"/>
    <n v="-1.3104"/>
  </r>
  <r>
    <n v="7313"/>
    <x v="3636"/>
    <x v="1"/>
    <x v="330"/>
    <d v="2012-10-13T00:00:00"/>
    <x v="1"/>
    <s v="SC-20575"/>
    <x v="623"/>
    <x v="0"/>
    <x v="0"/>
    <s v="Miami"/>
    <x v="2"/>
    <n v="33178"/>
    <x v="0"/>
    <s v="OFF-BI-10002498"/>
    <x v="1"/>
    <x v="8"/>
    <x v="435"/>
    <n v="11.214"/>
    <n v="2"/>
    <x v="6"/>
    <n v="-8.5974000000000004"/>
  </r>
  <r>
    <n v="7314"/>
    <x v="3636"/>
    <x v="1"/>
    <x v="330"/>
    <d v="2012-10-13T00:00:00"/>
    <x v="1"/>
    <s v="SC-20575"/>
    <x v="623"/>
    <x v="0"/>
    <x v="0"/>
    <s v="Miami"/>
    <x v="2"/>
    <n v="33178"/>
    <x v="0"/>
    <s v="OFF-AR-10001761"/>
    <x v="1"/>
    <x v="6"/>
    <x v="1642"/>
    <n v="37.375999999999998"/>
    <n v="8"/>
    <x v="2"/>
    <n v="7.4752000000000001"/>
  </r>
  <r>
    <n v="7315"/>
    <x v="3637"/>
    <x v="0"/>
    <x v="316"/>
    <d v="2013-06-03T00:00:00"/>
    <x v="1"/>
    <s v="TN-21040"/>
    <x v="184"/>
    <x v="2"/>
    <x v="0"/>
    <s v="Park Ridge"/>
    <x v="10"/>
    <n v="60068"/>
    <x v="2"/>
    <s v="TEC-PH-10001817"/>
    <x v="2"/>
    <x v="7"/>
    <x v="1097"/>
    <n v="286.39999999999998"/>
    <n v="1"/>
    <x v="2"/>
    <n v="25.06"/>
  </r>
  <r>
    <n v="7316"/>
    <x v="3638"/>
    <x v="3"/>
    <x v="943"/>
    <d v="2014-05-17T00:00:00"/>
    <x v="0"/>
    <s v="ZC-21910"/>
    <x v="233"/>
    <x v="0"/>
    <x v="0"/>
    <s v="New York City"/>
    <x v="15"/>
    <n v="10024"/>
    <x v="3"/>
    <s v="OFF-AR-10004456"/>
    <x v="1"/>
    <x v="6"/>
    <x v="1044"/>
    <n v="43.92"/>
    <n v="3"/>
    <x v="0"/>
    <n v="12.736800000000001"/>
  </r>
  <r>
    <n v="7317"/>
    <x v="3639"/>
    <x v="0"/>
    <x v="1159"/>
    <d v="2013-10-21T00:00:00"/>
    <x v="1"/>
    <s v="NB-18655"/>
    <x v="240"/>
    <x v="1"/>
    <x v="0"/>
    <s v="New York City"/>
    <x v="15"/>
    <n v="10011"/>
    <x v="3"/>
    <s v="FUR-TA-10001539"/>
    <x v="0"/>
    <x v="3"/>
    <x v="10"/>
    <n v="142.18199999999999"/>
    <n v="1"/>
    <x v="10"/>
    <n v="-37.915199999999999"/>
  </r>
  <r>
    <n v="7318"/>
    <x v="3640"/>
    <x v="3"/>
    <x v="701"/>
    <d v="2014-11-22T00:00:00"/>
    <x v="1"/>
    <s v="KH-16330"/>
    <x v="542"/>
    <x v="1"/>
    <x v="0"/>
    <s v="Hillsboro"/>
    <x v="21"/>
    <n v="97123"/>
    <x v="1"/>
    <s v="OFF-PA-10003205"/>
    <x v="1"/>
    <x v="10"/>
    <x v="1776"/>
    <n v="19.608000000000001"/>
    <n v="3"/>
    <x v="2"/>
    <n v="6.6177000000000001"/>
  </r>
  <r>
    <n v="7319"/>
    <x v="3640"/>
    <x v="3"/>
    <x v="701"/>
    <d v="2014-11-22T00:00:00"/>
    <x v="1"/>
    <s v="KH-16330"/>
    <x v="542"/>
    <x v="1"/>
    <x v="0"/>
    <s v="Hillsboro"/>
    <x v="21"/>
    <n v="97123"/>
    <x v="1"/>
    <s v="OFF-BI-10002813"/>
    <x v="1"/>
    <x v="8"/>
    <x v="905"/>
    <n v="4.1580000000000004"/>
    <n v="7"/>
    <x v="6"/>
    <n v="-3.4649999999999999"/>
  </r>
  <r>
    <n v="7320"/>
    <x v="3641"/>
    <x v="3"/>
    <x v="200"/>
    <d v="2014-11-30T00:00:00"/>
    <x v="0"/>
    <s v="MN-17935"/>
    <x v="438"/>
    <x v="0"/>
    <x v="0"/>
    <s v="New York City"/>
    <x v="15"/>
    <n v="10009"/>
    <x v="3"/>
    <s v="TEC-PH-10002310"/>
    <x v="2"/>
    <x v="7"/>
    <x v="1359"/>
    <n v="979.95"/>
    <n v="5"/>
    <x v="0"/>
    <n v="264.5865"/>
  </r>
  <r>
    <n v="7321"/>
    <x v="3641"/>
    <x v="3"/>
    <x v="200"/>
    <d v="2014-11-30T00:00:00"/>
    <x v="0"/>
    <s v="MN-17935"/>
    <x v="438"/>
    <x v="0"/>
    <x v="0"/>
    <s v="New York City"/>
    <x v="15"/>
    <n v="10009"/>
    <x v="3"/>
    <s v="FUR-FU-10003623"/>
    <x v="0"/>
    <x v="5"/>
    <x v="1226"/>
    <n v="135.30000000000001"/>
    <n v="5"/>
    <x v="0"/>
    <n v="37.884"/>
  </r>
  <r>
    <n v="7322"/>
    <x v="3642"/>
    <x v="3"/>
    <x v="213"/>
    <d v="2014-09-08T00:00:00"/>
    <x v="1"/>
    <s v="MY-18295"/>
    <x v="501"/>
    <x v="1"/>
    <x v="0"/>
    <s v="Chicago"/>
    <x v="10"/>
    <n v="60623"/>
    <x v="2"/>
    <s v="OFF-PA-10003424"/>
    <x v="1"/>
    <x v="10"/>
    <x v="1081"/>
    <n v="8.9039999999999999"/>
    <n v="3"/>
    <x v="2"/>
    <n v="3.339"/>
  </r>
  <r>
    <n v="7323"/>
    <x v="3642"/>
    <x v="3"/>
    <x v="213"/>
    <d v="2014-09-08T00:00:00"/>
    <x v="1"/>
    <s v="MY-18295"/>
    <x v="501"/>
    <x v="1"/>
    <x v="0"/>
    <s v="Chicago"/>
    <x v="10"/>
    <n v="60623"/>
    <x v="2"/>
    <s v="TEC-AC-10004353"/>
    <x v="2"/>
    <x v="11"/>
    <x v="717"/>
    <n v="100.8"/>
    <n v="2"/>
    <x v="2"/>
    <n v="21.42"/>
  </r>
  <r>
    <n v="7324"/>
    <x v="3643"/>
    <x v="3"/>
    <x v="256"/>
    <d v="2014-12-09T00:00:00"/>
    <x v="2"/>
    <s v="CS-11950"/>
    <x v="229"/>
    <x v="0"/>
    <x v="0"/>
    <s v="New York City"/>
    <x v="15"/>
    <n v="10024"/>
    <x v="3"/>
    <s v="FUR-FU-10001934"/>
    <x v="0"/>
    <x v="5"/>
    <x v="107"/>
    <n v="41.96"/>
    <n v="2"/>
    <x v="0"/>
    <n v="10.909599999999999"/>
  </r>
  <r>
    <n v="7325"/>
    <x v="3643"/>
    <x v="3"/>
    <x v="256"/>
    <d v="2014-12-09T00:00:00"/>
    <x v="2"/>
    <s v="CS-11950"/>
    <x v="229"/>
    <x v="0"/>
    <x v="0"/>
    <s v="New York City"/>
    <x v="15"/>
    <n v="10024"/>
    <x v="3"/>
    <s v="OFF-LA-10003766"/>
    <x v="1"/>
    <x v="2"/>
    <x v="360"/>
    <n v="9.4499999999999993"/>
    <n v="3"/>
    <x v="0"/>
    <n v="4.5359999999999996"/>
  </r>
  <r>
    <n v="7326"/>
    <x v="3644"/>
    <x v="3"/>
    <x v="468"/>
    <d v="2014-11-18T00:00:00"/>
    <x v="1"/>
    <s v="MC-17845"/>
    <x v="266"/>
    <x v="0"/>
    <x v="0"/>
    <s v="Pasco"/>
    <x v="4"/>
    <n v="99301"/>
    <x v="1"/>
    <s v="OFF-AP-10004540"/>
    <x v="1"/>
    <x v="9"/>
    <x v="1294"/>
    <n v="400.8"/>
    <n v="5"/>
    <x v="0"/>
    <n v="112.224"/>
  </r>
  <r>
    <n v="7327"/>
    <x v="3644"/>
    <x v="3"/>
    <x v="468"/>
    <d v="2014-11-18T00:00:00"/>
    <x v="1"/>
    <s v="MC-17845"/>
    <x v="266"/>
    <x v="0"/>
    <x v="0"/>
    <s v="Pasco"/>
    <x v="4"/>
    <n v="99301"/>
    <x v="1"/>
    <s v="OFF-BI-10001543"/>
    <x v="1"/>
    <x v="8"/>
    <x v="375"/>
    <n v="28.792000000000002"/>
    <n v="1"/>
    <x v="2"/>
    <n v="10.077199999999999"/>
  </r>
  <r>
    <n v="7328"/>
    <x v="3645"/>
    <x v="2"/>
    <x v="772"/>
    <d v="2011-03-24T00:00:00"/>
    <x v="1"/>
    <s v="SC-20050"/>
    <x v="337"/>
    <x v="2"/>
    <x v="0"/>
    <s v="Burbank"/>
    <x v="1"/>
    <n v="91505"/>
    <x v="1"/>
    <s v="FUR-FU-10004597"/>
    <x v="0"/>
    <x v="5"/>
    <x v="1257"/>
    <n v="111"/>
    <n v="2"/>
    <x v="0"/>
    <n v="14.43"/>
  </r>
  <r>
    <n v="7329"/>
    <x v="3645"/>
    <x v="2"/>
    <x v="772"/>
    <d v="2011-03-24T00:00:00"/>
    <x v="1"/>
    <s v="SC-20050"/>
    <x v="337"/>
    <x v="2"/>
    <x v="0"/>
    <s v="Burbank"/>
    <x v="1"/>
    <n v="91505"/>
    <x v="1"/>
    <s v="TEC-MA-10001148"/>
    <x v="2"/>
    <x v="15"/>
    <x v="205"/>
    <n v="1279.9680000000001"/>
    <n v="4"/>
    <x v="2"/>
    <n v="415.9896"/>
  </r>
  <r>
    <n v="7330"/>
    <x v="3645"/>
    <x v="2"/>
    <x v="772"/>
    <d v="2011-03-24T00:00:00"/>
    <x v="1"/>
    <s v="SC-20050"/>
    <x v="337"/>
    <x v="2"/>
    <x v="0"/>
    <s v="Burbank"/>
    <x v="1"/>
    <n v="91505"/>
    <x v="1"/>
    <s v="OFF-ST-10000078"/>
    <x v="1"/>
    <x v="4"/>
    <x v="1218"/>
    <n v="1856.19"/>
    <n v="7"/>
    <x v="0"/>
    <n v="334.11419999999998"/>
  </r>
  <r>
    <n v="7331"/>
    <x v="3646"/>
    <x v="0"/>
    <x v="396"/>
    <d v="2013-11-14T00:00:00"/>
    <x v="2"/>
    <s v="SP-20650"/>
    <x v="70"/>
    <x v="1"/>
    <x v="0"/>
    <s v="Chicago"/>
    <x v="10"/>
    <n v="60623"/>
    <x v="2"/>
    <s v="FUR-FU-10001037"/>
    <x v="0"/>
    <x v="5"/>
    <x v="1160"/>
    <n v="22.751999999999999"/>
    <n v="6"/>
    <x v="7"/>
    <n v="-8.532"/>
  </r>
  <r>
    <n v="7332"/>
    <x v="3647"/>
    <x v="3"/>
    <x v="40"/>
    <d v="2014-10-31T00:00:00"/>
    <x v="1"/>
    <s v="SC-20440"/>
    <x v="464"/>
    <x v="1"/>
    <x v="0"/>
    <s v="Lancaster"/>
    <x v="9"/>
    <n v="17602"/>
    <x v="3"/>
    <s v="TEC-PH-10001433"/>
    <x v="2"/>
    <x v="7"/>
    <x v="237"/>
    <n v="61.542000000000002"/>
    <n v="1"/>
    <x v="10"/>
    <n v="-13.334099999999999"/>
  </r>
  <r>
    <n v="7333"/>
    <x v="3647"/>
    <x v="3"/>
    <x v="40"/>
    <d v="2014-10-31T00:00:00"/>
    <x v="1"/>
    <s v="SC-20440"/>
    <x v="464"/>
    <x v="1"/>
    <x v="0"/>
    <s v="Lancaster"/>
    <x v="9"/>
    <n v="17602"/>
    <x v="3"/>
    <s v="OFF-BI-10003007"/>
    <x v="1"/>
    <x v="8"/>
    <x v="1542"/>
    <n v="81.438000000000002"/>
    <n v="7"/>
    <x v="6"/>
    <n v="-65.150400000000005"/>
  </r>
  <r>
    <n v="7334"/>
    <x v="3648"/>
    <x v="1"/>
    <x v="347"/>
    <d v="2012-04-17T00:00:00"/>
    <x v="1"/>
    <s v="PR-18880"/>
    <x v="701"/>
    <x v="0"/>
    <x v="0"/>
    <s v="Tampa"/>
    <x v="2"/>
    <n v="33614"/>
    <x v="0"/>
    <s v="FUR-FU-10001290"/>
    <x v="0"/>
    <x v="5"/>
    <x v="447"/>
    <n v="67.36"/>
    <n v="2"/>
    <x v="2"/>
    <n v="10.103999999999999"/>
  </r>
  <r>
    <n v="7335"/>
    <x v="3648"/>
    <x v="1"/>
    <x v="347"/>
    <d v="2012-04-17T00:00:00"/>
    <x v="1"/>
    <s v="PR-18880"/>
    <x v="701"/>
    <x v="0"/>
    <x v="0"/>
    <s v="Tampa"/>
    <x v="2"/>
    <n v="33614"/>
    <x v="0"/>
    <s v="FUR-FU-10000087"/>
    <x v="0"/>
    <x v="5"/>
    <x v="204"/>
    <n v="54.527999999999999"/>
    <n v="3"/>
    <x v="2"/>
    <n v="14.313599999999999"/>
  </r>
  <r>
    <n v="7336"/>
    <x v="3649"/>
    <x v="1"/>
    <x v="707"/>
    <d v="2012-12-30T00:00:00"/>
    <x v="1"/>
    <s v="JK-15625"/>
    <x v="600"/>
    <x v="0"/>
    <x v="0"/>
    <s v="New York City"/>
    <x v="15"/>
    <n v="10024"/>
    <x v="3"/>
    <s v="TEC-AC-10002049"/>
    <x v="2"/>
    <x v="11"/>
    <x v="1053"/>
    <n v="843.9"/>
    <n v="2"/>
    <x v="0"/>
    <n v="371.31599999999997"/>
  </r>
  <r>
    <n v="7337"/>
    <x v="3649"/>
    <x v="1"/>
    <x v="707"/>
    <d v="2012-12-30T00:00:00"/>
    <x v="1"/>
    <s v="JK-15625"/>
    <x v="600"/>
    <x v="0"/>
    <x v="0"/>
    <s v="New York City"/>
    <x v="15"/>
    <n v="10024"/>
    <x v="3"/>
    <s v="FUR-BO-10002613"/>
    <x v="0"/>
    <x v="0"/>
    <x v="177"/>
    <n v="449.56799999999998"/>
    <n v="2"/>
    <x v="2"/>
    <n v="56.195999999999998"/>
  </r>
  <r>
    <n v="7338"/>
    <x v="3650"/>
    <x v="3"/>
    <x v="296"/>
    <d v="2014-09-24T00:00:00"/>
    <x v="2"/>
    <s v="BM-11575"/>
    <x v="606"/>
    <x v="1"/>
    <x v="0"/>
    <s v="Los Angeles"/>
    <x v="1"/>
    <n v="90045"/>
    <x v="1"/>
    <s v="OFF-ST-10004950"/>
    <x v="1"/>
    <x v="4"/>
    <x v="1510"/>
    <n v="15.51"/>
    <n v="1"/>
    <x v="0"/>
    <n v="3.8774999999999999"/>
  </r>
  <r>
    <n v="7339"/>
    <x v="3651"/>
    <x v="2"/>
    <x v="414"/>
    <d v="2011-12-23T00:00:00"/>
    <x v="0"/>
    <s v="SM-20950"/>
    <x v="416"/>
    <x v="1"/>
    <x v="0"/>
    <s v="New York City"/>
    <x v="15"/>
    <n v="10035"/>
    <x v="3"/>
    <s v="FUR-CH-10004875"/>
    <x v="0"/>
    <x v="1"/>
    <x v="1436"/>
    <n v="192.18600000000001"/>
    <n v="3"/>
    <x v="9"/>
    <n v="36.3018"/>
  </r>
  <r>
    <n v="7340"/>
    <x v="3652"/>
    <x v="1"/>
    <x v="1074"/>
    <d v="2012-07-21T00:00:00"/>
    <x v="2"/>
    <s v="KC-16255"/>
    <x v="346"/>
    <x v="1"/>
    <x v="0"/>
    <s v="New York City"/>
    <x v="15"/>
    <n v="10009"/>
    <x v="3"/>
    <s v="OFF-AR-10003190"/>
    <x v="1"/>
    <x v="6"/>
    <x v="643"/>
    <n v="5.76"/>
    <n v="2"/>
    <x v="0"/>
    <n v="1.6128"/>
  </r>
  <r>
    <n v="7341"/>
    <x v="3653"/>
    <x v="2"/>
    <x v="711"/>
    <d v="2011-08-01T00:00:00"/>
    <x v="1"/>
    <s v="SG-20470"/>
    <x v="495"/>
    <x v="0"/>
    <x v="0"/>
    <s v="Atlanta"/>
    <x v="32"/>
    <n v="30318"/>
    <x v="0"/>
    <s v="FUR-CH-10000553"/>
    <x v="0"/>
    <x v="1"/>
    <x v="1248"/>
    <n v="67.88"/>
    <n v="2"/>
    <x v="0"/>
    <n v="18.3276"/>
  </r>
  <r>
    <n v="7342"/>
    <x v="3653"/>
    <x v="2"/>
    <x v="711"/>
    <d v="2011-08-01T00:00:00"/>
    <x v="1"/>
    <s v="SG-20470"/>
    <x v="495"/>
    <x v="0"/>
    <x v="0"/>
    <s v="Atlanta"/>
    <x v="32"/>
    <n v="30318"/>
    <x v="0"/>
    <s v="OFF-LA-10002762"/>
    <x v="1"/>
    <x v="2"/>
    <x v="49"/>
    <n v="162.88999999999999"/>
    <n v="13"/>
    <x v="0"/>
    <n v="76.558300000000003"/>
  </r>
  <r>
    <n v="7343"/>
    <x v="3653"/>
    <x v="2"/>
    <x v="711"/>
    <d v="2011-08-01T00:00:00"/>
    <x v="1"/>
    <s v="SG-20470"/>
    <x v="495"/>
    <x v="0"/>
    <x v="0"/>
    <s v="Atlanta"/>
    <x v="32"/>
    <n v="30318"/>
    <x v="0"/>
    <s v="FUR-FU-10000719"/>
    <x v="0"/>
    <x v="5"/>
    <x v="1664"/>
    <n v="25.71"/>
    <n v="3"/>
    <x v="0"/>
    <n v="9.2555999999999994"/>
  </r>
  <r>
    <n v="7344"/>
    <x v="3654"/>
    <x v="2"/>
    <x v="58"/>
    <d v="2012-01-01T00:00:00"/>
    <x v="1"/>
    <s v="TB-21520"/>
    <x v="14"/>
    <x v="0"/>
    <x v="0"/>
    <s v="New York City"/>
    <x v="15"/>
    <n v="10009"/>
    <x v="3"/>
    <s v="OFF-ST-10000563"/>
    <x v="1"/>
    <x v="4"/>
    <x v="894"/>
    <n v="191.88"/>
    <n v="6"/>
    <x v="0"/>
    <n v="19.187999999999999"/>
  </r>
  <r>
    <n v="7345"/>
    <x v="3655"/>
    <x v="3"/>
    <x v="157"/>
    <d v="2014-12-18T00:00:00"/>
    <x v="1"/>
    <s v="DV-13045"/>
    <x v="1"/>
    <x v="1"/>
    <x v="0"/>
    <s v="Jacksonville"/>
    <x v="2"/>
    <n v="32216"/>
    <x v="0"/>
    <s v="FUR-TA-10004289"/>
    <x v="0"/>
    <x v="3"/>
    <x v="187"/>
    <n v="721.875"/>
    <n v="6"/>
    <x v="1"/>
    <n v="-420"/>
  </r>
  <r>
    <n v="7346"/>
    <x v="3655"/>
    <x v="3"/>
    <x v="157"/>
    <d v="2014-12-18T00:00:00"/>
    <x v="1"/>
    <s v="DV-13045"/>
    <x v="1"/>
    <x v="1"/>
    <x v="0"/>
    <s v="Jacksonville"/>
    <x v="2"/>
    <n v="32216"/>
    <x v="0"/>
    <s v="TEC-PH-10003555"/>
    <x v="2"/>
    <x v="7"/>
    <x v="457"/>
    <n v="73.567999999999998"/>
    <n v="4"/>
    <x v="2"/>
    <n v="-16.552800000000001"/>
  </r>
  <r>
    <n v="7347"/>
    <x v="3655"/>
    <x v="3"/>
    <x v="157"/>
    <d v="2014-12-18T00:00:00"/>
    <x v="1"/>
    <s v="DV-13045"/>
    <x v="1"/>
    <x v="1"/>
    <x v="0"/>
    <s v="Jacksonville"/>
    <x v="2"/>
    <n v="32216"/>
    <x v="0"/>
    <s v="OFF-AR-10001958"/>
    <x v="1"/>
    <x v="6"/>
    <x v="206"/>
    <n v="13.584"/>
    <n v="1"/>
    <x v="2"/>
    <n v="1.3584000000000001"/>
  </r>
  <r>
    <n v="7348"/>
    <x v="3655"/>
    <x v="3"/>
    <x v="157"/>
    <d v="2014-12-18T00:00:00"/>
    <x v="1"/>
    <s v="DV-13045"/>
    <x v="1"/>
    <x v="1"/>
    <x v="0"/>
    <s v="Jacksonville"/>
    <x v="2"/>
    <n v="32216"/>
    <x v="0"/>
    <s v="FUR-CH-10000225"/>
    <x v="0"/>
    <x v="1"/>
    <x v="401"/>
    <n v="64.784000000000006"/>
    <n v="1"/>
    <x v="2"/>
    <n v="-12.147"/>
  </r>
  <r>
    <n v="7349"/>
    <x v="3656"/>
    <x v="2"/>
    <x v="223"/>
    <d v="2011-03-07T00:00:00"/>
    <x v="1"/>
    <s v="SC-20020"/>
    <x v="710"/>
    <x v="0"/>
    <x v="0"/>
    <s v="Houston"/>
    <x v="5"/>
    <n v="77095"/>
    <x v="2"/>
    <s v="OFF-AP-10002534"/>
    <x v="1"/>
    <x v="9"/>
    <x v="1193"/>
    <n v="176.77199999999999"/>
    <n v="3"/>
    <x v="3"/>
    <n v="-459.60719999999998"/>
  </r>
  <r>
    <n v="7350"/>
    <x v="3657"/>
    <x v="3"/>
    <x v="208"/>
    <d v="2014-10-28T00:00:00"/>
    <x v="1"/>
    <s v="JB-15400"/>
    <x v="80"/>
    <x v="1"/>
    <x v="0"/>
    <s v="Milwaukee"/>
    <x v="6"/>
    <n v="53209"/>
    <x v="2"/>
    <s v="OFF-BI-10000301"/>
    <x v="1"/>
    <x v="8"/>
    <x v="619"/>
    <n v="38.82"/>
    <n v="6"/>
    <x v="0"/>
    <n v="19.41"/>
  </r>
  <r>
    <n v="7351"/>
    <x v="3657"/>
    <x v="3"/>
    <x v="208"/>
    <d v="2014-10-28T00:00:00"/>
    <x v="1"/>
    <s v="JB-15400"/>
    <x v="80"/>
    <x v="1"/>
    <x v="0"/>
    <s v="Milwaukee"/>
    <x v="6"/>
    <n v="53209"/>
    <x v="2"/>
    <s v="OFF-BI-10003460"/>
    <x v="1"/>
    <x v="8"/>
    <x v="234"/>
    <n v="21.9"/>
    <n v="5"/>
    <x v="0"/>
    <n v="10.512"/>
  </r>
  <r>
    <n v="7352"/>
    <x v="3658"/>
    <x v="3"/>
    <x v="468"/>
    <d v="2014-11-17T00:00:00"/>
    <x v="1"/>
    <s v="GH-14425"/>
    <x v="485"/>
    <x v="0"/>
    <x v="0"/>
    <s v="Modesto"/>
    <x v="1"/>
    <n v="95351"/>
    <x v="1"/>
    <s v="TEC-AC-10001772"/>
    <x v="2"/>
    <x v="11"/>
    <x v="400"/>
    <n v="111.79"/>
    <n v="7"/>
    <x v="0"/>
    <n v="43.598100000000002"/>
  </r>
  <r>
    <n v="7353"/>
    <x v="3659"/>
    <x v="3"/>
    <x v="633"/>
    <d v="2014-03-19T00:00:00"/>
    <x v="0"/>
    <s v="MG-17650"/>
    <x v="377"/>
    <x v="2"/>
    <x v="0"/>
    <s v="Lakewood"/>
    <x v="24"/>
    <n v="44107"/>
    <x v="3"/>
    <s v="TEC-PH-10003505"/>
    <x v="2"/>
    <x v="7"/>
    <x v="901"/>
    <n v="445.44"/>
    <n v="8"/>
    <x v="10"/>
    <n v="-81.664000000000001"/>
  </r>
  <r>
    <n v="7354"/>
    <x v="3660"/>
    <x v="0"/>
    <x v="897"/>
    <d v="2013-09-30T00:00:00"/>
    <x v="1"/>
    <s v="RD-19660"/>
    <x v="372"/>
    <x v="2"/>
    <x v="0"/>
    <s v="Philadelphia"/>
    <x v="9"/>
    <n v="19134"/>
    <x v="3"/>
    <s v="OFF-LA-10004484"/>
    <x v="1"/>
    <x v="2"/>
    <x v="612"/>
    <n v="16.52"/>
    <n v="5"/>
    <x v="2"/>
    <n v="5.3689999999999998"/>
  </r>
  <r>
    <n v="7355"/>
    <x v="3661"/>
    <x v="3"/>
    <x v="695"/>
    <d v="2014-02-14T00:00:00"/>
    <x v="1"/>
    <s v="SN-20560"/>
    <x v="381"/>
    <x v="2"/>
    <x v="0"/>
    <s v="San Francisco"/>
    <x v="1"/>
    <n v="94109"/>
    <x v="1"/>
    <s v="OFF-PA-10001593"/>
    <x v="1"/>
    <x v="10"/>
    <x v="1755"/>
    <n v="29.9"/>
    <n v="5"/>
    <x v="0"/>
    <n v="13.455"/>
  </r>
  <r>
    <n v="7356"/>
    <x v="3662"/>
    <x v="1"/>
    <x v="620"/>
    <d v="2013-01-02T00:00:00"/>
    <x v="0"/>
    <s v="AH-10690"/>
    <x v="706"/>
    <x v="1"/>
    <x v="0"/>
    <s v="Detroit"/>
    <x v="12"/>
    <n v="48205"/>
    <x v="2"/>
    <s v="OFF-BI-10004139"/>
    <x v="1"/>
    <x v="8"/>
    <x v="923"/>
    <n v="116.4"/>
    <n v="8"/>
    <x v="0"/>
    <n v="52.38"/>
  </r>
  <r>
    <n v="7357"/>
    <x v="3663"/>
    <x v="0"/>
    <x v="790"/>
    <d v="2013-10-15T00:00:00"/>
    <x v="1"/>
    <s v="MZ-17335"/>
    <x v="595"/>
    <x v="2"/>
    <x v="0"/>
    <s v="Phoenix"/>
    <x v="16"/>
    <n v="85023"/>
    <x v="1"/>
    <s v="OFF-AR-10001315"/>
    <x v="1"/>
    <x v="6"/>
    <x v="1020"/>
    <n v="1.4079999999999999"/>
    <n v="1"/>
    <x v="2"/>
    <n v="0.15840000000000001"/>
  </r>
  <r>
    <n v="7358"/>
    <x v="3663"/>
    <x v="0"/>
    <x v="790"/>
    <d v="2013-10-15T00:00:00"/>
    <x v="1"/>
    <s v="MZ-17335"/>
    <x v="595"/>
    <x v="2"/>
    <x v="0"/>
    <s v="Phoenix"/>
    <x v="16"/>
    <n v="85023"/>
    <x v="1"/>
    <s v="FUR-FU-10001488"/>
    <x v="0"/>
    <x v="5"/>
    <x v="1040"/>
    <n v="169.56800000000001"/>
    <n v="2"/>
    <x v="2"/>
    <n v="0"/>
  </r>
  <r>
    <n v="7359"/>
    <x v="3664"/>
    <x v="2"/>
    <x v="125"/>
    <d v="2012-01-03T00:00:00"/>
    <x v="0"/>
    <s v="AR-10345"/>
    <x v="753"/>
    <x v="1"/>
    <x v="0"/>
    <s v="Philadelphia"/>
    <x v="9"/>
    <n v="19143"/>
    <x v="3"/>
    <s v="TEC-PH-10002170"/>
    <x v="2"/>
    <x v="7"/>
    <x v="594"/>
    <n v="251.964"/>
    <n v="6"/>
    <x v="10"/>
    <n v="-50.392800000000001"/>
  </r>
  <r>
    <n v="7360"/>
    <x v="3664"/>
    <x v="2"/>
    <x v="125"/>
    <d v="2012-01-03T00:00:00"/>
    <x v="0"/>
    <s v="AR-10345"/>
    <x v="753"/>
    <x v="1"/>
    <x v="0"/>
    <s v="Philadelphia"/>
    <x v="9"/>
    <n v="19143"/>
    <x v="3"/>
    <s v="FUR-TA-10004575"/>
    <x v="0"/>
    <x v="3"/>
    <x v="306"/>
    <n v="523.76400000000001"/>
    <n v="3"/>
    <x v="10"/>
    <n v="-192.04679999999999"/>
  </r>
  <r>
    <n v="7361"/>
    <x v="3665"/>
    <x v="0"/>
    <x v="408"/>
    <d v="2013-04-15T00:00:00"/>
    <x v="2"/>
    <s v="JF-15295"/>
    <x v="639"/>
    <x v="0"/>
    <x v="0"/>
    <s v="Los Angeles"/>
    <x v="1"/>
    <n v="90036"/>
    <x v="1"/>
    <s v="OFF-PA-10000809"/>
    <x v="1"/>
    <x v="10"/>
    <x v="1124"/>
    <n v="19.440000000000001"/>
    <n v="3"/>
    <x v="0"/>
    <n v="9.3312000000000008"/>
  </r>
  <r>
    <n v="7362"/>
    <x v="3665"/>
    <x v="0"/>
    <x v="408"/>
    <d v="2013-04-15T00:00:00"/>
    <x v="2"/>
    <s v="JF-15295"/>
    <x v="639"/>
    <x v="0"/>
    <x v="0"/>
    <s v="Los Angeles"/>
    <x v="1"/>
    <n v="90036"/>
    <x v="1"/>
    <s v="FUR-CH-10000225"/>
    <x v="0"/>
    <x v="1"/>
    <x v="401"/>
    <n v="194.352"/>
    <n v="3"/>
    <x v="2"/>
    <n v="-36.441000000000003"/>
  </r>
  <r>
    <n v="7363"/>
    <x v="3665"/>
    <x v="0"/>
    <x v="408"/>
    <d v="2013-04-15T00:00:00"/>
    <x v="2"/>
    <s v="JF-15295"/>
    <x v="639"/>
    <x v="0"/>
    <x v="0"/>
    <s v="Los Angeles"/>
    <x v="1"/>
    <n v="90036"/>
    <x v="1"/>
    <s v="OFF-BI-10003707"/>
    <x v="1"/>
    <x v="8"/>
    <x v="776"/>
    <n v="36.624000000000002"/>
    <n v="3"/>
    <x v="2"/>
    <n v="13.734"/>
  </r>
  <r>
    <n v="7364"/>
    <x v="3666"/>
    <x v="0"/>
    <x v="85"/>
    <d v="2013-12-05T00:00:00"/>
    <x v="1"/>
    <s v="DS-13180"/>
    <x v="103"/>
    <x v="1"/>
    <x v="0"/>
    <s v="Philadelphia"/>
    <x v="9"/>
    <n v="19140"/>
    <x v="3"/>
    <s v="TEC-PH-10004539"/>
    <x v="2"/>
    <x v="7"/>
    <x v="852"/>
    <n v="340.18200000000002"/>
    <n v="3"/>
    <x v="10"/>
    <n v="-73.706100000000006"/>
  </r>
  <r>
    <n v="7365"/>
    <x v="3666"/>
    <x v="0"/>
    <x v="85"/>
    <d v="2013-12-05T00:00:00"/>
    <x v="1"/>
    <s v="DS-13180"/>
    <x v="103"/>
    <x v="1"/>
    <x v="0"/>
    <s v="Philadelphia"/>
    <x v="9"/>
    <n v="19140"/>
    <x v="3"/>
    <s v="OFF-FA-10004076"/>
    <x v="1"/>
    <x v="13"/>
    <x v="1213"/>
    <n v="12.672000000000001"/>
    <n v="8"/>
    <x v="2"/>
    <n v="2.6928000000000001"/>
  </r>
  <r>
    <n v="7366"/>
    <x v="3666"/>
    <x v="0"/>
    <x v="85"/>
    <d v="2013-12-05T00:00:00"/>
    <x v="1"/>
    <s v="DS-13180"/>
    <x v="103"/>
    <x v="1"/>
    <x v="0"/>
    <s v="Philadelphia"/>
    <x v="9"/>
    <n v="19140"/>
    <x v="3"/>
    <s v="OFF-BI-10003166"/>
    <x v="1"/>
    <x v="8"/>
    <x v="1405"/>
    <n v="6.8879999999999999"/>
    <n v="2"/>
    <x v="6"/>
    <n v="-5.0511999999999997"/>
  </r>
  <r>
    <n v="7367"/>
    <x v="3666"/>
    <x v="0"/>
    <x v="85"/>
    <d v="2013-12-05T00:00:00"/>
    <x v="1"/>
    <s v="DS-13180"/>
    <x v="103"/>
    <x v="1"/>
    <x v="0"/>
    <s v="Philadelphia"/>
    <x v="9"/>
    <n v="19140"/>
    <x v="3"/>
    <s v="OFF-ST-10002301"/>
    <x v="1"/>
    <x v="4"/>
    <x v="1490"/>
    <n v="32.543999999999997"/>
    <n v="2"/>
    <x v="2"/>
    <n v="-7.7291999999999996"/>
  </r>
  <r>
    <n v="7368"/>
    <x v="3666"/>
    <x v="0"/>
    <x v="85"/>
    <d v="2013-12-05T00:00:00"/>
    <x v="1"/>
    <s v="DS-13180"/>
    <x v="103"/>
    <x v="1"/>
    <x v="0"/>
    <s v="Philadelphia"/>
    <x v="9"/>
    <n v="19140"/>
    <x v="3"/>
    <s v="FUR-CH-10002647"/>
    <x v="0"/>
    <x v="1"/>
    <x v="470"/>
    <n v="347.80200000000002"/>
    <n v="7"/>
    <x v="4"/>
    <n v="-24.843"/>
  </r>
  <r>
    <n v="7369"/>
    <x v="3667"/>
    <x v="3"/>
    <x v="4"/>
    <d v="2014-04-18T00:00:00"/>
    <x v="2"/>
    <s v="BP-11095"/>
    <x v="162"/>
    <x v="1"/>
    <x v="0"/>
    <s v="Miami"/>
    <x v="2"/>
    <n v="33180"/>
    <x v="0"/>
    <s v="OFF-BI-10004654"/>
    <x v="1"/>
    <x v="8"/>
    <x v="1444"/>
    <n v="15.57"/>
    <n v="3"/>
    <x v="6"/>
    <n v="-11.936999999999999"/>
  </r>
  <r>
    <n v="7370"/>
    <x v="3668"/>
    <x v="1"/>
    <x v="1000"/>
    <d v="2012-03-11T00:00:00"/>
    <x v="0"/>
    <s v="TG-21310"/>
    <x v="592"/>
    <x v="0"/>
    <x v="0"/>
    <s v="Raleigh"/>
    <x v="3"/>
    <n v="27604"/>
    <x v="0"/>
    <s v="OFF-LA-10001175"/>
    <x v="1"/>
    <x v="2"/>
    <x v="773"/>
    <n v="4.6079999999999997"/>
    <n v="2"/>
    <x v="2"/>
    <n v="1.6704000000000001"/>
  </r>
  <r>
    <n v="7371"/>
    <x v="3669"/>
    <x v="2"/>
    <x v="919"/>
    <d v="2011-11-01T00:00:00"/>
    <x v="1"/>
    <s v="BT-11395"/>
    <x v="387"/>
    <x v="1"/>
    <x v="0"/>
    <s v="Garden City"/>
    <x v="41"/>
    <n v="67846"/>
    <x v="2"/>
    <s v="TEC-PH-10001336"/>
    <x v="2"/>
    <x v="7"/>
    <x v="941"/>
    <n v="257.98"/>
    <n v="2"/>
    <x v="0"/>
    <n v="74.8142"/>
  </r>
  <r>
    <n v="7372"/>
    <x v="3670"/>
    <x v="3"/>
    <x v="363"/>
    <d v="2014-01-10T00:00:00"/>
    <x v="0"/>
    <s v="JF-15190"/>
    <x v="440"/>
    <x v="0"/>
    <x v="0"/>
    <s v="Long Beach"/>
    <x v="1"/>
    <n v="90805"/>
    <x v="1"/>
    <s v="OFF-ST-10000760"/>
    <x v="1"/>
    <x v="4"/>
    <x v="4"/>
    <n v="153.78"/>
    <n v="11"/>
    <x v="0"/>
    <n v="44.596200000000003"/>
  </r>
  <r>
    <n v="7373"/>
    <x v="3670"/>
    <x v="3"/>
    <x v="363"/>
    <d v="2014-01-10T00:00:00"/>
    <x v="0"/>
    <s v="JF-15190"/>
    <x v="440"/>
    <x v="0"/>
    <x v="0"/>
    <s v="Long Beach"/>
    <x v="1"/>
    <n v="90805"/>
    <x v="1"/>
    <s v="OFF-ST-10002301"/>
    <x v="1"/>
    <x v="4"/>
    <x v="1490"/>
    <n v="61.02"/>
    <n v="3"/>
    <x v="0"/>
    <n v="0.61019999999999996"/>
  </r>
  <r>
    <n v="7374"/>
    <x v="3670"/>
    <x v="3"/>
    <x v="363"/>
    <d v="2014-01-10T00:00:00"/>
    <x v="0"/>
    <s v="JF-15190"/>
    <x v="440"/>
    <x v="0"/>
    <x v="0"/>
    <s v="Long Beach"/>
    <x v="1"/>
    <n v="90805"/>
    <x v="1"/>
    <s v="OFF-SU-10004884"/>
    <x v="1"/>
    <x v="14"/>
    <x v="1780"/>
    <n v="110.11"/>
    <n v="7"/>
    <x v="0"/>
    <n v="31.931899999999999"/>
  </r>
  <r>
    <n v="7375"/>
    <x v="3670"/>
    <x v="3"/>
    <x v="363"/>
    <d v="2014-01-10T00:00:00"/>
    <x v="0"/>
    <s v="JF-15190"/>
    <x v="440"/>
    <x v="0"/>
    <x v="0"/>
    <s v="Long Beach"/>
    <x v="1"/>
    <n v="90805"/>
    <x v="1"/>
    <s v="OFF-FA-10003112"/>
    <x v="1"/>
    <x v="13"/>
    <x v="33"/>
    <n v="7.89"/>
    <n v="1"/>
    <x v="0"/>
    <n v="3.5505"/>
  </r>
  <r>
    <n v="7376"/>
    <x v="3671"/>
    <x v="3"/>
    <x v="802"/>
    <d v="2014-08-21T00:00:00"/>
    <x v="1"/>
    <s v="MK-17905"/>
    <x v="149"/>
    <x v="1"/>
    <x v="0"/>
    <s v="San Diego"/>
    <x v="1"/>
    <n v="92037"/>
    <x v="1"/>
    <s v="OFF-BI-10000069"/>
    <x v="1"/>
    <x v="8"/>
    <x v="486"/>
    <n v="36.024000000000001"/>
    <n v="3"/>
    <x v="2"/>
    <n v="11.707800000000001"/>
  </r>
  <r>
    <n v="7377"/>
    <x v="3672"/>
    <x v="3"/>
    <x v="808"/>
    <d v="2014-11-06T00:00:00"/>
    <x v="2"/>
    <s v="GG-14650"/>
    <x v="55"/>
    <x v="1"/>
    <x v="0"/>
    <s v="Bloomington"/>
    <x v="10"/>
    <n v="61701"/>
    <x v="2"/>
    <s v="OFF-AR-10001958"/>
    <x v="1"/>
    <x v="6"/>
    <x v="206"/>
    <n v="54.335999999999999"/>
    <n v="4"/>
    <x v="2"/>
    <n v="5.4336000000000002"/>
  </r>
  <r>
    <n v="7378"/>
    <x v="3673"/>
    <x v="2"/>
    <x v="111"/>
    <d v="2011-09-23T00:00:00"/>
    <x v="1"/>
    <s v="MC-18130"/>
    <x v="305"/>
    <x v="1"/>
    <x v="0"/>
    <s v="Seattle"/>
    <x v="4"/>
    <n v="98115"/>
    <x v="1"/>
    <s v="OFF-ST-10001321"/>
    <x v="1"/>
    <x v="4"/>
    <x v="416"/>
    <n v="92.52"/>
    <n v="6"/>
    <x v="0"/>
    <n v="24.980399999999999"/>
  </r>
  <r>
    <n v="7379"/>
    <x v="3674"/>
    <x v="1"/>
    <x v="70"/>
    <d v="2012-05-31T00:00:00"/>
    <x v="3"/>
    <s v="ML-18265"/>
    <x v="761"/>
    <x v="0"/>
    <x v="0"/>
    <s v="Fayetteville"/>
    <x v="3"/>
    <n v="28314"/>
    <x v="0"/>
    <s v="OFF-AR-10003504"/>
    <x v="1"/>
    <x v="6"/>
    <x v="1026"/>
    <n v="10.272"/>
    <n v="3"/>
    <x v="2"/>
    <n v="1.1556"/>
  </r>
  <r>
    <n v="7380"/>
    <x v="3675"/>
    <x v="0"/>
    <x v="1160"/>
    <d v="2013-09-19T00:00:00"/>
    <x v="1"/>
    <s v="AG-10270"/>
    <x v="8"/>
    <x v="0"/>
    <x v="0"/>
    <s v="Omaha"/>
    <x v="8"/>
    <n v="68104"/>
    <x v="2"/>
    <s v="OFF-ST-10000419"/>
    <x v="1"/>
    <x v="4"/>
    <x v="1015"/>
    <n v="40.74"/>
    <n v="3"/>
    <x v="0"/>
    <n v="0.40739999999999998"/>
  </r>
  <r>
    <n v="7381"/>
    <x v="3675"/>
    <x v="0"/>
    <x v="1160"/>
    <d v="2013-09-19T00:00:00"/>
    <x v="1"/>
    <s v="AG-10270"/>
    <x v="8"/>
    <x v="0"/>
    <x v="0"/>
    <s v="Omaha"/>
    <x v="8"/>
    <n v="68104"/>
    <x v="2"/>
    <s v="OFF-LA-10004559"/>
    <x v="1"/>
    <x v="2"/>
    <x v="1340"/>
    <n v="14.4"/>
    <n v="5"/>
    <x v="0"/>
    <n v="7.056"/>
  </r>
  <r>
    <n v="7382"/>
    <x v="3675"/>
    <x v="0"/>
    <x v="1160"/>
    <d v="2013-09-19T00:00:00"/>
    <x v="1"/>
    <s v="AG-10270"/>
    <x v="8"/>
    <x v="0"/>
    <x v="0"/>
    <s v="Omaha"/>
    <x v="8"/>
    <n v="68104"/>
    <x v="2"/>
    <s v="TEC-PH-10001644"/>
    <x v="2"/>
    <x v="7"/>
    <x v="1485"/>
    <n v="149.94999999999999"/>
    <n v="5"/>
    <x v="0"/>
    <n v="41.985999999999997"/>
  </r>
  <r>
    <n v="7383"/>
    <x v="3675"/>
    <x v="0"/>
    <x v="1160"/>
    <d v="2013-09-19T00:00:00"/>
    <x v="1"/>
    <s v="AG-10270"/>
    <x v="8"/>
    <x v="0"/>
    <x v="0"/>
    <s v="Omaha"/>
    <x v="8"/>
    <n v="68104"/>
    <x v="2"/>
    <s v="OFF-SU-10004782"/>
    <x v="1"/>
    <x v="14"/>
    <x v="1548"/>
    <n v="16.899999999999999"/>
    <n v="2"/>
    <x v="0"/>
    <n v="5.07"/>
  </r>
  <r>
    <n v="7384"/>
    <x v="3675"/>
    <x v="0"/>
    <x v="1160"/>
    <d v="2013-09-19T00:00:00"/>
    <x v="1"/>
    <s v="AG-10270"/>
    <x v="8"/>
    <x v="0"/>
    <x v="0"/>
    <s v="Omaha"/>
    <x v="8"/>
    <n v="68104"/>
    <x v="2"/>
    <s v="OFF-PA-10002250"/>
    <x v="1"/>
    <x v="10"/>
    <x v="699"/>
    <n v="17.61"/>
    <n v="3"/>
    <x v="0"/>
    <n v="8.4527999999999999"/>
  </r>
  <r>
    <n v="7385"/>
    <x v="3675"/>
    <x v="0"/>
    <x v="1160"/>
    <d v="2013-09-19T00:00:00"/>
    <x v="1"/>
    <s v="AG-10270"/>
    <x v="8"/>
    <x v="0"/>
    <x v="0"/>
    <s v="Omaha"/>
    <x v="8"/>
    <n v="68104"/>
    <x v="2"/>
    <s v="OFF-AP-10001394"/>
    <x v="1"/>
    <x v="9"/>
    <x v="1120"/>
    <n v="378"/>
    <n v="2"/>
    <x v="0"/>
    <n v="136.08000000000001"/>
  </r>
  <r>
    <n v="7386"/>
    <x v="3675"/>
    <x v="0"/>
    <x v="1160"/>
    <d v="2013-09-19T00:00:00"/>
    <x v="1"/>
    <s v="AG-10270"/>
    <x v="8"/>
    <x v="0"/>
    <x v="0"/>
    <s v="Omaha"/>
    <x v="8"/>
    <n v="68104"/>
    <x v="2"/>
    <s v="OFF-PA-10001838"/>
    <x v="1"/>
    <x v="10"/>
    <x v="999"/>
    <n v="17.64"/>
    <n v="3"/>
    <x v="0"/>
    <n v="8.6435999999999993"/>
  </r>
  <r>
    <n v="7387"/>
    <x v="3675"/>
    <x v="0"/>
    <x v="1160"/>
    <d v="2013-09-19T00:00:00"/>
    <x v="1"/>
    <s v="AG-10270"/>
    <x v="8"/>
    <x v="0"/>
    <x v="0"/>
    <s v="Omaha"/>
    <x v="8"/>
    <n v="68104"/>
    <x v="2"/>
    <s v="OFF-ST-10004340"/>
    <x v="1"/>
    <x v="4"/>
    <x v="809"/>
    <n v="373.08"/>
    <n v="6"/>
    <x v="0"/>
    <n v="100.7316"/>
  </r>
  <r>
    <n v="7388"/>
    <x v="3675"/>
    <x v="0"/>
    <x v="1160"/>
    <d v="2013-09-19T00:00:00"/>
    <x v="1"/>
    <s v="AG-10270"/>
    <x v="8"/>
    <x v="0"/>
    <x v="0"/>
    <s v="Omaha"/>
    <x v="8"/>
    <n v="68104"/>
    <x v="2"/>
    <s v="FUR-FU-10003664"/>
    <x v="0"/>
    <x v="5"/>
    <x v="35"/>
    <n v="1336.44"/>
    <n v="14"/>
    <x v="0"/>
    <n v="387.56760000000003"/>
  </r>
  <r>
    <n v="7389"/>
    <x v="3675"/>
    <x v="0"/>
    <x v="1160"/>
    <d v="2013-09-19T00:00:00"/>
    <x v="1"/>
    <s v="AG-10270"/>
    <x v="8"/>
    <x v="0"/>
    <x v="0"/>
    <s v="Omaha"/>
    <x v="8"/>
    <n v="68104"/>
    <x v="2"/>
    <s v="TEC-PH-10004897"/>
    <x v="2"/>
    <x v="7"/>
    <x v="1115"/>
    <n v="29.97"/>
    <n v="3"/>
    <x v="0"/>
    <n v="0.29970000000000002"/>
  </r>
  <r>
    <n v="7390"/>
    <x v="3676"/>
    <x v="3"/>
    <x v="1161"/>
    <d v="2014-12-04T00:00:00"/>
    <x v="1"/>
    <s v="TT-21070"/>
    <x v="74"/>
    <x v="0"/>
    <x v="0"/>
    <s v="Chattanooga"/>
    <x v="18"/>
    <n v="37421"/>
    <x v="0"/>
    <s v="FUR-CH-10000454"/>
    <x v="0"/>
    <x v="1"/>
    <x v="1"/>
    <n v="390.36799999999999"/>
    <n v="2"/>
    <x v="2"/>
    <n v="48.795999999999999"/>
  </r>
  <r>
    <n v="7391"/>
    <x v="3676"/>
    <x v="3"/>
    <x v="1161"/>
    <d v="2014-12-04T00:00:00"/>
    <x v="1"/>
    <s v="TT-21070"/>
    <x v="74"/>
    <x v="0"/>
    <x v="0"/>
    <s v="Chattanooga"/>
    <x v="18"/>
    <n v="37421"/>
    <x v="0"/>
    <s v="FUR-FU-10004017"/>
    <x v="0"/>
    <x v="5"/>
    <x v="1570"/>
    <n v="101.52"/>
    <n v="5"/>
    <x v="2"/>
    <n v="19.035"/>
  </r>
  <r>
    <n v="7392"/>
    <x v="3677"/>
    <x v="3"/>
    <x v="769"/>
    <d v="2014-12-08T00:00:00"/>
    <x v="0"/>
    <s v="LT-16765"/>
    <x v="398"/>
    <x v="0"/>
    <x v="0"/>
    <s v="Fairfield"/>
    <x v="24"/>
    <n v="45014"/>
    <x v="3"/>
    <s v="OFF-PA-10000241"/>
    <x v="1"/>
    <x v="10"/>
    <x v="1151"/>
    <n v="74.352000000000004"/>
    <n v="3"/>
    <x v="2"/>
    <n v="23.234999999999999"/>
  </r>
  <r>
    <n v="7393"/>
    <x v="3678"/>
    <x v="3"/>
    <x v="743"/>
    <d v="2014-05-07T00:00:00"/>
    <x v="1"/>
    <s v="DD-13570"/>
    <x v="732"/>
    <x v="0"/>
    <x v="0"/>
    <s v="Los Angeles"/>
    <x v="1"/>
    <n v="90049"/>
    <x v="1"/>
    <s v="OFF-PA-10003016"/>
    <x v="1"/>
    <x v="10"/>
    <x v="1385"/>
    <n v="15.7"/>
    <n v="5"/>
    <x v="0"/>
    <n v="7.0650000000000004"/>
  </r>
  <r>
    <n v="7394"/>
    <x v="3678"/>
    <x v="3"/>
    <x v="743"/>
    <d v="2014-05-07T00:00:00"/>
    <x v="1"/>
    <s v="DD-13570"/>
    <x v="732"/>
    <x v="0"/>
    <x v="0"/>
    <s v="Los Angeles"/>
    <x v="1"/>
    <n v="90049"/>
    <x v="1"/>
    <s v="OFF-AR-10001615"/>
    <x v="1"/>
    <x v="6"/>
    <x v="1479"/>
    <n v="59.52"/>
    <n v="3"/>
    <x v="0"/>
    <n v="15.475199999999999"/>
  </r>
  <r>
    <n v="7395"/>
    <x v="3678"/>
    <x v="3"/>
    <x v="743"/>
    <d v="2014-05-07T00:00:00"/>
    <x v="1"/>
    <s v="DD-13570"/>
    <x v="732"/>
    <x v="0"/>
    <x v="0"/>
    <s v="Los Angeles"/>
    <x v="1"/>
    <n v="90049"/>
    <x v="1"/>
    <s v="OFF-PA-10002713"/>
    <x v="1"/>
    <x v="10"/>
    <x v="317"/>
    <n v="34.4"/>
    <n v="5"/>
    <x v="0"/>
    <n v="15.824"/>
  </r>
  <r>
    <n v="7396"/>
    <x v="3679"/>
    <x v="0"/>
    <x v="591"/>
    <d v="2013-12-31T00:00:00"/>
    <x v="1"/>
    <s v="DB-12970"/>
    <x v="715"/>
    <x v="1"/>
    <x v="0"/>
    <s v="New York City"/>
    <x v="15"/>
    <n v="10024"/>
    <x v="3"/>
    <s v="FUR-TA-10002958"/>
    <x v="0"/>
    <x v="3"/>
    <x v="956"/>
    <n v="313.17599999999999"/>
    <n v="2"/>
    <x v="10"/>
    <n v="-120.0508"/>
  </r>
  <r>
    <n v="7397"/>
    <x v="3679"/>
    <x v="0"/>
    <x v="591"/>
    <d v="2013-12-31T00:00:00"/>
    <x v="1"/>
    <s v="DB-12970"/>
    <x v="715"/>
    <x v="1"/>
    <x v="0"/>
    <s v="New York City"/>
    <x v="15"/>
    <n v="10024"/>
    <x v="3"/>
    <s v="FUR-CH-10003746"/>
    <x v="0"/>
    <x v="1"/>
    <x v="617"/>
    <n v="866.64599999999996"/>
    <n v="3"/>
    <x v="9"/>
    <n v="173.32919999999999"/>
  </r>
  <r>
    <n v="7398"/>
    <x v="3680"/>
    <x v="2"/>
    <x v="587"/>
    <d v="2011-09-30T00:00:00"/>
    <x v="3"/>
    <s v="DM-12955"/>
    <x v="678"/>
    <x v="1"/>
    <x v="0"/>
    <s v="Fairfield"/>
    <x v="24"/>
    <n v="45014"/>
    <x v="3"/>
    <s v="OFF-AP-10003217"/>
    <x v="1"/>
    <x v="9"/>
    <x v="189"/>
    <n v="795.40800000000002"/>
    <n v="6"/>
    <x v="2"/>
    <n v="59.6556"/>
  </r>
  <r>
    <n v="7399"/>
    <x v="3681"/>
    <x v="2"/>
    <x v="136"/>
    <d v="2011-07-15T00:00:00"/>
    <x v="0"/>
    <s v="ME-17725"/>
    <x v="250"/>
    <x v="0"/>
    <x v="0"/>
    <s v="Chicago"/>
    <x v="10"/>
    <n v="60610"/>
    <x v="2"/>
    <s v="OFF-PA-10001526"/>
    <x v="1"/>
    <x v="10"/>
    <x v="1030"/>
    <n v="35.856000000000002"/>
    <n v="9"/>
    <x v="2"/>
    <n v="12.9978"/>
  </r>
  <r>
    <n v="7400"/>
    <x v="3681"/>
    <x v="2"/>
    <x v="136"/>
    <d v="2011-07-15T00:00:00"/>
    <x v="0"/>
    <s v="ME-17725"/>
    <x v="250"/>
    <x v="0"/>
    <x v="0"/>
    <s v="Chicago"/>
    <x v="10"/>
    <n v="60610"/>
    <x v="2"/>
    <s v="TEC-AC-10002857"/>
    <x v="2"/>
    <x v="11"/>
    <x v="535"/>
    <n v="23.84"/>
    <n v="4"/>
    <x v="2"/>
    <n v="3.278"/>
  </r>
  <r>
    <n v="7401"/>
    <x v="3682"/>
    <x v="0"/>
    <x v="162"/>
    <d v="2013-09-14T00:00:00"/>
    <x v="1"/>
    <s v="TR-21325"/>
    <x v="309"/>
    <x v="0"/>
    <x v="0"/>
    <s v="Seattle"/>
    <x v="4"/>
    <n v="98103"/>
    <x v="1"/>
    <s v="FUR-FU-10003039"/>
    <x v="0"/>
    <x v="5"/>
    <x v="479"/>
    <n v="43.13"/>
    <n v="1"/>
    <x v="0"/>
    <n v="14.664199999999999"/>
  </r>
  <r>
    <n v="7402"/>
    <x v="3682"/>
    <x v="0"/>
    <x v="162"/>
    <d v="2013-09-14T00:00:00"/>
    <x v="1"/>
    <s v="TR-21325"/>
    <x v="309"/>
    <x v="0"/>
    <x v="0"/>
    <s v="Seattle"/>
    <x v="4"/>
    <n v="98103"/>
    <x v="1"/>
    <s v="OFF-PA-10002615"/>
    <x v="1"/>
    <x v="10"/>
    <x v="247"/>
    <n v="30.87"/>
    <n v="7"/>
    <x v="0"/>
    <n v="14.200200000000001"/>
  </r>
  <r>
    <n v="7403"/>
    <x v="3683"/>
    <x v="3"/>
    <x v="634"/>
    <d v="2014-08-11T00:00:00"/>
    <x v="1"/>
    <s v="SH-20395"/>
    <x v="129"/>
    <x v="0"/>
    <x v="0"/>
    <s v="New York City"/>
    <x v="15"/>
    <n v="10011"/>
    <x v="3"/>
    <s v="OFF-SU-10002573"/>
    <x v="1"/>
    <x v="14"/>
    <x v="350"/>
    <n v="70.12"/>
    <n v="4"/>
    <x v="0"/>
    <n v="21.036000000000001"/>
  </r>
  <r>
    <n v="7404"/>
    <x v="3684"/>
    <x v="1"/>
    <x v="263"/>
    <d v="2012-05-19T00:00:00"/>
    <x v="1"/>
    <s v="CB-12535"/>
    <x v="118"/>
    <x v="1"/>
    <x v="0"/>
    <s v="Camarillo"/>
    <x v="1"/>
    <n v="93010"/>
    <x v="1"/>
    <s v="FUR-BO-10004015"/>
    <x v="0"/>
    <x v="0"/>
    <x v="569"/>
    <n v="509.95749999999998"/>
    <n v="5"/>
    <x v="11"/>
    <n v="41.996499999999997"/>
  </r>
  <r>
    <n v="7405"/>
    <x v="3684"/>
    <x v="1"/>
    <x v="263"/>
    <d v="2012-05-19T00:00:00"/>
    <x v="1"/>
    <s v="CB-12535"/>
    <x v="118"/>
    <x v="1"/>
    <x v="0"/>
    <s v="Camarillo"/>
    <x v="1"/>
    <n v="93010"/>
    <x v="1"/>
    <s v="FUR-FU-10001979"/>
    <x v="0"/>
    <x v="5"/>
    <x v="509"/>
    <n v="122.91"/>
    <n v="3"/>
    <x v="0"/>
    <n v="34.4148"/>
  </r>
  <r>
    <n v="7406"/>
    <x v="3684"/>
    <x v="1"/>
    <x v="263"/>
    <d v="2012-05-19T00:00:00"/>
    <x v="1"/>
    <s v="CB-12535"/>
    <x v="118"/>
    <x v="1"/>
    <x v="0"/>
    <s v="Camarillo"/>
    <x v="1"/>
    <n v="93010"/>
    <x v="1"/>
    <s v="FUR-CH-10003833"/>
    <x v="0"/>
    <x v="1"/>
    <x v="1200"/>
    <n v="97.567999999999998"/>
    <n v="2"/>
    <x v="2"/>
    <n v="-6.0979999999999999"/>
  </r>
  <r>
    <n v="7407"/>
    <x v="3684"/>
    <x v="1"/>
    <x v="263"/>
    <d v="2012-05-19T00:00:00"/>
    <x v="1"/>
    <s v="CB-12535"/>
    <x v="118"/>
    <x v="1"/>
    <x v="0"/>
    <s v="Camarillo"/>
    <x v="1"/>
    <n v="93010"/>
    <x v="1"/>
    <s v="FUR-CH-10004495"/>
    <x v="0"/>
    <x v="1"/>
    <x v="1475"/>
    <n v="722.35199999999998"/>
    <n v="3"/>
    <x v="2"/>
    <n v="81.264600000000002"/>
  </r>
  <r>
    <n v="7408"/>
    <x v="3685"/>
    <x v="3"/>
    <x v="176"/>
    <d v="2014-01-22T00:00:00"/>
    <x v="2"/>
    <s v="ML-17410"/>
    <x v="586"/>
    <x v="0"/>
    <x v="0"/>
    <s v="Chicago"/>
    <x v="10"/>
    <n v="60653"/>
    <x v="2"/>
    <s v="OFF-LA-10001613"/>
    <x v="1"/>
    <x v="2"/>
    <x v="736"/>
    <n v="11.52"/>
    <n v="5"/>
    <x v="2"/>
    <n v="4.1760000000000002"/>
  </r>
  <r>
    <n v="7409"/>
    <x v="3686"/>
    <x v="0"/>
    <x v="198"/>
    <d v="2013-06-07T00:00:00"/>
    <x v="1"/>
    <s v="JG-15310"/>
    <x v="684"/>
    <x v="1"/>
    <x v="0"/>
    <s v="Los Angeles"/>
    <x v="1"/>
    <n v="90032"/>
    <x v="1"/>
    <s v="FUR-FU-10003247"/>
    <x v="0"/>
    <x v="5"/>
    <x v="1456"/>
    <n v="167.84"/>
    <n v="8"/>
    <x v="0"/>
    <n v="11.748799999999999"/>
  </r>
  <r>
    <n v="7410"/>
    <x v="3687"/>
    <x v="2"/>
    <x v="918"/>
    <d v="2011-04-12T00:00:00"/>
    <x v="1"/>
    <s v="JS-15880"/>
    <x v="365"/>
    <x v="0"/>
    <x v="0"/>
    <s v="Toledo"/>
    <x v="24"/>
    <n v="43615"/>
    <x v="3"/>
    <s v="FUR-TA-10004442"/>
    <x v="0"/>
    <x v="3"/>
    <x v="1645"/>
    <n v="172.11"/>
    <n v="1"/>
    <x v="10"/>
    <n v="-94.660499999999999"/>
  </r>
  <r>
    <n v="7411"/>
    <x v="3688"/>
    <x v="2"/>
    <x v="149"/>
    <d v="2011-07-24T00:00:00"/>
    <x v="2"/>
    <s v="AG-10270"/>
    <x v="8"/>
    <x v="0"/>
    <x v="0"/>
    <s v="New York City"/>
    <x v="15"/>
    <n v="10011"/>
    <x v="3"/>
    <s v="TEC-AC-10001314"/>
    <x v="2"/>
    <x v="11"/>
    <x v="943"/>
    <n v="99.98"/>
    <n v="2"/>
    <x v="0"/>
    <n v="7.9984000000000002"/>
  </r>
  <r>
    <n v="7412"/>
    <x v="3689"/>
    <x v="3"/>
    <x v="1109"/>
    <d v="2014-06-04T00:00:00"/>
    <x v="1"/>
    <s v="MG-17890"/>
    <x v="450"/>
    <x v="2"/>
    <x v="0"/>
    <s v="Tigard"/>
    <x v="21"/>
    <n v="97224"/>
    <x v="1"/>
    <s v="TEC-PH-10001619"/>
    <x v="2"/>
    <x v="7"/>
    <x v="1585"/>
    <n v="156.792"/>
    <n v="1"/>
    <x v="2"/>
    <n v="17.639099999999999"/>
  </r>
  <r>
    <n v="7413"/>
    <x v="3689"/>
    <x v="3"/>
    <x v="1109"/>
    <d v="2014-06-04T00:00:00"/>
    <x v="1"/>
    <s v="MG-17890"/>
    <x v="450"/>
    <x v="2"/>
    <x v="0"/>
    <s v="Tigard"/>
    <x v="21"/>
    <n v="97224"/>
    <x v="1"/>
    <s v="TEC-AC-10002323"/>
    <x v="2"/>
    <x v="11"/>
    <x v="175"/>
    <n v="35.36"/>
    <n v="2"/>
    <x v="2"/>
    <n v="-3.0939999999999999"/>
  </r>
  <r>
    <n v="7414"/>
    <x v="3689"/>
    <x v="3"/>
    <x v="1109"/>
    <d v="2014-06-04T00:00:00"/>
    <x v="1"/>
    <s v="MG-17890"/>
    <x v="450"/>
    <x v="2"/>
    <x v="0"/>
    <s v="Tigard"/>
    <x v="21"/>
    <n v="97224"/>
    <x v="1"/>
    <s v="FUR-FU-10000820"/>
    <x v="0"/>
    <x v="5"/>
    <x v="1774"/>
    <n v="13.592000000000001"/>
    <n v="1"/>
    <x v="2"/>
    <n v="-0.33979999999999999"/>
  </r>
  <r>
    <n v="7415"/>
    <x v="3690"/>
    <x v="0"/>
    <x v="69"/>
    <d v="2013-03-16T00:00:00"/>
    <x v="0"/>
    <s v="SC-20770"/>
    <x v="34"/>
    <x v="1"/>
    <x v="0"/>
    <s v="Philadelphia"/>
    <x v="9"/>
    <n v="19134"/>
    <x v="3"/>
    <s v="FUR-CH-10004287"/>
    <x v="0"/>
    <x v="1"/>
    <x v="156"/>
    <n v="386.68"/>
    <n v="2"/>
    <x v="4"/>
    <n v="-5.524"/>
  </r>
  <r>
    <n v="7416"/>
    <x v="3690"/>
    <x v="0"/>
    <x v="69"/>
    <d v="2013-03-16T00:00:00"/>
    <x v="0"/>
    <s v="SC-20770"/>
    <x v="34"/>
    <x v="1"/>
    <x v="0"/>
    <s v="Philadelphia"/>
    <x v="9"/>
    <n v="19134"/>
    <x v="3"/>
    <s v="TEC-AC-10000474"/>
    <x v="2"/>
    <x v="11"/>
    <x v="1501"/>
    <n v="379.96"/>
    <n v="5"/>
    <x v="2"/>
    <n v="47.494999999999997"/>
  </r>
  <r>
    <n v="7417"/>
    <x v="3690"/>
    <x v="0"/>
    <x v="69"/>
    <d v="2013-03-16T00:00:00"/>
    <x v="0"/>
    <s v="SC-20770"/>
    <x v="34"/>
    <x v="1"/>
    <x v="0"/>
    <s v="Philadelphia"/>
    <x v="9"/>
    <n v="19134"/>
    <x v="3"/>
    <s v="TEC-PH-10001494"/>
    <x v="2"/>
    <x v="7"/>
    <x v="708"/>
    <n v="539.91"/>
    <n v="3"/>
    <x v="10"/>
    <n v="-116.98050000000001"/>
  </r>
  <r>
    <n v="7418"/>
    <x v="3690"/>
    <x v="0"/>
    <x v="69"/>
    <d v="2013-03-16T00:00:00"/>
    <x v="0"/>
    <s v="SC-20770"/>
    <x v="34"/>
    <x v="1"/>
    <x v="0"/>
    <s v="Philadelphia"/>
    <x v="9"/>
    <n v="19134"/>
    <x v="3"/>
    <s v="OFF-PA-10004996"/>
    <x v="1"/>
    <x v="10"/>
    <x v="1519"/>
    <n v="41.24"/>
    <n v="5"/>
    <x v="2"/>
    <n v="13.9185"/>
  </r>
  <r>
    <n v="7419"/>
    <x v="3690"/>
    <x v="0"/>
    <x v="69"/>
    <d v="2013-03-16T00:00:00"/>
    <x v="0"/>
    <s v="SC-20770"/>
    <x v="34"/>
    <x v="1"/>
    <x v="0"/>
    <s v="Philadelphia"/>
    <x v="9"/>
    <n v="19134"/>
    <x v="3"/>
    <s v="OFF-BI-10004318"/>
    <x v="1"/>
    <x v="8"/>
    <x v="1574"/>
    <n v="51.896999999999998"/>
    <n v="1"/>
    <x v="6"/>
    <n v="-41.517600000000002"/>
  </r>
  <r>
    <n v="7420"/>
    <x v="3690"/>
    <x v="0"/>
    <x v="69"/>
    <d v="2013-03-16T00:00:00"/>
    <x v="0"/>
    <s v="SC-20770"/>
    <x v="34"/>
    <x v="1"/>
    <x v="0"/>
    <s v="Philadelphia"/>
    <x v="9"/>
    <n v="19134"/>
    <x v="3"/>
    <s v="OFF-ST-10002574"/>
    <x v="1"/>
    <x v="4"/>
    <x v="926"/>
    <n v="552.55999999999995"/>
    <n v="5"/>
    <x v="2"/>
    <n v="-138.13999999999999"/>
  </r>
  <r>
    <n v="7421"/>
    <x v="3690"/>
    <x v="0"/>
    <x v="69"/>
    <d v="2013-03-16T00:00:00"/>
    <x v="0"/>
    <s v="SC-20770"/>
    <x v="34"/>
    <x v="1"/>
    <x v="0"/>
    <s v="Philadelphia"/>
    <x v="9"/>
    <n v="19134"/>
    <x v="3"/>
    <s v="OFF-BI-10002353"/>
    <x v="1"/>
    <x v="8"/>
    <x v="1068"/>
    <n v="23.16"/>
    <n v="5"/>
    <x v="6"/>
    <n v="-15.44"/>
  </r>
  <r>
    <n v="7422"/>
    <x v="3690"/>
    <x v="0"/>
    <x v="69"/>
    <d v="2013-03-16T00:00:00"/>
    <x v="0"/>
    <s v="SC-20770"/>
    <x v="34"/>
    <x v="1"/>
    <x v="0"/>
    <s v="Philadelphia"/>
    <x v="9"/>
    <n v="19134"/>
    <x v="3"/>
    <s v="OFF-ST-10003641"/>
    <x v="1"/>
    <x v="4"/>
    <x v="1799"/>
    <n v="126.08"/>
    <n v="2"/>
    <x v="2"/>
    <n v="-28.367999999999999"/>
  </r>
  <r>
    <n v="7423"/>
    <x v="3690"/>
    <x v="0"/>
    <x v="69"/>
    <d v="2013-03-16T00:00:00"/>
    <x v="0"/>
    <s v="SC-20770"/>
    <x v="34"/>
    <x v="1"/>
    <x v="0"/>
    <s v="Philadelphia"/>
    <x v="9"/>
    <n v="19134"/>
    <x v="3"/>
    <s v="TEC-MA-10001148"/>
    <x v="2"/>
    <x v="15"/>
    <x v="1533"/>
    <n v="449.1"/>
    <n v="3"/>
    <x v="6"/>
    <n v="-643.71"/>
  </r>
  <r>
    <n v="7424"/>
    <x v="3691"/>
    <x v="3"/>
    <x v="318"/>
    <d v="2014-04-15T00:00:00"/>
    <x v="1"/>
    <s v="BS-11755"/>
    <x v="94"/>
    <x v="0"/>
    <x v="0"/>
    <s v="Philadelphia"/>
    <x v="9"/>
    <n v="19143"/>
    <x v="3"/>
    <s v="OFF-AP-10000026"/>
    <x v="1"/>
    <x v="9"/>
    <x v="1282"/>
    <n v="195.10400000000001"/>
    <n v="4"/>
    <x v="2"/>
    <n v="21.949200000000001"/>
  </r>
  <r>
    <n v="7425"/>
    <x v="3691"/>
    <x v="3"/>
    <x v="318"/>
    <d v="2014-04-15T00:00:00"/>
    <x v="1"/>
    <s v="BS-11755"/>
    <x v="94"/>
    <x v="0"/>
    <x v="0"/>
    <s v="Philadelphia"/>
    <x v="9"/>
    <n v="19143"/>
    <x v="3"/>
    <s v="FUR-FU-10003878"/>
    <x v="0"/>
    <x v="5"/>
    <x v="671"/>
    <n v="36.671999999999997"/>
    <n v="3"/>
    <x v="2"/>
    <n v="6.4176000000000002"/>
  </r>
  <r>
    <n v="7426"/>
    <x v="3692"/>
    <x v="0"/>
    <x v="674"/>
    <d v="2013-06-28T00:00:00"/>
    <x v="0"/>
    <s v="LC-17140"/>
    <x v="95"/>
    <x v="0"/>
    <x v="0"/>
    <s v="Houston"/>
    <x v="5"/>
    <n v="77070"/>
    <x v="2"/>
    <s v="FUR-CH-10001146"/>
    <x v="0"/>
    <x v="1"/>
    <x v="64"/>
    <n v="85.245999999999995"/>
    <n v="2"/>
    <x v="4"/>
    <n v="-6.0890000000000004"/>
  </r>
  <r>
    <n v="7427"/>
    <x v="3692"/>
    <x v="0"/>
    <x v="674"/>
    <d v="2013-06-28T00:00:00"/>
    <x v="0"/>
    <s v="LC-17140"/>
    <x v="95"/>
    <x v="0"/>
    <x v="0"/>
    <s v="Houston"/>
    <x v="5"/>
    <n v="77070"/>
    <x v="2"/>
    <s v="FUR-FU-10003919"/>
    <x v="0"/>
    <x v="5"/>
    <x v="1514"/>
    <n v="32.712000000000003"/>
    <n v="2"/>
    <x v="7"/>
    <n v="-26.169599999999999"/>
  </r>
  <r>
    <n v="7428"/>
    <x v="3693"/>
    <x v="2"/>
    <x v="461"/>
    <d v="2011-03-21T00:00:00"/>
    <x v="1"/>
    <s v="MH-17440"/>
    <x v="775"/>
    <x v="1"/>
    <x v="0"/>
    <s v="Jackson"/>
    <x v="35"/>
    <n v="39212"/>
    <x v="0"/>
    <s v="OFF-BI-10000605"/>
    <x v="1"/>
    <x v="8"/>
    <x v="531"/>
    <n v="11.43"/>
    <n v="3"/>
    <x v="0"/>
    <n v="5.3720999999999997"/>
  </r>
  <r>
    <n v="7429"/>
    <x v="3693"/>
    <x v="2"/>
    <x v="461"/>
    <d v="2011-03-21T00:00:00"/>
    <x v="1"/>
    <s v="MH-17440"/>
    <x v="775"/>
    <x v="1"/>
    <x v="0"/>
    <s v="Jackson"/>
    <x v="35"/>
    <n v="39212"/>
    <x v="0"/>
    <s v="OFF-BI-10000309"/>
    <x v="1"/>
    <x v="8"/>
    <x v="334"/>
    <n v="30.44"/>
    <n v="2"/>
    <x v="0"/>
    <n v="14.9156"/>
  </r>
  <r>
    <n v="7430"/>
    <x v="3693"/>
    <x v="2"/>
    <x v="461"/>
    <d v="2011-03-21T00:00:00"/>
    <x v="1"/>
    <s v="MH-17440"/>
    <x v="775"/>
    <x v="1"/>
    <x v="0"/>
    <s v="Jackson"/>
    <x v="35"/>
    <n v="39212"/>
    <x v="0"/>
    <s v="OFF-PA-10003349"/>
    <x v="1"/>
    <x v="10"/>
    <x v="218"/>
    <n v="12.96"/>
    <n v="2"/>
    <x v="0"/>
    <n v="6.3503999999999996"/>
  </r>
  <r>
    <n v="7431"/>
    <x v="3693"/>
    <x v="2"/>
    <x v="461"/>
    <d v="2011-03-21T00:00:00"/>
    <x v="1"/>
    <s v="MH-17440"/>
    <x v="775"/>
    <x v="1"/>
    <x v="0"/>
    <s v="Jackson"/>
    <x v="35"/>
    <n v="39212"/>
    <x v="0"/>
    <s v="OFF-PA-10003063"/>
    <x v="1"/>
    <x v="10"/>
    <x v="1711"/>
    <n v="16"/>
    <n v="4"/>
    <x v="0"/>
    <n v="7.68"/>
  </r>
  <r>
    <n v="7432"/>
    <x v="3693"/>
    <x v="2"/>
    <x v="461"/>
    <d v="2011-03-21T00:00:00"/>
    <x v="1"/>
    <s v="MH-17440"/>
    <x v="775"/>
    <x v="1"/>
    <x v="0"/>
    <s v="Jackson"/>
    <x v="35"/>
    <n v="39212"/>
    <x v="0"/>
    <s v="OFF-AP-10003971"/>
    <x v="1"/>
    <x v="9"/>
    <x v="914"/>
    <n v="32.67"/>
    <n v="3"/>
    <x v="0"/>
    <n v="8.4941999999999993"/>
  </r>
  <r>
    <n v="7433"/>
    <x v="3694"/>
    <x v="2"/>
    <x v="128"/>
    <d v="2011-08-13T00:00:00"/>
    <x v="1"/>
    <s v="RD-19720"/>
    <x v="742"/>
    <x v="0"/>
    <x v="0"/>
    <s v="Phoenix"/>
    <x v="16"/>
    <n v="85023"/>
    <x v="1"/>
    <s v="OFF-FA-10004838"/>
    <x v="1"/>
    <x v="13"/>
    <x v="792"/>
    <n v="4.4640000000000004"/>
    <n v="3"/>
    <x v="2"/>
    <n v="-0.9486"/>
  </r>
  <r>
    <n v="7434"/>
    <x v="3694"/>
    <x v="2"/>
    <x v="128"/>
    <d v="2011-08-13T00:00:00"/>
    <x v="1"/>
    <s v="RD-19720"/>
    <x v="742"/>
    <x v="0"/>
    <x v="0"/>
    <s v="Phoenix"/>
    <x v="16"/>
    <n v="85023"/>
    <x v="1"/>
    <s v="OFF-BI-10001097"/>
    <x v="1"/>
    <x v="8"/>
    <x v="789"/>
    <n v="9.3450000000000006"/>
    <n v="5"/>
    <x v="6"/>
    <n v="-6.5415000000000001"/>
  </r>
  <r>
    <n v="7435"/>
    <x v="3695"/>
    <x v="1"/>
    <x v="353"/>
    <d v="2012-07-31T00:00:00"/>
    <x v="1"/>
    <s v="BP-11095"/>
    <x v="162"/>
    <x v="1"/>
    <x v="0"/>
    <s v="Oxnard"/>
    <x v="1"/>
    <n v="93030"/>
    <x v="1"/>
    <s v="OFF-BI-10000605"/>
    <x v="1"/>
    <x v="8"/>
    <x v="531"/>
    <n v="9.1440000000000001"/>
    <n v="3"/>
    <x v="2"/>
    <n v="3.0861000000000001"/>
  </r>
  <r>
    <n v="7436"/>
    <x v="3695"/>
    <x v="1"/>
    <x v="353"/>
    <d v="2012-07-31T00:00:00"/>
    <x v="1"/>
    <s v="BP-11095"/>
    <x v="162"/>
    <x v="1"/>
    <x v="0"/>
    <s v="Oxnard"/>
    <x v="1"/>
    <n v="93030"/>
    <x v="1"/>
    <s v="OFF-BI-10003314"/>
    <x v="1"/>
    <x v="8"/>
    <x v="305"/>
    <n v="23.135999999999999"/>
    <n v="6"/>
    <x v="2"/>
    <n v="8.3867999999999991"/>
  </r>
  <r>
    <n v="7437"/>
    <x v="3695"/>
    <x v="1"/>
    <x v="353"/>
    <d v="2012-07-31T00:00:00"/>
    <x v="1"/>
    <s v="BP-11095"/>
    <x v="162"/>
    <x v="1"/>
    <x v="0"/>
    <s v="Oxnard"/>
    <x v="1"/>
    <n v="93030"/>
    <x v="1"/>
    <s v="OFF-AR-10002067"/>
    <x v="1"/>
    <x v="6"/>
    <x v="1145"/>
    <n v="99.2"/>
    <n v="5"/>
    <x v="0"/>
    <n v="25.792000000000002"/>
  </r>
  <r>
    <n v="7438"/>
    <x v="3696"/>
    <x v="2"/>
    <x v="1162"/>
    <d v="2011-02-20T00:00:00"/>
    <x v="1"/>
    <s v="BF-11020"/>
    <x v="292"/>
    <x v="1"/>
    <x v="0"/>
    <s v="Seattle"/>
    <x v="4"/>
    <n v="98105"/>
    <x v="1"/>
    <s v="OFF-BI-10001031"/>
    <x v="1"/>
    <x v="8"/>
    <x v="865"/>
    <n v="21.36"/>
    <n v="5"/>
    <x v="2"/>
    <n v="7.2089999999999996"/>
  </r>
  <r>
    <n v="7439"/>
    <x v="3697"/>
    <x v="1"/>
    <x v="539"/>
    <d v="2012-03-27T00:00:00"/>
    <x v="0"/>
    <s v="CP-12085"/>
    <x v="434"/>
    <x v="1"/>
    <x v="0"/>
    <s v="Covington"/>
    <x v="4"/>
    <n v="98042"/>
    <x v="1"/>
    <s v="FUR-FU-10003832"/>
    <x v="0"/>
    <x v="5"/>
    <x v="1420"/>
    <n v="46.9"/>
    <n v="5"/>
    <x v="0"/>
    <n v="13.132"/>
  </r>
  <r>
    <n v="7440"/>
    <x v="3698"/>
    <x v="3"/>
    <x v="264"/>
    <d v="2014-09-07T00:00:00"/>
    <x v="1"/>
    <s v="JL-15235"/>
    <x v="538"/>
    <x v="0"/>
    <x v="0"/>
    <s v="Los Angeles"/>
    <x v="1"/>
    <n v="90049"/>
    <x v="1"/>
    <s v="OFF-BI-10000138"/>
    <x v="1"/>
    <x v="8"/>
    <x v="600"/>
    <n v="18.72"/>
    <n v="5"/>
    <x v="2"/>
    <n v="6.5519999999999996"/>
  </r>
  <r>
    <n v="7441"/>
    <x v="3698"/>
    <x v="3"/>
    <x v="264"/>
    <d v="2014-09-07T00:00:00"/>
    <x v="1"/>
    <s v="JL-15235"/>
    <x v="538"/>
    <x v="0"/>
    <x v="0"/>
    <s v="Los Angeles"/>
    <x v="1"/>
    <n v="90049"/>
    <x v="1"/>
    <s v="FUR-TA-10004607"/>
    <x v="0"/>
    <x v="3"/>
    <x v="1095"/>
    <n v="236.52799999999999"/>
    <n v="2"/>
    <x v="2"/>
    <n v="-2.9565999999999999"/>
  </r>
  <r>
    <n v="7442"/>
    <x v="3699"/>
    <x v="1"/>
    <x v="547"/>
    <d v="2012-11-18T00:00:00"/>
    <x v="2"/>
    <s v="JG-15805"/>
    <x v="189"/>
    <x v="1"/>
    <x v="0"/>
    <s v="San Diego"/>
    <x v="1"/>
    <n v="92105"/>
    <x v="1"/>
    <s v="OFF-LA-10003148"/>
    <x v="1"/>
    <x v="2"/>
    <x v="164"/>
    <n v="18.899999999999999"/>
    <n v="3"/>
    <x v="0"/>
    <n v="8.6940000000000008"/>
  </r>
  <r>
    <n v="7443"/>
    <x v="3700"/>
    <x v="2"/>
    <x v="337"/>
    <d v="2011-12-11T00:00:00"/>
    <x v="2"/>
    <s v="VP-21760"/>
    <x v="778"/>
    <x v="1"/>
    <x v="0"/>
    <s v="Brownsville"/>
    <x v="5"/>
    <n v="78521"/>
    <x v="2"/>
    <s v="OFF-PA-10001804"/>
    <x v="1"/>
    <x v="10"/>
    <x v="128"/>
    <n v="10.688000000000001"/>
    <n v="2"/>
    <x v="2"/>
    <n v="3.7408000000000001"/>
  </r>
  <r>
    <n v="7444"/>
    <x v="3700"/>
    <x v="2"/>
    <x v="337"/>
    <d v="2011-12-11T00:00:00"/>
    <x v="2"/>
    <s v="VP-21760"/>
    <x v="778"/>
    <x v="1"/>
    <x v="0"/>
    <s v="Brownsville"/>
    <x v="5"/>
    <n v="78521"/>
    <x v="2"/>
    <s v="OFF-ST-10000036"/>
    <x v="1"/>
    <x v="4"/>
    <x v="590"/>
    <n v="237.096"/>
    <n v="3"/>
    <x v="2"/>
    <n v="20.745899999999999"/>
  </r>
  <r>
    <n v="7445"/>
    <x v="3701"/>
    <x v="3"/>
    <x v="447"/>
    <d v="2014-02-08T00:00:00"/>
    <x v="0"/>
    <s v="RD-19810"/>
    <x v="279"/>
    <x v="2"/>
    <x v="0"/>
    <s v="Chicago"/>
    <x v="10"/>
    <n v="60610"/>
    <x v="2"/>
    <s v="OFF-PA-10001166"/>
    <x v="1"/>
    <x v="10"/>
    <x v="769"/>
    <n v="5.1840000000000002"/>
    <n v="1"/>
    <x v="2"/>
    <n v="1.8144"/>
  </r>
  <r>
    <n v="7446"/>
    <x v="3701"/>
    <x v="3"/>
    <x v="447"/>
    <d v="2014-02-08T00:00:00"/>
    <x v="0"/>
    <s v="RD-19810"/>
    <x v="279"/>
    <x v="2"/>
    <x v="0"/>
    <s v="Chicago"/>
    <x v="10"/>
    <n v="60610"/>
    <x v="2"/>
    <s v="OFF-PA-10001033"/>
    <x v="1"/>
    <x v="10"/>
    <x v="1500"/>
    <n v="65.584000000000003"/>
    <n v="2"/>
    <x v="2"/>
    <n v="23.7742"/>
  </r>
  <r>
    <n v="7447"/>
    <x v="3701"/>
    <x v="3"/>
    <x v="447"/>
    <d v="2014-02-08T00:00:00"/>
    <x v="0"/>
    <s v="RD-19810"/>
    <x v="279"/>
    <x v="2"/>
    <x v="0"/>
    <s v="Chicago"/>
    <x v="10"/>
    <n v="60610"/>
    <x v="2"/>
    <s v="FUR-FU-10004597"/>
    <x v="0"/>
    <x v="5"/>
    <x v="1257"/>
    <n v="22.2"/>
    <n v="1"/>
    <x v="7"/>
    <n v="-26.085000000000001"/>
  </r>
  <r>
    <n v="7448"/>
    <x v="3701"/>
    <x v="3"/>
    <x v="447"/>
    <d v="2014-02-08T00:00:00"/>
    <x v="0"/>
    <s v="RD-19810"/>
    <x v="279"/>
    <x v="2"/>
    <x v="0"/>
    <s v="Chicago"/>
    <x v="10"/>
    <n v="60610"/>
    <x v="2"/>
    <s v="OFF-PA-10000418"/>
    <x v="1"/>
    <x v="10"/>
    <x v="961"/>
    <n v="419.4"/>
    <n v="5"/>
    <x v="2"/>
    <n v="146.79"/>
  </r>
  <r>
    <n v="7449"/>
    <x v="3702"/>
    <x v="3"/>
    <x v="343"/>
    <d v="2014-11-15T00:00:00"/>
    <x v="2"/>
    <s v="MH-18025"/>
    <x v="659"/>
    <x v="0"/>
    <x v="0"/>
    <s v="Knoxville"/>
    <x v="18"/>
    <n v="37918"/>
    <x v="0"/>
    <s v="FUR-FU-10004090"/>
    <x v="0"/>
    <x v="5"/>
    <x v="636"/>
    <n v="88.92"/>
    <n v="5"/>
    <x v="2"/>
    <n v="14.4495"/>
  </r>
  <r>
    <n v="7450"/>
    <x v="3703"/>
    <x v="3"/>
    <x v="697"/>
    <d v="2014-09-23T00:00:00"/>
    <x v="0"/>
    <s v="SJ-20125"/>
    <x v="319"/>
    <x v="2"/>
    <x v="0"/>
    <s v="Houston"/>
    <x v="5"/>
    <n v="77036"/>
    <x v="2"/>
    <s v="OFF-AR-10000390"/>
    <x v="1"/>
    <x v="6"/>
    <x v="105"/>
    <n v="9.9120000000000008"/>
    <n v="3"/>
    <x v="2"/>
    <n v="3.2214"/>
  </r>
  <r>
    <n v="7451"/>
    <x v="3703"/>
    <x v="3"/>
    <x v="697"/>
    <d v="2014-09-23T00:00:00"/>
    <x v="0"/>
    <s v="SJ-20125"/>
    <x v="319"/>
    <x v="2"/>
    <x v="0"/>
    <s v="Houston"/>
    <x v="5"/>
    <n v="77036"/>
    <x v="2"/>
    <s v="FUR-CH-10003774"/>
    <x v="0"/>
    <x v="1"/>
    <x v="1185"/>
    <n v="318.43"/>
    <n v="5"/>
    <x v="4"/>
    <n v="-77.332999999999998"/>
  </r>
  <r>
    <n v="7452"/>
    <x v="3703"/>
    <x v="3"/>
    <x v="697"/>
    <d v="2014-09-23T00:00:00"/>
    <x v="0"/>
    <s v="SJ-20125"/>
    <x v="319"/>
    <x v="2"/>
    <x v="0"/>
    <s v="Houston"/>
    <x v="5"/>
    <n v="77036"/>
    <x v="2"/>
    <s v="OFF-BI-10002412"/>
    <x v="1"/>
    <x v="8"/>
    <x v="323"/>
    <n v="5.8"/>
    <n v="5"/>
    <x v="3"/>
    <n v="-10.15"/>
  </r>
  <r>
    <n v="7453"/>
    <x v="3703"/>
    <x v="3"/>
    <x v="697"/>
    <d v="2014-09-23T00:00:00"/>
    <x v="0"/>
    <s v="SJ-20125"/>
    <x v="319"/>
    <x v="2"/>
    <x v="0"/>
    <s v="Houston"/>
    <x v="5"/>
    <n v="77036"/>
    <x v="2"/>
    <s v="TEC-PH-10002415"/>
    <x v="2"/>
    <x v="7"/>
    <x v="1517"/>
    <n v="1415.76"/>
    <n v="6"/>
    <x v="2"/>
    <n v="88.484999999999999"/>
  </r>
  <r>
    <n v="7454"/>
    <x v="3704"/>
    <x v="3"/>
    <x v="643"/>
    <d v="2014-07-02T00:00:00"/>
    <x v="1"/>
    <s v="FM-14380"/>
    <x v="248"/>
    <x v="0"/>
    <x v="0"/>
    <s v="Bolingbrook"/>
    <x v="10"/>
    <n v="60440"/>
    <x v="2"/>
    <s v="TEC-PH-10003505"/>
    <x v="2"/>
    <x v="7"/>
    <x v="901"/>
    <n v="148.47999999999999"/>
    <n v="2"/>
    <x v="2"/>
    <n v="16.704000000000001"/>
  </r>
  <r>
    <n v="7455"/>
    <x v="3705"/>
    <x v="0"/>
    <x v="679"/>
    <d v="2013-08-05T00:00:00"/>
    <x v="1"/>
    <s v="KH-16360"/>
    <x v="347"/>
    <x v="0"/>
    <x v="0"/>
    <s v="Chicago"/>
    <x v="10"/>
    <n v="60623"/>
    <x v="2"/>
    <s v="OFF-LA-10003663"/>
    <x v="1"/>
    <x v="2"/>
    <x v="1364"/>
    <n v="9.2479999999999993"/>
    <n v="4"/>
    <x v="2"/>
    <n v="3.1212"/>
  </r>
  <r>
    <n v="7456"/>
    <x v="3705"/>
    <x v="0"/>
    <x v="679"/>
    <d v="2013-08-05T00:00:00"/>
    <x v="1"/>
    <s v="KH-16360"/>
    <x v="347"/>
    <x v="0"/>
    <x v="0"/>
    <s v="Chicago"/>
    <x v="10"/>
    <n v="60623"/>
    <x v="2"/>
    <s v="OFF-ST-10001780"/>
    <x v="1"/>
    <x v="4"/>
    <x v="481"/>
    <n v="1036.624"/>
    <n v="2"/>
    <x v="2"/>
    <n v="51.831200000000003"/>
  </r>
  <r>
    <n v="7457"/>
    <x v="3706"/>
    <x v="1"/>
    <x v="392"/>
    <d v="2012-04-18T00:00:00"/>
    <x v="2"/>
    <s v="LL-16840"/>
    <x v="328"/>
    <x v="0"/>
    <x v="0"/>
    <s v="Waynesboro"/>
    <x v="17"/>
    <n v="22980"/>
    <x v="0"/>
    <s v="TEC-PH-10002033"/>
    <x v="2"/>
    <x v="7"/>
    <x v="11"/>
    <n v="569.64"/>
    <n v="2"/>
    <x v="0"/>
    <n v="148.10640000000001"/>
  </r>
  <r>
    <n v="7458"/>
    <x v="3706"/>
    <x v="1"/>
    <x v="392"/>
    <d v="2012-04-18T00:00:00"/>
    <x v="2"/>
    <s v="LL-16840"/>
    <x v="328"/>
    <x v="0"/>
    <x v="0"/>
    <s v="Waynesboro"/>
    <x v="17"/>
    <n v="22980"/>
    <x v="0"/>
    <s v="OFF-BI-10001036"/>
    <x v="1"/>
    <x v="8"/>
    <x v="618"/>
    <n v="9.14"/>
    <n v="1"/>
    <x v="0"/>
    <n v="4.57"/>
  </r>
  <r>
    <n v="7459"/>
    <x v="3706"/>
    <x v="1"/>
    <x v="392"/>
    <d v="2012-04-18T00:00:00"/>
    <x v="2"/>
    <s v="LL-16840"/>
    <x v="328"/>
    <x v="0"/>
    <x v="0"/>
    <s v="Waynesboro"/>
    <x v="17"/>
    <n v="22980"/>
    <x v="0"/>
    <s v="FUR-FU-10001468"/>
    <x v="0"/>
    <x v="5"/>
    <x v="1280"/>
    <n v="1196.8599999999999"/>
    <n v="7"/>
    <x v="0"/>
    <n v="119.68600000000001"/>
  </r>
  <r>
    <n v="7460"/>
    <x v="3706"/>
    <x v="1"/>
    <x v="392"/>
    <d v="2012-04-18T00:00:00"/>
    <x v="2"/>
    <s v="LL-16840"/>
    <x v="328"/>
    <x v="0"/>
    <x v="0"/>
    <s v="Waynesboro"/>
    <x v="17"/>
    <n v="22980"/>
    <x v="0"/>
    <s v="FUR-BO-10001519"/>
    <x v="0"/>
    <x v="0"/>
    <x v="666"/>
    <n v="523.26"/>
    <n v="9"/>
    <x v="0"/>
    <n v="125.58240000000001"/>
  </r>
  <r>
    <n v="7461"/>
    <x v="3707"/>
    <x v="1"/>
    <x v="347"/>
    <d v="2012-04-14T00:00:00"/>
    <x v="0"/>
    <s v="AR-10540"/>
    <x v="481"/>
    <x v="0"/>
    <x v="0"/>
    <s v="Los Angeles"/>
    <x v="1"/>
    <n v="90004"/>
    <x v="1"/>
    <s v="TEC-CO-10001943"/>
    <x v="2"/>
    <x v="16"/>
    <x v="1666"/>
    <n v="639.96799999999996"/>
    <n v="4"/>
    <x v="2"/>
    <n v="215.98920000000001"/>
  </r>
  <r>
    <n v="7462"/>
    <x v="3707"/>
    <x v="1"/>
    <x v="347"/>
    <d v="2012-04-14T00:00:00"/>
    <x v="0"/>
    <s v="AR-10540"/>
    <x v="481"/>
    <x v="0"/>
    <x v="0"/>
    <s v="Los Angeles"/>
    <x v="1"/>
    <n v="90004"/>
    <x v="1"/>
    <s v="OFF-PA-10003127"/>
    <x v="1"/>
    <x v="10"/>
    <x v="33"/>
    <n v="52.76"/>
    <n v="2"/>
    <x v="0"/>
    <n v="24.269600000000001"/>
  </r>
  <r>
    <n v="7463"/>
    <x v="3708"/>
    <x v="1"/>
    <x v="914"/>
    <d v="2012-03-01T00:00:00"/>
    <x v="0"/>
    <s v="NP-18670"/>
    <x v="73"/>
    <x v="0"/>
    <x v="0"/>
    <s v="Seattle"/>
    <x v="4"/>
    <n v="98105"/>
    <x v="1"/>
    <s v="TEC-AC-10002076"/>
    <x v="2"/>
    <x v="11"/>
    <x v="329"/>
    <n v="538.91999999999996"/>
    <n v="9"/>
    <x v="0"/>
    <n v="80.837999999999994"/>
  </r>
  <r>
    <n v="7464"/>
    <x v="3709"/>
    <x v="0"/>
    <x v="162"/>
    <d v="2013-09-16T00:00:00"/>
    <x v="1"/>
    <s v="LP-17095"/>
    <x v="431"/>
    <x v="0"/>
    <x v="0"/>
    <s v="Visalia"/>
    <x v="1"/>
    <n v="93277"/>
    <x v="1"/>
    <s v="OFF-AR-10003338"/>
    <x v="1"/>
    <x v="6"/>
    <x v="1430"/>
    <n v="14.88"/>
    <n v="2"/>
    <x v="0"/>
    <n v="3.72"/>
  </r>
  <r>
    <n v="7465"/>
    <x v="3709"/>
    <x v="0"/>
    <x v="162"/>
    <d v="2013-09-16T00:00:00"/>
    <x v="1"/>
    <s v="LP-17095"/>
    <x v="431"/>
    <x v="0"/>
    <x v="0"/>
    <s v="Visalia"/>
    <x v="1"/>
    <n v="93277"/>
    <x v="1"/>
    <s v="OFF-PA-10004610"/>
    <x v="1"/>
    <x v="10"/>
    <x v="1511"/>
    <n v="34.24"/>
    <n v="8"/>
    <x v="0"/>
    <n v="15.407999999999999"/>
  </r>
  <r>
    <n v="7466"/>
    <x v="3709"/>
    <x v="0"/>
    <x v="162"/>
    <d v="2013-09-16T00:00:00"/>
    <x v="1"/>
    <s v="LP-17095"/>
    <x v="431"/>
    <x v="0"/>
    <x v="0"/>
    <s v="Visalia"/>
    <x v="1"/>
    <n v="93277"/>
    <x v="1"/>
    <s v="OFF-ST-10001272"/>
    <x v="1"/>
    <x v="4"/>
    <x v="528"/>
    <n v="261.74"/>
    <n v="2"/>
    <x v="0"/>
    <n v="65.435000000000002"/>
  </r>
  <r>
    <n v="7467"/>
    <x v="3710"/>
    <x v="0"/>
    <x v="288"/>
    <d v="2013-05-24T00:00:00"/>
    <x v="1"/>
    <s v="AH-10690"/>
    <x v="706"/>
    <x v="1"/>
    <x v="0"/>
    <s v="Los Angeles"/>
    <x v="1"/>
    <n v="90008"/>
    <x v="1"/>
    <s v="OFF-AP-10001366"/>
    <x v="1"/>
    <x v="9"/>
    <x v="33"/>
    <n v="87.84"/>
    <n v="8"/>
    <x v="0"/>
    <n v="23.716799999999999"/>
  </r>
  <r>
    <n v="7468"/>
    <x v="3711"/>
    <x v="3"/>
    <x v="343"/>
    <d v="2014-11-16T00:00:00"/>
    <x v="0"/>
    <s v="TB-21190"/>
    <x v="353"/>
    <x v="2"/>
    <x v="0"/>
    <s v="Los Angeles"/>
    <x v="1"/>
    <n v="90045"/>
    <x v="1"/>
    <s v="FUR-FU-10001424"/>
    <x v="0"/>
    <x v="5"/>
    <x v="691"/>
    <n v="34.92"/>
    <n v="4"/>
    <x v="0"/>
    <n v="11.8728"/>
  </r>
  <r>
    <n v="7469"/>
    <x v="3712"/>
    <x v="2"/>
    <x v="1114"/>
    <d v="2011-09-20T00:00:00"/>
    <x v="1"/>
    <s v="AA-10315"/>
    <x v="397"/>
    <x v="0"/>
    <x v="0"/>
    <s v="New York City"/>
    <x v="15"/>
    <n v="10011"/>
    <x v="3"/>
    <s v="OFF-PA-10000349"/>
    <x v="1"/>
    <x v="10"/>
    <x v="33"/>
    <n v="14.94"/>
    <n v="3"/>
    <x v="0"/>
    <n v="7.0217999999999998"/>
  </r>
  <r>
    <n v="7470"/>
    <x v="3712"/>
    <x v="2"/>
    <x v="1114"/>
    <d v="2011-09-20T00:00:00"/>
    <x v="1"/>
    <s v="AA-10315"/>
    <x v="397"/>
    <x v="0"/>
    <x v="0"/>
    <s v="New York City"/>
    <x v="15"/>
    <n v="10011"/>
    <x v="3"/>
    <s v="FUR-FU-10002456"/>
    <x v="0"/>
    <x v="5"/>
    <x v="1009"/>
    <n v="14.56"/>
    <n v="2"/>
    <x v="0"/>
    <n v="6.2607999999999997"/>
  </r>
  <r>
    <n v="7471"/>
    <x v="3713"/>
    <x v="1"/>
    <x v="426"/>
    <d v="2012-09-20T00:00:00"/>
    <x v="1"/>
    <s v="AC-10615"/>
    <x v="556"/>
    <x v="1"/>
    <x v="0"/>
    <s v="Philadelphia"/>
    <x v="9"/>
    <n v="19143"/>
    <x v="3"/>
    <s v="OFF-BI-10002609"/>
    <x v="1"/>
    <x v="8"/>
    <x v="98"/>
    <n v="3.5760000000000001"/>
    <n v="4"/>
    <x v="6"/>
    <n v="-2.8607999999999998"/>
  </r>
  <r>
    <n v="7472"/>
    <x v="3713"/>
    <x v="1"/>
    <x v="426"/>
    <d v="2012-09-20T00:00:00"/>
    <x v="1"/>
    <s v="AC-10615"/>
    <x v="556"/>
    <x v="1"/>
    <x v="0"/>
    <s v="Philadelphia"/>
    <x v="9"/>
    <n v="19143"/>
    <x v="3"/>
    <s v="OFF-ST-10001522"/>
    <x v="1"/>
    <x v="4"/>
    <x v="195"/>
    <n v="147.184"/>
    <n v="2"/>
    <x v="2"/>
    <n v="-29.436800000000002"/>
  </r>
  <r>
    <n v="7473"/>
    <x v="3714"/>
    <x v="0"/>
    <x v="949"/>
    <d v="2013-07-04T00:00:00"/>
    <x v="2"/>
    <s v="EM-14140"/>
    <x v="670"/>
    <x v="2"/>
    <x v="0"/>
    <s v="Lehi"/>
    <x v="7"/>
    <n v="84043"/>
    <x v="1"/>
    <s v="TEC-CO-10000971"/>
    <x v="2"/>
    <x v="16"/>
    <x v="1304"/>
    <n v="1499.95"/>
    <n v="5"/>
    <x v="0"/>
    <n v="449.98500000000001"/>
  </r>
  <r>
    <n v="7474"/>
    <x v="3715"/>
    <x v="0"/>
    <x v="342"/>
    <d v="2013-04-16T00:00:00"/>
    <x v="1"/>
    <s v="QJ-19255"/>
    <x v="425"/>
    <x v="1"/>
    <x v="0"/>
    <s v="Chicago"/>
    <x v="10"/>
    <n v="60653"/>
    <x v="2"/>
    <s v="OFF-AR-10000034"/>
    <x v="1"/>
    <x v="6"/>
    <x v="744"/>
    <n v="13.568"/>
    <n v="4"/>
    <x v="2"/>
    <n v="3.2223999999999999"/>
  </r>
  <r>
    <n v="7475"/>
    <x v="3716"/>
    <x v="2"/>
    <x v="1037"/>
    <d v="2011-01-11T00:00:00"/>
    <x v="1"/>
    <s v="ME-17320"/>
    <x v="467"/>
    <x v="2"/>
    <x v="0"/>
    <s v="Henderson"/>
    <x v="0"/>
    <n v="42420"/>
    <x v="0"/>
    <s v="FUR-CH-10004063"/>
    <x v="0"/>
    <x v="1"/>
    <x v="120"/>
    <n v="2573.8200000000002"/>
    <n v="9"/>
    <x v="0"/>
    <n v="746.40779999999995"/>
  </r>
  <r>
    <n v="7476"/>
    <x v="3716"/>
    <x v="2"/>
    <x v="1037"/>
    <d v="2011-01-11T00:00:00"/>
    <x v="1"/>
    <s v="ME-17320"/>
    <x v="467"/>
    <x v="2"/>
    <x v="0"/>
    <s v="Henderson"/>
    <x v="0"/>
    <n v="42420"/>
    <x v="0"/>
    <s v="OFF-BI-10004632"/>
    <x v="1"/>
    <x v="8"/>
    <x v="564"/>
    <n v="609.98"/>
    <n v="2"/>
    <x v="0"/>
    <n v="274.49099999999999"/>
  </r>
  <r>
    <n v="7477"/>
    <x v="3716"/>
    <x v="2"/>
    <x v="1037"/>
    <d v="2011-01-11T00:00:00"/>
    <x v="1"/>
    <s v="ME-17320"/>
    <x v="467"/>
    <x v="2"/>
    <x v="0"/>
    <s v="Henderson"/>
    <x v="0"/>
    <n v="42420"/>
    <x v="0"/>
    <s v="OFF-AR-10001662"/>
    <x v="1"/>
    <x v="6"/>
    <x v="443"/>
    <n v="5.48"/>
    <n v="2"/>
    <x v="0"/>
    <n v="1.4796"/>
  </r>
  <r>
    <n v="7478"/>
    <x v="3716"/>
    <x v="2"/>
    <x v="1037"/>
    <d v="2011-01-11T00:00:00"/>
    <x v="1"/>
    <s v="ME-17320"/>
    <x v="467"/>
    <x v="2"/>
    <x v="0"/>
    <s v="Henderson"/>
    <x v="0"/>
    <n v="42420"/>
    <x v="0"/>
    <s v="TEC-PH-10004977"/>
    <x v="2"/>
    <x v="7"/>
    <x v="34"/>
    <n v="391.98"/>
    <n v="2"/>
    <x v="0"/>
    <n v="113.6742"/>
  </r>
  <r>
    <n v="7479"/>
    <x v="3716"/>
    <x v="2"/>
    <x v="1037"/>
    <d v="2011-01-11T00:00:00"/>
    <x v="1"/>
    <s v="ME-17320"/>
    <x v="467"/>
    <x v="2"/>
    <x v="0"/>
    <s v="Henderson"/>
    <x v="0"/>
    <n v="42420"/>
    <x v="0"/>
    <s v="TEC-PH-10004539"/>
    <x v="2"/>
    <x v="7"/>
    <x v="852"/>
    <n v="755.96"/>
    <n v="4"/>
    <x v="0"/>
    <n v="204.10919999999999"/>
  </r>
  <r>
    <n v="7480"/>
    <x v="3716"/>
    <x v="2"/>
    <x v="1037"/>
    <d v="2011-01-11T00:00:00"/>
    <x v="1"/>
    <s v="ME-17320"/>
    <x v="467"/>
    <x v="2"/>
    <x v="0"/>
    <s v="Henderson"/>
    <x v="0"/>
    <n v="42420"/>
    <x v="0"/>
    <s v="OFF-FA-10001883"/>
    <x v="1"/>
    <x v="13"/>
    <x v="1484"/>
    <n v="31.12"/>
    <n v="4"/>
    <x v="0"/>
    <n v="0.31119999999999998"/>
  </r>
  <r>
    <n v="7481"/>
    <x v="3716"/>
    <x v="2"/>
    <x v="1037"/>
    <d v="2011-01-11T00:00:00"/>
    <x v="1"/>
    <s v="ME-17320"/>
    <x v="467"/>
    <x v="2"/>
    <x v="0"/>
    <s v="Henderson"/>
    <x v="0"/>
    <n v="42420"/>
    <x v="0"/>
    <s v="OFF-PA-10000955"/>
    <x v="1"/>
    <x v="10"/>
    <x v="774"/>
    <n v="6.54"/>
    <n v="1"/>
    <x v="0"/>
    <n v="3.0084"/>
  </r>
  <r>
    <n v="7482"/>
    <x v="3717"/>
    <x v="0"/>
    <x v="142"/>
    <d v="2013-09-04T00:00:00"/>
    <x v="0"/>
    <s v="LB-16795"/>
    <x v="697"/>
    <x v="2"/>
    <x v="0"/>
    <s v="Huntington Beach"/>
    <x v="1"/>
    <n v="92646"/>
    <x v="1"/>
    <s v="OFF-EN-10002500"/>
    <x v="1"/>
    <x v="12"/>
    <x v="118"/>
    <n v="12.78"/>
    <n v="1"/>
    <x v="0"/>
    <n v="5.7510000000000003"/>
  </r>
  <r>
    <n v="7483"/>
    <x v="3718"/>
    <x v="2"/>
    <x v="865"/>
    <d v="2011-09-30T00:00:00"/>
    <x v="1"/>
    <s v="JP-16135"/>
    <x v="655"/>
    <x v="2"/>
    <x v="0"/>
    <s v="New York City"/>
    <x v="15"/>
    <n v="10011"/>
    <x v="3"/>
    <s v="OFF-BI-10004654"/>
    <x v="1"/>
    <x v="8"/>
    <x v="68"/>
    <n v="18.463999999999999"/>
    <n v="4"/>
    <x v="2"/>
    <n v="6.9240000000000004"/>
  </r>
  <r>
    <n v="7484"/>
    <x v="3719"/>
    <x v="2"/>
    <x v="534"/>
    <d v="2011-12-17T00:00:00"/>
    <x v="0"/>
    <s v="EB-13705"/>
    <x v="182"/>
    <x v="1"/>
    <x v="0"/>
    <s v="Philadelphia"/>
    <x v="9"/>
    <n v="19140"/>
    <x v="3"/>
    <s v="FUR-CH-10003774"/>
    <x v="0"/>
    <x v="1"/>
    <x v="1185"/>
    <n v="445.80200000000002"/>
    <n v="7"/>
    <x v="4"/>
    <n v="-108.2662"/>
  </r>
  <r>
    <n v="7485"/>
    <x v="3720"/>
    <x v="3"/>
    <x v="116"/>
    <d v="2015-01-03T00:00:00"/>
    <x v="1"/>
    <s v="CS-12400"/>
    <x v="37"/>
    <x v="2"/>
    <x v="0"/>
    <s v="Fargo"/>
    <x v="46"/>
    <n v="58103"/>
    <x v="2"/>
    <s v="OFF-AR-10004707"/>
    <x v="1"/>
    <x v="6"/>
    <x v="33"/>
    <n v="2.48"/>
    <n v="1"/>
    <x v="0"/>
    <n v="0.86799999999999999"/>
  </r>
  <r>
    <n v="7486"/>
    <x v="3720"/>
    <x v="3"/>
    <x v="116"/>
    <d v="2015-01-03T00:00:00"/>
    <x v="1"/>
    <s v="CS-12400"/>
    <x v="37"/>
    <x v="2"/>
    <x v="0"/>
    <s v="Fargo"/>
    <x v="46"/>
    <n v="58103"/>
    <x v="2"/>
    <s v="OFF-BI-10004040"/>
    <x v="1"/>
    <x v="8"/>
    <x v="1478"/>
    <n v="25.9"/>
    <n v="5"/>
    <x v="0"/>
    <n v="12.691000000000001"/>
  </r>
  <r>
    <n v="7487"/>
    <x v="3721"/>
    <x v="1"/>
    <x v="546"/>
    <d v="2012-12-24T00:00:00"/>
    <x v="0"/>
    <s v="PM-19135"/>
    <x v="327"/>
    <x v="2"/>
    <x v="0"/>
    <s v="Dover"/>
    <x v="38"/>
    <n v="3820"/>
    <x v="3"/>
    <s v="OFF-PA-10001184"/>
    <x v="1"/>
    <x v="10"/>
    <x v="1307"/>
    <n v="29.9"/>
    <n v="5"/>
    <x v="0"/>
    <n v="14.651"/>
  </r>
  <r>
    <n v="7488"/>
    <x v="3721"/>
    <x v="1"/>
    <x v="546"/>
    <d v="2012-12-24T00:00:00"/>
    <x v="0"/>
    <s v="PM-19135"/>
    <x v="327"/>
    <x v="2"/>
    <x v="0"/>
    <s v="Dover"/>
    <x v="38"/>
    <n v="3820"/>
    <x v="3"/>
    <s v="TEC-AC-10004145"/>
    <x v="2"/>
    <x v="11"/>
    <x v="1264"/>
    <n v="2249.91"/>
    <n v="9"/>
    <x v="0"/>
    <n v="517.47929999999997"/>
  </r>
  <r>
    <n v="7489"/>
    <x v="3721"/>
    <x v="1"/>
    <x v="546"/>
    <d v="2012-12-24T00:00:00"/>
    <x v="0"/>
    <s v="PM-19135"/>
    <x v="327"/>
    <x v="2"/>
    <x v="0"/>
    <s v="Dover"/>
    <x v="38"/>
    <n v="3820"/>
    <x v="3"/>
    <s v="FUR-TA-10003473"/>
    <x v="0"/>
    <x v="3"/>
    <x v="214"/>
    <n v="1053.164"/>
    <n v="4"/>
    <x v="4"/>
    <n v="-105.3164"/>
  </r>
  <r>
    <n v="7490"/>
    <x v="3722"/>
    <x v="3"/>
    <x v="60"/>
    <d v="2014-11-10T00:00:00"/>
    <x v="1"/>
    <s v="AA-10645"/>
    <x v="731"/>
    <x v="0"/>
    <x v="0"/>
    <s v="San Diego"/>
    <x v="1"/>
    <n v="92105"/>
    <x v="1"/>
    <s v="OFF-PA-10003172"/>
    <x v="1"/>
    <x v="10"/>
    <x v="846"/>
    <n v="12.96"/>
    <n v="2"/>
    <x v="0"/>
    <n v="6.2207999999999997"/>
  </r>
  <r>
    <n v="7491"/>
    <x v="3723"/>
    <x v="1"/>
    <x v="229"/>
    <d v="2012-09-16T00:00:00"/>
    <x v="1"/>
    <s v="FA-14230"/>
    <x v="135"/>
    <x v="1"/>
    <x v="0"/>
    <s v="Los Angeles"/>
    <x v="1"/>
    <n v="90032"/>
    <x v="1"/>
    <s v="FUR-FU-10003799"/>
    <x v="0"/>
    <x v="5"/>
    <x v="90"/>
    <n v="106.68"/>
    <n v="6"/>
    <x v="0"/>
    <n v="33.070799999999998"/>
  </r>
  <r>
    <n v="7492"/>
    <x v="3724"/>
    <x v="3"/>
    <x v="673"/>
    <d v="2014-11-17T00:00:00"/>
    <x v="3"/>
    <s v="CM-12190"/>
    <x v="496"/>
    <x v="0"/>
    <x v="0"/>
    <s v="Utica"/>
    <x v="15"/>
    <n v="13501"/>
    <x v="3"/>
    <s v="TEC-PH-10002583"/>
    <x v="2"/>
    <x v="7"/>
    <x v="1708"/>
    <n v="119.94"/>
    <n v="6"/>
    <x v="0"/>
    <n v="5.9969999999999999"/>
  </r>
  <r>
    <n v="7493"/>
    <x v="3725"/>
    <x v="3"/>
    <x v="220"/>
    <d v="2014-09-17T00:00:00"/>
    <x v="1"/>
    <s v="CC-12475"/>
    <x v="693"/>
    <x v="0"/>
    <x v="0"/>
    <s v="Houston"/>
    <x v="5"/>
    <n v="77070"/>
    <x v="2"/>
    <s v="OFF-PA-10004239"/>
    <x v="1"/>
    <x v="10"/>
    <x v="1412"/>
    <n v="10.272"/>
    <n v="3"/>
    <x v="2"/>
    <n v="3.21"/>
  </r>
  <r>
    <n v="7494"/>
    <x v="3725"/>
    <x v="3"/>
    <x v="220"/>
    <d v="2014-09-17T00:00:00"/>
    <x v="1"/>
    <s v="CC-12475"/>
    <x v="693"/>
    <x v="0"/>
    <x v="0"/>
    <s v="Houston"/>
    <x v="5"/>
    <n v="77070"/>
    <x v="2"/>
    <s v="FUR-TA-10002855"/>
    <x v="0"/>
    <x v="3"/>
    <x v="1189"/>
    <n v="512.19000000000005"/>
    <n v="5"/>
    <x v="4"/>
    <n v="-65.852999999999994"/>
  </r>
  <r>
    <n v="7495"/>
    <x v="3725"/>
    <x v="3"/>
    <x v="220"/>
    <d v="2014-09-17T00:00:00"/>
    <x v="1"/>
    <s v="CC-12475"/>
    <x v="693"/>
    <x v="0"/>
    <x v="0"/>
    <s v="Houston"/>
    <x v="5"/>
    <n v="77070"/>
    <x v="2"/>
    <s v="OFF-AP-10001626"/>
    <x v="1"/>
    <x v="9"/>
    <x v="1016"/>
    <n v="1.556"/>
    <n v="2"/>
    <x v="3"/>
    <n v="-4.2012"/>
  </r>
  <r>
    <n v="7496"/>
    <x v="3726"/>
    <x v="3"/>
    <x v="1163"/>
    <d v="2014-07-19T00:00:00"/>
    <x v="1"/>
    <s v="TC-21295"/>
    <x v="646"/>
    <x v="0"/>
    <x v="0"/>
    <s v="Westminster"/>
    <x v="1"/>
    <n v="92683"/>
    <x v="1"/>
    <s v="OFF-BI-10004022"/>
    <x v="1"/>
    <x v="8"/>
    <x v="748"/>
    <n v="4.4480000000000004"/>
    <n v="2"/>
    <x v="2"/>
    <n v="1.4456"/>
  </r>
  <r>
    <n v="7497"/>
    <x v="3726"/>
    <x v="3"/>
    <x v="1163"/>
    <d v="2014-07-19T00:00:00"/>
    <x v="1"/>
    <s v="TC-21295"/>
    <x v="646"/>
    <x v="0"/>
    <x v="0"/>
    <s v="Westminster"/>
    <x v="1"/>
    <n v="92683"/>
    <x v="1"/>
    <s v="FUR-FU-10003601"/>
    <x v="0"/>
    <x v="5"/>
    <x v="729"/>
    <n v="276.69"/>
    <n v="3"/>
    <x v="0"/>
    <n v="49.804200000000002"/>
  </r>
  <r>
    <n v="7498"/>
    <x v="3726"/>
    <x v="3"/>
    <x v="1163"/>
    <d v="2014-07-19T00:00:00"/>
    <x v="1"/>
    <s v="TC-21295"/>
    <x v="646"/>
    <x v="0"/>
    <x v="0"/>
    <s v="Westminster"/>
    <x v="1"/>
    <n v="92683"/>
    <x v="1"/>
    <s v="OFF-FA-10000490"/>
    <x v="1"/>
    <x v="13"/>
    <x v="307"/>
    <n v="4.96"/>
    <n v="4"/>
    <x v="0"/>
    <n v="2.3311999999999999"/>
  </r>
  <r>
    <n v="7499"/>
    <x v="3726"/>
    <x v="3"/>
    <x v="1163"/>
    <d v="2014-07-19T00:00:00"/>
    <x v="1"/>
    <s v="TC-21295"/>
    <x v="646"/>
    <x v="0"/>
    <x v="0"/>
    <s v="Westminster"/>
    <x v="1"/>
    <n v="92683"/>
    <x v="1"/>
    <s v="OFF-AR-10004042"/>
    <x v="1"/>
    <x v="6"/>
    <x v="30"/>
    <n v="71.92"/>
    <n v="4"/>
    <x v="0"/>
    <n v="20.8568"/>
  </r>
  <r>
    <n v="7500"/>
    <x v="3726"/>
    <x v="3"/>
    <x v="1163"/>
    <d v="2014-07-19T00:00:00"/>
    <x v="1"/>
    <s v="TC-21295"/>
    <x v="646"/>
    <x v="0"/>
    <x v="0"/>
    <s v="Westminster"/>
    <x v="1"/>
    <n v="92683"/>
    <x v="1"/>
    <s v="FUR-FU-10002960"/>
    <x v="0"/>
    <x v="5"/>
    <x v="190"/>
    <n v="18.84"/>
    <n v="3"/>
    <x v="0"/>
    <n v="7.9127999999999998"/>
  </r>
  <r>
    <n v="7501"/>
    <x v="3726"/>
    <x v="3"/>
    <x v="1163"/>
    <d v="2014-07-19T00:00:00"/>
    <x v="1"/>
    <s v="TC-21295"/>
    <x v="646"/>
    <x v="0"/>
    <x v="0"/>
    <s v="Westminster"/>
    <x v="1"/>
    <n v="92683"/>
    <x v="1"/>
    <s v="TEC-AC-10000991"/>
    <x v="2"/>
    <x v="11"/>
    <x v="432"/>
    <n v="140.97"/>
    <n v="3"/>
    <x v="0"/>
    <n v="19.735800000000001"/>
  </r>
  <r>
    <n v="7502"/>
    <x v="3726"/>
    <x v="3"/>
    <x v="1163"/>
    <d v="2014-07-19T00:00:00"/>
    <x v="1"/>
    <s v="TC-21295"/>
    <x v="646"/>
    <x v="0"/>
    <x v="0"/>
    <s v="Westminster"/>
    <x v="1"/>
    <n v="92683"/>
    <x v="1"/>
    <s v="TEC-PH-10004977"/>
    <x v="2"/>
    <x v="7"/>
    <x v="34"/>
    <n v="470.37599999999998"/>
    <n v="3"/>
    <x v="2"/>
    <n v="52.917299999999997"/>
  </r>
  <r>
    <n v="7503"/>
    <x v="3727"/>
    <x v="3"/>
    <x v="983"/>
    <d v="2014-03-31T00:00:00"/>
    <x v="3"/>
    <s v="TB-21400"/>
    <x v="483"/>
    <x v="0"/>
    <x v="0"/>
    <s v="Los Angeles"/>
    <x v="1"/>
    <n v="90036"/>
    <x v="1"/>
    <s v="OFF-AR-10000817"/>
    <x v="1"/>
    <x v="6"/>
    <x v="1255"/>
    <n v="6.08"/>
    <n v="2"/>
    <x v="0"/>
    <n v="2.0672000000000001"/>
  </r>
  <r>
    <n v="7504"/>
    <x v="3727"/>
    <x v="3"/>
    <x v="983"/>
    <d v="2014-03-31T00:00:00"/>
    <x v="3"/>
    <s v="TB-21400"/>
    <x v="483"/>
    <x v="0"/>
    <x v="0"/>
    <s v="Los Angeles"/>
    <x v="1"/>
    <n v="90036"/>
    <x v="1"/>
    <s v="TEC-PH-10002447"/>
    <x v="2"/>
    <x v="7"/>
    <x v="53"/>
    <n v="164.792"/>
    <n v="1"/>
    <x v="2"/>
    <n v="18.539100000000001"/>
  </r>
  <r>
    <n v="7505"/>
    <x v="3728"/>
    <x v="0"/>
    <x v="1011"/>
    <d v="2013-02-04T00:00:00"/>
    <x v="0"/>
    <s v="JK-15325"/>
    <x v="759"/>
    <x v="1"/>
    <x v="0"/>
    <s v="Atlantic City"/>
    <x v="30"/>
    <n v="8401"/>
    <x v="3"/>
    <s v="OFF-EN-10003134"/>
    <x v="1"/>
    <x v="12"/>
    <x v="33"/>
    <n v="23.36"/>
    <n v="2"/>
    <x v="0"/>
    <n v="11.68"/>
  </r>
  <r>
    <n v="7506"/>
    <x v="3729"/>
    <x v="3"/>
    <x v="110"/>
    <d v="2014-06-14T00:00:00"/>
    <x v="1"/>
    <s v="BW-11200"/>
    <x v="572"/>
    <x v="0"/>
    <x v="0"/>
    <s v="Skokie"/>
    <x v="10"/>
    <n v="60076"/>
    <x v="2"/>
    <s v="OFF-BI-10000309"/>
    <x v="1"/>
    <x v="8"/>
    <x v="334"/>
    <n v="12.176"/>
    <n v="4"/>
    <x v="3"/>
    <n v="-18.872800000000002"/>
  </r>
  <r>
    <n v="7507"/>
    <x v="3730"/>
    <x v="2"/>
    <x v="981"/>
    <d v="2011-11-06T00:00:00"/>
    <x v="1"/>
    <s v="SH-20395"/>
    <x v="129"/>
    <x v="0"/>
    <x v="0"/>
    <s v="San Francisco"/>
    <x v="1"/>
    <n v="94122"/>
    <x v="1"/>
    <s v="TEC-PH-10001615"/>
    <x v="2"/>
    <x v="7"/>
    <x v="1108"/>
    <n v="46.384"/>
    <n v="2"/>
    <x v="2"/>
    <n v="5.2182000000000004"/>
  </r>
  <r>
    <n v="7508"/>
    <x v="3730"/>
    <x v="2"/>
    <x v="981"/>
    <d v="2011-11-06T00:00:00"/>
    <x v="1"/>
    <s v="SH-20395"/>
    <x v="129"/>
    <x v="0"/>
    <x v="0"/>
    <s v="San Francisco"/>
    <x v="1"/>
    <n v="94122"/>
    <x v="1"/>
    <s v="OFF-ST-10003208"/>
    <x v="1"/>
    <x v="4"/>
    <x v="243"/>
    <n v="362.92"/>
    <n v="2"/>
    <x v="0"/>
    <n v="105.24679999999999"/>
  </r>
  <r>
    <n v="7509"/>
    <x v="3731"/>
    <x v="3"/>
    <x v="1163"/>
    <d v="2014-07-19T00:00:00"/>
    <x v="1"/>
    <s v="JL-15835"/>
    <x v="252"/>
    <x v="0"/>
    <x v="0"/>
    <s v="Columbus"/>
    <x v="24"/>
    <n v="43229"/>
    <x v="3"/>
    <s v="OFF-PA-10000605"/>
    <x v="1"/>
    <x v="10"/>
    <x v="808"/>
    <n v="9.2479999999999993"/>
    <n v="2"/>
    <x v="2"/>
    <n v="3.3523999999999998"/>
  </r>
  <r>
    <n v="7510"/>
    <x v="3731"/>
    <x v="3"/>
    <x v="1163"/>
    <d v="2014-07-19T00:00:00"/>
    <x v="1"/>
    <s v="JL-15835"/>
    <x v="252"/>
    <x v="0"/>
    <x v="0"/>
    <s v="Columbus"/>
    <x v="24"/>
    <n v="43229"/>
    <x v="3"/>
    <s v="TEC-PH-10000560"/>
    <x v="2"/>
    <x v="7"/>
    <x v="745"/>
    <n v="1889.9459999999999"/>
    <n v="9"/>
    <x v="10"/>
    <n v="-377.98919999999998"/>
  </r>
  <r>
    <n v="7511"/>
    <x v="3731"/>
    <x v="3"/>
    <x v="1163"/>
    <d v="2014-07-19T00:00:00"/>
    <x v="1"/>
    <s v="JL-15835"/>
    <x v="252"/>
    <x v="0"/>
    <x v="0"/>
    <s v="Columbus"/>
    <x v="24"/>
    <n v="43229"/>
    <x v="3"/>
    <s v="OFF-ST-10003455"/>
    <x v="1"/>
    <x v="4"/>
    <x v="169"/>
    <n v="62.04"/>
    <n v="5"/>
    <x v="2"/>
    <n v="4.6529999999999996"/>
  </r>
  <r>
    <n v="7512"/>
    <x v="3731"/>
    <x v="3"/>
    <x v="1163"/>
    <d v="2014-07-19T00:00:00"/>
    <x v="1"/>
    <s v="JL-15835"/>
    <x v="252"/>
    <x v="0"/>
    <x v="0"/>
    <s v="Columbus"/>
    <x v="24"/>
    <n v="43229"/>
    <x v="3"/>
    <s v="FUR-FU-10002937"/>
    <x v="0"/>
    <x v="5"/>
    <x v="1051"/>
    <n v="396.92"/>
    <n v="5"/>
    <x v="2"/>
    <n v="148.845"/>
  </r>
  <r>
    <n v="7513"/>
    <x v="3731"/>
    <x v="3"/>
    <x v="1163"/>
    <d v="2014-07-19T00:00:00"/>
    <x v="1"/>
    <s v="JL-15835"/>
    <x v="252"/>
    <x v="0"/>
    <x v="0"/>
    <s v="Columbus"/>
    <x v="24"/>
    <n v="43229"/>
    <x v="3"/>
    <s v="OFF-ST-10001837"/>
    <x v="1"/>
    <x v="4"/>
    <x v="1331"/>
    <n v="239.45599999999999"/>
    <n v="7"/>
    <x v="2"/>
    <n v="17.959199999999999"/>
  </r>
  <r>
    <n v="7514"/>
    <x v="3731"/>
    <x v="3"/>
    <x v="1163"/>
    <d v="2014-07-19T00:00:00"/>
    <x v="1"/>
    <s v="JL-15835"/>
    <x v="252"/>
    <x v="0"/>
    <x v="0"/>
    <s v="Columbus"/>
    <x v="24"/>
    <n v="43229"/>
    <x v="3"/>
    <s v="OFF-AR-10004757"/>
    <x v="1"/>
    <x v="6"/>
    <x v="342"/>
    <n v="13.12"/>
    <n v="5"/>
    <x v="2"/>
    <n v="2.1320000000000001"/>
  </r>
  <r>
    <n v="7515"/>
    <x v="3732"/>
    <x v="3"/>
    <x v="34"/>
    <d v="2014-12-13T00:00:00"/>
    <x v="0"/>
    <s v="JL-15835"/>
    <x v="252"/>
    <x v="0"/>
    <x v="0"/>
    <s v="Richmond"/>
    <x v="0"/>
    <n v="40475"/>
    <x v="0"/>
    <s v="OFF-BI-10004236"/>
    <x v="1"/>
    <x v="8"/>
    <x v="891"/>
    <n v="29.36"/>
    <n v="2"/>
    <x v="0"/>
    <n v="13.505599999999999"/>
  </r>
  <r>
    <n v="7516"/>
    <x v="3732"/>
    <x v="3"/>
    <x v="34"/>
    <d v="2014-12-13T00:00:00"/>
    <x v="0"/>
    <s v="JL-15835"/>
    <x v="252"/>
    <x v="0"/>
    <x v="0"/>
    <s v="Richmond"/>
    <x v="0"/>
    <n v="40475"/>
    <x v="0"/>
    <s v="OFF-AP-10000159"/>
    <x v="1"/>
    <x v="9"/>
    <x v="1407"/>
    <n v="214.9"/>
    <n v="5"/>
    <x v="0"/>
    <n v="62.320999999999998"/>
  </r>
  <r>
    <n v="7517"/>
    <x v="3732"/>
    <x v="3"/>
    <x v="34"/>
    <d v="2014-12-13T00:00:00"/>
    <x v="0"/>
    <s v="JL-15835"/>
    <x v="252"/>
    <x v="0"/>
    <x v="0"/>
    <s v="Richmond"/>
    <x v="0"/>
    <n v="40475"/>
    <x v="0"/>
    <s v="OFF-BI-10003274"/>
    <x v="1"/>
    <x v="8"/>
    <x v="122"/>
    <n v="15.92"/>
    <n v="4"/>
    <x v="0"/>
    <n v="7.4824000000000002"/>
  </r>
  <r>
    <n v="7518"/>
    <x v="3732"/>
    <x v="3"/>
    <x v="34"/>
    <d v="2014-12-13T00:00:00"/>
    <x v="0"/>
    <s v="JL-15835"/>
    <x v="252"/>
    <x v="0"/>
    <x v="0"/>
    <s v="Richmond"/>
    <x v="0"/>
    <n v="40475"/>
    <x v="0"/>
    <s v="TEC-AC-10001013"/>
    <x v="2"/>
    <x v="11"/>
    <x v="813"/>
    <n v="146.44999999999999"/>
    <n v="5"/>
    <x v="0"/>
    <n v="48.328499999999998"/>
  </r>
  <r>
    <n v="7519"/>
    <x v="3732"/>
    <x v="3"/>
    <x v="34"/>
    <d v="2014-12-13T00:00:00"/>
    <x v="0"/>
    <s v="JL-15835"/>
    <x v="252"/>
    <x v="0"/>
    <x v="0"/>
    <s v="Richmond"/>
    <x v="0"/>
    <n v="40475"/>
    <x v="0"/>
    <s v="OFF-ST-10004963"/>
    <x v="1"/>
    <x v="4"/>
    <x v="460"/>
    <n v="15.14"/>
    <n v="1"/>
    <x v="0"/>
    <n v="0.60560000000000003"/>
  </r>
  <r>
    <n v="7520"/>
    <x v="3732"/>
    <x v="3"/>
    <x v="34"/>
    <d v="2014-12-13T00:00:00"/>
    <x v="0"/>
    <s v="JL-15835"/>
    <x v="252"/>
    <x v="0"/>
    <x v="0"/>
    <s v="Richmond"/>
    <x v="0"/>
    <n v="40475"/>
    <x v="0"/>
    <s v="OFF-LA-10004409"/>
    <x v="1"/>
    <x v="2"/>
    <x v="1550"/>
    <n v="5.76"/>
    <n v="2"/>
    <x v="0"/>
    <n v="2.6496"/>
  </r>
  <r>
    <n v="7521"/>
    <x v="3732"/>
    <x v="3"/>
    <x v="34"/>
    <d v="2014-12-13T00:00:00"/>
    <x v="0"/>
    <s v="JL-15835"/>
    <x v="252"/>
    <x v="0"/>
    <x v="0"/>
    <s v="Richmond"/>
    <x v="0"/>
    <n v="40475"/>
    <x v="0"/>
    <s v="TEC-CO-10001046"/>
    <x v="2"/>
    <x v="16"/>
    <x v="874"/>
    <n v="1399.98"/>
    <n v="2"/>
    <x v="0"/>
    <n v="629.99099999999999"/>
  </r>
  <r>
    <n v="7522"/>
    <x v="3733"/>
    <x v="0"/>
    <x v="64"/>
    <d v="2013-09-12T00:00:00"/>
    <x v="1"/>
    <s v="MD-17350"/>
    <x v="198"/>
    <x v="0"/>
    <x v="0"/>
    <s v="Lancaster"/>
    <x v="24"/>
    <n v="43130"/>
    <x v="3"/>
    <s v="OFF-BI-10002824"/>
    <x v="1"/>
    <x v="8"/>
    <x v="523"/>
    <n v="8.952"/>
    <n v="2"/>
    <x v="6"/>
    <n v="-7.46"/>
  </r>
  <r>
    <n v="7523"/>
    <x v="3733"/>
    <x v="0"/>
    <x v="64"/>
    <d v="2013-09-12T00:00:00"/>
    <x v="1"/>
    <s v="MD-17350"/>
    <x v="198"/>
    <x v="0"/>
    <x v="0"/>
    <s v="Lancaster"/>
    <x v="24"/>
    <n v="43130"/>
    <x v="3"/>
    <s v="OFF-BI-10001757"/>
    <x v="1"/>
    <x v="8"/>
    <x v="1158"/>
    <n v="8.8559999999999999"/>
    <n v="6"/>
    <x v="6"/>
    <n v="-6.4943999999999997"/>
  </r>
  <r>
    <n v="7524"/>
    <x v="3733"/>
    <x v="0"/>
    <x v="64"/>
    <d v="2013-09-12T00:00:00"/>
    <x v="1"/>
    <s v="MD-17350"/>
    <x v="198"/>
    <x v="0"/>
    <x v="0"/>
    <s v="Lancaster"/>
    <x v="24"/>
    <n v="43130"/>
    <x v="3"/>
    <s v="FUR-CH-10004477"/>
    <x v="0"/>
    <x v="1"/>
    <x v="211"/>
    <n v="85.245999999999995"/>
    <n v="2"/>
    <x v="4"/>
    <n v="-1.2178"/>
  </r>
  <r>
    <n v="7525"/>
    <x v="3734"/>
    <x v="2"/>
    <x v="1076"/>
    <d v="2011-09-16T00:00:00"/>
    <x v="1"/>
    <s v="CL-12565"/>
    <x v="52"/>
    <x v="0"/>
    <x v="0"/>
    <s v="Gresham"/>
    <x v="21"/>
    <n v="97030"/>
    <x v="1"/>
    <s v="OFF-EN-10003072"/>
    <x v="1"/>
    <x v="12"/>
    <x v="767"/>
    <n v="21.728000000000002"/>
    <n v="7"/>
    <x v="2"/>
    <n v="7.6048"/>
  </r>
  <r>
    <n v="7526"/>
    <x v="3734"/>
    <x v="2"/>
    <x v="1076"/>
    <d v="2011-09-16T00:00:00"/>
    <x v="1"/>
    <s v="CL-12565"/>
    <x v="52"/>
    <x v="0"/>
    <x v="0"/>
    <s v="Gresham"/>
    <x v="21"/>
    <n v="97030"/>
    <x v="1"/>
    <s v="FUR-CH-10003973"/>
    <x v="0"/>
    <x v="1"/>
    <x v="858"/>
    <n v="1487.04"/>
    <n v="5"/>
    <x v="2"/>
    <n v="148.70400000000001"/>
  </r>
  <r>
    <n v="7527"/>
    <x v="3735"/>
    <x v="3"/>
    <x v="986"/>
    <d v="2014-09-27T00:00:00"/>
    <x v="3"/>
    <s v="RA-19885"/>
    <x v="19"/>
    <x v="1"/>
    <x v="0"/>
    <s v="San Francisco"/>
    <x v="1"/>
    <n v="94109"/>
    <x v="1"/>
    <s v="OFF-EN-10001028"/>
    <x v="1"/>
    <x v="12"/>
    <x v="33"/>
    <n v="71.88"/>
    <n v="6"/>
    <x v="0"/>
    <n v="33.064799999999998"/>
  </r>
  <r>
    <n v="7528"/>
    <x v="3735"/>
    <x v="3"/>
    <x v="986"/>
    <d v="2014-09-27T00:00:00"/>
    <x v="3"/>
    <s v="RA-19885"/>
    <x v="19"/>
    <x v="1"/>
    <x v="0"/>
    <s v="San Francisco"/>
    <x v="1"/>
    <n v="94109"/>
    <x v="1"/>
    <s v="FUR-FU-10003829"/>
    <x v="0"/>
    <x v="5"/>
    <x v="1369"/>
    <n v="9.24"/>
    <n v="3"/>
    <x v="0"/>
    <n v="2.9567999999999999"/>
  </r>
  <r>
    <n v="7529"/>
    <x v="3735"/>
    <x v="3"/>
    <x v="986"/>
    <d v="2014-09-27T00:00:00"/>
    <x v="3"/>
    <s v="RA-19885"/>
    <x v="19"/>
    <x v="1"/>
    <x v="0"/>
    <s v="San Francisco"/>
    <x v="1"/>
    <n v="94109"/>
    <x v="1"/>
    <s v="OFF-PA-10002245"/>
    <x v="1"/>
    <x v="10"/>
    <x v="1334"/>
    <n v="35.880000000000003"/>
    <n v="6"/>
    <x v="0"/>
    <n v="16.146000000000001"/>
  </r>
  <r>
    <n v="7530"/>
    <x v="3735"/>
    <x v="3"/>
    <x v="986"/>
    <d v="2014-09-27T00:00:00"/>
    <x v="3"/>
    <s v="RA-19885"/>
    <x v="19"/>
    <x v="1"/>
    <x v="0"/>
    <s v="San Francisco"/>
    <x v="1"/>
    <n v="94109"/>
    <x v="1"/>
    <s v="OFF-BI-10002215"/>
    <x v="1"/>
    <x v="8"/>
    <x v="20"/>
    <n v="17.04"/>
    <n v="3"/>
    <x v="2"/>
    <n v="5.5380000000000003"/>
  </r>
  <r>
    <n v="7531"/>
    <x v="3735"/>
    <x v="3"/>
    <x v="986"/>
    <d v="2014-09-27T00:00:00"/>
    <x v="3"/>
    <s v="RA-19885"/>
    <x v="19"/>
    <x v="1"/>
    <x v="0"/>
    <s v="San Francisco"/>
    <x v="1"/>
    <n v="94109"/>
    <x v="1"/>
    <s v="OFF-BI-10003925"/>
    <x v="1"/>
    <x v="8"/>
    <x v="751"/>
    <n v="931.17600000000004"/>
    <n v="3"/>
    <x v="2"/>
    <n v="314.27190000000002"/>
  </r>
  <r>
    <n v="7532"/>
    <x v="3736"/>
    <x v="0"/>
    <x v="26"/>
    <d v="2013-06-20T00:00:00"/>
    <x v="2"/>
    <s v="LC-16885"/>
    <x v="62"/>
    <x v="0"/>
    <x v="0"/>
    <s v="Longmont"/>
    <x v="22"/>
    <n v="80501"/>
    <x v="1"/>
    <s v="FUR-FU-10002298"/>
    <x v="0"/>
    <x v="5"/>
    <x v="1296"/>
    <n v="266.35199999999998"/>
    <n v="3"/>
    <x v="2"/>
    <n v="-13.317600000000001"/>
  </r>
  <r>
    <n v="7533"/>
    <x v="3736"/>
    <x v="0"/>
    <x v="26"/>
    <d v="2013-06-20T00:00:00"/>
    <x v="2"/>
    <s v="LC-16885"/>
    <x v="62"/>
    <x v="0"/>
    <x v="0"/>
    <s v="Longmont"/>
    <x v="22"/>
    <n v="80501"/>
    <x v="1"/>
    <s v="FUR-CH-10004853"/>
    <x v="0"/>
    <x v="1"/>
    <x v="526"/>
    <n v="483.13600000000002"/>
    <n v="4"/>
    <x v="2"/>
    <n v="54.352800000000002"/>
  </r>
  <r>
    <n v="7534"/>
    <x v="3737"/>
    <x v="3"/>
    <x v="906"/>
    <d v="2014-03-02T00:00:00"/>
    <x v="1"/>
    <s v="SW-20245"/>
    <x v="573"/>
    <x v="0"/>
    <x v="0"/>
    <s v="Greenville"/>
    <x v="3"/>
    <n v="27834"/>
    <x v="0"/>
    <s v="FUR-CH-10002880"/>
    <x v="0"/>
    <x v="1"/>
    <x v="801"/>
    <n v="196.78399999999999"/>
    <n v="2"/>
    <x v="2"/>
    <n v="-22.138200000000001"/>
  </r>
  <r>
    <n v="7535"/>
    <x v="3737"/>
    <x v="3"/>
    <x v="906"/>
    <d v="2014-03-02T00:00:00"/>
    <x v="1"/>
    <s v="SW-20245"/>
    <x v="573"/>
    <x v="0"/>
    <x v="0"/>
    <s v="Greenville"/>
    <x v="3"/>
    <n v="27834"/>
    <x v="0"/>
    <s v="FUR-BO-10004709"/>
    <x v="0"/>
    <x v="0"/>
    <x v="263"/>
    <n v="231.92"/>
    <n v="5"/>
    <x v="2"/>
    <n v="5.798"/>
  </r>
  <r>
    <n v="7536"/>
    <x v="3738"/>
    <x v="3"/>
    <x v="185"/>
    <d v="2014-04-08T00:00:00"/>
    <x v="1"/>
    <s v="HG-14965"/>
    <x v="428"/>
    <x v="1"/>
    <x v="0"/>
    <s v="Los Angeles"/>
    <x v="1"/>
    <n v="90004"/>
    <x v="1"/>
    <s v="OFF-SU-10004231"/>
    <x v="1"/>
    <x v="14"/>
    <x v="552"/>
    <n v="29.7"/>
    <n v="3"/>
    <x v="0"/>
    <n v="8.0190000000000001"/>
  </r>
  <r>
    <n v="7537"/>
    <x v="3739"/>
    <x v="3"/>
    <x v="734"/>
    <d v="2014-12-09T00:00:00"/>
    <x v="1"/>
    <s v="MV-17485"/>
    <x v="597"/>
    <x v="0"/>
    <x v="0"/>
    <s v="Houston"/>
    <x v="5"/>
    <n v="77041"/>
    <x v="2"/>
    <s v="FUR-FU-10000820"/>
    <x v="0"/>
    <x v="5"/>
    <x v="1774"/>
    <n v="13.592000000000001"/>
    <n v="2"/>
    <x v="7"/>
    <n v="-14.271599999999999"/>
  </r>
  <r>
    <n v="7538"/>
    <x v="3740"/>
    <x v="0"/>
    <x v="317"/>
    <d v="2013-02-22T00:00:00"/>
    <x v="0"/>
    <s v="GT-14710"/>
    <x v="218"/>
    <x v="0"/>
    <x v="0"/>
    <s v="San Francisco"/>
    <x v="1"/>
    <n v="94109"/>
    <x v="1"/>
    <s v="OFF-PA-10001736"/>
    <x v="1"/>
    <x v="10"/>
    <x v="129"/>
    <n v="70.88"/>
    <n v="2"/>
    <x v="0"/>
    <n v="33.313600000000001"/>
  </r>
  <r>
    <n v="7539"/>
    <x v="3741"/>
    <x v="3"/>
    <x v="574"/>
    <d v="2014-12-07T00:00:00"/>
    <x v="1"/>
    <s v="BS-11380"/>
    <x v="510"/>
    <x v="1"/>
    <x v="0"/>
    <s v="Denver"/>
    <x v="22"/>
    <n v="80219"/>
    <x v="1"/>
    <s v="OFF-ST-10003306"/>
    <x v="1"/>
    <x v="4"/>
    <x v="380"/>
    <n v="114.288"/>
    <n v="1"/>
    <x v="2"/>
    <n v="12.8574"/>
  </r>
  <r>
    <n v="7540"/>
    <x v="3741"/>
    <x v="3"/>
    <x v="574"/>
    <d v="2014-12-07T00:00:00"/>
    <x v="1"/>
    <s v="BS-11380"/>
    <x v="510"/>
    <x v="1"/>
    <x v="0"/>
    <s v="Denver"/>
    <x v="22"/>
    <n v="80219"/>
    <x v="1"/>
    <s v="OFF-BI-10003707"/>
    <x v="1"/>
    <x v="8"/>
    <x v="776"/>
    <n v="36.624000000000002"/>
    <n v="8"/>
    <x v="6"/>
    <n v="-24.416"/>
  </r>
  <r>
    <n v="7541"/>
    <x v="3741"/>
    <x v="3"/>
    <x v="574"/>
    <d v="2014-12-07T00:00:00"/>
    <x v="1"/>
    <s v="BS-11380"/>
    <x v="510"/>
    <x v="1"/>
    <x v="0"/>
    <s v="Denver"/>
    <x v="22"/>
    <n v="80219"/>
    <x v="1"/>
    <s v="FUR-BO-10003546"/>
    <x v="0"/>
    <x v="0"/>
    <x v="1638"/>
    <n v="242.352"/>
    <n v="8"/>
    <x v="6"/>
    <n v="-363.52800000000002"/>
  </r>
  <r>
    <n v="7542"/>
    <x v="3741"/>
    <x v="3"/>
    <x v="574"/>
    <d v="2014-12-07T00:00:00"/>
    <x v="1"/>
    <s v="BS-11380"/>
    <x v="510"/>
    <x v="1"/>
    <x v="0"/>
    <s v="Denver"/>
    <x v="22"/>
    <n v="80219"/>
    <x v="1"/>
    <s v="TEC-PH-10000213"/>
    <x v="2"/>
    <x v="7"/>
    <x v="1649"/>
    <n v="49.616"/>
    <n v="2"/>
    <x v="2"/>
    <n v="4.9615999999999998"/>
  </r>
  <r>
    <n v="7543"/>
    <x v="3741"/>
    <x v="3"/>
    <x v="574"/>
    <d v="2014-12-07T00:00:00"/>
    <x v="1"/>
    <s v="BS-11380"/>
    <x v="510"/>
    <x v="1"/>
    <x v="0"/>
    <s v="Denver"/>
    <x v="22"/>
    <n v="80219"/>
    <x v="1"/>
    <s v="FUR-FU-10001488"/>
    <x v="0"/>
    <x v="5"/>
    <x v="1040"/>
    <n v="508.70400000000001"/>
    <n v="6"/>
    <x v="2"/>
    <n v="0"/>
  </r>
  <r>
    <n v="7544"/>
    <x v="3741"/>
    <x v="3"/>
    <x v="574"/>
    <d v="2014-12-07T00:00:00"/>
    <x v="1"/>
    <s v="BS-11380"/>
    <x v="510"/>
    <x v="1"/>
    <x v="0"/>
    <s v="Denver"/>
    <x v="22"/>
    <n v="80219"/>
    <x v="1"/>
    <s v="TEC-PH-10004833"/>
    <x v="2"/>
    <x v="7"/>
    <x v="1354"/>
    <n v="57.36"/>
    <n v="6"/>
    <x v="2"/>
    <n v="-14.34"/>
  </r>
  <r>
    <n v="7545"/>
    <x v="3741"/>
    <x v="3"/>
    <x v="574"/>
    <d v="2014-12-07T00:00:00"/>
    <x v="1"/>
    <s v="BS-11380"/>
    <x v="510"/>
    <x v="1"/>
    <x v="0"/>
    <s v="Denver"/>
    <x v="22"/>
    <n v="80219"/>
    <x v="1"/>
    <s v="FUR-CH-10002335"/>
    <x v="0"/>
    <x v="1"/>
    <x v="623"/>
    <n v="906.68"/>
    <n v="5"/>
    <x v="2"/>
    <n v="68.001000000000005"/>
  </r>
  <r>
    <n v="7546"/>
    <x v="3742"/>
    <x v="2"/>
    <x v="982"/>
    <d v="2011-10-15T00:00:00"/>
    <x v="1"/>
    <s v="CM-12715"/>
    <x v="782"/>
    <x v="1"/>
    <x v="0"/>
    <s v="Huntsville"/>
    <x v="5"/>
    <n v="77340"/>
    <x v="2"/>
    <s v="TEC-PH-10001128"/>
    <x v="2"/>
    <x v="7"/>
    <x v="1499"/>
    <n v="719.952"/>
    <n v="6"/>
    <x v="2"/>
    <n v="71.995199999999997"/>
  </r>
  <r>
    <n v="7547"/>
    <x v="3742"/>
    <x v="2"/>
    <x v="982"/>
    <d v="2011-10-15T00:00:00"/>
    <x v="1"/>
    <s v="CM-12715"/>
    <x v="782"/>
    <x v="1"/>
    <x v="0"/>
    <s v="Huntsville"/>
    <x v="5"/>
    <n v="77340"/>
    <x v="2"/>
    <s v="TEC-PH-10004667"/>
    <x v="2"/>
    <x v="7"/>
    <x v="519"/>
    <n v="755.94399999999996"/>
    <n v="7"/>
    <x v="2"/>
    <n v="66.145099999999999"/>
  </r>
  <r>
    <n v="7548"/>
    <x v="3742"/>
    <x v="2"/>
    <x v="982"/>
    <d v="2011-10-15T00:00:00"/>
    <x v="1"/>
    <s v="CM-12715"/>
    <x v="782"/>
    <x v="1"/>
    <x v="0"/>
    <s v="Huntsville"/>
    <x v="5"/>
    <n v="77340"/>
    <x v="2"/>
    <s v="OFF-BI-10004817"/>
    <x v="1"/>
    <x v="8"/>
    <x v="1199"/>
    <n v="11.98"/>
    <n v="5"/>
    <x v="3"/>
    <n v="-19.167999999999999"/>
  </r>
  <r>
    <n v="7549"/>
    <x v="3742"/>
    <x v="2"/>
    <x v="982"/>
    <d v="2011-10-15T00:00:00"/>
    <x v="1"/>
    <s v="CM-12715"/>
    <x v="782"/>
    <x v="1"/>
    <x v="0"/>
    <s v="Huntsville"/>
    <x v="5"/>
    <n v="77340"/>
    <x v="2"/>
    <s v="OFF-BI-10004140"/>
    <x v="1"/>
    <x v="8"/>
    <x v="304"/>
    <n v="0.89800000000000002"/>
    <n v="1"/>
    <x v="3"/>
    <n v="-1.5714999999999999"/>
  </r>
  <r>
    <n v="7550"/>
    <x v="3743"/>
    <x v="0"/>
    <x v="64"/>
    <d v="2013-09-08T00:00:00"/>
    <x v="2"/>
    <s v="EM-13825"/>
    <x v="605"/>
    <x v="1"/>
    <x v="0"/>
    <s v="Houston"/>
    <x v="5"/>
    <n v="77036"/>
    <x v="2"/>
    <s v="FUR-FU-10004671"/>
    <x v="0"/>
    <x v="5"/>
    <x v="1357"/>
    <n v="21.204000000000001"/>
    <n v="3"/>
    <x v="7"/>
    <n v="-11.6622"/>
  </r>
  <r>
    <n v="7551"/>
    <x v="3744"/>
    <x v="2"/>
    <x v="1164"/>
    <d v="2011-11-25T00:00:00"/>
    <x v="1"/>
    <s v="KH-16330"/>
    <x v="542"/>
    <x v="1"/>
    <x v="0"/>
    <s v="New York City"/>
    <x v="15"/>
    <n v="10024"/>
    <x v="3"/>
    <s v="OFF-EN-10002592"/>
    <x v="1"/>
    <x v="12"/>
    <x v="1702"/>
    <n v="34.74"/>
    <n v="3"/>
    <x v="0"/>
    <n v="17.37"/>
  </r>
  <r>
    <n v="7552"/>
    <x v="3744"/>
    <x v="2"/>
    <x v="1164"/>
    <d v="2011-11-25T00:00:00"/>
    <x v="1"/>
    <s v="KH-16330"/>
    <x v="542"/>
    <x v="1"/>
    <x v="0"/>
    <s v="New York City"/>
    <x v="15"/>
    <n v="10024"/>
    <x v="3"/>
    <s v="TEC-PH-10004447"/>
    <x v="2"/>
    <x v="7"/>
    <x v="857"/>
    <n v="833.94"/>
    <n v="6"/>
    <x v="0"/>
    <n v="216.8244"/>
  </r>
  <r>
    <n v="7553"/>
    <x v="3744"/>
    <x v="2"/>
    <x v="1164"/>
    <d v="2011-11-25T00:00:00"/>
    <x v="1"/>
    <s v="KH-16330"/>
    <x v="542"/>
    <x v="1"/>
    <x v="0"/>
    <s v="New York City"/>
    <x v="15"/>
    <n v="10024"/>
    <x v="3"/>
    <s v="OFF-BI-10003669"/>
    <x v="1"/>
    <x v="8"/>
    <x v="796"/>
    <n v="12.96"/>
    <n v="3"/>
    <x v="2"/>
    <n v="4.5359999999999996"/>
  </r>
  <r>
    <n v="7554"/>
    <x v="3744"/>
    <x v="2"/>
    <x v="1164"/>
    <d v="2011-11-25T00:00:00"/>
    <x v="1"/>
    <s v="KH-16330"/>
    <x v="542"/>
    <x v="1"/>
    <x v="0"/>
    <s v="New York City"/>
    <x v="15"/>
    <n v="10024"/>
    <x v="3"/>
    <s v="OFF-PA-10000223"/>
    <x v="1"/>
    <x v="10"/>
    <x v="1374"/>
    <n v="25.92"/>
    <n v="4"/>
    <x v="0"/>
    <n v="12.441599999999999"/>
  </r>
  <r>
    <n v="7555"/>
    <x v="3745"/>
    <x v="2"/>
    <x v="1025"/>
    <d v="2011-05-14T00:00:00"/>
    <x v="0"/>
    <s v="AF-10885"/>
    <x v="314"/>
    <x v="0"/>
    <x v="0"/>
    <s v="Philadelphia"/>
    <x v="9"/>
    <n v="19134"/>
    <x v="3"/>
    <s v="FUR-BO-10004467"/>
    <x v="0"/>
    <x v="0"/>
    <x v="883"/>
    <n v="349.96499999999997"/>
    <n v="7"/>
    <x v="5"/>
    <n v="-216.97829999999999"/>
  </r>
  <r>
    <n v="7556"/>
    <x v="3745"/>
    <x v="2"/>
    <x v="1025"/>
    <d v="2011-05-14T00:00:00"/>
    <x v="0"/>
    <s v="AF-10885"/>
    <x v="314"/>
    <x v="0"/>
    <x v="0"/>
    <s v="Philadelphia"/>
    <x v="9"/>
    <n v="19134"/>
    <x v="3"/>
    <s v="OFF-AR-10000716"/>
    <x v="1"/>
    <x v="6"/>
    <x v="786"/>
    <n v="22.32"/>
    <n v="5"/>
    <x v="2"/>
    <n v="5.3010000000000002"/>
  </r>
  <r>
    <n v="7557"/>
    <x v="3746"/>
    <x v="3"/>
    <x v="344"/>
    <d v="2014-12-03T00:00:00"/>
    <x v="1"/>
    <s v="JR-16210"/>
    <x v="335"/>
    <x v="1"/>
    <x v="0"/>
    <s v="Columbus"/>
    <x v="14"/>
    <n v="47201"/>
    <x v="2"/>
    <s v="OFF-PA-10003641"/>
    <x v="1"/>
    <x v="10"/>
    <x v="938"/>
    <n v="158.28"/>
    <n v="6"/>
    <x v="0"/>
    <n v="72.808800000000005"/>
  </r>
  <r>
    <n v="7558"/>
    <x v="3746"/>
    <x v="3"/>
    <x v="344"/>
    <d v="2014-12-03T00:00:00"/>
    <x v="1"/>
    <s v="JR-16210"/>
    <x v="335"/>
    <x v="1"/>
    <x v="0"/>
    <s v="Columbus"/>
    <x v="14"/>
    <n v="47201"/>
    <x v="2"/>
    <s v="OFF-BI-10004519"/>
    <x v="1"/>
    <x v="8"/>
    <x v="880"/>
    <n v="497.94"/>
    <n v="3"/>
    <x v="0"/>
    <n v="224.07300000000001"/>
  </r>
  <r>
    <n v="7559"/>
    <x v="3747"/>
    <x v="2"/>
    <x v="301"/>
    <d v="2011-11-05T00:00:00"/>
    <x v="1"/>
    <s v="DL-12925"/>
    <x v="351"/>
    <x v="0"/>
    <x v="0"/>
    <s v="Long Beach"/>
    <x v="15"/>
    <n v="11561"/>
    <x v="3"/>
    <s v="OFF-AP-10002518"/>
    <x v="1"/>
    <x v="9"/>
    <x v="158"/>
    <n v="533.94000000000005"/>
    <n v="3"/>
    <x v="0"/>
    <n v="154.8426"/>
  </r>
  <r>
    <n v="7560"/>
    <x v="3747"/>
    <x v="2"/>
    <x v="301"/>
    <d v="2011-11-05T00:00:00"/>
    <x v="1"/>
    <s v="DL-12925"/>
    <x v="351"/>
    <x v="0"/>
    <x v="0"/>
    <s v="Long Beach"/>
    <x v="15"/>
    <n v="11561"/>
    <x v="3"/>
    <s v="OFF-PA-10000806"/>
    <x v="1"/>
    <x v="10"/>
    <x v="948"/>
    <n v="167.94"/>
    <n v="3"/>
    <x v="0"/>
    <n v="82.290599999999998"/>
  </r>
  <r>
    <n v="7561"/>
    <x v="3747"/>
    <x v="2"/>
    <x v="301"/>
    <d v="2011-11-05T00:00:00"/>
    <x v="1"/>
    <s v="DL-12925"/>
    <x v="351"/>
    <x v="0"/>
    <x v="0"/>
    <s v="Long Beach"/>
    <x v="15"/>
    <n v="11561"/>
    <x v="3"/>
    <s v="FUR-FU-10003142"/>
    <x v="0"/>
    <x v="5"/>
    <x v="1201"/>
    <n v="31.68"/>
    <n v="6"/>
    <x v="0"/>
    <n v="9.8208000000000002"/>
  </r>
  <r>
    <n v="7562"/>
    <x v="3748"/>
    <x v="0"/>
    <x v="945"/>
    <d v="2014-01-02T00:00:00"/>
    <x v="2"/>
    <s v="BD-11605"/>
    <x v="205"/>
    <x v="0"/>
    <x v="0"/>
    <s v="Lancaster"/>
    <x v="9"/>
    <n v="17602"/>
    <x v="3"/>
    <s v="FUR-CH-10000454"/>
    <x v="0"/>
    <x v="1"/>
    <x v="1"/>
    <n v="170.786"/>
    <n v="1"/>
    <x v="4"/>
    <n v="0"/>
  </r>
  <r>
    <n v="7563"/>
    <x v="3749"/>
    <x v="0"/>
    <x v="323"/>
    <d v="2013-09-08T00:00:00"/>
    <x v="1"/>
    <s v="RB-19570"/>
    <x v="262"/>
    <x v="0"/>
    <x v="0"/>
    <s v="Chicago"/>
    <x v="10"/>
    <n v="60610"/>
    <x v="2"/>
    <s v="FUR-BO-10003894"/>
    <x v="0"/>
    <x v="0"/>
    <x v="1619"/>
    <n v="198.744"/>
    <n v="4"/>
    <x v="4"/>
    <n v="0"/>
  </r>
  <r>
    <n v="7564"/>
    <x v="3750"/>
    <x v="3"/>
    <x v="361"/>
    <d v="2014-10-08T00:00:00"/>
    <x v="2"/>
    <s v="RB-19795"/>
    <x v="176"/>
    <x v="2"/>
    <x v="0"/>
    <s v="Denver"/>
    <x v="22"/>
    <n v="80219"/>
    <x v="1"/>
    <s v="TEC-AC-10001714"/>
    <x v="2"/>
    <x v="11"/>
    <x v="678"/>
    <n v="63.823999999999998"/>
    <n v="2"/>
    <x v="2"/>
    <n v="13.5626"/>
  </r>
  <r>
    <n v="7565"/>
    <x v="3751"/>
    <x v="0"/>
    <x v="806"/>
    <d v="2013-02-01T00:00:00"/>
    <x v="0"/>
    <s v="TB-21250"/>
    <x v="621"/>
    <x v="0"/>
    <x v="0"/>
    <s v="Seattle"/>
    <x v="4"/>
    <n v="98103"/>
    <x v="1"/>
    <s v="FUR-CH-10001190"/>
    <x v="0"/>
    <x v="1"/>
    <x v="1326"/>
    <n v="435.16800000000001"/>
    <n v="4"/>
    <x v="2"/>
    <n v="-59.835599999999999"/>
  </r>
  <r>
    <n v="7566"/>
    <x v="3751"/>
    <x v="0"/>
    <x v="806"/>
    <d v="2013-02-01T00:00:00"/>
    <x v="0"/>
    <s v="TB-21250"/>
    <x v="621"/>
    <x v="0"/>
    <x v="0"/>
    <s v="Seattle"/>
    <x v="4"/>
    <n v="98103"/>
    <x v="1"/>
    <s v="FUR-BO-10000468"/>
    <x v="0"/>
    <x v="0"/>
    <x v="1171"/>
    <n v="48.58"/>
    <n v="1"/>
    <x v="0"/>
    <n v="7.7728000000000002"/>
  </r>
  <r>
    <n v="7567"/>
    <x v="3752"/>
    <x v="3"/>
    <x v="81"/>
    <d v="2014-04-24T00:00:00"/>
    <x v="2"/>
    <s v="KN-16390"/>
    <x v="471"/>
    <x v="1"/>
    <x v="0"/>
    <s v="Houston"/>
    <x v="5"/>
    <n v="77070"/>
    <x v="2"/>
    <s v="TEC-AC-10001998"/>
    <x v="2"/>
    <x v="11"/>
    <x v="84"/>
    <n v="47.975999999999999"/>
    <n v="3"/>
    <x v="2"/>
    <n v="8.3957999999999995"/>
  </r>
  <r>
    <n v="7568"/>
    <x v="3752"/>
    <x v="3"/>
    <x v="81"/>
    <d v="2014-04-24T00:00:00"/>
    <x v="2"/>
    <s v="KN-16390"/>
    <x v="471"/>
    <x v="1"/>
    <x v="0"/>
    <s v="Houston"/>
    <x v="5"/>
    <n v="77070"/>
    <x v="2"/>
    <s v="OFF-PA-10001534"/>
    <x v="1"/>
    <x v="10"/>
    <x v="1461"/>
    <n v="20.736000000000001"/>
    <n v="4"/>
    <x v="2"/>
    <n v="7.2576000000000001"/>
  </r>
  <r>
    <n v="7569"/>
    <x v="3753"/>
    <x v="2"/>
    <x v="29"/>
    <d v="2011-12-10T00:00:00"/>
    <x v="1"/>
    <s v="RL-19615"/>
    <x v="210"/>
    <x v="0"/>
    <x v="0"/>
    <s v="Los Angeles"/>
    <x v="1"/>
    <n v="90045"/>
    <x v="1"/>
    <s v="OFF-AR-10003045"/>
    <x v="1"/>
    <x v="6"/>
    <x v="420"/>
    <n v="26.46"/>
    <n v="9"/>
    <x v="0"/>
    <n v="11.907"/>
  </r>
  <r>
    <n v="7570"/>
    <x v="3753"/>
    <x v="2"/>
    <x v="29"/>
    <d v="2011-12-10T00:00:00"/>
    <x v="1"/>
    <s v="RL-19615"/>
    <x v="210"/>
    <x v="0"/>
    <x v="0"/>
    <s v="Los Angeles"/>
    <x v="1"/>
    <n v="90045"/>
    <x v="1"/>
    <s v="OFF-PA-10001363"/>
    <x v="1"/>
    <x v="10"/>
    <x v="1616"/>
    <n v="49.12"/>
    <n v="4"/>
    <x v="0"/>
    <n v="23.086400000000001"/>
  </r>
  <r>
    <n v="7571"/>
    <x v="3753"/>
    <x v="2"/>
    <x v="29"/>
    <d v="2011-12-10T00:00:00"/>
    <x v="1"/>
    <s v="RL-19615"/>
    <x v="210"/>
    <x v="0"/>
    <x v="0"/>
    <s v="Los Angeles"/>
    <x v="1"/>
    <n v="90045"/>
    <x v="1"/>
    <s v="OFF-FA-10002280"/>
    <x v="1"/>
    <x v="13"/>
    <x v="653"/>
    <n v="15"/>
    <n v="3"/>
    <x v="0"/>
    <n v="7.2"/>
  </r>
  <r>
    <n v="7572"/>
    <x v="3754"/>
    <x v="2"/>
    <x v="618"/>
    <d v="2011-10-26T00:00:00"/>
    <x v="1"/>
    <s v="FH-14275"/>
    <x v="395"/>
    <x v="1"/>
    <x v="0"/>
    <s v="Newport News"/>
    <x v="17"/>
    <n v="23602"/>
    <x v="0"/>
    <s v="OFF-ST-10003479"/>
    <x v="1"/>
    <x v="4"/>
    <x v="41"/>
    <n v="194.7"/>
    <n v="5"/>
    <x v="0"/>
    <n v="9.7349999999999994"/>
  </r>
  <r>
    <n v="7573"/>
    <x v="3754"/>
    <x v="2"/>
    <x v="618"/>
    <d v="2011-10-26T00:00:00"/>
    <x v="1"/>
    <s v="FH-14275"/>
    <x v="395"/>
    <x v="1"/>
    <x v="0"/>
    <s v="Newport News"/>
    <x v="17"/>
    <n v="23602"/>
    <x v="0"/>
    <s v="FUR-TA-10004607"/>
    <x v="0"/>
    <x v="3"/>
    <x v="1095"/>
    <n v="591.32000000000005"/>
    <n v="4"/>
    <x v="0"/>
    <n v="112.35080000000001"/>
  </r>
  <r>
    <n v="7574"/>
    <x v="3754"/>
    <x v="2"/>
    <x v="618"/>
    <d v="2011-10-26T00:00:00"/>
    <x v="1"/>
    <s v="FH-14275"/>
    <x v="395"/>
    <x v="1"/>
    <x v="0"/>
    <s v="Newport News"/>
    <x v="17"/>
    <n v="23602"/>
    <x v="0"/>
    <s v="OFF-AR-10001022"/>
    <x v="1"/>
    <x v="6"/>
    <x v="872"/>
    <n v="2.84"/>
    <n v="1"/>
    <x v="0"/>
    <n v="0.88039999999999996"/>
  </r>
  <r>
    <n v="7575"/>
    <x v="3755"/>
    <x v="1"/>
    <x v="575"/>
    <d v="2012-12-12T00:00:00"/>
    <x v="1"/>
    <s v="YS-21880"/>
    <x v="453"/>
    <x v="1"/>
    <x v="0"/>
    <s v="Los Angeles"/>
    <x v="1"/>
    <n v="90036"/>
    <x v="1"/>
    <s v="OFF-ST-10004186"/>
    <x v="1"/>
    <x v="4"/>
    <x v="16"/>
    <n v="221.96"/>
    <n v="2"/>
    <x v="0"/>
    <n v="4.4391999999999996"/>
  </r>
  <r>
    <n v="7576"/>
    <x v="3755"/>
    <x v="1"/>
    <x v="575"/>
    <d v="2012-12-12T00:00:00"/>
    <x v="1"/>
    <s v="YS-21880"/>
    <x v="453"/>
    <x v="1"/>
    <x v="0"/>
    <s v="Los Angeles"/>
    <x v="1"/>
    <n v="90036"/>
    <x v="1"/>
    <s v="TEC-AC-10000865"/>
    <x v="2"/>
    <x v="11"/>
    <x v="996"/>
    <n v="236"/>
    <n v="4"/>
    <x v="0"/>
    <n v="40.119999999999997"/>
  </r>
  <r>
    <n v="7577"/>
    <x v="3756"/>
    <x v="2"/>
    <x v="981"/>
    <d v="2011-11-07T00:00:00"/>
    <x v="0"/>
    <s v="SW-20755"/>
    <x v="406"/>
    <x v="1"/>
    <x v="0"/>
    <s v="Seattle"/>
    <x v="4"/>
    <n v="98115"/>
    <x v="1"/>
    <s v="TEC-AC-10000023"/>
    <x v="2"/>
    <x v="11"/>
    <x v="900"/>
    <n v="41.94"/>
    <n v="2"/>
    <x v="0"/>
    <n v="15.0984"/>
  </r>
  <r>
    <n v="7578"/>
    <x v="3756"/>
    <x v="2"/>
    <x v="981"/>
    <d v="2011-11-07T00:00:00"/>
    <x v="0"/>
    <s v="SW-20755"/>
    <x v="406"/>
    <x v="1"/>
    <x v="0"/>
    <s v="Seattle"/>
    <x v="4"/>
    <n v="98115"/>
    <x v="1"/>
    <s v="TEC-PH-10001750"/>
    <x v="2"/>
    <x v="7"/>
    <x v="968"/>
    <n v="52.792000000000002"/>
    <n v="1"/>
    <x v="2"/>
    <n v="4.6193"/>
  </r>
  <r>
    <n v="7579"/>
    <x v="3757"/>
    <x v="0"/>
    <x v="122"/>
    <d v="2013-12-22T00:00:00"/>
    <x v="2"/>
    <s v="PN-18775"/>
    <x v="43"/>
    <x v="2"/>
    <x v="0"/>
    <s v="Omaha"/>
    <x v="8"/>
    <n v="68104"/>
    <x v="2"/>
    <s v="FUR-CH-10004997"/>
    <x v="0"/>
    <x v="1"/>
    <x v="494"/>
    <n v="563.94000000000005"/>
    <n v="3"/>
    <x v="0"/>
    <n v="112.788"/>
  </r>
  <r>
    <n v="7580"/>
    <x v="3758"/>
    <x v="1"/>
    <x v="521"/>
    <d v="2012-11-27T00:00:00"/>
    <x v="0"/>
    <s v="AT-10735"/>
    <x v="247"/>
    <x v="0"/>
    <x v="0"/>
    <s v="Morristown"/>
    <x v="30"/>
    <n v="7960"/>
    <x v="3"/>
    <s v="OFF-AP-10000275"/>
    <x v="1"/>
    <x v="9"/>
    <x v="1719"/>
    <n v="2625.12"/>
    <n v="8"/>
    <x v="0"/>
    <n v="735.03359999999998"/>
  </r>
  <r>
    <n v="7581"/>
    <x v="3758"/>
    <x v="1"/>
    <x v="521"/>
    <d v="2012-11-27T00:00:00"/>
    <x v="0"/>
    <s v="AT-10735"/>
    <x v="247"/>
    <x v="0"/>
    <x v="0"/>
    <s v="Morristown"/>
    <x v="30"/>
    <n v="7960"/>
    <x v="3"/>
    <s v="OFF-AR-10004999"/>
    <x v="1"/>
    <x v="6"/>
    <x v="864"/>
    <n v="17.940000000000001"/>
    <n v="3"/>
    <x v="0"/>
    <n v="4.4850000000000003"/>
  </r>
  <r>
    <n v="7582"/>
    <x v="3759"/>
    <x v="1"/>
    <x v="863"/>
    <d v="2012-08-16T00:00:00"/>
    <x v="2"/>
    <s v="EJ-13720"/>
    <x v="719"/>
    <x v="0"/>
    <x v="0"/>
    <s v="Philadelphia"/>
    <x v="9"/>
    <n v="19143"/>
    <x v="3"/>
    <s v="OFF-ST-10003816"/>
    <x v="1"/>
    <x v="4"/>
    <x v="710"/>
    <n v="422.85599999999999"/>
    <n v="3"/>
    <x v="2"/>
    <n v="15.857100000000001"/>
  </r>
  <r>
    <n v="7583"/>
    <x v="3760"/>
    <x v="1"/>
    <x v="392"/>
    <d v="2012-04-21T00:00:00"/>
    <x v="1"/>
    <s v="DM-13345"/>
    <x v="664"/>
    <x v="1"/>
    <x v="0"/>
    <s v="New York City"/>
    <x v="15"/>
    <n v="10024"/>
    <x v="3"/>
    <s v="FUR-CH-10003968"/>
    <x v="0"/>
    <x v="1"/>
    <x v="56"/>
    <n v="127.764"/>
    <n v="2"/>
    <x v="9"/>
    <n v="2.8391999999999999"/>
  </r>
  <r>
    <n v="7584"/>
    <x v="3761"/>
    <x v="2"/>
    <x v="90"/>
    <d v="2011-03-25T00:00:00"/>
    <x v="1"/>
    <s v="KH-16690"/>
    <x v="120"/>
    <x v="1"/>
    <x v="0"/>
    <s v="Springfield"/>
    <x v="17"/>
    <n v="22153"/>
    <x v="0"/>
    <s v="TEC-PH-10000730"/>
    <x v="2"/>
    <x v="7"/>
    <x v="1559"/>
    <n v="3499.93"/>
    <n v="7"/>
    <x v="0"/>
    <n v="909.98180000000002"/>
  </r>
  <r>
    <n v="7585"/>
    <x v="3761"/>
    <x v="2"/>
    <x v="90"/>
    <d v="2011-03-25T00:00:00"/>
    <x v="1"/>
    <s v="KH-16690"/>
    <x v="120"/>
    <x v="1"/>
    <x v="0"/>
    <s v="Springfield"/>
    <x v="17"/>
    <n v="22153"/>
    <x v="0"/>
    <s v="OFF-LA-10004409"/>
    <x v="1"/>
    <x v="2"/>
    <x v="1550"/>
    <n v="14.4"/>
    <n v="5"/>
    <x v="0"/>
    <n v="6.6239999999999997"/>
  </r>
  <r>
    <n v="7586"/>
    <x v="3761"/>
    <x v="2"/>
    <x v="90"/>
    <d v="2011-03-25T00:00:00"/>
    <x v="1"/>
    <s v="KH-16690"/>
    <x v="120"/>
    <x v="1"/>
    <x v="0"/>
    <s v="Springfield"/>
    <x v="17"/>
    <n v="22153"/>
    <x v="0"/>
    <s v="OFF-PA-10000675"/>
    <x v="1"/>
    <x v="10"/>
    <x v="1106"/>
    <n v="122.97"/>
    <n v="3"/>
    <x v="0"/>
    <n v="60.255299999999998"/>
  </r>
  <r>
    <n v="7587"/>
    <x v="3761"/>
    <x v="2"/>
    <x v="90"/>
    <d v="2011-03-25T00:00:00"/>
    <x v="1"/>
    <s v="KH-16690"/>
    <x v="120"/>
    <x v="1"/>
    <x v="0"/>
    <s v="Springfield"/>
    <x v="17"/>
    <n v="22153"/>
    <x v="0"/>
    <s v="OFF-AR-10001573"/>
    <x v="1"/>
    <x v="6"/>
    <x v="368"/>
    <n v="9.32"/>
    <n v="4"/>
    <x v="0"/>
    <n v="2.7027999999999999"/>
  </r>
  <r>
    <n v="7588"/>
    <x v="3761"/>
    <x v="2"/>
    <x v="90"/>
    <d v="2011-03-25T00:00:00"/>
    <x v="1"/>
    <s v="KH-16690"/>
    <x v="120"/>
    <x v="1"/>
    <x v="0"/>
    <s v="Springfield"/>
    <x v="17"/>
    <n v="22153"/>
    <x v="0"/>
    <s v="OFF-BI-10001597"/>
    <x v="1"/>
    <x v="8"/>
    <x v="790"/>
    <n v="122.94"/>
    <n v="3"/>
    <x v="0"/>
    <n v="59.011200000000002"/>
  </r>
  <r>
    <n v="7589"/>
    <x v="3762"/>
    <x v="3"/>
    <x v="673"/>
    <d v="2014-11-23T00:00:00"/>
    <x v="1"/>
    <s v="MB-18085"/>
    <x v="469"/>
    <x v="0"/>
    <x v="0"/>
    <s v="Roseville"/>
    <x v="1"/>
    <n v="95661"/>
    <x v="1"/>
    <s v="FUR-FU-10001196"/>
    <x v="0"/>
    <x v="5"/>
    <x v="1116"/>
    <n v="17.309999999999999"/>
    <n v="3"/>
    <x v="0"/>
    <n v="5.1929999999999996"/>
  </r>
  <r>
    <n v="7590"/>
    <x v="3763"/>
    <x v="1"/>
    <x v="12"/>
    <d v="2012-09-29T00:00:00"/>
    <x v="1"/>
    <s v="DK-12895"/>
    <x v="729"/>
    <x v="0"/>
    <x v="0"/>
    <s v="Rockford"/>
    <x v="10"/>
    <n v="61107"/>
    <x v="2"/>
    <s v="OFF-AR-10004602"/>
    <x v="1"/>
    <x v="6"/>
    <x v="1217"/>
    <n v="128.744"/>
    <n v="7"/>
    <x v="2"/>
    <n v="12.8744"/>
  </r>
  <r>
    <n v="7591"/>
    <x v="3764"/>
    <x v="0"/>
    <x v="64"/>
    <d v="2013-09-10T00:00:00"/>
    <x v="1"/>
    <s v="DB-13210"/>
    <x v="203"/>
    <x v="0"/>
    <x v="0"/>
    <s v="Philadelphia"/>
    <x v="9"/>
    <n v="19134"/>
    <x v="3"/>
    <s v="FUR-FU-10000260"/>
    <x v="0"/>
    <x v="5"/>
    <x v="74"/>
    <n v="58.247999999999998"/>
    <n v="9"/>
    <x v="2"/>
    <n v="11.6496"/>
  </r>
  <r>
    <n v="7592"/>
    <x v="3764"/>
    <x v="0"/>
    <x v="64"/>
    <d v="2013-09-10T00:00:00"/>
    <x v="1"/>
    <s v="DB-13210"/>
    <x v="203"/>
    <x v="0"/>
    <x v="0"/>
    <s v="Philadelphia"/>
    <x v="9"/>
    <n v="19134"/>
    <x v="3"/>
    <s v="FUR-CH-10001146"/>
    <x v="0"/>
    <x v="1"/>
    <x v="124"/>
    <n v="71.245999999999995"/>
    <n v="2"/>
    <x v="4"/>
    <n v="-19.338200000000001"/>
  </r>
  <r>
    <n v="7593"/>
    <x v="3764"/>
    <x v="0"/>
    <x v="64"/>
    <d v="2013-09-10T00:00:00"/>
    <x v="1"/>
    <s v="DB-13210"/>
    <x v="203"/>
    <x v="0"/>
    <x v="0"/>
    <s v="Philadelphia"/>
    <x v="9"/>
    <n v="19134"/>
    <x v="3"/>
    <s v="OFF-AR-10000896"/>
    <x v="1"/>
    <x v="6"/>
    <x v="949"/>
    <n v="7.8719999999999999"/>
    <n v="3"/>
    <x v="2"/>
    <n v="0.59040000000000004"/>
  </r>
  <r>
    <n v="7594"/>
    <x v="3764"/>
    <x v="0"/>
    <x v="64"/>
    <d v="2013-09-10T00:00:00"/>
    <x v="1"/>
    <s v="DB-13210"/>
    <x v="203"/>
    <x v="0"/>
    <x v="0"/>
    <s v="Philadelphia"/>
    <x v="9"/>
    <n v="19134"/>
    <x v="3"/>
    <s v="FUR-CH-10000309"/>
    <x v="0"/>
    <x v="1"/>
    <x v="765"/>
    <n v="887.27099999999996"/>
    <n v="3"/>
    <x v="4"/>
    <n v="-63.3765"/>
  </r>
  <r>
    <n v="7595"/>
    <x v="3765"/>
    <x v="3"/>
    <x v="693"/>
    <d v="2014-04-25T00:00:00"/>
    <x v="1"/>
    <s v="CV-12295"/>
    <x v="610"/>
    <x v="0"/>
    <x v="0"/>
    <s v="Detroit"/>
    <x v="12"/>
    <n v="48234"/>
    <x v="2"/>
    <s v="OFF-BI-10001989"/>
    <x v="1"/>
    <x v="8"/>
    <x v="537"/>
    <n v="146.86000000000001"/>
    <n v="7"/>
    <x v="0"/>
    <n v="70.492800000000003"/>
  </r>
  <r>
    <n v="7596"/>
    <x v="3765"/>
    <x v="3"/>
    <x v="693"/>
    <d v="2014-04-25T00:00:00"/>
    <x v="1"/>
    <s v="CV-12295"/>
    <x v="610"/>
    <x v="0"/>
    <x v="0"/>
    <s v="Detroit"/>
    <x v="12"/>
    <n v="48234"/>
    <x v="2"/>
    <s v="OFF-BI-10001036"/>
    <x v="1"/>
    <x v="8"/>
    <x v="618"/>
    <n v="36.56"/>
    <n v="4"/>
    <x v="0"/>
    <n v="18.28"/>
  </r>
  <r>
    <n v="7597"/>
    <x v="3766"/>
    <x v="1"/>
    <x v="925"/>
    <d v="2012-06-19T00:00:00"/>
    <x v="1"/>
    <s v="GK-14620"/>
    <x v="136"/>
    <x v="1"/>
    <x v="0"/>
    <s v="Los Angeles"/>
    <x v="1"/>
    <n v="90004"/>
    <x v="1"/>
    <s v="TEC-PH-10002103"/>
    <x v="2"/>
    <x v="7"/>
    <x v="534"/>
    <n v="225.57599999999999"/>
    <n v="3"/>
    <x v="2"/>
    <n v="22.557600000000001"/>
  </r>
  <r>
    <n v="7598"/>
    <x v="3767"/>
    <x v="2"/>
    <x v="328"/>
    <d v="2011-09-22T00:00:00"/>
    <x v="1"/>
    <s v="JA-15970"/>
    <x v="350"/>
    <x v="0"/>
    <x v="0"/>
    <s v="Springfield"/>
    <x v="21"/>
    <n v="97477"/>
    <x v="1"/>
    <s v="OFF-AR-10001473"/>
    <x v="1"/>
    <x v="6"/>
    <x v="1332"/>
    <n v="5.2480000000000002"/>
    <n v="2"/>
    <x v="2"/>
    <n v="0.4592"/>
  </r>
  <r>
    <n v="7599"/>
    <x v="3767"/>
    <x v="2"/>
    <x v="328"/>
    <d v="2011-09-22T00:00:00"/>
    <x v="1"/>
    <s v="JA-15970"/>
    <x v="350"/>
    <x v="0"/>
    <x v="0"/>
    <s v="Springfield"/>
    <x v="21"/>
    <n v="97477"/>
    <x v="1"/>
    <s v="OFF-AR-10000411"/>
    <x v="1"/>
    <x v="6"/>
    <x v="931"/>
    <n v="38.256"/>
    <n v="3"/>
    <x v="2"/>
    <n v="4.782"/>
  </r>
  <r>
    <n v="7600"/>
    <x v="3767"/>
    <x v="2"/>
    <x v="328"/>
    <d v="2011-09-22T00:00:00"/>
    <x v="1"/>
    <s v="JA-15970"/>
    <x v="350"/>
    <x v="0"/>
    <x v="0"/>
    <s v="Springfield"/>
    <x v="21"/>
    <n v="97477"/>
    <x v="1"/>
    <s v="OFF-PA-10000246"/>
    <x v="1"/>
    <x v="10"/>
    <x v="1586"/>
    <n v="40.24"/>
    <n v="5"/>
    <x v="2"/>
    <n v="13.077999999999999"/>
  </r>
  <r>
    <n v="7601"/>
    <x v="3767"/>
    <x v="2"/>
    <x v="328"/>
    <d v="2011-09-22T00:00:00"/>
    <x v="1"/>
    <s v="JA-15970"/>
    <x v="350"/>
    <x v="0"/>
    <x v="0"/>
    <s v="Springfield"/>
    <x v="21"/>
    <n v="97477"/>
    <x v="1"/>
    <s v="TEC-MA-10004086"/>
    <x v="2"/>
    <x v="15"/>
    <x v="1800"/>
    <n v="29.925000000000001"/>
    <n v="5"/>
    <x v="6"/>
    <n v="-21.945"/>
  </r>
  <r>
    <n v="7602"/>
    <x v="3767"/>
    <x v="2"/>
    <x v="328"/>
    <d v="2011-09-22T00:00:00"/>
    <x v="1"/>
    <s v="JA-15970"/>
    <x v="350"/>
    <x v="0"/>
    <x v="0"/>
    <s v="Springfield"/>
    <x v="21"/>
    <n v="97477"/>
    <x v="1"/>
    <s v="OFF-PA-10003039"/>
    <x v="1"/>
    <x v="10"/>
    <x v="330"/>
    <n v="148.70400000000001"/>
    <n v="6"/>
    <x v="2"/>
    <n v="46.47"/>
  </r>
  <r>
    <n v="7603"/>
    <x v="3767"/>
    <x v="2"/>
    <x v="328"/>
    <d v="2011-09-22T00:00:00"/>
    <x v="1"/>
    <s v="JA-15970"/>
    <x v="350"/>
    <x v="0"/>
    <x v="0"/>
    <s v="Springfield"/>
    <x v="21"/>
    <n v="97477"/>
    <x v="1"/>
    <s v="TEC-AC-10004633"/>
    <x v="2"/>
    <x v="11"/>
    <x v="60"/>
    <n v="55.92"/>
    <n v="10"/>
    <x v="2"/>
    <n v="16.776"/>
  </r>
  <r>
    <n v="7604"/>
    <x v="3768"/>
    <x v="0"/>
    <x v="630"/>
    <d v="2013-07-13T00:00:00"/>
    <x v="1"/>
    <s v="TH-21115"/>
    <x v="764"/>
    <x v="1"/>
    <x v="0"/>
    <s v="Providence"/>
    <x v="34"/>
    <n v="2908"/>
    <x v="3"/>
    <s v="OFF-PA-10000289"/>
    <x v="1"/>
    <x v="10"/>
    <x v="722"/>
    <n v="12.96"/>
    <n v="2"/>
    <x v="0"/>
    <n v="6.2207999999999997"/>
  </r>
  <r>
    <n v="7605"/>
    <x v="3769"/>
    <x v="0"/>
    <x v="1022"/>
    <d v="2013-06-01T00:00:00"/>
    <x v="1"/>
    <s v="BS-11665"/>
    <x v="574"/>
    <x v="0"/>
    <x v="0"/>
    <s v="Chicago"/>
    <x v="10"/>
    <n v="60623"/>
    <x v="2"/>
    <s v="FUR-FU-10003247"/>
    <x v="0"/>
    <x v="5"/>
    <x v="1456"/>
    <n v="25.175999999999998"/>
    <n v="3"/>
    <x v="7"/>
    <n v="-33.358199999999997"/>
  </r>
  <r>
    <n v="7606"/>
    <x v="3769"/>
    <x v="0"/>
    <x v="1022"/>
    <d v="2013-06-01T00:00:00"/>
    <x v="1"/>
    <s v="BS-11665"/>
    <x v="574"/>
    <x v="0"/>
    <x v="0"/>
    <s v="Chicago"/>
    <x v="10"/>
    <n v="60623"/>
    <x v="2"/>
    <s v="FUR-FU-10002191"/>
    <x v="0"/>
    <x v="5"/>
    <x v="762"/>
    <n v="5.5839999999999996"/>
    <n v="2"/>
    <x v="7"/>
    <n v="-1.6752"/>
  </r>
  <r>
    <n v="7607"/>
    <x v="3769"/>
    <x v="0"/>
    <x v="1022"/>
    <d v="2013-06-01T00:00:00"/>
    <x v="1"/>
    <s v="BS-11665"/>
    <x v="574"/>
    <x v="0"/>
    <x v="0"/>
    <s v="Chicago"/>
    <x v="10"/>
    <n v="60623"/>
    <x v="2"/>
    <s v="OFF-ST-10001496"/>
    <x v="1"/>
    <x v="4"/>
    <x v="726"/>
    <n v="1297.3679999999999"/>
    <n v="9"/>
    <x v="2"/>
    <n v="97.302599999999998"/>
  </r>
  <r>
    <n v="7608"/>
    <x v="3770"/>
    <x v="3"/>
    <x v="165"/>
    <d v="2014-12-28T00:00:00"/>
    <x v="2"/>
    <s v="NS-18505"/>
    <x v="515"/>
    <x v="0"/>
    <x v="0"/>
    <s v="Dallas"/>
    <x v="5"/>
    <n v="75220"/>
    <x v="2"/>
    <s v="OFF-ST-10000585"/>
    <x v="1"/>
    <x v="4"/>
    <x v="541"/>
    <n v="264.32"/>
    <n v="2"/>
    <x v="2"/>
    <n v="19.824000000000002"/>
  </r>
  <r>
    <n v="7609"/>
    <x v="3771"/>
    <x v="3"/>
    <x v="898"/>
    <d v="2014-05-08T00:00:00"/>
    <x v="1"/>
    <s v="MK-18160"/>
    <x v="177"/>
    <x v="0"/>
    <x v="0"/>
    <s v="San Francisco"/>
    <x v="1"/>
    <n v="94122"/>
    <x v="1"/>
    <s v="OFF-PA-10001166"/>
    <x v="1"/>
    <x v="10"/>
    <x v="769"/>
    <n v="25.92"/>
    <n v="4"/>
    <x v="0"/>
    <n v="12.441599999999999"/>
  </r>
  <r>
    <n v="7610"/>
    <x v="3771"/>
    <x v="3"/>
    <x v="898"/>
    <d v="2014-05-08T00:00:00"/>
    <x v="1"/>
    <s v="MK-18160"/>
    <x v="177"/>
    <x v="0"/>
    <x v="0"/>
    <s v="San Francisco"/>
    <x v="1"/>
    <n v="94122"/>
    <x v="1"/>
    <s v="OFF-AR-10003651"/>
    <x v="1"/>
    <x v="6"/>
    <x v="276"/>
    <n v="22.96"/>
    <n v="7"/>
    <x v="0"/>
    <n v="6.6584000000000003"/>
  </r>
  <r>
    <n v="7611"/>
    <x v="3772"/>
    <x v="2"/>
    <x v="1165"/>
    <d v="2011-02-25T00:00:00"/>
    <x v="2"/>
    <s v="SA-20830"/>
    <x v="193"/>
    <x v="0"/>
    <x v="0"/>
    <s v="Moreno Valley"/>
    <x v="1"/>
    <n v="92553"/>
    <x v="1"/>
    <s v="OFF-PA-10001800"/>
    <x v="1"/>
    <x v="10"/>
    <x v="580"/>
    <n v="19.440000000000001"/>
    <n v="3"/>
    <x v="0"/>
    <n v="9.3312000000000008"/>
  </r>
  <r>
    <n v="7612"/>
    <x v="3773"/>
    <x v="1"/>
    <x v="285"/>
    <d v="2012-02-11T00:00:00"/>
    <x v="2"/>
    <s v="BH-11710"/>
    <x v="3"/>
    <x v="0"/>
    <x v="0"/>
    <s v="Garden City"/>
    <x v="41"/>
    <n v="67846"/>
    <x v="2"/>
    <s v="OFF-PA-10000791"/>
    <x v="1"/>
    <x v="10"/>
    <x v="1424"/>
    <n v="9.5399999999999991"/>
    <n v="2"/>
    <x v="0"/>
    <n v="4.2930000000000001"/>
  </r>
  <r>
    <n v="7613"/>
    <x v="3773"/>
    <x v="1"/>
    <x v="285"/>
    <d v="2012-02-11T00:00:00"/>
    <x v="2"/>
    <s v="BH-11710"/>
    <x v="3"/>
    <x v="0"/>
    <x v="0"/>
    <s v="Garden City"/>
    <x v="41"/>
    <n v="67846"/>
    <x v="2"/>
    <s v="OFF-FA-10000134"/>
    <x v="1"/>
    <x v="13"/>
    <x v="194"/>
    <n v="5.81"/>
    <n v="1"/>
    <x v="0"/>
    <n v="1.8010999999999999"/>
  </r>
  <r>
    <n v="7614"/>
    <x v="3773"/>
    <x v="1"/>
    <x v="285"/>
    <d v="2012-02-11T00:00:00"/>
    <x v="2"/>
    <s v="BH-11710"/>
    <x v="3"/>
    <x v="0"/>
    <x v="0"/>
    <s v="Garden City"/>
    <x v="41"/>
    <n v="67846"/>
    <x v="2"/>
    <s v="OFF-AR-10001149"/>
    <x v="1"/>
    <x v="6"/>
    <x v="130"/>
    <n v="5.76"/>
    <n v="2"/>
    <x v="0"/>
    <n v="1.728"/>
  </r>
  <r>
    <n v="7615"/>
    <x v="3774"/>
    <x v="1"/>
    <x v="252"/>
    <d v="2012-08-28T00:00:00"/>
    <x v="0"/>
    <s v="SC-20380"/>
    <x v="618"/>
    <x v="0"/>
    <x v="0"/>
    <s v="New York City"/>
    <x v="15"/>
    <n v="10035"/>
    <x v="3"/>
    <s v="FUR-FU-10000010"/>
    <x v="0"/>
    <x v="5"/>
    <x v="522"/>
    <n v="14.91"/>
    <n v="3"/>
    <x v="0"/>
    <n v="4.6220999999999997"/>
  </r>
  <r>
    <n v="7616"/>
    <x v="3775"/>
    <x v="2"/>
    <x v="953"/>
    <d v="2011-12-04T00:00:00"/>
    <x v="1"/>
    <s v="RF-19345"/>
    <x v="575"/>
    <x v="1"/>
    <x v="0"/>
    <s v="Orlando"/>
    <x v="2"/>
    <n v="32839"/>
    <x v="0"/>
    <s v="OFF-BI-10000201"/>
    <x v="1"/>
    <x v="8"/>
    <x v="1678"/>
    <n v="6.6420000000000003"/>
    <n v="9"/>
    <x v="6"/>
    <n v="-4.4279999999999999"/>
  </r>
  <r>
    <n v="7617"/>
    <x v="3776"/>
    <x v="0"/>
    <x v="107"/>
    <d v="2013-12-17T00:00:00"/>
    <x v="1"/>
    <s v="CM-12235"/>
    <x v="632"/>
    <x v="0"/>
    <x v="0"/>
    <s v="Watertown"/>
    <x v="15"/>
    <n v="13601"/>
    <x v="3"/>
    <s v="OFF-PA-10001776"/>
    <x v="1"/>
    <x v="10"/>
    <x v="1263"/>
    <n v="18.54"/>
    <n v="2"/>
    <x v="0"/>
    <n v="8.7138000000000009"/>
  </r>
  <r>
    <n v="7618"/>
    <x v="3776"/>
    <x v="0"/>
    <x v="107"/>
    <d v="2013-12-17T00:00:00"/>
    <x v="1"/>
    <s v="CM-12235"/>
    <x v="632"/>
    <x v="0"/>
    <x v="0"/>
    <s v="Watertown"/>
    <x v="15"/>
    <n v="13601"/>
    <x v="3"/>
    <s v="OFF-BI-10003656"/>
    <x v="1"/>
    <x v="8"/>
    <x v="13"/>
    <n v="679.96"/>
    <n v="5"/>
    <x v="2"/>
    <n v="220.98699999999999"/>
  </r>
  <r>
    <n v="7619"/>
    <x v="3777"/>
    <x v="3"/>
    <x v="855"/>
    <d v="2014-10-30T00:00:00"/>
    <x v="2"/>
    <s v="JM-15655"/>
    <x v="487"/>
    <x v="1"/>
    <x v="0"/>
    <s v="Los Angeles"/>
    <x v="1"/>
    <n v="90032"/>
    <x v="1"/>
    <s v="FUR-TA-10001539"/>
    <x v="0"/>
    <x v="3"/>
    <x v="10"/>
    <n v="189.57599999999999"/>
    <n v="1"/>
    <x v="2"/>
    <n v="9.4787999999999997"/>
  </r>
  <r>
    <n v="7620"/>
    <x v="3777"/>
    <x v="3"/>
    <x v="855"/>
    <d v="2014-10-30T00:00:00"/>
    <x v="2"/>
    <s v="JM-15655"/>
    <x v="487"/>
    <x v="1"/>
    <x v="0"/>
    <s v="Los Angeles"/>
    <x v="1"/>
    <n v="90032"/>
    <x v="1"/>
    <s v="TEC-PH-10004100"/>
    <x v="2"/>
    <x v="7"/>
    <x v="1743"/>
    <n v="71.959999999999994"/>
    <n v="5"/>
    <x v="2"/>
    <n v="7.1959999999999997"/>
  </r>
  <r>
    <n v="7621"/>
    <x v="3778"/>
    <x v="2"/>
    <x v="641"/>
    <d v="2011-11-29T00:00:00"/>
    <x v="1"/>
    <s v="RB-19435"/>
    <x v="579"/>
    <x v="0"/>
    <x v="0"/>
    <s v="Los Angeles"/>
    <x v="1"/>
    <n v="90004"/>
    <x v="1"/>
    <s v="TEC-PH-10001580"/>
    <x v="2"/>
    <x v="7"/>
    <x v="231"/>
    <n v="539.91999999999996"/>
    <n v="5"/>
    <x v="2"/>
    <n v="47.243000000000002"/>
  </r>
  <r>
    <n v="7622"/>
    <x v="3778"/>
    <x v="2"/>
    <x v="641"/>
    <d v="2011-11-29T00:00:00"/>
    <x v="1"/>
    <s v="RB-19435"/>
    <x v="579"/>
    <x v="0"/>
    <x v="0"/>
    <s v="Los Angeles"/>
    <x v="1"/>
    <n v="90004"/>
    <x v="1"/>
    <s v="FUR-CH-10002335"/>
    <x v="0"/>
    <x v="1"/>
    <x v="623"/>
    <n v="725.34400000000005"/>
    <n v="4"/>
    <x v="2"/>
    <n v="54.400799999999997"/>
  </r>
  <r>
    <n v="7623"/>
    <x v="3778"/>
    <x v="2"/>
    <x v="641"/>
    <d v="2011-11-29T00:00:00"/>
    <x v="1"/>
    <s v="RB-19435"/>
    <x v="579"/>
    <x v="0"/>
    <x v="0"/>
    <s v="Los Angeles"/>
    <x v="1"/>
    <n v="90004"/>
    <x v="1"/>
    <s v="OFF-AR-10004707"/>
    <x v="1"/>
    <x v="6"/>
    <x v="33"/>
    <n v="7.44"/>
    <n v="3"/>
    <x v="0"/>
    <n v="2.6040000000000001"/>
  </r>
  <r>
    <n v="7624"/>
    <x v="3779"/>
    <x v="2"/>
    <x v="686"/>
    <d v="2011-07-20T00:00:00"/>
    <x v="1"/>
    <s v="SS-20515"/>
    <x v="776"/>
    <x v="2"/>
    <x v="0"/>
    <s v="Newark"/>
    <x v="13"/>
    <n v="19711"/>
    <x v="3"/>
    <s v="OFF-AP-10000576"/>
    <x v="1"/>
    <x v="9"/>
    <x v="637"/>
    <n v="39.479999999999997"/>
    <n v="1"/>
    <x v="0"/>
    <n v="11.054399999999999"/>
  </r>
  <r>
    <n v="7625"/>
    <x v="3780"/>
    <x v="1"/>
    <x v="293"/>
    <d v="2012-05-27T00:00:00"/>
    <x v="0"/>
    <s v="NM-18445"/>
    <x v="134"/>
    <x v="2"/>
    <x v="0"/>
    <s v="Detroit"/>
    <x v="12"/>
    <n v="48234"/>
    <x v="2"/>
    <s v="OFF-AP-10001394"/>
    <x v="1"/>
    <x v="9"/>
    <x v="1120"/>
    <n v="850.5"/>
    <n v="5"/>
    <x v="9"/>
    <n v="245.7"/>
  </r>
  <r>
    <n v="7626"/>
    <x v="3780"/>
    <x v="1"/>
    <x v="293"/>
    <d v="2012-05-27T00:00:00"/>
    <x v="0"/>
    <s v="NM-18445"/>
    <x v="134"/>
    <x v="2"/>
    <x v="0"/>
    <s v="Detroit"/>
    <x v="12"/>
    <n v="48234"/>
    <x v="2"/>
    <s v="FUR-FU-10003724"/>
    <x v="0"/>
    <x v="5"/>
    <x v="887"/>
    <n v="75.33"/>
    <n v="9"/>
    <x v="0"/>
    <n v="19.585799999999999"/>
  </r>
  <r>
    <n v="7627"/>
    <x v="3781"/>
    <x v="1"/>
    <x v="82"/>
    <d v="2012-11-23T00:00:00"/>
    <x v="0"/>
    <s v="EM-14095"/>
    <x v="313"/>
    <x v="1"/>
    <x v="0"/>
    <s v="Phoenix"/>
    <x v="16"/>
    <n v="85023"/>
    <x v="1"/>
    <s v="OFF-AP-10002867"/>
    <x v="1"/>
    <x v="9"/>
    <x v="1505"/>
    <n v="325.63200000000001"/>
    <n v="6"/>
    <x v="2"/>
    <n v="28.492799999999999"/>
  </r>
  <r>
    <n v="7628"/>
    <x v="3781"/>
    <x v="1"/>
    <x v="82"/>
    <d v="2012-11-23T00:00:00"/>
    <x v="0"/>
    <s v="EM-14095"/>
    <x v="313"/>
    <x v="1"/>
    <x v="0"/>
    <s v="Phoenix"/>
    <x v="16"/>
    <n v="85023"/>
    <x v="1"/>
    <s v="TEC-AC-10002718"/>
    <x v="2"/>
    <x v="11"/>
    <x v="1183"/>
    <n v="23.344000000000001"/>
    <n v="2"/>
    <x v="2"/>
    <n v="-1.4590000000000001"/>
  </r>
  <r>
    <n v="7629"/>
    <x v="3781"/>
    <x v="1"/>
    <x v="82"/>
    <d v="2012-11-23T00:00:00"/>
    <x v="0"/>
    <s v="EM-14095"/>
    <x v="313"/>
    <x v="1"/>
    <x v="0"/>
    <s v="Phoenix"/>
    <x v="16"/>
    <n v="85023"/>
    <x v="1"/>
    <s v="OFF-LA-10003121"/>
    <x v="1"/>
    <x v="2"/>
    <x v="991"/>
    <n v="16.52"/>
    <n v="5"/>
    <x v="2"/>
    <n v="5.3689999999999998"/>
  </r>
  <r>
    <n v="7630"/>
    <x v="3782"/>
    <x v="2"/>
    <x v="809"/>
    <d v="2011-04-01T00:00:00"/>
    <x v="2"/>
    <s v="MP-17470"/>
    <x v="88"/>
    <x v="2"/>
    <x v="0"/>
    <s v="Brownsville"/>
    <x v="5"/>
    <n v="78521"/>
    <x v="2"/>
    <s v="OFF-EN-10002230"/>
    <x v="1"/>
    <x v="12"/>
    <x v="550"/>
    <n v="335.72"/>
    <n v="5"/>
    <x v="2"/>
    <n v="113.30549999999999"/>
  </r>
  <r>
    <n v="7631"/>
    <x v="3782"/>
    <x v="2"/>
    <x v="809"/>
    <d v="2011-04-01T00:00:00"/>
    <x v="2"/>
    <s v="MP-17470"/>
    <x v="88"/>
    <x v="2"/>
    <x v="0"/>
    <s v="Brownsville"/>
    <x v="5"/>
    <n v="78521"/>
    <x v="2"/>
    <s v="TEC-PH-10001819"/>
    <x v="2"/>
    <x v="7"/>
    <x v="805"/>
    <n v="251.94399999999999"/>
    <n v="7"/>
    <x v="2"/>
    <n v="88.180400000000006"/>
  </r>
  <r>
    <n v="7632"/>
    <x v="3782"/>
    <x v="2"/>
    <x v="809"/>
    <d v="2011-04-01T00:00:00"/>
    <x v="2"/>
    <s v="MP-17470"/>
    <x v="88"/>
    <x v="2"/>
    <x v="0"/>
    <s v="Brownsville"/>
    <x v="5"/>
    <n v="78521"/>
    <x v="2"/>
    <s v="FUR-CH-10002304"/>
    <x v="0"/>
    <x v="1"/>
    <x v="782"/>
    <n v="127.30200000000001"/>
    <n v="7"/>
    <x v="4"/>
    <n v="-9.093"/>
  </r>
  <r>
    <n v="7633"/>
    <x v="3783"/>
    <x v="3"/>
    <x v="614"/>
    <d v="2015-01-02T00:00:00"/>
    <x v="0"/>
    <s v="KH-16360"/>
    <x v="347"/>
    <x v="0"/>
    <x v="0"/>
    <s v="Louisville"/>
    <x v="0"/>
    <n v="40214"/>
    <x v="0"/>
    <s v="FUR-CH-10002602"/>
    <x v="0"/>
    <x v="1"/>
    <x v="288"/>
    <n v="1207.8399999999999"/>
    <n v="8"/>
    <x v="0"/>
    <n v="314.03840000000002"/>
  </r>
  <r>
    <n v="7634"/>
    <x v="3783"/>
    <x v="3"/>
    <x v="614"/>
    <d v="2015-01-02T00:00:00"/>
    <x v="0"/>
    <s v="KH-16360"/>
    <x v="347"/>
    <x v="0"/>
    <x v="0"/>
    <s v="Louisville"/>
    <x v="0"/>
    <n v="40214"/>
    <x v="0"/>
    <s v="OFF-BI-10002414"/>
    <x v="1"/>
    <x v="8"/>
    <x v="1076"/>
    <n v="12.53"/>
    <n v="1"/>
    <x v="0"/>
    <n v="5.8891"/>
  </r>
  <r>
    <n v="7635"/>
    <x v="3783"/>
    <x v="3"/>
    <x v="614"/>
    <d v="2015-01-02T00:00:00"/>
    <x v="0"/>
    <s v="KH-16360"/>
    <x v="347"/>
    <x v="0"/>
    <x v="0"/>
    <s v="Louisville"/>
    <x v="0"/>
    <n v="40214"/>
    <x v="0"/>
    <s v="OFF-AR-10003696"/>
    <x v="1"/>
    <x v="6"/>
    <x v="1236"/>
    <n v="34.58"/>
    <n v="1"/>
    <x v="0"/>
    <n v="10.0282"/>
  </r>
  <r>
    <n v="7636"/>
    <x v="3783"/>
    <x v="3"/>
    <x v="614"/>
    <d v="2015-01-02T00:00:00"/>
    <x v="0"/>
    <s v="KH-16360"/>
    <x v="347"/>
    <x v="0"/>
    <x v="0"/>
    <s v="Louisville"/>
    <x v="0"/>
    <n v="40214"/>
    <x v="0"/>
    <s v="FUR-CH-10004495"/>
    <x v="0"/>
    <x v="1"/>
    <x v="1475"/>
    <n v="300.98"/>
    <n v="1"/>
    <x v="0"/>
    <n v="87.284199999999998"/>
  </r>
  <r>
    <n v="7637"/>
    <x v="3783"/>
    <x v="3"/>
    <x v="614"/>
    <d v="2015-01-02T00:00:00"/>
    <x v="0"/>
    <s v="KH-16360"/>
    <x v="347"/>
    <x v="0"/>
    <x v="0"/>
    <s v="Louisville"/>
    <x v="0"/>
    <n v="40214"/>
    <x v="0"/>
    <s v="FUR-CH-10001270"/>
    <x v="0"/>
    <x v="1"/>
    <x v="851"/>
    <n v="258.75"/>
    <n v="3"/>
    <x v="0"/>
    <n v="77.625"/>
  </r>
  <r>
    <n v="7638"/>
    <x v="3784"/>
    <x v="3"/>
    <x v="580"/>
    <d v="2014-03-09T00:00:00"/>
    <x v="1"/>
    <s v="DB-13555"/>
    <x v="587"/>
    <x v="1"/>
    <x v="0"/>
    <s v="Newark"/>
    <x v="13"/>
    <n v="19711"/>
    <x v="3"/>
    <s v="OFF-AR-10001615"/>
    <x v="1"/>
    <x v="6"/>
    <x v="1479"/>
    <n v="59.52"/>
    <n v="3"/>
    <x v="0"/>
    <n v="15.475199999999999"/>
  </r>
  <r>
    <n v="7639"/>
    <x v="3784"/>
    <x v="3"/>
    <x v="580"/>
    <d v="2014-03-09T00:00:00"/>
    <x v="1"/>
    <s v="DB-13555"/>
    <x v="587"/>
    <x v="1"/>
    <x v="0"/>
    <s v="Newark"/>
    <x v="13"/>
    <n v="19711"/>
    <x v="3"/>
    <s v="OFF-EN-10003286"/>
    <x v="1"/>
    <x v="12"/>
    <x v="33"/>
    <n v="57.96"/>
    <n v="7"/>
    <x v="0"/>
    <n v="27.241199999999999"/>
  </r>
  <r>
    <n v="7640"/>
    <x v="3784"/>
    <x v="3"/>
    <x v="580"/>
    <d v="2014-03-09T00:00:00"/>
    <x v="1"/>
    <s v="DB-13555"/>
    <x v="587"/>
    <x v="1"/>
    <x v="0"/>
    <s v="Newark"/>
    <x v="13"/>
    <n v="19711"/>
    <x v="3"/>
    <s v="FUR-BO-10003660"/>
    <x v="0"/>
    <x v="0"/>
    <x v="1465"/>
    <n v="441.96"/>
    <n v="2"/>
    <x v="0"/>
    <n v="101.6508"/>
  </r>
  <r>
    <n v="7641"/>
    <x v="3784"/>
    <x v="3"/>
    <x v="580"/>
    <d v="2014-03-09T00:00:00"/>
    <x v="1"/>
    <s v="DB-13555"/>
    <x v="587"/>
    <x v="1"/>
    <x v="0"/>
    <s v="Newark"/>
    <x v="13"/>
    <n v="19711"/>
    <x v="3"/>
    <s v="OFF-PA-10002764"/>
    <x v="1"/>
    <x v="10"/>
    <x v="33"/>
    <n v="68.040000000000006"/>
    <n v="6"/>
    <x v="0"/>
    <n v="33.339599999999997"/>
  </r>
  <r>
    <n v="7642"/>
    <x v="3785"/>
    <x v="0"/>
    <x v="1099"/>
    <d v="2013-10-08T00:00:00"/>
    <x v="2"/>
    <s v="LB-16795"/>
    <x v="697"/>
    <x v="2"/>
    <x v="0"/>
    <s v="Pueblo"/>
    <x v="22"/>
    <n v="81001"/>
    <x v="1"/>
    <s v="TEC-MA-10001695"/>
    <x v="2"/>
    <x v="15"/>
    <x v="1801"/>
    <n v="703.71"/>
    <n v="6"/>
    <x v="6"/>
    <n v="-938.28"/>
  </r>
  <r>
    <n v="7643"/>
    <x v="3785"/>
    <x v="0"/>
    <x v="1099"/>
    <d v="2013-10-08T00:00:00"/>
    <x v="2"/>
    <s v="LB-16795"/>
    <x v="697"/>
    <x v="2"/>
    <x v="0"/>
    <s v="Pueblo"/>
    <x v="22"/>
    <n v="81001"/>
    <x v="1"/>
    <s v="OFF-BI-10002824"/>
    <x v="1"/>
    <x v="8"/>
    <x v="523"/>
    <n v="17.904"/>
    <n v="4"/>
    <x v="6"/>
    <n v="-14.92"/>
  </r>
  <r>
    <n v="7644"/>
    <x v="3785"/>
    <x v="0"/>
    <x v="1099"/>
    <d v="2013-10-08T00:00:00"/>
    <x v="2"/>
    <s v="LB-16795"/>
    <x v="697"/>
    <x v="2"/>
    <x v="0"/>
    <s v="Pueblo"/>
    <x v="22"/>
    <n v="81001"/>
    <x v="1"/>
    <s v="OFF-BI-10002571"/>
    <x v="1"/>
    <x v="8"/>
    <x v="1204"/>
    <n v="11.976000000000001"/>
    <n v="4"/>
    <x v="6"/>
    <n v="-9.1815999999999995"/>
  </r>
  <r>
    <n v="7645"/>
    <x v="3785"/>
    <x v="0"/>
    <x v="1099"/>
    <d v="2013-10-08T00:00:00"/>
    <x v="2"/>
    <s v="LB-16795"/>
    <x v="697"/>
    <x v="2"/>
    <x v="0"/>
    <s v="Pueblo"/>
    <x v="22"/>
    <n v="81001"/>
    <x v="1"/>
    <s v="TEC-AC-10001553"/>
    <x v="2"/>
    <x v="11"/>
    <x v="1599"/>
    <n v="67.959999999999994"/>
    <n v="5"/>
    <x v="2"/>
    <n v="0.84950000000000003"/>
  </r>
  <r>
    <n v="7646"/>
    <x v="3786"/>
    <x v="1"/>
    <x v="57"/>
    <d v="2012-04-11T00:00:00"/>
    <x v="1"/>
    <s v="CA-11965"/>
    <x v="662"/>
    <x v="1"/>
    <x v="0"/>
    <s v="Los Angeles"/>
    <x v="1"/>
    <n v="90036"/>
    <x v="1"/>
    <s v="FUR-CH-10003973"/>
    <x v="0"/>
    <x v="1"/>
    <x v="858"/>
    <n v="892.22400000000005"/>
    <n v="3"/>
    <x v="2"/>
    <n v="89.222399999999993"/>
  </r>
  <r>
    <n v="7647"/>
    <x v="3787"/>
    <x v="2"/>
    <x v="340"/>
    <d v="2011-09-13T00:00:00"/>
    <x v="1"/>
    <s v="DL-12925"/>
    <x v="351"/>
    <x v="0"/>
    <x v="0"/>
    <s v="Greenville"/>
    <x v="3"/>
    <n v="27834"/>
    <x v="0"/>
    <s v="TEC-MA-10002073"/>
    <x v="2"/>
    <x v="15"/>
    <x v="1763"/>
    <n v="1299.99"/>
    <n v="2"/>
    <x v="5"/>
    <n v="-571.99559999999997"/>
  </r>
  <r>
    <n v="7648"/>
    <x v="3788"/>
    <x v="0"/>
    <x v="543"/>
    <d v="2013-03-17T00:00:00"/>
    <x v="2"/>
    <s v="FC-14335"/>
    <x v="712"/>
    <x v="1"/>
    <x v="0"/>
    <s v="San Francisco"/>
    <x v="1"/>
    <n v="94110"/>
    <x v="1"/>
    <s v="OFF-BI-10003529"/>
    <x v="1"/>
    <x v="8"/>
    <x v="788"/>
    <n v="4.5439999999999996"/>
    <n v="2"/>
    <x v="2"/>
    <n v="1.6472"/>
  </r>
  <r>
    <n v="7649"/>
    <x v="3788"/>
    <x v="0"/>
    <x v="543"/>
    <d v="2013-03-17T00:00:00"/>
    <x v="2"/>
    <s v="FC-14335"/>
    <x v="712"/>
    <x v="1"/>
    <x v="0"/>
    <s v="San Francisco"/>
    <x v="1"/>
    <n v="94110"/>
    <x v="1"/>
    <s v="FUR-CH-10000309"/>
    <x v="0"/>
    <x v="1"/>
    <x v="765"/>
    <n v="1352.0319999999999"/>
    <n v="4"/>
    <x v="2"/>
    <n v="84.501999999999995"/>
  </r>
  <r>
    <n v="7650"/>
    <x v="3789"/>
    <x v="1"/>
    <x v="17"/>
    <d v="2012-12-31T00:00:00"/>
    <x v="1"/>
    <s v="DB-13120"/>
    <x v="106"/>
    <x v="1"/>
    <x v="0"/>
    <s v="Marion"/>
    <x v="24"/>
    <n v="43302"/>
    <x v="3"/>
    <s v="FUR-TA-10004154"/>
    <x v="0"/>
    <x v="3"/>
    <x v="730"/>
    <n v="1548.99"/>
    <n v="9"/>
    <x v="10"/>
    <n v="-464.697"/>
  </r>
  <r>
    <n v="7651"/>
    <x v="3789"/>
    <x v="1"/>
    <x v="17"/>
    <d v="2012-12-31T00:00:00"/>
    <x v="1"/>
    <s v="DB-13120"/>
    <x v="106"/>
    <x v="1"/>
    <x v="0"/>
    <s v="Marion"/>
    <x v="24"/>
    <n v="43302"/>
    <x v="3"/>
    <s v="OFF-EN-10003286"/>
    <x v="1"/>
    <x v="12"/>
    <x v="33"/>
    <n v="19.872"/>
    <n v="3"/>
    <x v="2"/>
    <n v="6.7068000000000003"/>
  </r>
  <r>
    <n v="7652"/>
    <x v="3790"/>
    <x v="3"/>
    <x v="783"/>
    <d v="2014-08-09T00:00:00"/>
    <x v="2"/>
    <s v="CK-12205"/>
    <x v="237"/>
    <x v="0"/>
    <x v="0"/>
    <s v="Dallas"/>
    <x v="5"/>
    <n v="75081"/>
    <x v="2"/>
    <s v="TEC-AC-10001552"/>
    <x v="2"/>
    <x v="11"/>
    <x v="100"/>
    <n v="119.44799999999999"/>
    <n v="3"/>
    <x v="2"/>
    <n v="-13.437900000000001"/>
  </r>
  <r>
    <n v="7653"/>
    <x v="3790"/>
    <x v="3"/>
    <x v="783"/>
    <d v="2014-08-09T00:00:00"/>
    <x v="2"/>
    <s v="CK-12205"/>
    <x v="237"/>
    <x v="0"/>
    <x v="0"/>
    <s v="Dallas"/>
    <x v="5"/>
    <n v="75081"/>
    <x v="2"/>
    <s v="OFF-ST-10002790"/>
    <x v="1"/>
    <x v="4"/>
    <x v="233"/>
    <n v="118.16"/>
    <n v="2"/>
    <x v="2"/>
    <n v="-25.109000000000002"/>
  </r>
  <r>
    <n v="7654"/>
    <x v="3791"/>
    <x v="1"/>
    <x v="204"/>
    <d v="2012-03-27T00:00:00"/>
    <x v="1"/>
    <s v="FW-14395"/>
    <x v="783"/>
    <x v="1"/>
    <x v="0"/>
    <s v="Huntsville"/>
    <x v="19"/>
    <n v="35810"/>
    <x v="0"/>
    <s v="OFF-AR-10003217"/>
    <x v="1"/>
    <x v="6"/>
    <x v="1640"/>
    <n v="19.559999999999999"/>
    <n v="4"/>
    <x v="0"/>
    <n v="5.4767999999999999"/>
  </r>
  <r>
    <n v="7655"/>
    <x v="3792"/>
    <x v="1"/>
    <x v="672"/>
    <d v="2012-12-02T00:00:00"/>
    <x v="0"/>
    <s v="JM-15865"/>
    <x v="622"/>
    <x v="0"/>
    <x v="0"/>
    <s v="Las Vegas"/>
    <x v="33"/>
    <n v="89115"/>
    <x v="1"/>
    <s v="FUR-FU-10002813"/>
    <x v="0"/>
    <x v="5"/>
    <x v="1682"/>
    <n v="80.959999999999994"/>
    <n v="4"/>
    <x v="0"/>
    <n v="29.145600000000002"/>
  </r>
  <r>
    <n v="7656"/>
    <x v="3792"/>
    <x v="1"/>
    <x v="672"/>
    <d v="2012-12-02T00:00:00"/>
    <x v="0"/>
    <s v="JM-15865"/>
    <x v="622"/>
    <x v="0"/>
    <x v="0"/>
    <s v="Las Vegas"/>
    <x v="33"/>
    <n v="89115"/>
    <x v="1"/>
    <s v="OFF-PA-10003848"/>
    <x v="1"/>
    <x v="10"/>
    <x v="1442"/>
    <n v="25.92"/>
    <n v="4"/>
    <x v="0"/>
    <n v="12.441599999999999"/>
  </r>
  <r>
    <n v="7657"/>
    <x v="3793"/>
    <x v="2"/>
    <x v="1166"/>
    <d v="2011-04-15T00:00:00"/>
    <x v="3"/>
    <s v="PS-18970"/>
    <x v="28"/>
    <x v="2"/>
    <x v="0"/>
    <s v="Los Angeles"/>
    <x v="1"/>
    <n v="90049"/>
    <x v="1"/>
    <s v="OFF-AP-10000240"/>
    <x v="1"/>
    <x v="9"/>
    <x v="644"/>
    <n v="106.96"/>
    <n v="2"/>
    <x v="0"/>
    <n v="31.0184"/>
  </r>
  <r>
    <n v="7658"/>
    <x v="3793"/>
    <x v="2"/>
    <x v="1166"/>
    <d v="2011-04-15T00:00:00"/>
    <x v="3"/>
    <s v="PS-18970"/>
    <x v="28"/>
    <x v="2"/>
    <x v="0"/>
    <s v="Los Angeles"/>
    <x v="1"/>
    <n v="90049"/>
    <x v="1"/>
    <s v="FUR-FU-10004091"/>
    <x v="0"/>
    <x v="5"/>
    <x v="264"/>
    <n v="187.76"/>
    <n v="4"/>
    <x v="0"/>
    <n v="76.9816"/>
  </r>
  <r>
    <n v="7659"/>
    <x v="3794"/>
    <x v="3"/>
    <x v="245"/>
    <d v="2014-08-03T00:00:00"/>
    <x v="2"/>
    <s v="TC-21475"/>
    <x v="679"/>
    <x v="2"/>
    <x v="0"/>
    <s v="Lakewood"/>
    <x v="24"/>
    <n v="44107"/>
    <x v="3"/>
    <s v="OFF-BI-10001071"/>
    <x v="1"/>
    <x v="8"/>
    <x v="663"/>
    <n v="76.775999999999996"/>
    <n v="4"/>
    <x v="6"/>
    <n v="-53.743200000000002"/>
  </r>
  <r>
    <n v="7660"/>
    <x v="3795"/>
    <x v="3"/>
    <x v="702"/>
    <d v="2014-06-06T00:00:00"/>
    <x v="1"/>
    <s v="CV-12805"/>
    <x v="51"/>
    <x v="1"/>
    <x v="0"/>
    <s v="Fremont"/>
    <x v="8"/>
    <n v="68025"/>
    <x v="2"/>
    <s v="OFF-BI-10003676"/>
    <x v="1"/>
    <x v="8"/>
    <x v="816"/>
    <n v="53.9"/>
    <n v="5"/>
    <x v="0"/>
    <n v="25.872"/>
  </r>
  <r>
    <n v="7661"/>
    <x v="3796"/>
    <x v="2"/>
    <x v="1167"/>
    <d v="2011-01-13T00:00:00"/>
    <x v="1"/>
    <s v="VS-21820"/>
    <x v="745"/>
    <x v="0"/>
    <x v="0"/>
    <s v="Huntsville"/>
    <x v="5"/>
    <n v="77340"/>
    <x v="2"/>
    <s v="FUR-FU-10004864"/>
    <x v="0"/>
    <x v="5"/>
    <x v="436"/>
    <n v="76.727999999999994"/>
    <n v="3"/>
    <x v="7"/>
    <n v="-53.709600000000002"/>
  </r>
  <r>
    <n v="7662"/>
    <x v="3796"/>
    <x v="2"/>
    <x v="1167"/>
    <d v="2011-01-13T00:00:00"/>
    <x v="1"/>
    <s v="VS-21820"/>
    <x v="745"/>
    <x v="0"/>
    <x v="0"/>
    <s v="Huntsville"/>
    <x v="5"/>
    <n v="77340"/>
    <x v="2"/>
    <s v="OFF-BI-10003708"/>
    <x v="1"/>
    <x v="8"/>
    <x v="969"/>
    <n v="10.43"/>
    <n v="7"/>
    <x v="3"/>
    <n v="-18.252500000000001"/>
  </r>
  <r>
    <n v="7663"/>
    <x v="3797"/>
    <x v="3"/>
    <x v="365"/>
    <d v="2014-10-02T00:00:00"/>
    <x v="2"/>
    <s v="SC-20575"/>
    <x v="623"/>
    <x v="0"/>
    <x v="0"/>
    <s v="Los Angeles"/>
    <x v="1"/>
    <n v="90036"/>
    <x v="1"/>
    <s v="OFF-AR-10002067"/>
    <x v="1"/>
    <x v="6"/>
    <x v="1145"/>
    <n v="99.2"/>
    <n v="5"/>
    <x v="0"/>
    <n v="25.792000000000002"/>
  </r>
  <r>
    <n v="7664"/>
    <x v="3798"/>
    <x v="3"/>
    <x v="1168"/>
    <d v="2014-09-20T00:00:00"/>
    <x v="1"/>
    <s v="SG-20605"/>
    <x v="611"/>
    <x v="0"/>
    <x v="0"/>
    <s v="Asheville"/>
    <x v="3"/>
    <n v="28806"/>
    <x v="0"/>
    <s v="OFF-AR-10003158"/>
    <x v="1"/>
    <x v="6"/>
    <x v="696"/>
    <n v="15.92"/>
    <n v="5"/>
    <x v="2"/>
    <n v="2.786"/>
  </r>
  <r>
    <n v="7665"/>
    <x v="3799"/>
    <x v="2"/>
    <x v="68"/>
    <d v="2011-10-26T00:00:00"/>
    <x v="1"/>
    <s v="NB-18580"/>
    <x v="630"/>
    <x v="1"/>
    <x v="0"/>
    <s v="Bossier City"/>
    <x v="28"/>
    <n v="71111"/>
    <x v="0"/>
    <s v="FUR-FU-10000193"/>
    <x v="0"/>
    <x v="5"/>
    <x v="1503"/>
    <n v="129.91999999999999"/>
    <n v="4"/>
    <x v="0"/>
    <n v="10.393599999999999"/>
  </r>
  <r>
    <n v="7666"/>
    <x v="3800"/>
    <x v="0"/>
    <x v="964"/>
    <d v="2013-10-09T00:00:00"/>
    <x v="1"/>
    <s v="DR-12940"/>
    <x v="660"/>
    <x v="2"/>
    <x v="0"/>
    <s v="Providence"/>
    <x v="34"/>
    <n v="2908"/>
    <x v="3"/>
    <s v="OFF-BI-10000977"/>
    <x v="1"/>
    <x v="8"/>
    <x v="982"/>
    <n v="30.4"/>
    <n v="1"/>
    <x v="0"/>
    <n v="13.984"/>
  </r>
  <r>
    <n v="7667"/>
    <x v="3800"/>
    <x v="0"/>
    <x v="964"/>
    <d v="2013-10-09T00:00:00"/>
    <x v="1"/>
    <s v="DR-12940"/>
    <x v="660"/>
    <x v="2"/>
    <x v="0"/>
    <s v="Providence"/>
    <x v="34"/>
    <n v="2908"/>
    <x v="3"/>
    <s v="TEC-CO-10001449"/>
    <x v="2"/>
    <x v="16"/>
    <x v="303"/>
    <n v="5399.91"/>
    <n v="9"/>
    <x v="0"/>
    <n v="2591.9567999999999"/>
  </r>
  <r>
    <n v="7668"/>
    <x v="3800"/>
    <x v="0"/>
    <x v="964"/>
    <d v="2013-10-09T00:00:00"/>
    <x v="1"/>
    <s v="DR-12940"/>
    <x v="660"/>
    <x v="2"/>
    <x v="0"/>
    <s v="Providence"/>
    <x v="34"/>
    <n v="2908"/>
    <x v="3"/>
    <s v="OFF-ST-10000136"/>
    <x v="1"/>
    <x v="4"/>
    <x v="1694"/>
    <n v="119.1"/>
    <n v="3"/>
    <x v="0"/>
    <n v="34.539000000000001"/>
  </r>
  <r>
    <n v="7669"/>
    <x v="3801"/>
    <x v="1"/>
    <x v="154"/>
    <d v="2012-11-29T00:00:00"/>
    <x v="0"/>
    <s v="MA-17560"/>
    <x v="15"/>
    <x v="2"/>
    <x v="0"/>
    <s v="Everett"/>
    <x v="31"/>
    <n v="2149"/>
    <x v="3"/>
    <s v="OFF-PA-10000743"/>
    <x v="1"/>
    <x v="10"/>
    <x v="573"/>
    <n v="40.08"/>
    <n v="6"/>
    <x v="0"/>
    <n v="19.238399999999999"/>
  </r>
  <r>
    <n v="7670"/>
    <x v="3801"/>
    <x v="1"/>
    <x v="154"/>
    <d v="2012-11-29T00:00:00"/>
    <x v="0"/>
    <s v="MA-17560"/>
    <x v="15"/>
    <x v="2"/>
    <x v="0"/>
    <s v="Everett"/>
    <x v="31"/>
    <n v="2149"/>
    <x v="3"/>
    <s v="OFF-PA-10001019"/>
    <x v="1"/>
    <x v="10"/>
    <x v="675"/>
    <n v="59.94"/>
    <n v="3"/>
    <x v="0"/>
    <n v="28.171800000000001"/>
  </r>
  <r>
    <n v="7671"/>
    <x v="3801"/>
    <x v="1"/>
    <x v="154"/>
    <d v="2012-11-29T00:00:00"/>
    <x v="0"/>
    <s v="MA-17560"/>
    <x v="15"/>
    <x v="2"/>
    <x v="0"/>
    <s v="Everett"/>
    <x v="31"/>
    <n v="2149"/>
    <x v="3"/>
    <s v="TEC-AC-10003095"/>
    <x v="2"/>
    <x v="11"/>
    <x v="1277"/>
    <n v="259.98"/>
    <n v="2"/>
    <x v="0"/>
    <n v="88.393199999999993"/>
  </r>
  <r>
    <n v="7672"/>
    <x v="3801"/>
    <x v="1"/>
    <x v="154"/>
    <d v="2012-11-29T00:00:00"/>
    <x v="0"/>
    <s v="MA-17560"/>
    <x v="15"/>
    <x v="2"/>
    <x v="0"/>
    <s v="Everett"/>
    <x v="31"/>
    <n v="2149"/>
    <x v="3"/>
    <s v="FUR-BO-10002916"/>
    <x v="0"/>
    <x v="0"/>
    <x v="1506"/>
    <n v="170.98"/>
    <n v="1"/>
    <x v="0"/>
    <n v="32.486199999999997"/>
  </r>
  <r>
    <n v="7673"/>
    <x v="3801"/>
    <x v="1"/>
    <x v="154"/>
    <d v="2012-11-29T00:00:00"/>
    <x v="0"/>
    <s v="MA-17560"/>
    <x v="15"/>
    <x v="2"/>
    <x v="0"/>
    <s v="Everett"/>
    <x v="31"/>
    <n v="2149"/>
    <x v="3"/>
    <s v="FUR-FU-10002506"/>
    <x v="0"/>
    <x v="5"/>
    <x v="1802"/>
    <n v="38.97"/>
    <n v="3"/>
    <x v="0"/>
    <n v="4.6764000000000001"/>
  </r>
  <r>
    <n v="7674"/>
    <x v="3801"/>
    <x v="1"/>
    <x v="154"/>
    <d v="2012-11-29T00:00:00"/>
    <x v="0"/>
    <s v="MA-17560"/>
    <x v="15"/>
    <x v="2"/>
    <x v="0"/>
    <s v="Everett"/>
    <x v="31"/>
    <n v="2149"/>
    <x v="3"/>
    <s v="OFF-PA-10003823"/>
    <x v="1"/>
    <x v="10"/>
    <x v="1001"/>
    <n v="154.9"/>
    <n v="5"/>
    <x v="0"/>
    <n v="69.704999999999998"/>
  </r>
  <r>
    <n v="7675"/>
    <x v="3801"/>
    <x v="1"/>
    <x v="154"/>
    <d v="2012-11-29T00:00:00"/>
    <x v="0"/>
    <s v="MA-17560"/>
    <x v="15"/>
    <x v="2"/>
    <x v="0"/>
    <s v="Everett"/>
    <x v="31"/>
    <n v="2149"/>
    <x v="3"/>
    <s v="FUR-TA-10004619"/>
    <x v="0"/>
    <x v="3"/>
    <x v="882"/>
    <n v="446.06799999999998"/>
    <n v="4"/>
    <x v="4"/>
    <n v="0"/>
  </r>
  <r>
    <n v="7676"/>
    <x v="3802"/>
    <x v="3"/>
    <x v="636"/>
    <d v="2014-05-10T00:00:00"/>
    <x v="0"/>
    <s v="TS-21655"/>
    <x v="772"/>
    <x v="0"/>
    <x v="0"/>
    <s v="Rancho Cucamonga"/>
    <x v="1"/>
    <n v="91730"/>
    <x v="1"/>
    <s v="OFF-AP-10001271"/>
    <x v="1"/>
    <x v="9"/>
    <x v="469"/>
    <n v="152.94"/>
    <n v="3"/>
    <x v="0"/>
    <n v="41.293799999999997"/>
  </r>
  <r>
    <n v="7677"/>
    <x v="3803"/>
    <x v="2"/>
    <x v="1169"/>
    <d v="2011-10-08T00:00:00"/>
    <x v="3"/>
    <s v="JG-15115"/>
    <x v="161"/>
    <x v="0"/>
    <x v="0"/>
    <s v="Charlotte"/>
    <x v="3"/>
    <n v="28205"/>
    <x v="0"/>
    <s v="TEC-AC-10002331"/>
    <x v="2"/>
    <x v="11"/>
    <x v="1582"/>
    <n v="23.472000000000001"/>
    <n v="3"/>
    <x v="2"/>
    <n v="4.9878"/>
  </r>
  <r>
    <n v="7678"/>
    <x v="3804"/>
    <x v="2"/>
    <x v="520"/>
    <d v="2012-01-07T00:00:00"/>
    <x v="1"/>
    <s v="KM-16375"/>
    <x v="454"/>
    <x v="2"/>
    <x v="0"/>
    <s v="Providence"/>
    <x v="34"/>
    <n v="2908"/>
    <x v="3"/>
    <s v="OFF-PA-10003228"/>
    <x v="1"/>
    <x v="10"/>
    <x v="1668"/>
    <n v="195.64"/>
    <n v="4"/>
    <x v="0"/>
    <n v="91.950800000000001"/>
  </r>
  <r>
    <n v="7679"/>
    <x v="3804"/>
    <x v="2"/>
    <x v="520"/>
    <d v="2012-01-07T00:00:00"/>
    <x v="1"/>
    <s v="KM-16375"/>
    <x v="454"/>
    <x v="2"/>
    <x v="0"/>
    <s v="Providence"/>
    <x v="34"/>
    <n v="2908"/>
    <x v="3"/>
    <s v="OFF-PA-10002586"/>
    <x v="1"/>
    <x v="10"/>
    <x v="1007"/>
    <n v="14.94"/>
    <n v="3"/>
    <x v="0"/>
    <n v="7.0217999999999998"/>
  </r>
  <r>
    <n v="7680"/>
    <x v="3804"/>
    <x v="2"/>
    <x v="520"/>
    <d v="2012-01-07T00:00:00"/>
    <x v="1"/>
    <s v="KM-16375"/>
    <x v="454"/>
    <x v="2"/>
    <x v="0"/>
    <s v="Providence"/>
    <x v="34"/>
    <n v="2908"/>
    <x v="3"/>
    <s v="TEC-AC-10002049"/>
    <x v="2"/>
    <x v="11"/>
    <x v="1053"/>
    <n v="1687.8"/>
    <n v="4"/>
    <x v="0"/>
    <n v="742.63199999999995"/>
  </r>
  <r>
    <n v="7681"/>
    <x v="3804"/>
    <x v="2"/>
    <x v="520"/>
    <d v="2012-01-07T00:00:00"/>
    <x v="1"/>
    <s v="KM-16375"/>
    <x v="454"/>
    <x v="2"/>
    <x v="0"/>
    <s v="Providence"/>
    <x v="34"/>
    <n v="2908"/>
    <x v="3"/>
    <s v="FUR-BO-10000362"/>
    <x v="0"/>
    <x v="0"/>
    <x v="1037"/>
    <n v="341.96"/>
    <n v="2"/>
    <x v="0"/>
    <n v="78.650800000000004"/>
  </r>
  <r>
    <n v="7682"/>
    <x v="3804"/>
    <x v="2"/>
    <x v="520"/>
    <d v="2012-01-07T00:00:00"/>
    <x v="1"/>
    <s v="KM-16375"/>
    <x v="454"/>
    <x v="2"/>
    <x v="0"/>
    <s v="Providence"/>
    <x v="34"/>
    <n v="2908"/>
    <x v="3"/>
    <s v="FUR-CH-10004218"/>
    <x v="0"/>
    <x v="1"/>
    <x v="38"/>
    <n v="605.88"/>
    <n v="6"/>
    <x v="0"/>
    <n v="151.47"/>
  </r>
  <r>
    <n v="7683"/>
    <x v="3805"/>
    <x v="1"/>
    <x v="152"/>
    <d v="2012-05-01T00:00:00"/>
    <x v="2"/>
    <s v="SD-20485"/>
    <x v="174"/>
    <x v="2"/>
    <x v="0"/>
    <s v="Midland"/>
    <x v="12"/>
    <n v="48640"/>
    <x v="2"/>
    <s v="OFF-AP-10003779"/>
    <x v="1"/>
    <x v="9"/>
    <x v="1448"/>
    <n v="186.732"/>
    <n v="1"/>
    <x v="9"/>
    <n v="41.496000000000002"/>
  </r>
  <r>
    <n v="7684"/>
    <x v="3805"/>
    <x v="1"/>
    <x v="152"/>
    <d v="2012-05-01T00:00:00"/>
    <x v="2"/>
    <s v="SD-20485"/>
    <x v="174"/>
    <x v="2"/>
    <x v="0"/>
    <s v="Midland"/>
    <x v="12"/>
    <n v="48640"/>
    <x v="2"/>
    <s v="OFF-BI-10003527"/>
    <x v="1"/>
    <x v="8"/>
    <x v="446"/>
    <n v="3812.97"/>
    <n v="3"/>
    <x v="0"/>
    <n v="1906.4849999999999"/>
  </r>
  <r>
    <n v="7685"/>
    <x v="3806"/>
    <x v="1"/>
    <x v="966"/>
    <d v="2012-02-21T00:00:00"/>
    <x v="1"/>
    <s v="TT-21070"/>
    <x v="74"/>
    <x v="0"/>
    <x v="0"/>
    <s v="Rochester"/>
    <x v="15"/>
    <n v="14609"/>
    <x v="3"/>
    <s v="OFF-BI-10002897"/>
    <x v="1"/>
    <x v="8"/>
    <x v="1793"/>
    <n v="26.423999999999999"/>
    <n v="9"/>
    <x v="2"/>
    <n v="9.5786999999999995"/>
  </r>
  <r>
    <n v="7686"/>
    <x v="3806"/>
    <x v="1"/>
    <x v="966"/>
    <d v="2012-02-21T00:00:00"/>
    <x v="1"/>
    <s v="TT-21070"/>
    <x v="74"/>
    <x v="0"/>
    <x v="0"/>
    <s v="Rochester"/>
    <x v="15"/>
    <n v="14609"/>
    <x v="3"/>
    <s v="TEC-PH-10002584"/>
    <x v="2"/>
    <x v="7"/>
    <x v="1696"/>
    <n v="625.99"/>
    <n v="1"/>
    <x v="0"/>
    <n v="187.797"/>
  </r>
  <r>
    <n v="7687"/>
    <x v="3807"/>
    <x v="0"/>
    <x v="881"/>
    <d v="2013-11-30T00:00:00"/>
    <x v="1"/>
    <s v="BB-11545"/>
    <x v="179"/>
    <x v="1"/>
    <x v="0"/>
    <s v="Jackson"/>
    <x v="12"/>
    <n v="49201"/>
    <x v="2"/>
    <s v="FUR-TA-10001095"/>
    <x v="0"/>
    <x v="3"/>
    <x v="611"/>
    <n v="1568.61"/>
    <n v="9"/>
    <x v="0"/>
    <n v="329.40809999999999"/>
  </r>
  <r>
    <n v="7688"/>
    <x v="3807"/>
    <x v="0"/>
    <x v="881"/>
    <d v="2013-11-30T00:00:00"/>
    <x v="1"/>
    <s v="BB-11545"/>
    <x v="179"/>
    <x v="1"/>
    <x v="0"/>
    <s v="Jackson"/>
    <x v="12"/>
    <n v="49201"/>
    <x v="2"/>
    <s v="OFF-BI-10004002"/>
    <x v="1"/>
    <x v="8"/>
    <x v="152"/>
    <n v="17.3"/>
    <n v="1"/>
    <x v="0"/>
    <n v="8.3040000000000003"/>
  </r>
  <r>
    <n v="7689"/>
    <x v="3807"/>
    <x v="0"/>
    <x v="881"/>
    <d v="2013-11-30T00:00:00"/>
    <x v="1"/>
    <s v="BB-11545"/>
    <x v="179"/>
    <x v="1"/>
    <x v="0"/>
    <s v="Jackson"/>
    <x v="12"/>
    <n v="49201"/>
    <x v="2"/>
    <s v="TEC-AC-10004518"/>
    <x v="2"/>
    <x v="11"/>
    <x v="1803"/>
    <n v="160"/>
    <n v="8"/>
    <x v="0"/>
    <n v="62.4"/>
  </r>
  <r>
    <n v="7690"/>
    <x v="3808"/>
    <x v="3"/>
    <x v="663"/>
    <d v="2014-07-18T00:00:00"/>
    <x v="2"/>
    <s v="RS-19420"/>
    <x v="602"/>
    <x v="1"/>
    <x v="0"/>
    <s v="Suffolk"/>
    <x v="17"/>
    <n v="23434"/>
    <x v="0"/>
    <s v="OFF-AP-10002191"/>
    <x v="1"/>
    <x v="9"/>
    <x v="800"/>
    <n v="179.94"/>
    <n v="3"/>
    <x v="0"/>
    <n v="50.383200000000002"/>
  </r>
  <r>
    <n v="7691"/>
    <x v="3808"/>
    <x v="3"/>
    <x v="663"/>
    <d v="2014-07-18T00:00:00"/>
    <x v="2"/>
    <s v="RS-19420"/>
    <x v="602"/>
    <x v="1"/>
    <x v="0"/>
    <s v="Suffolk"/>
    <x v="17"/>
    <n v="23434"/>
    <x v="0"/>
    <s v="FUR-TA-10004575"/>
    <x v="0"/>
    <x v="3"/>
    <x v="306"/>
    <n v="872.94"/>
    <n v="3"/>
    <x v="0"/>
    <n v="157.1292"/>
  </r>
  <r>
    <n v="7692"/>
    <x v="3808"/>
    <x v="3"/>
    <x v="663"/>
    <d v="2014-07-18T00:00:00"/>
    <x v="2"/>
    <s v="RS-19420"/>
    <x v="602"/>
    <x v="1"/>
    <x v="0"/>
    <s v="Suffolk"/>
    <x v="17"/>
    <n v="23434"/>
    <x v="0"/>
    <s v="OFF-PA-10003177"/>
    <x v="1"/>
    <x v="10"/>
    <x v="89"/>
    <n v="12.96"/>
    <n v="2"/>
    <x v="0"/>
    <n v="6.2207999999999997"/>
  </r>
  <r>
    <n v="7693"/>
    <x v="3809"/>
    <x v="2"/>
    <x v="282"/>
    <d v="2012-01-03T00:00:00"/>
    <x v="1"/>
    <s v="AI-10855"/>
    <x v="482"/>
    <x v="0"/>
    <x v="0"/>
    <s v="Brentwood"/>
    <x v="1"/>
    <n v="94513"/>
    <x v="1"/>
    <s v="OFF-LA-10003923"/>
    <x v="1"/>
    <x v="2"/>
    <x v="424"/>
    <n v="88.8"/>
    <n v="6"/>
    <x v="0"/>
    <n v="44.4"/>
  </r>
  <r>
    <n v="7694"/>
    <x v="3809"/>
    <x v="2"/>
    <x v="282"/>
    <d v="2012-01-03T00:00:00"/>
    <x v="1"/>
    <s v="AI-10855"/>
    <x v="482"/>
    <x v="0"/>
    <x v="0"/>
    <s v="Brentwood"/>
    <x v="1"/>
    <n v="94513"/>
    <x v="1"/>
    <s v="TEC-PH-10001051"/>
    <x v="2"/>
    <x v="7"/>
    <x v="1254"/>
    <n v="319.96800000000002"/>
    <n v="4"/>
    <x v="2"/>
    <n v="35.996400000000001"/>
  </r>
  <r>
    <n v="7695"/>
    <x v="3810"/>
    <x v="0"/>
    <x v="554"/>
    <d v="2013-03-23T00:00:00"/>
    <x v="3"/>
    <s v="MC-17275"/>
    <x v="507"/>
    <x v="0"/>
    <x v="0"/>
    <s v="Seattle"/>
    <x v="4"/>
    <n v="98103"/>
    <x v="1"/>
    <s v="FUR-CH-10004754"/>
    <x v="0"/>
    <x v="1"/>
    <x v="1123"/>
    <n v="167.88800000000001"/>
    <n v="7"/>
    <x v="2"/>
    <n v="14.690200000000001"/>
  </r>
  <r>
    <n v="7696"/>
    <x v="3811"/>
    <x v="3"/>
    <x v="1170"/>
    <d v="2014-07-06T00:00:00"/>
    <x v="2"/>
    <s v="AH-10120"/>
    <x v="571"/>
    <x v="2"/>
    <x v="0"/>
    <s v="Houston"/>
    <x v="5"/>
    <n v="77036"/>
    <x v="2"/>
    <s v="OFF-PA-10000357"/>
    <x v="1"/>
    <x v="10"/>
    <x v="442"/>
    <n v="163.96"/>
    <n v="5"/>
    <x v="2"/>
    <n v="59.435499999999998"/>
  </r>
  <r>
    <n v="7697"/>
    <x v="3811"/>
    <x v="3"/>
    <x v="1170"/>
    <d v="2014-07-06T00:00:00"/>
    <x v="2"/>
    <s v="AH-10120"/>
    <x v="571"/>
    <x v="2"/>
    <x v="0"/>
    <s v="Houston"/>
    <x v="5"/>
    <n v="77036"/>
    <x v="2"/>
    <s v="OFF-BI-10001787"/>
    <x v="1"/>
    <x v="8"/>
    <x v="1482"/>
    <n v="5.2320000000000002"/>
    <n v="4"/>
    <x v="3"/>
    <n v="-8.1096000000000004"/>
  </r>
  <r>
    <n v="7698"/>
    <x v="3812"/>
    <x v="3"/>
    <x v="817"/>
    <d v="2014-12-19T00:00:00"/>
    <x v="1"/>
    <s v="BF-11170"/>
    <x v="408"/>
    <x v="2"/>
    <x v="0"/>
    <s v="Lawrence"/>
    <x v="31"/>
    <n v="1841"/>
    <x v="3"/>
    <s v="TEC-CO-10002313"/>
    <x v="2"/>
    <x v="16"/>
    <x v="345"/>
    <n v="1199.98"/>
    <n v="2"/>
    <x v="0"/>
    <n v="467.99220000000003"/>
  </r>
  <r>
    <n v="7699"/>
    <x v="3812"/>
    <x v="3"/>
    <x v="817"/>
    <d v="2014-12-19T00:00:00"/>
    <x v="1"/>
    <s v="BF-11170"/>
    <x v="408"/>
    <x v="2"/>
    <x v="0"/>
    <s v="Lawrence"/>
    <x v="31"/>
    <n v="1841"/>
    <x v="3"/>
    <s v="OFF-ST-10002790"/>
    <x v="1"/>
    <x v="4"/>
    <x v="233"/>
    <n v="73.849999999999994"/>
    <n v="1"/>
    <x v="0"/>
    <n v="2.2155"/>
  </r>
  <r>
    <n v="7700"/>
    <x v="3812"/>
    <x v="3"/>
    <x v="817"/>
    <d v="2014-12-19T00:00:00"/>
    <x v="1"/>
    <s v="BF-11170"/>
    <x v="408"/>
    <x v="2"/>
    <x v="0"/>
    <s v="Lawrence"/>
    <x v="31"/>
    <n v="1841"/>
    <x v="3"/>
    <s v="OFF-SU-10001664"/>
    <x v="1"/>
    <x v="14"/>
    <x v="1232"/>
    <n v="25.71"/>
    <n v="3"/>
    <x v="0"/>
    <n v="6.6845999999999997"/>
  </r>
  <r>
    <n v="7701"/>
    <x v="3812"/>
    <x v="3"/>
    <x v="817"/>
    <d v="2014-12-19T00:00:00"/>
    <x v="1"/>
    <s v="BF-11170"/>
    <x v="408"/>
    <x v="2"/>
    <x v="0"/>
    <s v="Lawrence"/>
    <x v="31"/>
    <n v="1841"/>
    <x v="3"/>
    <s v="OFF-FA-10001332"/>
    <x v="1"/>
    <x v="13"/>
    <x v="1561"/>
    <n v="17.28"/>
    <n v="6"/>
    <x v="0"/>
    <n v="8.1216000000000008"/>
  </r>
  <r>
    <n v="7702"/>
    <x v="3812"/>
    <x v="3"/>
    <x v="817"/>
    <d v="2014-12-19T00:00:00"/>
    <x v="1"/>
    <s v="BF-11170"/>
    <x v="408"/>
    <x v="2"/>
    <x v="0"/>
    <s v="Lawrence"/>
    <x v="31"/>
    <n v="1841"/>
    <x v="3"/>
    <s v="FUR-TA-10003473"/>
    <x v="0"/>
    <x v="3"/>
    <x v="214"/>
    <n v="526.58199999999999"/>
    <n v="2"/>
    <x v="4"/>
    <n v="-52.658200000000001"/>
  </r>
  <r>
    <n v="7703"/>
    <x v="3813"/>
    <x v="0"/>
    <x v="370"/>
    <d v="2013-09-03T00:00:00"/>
    <x v="1"/>
    <s v="AA-10480"/>
    <x v="4"/>
    <x v="0"/>
    <x v="0"/>
    <s v="Detroit"/>
    <x v="12"/>
    <n v="48234"/>
    <x v="2"/>
    <s v="OFF-PA-10000605"/>
    <x v="1"/>
    <x v="10"/>
    <x v="808"/>
    <n v="11.56"/>
    <n v="2"/>
    <x v="0"/>
    <n v="5.6643999999999997"/>
  </r>
  <r>
    <n v="7704"/>
    <x v="3813"/>
    <x v="0"/>
    <x v="370"/>
    <d v="2013-09-03T00:00:00"/>
    <x v="1"/>
    <s v="AA-10480"/>
    <x v="4"/>
    <x v="0"/>
    <x v="0"/>
    <s v="Detroit"/>
    <x v="12"/>
    <n v="48234"/>
    <x v="2"/>
    <s v="TEC-PH-10002170"/>
    <x v="2"/>
    <x v="7"/>
    <x v="594"/>
    <n v="209.97"/>
    <n v="3"/>
    <x v="0"/>
    <n v="58.791600000000003"/>
  </r>
  <r>
    <n v="7705"/>
    <x v="3813"/>
    <x v="0"/>
    <x v="370"/>
    <d v="2013-09-03T00:00:00"/>
    <x v="1"/>
    <s v="AA-10480"/>
    <x v="4"/>
    <x v="0"/>
    <x v="0"/>
    <s v="Detroit"/>
    <x v="12"/>
    <n v="48234"/>
    <x v="2"/>
    <s v="FUR-TA-10004147"/>
    <x v="0"/>
    <x v="3"/>
    <x v="811"/>
    <n v="447.84"/>
    <n v="4"/>
    <x v="0"/>
    <n v="98.524799999999999"/>
  </r>
  <r>
    <n v="7706"/>
    <x v="3813"/>
    <x v="0"/>
    <x v="370"/>
    <d v="2013-09-03T00:00:00"/>
    <x v="1"/>
    <s v="AA-10480"/>
    <x v="4"/>
    <x v="0"/>
    <x v="0"/>
    <s v="Detroit"/>
    <x v="12"/>
    <n v="48234"/>
    <x v="2"/>
    <s v="TEC-AC-10003911"/>
    <x v="2"/>
    <x v="11"/>
    <x v="327"/>
    <n v="479.97"/>
    <n v="3"/>
    <x v="0"/>
    <n v="163.18979999999999"/>
  </r>
  <r>
    <n v="7707"/>
    <x v="3813"/>
    <x v="0"/>
    <x v="370"/>
    <d v="2013-09-03T00:00:00"/>
    <x v="1"/>
    <s v="AA-10480"/>
    <x v="4"/>
    <x v="0"/>
    <x v="0"/>
    <s v="Detroit"/>
    <x v="12"/>
    <n v="48234"/>
    <x v="2"/>
    <s v="OFF-AR-10002578"/>
    <x v="1"/>
    <x v="6"/>
    <x v="665"/>
    <n v="8.64"/>
    <n v="3"/>
    <x v="0"/>
    <n v="2.5055999999999998"/>
  </r>
  <r>
    <n v="7708"/>
    <x v="3814"/>
    <x v="3"/>
    <x v="453"/>
    <d v="2014-10-20T00:00:00"/>
    <x v="1"/>
    <s v="SV-20815"/>
    <x v="458"/>
    <x v="1"/>
    <x v="0"/>
    <s v="Orem"/>
    <x v="7"/>
    <n v="84057"/>
    <x v="1"/>
    <s v="OFF-AR-10001761"/>
    <x v="1"/>
    <x v="6"/>
    <x v="1642"/>
    <n v="11.68"/>
    <n v="2"/>
    <x v="0"/>
    <n v="4.2047999999999996"/>
  </r>
  <r>
    <n v="7709"/>
    <x v="3815"/>
    <x v="2"/>
    <x v="1089"/>
    <d v="2011-10-29T00:00:00"/>
    <x v="1"/>
    <s v="EH-14185"/>
    <x v="699"/>
    <x v="0"/>
    <x v="0"/>
    <s v="Philadelphia"/>
    <x v="9"/>
    <n v="19120"/>
    <x v="3"/>
    <s v="TEC-AC-10001553"/>
    <x v="2"/>
    <x v="11"/>
    <x v="1599"/>
    <n v="40.776000000000003"/>
    <n v="3"/>
    <x v="2"/>
    <n v="0.50970000000000004"/>
  </r>
  <r>
    <n v="7710"/>
    <x v="3815"/>
    <x v="2"/>
    <x v="1089"/>
    <d v="2011-10-29T00:00:00"/>
    <x v="1"/>
    <s v="EH-14185"/>
    <x v="699"/>
    <x v="0"/>
    <x v="0"/>
    <s v="Philadelphia"/>
    <x v="9"/>
    <n v="19120"/>
    <x v="3"/>
    <s v="OFF-BI-10000309"/>
    <x v="1"/>
    <x v="8"/>
    <x v="334"/>
    <n v="13.698"/>
    <n v="3"/>
    <x v="6"/>
    <n v="-9.5885999999999996"/>
  </r>
  <r>
    <n v="7711"/>
    <x v="3816"/>
    <x v="1"/>
    <x v="788"/>
    <d v="2012-04-07T00:00:00"/>
    <x v="1"/>
    <s v="JL-15850"/>
    <x v="139"/>
    <x v="0"/>
    <x v="0"/>
    <s v="Mesa"/>
    <x v="16"/>
    <n v="85204"/>
    <x v="1"/>
    <s v="TEC-PH-10003095"/>
    <x v="2"/>
    <x v="7"/>
    <x v="1491"/>
    <n v="87.8"/>
    <n v="5"/>
    <x v="2"/>
    <n v="32.924999999999997"/>
  </r>
  <r>
    <n v="7712"/>
    <x v="3817"/>
    <x v="3"/>
    <x v="960"/>
    <d v="2014-10-31T00:00:00"/>
    <x v="0"/>
    <s v="JM-15250"/>
    <x v="49"/>
    <x v="0"/>
    <x v="0"/>
    <s v="Fayetteville"/>
    <x v="3"/>
    <n v="28314"/>
    <x v="0"/>
    <s v="FUR-FU-10001876"/>
    <x v="0"/>
    <x v="5"/>
    <x v="1394"/>
    <n v="77.951999999999998"/>
    <n v="3"/>
    <x v="2"/>
    <n v="15.590400000000001"/>
  </r>
  <r>
    <n v="7713"/>
    <x v="3817"/>
    <x v="3"/>
    <x v="960"/>
    <d v="2014-10-31T00:00:00"/>
    <x v="0"/>
    <s v="JM-15250"/>
    <x v="49"/>
    <x v="0"/>
    <x v="0"/>
    <s v="Fayetteville"/>
    <x v="3"/>
    <n v="28314"/>
    <x v="0"/>
    <s v="OFF-ST-10001522"/>
    <x v="1"/>
    <x v="4"/>
    <x v="195"/>
    <n v="147.184"/>
    <n v="2"/>
    <x v="2"/>
    <n v="-29.436800000000002"/>
  </r>
  <r>
    <n v="7714"/>
    <x v="3817"/>
    <x v="3"/>
    <x v="960"/>
    <d v="2014-10-31T00:00:00"/>
    <x v="0"/>
    <s v="JM-15250"/>
    <x v="49"/>
    <x v="0"/>
    <x v="0"/>
    <s v="Fayetteville"/>
    <x v="3"/>
    <n v="28314"/>
    <x v="0"/>
    <s v="OFF-PA-10000300"/>
    <x v="1"/>
    <x v="10"/>
    <x v="1766"/>
    <n v="47.951999999999998"/>
    <n v="3"/>
    <x v="2"/>
    <n v="16.183800000000002"/>
  </r>
  <r>
    <n v="7715"/>
    <x v="3818"/>
    <x v="2"/>
    <x v="29"/>
    <d v="2011-12-07T00:00:00"/>
    <x v="2"/>
    <s v="JB-15925"/>
    <x v="102"/>
    <x v="0"/>
    <x v="0"/>
    <s v="Los Angeles"/>
    <x v="1"/>
    <n v="90032"/>
    <x v="1"/>
    <s v="OFF-AP-10001469"/>
    <x v="1"/>
    <x v="9"/>
    <x v="581"/>
    <n v="250.26"/>
    <n v="6"/>
    <x v="0"/>
    <n v="72.575400000000002"/>
  </r>
  <r>
    <n v="7716"/>
    <x v="3819"/>
    <x v="3"/>
    <x v="132"/>
    <d v="2014-11-09T00:00:00"/>
    <x v="1"/>
    <s v="PB-19105"/>
    <x v="287"/>
    <x v="0"/>
    <x v="0"/>
    <s v="Philadelphia"/>
    <x v="9"/>
    <n v="19140"/>
    <x v="3"/>
    <s v="TEC-AC-10001553"/>
    <x v="2"/>
    <x v="11"/>
    <x v="1599"/>
    <n v="40.776000000000003"/>
    <n v="3"/>
    <x v="2"/>
    <n v="0.50970000000000004"/>
  </r>
  <r>
    <n v="7717"/>
    <x v="3820"/>
    <x v="1"/>
    <x v="1171"/>
    <d v="2012-01-12T00:00:00"/>
    <x v="1"/>
    <s v="SP-20620"/>
    <x v="407"/>
    <x v="1"/>
    <x v="0"/>
    <s v="Colorado Springs"/>
    <x v="22"/>
    <n v="80906"/>
    <x v="1"/>
    <s v="OFF-PA-10004041"/>
    <x v="1"/>
    <x v="10"/>
    <x v="940"/>
    <n v="29.6"/>
    <n v="5"/>
    <x v="2"/>
    <n v="9.25"/>
  </r>
  <r>
    <n v="7718"/>
    <x v="3820"/>
    <x v="1"/>
    <x v="1171"/>
    <d v="2012-01-12T00:00:00"/>
    <x v="1"/>
    <s v="SP-20620"/>
    <x v="407"/>
    <x v="1"/>
    <x v="0"/>
    <s v="Colorado Springs"/>
    <x v="22"/>
    <n v="80906"/>
    <x v="1"/>
    <s v="OFF-BI-10002764"/>
    <x v="1"/>
    <x v="8"/>
    <x v="502"/>
    <n v="1.9379999999999999"/>
    <n v="2"/>
    <x v="6"/>
    <n v="-1.3566"/>
  </r>
  <r>
    <n v="7719"/>
    <x v="3821"/>
    <x v="3"/>
    <x v="428"/>
    <d v="2014-09-15T00:00:00"/>
    <x v="1"/>
    <s v="MC-17605"/>
    <x v="204"/>
    <x v="1"/>
    <x v="0"/>
    <s v="Los Angeles"/>
    <x v="1"/>
    <n v="90032"/>
    <x v="1"/>
    <s v="TEC-AC-10001114"/>
    <x v="2"/>
    <x v="11"/>
    <x v="1202"/>
    <n v="159.96"/>
    <n v="4"/>
    <x v="0"/>
    <n v="51.187199999999997"/>
  </r>
  <r>
    <n v="7720"/>
    <x v="3822"/>
    <x v="1"/>
    <x v="956"/>
    <d v="2012-01-10T00:00:00"/>
    <x v="1"/>
    <s v="BG-11695"/>
    <x v="410"/>
    <x v="1"/>
    <x v="0"/>
    <s v="New York City"/>
    <x v="15"/>
    <n v="10009"/>
    <x v="3"/>
    <s v="OFF-AR-10001615"/>
    <x v="1"/>
    <x v="6"/>
    <x v="1479"/>
    <n v="59.52"/>
    <n v="3"/>
    <x v="0"/>
    <n v="15.475199999999999"/>
  </r>
  <r>
    <n v="7721"/>
    <x v="3822"/>
    <x v="1"/>
    <x v="956"/>
    <d v="2012-01-10T00:00:00"/>
    <x v="1"/>
    <s v="BG-11695"/>
    <x v="410"/>
    <x v="1"/>
    <x v="0"/>
    <s v="New York City"/>
    <x v="15"/>
    <n v="10009"/>
    <x v="3"/>
    <s v="OFF-EN-10000461"/>
    <x v="1"/>
    <x v="12"/>
    <x v="746"/>
    <n v="17.48"/>
    <n v="2"/>
    <x v="0"/>
    <n v="8.2156000000000002"/>
  </r>
  <r>
    <n v="7722"/>
    <x v="3822"/>
    <x v="1"/>
    <x v="956"/>
    <d v="2012-01-10T00:00:00"/>
    <x v="1"/>
    <s v="BG-11695"/>
    <x v="410"/>
    <x v="1"/>
    <x v="0"/>
    <s v="New York City"/>
    <x v="15"/>
    <n v="10009"/>
    <x v="3"/>
    <s v="OFF-BI-10004506"/>
    <x v="1"/>
    <x v="8"/>
    <x v="1238"/>
    <n v="13.167999999999999"/>
    <n v="2"/>
    <x v="2"/>
    <n v="4.6087999999999996"/>
  </r>
  <r>
    <n v="7723"/>
    <x v="3823"/>
    <x v="3"/>
    <x v="513"/>
    <d v="2014-04-21T00:00:00"/>
    <x v="1"/>
    <s v="JO-15550"/>
    <x v="270"/>
    <x v="2"/>
    <x v="0"/>
    <s v="San Francisco"/>
    <x v="1"/>
    <n v="94109"/>
    <x v="1"/>
    <s v="OFF-AP-10000027"/>
    <x v="1"/>
    <x v="9"/>
    <x v="1804"/>
    <n v="40.74"/>
    <n v="3"/>
    <x v="0"/>
    <n v="12.222"/>
  </r>
  <r>
    <n v="7724"/>
    <x v="3824"/>
    <x v="1"/>
    <x v="229"/>
    <d v="2012-09-14T00:00:00"/>
    <x v="1"/>
    <s v="AR-10345"/>
    <x v="753"/>
    <x v="1"/>
    <x v="0"/>
    <s v="Austin"/>
    <x v="5"/>
    <n v="78745"/>
    <x v="2"/>
    <s v="FUR-CH-10003981"/>
    <x v="0"/>
    <x v="1"/>
    <x v="1166"/>
    <n v="179.886"/>
    <n v="1"/>
    <x v="4"/>
    <n v="-2.5697999999999999"/>
  </r>
  <r>
    <n v="7725"/>
    <x v="3825"/>
    <x v="0"/>
    <x v="477"/>
    <d v="2013-09-30T00:00:00"/>
    <x v="1"/>
    <s v="TS-21505"/>
    <x v="700"/>
    <x v="0"/>
    <x v="0"/>
    <s v="Cleveland"/>
    <x v="24"/>
    <n v="44105"/>
    <x v="3"/>
    <s v="OFF-AP-10003849"/>
    <x v="1"/>
    <x v="9"/>
    <x v="833"/>
    <n v="286.25599999999997"/>
    <n v="1"/>
    <x v="2"/>
    <n v="17.890999999999998"/>
  </r>
  <r>
    <n v="7726"/>
    <x v="3825"/>
    <x v="0"/>
    <x v="477"/>
    <d v="2013-09-30T00:00:00"/>
    <x v="1"/>
    <s v="TS-21505"/>
    <x v="700"/>
    <x v="0"/>
    <x v="0"/>
    <s v="Cleveland"/>
    <x v="24"/>
    <n v="44105"/>
    <x v="3"/>
    <s v="OFF-ST-10004963"/>
    <x v="1"/>
    <x v="4"/>
    <x v="460"/>
    <n v="24.224"/>
    <n v="2"/>
    <x v="2"/>
    <n v="-4.8448000000000002"/>
  </r>
  <r>
    <n v="7727"/>
    <x v="3825"/>
    <x v="0"/>
    <x v="477"/>
    <d v="2013-09-30T00:00:00"/>
    <x v="1"/>
    <s v="TS-21505"/>
    <x v="700"/>
    <x v="0"/>
    <x v="0"/>
    <s v="Cleveland"/>
    <x v="24"/>
    <n v="44105"/>
    <x v="3"/>
    <s v="OFF-ST-10002574"/>
    <x v="1"/>
    <x v="4"/>
    <x v="926"/>
    <n v="331.536"/>
    <n v="3"/>
    <x v="2"/>
    <n v="-82.884"/>
  </r>
  <r>
    <n v="7728"/>
    <x v="3826"/>
    <x v="1"/>
    <x v="199"/>
    <d v="2012-03-20T00:00:00"/>
    <x v="0"/>
    <s v="JK-15640"/>
    <x v="82"/>
    <x v="2"/>
    <x v="0"/>
    <s v="New York City"/>
    <x v="15"/>
    <n v="10009"/>
    <x v="3"/>
    <s v="OFF-AR-10001761"/>
    <x v="1"/>
    <x v="6"/>
    <x v="1642"/>
    <n v="17.52"/>
    <n v="3"/>
    <x v="0"/>
    <n v="6.3071999999999999"/>
  </r>
  <r>
    <n v="7729"/>
    <x v="3827"/>
    <x v="0"/>
    <x v="491"/>
    <d v="2013-12-03T00:00:00"/>
    <x v="1"/>
    <s v="GA-14515"/>
    <x v="654"/>
    <x v="0"/>
    <x v="0"/>
    <s v="El Paso"/>
    <x v="5"/>
    <n v="79907"/>
    <x v="2"/>
    <s v="OFF-AR-10000716"/>
    <x v="1"/>
    <x v="6"/>
    <x v="786"/>
    <n v="17.856000000000002"/>
    <n v="4"/>
    <x v="2"/>
    <n v="4.2408000000000001"/>
  </r>
  <r>
    <n v="7730"/>
    <x v="3828"/>
    <x v="0"/>
    <x v="182"/>
    <d v="2013-10-02T00:00:00"/>
    <x v="1"/>
    <s v="TN-21040"/>
    <x v="184"/>
    <x v="2"/>
    <x v="0"/>
    <s v="Tallahassee"/>
    <x v="2"/>
    <n v="32303"/>
    <x v="0"/>
    <s v="TEC-AC-10002637"/>
    <x v="2"/>
    <x v="11"/>
    <x v="1308"/>
    <n v="431.976"/>
    <n v="3"/>
    <x v="2"/>
    <n v="-75.595799999999997"/>
  </r>
  <r>
    <n v="7731"/>
    <x v="3829"/>
    <x v="3"/>
    <x v="487"/>
    <d v="2014-06-20T00:00:00"/>
    <x v="1"/>
    <s v="TW-21025"/>
    <x v="69"/>
    <x v="2"/>
    <x v="0"/>
    <s v="Seattle"/>
    <x v="4"/>
    <n v="98103"/>
    <x v="1"/>
    <s v="FUR-CH-10003774"/>
    <x v="0"/>
    <x v="1"/>
    <x v="1185"/>
    <n v="291.13600000000002"/>
    <n v="4"/>
    <x v="2"/>
    <n v="-25.474399999999999"/>
  </r>
  <r>
    <n v="7732"/>
    <x v="3830"/>
    <x v="3"/>
    <x v="65"/>
    <d v="2014-09-22T00:00:00"/>
    <x v="2"/>
    <s v="PA-19060"/>
    <x v="50"/>
    <x v="2"/>
    <x v="0"/>
    <s v="Dallas"/>
    <x v="5"/>
    <n v="75220"/>
    <x v="2"/>
    <s v="OFF-EN-10000927"/>
    <x v="1"/>
    <x v="12"/>
    <x v="81"/>
    <n v="114.848"/>
    <n v="4"/>
    <x v="2"/>
    <n v="35.89"/>
  </r>
  <r>
    <n v="7733"/>
    <x v="3831"/>
    <x v="3"/>
    <x v="455"/>
    <d v="2014-06-09T00:00:00"/>
    <x v="1"/>
    <s v="JD-15790"/>
    <x v="479"/>
    <x v="0"/>
    <x v="0"/>
    <s v="Houston"/>
    <x v="5"/>
    <n v="77070"/>
    <x v="2"/>
    <s v="OFF-PA-10000743"/>
    <x v="1"/>
    <x v="10"/>
    <x v="573"/>
    <n v="10.688000000000001"/>
    <n v="2"/>
    <x v="2"/>
    <n v="3.7408000000000001"/>
  </r>
  <r>
    <n v="7734"/>
    <x v="3832"/>
    <x v="0"/>
    <x v="666"/>
    <d v="2013-05-20T00:00:00"/>
    <x v="0"/>
    <s v="MN-17935"/>
    <x v="438"/>
    <x v="0"/>
    <x v="0"/>
    <s v="Springfield"/>
    <x v="24"/>
    <n v="45503"/>
    <x v="3"/>
    <s v="OFF-PA-10000697"/>
    <x v="1"/>
    <x v="10"/>
    <x v="1370"/>
    <n v="15.231999999999999"/>
    <n v="4"/>
    <x v="2"/>
    <n v="5.5216000000000003"/>
  </r>
  <r>
    <n v="7735"/>
    <x v="3833"/>
    <x v="3"/>
    <x v="175"/>
    <d v="2014-09-21T00:00:00"/>
    <x v="1"/>
    <s v="GM-14500"/>
    <x v="421"/>
    <x v="0"/>
    <x v="0"/>
    <s v="Seattle"/>
    <x v="4"/>
    <n v="98103"/>
    <x v="1"/>
    <s v="OFF-AR-10004441"/>
    <x v="1"/>
    <x v="6"/>
    <x v="153"/>
    <n v="12.42"/>
    <n v="3"/>
    <x v="0"/>
    <n v="5.2164000000000001"/>
  </r>
  <r>
    <n v="7736"/>
    <x v="3834"/>
    <x v="0"/>
    <x v="250"/>
    <d v="2013-08-27T00:00:00"/>
    <x v="1"/>
    <s v="DG-13300"/>
    <x v="375"/>
    <x v="1"/>
    <x v="0"/>
    <s v="Seattle"/>
    <x v="4"/>
    <n v="98105"/>
    <x v="1"/>
    <s v="OFF-PA-10001870"/>
    <x v="1"/>
    <x v="10"/>
    <x v="674"/>
    <n v="19.440000000000001"/>
    <n v="3"/>
    <x v="0"/>
    <n v="9.3312000000000008"/>
  </r>
  <r>
    <n v="7737"/>
    <x v="3835"/>
    <x v="2"/>
    <x v="992"/>
    <d v="2011-06-06T00:00:00"/>
    <x v="1"/>
    <s v="JG-15160"/>
    <x v="506"/>
    <x v="0"/>
    <x v="0"/>
    <s v="New York City"/>
    <x v="15"/>
    <n v="10024"/>
    <x v="3"/>
    <s v="OFF-BI-10003684"/>
    <x v="1"/>
    <x v="8"/>
    <x v="707"/>
    <n v="70.367999999999995"/>
    <n v="4"/>
    <x v="2"/>
    <n v="26.388000000000002"/>
  </r>
  <r>
    <n v="7738"/>
    <x v="3836"/>
    <x v="3"/>
    <x v="404"/>
    <d v="2014-12-21T00:00:00"/>
    <x v="2"/>
    <s v="AG-10330"/>
    <x v="743"/>
    <x v="0"/>
    <x v="0"/>
    <s v="Charlotte"/>
    <x v="3"/>
    <n v="28205"/>
    <x v="0"/>
    <s v="OFF-AR-10001315"/>
    <x v="1"/>
    <x v="6"/>
    <x v="1020"/>
    <n v="12.672000000000001"/>
    <n v="9"/>
    <x v="2"/>
    <n v="1.4256"/>
  </r>
  <r>
    <n v="7739"/>
    <x v="3837"/>
    <x v="3"/>
    <x v="245"/>
    <d v="2014-08-07T00:00:00"/>
    <x v="1"/>
    <s v="JF-15355"/>
    <x v="282"/>
    <x v="0"/>
    <x v="0"/>
    <s v="Baltimore"/>
    <x v="39"/>
    <n v="21215"/>
    <x v="3"/>
    <s v="TEC-PH-10003589"/>
    <x v="2"/>
    <x v="7"/>
    <x v="818"/>
    <n v="89.95"/>
    <n v="5"/>
    <x v="0"/>
    <n v="43.176000000000002"/>
  </r>
  <r>
    <n v="7740"/>
    <x v="3838"/>
    <x v="2"/>
    <x v="871"/>
    <d v="2011-11-26T00:00:00"/>
    <x v="1"/>
    <s v="SC-20680"/>
    <x v="649"/>
    <x v="2"/>
    <x v="0"/>
    <s v="San Francisco"/>
    <x v="1"/>
    <n v="94110"/>
    <x v="1"/>
    <s v="OFF-PA-10001609"/>
    <x v="1"/>
    <x v="10"/>
    <x v="1107"/>
    <n v="6.58"/>
    <n v="2"/>
    <x v="0"/>
    <n v="3.0268000000000002"/>
  </r>
  <r>
    <n v="7741"/>
    <x v="3838"/>
    <x v="2"/>
    <x v="871"/>
    <d v="2011-11-26T00:00:00"/>
    <x v="1"/>
    <s v="SC-20680"/>
    <x v="649"/>
    <x v="2"/>
    <x v="0"/>
    <s v="San Francisco"/>
    <x v="1"/>
    <n v="94110"/>
    <x v="1"/>
    <s v="TEC-AC-10000474"/>
    <x v="2"/>
    <x v="11"/>
    <x v="1501"/>
    <n v="94.99"/>
    <n v="1"/>
    <x v="0"/>
    <n v="28.497"/>
  </r>
  <r>
    <n v="7742"/>
    <x v="3839"/>
    <x v="1"/>
    <x v="496"/>
    <d v="2012-09-26T00:00:00"/>
    <x v="0"/>
    <s v="CM-11935"/>
    <x v="619"/>
    <x v="0"/>
    <x v="0"/>
    <s v="Tucson"/>
    <x v="16"/>
    <n v="85705"/>
    <x v="1"/>
    <s v="TEC-PH-10003095"/>
    <x v="2"/>
    <x v="7"/>
    <x v="1491"/>
    <n v="35.119999999999997"/>
    <n v="2"/>
    <x v="2"/>
    <n v="13.17"/>
  </r>
  <r>
    <n v="7743"/>
    <x v="3840"/>
    <x v="3"/>
    <x v="648"/>
    <d v="2014-08-28T00:00:00"/>
    <x v="1"/>
    <s v="KT-16480"/>
    <x v="409"/>
    <x v="0"/>
    <x v="0"/>
    <s v="Los Angeles"/>
    <x v="1"/>
    <n v="90036"/>
    <x v="1"/>
    <s v="OFF-PA-10001639"/>
    <x v="1"/>
    <x v="10"/>
    <x v="972"/>
    <n v="25.92"/>
    <n v="4"/>
    <x v="0"/>
    <n v="12.441599999999999"/>
  </r>
  <r>
    <n v="7744"/>
    <x v="3841"/>
    <x v="0"/>
    <x v="26"/>
    <d v="2013-06-23T00:00:00"/>
    <x v="1"/>
    <s v="CP-12340"/>
    <x v="291"/>
    <x v="1"/>
    <x v="0"/>
    <s v="Waterbury"/>
    <x v="29"/>
    <n v="6708"/>
    <x v="3"/>
    <s v="OFF-BI-10002003"/>
    <x v="1"/>
    <x v="8"/>
    <x v="1384"/>
    <n v="7.96"/>
    <n v="2"/>
    <x v="0"/>
    <n v="3.7412000000000001"/>
  </r>
  <r>
    <n v="7745"/>
    <x v="3841"/>
    <x v="0"/>
    <x v="26"/>
    <d v="2013-06-23T00:00:00"/>
    <x v="1"/>
    <s v="CP-12340"/>
    <x v="291"/>
    <x v="1"/>
    <x v="0"/>
    <s v="Waterbury"/>
    <x v="29"/>
    <n v="6708"/>
    <x v="3"/>
    <s v="TEC-PH-10004539"/>
    <x v="2"/>
    <x v="7"/>
    <x v="852"/>
    <n v="566.97"/>
    <n v="3"/>
    <x v="0"/>
    <n v="153.08189999999999"/>
  </r>
  <r>
    <n v="7746"/>
    <x v="3841"/>
    <x v="0"/>
    <x v="26"/>
    <d v="2013-06-23T00:00:00"/>
    <x v="1"/>
    <s v="CP-12340"/>
    <x v="291"/>
    <x v="1"/>
    <x v="0"/>
    <s v="Waterbury"/>
    <x v="29"/>
    <n v="6708"/>
    <x v="3"/>
    <s v="OFF-AR-10003829"/>
    <x v="1"/>
    <x v="6"/>
    <x v="934"/>
    <n v="9.84"/>
    <n v="3"/>
    <x v="0"/>
    <n v="2.8536000000000001"/>
  </r>
  <r>
    <n v="7747"/>
    <x v="3842"/>
    <x v="1"/>
    <x v="546"/>
    <d v="2012-12-23T00:00:00"/>
    <x v="1"/>
    <s v="EK-13795"/>
    <x v="735"/>
    <x v="2"/>
    <x v="0"/>
    <s v="Chicago"/>
    <x v="10"/>
    <n v="60610"/>
    <x v="2"/>
    <s v="TEC-AC-10004761"/>
    <x v="2"/>
    <x v="11"/>
    <x v="778"/>
    <n v="25.488"/>
    <n v="2"/>
    <x v="2"/>
    <n v="4.7789999999999999"/>
  </r>
  <r>
    <n v="7748"/>
    <x v="3843"/>
    <x v="1"/>
    <x v="70"/>
    <d v="2012-06-02T00:00:00"/>
    <x v="0"/>
    <s v="CW-11905"/>
    <x v="194"/>
    <x v="2"/>
    <x v="0"/>
    <s v="Long Beach"/>
    <x v="15"/>
    <n v="11561"/>
    <x v="3"/>
    <s v="OFF-FA-10003472"/>
    <x v="1"/>
    <x v="13"/>
    <x v="240"/>
    <n v="7.56"/>
    <n v="6"/>
    <x v="0"/>
    <n v="0.3024"/>
  </r>
  <r>
    <n v="7749"/>
    <x v="3844"/>
    <x v="1"/>
    <x v="652"/>
    <d v="2012-06-24T00:00:00"/>
    <x v="1"/>
    <s v="KH-16510"/>
    <x v="168"/>
    <x v="0"/>
    <x v="0"/>
    <s v="Arlington"/>
    <x v="17"/>
    <n v="22204"/>
    <x v="0"/>
    <s v="FUR-FU-10003464"/>
    <x v="0"/>
    <x v="5"/>
    <x v="1470"/>
    <n v="60.84"/>
    <n v="3"/>
    <x v="0"/>
    <n v="19.468800000000002"/>
  </r>
  <r>
    <n v="7750"/>
    <x v="3844"/>
    <x v="1"/>
    <x v="652"/>
    <d v="2012-06-24T00:00:00"/>
    <x v="1"/>
    <s v="KH-16510"/>
    <x v="168"/>
    <x v="0"/>
    <x v="0"/>
    <s v="Arlington"/>
    <x v="17"/>
    <n v="22204"/>
    <x v="0"/>
    <s v="OFF-ST-10003716"/>
    <x v="1"/>
    <x v="4"/>
    <x v="889"/>
    <n v="450.04"/>
    <n v="2"/>
    <x v="0"/>
    <n v="58.505200000000002"/>
  </r>
  <r>
    <n v="7751"/>
    <x v="3844"/>
    <x v="1"/>
    <x v="652"/>
    <d v="2012-06-24T00:00:00"/>
    <x v="1"/>
    <s v="KH-16510"/>
    <x v="168"/>
    <x v="0"/>
    <x v="0"/>
    <s v="Arlington"/>
    <x v="17"/>
    <n v="22204"/>
    <x v="0"/>
    <s v="OFF-BI-10004002"/>
    <x v="1"/>
    <x v="8"/>
    <x v="152"/>
    <n v="34.6"/>
    <n v="2"/>
    <x v="0"/>
    <n v="16.608000000000001"/>
  </r>
  <r>
    <n v="7752"/>
    <x v="3844"/>
    <x v="1"/>
    <x v="652"/>
    <d v="2012-06-24T00:00:00"/>
    <x v="1"/>
    <s v="KH-16510"/>
    <x v="168"/>
    <x v="0"/>
    <x v="0"/>
    <s v="Arlington"/>
    <x v="17"/>
    <n v="22204"/>
    <x v="0"/>
    <s v="TEC-PH-10002496"/>
    <x v="2"/>
    <x v="7"/>
    <x v="490"/>
    <n v="467.97"/>
    <n v="3"/>
    <x v="0"/>
    <n v="140.39099999999999"/>
  </r>
  <r>
    <n v="7753"/>
    <x v="3844"/>
    <x v="1"/>
    <x v="652"/>
    <d v="2012-06-24T00:00:00"/>
    <x v="1"/>
    <s v="KH-16510"/>
    <x v="168"/>
    <x v="0"/>
    <x v="0"/>
    <s v="Arlington"/>
    <x v="17"/>
    <n v="22204"/>
    <x v="0"/>
    <s v="OFF-BI-10004826"/>
    <x v="1"/>
    <x v="8"/>
    <x v="721"/>
    <n v="33.020000000000003"/>
    <n v="2"/>
    <x v="0"/>
    <n v="15.849600000000001"/>
  </r>
  <r>
    <n v="7754"/>
    <x v="3845"/>
    <x v="1"/>
    <x v="672"/>
    <d v="2012-12-03T00:00:00"/>
    <x v="2"/>
    <s v="AB-10600"/>
    <x v="448"/>
    <x v="1"/>
    <x v="0"/>
    <s v="Jacksonville"/>
    <x v="3"/>
    <n v="28540"/>
    <x v="0"/>
    <s v="FUR-FU-10001546"/>
    <x v="0"/>
    <x v="5"/>
    <x v="1423"/>
    <n v="17.088000000000001"/>
    <n v="2"/>
    <x v="2"/>
    <n v="1.0680000000000001"/>
  </r>
  <r>
    <n v="7755"/>
    <x v="3846"/>
    <x v="1"/>
    <x v="379"/>
    <d v="2012-12-23T00:00:00"/>
    <x v="0"/>
    <s v="AH-10075"/>
    <x v="340"/>
    <x v="1"/>
    <x v="0"/>
    <s v="Columbus"/>
    <x v="24"/>
    <n v="43229"/>
    <x v="3"/>
    <s v="OFF-AR-10001919"/>
    <x v="1"/>
    <x v="6"/>
    <x v="853"/>
    <n v="3.008"/>
    <n v="2"/>
    <x v="2"/>
    <n v="0.33839999999999998"/>
  </r>
  <r>
    <n v="7756"/>
    <x v="3847"/>
    <x v="3"/>
    <x v="701"/>
    <d v="2014-11-22T00:00:00"/>
    <x v="1"/>
    <s v="CK-12595"/>
    <x v="242"/>
    <x v="0"/>
    <x v="0"/>
    <s v="Charlotte"/>
    <x v="3"/>
    <n v="28205"/>
    <x v="0"/>
    <s v="OFF-PA-10002558"/>
    <x v="1"/>
    <x v="10"/>
    <x v="1805"/>
    <n v="268.24"/>
    <n v="7"/>
    <x v="2"/>
    <n v="93.884"/>
  </r>
  <r>
    <n v="7757"/>
    <x v="3847"/>
    <x v="3"/>
    <x v="701"/>
    <d v="2014-11-22T00:00:00"/>
    <x v="1"/>
    <s v="CK-12595"/>
    <x v="242"/>
    <x v="0"/>
    <x v="0"/>
    <s v="Charlotte"/>
    <x v="3"/>
    <n v="28205"/>
    <x v="0"/>
    <s v="TEC-AC-10003174"/>
    <x v="2"/>
    <x v="11"/>
    <x v="614"/>
    <n v="431.16"/>
    <n v="5"/>
    <x v="2"/>
    <n v="107.79"/>
  </r>
  <r>
    <n v="7758"/>
    <x v="3848"/>
    <x v="3"/>
    <x v="38"/>
    <d v="2014-11-17T00:00:00"/>
    <x v="0"/>
    <s v="SP-20620"/>
    <x v="407"/>
    <x v="1"/>
    <x v="0"/>
    <s v="Buffalo"/>
    <x v="15"/>
    <n v="14215"/>
    <x v="3"/>
    <s v="TEC-PH-10003988"/>
    <x v="2"/>
    <x v="7"/>
    <x v="47"/>
    <n v="43.6"/>
    <n v="4"/>
    <x v="0"/>
    <n v="12.208"/>
  </r>
  <r>
    <n v="7759"/>
    <x v="3848"/>
    <x v="3"/>
    <x v="38"/>
    <d v="2014-11-17T00:00:00"/>
    <x v="0"/>
    <s v="SP-20620"/>
    <x v="407"/>
    <x v="1"/>
    <x v="0"/>
    <s v="Buffalo"/>
    <x v="15"/>
    <n v="14215"/>
    <x v="3"/>
    <s v="FUR-FU-10004845"/>
    <x v="0"/>
    <x v="5"/>
    <x v="1684"/>
    <n v="154.94999999999999"/>
    <n v="3"/>
    <x v="0"/>
    <n v="30.99"/>
  </r>
  <r>
    <n v="7760"/>
    <x v="3849"/>
    <x v="0"/>
    <x v="1057"/>
    <d v="2013-10-29T00:00:00"/>
    <x v="1"/>
    <s v="JP-15460"/>
    <x v="687"/>
    <x v="1"/>
    <x v="0"/>
    <s v="Houston"/>
    <x v="5"/>
    <n v="77041"/>
    <x v="2"/>
    <s v="OFF-PA-10003072"/>
    <x v="1"/>
    <x v="10"/>
    <x v="918"/>
    <n v="15.552"/>
    <n v="3"/>
    <x v="2"/>
    <n v="5.4432"/>
  </r>
  <r>
    <n v="7761"/>
    <x v="3850"/>
    <x v="2"/>
    <x v="776"/>
    <d v="2011-12-11T00:00:00"/>
    <x v="1"/>
    <s v="BG-11035"/>
    <x v="767"/>
    <x v="0"/>
    <x v="0"/>
    <s v="Memphis"/>
    <x v="18"/>
    <n v="38109"/>
    <x v="0"/>
    <s v="OFF-PA-10003641"/>
    <x v="1"/>
    <x v="10"/>
    <x v="938"/>
    <n v="42.207999999999998"/>
    <n v="2"/>
    <x v="2"/>
    <n v="13.717599999999999"/>
  </r>
  <r>
    <n v="7762"/>
    <x v="3851"/>
    <x v="3"/>
    <x v="734"/>
    <d v="2014-12-07T00:00:00"/>
    <x v="2"/>
    <s v="CC-12550"/>
    <x v="142"/>
    <x v="0"/>
    <x v="0"/>
    <s v="Plano"/>
    <x v="5"/>
    <n v="75023"/>
    <x v="2"/>
    <s v="OFF-PA-10003729"/>
    <x v="1"/>
    <x v="10"/>
    <x v="1130"/>
    <n v="10.368"/>
    <n v="2"/>
    <x v="2"/>
    <n v="3.6288"/>
  </r>
  <r>
    <n v="7763"/>
    <x v="3852"/>
    <x v="3"/>
    <x v="986"/>
    <d v="2014-09-29T00:00:00"/>
    <x v="2"/>
    <s v="SL-20155"/>
    <x v="359"/>
    <x v="2"/>
    <x v="0"/>
    <s v="Salem"/>
    <x v="21"/>
    <n v="97301"/>
    <x v="1"/>
    <s v="OFF-AR-10003251"/>
    <x v="1"/>
    <x v="6"/>
    <x v="1041"/>
    <n v="2.2240000000000002"/>
    <n v="1"/>
    <x v="2"/>
    <n v="0.55600000000000005"/>
  </r>
  <r>
    <n v="7764"/>
    <x v="3853"/>
    <x v="1"/>
    <x v="302"/>
    <d v="2012-02-07T00:00:00"/>
    <x v="1"/>
    <s v="FO-14305"/>
    <x v="383"/>
    <x v="0"/>
    <x v="0"/>
    <s v="Columbus"/>
    <x v="32"/>
    <n v="31907"/>
    <x v="0"/>
    <s v="OFF-EN-10003286"/>
    <x v="1"/>
    <x v="12"/>
    <x v="33"/>
    <n v="74.52"/>
    <n v="9"/>
    <x v="0"/>
    <n v="35.0244"/>
  </r>
  <r>
    <n v="7765"/>
    <x v="3854"/>
    <x v="3"/>
    <x v="801"/>
    <d v="2014-08-13T00:00:00"/>
    <x v="3"/>
    <s v="BB-11545"/>
    <x v="179"/>
    <x v="1"/>
    <x v="0"/>
    <s v="Columbia"/>
    <x v="39"/>
    <n v="21044"/>
    <x v="3"/>
    <s v="OFF-AR-10004078"/>
    <x v="1"/>
    <x v="6"/>
    <x v="507"/>
    <n v="17.52"/>
    <n v="3"/>
    <x v="0"/>
    <n v="5.2560000000000002"/>
  </r>
  <r>
    <n v="7766"/>
    <x v="3854"/>
    <x v="3"/>
    <x v="801"/>
    <d v="2014-08-13T00:00:00"/>
    <x v="3"/>
    <s v="BB-11545"/>
    <x v="179"/>
    <x v="1"/>
    <x v="0"/>
    <s v="Columbia"/>
    <x v="39"/>
    <n v="21044"/>
    <x v="3"/>
    <s v="FUR-CH-10002331"/>
    <x v="0"/>
    <x v="1"/>
    <x v="402"/>
    <n v="1779.9"/>
    <n v="5"/>
    <x v="0"/>
    <n v="373.779"/>
  </r>
  <r>
    <n v="7767"/>
    <x v="3854"/>
    <x v="3"/>
    <x v="801"/>
    <d v="2014-08-13T00:00:00"/>
    <x v="3"/>
    <s v="BB-11545"/>
    <x v="179"/>
    <x v="1"/>
    <x v="0"/>
    <s v="Columbia"/>
    <x v="39"/>
    <n v="21044"/>
    <x v="3"/>
    <s v="OFF-AR-10001953"/>
    <x v="1"/>
    <x v="6"/>
    <x v="395"/>
    <n v="219.9"/>
    <n v="5"/>
    <x v="0"/>
    <n v="59.372999999999998"/>
  </r>
  <r>
    <n v="7768"/>
    <x v="3855"/>
    <x v="1"/>
    <x v="252"/>
    <d v="2012-08-26T00:00:00"/>
    <x v="2"/>
    <s v="DO-13435"/>
    <x v="157"/>
    <x v="0"/>
    <x v="0"/>
    <s v="Portland"/>
    <x v="21"/>
    <n v="97206"/>
    <x v="1"/>
    <s v="OFF-AR-10002053"/>
    <x v="1"/>
    <x v="6"/>
    <x v="79"/>
    <n v="7.1520000000000001"/>
    <n v="3"/>
    <x v="2"/>
    <n v="0.71519999999999995"/>
  </r>
  <r>
    <n v="7769"/>
    <x v="3856"/>
    <x v="3"/>
    <x v="105"/>
    <d v="2014-11-18T00:00:00"/>
    <x v="1"/>
    <s v="LB-16735"/>
    <x v="445"/>
    <x v="0"/>
    <x v="0"/>
    <s v="Tallahassee"/>
    <x v="2"/>
    <n v="32303"/>
    <x v="0"/>
    <s v="OFF-PA-10003651"/>
    <x v="1"/>
    <x v="10"/>
    <x v="646"/>
    <n v="26.72"/>
    <n v="5"/>
    <x v="2"/>
    <n v="9.3520000000000003"/>
  </r>
  <r>
    <n v="7770"/>
    <x v="3857"/>
    <x v="0"/>
    <x v="1147"/>
    <d v="2013-08-02T00:00:00"/>
    <x v="3"/>
    <s v="TS-21205"/>
    <x v="131"/>
    <x v="1"/>
    <x v="0"/>
    <s v="Riverside"/>
    <x v="1"/>
    <n v="92503"/>
    <x v="1"/>
    <s v="TEC-PH-10002885"/>
    <x v="2"/>
    <x v="7"/>
    <x v="1127"/>
    <n v="1039.7280000000001"/>
    <n v="2"/>
    <x v="2"/>
    <n v="90.976200000000006"/>
  </r>
  <r>
    <n v="7771"/>
    <x v="3857"/>
    <x v="0"/>
    <x v="1147"/>
    <d v="2013-08-02T00:00:00"/>
    <x v="3"/>
    <s v="TS-21205"/>
    <x v="131"/>
    <x v="1"/>
    <x v="0"/>
    <s v="Riverside"/>
    <x v="1"/>
    <n v="92503"/>
    <x v="1"/>
    <s v="OFF-AP-10002892"/>
    <x v="1"/>
    <x v="9"/>
    <x v="9"/>
    <n v="45.96"/>
    <n v="2"/>
    <x v="0"/>
    <n v="13.788"/>
  </r>
  <r>
    <n v="7772"/>
    <x v="3858"/>
    <x v="0"/>
    <x v="881"/>
    <d v="2013-12-03T00:00:00"/>
    <x v="1"/>
    <s v="CS-12505"/>
    <x v="473"/>
    <x v="0"/>
    <x v="0"/>
    <s v="Lancaster"/>
    <x v="24"/>
    <n v="43130"/>
    <x v="3"/>
    <s v="OFF-BI-10000545"/>
    <x v="1"/>
    <x v="8"/>
    <x v="685"/>
    <n v="456.58800000000002"/>
    <n v="2"/>
    <x v="6"/>
    <n v="-304.392"/>
  </r>
  <r>
    <n v="7773"/>
    <x v="3858"/>
    <x v="0"/>
    <x v="881"/>
    <d v="2013-12-03T00:00:00"/>
    <x v="1"/>
    <s v="CS-12505"/>
    <x v="473"/>
    <x v="0"/>
    <x v="0"/>
    <s v="Lancaster"/>
    <x v="24"/>
    <n v="43130"/>
    <x v="3"/>
    <s v="TEC-MA-10000418"/>
    <x v="2"/>
    <x v="15"/>
    <x v="1476"/>
    <n v="4499.9849999999997"/>
    <n v="5"/>
    <x v="6"/>
    <n v="-6599.9780000000001"/>
  </r>
  <r>
    <n v="7774"/>
    <x v="3858"/>
    <x v="0"/>
    <x v="881"/>
    <d v="2013-12-03T00:00:00"/>
    <x v="1"/>
    <s v="CS-12505"/>
    <x v="473"/>
    <x v="0"/>
    <x v="0"/>
    <s v="Lancaster"/>
    <x v="24"/>
    <n v="43130"/>
    <x v="3"/>
    <s v="TEC-AC-10000926"/>
    <x v="2"/>
    <x v="11"/>
    <x v="1806"/>
    <n v="59.975999999999999"/>
    <n v="3"/>
    <x v="2"/>
    <n v="11.995200000000001"/>
  </r>
  <r>
    <n v="7775"/>
    <x v="3859"/>
    <x v="0"/>
    <x v="1172"/>
    <d v="2013-04-16T00:00:00"/>
    <x v="2"/>
    <s v="SP-20920"/>
    <x v="727"/>
    <x v="0"/>
    <x v="0"/>
    <s v="San Francisco"/>
    <x v="1"/>
    <n v="94109"/>
    <x v="1"/>
    <s v="OFF-EN-10001509"/>
    <x v="1"/>
    <x v="12"/>
    <x v="29"/>
    <n v="6.12"/>
    <n v="3"/>
    <x v="0"/>
    <n v="2.8763999999999998"/>
  </r>
  <r>
    <n v="7776"/>
    <x v="3860"/>
    <x v="2"/>
    <x v="422"/>
    <d v="2011-12-31T00:00:00"/>
    <x v="1"/>
    <s v="CD-12790"/>
    <x v="522"/>
    <x v="2"/>
    <x v="0"/>
    <s v="Moreno Valley"/>
    <x v="1"/>
    <n v="92553"/>
    <x v="1"/>
    <s v="OFF-AP-10001366"/>
    <x v="1"/>
    <x v="9"/>
    <x v="33"/>
    <n v="10.98"/>
    <n v="1"/>
    <x v="0"/>
    <n v="2.9645999999999999"/>
  </r>
  <r>
    <n v="7777"/>
    <x v="3860"/>
    <x v="2"/>
    <x v="422"/>
    <d v="2011-12-31T00:00:00"/>
    <x v="1"/>
    <s v="CD-12790"/>
    <x v="522"/>
    <x v="2"/>
    <x v="0"/>
    <s v="Moreno Valley"/>
    <x v="1"/>
    <n v="92553"/>
    <x v="1"/>
    <s v="OFF-FA-10003485"/>
    <x v="1"/>
    <x v="13"/>
    <x v="33"/>
    <n v="7.86"/>
    <n v="3"/>
    <x v="0"/>
    <n v="3.6156000000000001"/>
  </r>
  <r>
    <n v="7778"/>
    <x v="3860"/>
    <x v="2"/>
    <x v="422"/>
    <d v="2011-12-31T00:00:00"/>
    <x v="1"/>
    <s v="CD-12790"/>
    <x v="522"/>
    <x v="2"/>
    <x v="0"/>
    <s v="Moreno Valley"/>
    <x v="1"/>
    <n v="92553"/>
    <x v="1"/>
    <s v="OFF-ST-10004507"/>
    <x v="1"/>
    <x v="4"/>
    <x v="452"/>
    <n v="51.45"/>
    <n v="3"/>
    <x v="0"/>
    <n v="13.891500000000001"/>
  </r>
  <r>
    <n v="7779"/>
    <x v="3860"/>
    <x v="2"/>
    <x v="422"/>
    <d v="2011-12-31T00:00:00"/>
    <x v="1"/>
    <s v="CD-12790"/>
    <x v="522"/>
    <x v="2"/>
    <x v="0"/>
    <s v="Moreno Valley"/>
    <x v="1"/>
    <n v="92553"/>
    <x v="1"/>
    <s v="OFF-BI-10002353"/>
    <x v="1"/>
    <x v="8"/>
    <x v="1068"/>
    <n v="37.055999999999997"/>
    <n v="3"/>
    <x v="2"/>
    <n v="13.896000000000001"/>
  </r>
  <r>
    <n v="7780"/>
    <x v="3861"/>
    <x v="0"/>
    <x v="724"/>
    <d v="2013-04-23T00:00:00"/>
    <x v="1"/>
    <s v="RF-19840"/>
    <x v="167"/>
    <x v="0"/>
    <x v="0"/>
    <s v="Chesapeake"/>
    <x v="17"/>
    <n v="23320"/>
    <x v="0"/>
    <s v="OFF-AP-10001271"/>
    <x v="1"/>
    <x v="9"/>
    <x v="469"/>
    <n v="203.92"/>
    <n v="4"/>
    <x v="0"/>
    <n v="55.058399999999999"/>
  </r>
  <r>
    <n v="7781"/>
    <x v="3861"/>
    <x v="0"/>
    <x v="724"/>
    <d v="2013-04-23T00:00:00"/>
    <x v="1"/>
    <s v="RF-19840"/>
    <x v="167"/>
    <x v="0"/>
    <x v="0"/>
    <s v="Chesapeake"/>
    <x v="17"/>
    <n v="23320"/>
    <x v="0"/>
    <s v="TEC-PH-10004924"/>
    <x v="2"/>
    <x v="7"/>
    <x v="1156"/>
    <n v="29.56"/>
    <n v="4"/>
    <x v="0"/>
    <n v="7.9812000000000003"/>
  </r>
  <r>
    <n v="7782"/>
    <x v="3862"/>
    <x v="1"/>
    <x v="936"/>
    <d v="2012-03-12T00:00:00"/>
    <x v="1"/>
    <s v="FO-14305"/>
    <x v="383"/>
    <x v="0"/>
    <x v="0"/>
    <s v="Chicago"/>
    <x v="10"/>
    <n v="60623"/>
    <x v="2"/>
    <s v="OFF-BI-10002706"/>
    <x v="1"/>
    <x v="8"/>
    <x v="273"/>
    <n v="8.5679999999999996"/>
    <n v="3"/>
    <x v="3"/>
    <n v="-14.5656"/>
  </r>
  <r>
    <n v="7783"/>
    <x v="3863"/>
    <x v="0"/>
    <x v="254"/>
    <d v="2013-11-07T00:00:00"/>
    <x v="0"/>
    <s v="ER-13855"/>
    <x v="45"/>
    <x v="1"/>
    <x v="0"/>
    <s v="Charlotte"/>
    <x v="3"/>
    <n v="28205"/>
    <x v="0"/>
    <s v="OFF-ST-10003442"/>
    <x v="1"/>
    <x v="4"/>
    <x v="86"/>
    <n v="45.247999999999998"/>
    <n v="2"/>
    <x v="2"/>
    <n v="3.9592000000000001"/>
  </r>
  <r>
    <n v="7784"/>
    <x v="3863"/>
    <x v="0"/>
    <x v="254"/>
    <d v="2013-11-07T00:00:00"/>
    <x v="0"/>
    <s v="ER-13855"/>
    <x v="45"/>
    <x v="1"/>
    <x v="0"/>
    <s v="Charlotte"/>
    <x v="3"/>
    <n v="28205"/>
    <x v="0"/>
    <s v="FUR-TA-10002533"/>
    <x v="0"/>
    <x v="3"/>
    <x v="274"/>
    <n v="876.3"/>
    <n v="10"/>
    <x v="10"/>
    <n v="-292.10000000000002"/>
  </r>
  <r>
    <n v="7785"/>
    <x v="3863"/>
    <x v="0"/>
    <x v="254"/>
    <d v="2013-11-07T00:00:00"/>
    <x v="0"/>
    <s v="ER-13855"/>
    <x v="45"/>
    <x v="1"/>
    <x v="0"/>
    <s v="Charlotte"/>
    <x v="3"/>
    <n v="28205"/>
    <x v="0"/>
    <s v="OFF-SU-10003505"/>
    <x v="1"/>
    <x v="14"/>
    <x v="408"/>
    <n v="185.376"/>
    <n v="2"/>
    <x v="2"/>
    <n v="-34.758000000000003"/>
  </r>
  <r>
    <n v="7786"/>
    <x v="3864"/>
    <x v="2"/>
    <x v="503"/>
    <d v="2011-12-06T00:00:00"/>
    <x v="1"/>
    <s v="PB-19150"/>
    <x v="171"/>
    <x v="0"/>
    <x v="0"/>
    <s v="New York City"/>
    <x v="15"/>
    <n v="10009"/>
    <x v="3"/>
    <s v="OFF-LA-10002762"/>
    <x v="1"/>
    <x v="2"/>
    <x v="49"/>
    <n v="25.06"/>
    <n v="2"/>
    <x v="0"/>
    <n v="11.7782"/>
  </r>
  <r>
    <n v="7787"/>
    <x v="3865"/>
    <x v="0"/>
    <x v="624"/>
    <d v="2013-05-21T00:00:00"/>
    <x v="2"/>
    <s v="LW-17215"/>
    <x v="560"/>
    <x v="0"/>
    <x v="0"/>
    <s v="Chicago"/>
    <x v="10"/>
    <n v="60653"/>
    <x v="2"/>
    <s v="OFF-BI-10000279"/>
    <x v="1"/>
    <x v="8"/>
    <x v="1765"/>
    <n v="2.89"/>
    <n v="1"/>
    <x v="3"/>
    <n v="-4.7685000000000004"/>
  </r>
  <r>
    <n v="7788"/>
    <x v="3865"/>
    <x v="0"/>
    <x v="624"/>
    <d v="2013-05-21T00:00:00"/>
    <x v="2"/>
    <s v="LW-17215"/>
    <x v="560"/>
    <x v="0"/>
    <x v="0"/>
    <s v="Chicago"/>
    <x v="10"/>
    <n v="60653"/>
    <x v="2"/>
    <s v="OFF-FA-10000936"/>
    <x v="1"/>
    <x v="13"/>
    <x v="1298"/>
    <n v="7.8959999999999999"/>
    <n v="3"/>
    <x v="2"/>
    <n v="2.4674999999999998"/>
  </r>
  <r>
    <n v="7789"/>
    <x v="3865"/>
    <x v="0"/>
    <x v="624"/>
    <d v="2013-05-21T00:00:00"/>
    <x v="2"/>
    <s v="LW-17215"/>
    <x v="560"/>
    <x v="0"/>
    <x v="0"/>
    <s v="Chicago"/>
    <x v="10"/>
    <n v="60653"/>
    <x v="2"/>
    <s v="FUR-FU-10004973"/>
    <x v="0"/>
    <x v="5"/>
    <x v="1134"/>
    <n v="22.608000000000001"/>
    <n v="3"/>
    <x v="7"/>
    <n v="-10.1736"/>
  </r>
  <r>
    <n v="7790"/>
    <x v="3865"/>
    <x v="0"/>
    <x v="624"/>
    <d v="2013-05-21T00:00:00"/>
    <x v="2"/>
    <s v="LW-17215"/>
    <x v="560"/>
    <x v="0"/>
    <x v="0"/>
    <s v="Chicago"/>
    <x v="10"/>
    <n v="60653"/>
    <x v="2"/>
    <s v="OFF-PA-10000791"/>
    <x v="1"/>
    <x v="10"/>
    <x v="1424"/>
    <n v="30.527999999999999"/>
    <n v="8"/>
    <x v="2"/>
    <n v="9.5399999999999991"/>
  </r>
  <r>
    <n v="7791"/>
    <x v="3866"/>
    <x v="3"/>
    <x v="20"/>
    <d v="2014-09-20T00:00:00"/>
    <x v="3"/>
    <s v="FG-14260"/>
    <x v="435"/>
    <x v="2"/>
    <x v="0"/>
    <s v="Philadelphia"/>
    <x v="9"/>
    <n v="19120"/>
    <x v="3"/>
    <s v="OFF-BI-10001132"/>
    <x v="1"/>
    <x v="8"/>
    <x v="630"/>
    <n v="4.8419999999999996"/>
    <n v="3"/>
    <x v="6"/>
    <n v="-3.3894000000000002"/>
  </r>
  <r>
    <n v="7792"/>
    <x v="3867"/>
    <x v="0"/>
    <x v="1054"/>
    <d v="2013-12-25T00:00:00"/>
    <x v="1"/>
    <s v="BP-11050"/>
    <x v="771"/>
    <x v="1"/>
    <x v="0"/>
    <s v="Chicago"/>
    <x v="10"/>
    <n v="60623"/>
    <x v="2"/>
    <s v="OFF-BI-10002012"/>
    <x v="1"/>
    <x v="8"/>
    <x v="742"/>
    <n v="1.8"/>
    <n v="5"/>
    <x v="3"/>
    <n v="-2.88"/>
  </r>
  <r>
    <n v="7793"/>
    <x v="3868"/>
    <x v="3"/>
    <x v="386"/>
    <d v="2014-10-16T00:00:00"/>
    <x v="2"/>
    <s v="SP-20860"/>
    <x v="133"/>
    <x v="1"/>
    <x v="0"/>
    <s v="Dallas"/>
    <x v="5"/>
    <n v="75217"/>
    <x v="2"/>
    <s v="TEC-AC-10001383"/>
    <x v="2"/>
    <x v="11"/>
    <x v="601"/>
    <n v="39.984000000000002"/>
    <n v="2"/>
    <x v="2"/>
    <n v="-1.4994000000000001"/>
  </r>
  <r>
    <n v="7794"/>
    <x v="3869"/>
    <x v="1"/>
    <x v="295"/>
    <d v="2012-12-15T00:00:00"/>
    <x v="0"/>
    <s v="JD-15895"/>
    <x v="63"/>
    <x v="1"/>
    <x v="0"/>
    <s v="Las Vegas"/>
    <x v="33"/>
    <n v="89115"/>
    <x v="1"/>
    <s v="OFF-PA-10002036"/>
    <x v="1"/>
    <x v="10"/>
    <x v="325"/>
    <n v="32.4"/>
    <n v="5"/>
    <x v="0"/>
    <n v="15.875999999999999"/>
  </r>
  <r>
    <n v="7795"/>
    <x v="3869"/>
    <x v="1"/>
    <x v="295"/>
    <d v="2012-12-15T00:00:00"/>
    <x v="0"/>
    <s v="JD-15895"/>
    <x v="63"/>
    <x v="1"/>
    <x v="0"/>
    <s v="Las Vegas"/>
    <x v="33"/>
    <n v="89115"/>
    <x v="1"/>
    <s v="OFF-PA-10002377"/>
    <x v="1"/>
    <x v="10"/>
    <x v="127"/>
    <n v="97.88"/>
    <n v="2"/>
    <x v="0"/>
    <n v="48.94"/>
  </r>
  <r>
    <n v="7796"/>
    <x v="3870"/>
    <x v="1"/>
    <x v="984"/>
    <d v="2012-07-18T00:00:00"/>
    <x v="1"/>
    <s v="FM-14380"/>
    <x v="248"/>
    <x v="0"/>
    <x v="0"/>
    <s v="Amarillo"/>
    <x v="5"/>
    <n v="79109"/>
    <x v="2"/>
    <s v="TEC-PH-10000526"/>
    <x v="2"/>
    <x v="7"/>
    <x v="1463"/>
    <n v="307.16800000000001"/>
    <n v="4"/>
    <x v="2"/>
    <n v="30.716799999999999"/>
  </r>
  <r>
    <n v="7797"/>
    <x v="3871"/>
    <x v="1"/>
    <x v="653"/>
    <d v="2012-10-06T00:00:00"/>
    <x v="1"/>
    <s v="MP-17965"/>
    <x v="172"/>
    <x v="1"/>
    <x v="0"/>
    <s v="Middletown"/>
    <x v="29"/>
    <n v="6457"/>
    <x v="3"/>
    <s v="OFF-BI-10001078"/>
    <x v="1"/>
    <x v="8"/>
    <x v="61"/>
    <n v="26.9"/>
    <n v="5"/>
    <x v="0"/>
    <n v="13.180999999999999"/>
  </r>
  <r>
    <n v="7798"/>
    <x v="3872"/>
    <x v="3"/>
    <x v="668"/>
    <d v="2014-03-28T00:00:00"/>
    <x v="2"/>
    <s v="HR-14830"/>
    <x v="403"/>
    <x v="1"/>
    <x v="0"/>
    <s v="New York City"/>
    <x v="15"/>
    <n v="10035"/>
    <x v="3"/>
    <s v="OFF-EN-10004483"/>
    <x v="1"/>
    <x v="12"/>
    <x v="1335"/>
    <n v="47.01"/>
    <n v="3"/>
    <x v="0"/>
    <n v="22.0947"/>
  </r>
  <r>
    <n v="7799"/>
    <x v="3872"/>
    <x v="3"/>
    <x v="668"/>
    <d v="2014-03-28T00:00:00"/>
    <x v="2"/>
    <s v="HR-14830"/>
    <x v="403"/>
    <x v="1"/>
    <x v="0"/>
    <s v="New York City"/>
    <x v="15"/>
    <n v="10035"/>
    <x v="3"/>
    <s v="TEC-PH-10002624"/>
    <x v="2"/>
    <x v="7"/>
    <x v="1126"/>
    <n v="469.99"/>
    <n v="1"/>
    <x v="0"/>
    <n v="136.2971"/>
  </r>
  <r>
    <n v="7800"/>
    <x v="3872"/>
    <x v="3"/>
    <x v="668"/>
    <d v="2014-03-28T00:00:00"/>
    <x v="2"/>
    <s v="HR-14830"/>
    <x v="403"/>
    <x v="1"/>
    <x v="0"/>
    <s v="New York City"/>
    <x v="15"/>
    <n v="10035"/>
    <x v="3"/>
    <s v="FUR-CH-10003396"/>
    <x v="0"/>
    <x v="1"/>
    <x v="385"/>
    <n v="207.846"/>
    <n v="3"/>
    <x v="9"/>
    <n v="2.3094000000000001"/>
  </r>
  <r>
    <n v="7801"/>
    <x v="3873"/>
    <x v="3"/>
    <x v="702"/>
    <d v="2014-06-07T00:00:00"/>
    <x v="1"/>
    <s v="BW-11065"/>
    <x v="768"/>
    <x v="0"/>
    <x v="0"/>
    <s v="Philadelphia"/>
    <x v="9"/>
    <n v="19120"/>
    <x v="3"/>
    <s v="OFF-ST-10002756"/>
    <x v="1"/>
    <x v="4"/>
    <x v="270"/>
    <n v="324.74400000000003"/>
    <n v="3"/>
    <x v="2"/>
    <n v="-77.1267"/>
  </r>
  <r>
    <n v="7802"/>
    <x v="3874"/>
    <x v="2"/>
    <x v="977"/>
    <d v="2011-03-29T00:00:00"/>
    <x v="0"/>
    <s v="MS-17710"/>
    <x v="384"/>
    <x v="0"/>
    <x v="0"/>
    <s v="Fresno"/>
    <x v="1"/>
    <n v="93727"/>
    <x v="1"/>
    <s v="FUR-FU-10002813"/>
    <x v="0"/>
    <x v="5"/>
    <x v="1682"/>
    <n v="40.479999999999997"/>
    <n v="2"/>
    <x v="0"/>
    <n v="14.572800000000001"/>
  </r>
  <r>
    <n v="7803"/>
    <x v="3875"/>
    <x v="1"/>
    <x v="357"/>
    <d v="2012-09-26T00:00:00"/>
    <x v="1"/>
    <s v="SJ-20125"/>
    <x v="319"/>
    <x v="2"/>
    <x v="0"/>
    <s v="Franklin"/>
    <x v="18"/>
    <n v="37064"/>
    <x v="0"/>
    <s v="OFF-LA-10003714"/>
    <x v="1"/>
    <x v="2"/>
    <x v="1148"/>
    <n v="12"/>
    <n v="4"/>
    <x v="2"/>
    <n v="4.2"/>
  </r>
  <r>
    <n v="7804"/>
    <x v="3875"/>
    <x v="1"/>
    <x v="357"/>
    <d v="2012-09-26T00:00:00"/>
    <x v="1"/>
    <s v="SJ-20125"/>
    <x v="319"/>
    <x v="2"/>
    <x v="0"/>
    <s v="Franklin"/>
    <x v="18"/>
    <n v="37064"/>
    <x v="0"/>
    <s v="OFF-ST-10003716"/>
    <x v="1"/>
    <x v="4"/>
    <x v="889"/>
    <n v="720.06399999999996"/>
    <n v="4"/>
    <x v="2"/>
    <n v="-63.005600000000001"/>
  </r>
  <r>
    <n v="7805"/>
    <x v="3875"/>
    <x v="1"/>
    <x v="357"/>
    <d v="2012-09-26T00:00:00"/>
    <x v="1"/>
    <s v="SJ-20125"/>
    <x v="319"/>
    <x v="2"/>
    <x v="0"/>
    <s v="Franklin"/>
    <x v="18"/>
    <n v="37064"/>
    <x v="0"/>
    <s v="OFF-ST-10002289"/>
    <x v="1"/>
    <x v="4"/>
    <x v="951"/>
    <n v="25.423999999999999"/>
    <n v="1"/>
    <x v="2"/>
    <n v="-4.7670000000000003"/>
  </r>
  <r>
    <n v="7806"/>
    <x v="3875"/>
    <x v="1"/>
    <x v="357"/>
    <d v="2012-09-26T00:00:00"/>
    <x v="1"/>
    <s v="SJ-20125"/>
    <x v="319"/>
    <x v="2"/>
    <x v="0"/>
    <s v="Franklin"/>
    <x v="18"/>
    <n v="37064"/>
    <x v="0"/>
    <s v="OFF-AR-10001315"/>
    <x v="1"/>
    <x v="6"/>
    <x v="1020"/>
    <n v="2.8159999999999998"/>
    <n v="2"/>
    <x v="2"/>
    <n v="0.31680000000000003"/>
  </r>
  <r>
    <n v="7807"/>
    <x v="3875"/>
    <x v="1"/>
    <x v="357"/>
    <d v="2012-09-26T00:00:00"/>
    <x v="1"/>
    <s v="SJ-20125"/>
    <x v="319"/>
    <x v="2"/>
    <x v="0"/>
    <s v="Franklin"/>
    <x v="18"/>
    <n v="37064"/>
    <x v="0"/>
    <s v="OFF-BI-10000042"/>
    <x v="1"/>
    <x v="8"/>
    <x v="945"/>
    <n v="3.2040000000000002"/>
    <n v="2"/>
    <x v="6"/>
    <n v="-2.5632000000000001"/>
  </r>
  <r>
    <n v="7808"/>
    <x v="3876"/>
    <x v="0"/>
    <x v="1134"/>
    <d v="2013-01-13T00:00:00"/>
    <x v="1"/>
    <s v="VS-21820"/>
    <x v="745"/>
    <x v="0"/>
    <x v="0"/>
    <s v="Raleigh"/>
    <x v="3"/>
    <n v="27604"/>
    <x v="0"/>
    <s v="OFF-BI-10004236"/>
    <x v="1"/>
    <x v="8"/>
    <x v="891"/>
    <n v="30.827999999999999"/>
    <n v="7"/>
    <x v="6"/>
    <n v="-24.662400000000002"/>
  </r>
  <r>
    <n v="7809"/>
    <x v="3876"/>
    <x v="0"/>
    <x v="1134"/>
    <d v="2013-01-13T00:00:00"/>
    <x v="1"/>
    <s v="VS-21820"/>
    <x v="745"/>
    <x v="0"/>
    <x v="0"/>
    <s v="Raleigh"/>
    <x v="3"/>
    <n v="27604"/>
    <x v="0"/>
    <s v="OFF-AR-10001955"/>
    <x v="1"/>
    <x v="6"/>
    <x v="1021"/>
    <n v="47.616"/>
    <n v="3"/>
    <x v="2"/>
    <n v="5.952"/>
  </r>
  <r>
    <n v="7810"/>
    <x v="3876"/>
    <x v="0"/>
    <x v="1134"/>
    <d v="2013-01-13T00:00:00"/>
    <x v="1"/>
    <s v="VS-21820"/>
    <x v="745"/>
    <x v="0"/>
    <x v="0"/>
    <s v="Raleigh"/>
    <x v="3"/>
    <n v="27604"/>
    <x v="0"/>
    <s v="TEC-PH-10004080"/>
    <x v="2"/>
    <x v="7"/>
    <x v="1768"/>
    <n v="108.78400000000001"/>
    <n v="2"/>
    <x v="2"/>
    <n v="10.878399999999999"/>
  </r>
  <r>
    <n v="7811"/>
    <x v="3877"/>
    <x v="0"/>
    <x v="1173"/>
    <d v="2013-02-15T00:00:00"/>
    <x v="2"/>
    <s v="DK-13090"/>
    <x v="54"/>
    <x v="0"/>
    <x v="0"/>
    <s v="Clinton"/>
    <x v="39"/>
    <n v="20735"/>
    <x v="3"/>
    <s v="OFF-PA-10000791"/>
    <x v="1"/>
    <x v="10"/>
    <x v="1424"/>
    <n v="4.7699999999999996"/>
    <n v="1"/>
    <x v="0"/>
    <n v="2.1465000000000001"/>
  </r>
  <r>
    <n v="7812"/>
    <x v="3877"/>
    <x v="0"/>
    <x v="1173"/>
    <d v="2013-02-15T00:00:00"/>
    <x v="2"/>
    <s v="DK-13090"/>
    <x v="54"/>
    <x v="0"/>
    <x v="0"/>
    <s v="Clinton"/>
    <x v="39"/>
    <n v="20735"/>
    <x v="3"/>
    <s v="OFF-AR-10001770"/>
    <x v="1"/>
    <x v="6"/>
    <x v="1579"/>
    <n v="7.98"/>
    <n v="3"/>
    <x v="0"/>
    <n v="2.0748000000000002"/>
  </r>
  <r>
    <n v="7813"/>
    <x v="3877"/>
    <x v="0"/>
    <x v="1173"/>
    <d v="2013-02-15T00:00:00"/>
    <x v="2"/>
    <s v="DK-13090"/>
    <x v="54"/>
    <x v="0"/>
    <x v="0"/>
    <s v="Clinton"/>
    <x v="39"/>
    <n v="20735"/>
    <x v="3"/>
    <s v="FUR-TA-10002356"/>
    <x v="0"/>
    <x v="3"/>
    <x v="728"/>
    <n v="550.43100000000004"/>
    <n v="3"/>
    <x v="4"/>
    <n v="-47.1798"/>
  </r>
  <r>
    <n v="7814"/>
    <x v="3877"/>
    <x v="0"/>
    <x v="1173"/>
    <d v="2013-02-15T00:00:00"/>
    <x v="2"/>
    <s v="DK-13090"/>
    <x v="54"/>
    <x v="0"/>
    <x v="0"/>
    <s v="Clinton"/>
    <x v="39"/>
    <n v="20735"/>
    <x v="3"/>
    <s v="FUR-FU-10003274"/>
    <x v="0"/>
    <x v="5"/>
    <x v="245"/>
    <n v="10.56"/>
    <n v="6"/>
    <x v="0"/>
    <n v="4.6463999999999999"/>
  </r>
  <r>
    <n v="7815"/>
    <x v="3878"/>
    <x v="3"/>
    <x v="110"/>
    <d v="2014-06-11T00:00:00"/>
    <x v="2"/>
    <s v="MG-17680"/>
    <x v="67"/>
    <x v="2"/>
    <x v="0"/>
    <s v="Los Angeles"/>
    <x v="1"/>
    <n v="90049"/>
    <x v="1"/>
    <s v="FUR-BO-10004834"/>
    <x v="0"/>
    <x v="0"/>
    <x v="26"/>
    <n v="1497.6659999999999"/>
    <n v="2"/>
    <x v="11"/>
    <n v="140.95679999999999"/>
  </r>
  <r>
    <n v="7816"/>
    <x v="3878"/>
    <x v="3"/>
    <x v="110"/>
    <d v="2014-06-11T00:00:00"/>
    <x v="2"/>
    <s v="MG-17680"/>
    <x v="67"/>
    <x v="2"/>
    <x v="0"/>
    <s v="Los Angeles"/>
    <x v="1"/>
    <n v="90049"/>
    <x v="1"/>
    <s v="TEC-PH-10000307"/>
    <x v="2"/>
    <x v="7"/>
    <x v="835"/>
    <n v="17.52"/>
    <n v="2"/>
    <x v="2"/>
    <n v="-3.504"/>
  </r>
  <r>
    <n v="7817"/>
    <x v="3879"/>
    <x v="0"/>
    <x v="147"/>
    <d v="2013-10-27T00:00:00"/>
    <x v="0"/>
    <s v="DP-13390"/>
    <x v="503"/>
    <x v="2"/>
    <x v="0"/>
    <s v="North Las Vegas"/>
    <x v="33"/>
    <n v="89031"/>
    <x v="1"/>
    <s v="OFF-AR-10002240"/>
    <x v="1"/>
    <x v="6"/>
    <x v="962"/>
    <n v="113.22"/>
    <n v="3"/>
    <x v="0"/>
    <n v="29.437200000000001"/>
  </r>
  <r>
    <n v="7818"/>
    <x v="3879"/>
    <x v="0"/>
    <x v="147"/>
    <d v="2013-10-27T00:00:00"/>
    <x v="0"/>
    <s v="DP-13390"/>
    <x v="503"/>
    <x v="2"/>
    <x v="0"/>
    <s v="North Las Vegas"/>
    <x v="33"/>
    <n v="89031"/>
    <x v="1"/>
    <s v="OFF-PA-10001801"/>
    <x v="1"/>
    <x v="10"/>
    <x v="1757"/>
    <n v="35.880000000000003"/>
    <n v="6"/>
    <x v="0"/>
    <n v="17.581199999999999"/>
  </r>
  <r>
    <n v="7819"/>
    <x v="3879"/>
    <x v="0"/>
    <x v="147"/>
    <d v="2013-10-27T00:00:00"/>
    <x v="0"/>
    <s v="DP-13390"/>
    <x v="503"/>
    <x v="2"/>
    <x v="0"/>
    <s v="North Las Vegas"/>
    <x v="33"/>
    <n v="89031"/>
    <x v="1"/>
    <s v="OFF-BI-10001120"/>
    <x v="1"/>
    <x v="8"/>
    <x v="1606"/>
    <n v="4535.9759999999997"/>
    <n v="3"/>
    <x v="2"/>
    <n v="1644.2913000000001"/>
  </r>
  <r>
    <n v="7820"/>
    <x v="3880"/>
    <x v="3"/>
    <x v="795"/>
    <d v="2014-01-31T00:00:00"/>
    <x v="1"/>
    <s v="CJ-12010"/>
    <x v="170"/>
    <x v="0"/>
    <x v="0"/>
    <s v="San Francisco"/>
    <x v="1"/>
    <n v="94109"/>
    <x v="1"/>
    <s v="OFF-FA-10000611"/>
    <x v="1"/>
    <x v="13"/>
    <x v="1065"/>
    <n v="11.84"/>
    <n v="8"/>
    <x v="0"/>
    <n v="5.6832000000000003"/>
  </r>
  <r>
    <n v="7821"/>
    <x v="3881"/>
    <x v="3"/>
    <x v="166"/>
    <d v="2014-12-11T00:00:00"/>
    <x v="0"/>
    <s v="CW-11905"/>
    <x v="194"/>
    <x v="2"/>
    <x v="0"/>
    <s v="Cranston"/>
    <x v="34"/>
    <n v="2920"/>
    <x v="3"/>
    <s v="OFF-ST-10000036"/>
    <x v="1"/>
    <x v="4"/>
    <x v="590"/>
    <n v="592.74"/>
    <n v="6"/>
    <x v="0"/>
    <n v="160.03980000000001"/>
  </r>
  <r>
    <n v="7822"/>
    <x v="3882"/>
    <x v="0"/>
    <x v="147"/>
    <d v="2013-10-25T00:00:00"/>
    <x v="0"/>
    <s v="GW-14605"/>
    <x v="543"/>
    <x v="0"/>
    <x v="0"/>
    <s v="Jackson"/>
    <x v="18"/>
    <n v="38301"/>
    <x v="0"/>
    <s v="OFF-ST-10004950"/>
    <x v="1"/>
    <x v="4"/>
    <x v="1510"/>
    <n v="111.672"/>
    <n v="9"/>
    <x v="2"/>
    <n v="6.9794999999999998"/>
  </r>
  <r>
    <n v="7823"/>
    <x v="3883"/>
    <x v="2"/>
    <x v="86"/>
    <d v="2011-09-01T00:00:00"/>
    <x v="1"/>
    <s v="PP-18955"/>
    <x v="452"/>
    <x v="2"/>
    <x v="0"/>
    <s v="Newark"/>
    <x v="13"/>
    <n v="19711"/>
    <x v="3"/>
    <s v="OFF-AR-10003770"/>
    <x v="1"/>
    <x v="6"/>
    <x v="990"/>
    <n v="8.64"/>
    <n v="3"/>
    <x v="0"/>
    <n v="2.5055999999999998"/>
  </r>
  <r>
    <n v="7824"/>
    <x v="3883"/>
    <x v="2"/>
    <x v="86"/>
    <d v="2011-09-01T00:00:00"/>
    <x v="1"/>
    <s v="PP-18955"/>
    <x v="452"/>
    <x v="2"/>
    <x v="0"/>
    <s v="Newark"/>
    <x v="13"/>
    <n v="19711"/>
    <x v="3"/>
    <s v="TEC-AC-10002800"/>
    <x v="2"/>
    <x v="11"/>
    <x v="1207"/>
    <n v="149.97"/>
    <n v="3"/>
    <x v="0"/>
    <n v="52.4895"/>
  </r>
  <r>
    <n v="7825"/>
    <x v="3884"/>
    <x v="2"/>
    <x v="1174"/>
    <d v="2011-05-23T00:00:00"/>
    <x v="1"/>
    <s v="PW-19030"/>
    <x v="463"/>
    <x v="1"/>
    <x v="0"/>
    <s v="Los Angeles"/>
    <x v="1"/>
    <n v="90036"/>
    <x v="1"/>
    <s v="FUR-CH-10002439"/>
    <x v="0"/>
    <x v="1"/>
    <x v="1316"/>
    <n v="232.88"/>
    <n v="5"/>
    <x v="2"/>
    <n v="17.466000000000001"/>
  </r>
  <r>
    <n v="7826"/>
    <x v="3885"/>
    <x v="1"/>
    <x v="302"/>
    <d v="2012-02-07T00:00:00"/>
    <x v="1"/>
    <s v="PW-19030"/>
    <x v="463"/>
    <x v="1"/>
    <x v="0"/>
    <s v="Rome"/>
    <x v="15"/>
    <n v="13440"/>
    <x v="3"/>
    <s v="FUR-CH-10004218"/>
    <x v="0"/>
    <x v="1"/>
    <x v="38"/>
    <n v="90.882000000000005"/>
    <n v="1"/>
    <x v="9"/>
    <n v="15.147"/>
  </r>
  <r>
    <n v="7827"/>
    <x v="3886"/>
    <x v="3"/>
    <x v="1108"/>
    <d v="2014-11-06T00:00:00"/>
    <x v="1"/>
    <s v="CY-12745"/>
    <x v="388"/>
    <x v="1"/>
    <x v="0"/>
    <s v="Chicago"/>
    <x v="10"/>
    <n v="60610"/>
    <x v="2"/>
    <s v="TEC-PH-10004042"/>
    <x v="2"/>
    <x v="7"/>
    <x v="553"/>
    <n v="508.76799999999997"/>
    <n v="4"/>
    <x v="2"/>
    <n v="38.157600000000002"/>
  </r>
  <r>
    <n v="7828"/>
    <x v="3886"/>
    <x v="3"/>
    <x v="1108"/>
    <d v="2014-11-06T00:00:00"/>
    <x v="1"/>
    <s v="CY-12745"/>
    <x v="388"/>
    <x v="1"/>
    <x v="0"/>
    <s v="Chicago"/>
    <x v="10"/>
    <n v="60610"/>
    <x v="2"/>
    <s v="OFF-EN-10001137"/>
    <x v="1"/>
    <x v="12"/>
    <x v="315"/>
    <n v="9.9120000000000008"/>
    <n v="3"/>
    <x v="2"/>
    <n v="3.2214"/>
  </r>
  <r>
    <n v="7829"/>
    <x v="3887"/>
    <x v="1"/>
    <x v="33"/>
    <d v="2012-05-01T00:00:00"/>
    <x v="1"/>
    <s v="BW-11110"/>
    <x v="308"/>
    <x v="1"/>
    <x v="0"/>
    <s v="San Diego"/>
    <x v="1"/>
    <n v="92105"/>
    <x v="1"/>
    <s v="FUR-CH-10002017"/>
    <x v="0"/>
    <x v="1"/>
    <x v="1368"/>
    <n v="63.936"/>
    <n v="3"/>
    <x v="2"/>
    <n v="6.3936000000000002"/>
  </r>
  <r>
    <n v="7830"/>
    <x v="3887"/>
    <x v="1"/>
    <x v="33"/>
    <d v="2012-05-01T00:00:00"/>
    <x v="1"/>
    <s v="BW-11110"/>
    <x v="308"/>
    <x v="1"/>
    <x v="0"/>
    <s v="San Diego"/>
    <x v="1"/>
    <n v="92105"/>
    <x v="1"/>
    <s v="OFF-AR-10000588"/>
    <x v="1"/>
    <x v="6"/>
    <x v="393"/>
    <n v="59.52"/>
    <n v="3"/>
    <x v="0"/>
    <n v="15.475199999999999"/>
  </r>
  <r>
    <n v="7831"/>
    <x v="3887"/>
    <x v="1"/>
    <x v="33"/>
    <d v="2012-05-01T00:00:00"/>
    <x v="1"/>
    <s v="BW-11110"/>
    <x v="308"/>
    <x v="1"/>
    <x v="0"/>
    <s v="San Diego"/>
    <x v="1"/>
    <n v="92105"/>
    <x v="1"/>
    <s v="TEC-PH-10003174"/>
    <x v="2"/>
    <x v="7"/>
    <x v="1745"/>
    <n v="311.976"/>
    <n v="3"/>
    <x v="2"/>
    <n v="38.997"/>
  </r>
  <r>
    <n v="7832"/>
    <x v="3887"/>
    <x v="1"/>
    <x v="33"/>
    <d v="2012-05-01T00:00:00"/>
    <x v="1"/>
    <s v="BW-11110"/>
    <x v="308"/>
    <x v="1"/>
    <x v="0"/>
    <s v="San Diego"/>
    <x v="1"/>
    <n v="92105"/>
    <x v="1"/>
    <s v="OFF-BI-10001524"/>
    <x v="1"/>
    <x v="8"/>
    <x v="298"/>
    <n v="50.351999999999997"/>
    <n v="3"/>
    <x v="2"/>
    <n v="17.623200000000001"/>
  </r>
  <r>
    <n v="7833"/>
    <x v="3888"/>
    <x v="0"/>
    <x v="195"/>
    <d v="2013-05-14T00:00:00"/>
    <x v="1"/>
    <s v="MB-18085"/>
    <x v="469"/>
    <x v="0"/>
    <x v="0"/>
    <s v="Houston"/>
    <x v="5"/>
    <n v="77036"/>
    <x v="2"/>
    <s v="TEC-PH-10001552"/>
    <x v="2"/>
    <x v="7"/>
    <x v="178"/>
    <n v="19.135999999999999"/>
    <n v="2"/>
    <x v="2"/>
    <n v="1.9136"/>
  </r>
  <r>
    <n v="7834"/>
    <x v="3889"/>
    <x v="1"/>
    <x v="1175"/>
    <d v="2012-01-28T00:00:00"/>
    <x v="1"/>
    <s v="CR-12820"/>
    <x v="736"/>
    <x v="2"/>
    <x v="0"/>
    <s v="West Palm Beach"/>
    <x v="2"/>
    <n v="33407"/>
    <x v="0"/>
    <s v="OFF-AR-10004757"/>
    <x v="1"/>
    <x v="6"/>
    <x v="342"/>
    <n v="13.12"/>
    <n v="5"/>
    <x v="2"/>
    <n v="2.1320000000000001"/>
  </r>
  <r>
    <n v="7835"/>
    <x v="3890"/>
    <x v="1"/>
    <x v="657"/>
    <d v="2012-04-17T00:00:00"/>
    <x v="0"/>
    <s v="EB-14110"/>
    <x v="686"/>
    <x v="0"/>
    <x v="0"/>
    <s v="Los Angeles"/>
    <x v="1"/>
    <n v="90045"/>
    <x v="1"/>
    <s v="FUR-TA-10002530"/>
    <x v="0"/>
    <x v="3"/>
    <x v="983"/>
    <n v="241.56800000000001"/>
    <n v="2"/>
    <x v="2"/>
    <n v="-15.098000000000001"/>
  </r>
  <r>
    <n v="7836"/>
    <x v="3890"/>
    <x v="1"/>
    <x v="657"/>
    <d v="2012-04-17T00:00:00"/>
    <x v="0"/>
    <s v="EB-14110"/>
    <x v="686"/>
    <x v="0"/>
    <x v="0"/>
    <s v="Los Angeles"/>
    <x v="1"/>
    <n v="90045"/>
    <x v="1"/>
    <s v="TEC-PH-10001494"/>
    <x v="2"/>
    <x v="7"/>
    <x v="708"/>
    <n v="479.92"/>
    <n v="2"/>
    <x v="2"/>
    <n v="41.993000000000002"/>
  </r>
  <r>
    <n v="7837"/>
    <x v="3891"/>
    <x v="1"/>
    <x v="12"/>
    <d v="2012-09-30T00:00:00"/>
    <x v="1"/>
    <s v="SH-19975"/>
    <x v="64"/>
    <x v="1"/>
    <x v="0"/>
    <s v="Seattle"/>
    <x v="4"/>
    <n v="98103"/>
    <x v="1"/>
    <s v="FUR-CH-10004289"/>
    <x v="0"/>
    <x v="1"/>
    <x v="975"/>
    <n v="307.13600000000002"/>
    <n v="4"/>
    <x v="2"/>
    <n v="-11.5176"/>
  </r>
  <r>
    <n v="7838"/>
    <x v="3891"/>
    <x v="1"/>
    <x v="12"/>
    <d v="2012-09-30T00:00:00"/>
    <x v="1"/>
    <s v="SH-19975"/>
    <x v="64"/>
    <x v="1"/>
    <x v="0"/>
    <s v="Seattle"/>
    <x v="4"/>
    <n v="98103"/>
    <x v="1"/>
    <s v="OFF-LA-10002945"/>
    <x v="1"/>
    <x v="2"/>
    <x v="1603"/>
    <n v="12.6"/>
    <n v="2"/>
    <x v="0"/>
    <n v="5.7960000000000003"/>
  </r>
  <r>
    <n v="7839"/>
    <x v="3891"/>
    <x v="1"/>
    <x v="12"/>
    <d v="2012-09-30T00:00:00"/>
    <x v="1"/>
    <s v="SH-19975"/>
    <x v="64"/>
    <x v="1"/>
    <x v="0"/>
    <s v="Seattle"/>
    <x v="4"/>
    <n v="98103"/>
    <x v="1"/>
    <s v="TEC-AC-10002567"/>
    <x v="2"/>
    <x v="11"/>
    <x v="423"/>
    <n v="159.97999999999999"/>
    <n v="2"/>
    <x v="0"/>
    <n v="57.592799999999997"/>
  </r>
  <r>
    <n v="7840"/>
    <x v="3892"/>
    <x v="2"/>
    <x v="1176"/>
    <d v="2011-04-02T00:00:00"/>
    <x v="1"/>
    <s v="CV-12295"/>
    <x v="610"/>
    <x v="0"/>
    <x v="0"/>
    <s v="Des Moines"/>
    <x v="23"/>
    <n v="50315"/>
    <x v="2"/>
    <s v="OFF-EN-10001509"/>
    <x v="1"/>
    <x v="12"/>
    <x v="29"/>
    <n v="6.12"/>
    <n v="3"/>
    <x v="0"/>
    <n v="2.8763999999999998"/>
  </r>
  <r>
    <n v="7841"/>
    <x v="3892"/>
    <x v="2"/>
    <x v="1176"/>
    <d v="2011-04-02T00:00:00"/>
    <x v="1"/>
    <s v="CV-12295"/>
    <x v="610"/>
    <x v="0"/>
    <x v="0"/>
    <s v="Des Moines"/>
    <x v="23"/>
    <n v="50315"/>
    <x v="2"/>
    <s v="FUR-TA-10003954"/>
    <x v="0"/>
    <x v="3"/>
    <x v="1208"/>
    <n v="1184.72"/>
    <n v="4"/>
    <x v="0"/>
    <n v="106.62479999999999"/>
  </r>
  <r>
    <n v="7842"/>
    <x v="3893"/>
    <x v="0"/>
    <x v="19"/>
    <d v="2013-07-23T00:00:00"/>
    <x v="1"/>
    <s v="AT-10735"/>
    <x v="247"/>
    <x v="0"/>
    <x v="0"/>
    <s v="New York City"/>
    <x v="15"/>
    <n v="10024"/>
    <x v="3"/>
    <s v="OFF-AP-10002892"/>
    <x v="1"/>
    <x v="9"/>
    <x v="9"/>
    <n v="45.96"/>
    <n v="2"/>
    <x v="0"/>
    <n v="13.788"/>
  </r>
  <r>
    <n v="7843"/>
    <x v="3894"/>
    <x v="2"/>
    <x v="987"/>
    <d v="2011-04-23T00:00:00"/>
    <x v="0"/>
    <s v="AG-10390"/>
    <x v="369"/>
    <x v="0"/>
    <x v="0"/>
    <s v="Arlington"/>
    <x v="17"/>
    <n v="22204"/>
    <x v="0"/>
    <s v="OFF-BI-10003638"/>
    <x v="1"/>
    <x v="8"/>
    <x v="607"/>
    <n v="58.05"/>
    <n v="3"/>
    <x v="0"/>
    <n v="26.702999999999999"/>
  </r>
  <r>
    <n v="7844"/>
    <x v="3894"/>
    <x v="2"/>
    <x v="987"/>
    <d v="2011-04-23T00:00:00"/>
    <x v="0"/>
    <s v="AG-10390"/>
    <x v="369"/>
    <x v="0"/>
    <x v="0"/>
    <s v="Arlington"/>
    <x v="17"/>
    <n v="22204"/>
    <x v="0"/>
    <s v="OFF-PA-10001569"/>
    <x v="1"/>
    <x v="10"/>
    <x v="55"/>
    <n v="71.28"/>
    <n v="11"/>
    <x v="0"/>
    <n v="34.214399999999998"/>
  </r>
  <r>
    <n v="7845"/>
    <x v="3895"/>
    <x v="3"/>
    <x v="246"/>
    <d v="2014-07-26T00:00:00"/>
    <x v="1"/>
    <s v="GM-14500"/>
    <x v="421"/>
    <x v="0"/>
    <x v="0"/>
    <s v="Pharr"/>
    <x v="5"/>
    <n v="78577"/>
    <x v="2"/>
    <s v="FUR-TA-10001676"/>
    <x v="0"/>
    <x v="3"/>
    <x v="957"/>
    <n v="124.404"/>
    <n v="4"/>
    <x v="4"/>
    <n v="-21.3264"/>
  </r>
  <r>
    <n v="7846"/>
    <x v="3896"/>
    <x v="1"/>
    <x v="874"/>
    <d v="2012-10-02T00:00:00"/>
    <x v="1"/>
    <s v="JK-15205"/>
    <x v="523"/>
    <x v="0"/>
    <x v="0"/>
    <s v="Arlington"/>
    <x v="17"/>
    <n v="22204"/>
    <x v="0"/>
    <s v="OFF-PA-10001125"/>
    <x v="1"/>
    <x v="10"/>
    <x v="1012"/>
    <n v="154.9"/>
    <n v="5"/>
    <x v="0"/>
    <n v="69.704999999999998"/>
  </r>
  <r>
    <n v="7847"/>
    <x v="3896"/>
    <x v="1"/>
    <x v="874"/>
    <d v="2012-10-02T00:00:00"/>
    <x v="1"/>
    <s v="JK-15205"/>
    <x v="523"/>
    <x v="0"/>
    <x v="0"/>
    <s v="Arlington"/>
    <x v="17"/>
    <n v="22204"/>
    <x v="0"/>
    <s v="TEC-PH-10002496"/>
    <x v="2"/>
    <x v="7"/>
    <x v="490"/>
    <n v="1871.88"/>
    <n v="12"/>
    <x v="0"/>
    <n v="561.56399999999996"/>
  </r>
  <r>
    <n v="7848"/>
    <x v="3897"/>
    <x v="0"/>
    <x v="535"/>
    <d v="2013-03-03T00:00:00"/>
    <x v="1"/>
    <s v="DW-13540"/>
    <x v="386"/>
    <x v="0"/>
    <x v="0"/>
    <s v="Houston"/>
    <x v="5"/>
    <n v="77070"/>
    <x v="2"/>
    <s v="FUR-FU-10004053"/>
    <x v="0"/>
    <x v="5"/>
    <x v="1633"/>
    <n v="16.192"/>
    <n v="2"/>
    <x v="7"/>
    <n v="-6.8815999999999997"/>
  </r>
  <r>
    <n v="7849"/>
    <x v="3898"/>
    <x v="0"/>
    <x v="440"/>
    <d v="2013-05-07T00:00:00"/>
    <x v="1"/>
    <s v="AS-10090"/>
    <x v="548"/>
    <x v="0"/>
    <x v="0"/>
    <s v="Irving"/>
    <x v="5"/>
    <n v="75061"/>
    <x v="2"/>
    <s v="OFF-ST-10000321"/>
    <x v="1"/>
    <x v="4"/>
    <x v="1534"/>
    <n v="18.936"/>
    <n v="3"/>
    <x v="2"/>
    <n v="-3.7871999999999999"/>
  </r>
  <r>
    <n v="7850"/>
    <x v="3898"/>
    <x v="0"/>
    <x v="440"/>
    <d v="2013-05-07T00:00:00"/>
    <x v="1"/>
    <s v="AS-10090"/>
    <x v="548"/>
    <x v="0"/>
    <x v="0"/>
    <s v="Irving"/>
    <x v="5"/>
    <n v="75061"/>
    <x v="2"/>
    <s v="OFF-ST-10002957"/>
    <x v="1"/>
    <x v="4"/>
    <x v="1483"/>
    <n v="12.672000000000001"/>
    <n v="3"/>
    <x v="2"/>
    <n v="-3.1680000000000001"/>
  </r>
  <r>
    <n v="7851"/>
    <x v="3898"/>
    <x v="0"/>
    <x v="440"/>
    <d v="2013-05-07T00:00:00"/>
    <x v="1"/>
    <s v="AS-10090"/>
    <x v="548"/>
    <x v="0"/>
    <x v="0"/>
    <s v="Irving"/>
    <x v="5"/>
    <n v="75061"/>
    <x v="2"/>
    <s v="OFF-LA-10000973"/>
    <x v="1"/>
    <x v="2"/>
    <x v="826"/>
    <n v="5.04"/>
    <n v="2"/>
    <x v="2"/>
    <n v="1.764"/>
  </r>
  <r>
    <n v="7852"/>
    <x v="3899"/>
    <x v="2"/>
    <x v="337"/>
    <d v="2011-12-15T00:00:00"/>
    <x v="1"/>
    <s v="TS-21205"/>
    <x v="131"/>
    <x v="1"/>
    <x v="0"/>
    <s v="Chicago"/>
    <x v="10"/>
    <n v="60653"/>
    <x v="2"/>
    <s v="OFF-PA-10000143"/>
    <x v="1"/>
    <x v="10"/>
    <x v="1692"/>
    <n v="8.4480000000000004"/>
    <n v="2"/>
    <x v="2"/>
    <n v="2.9567999999999999"/>
  </r>
  <r>
    <n v="7853"/>
    <x v="3899"/>
    <x v="2"/>
    <x v="337"/>
    <d v="2011-12-15T00:00:00"/>
    <x v="1"/>
    <s v="TS-21205"/>
    <x v="131"/>
    <x v="1"/>
    <x v="0"/>
    <s v="Chicago"/>
    <x v="10"/>
    <n v="60653"/>
    <x v="2"/>
    <s v="OFF-AP-10003287"/>
    <x v="1"/>
    <x v="9"/>
    <x v="538"/>
    <n v="20.388000000000002"/>
    <n v="2"/>
    <x v="3"/>
    <n v="-53.008800000000001"/>
  </r>
  <r>
    <n v="7854"/>
    <x v="3900"/>
    <x v="1"/>
    <x v="707"/>
    <d v="2012-12-29T00:00:00"/>
    <x v="1"/>
    <s v="SM-20320"/>
    <x v="598"/>
    <x v="2"/>
    <x v="0"/>
    <s v="Los Angeles"/>
    <x v="1"/>
    <n v="90049"/>
    <x v="1"/>
    <s v="OFF-PA-10001526"/>
    <x v="1"/>
    <x v="10"/>
    <x v="1030"/>
    <n v="9.9600000000000009"/>
    <n v="2"/>
    <x v="0"/>
    <n v="4.8803999999999998"/>
  </r>
  <r>
    <n v="7855"/>
    <x v="3901"/>
    <x v="3"/>
    <x v="226"/>
    <d v="2014-12-13T00:00:00"/>
    <x v="1"/>
    <s v="BH-11710"/>
    <x v="3"/>
    <x v="0"/>
    <x v="0"/>
    <s v="Hattiesburg"/>
    <x v="35"/>
    <n v="39401"/>
    <x v="0"/>
    <s v="OFF-AP-10004540"/>
    <x v="1"/>
    <x v="9"/>
    <x v="1294"/>
    <n v="320.64"/>
    <n v="4"/>
    <x v="0"/>
    <n v="89.779200000000003"/>
  </r>
  <r>
    <n v="7856"/>
    <x v="3901"/>
    <x v="3"/>
    <x v="226"/>
    <d v="2014-12-13T00:00:00"/>
    <x v="1"/>
    <s v="BH-11710"/>
    <x v="3"/>
    <x v="0"/>
    <x v="0"/>
    <s v="Hattiesburg"/>
    <x v="35"/>
    <n v="39401"/>
    <x v="0"/>
    <s v="TEC-AC-10001266"/>
    <x v="2"/>
    <x v="11"/>
    <x v="196"/>
    <n v="52"/>
    <n v="4"/>
    <x v="0"/>
    <n v="23.4"/>
  </r>
  <r>
    <n v="7857"/>
    <x v="3902"/>
    <x v="2"/>
    <x v="992"/>
    <d v="2011-06-01T00:00:00"/>
    <x v="2"/>
    <s v="LW-16825"/>
    <x v="429"/>
    <x v="1"/>
    <x v="0"/>
    <s v="New York City"/>
    <x v="15"/>
    <n v="10024"/>
    <x v="3"/>
    <s v="OFF-BI-10004233"/>
    <x v="1"/>
    <x v="8"/>
    <x v="1377"/>
    <n v="25.584"/>
    <n v="2"/>
    <x v="2"/>
    <n v="8.9543999999999997"/>
  </r>
  <r>
    <n v="7858"/>
    <x v="3902"/>
    <x v="2"/>
    <x v="992"/>
    <d v="2011-06-01T00:00:00"/>
    <x v="2"/>
    <s v="LW-16825"/>
    <x v="429"/>
    <x v="1"/>
    <x v="0"/>
    <s v="New York City"/>
    <x v="15"/>
    <n v="10024"/>
    <x v="3"/>
    <s v="TEC-PH-10003505"/>
    <x v="2"/>
    <x v="7"/>
    <x v="901"/>
    <n v="464"/>
    <n v="5"/>
    <x v="0"/>
    <n v="134.56"/>
  </r>
  <r>
    <n v="7859"/>
    <x v="3902"/>
    <x v="2"/>
    <x v="992"/>
    <d v="2011-06-01T00:00:00"/>
    <x v="2"/>
    <s v="LW-16825"/>
    <x v="429"/>
    <x v="1"/>
    <x v="0"/>
    <s v="New York City"/>
    <x v="15"/>
    <n v="10024"/>
    <x v="3"/>
    <s v="OFF-AP-10001005"/>
    <x v="1"/>
    <x v="9"/>
    <x v="1131"/>
    <n v="235.95"/>
    <n v="3"/>
    <x v="0"/>
    <n v="77.863500000000002"/>
  </r>
  <r>
    <n v="7860"/>
    <x v="3902"/>
    <x v="2"/>
    <x v="992"/>
    <d v="2011-06-01T00:00:00"/>
    <x v="2"/>
    <s v="LW-16825"/>
    <x v="429"/>
    <x v="1"/>
    <x v="0"/>
    <s v="New York City"/>
    <x v="15"/>
    <n v="10024"/>
    <x v="3"/>
    <s v="OFF-PA-10001712"/>
    <x v="1"/>
    <x v="10"/>
    <x v="974"/>
    <n v="39.96"/>
    <n v="4"/>
    <x v="0"/>
    <n v="17.981999999999999"/>
  </r>
  <r>
    <n v="7861"/>
    <x v="3903"/>
    <x v="3"/>
    <x v="580"/>
    <d v="2014-03-07T00:00:00"/>
    <x v="1"/>
    <s v="JA-15970"/>
    <x v="350"/>
    <x v="0"/>
    <x v="0"/>
    <s v="Cuyahoga Falls"/>
    <x v="24"/>
    <n v="44221"/>
    <x v="3"/>
    <s v="OFF-BI-10002353"/>
    <x v="1"/>
    <x v="8"/>
    <x v="1068"/>
    <n v="18.527999999999999"/>
    <n v="4"/>
    <x v="6"/>
    <n v="-12.352"/>
  </r>
  <r>
    <n v="7862"/>
    <x v="3904"/>
    <x v="1"/>
    <x v="88"/>
    <d v="2012-10-17T00:00:00"/>
    <x v="1"/>
    <s v="KA-16525"/>
    <x v="567"/>
    <x v="0"/>
    <x v="0"/>
    <s v="Seattle"/>
    <x v="4"/>
    <n v="98103"/>
    <x v="1"/>
    <s v="TEC-AC-10003038"/>
    <x v="2"/>
    <x v="11"/>
    <x v="1024"/>
    <n v="17.899999999999999"/>
    <n v="2"/>
    <x v="0"/>
    <n v="3.4009999999999998"/>
  </r>
  <r>
    <n v="7863"/>
    <x v="3904"/>
    <x v="1"/>
    <x v="88"/>
    <d v="2012-10-17T00:00:00"/>
    <x v="1"/>
    <s v="KA-16525"/>
    <x v="567"/>
    <x v="0"/>
    <x v="0"/>
    <s v="Seattle"/>
    <x v="4"/>
    <n v="98103"/>
    <x v="1"/>
    <s v="OFF-ST-10000934"/>
    <x v="1"/>
    <x v="4"/>
    <x v="352"/>
    <n v="81.96"/>
    <n v="2"/>
    <x v="0"/>
    <n v="0"/>
  </r>
  <r>
    <n v="7864"/>
    <x v="3905"/>
    <x v="1"/>
    <x v="1177"/>
    <d v="2012-07-19T00:00:00"/>
    <x v="0"/>
    <s v="TG-21310"/>
    <x v="592"/>
    <x v="0"/>
    <x v="0"/>
    <s v="Mesa"/>
    <x v="16"/>
    <n v="85204"/>
    <x v="1"/>
    <s v="OFF-ST-10002743"/>
    <x v="1"/>
    <x v="4"/>
    <x v="413"/>
    <n v="272.73599999999999"/>
    <n v="3"/>
    <x v="2"/>
    <n v="-64.774799999999999"/>
  </r>
  <r>
    <n v="7865"/>
    <x v="3905"/>
    <x v="1"/>
    <x v="1177"/>
    <d v="2012-07-19T00:00:00"/>
    <x v="0"/>
    <s v="TG-21310"/>
    <x v="592"/>
    <x v="0"/>
    <x v="0"/>
    <s v="Mesa"/>
    <x v="16"/>
    <n v="85204"/>
    <x v="1"/>
    <s v="OFF-PA-10001846"/>
    <x v="1"/>
    <x v="10"/>
    <x v="1807"/>
    <n v="18.495999999999999"/>
    <n v="4"/>
    <x v="2"/>
    <n v="6.7047999999999996"/>
  </r>
  <r>
    <n v="7866"/>
    <x v="3905"/>
    <x v="1"/>
    <x v="1177"/>
    <d v="2012-07-19T00:00:00"/>
    <x v="0"/>
    <s v="TG-21310"/>
    <x v="592"/>
    <x v="0"/>
    <x v="0"/>
    <s v="Mesa"/>
    <x v="16"/>
    <n v="85204"/>
    <x v="1"/>
    <s v="FUR-CH-10004287"/>
    <x v="0"/>
    <x v="1"/>
    <x v="156"/>
    <n v="441.92"/>
    <n v="2"/>
    <x v="2"/>
    <n v="49.716000000000001"/>
  </r>
  <r>
    <n v="7867"/>
    <x v="3905"/>
    <x v="1"/>
    <x v="1177"/>
    <d v="2012-07-19T00:00:00"/>
    <x v="0"/>
    <s v="TG-21310"/>
    <x v="592"/>
    <x v="0"/>
    <x v="0"/>
    <s v="Mesa"/>
    <x v="16"/>
    <n v="85204"/>
    <x v="1"/>
    <s v="FUR-BO-10001608"/>
    <x v="0"/>
    <x v="0"/>
    <x v="1523"/>
    <n v="127.764"/>
    <n v="6"/>
    <x v="6"/>
    <n v="-191.64599999999999"/>
  </r>
  <r>
    <n v="7868"/>
    <x v="3906"/>
    <x v="2"/>
    <x v="84"/>
    <d v="2011-11-24T00:00:00"/>
    <x v="0"/>
    <s v="DB-13360"/>
    <x v="748"/>
    <x v="2"/>
    <x v="0"/>
    <s v="Salt Lake City"/>
    <x v="7"/>
    <n v="84106"/>
    <x v="1"/>
    <s v="OFF-PA-10000357"/>
    <x v="1"/>
    <x v="10"/>
    <x v="1219"/>
    <n v="166.44"/>
    <n v="3"/>
    <x v="0"/>
    <n v="79.891199999999998"/>
  </r>
  <r>
    <n v="7869"/>
    <x v="3907"/>
    <x v="0"/>
    <x v="1022"/>
    <d v="2013-06-03T00:00:00"/>
    <x v="1"/>
    <s v="LS-17245"/>
    <x v="201"/>
    <x v="0"/>
    <x v="0"/>
    <s v="Los Angeles"/>
    <x v="1"/>
    <n v="90045"/>
    <x v="1"/>
    <s v="OFF-PA-10000575"/>
    <x v="1"/>
    <x v="10"/>
    <x v="1050"/>
    <n v="13.38"/>
    <n v="2"/>
    <x v="0"/>
    <n v="6.1547999999999998"/>
  </r>
  <r>
    <n v="7870"/>
    <x v="3908"/>
    <x v="3"/>
    <x v="445"/>
    <d v="2014-07-10T00:00:00"/>
    <x v="1"/>
    <s v="MO-17950"/>
    <x v="657"/>
    <x v="0"/>
    <x v="0"/>
    <s v="Jacksonville"/>
    <x v="3"/>
    <n v="28540"/>
    <x v="0"/>
    <s v="TEC-AC-10002167"/>
    <x v="2"/>
    <x v="11"/>
    <x v="46"/>
    <n v="24"/>
    <n v="2"/>
    <x v="2"/>
    <n v="-2.7"/>
  </r>
  <r>
    <n v="7871"/>
    <x v="3909"/>
    <x v="3"/>
    <x v="145"/>
    <d v="2014-09-30T00:00:00"/>
    <x v="1"/>
    <s v="CA-11965"/>
    <x v="662"/>
    <x v="1"/>
    <x v="0"/>
    <s v="Lakewood"/>
    <x v="24"/>
    <n v="44107"/>
    <x v="3"/>
    <s v="OFF-EN-10004459"/>
    <x v="1"/>
    <x v="12"/>
    <x v="655"/>
    <n v="24.448"/>
    <n v="4"/>
    <x v="2"/>
    <n v="8.8623999999999992"/>
  </r>
  <r>
    <n v="7872"/>
    <x v="3910"/>
    <x v="0"/>
    <x v="339"/>
    <d v="2013-10-08T00:00:00"/>
    <x v="1"/>
    <s v="DB-12910"/>
    <x v="626"/>
    <x v="2"/>
    <x v="0"/>
    <s v="Lake Forest"/>
    <x v="1"/>
    <n v="92630"/>
    <x v="1"/>
    <s v="OFF-LA-10002271"/>
    <x v="1"/>
    <x v="2"/>
    <x v="635"/>
    <n v="6.16"/>
    <n v="2"/>
    <x v="0"/>
    <n v="2.9567999999999999"/>
  </r>
  <r>
    <n v="7873"/>
    <x v="3910"/>
    <x v="0"/>
    <x v="339"/>
    <d v="2013-10-08T00:00:00"/>
    <x v="1"/>
    <s v="DB-12910"/>
    <x v="626"/>
    <x v="2"/>
    <x v="0"/>
    <s v="Lake Forest"/>
    <x v="1"/>
    <n v="92630"/>
    <x v="1"/>
    <s v="FUR-CH-10004063"/>
    <x v="0"/>
    <x v="1"/>
    <x v="120"/>
    <n v="915.13599999999997"/>
    <n v="4"/>
    <x v="2"/>
    <n v="102.9528"/>
  </r>
  <r>
    <n v="7874"/>
    <x v="3910"/>
    <x v="0"/>
    <x v="339"/>
    <d v="2013-10-08T00:00:00"/>
    <x v="1"/>
    <s v="DB-12910"/>
    <x v="626"/>
    <x v="2"/>
    <x v="0"/>
    <s v="Lake Forest"/>
    <x v="1"/>
    <n v="92630"/>
    <x v="1"/>
    <s v="OFF-PA-10004610"/>
    <x v="1"/>
    <x v="10"/>
    <x v="1511"/>
    <n v="8.56"/>
    <n v="2"/>
    <x v="0"/>
    <n v="3.8519999999999999"/>
  </r>
  <r>
    <n v="7875"/>
    <x v="3910"/>
    <x v="0"/>
    <x v="339"/>
    <d v="2013-10-08T00:00:00"/>
    <x v="1"/>
    <s v="DB-12910"/>
    <x v="626"/>
    <x v="2"/>
    <x v="0"/>
    <s v="Lake Forest"/>
    <x v="1"/>
    <n v="92630"/>
    <x v="1"/>
    <s v="OFF-PA-10001878"/>
    <x v="1"/>
    <x v="10"/>
    <x v="1161"/>
    <n v="97.82"/>
    <n v="2"/>
    <x v="0"/>
    <n v="45.9754"/>
  </r>
  <r>
    <n v="7876"/>
    <x v="3911"/>
    <x v="3"/>
    <x v="428"/>
    <d v="2014-09-16T00:00:00"/>
    <x v="1"/>
    <s v="DK-12835"/>
    <x v="460"/>
    <x v="1"/>
    <x v="0"/>
    <s v="Portland"/>
    <x v="21"/>
    <n v="97206"/>
    <x v="1"/>
    <s v="OFF-PA-10002036"/>
    <x v="1"/>
    <x v="10"/>
    <x v="325"/>
    <n v="31.103999999999999"/>
    <n v="6"/>
    <x v="2"/>
    <n v="11.2752"/>
  </r>
  <r>
    <n v="7877"/>
    <x v="3911"/>
    <x v="3"/>
    <x v="428"/>
    <d v="2014-09-16T00:00:00"/>
    <x v="1"/>
    <s v="DK-12835"/>
    <x v="460"/>
    <x v="1"/>
    <x v="0"/>
    <s v="Portland"/>
    <x v="21"/>
    <n v="97206"/>
    <x v="1"/>
    <s v="OFF-AP-10003278"/>
    <x v="1"/>
    <x v="9"/>
    <x v="1784"/>
    <n v="11.176"/>
    <n v="1"/>
    <x v="2"/>
    <n v="0.83819999999999995"/>
  </r>
  <r>
    <n v="7878"/>
    <x v="3912"/>
    <x v="1"/>
    <x v="899"/>
    <d v="2012-03-18T00:00:00"/>
    <x v="1"/>
    <s v="EB-14170"/>
    <x v="432"/>
    <x v="0"/>
    <x v="0"/>
    <s v="Charlotte"/>
    <x v="3"/>
    <n v="28205"/>
    <x v="0"/>
    <s v="OFF-LA-10001641"/>
    <x v="1"/>
    <x v="2"/>
    <x v="1022"/>
    <n v="5.04"/>
    <n v="2"/>
    <x v="2"/>
    <n v="1.764"/>
  </r>
  <r>
    <n v="7879"/>
    <x v="3913"/>
    <x v="0"/>
    <x v="896"/>
    <d v="2013-12-05T00:00:00"/>
    <x v="0"/>
    <s v="DR-12940"/>
    <x v="660"/>
    <x v="2"/>
    <x v="0"/>
    <s v="Aurora"/>
    <x v="10"/>
    <n v="60505"/>
    <x v="2"/>
    <s v="FUR-FU-10003806"/>
    <x v="0"/>
    <x v="5"/>
    <x v="1795"/>
    <n v="242.17599999999999"/>
    <n v="4"/>
    <x v="7"/>
    <n v="-302.72000000000003"/>
  </r>
  <r>
    <n v="7880"/>
    <x v="3914"/>
    <x v="0"/>
    <x v="403"/>
    <d v="2013-06-22T00:00:00"/>
    <x v="1"/>
    <s v="JS-15685"/>
    <x v="40"/>
    <x v="1"/>
    <x v="0"/>
    <s v="Philadelphia"/>
    <x v="9"/>
    <n v="19140"/>
    <x v="3"/>
    <s v="FUR-TA-10003392"/>
    <x v="0"/>
    <x v="3"/>
    <x v="1639"/>
    <n v="337.17599999999999"/>
    <n v="2"/>
    <x v="10"/>
    <n v="-118.0116"/>
  </r>
  <r>
    <n v="7881"/>
    <x v="3915"/>
    <x v="3"/>
    <x v="734"/>
    <d v="2014-12-07T00:00:00"/>
    <x v="0"/>
    <s v="LC-16870"/>
    <x v="48"/>
    <x v="0"/>
    <x v="0"/>
    <s v="Thornton"/>
    <x v="22"/>
    <n v="80229"/>
    <x v="1"/>
    <s v="OFF-AR-10003856"/>
    <x v="1"/>
    <x v="6"/>
    <x v="444"/>
    <n v="13.343999999999999"/>
    <n v="6"/>
    <x v="2"/>
    <n v="1.0007999999999999"/>
  </r>
  <r>
    <n v="7882"/>
    <x v="3915"/>
    <x v="3"/>
    <x v="734"/>
    <d v="2014-12-07T00:00:00"/>
    <x v="0"/>
    <s v="LC-16870"/>
    <x v="48"/>
    <x v="0"/>
    <x v="0"/>
    <s v="Thornton"/>
    <x v="22"/>
    <n v="80229"/>
    <x v="1"/>
    <s v="TEC-AC-10002006"/>
    <x v="2"/>
    <x v="11"/>
    <x v="1078"/>
    <n v="76.751999999999995"/>
    <n v="6"/>
    <x v="2"/>
    <n v="10.5534"/>
  </r>
  <r>
    <n v="7883"/>
    <x v="3915"/>
    <x v="3"/>
    <x v="734"/>
    <d v="2014-12-07T00:00:00"/>
    <x v="0"/>
    <s v="LC-16870"/>
    <x v="48"/>
    <x v="0"/>
    <x v="0"/>
    <s v="Thornton"/>
    <x v="22"/>
    <n v="80229"/>
    <x v="1"/>
    <s v="TEC-AC-10002006"/>
    <x v="2"/>
    <x v="11"/>
    <x v="1078"/>
    <n v="102.336"/>
    <n v="8"/>
    <x v="2"/>
    <n v="14.071199999999999"/>
  </r>
  <r>
    <n v="7884"/>
    <x v="3915"/>
    <x v="3"/>
    <x v="734"/>
    <d v="2014-12-07T00:00:00"/>
    <x v="0"/>
    <s v="LC-16870"/>
    <x v="48"/>
    <x v="0"/>
    <x v="0"/>
    <s v="Thornton"/>
    <x v="22"/>
    <n v="80229"/>
    <x v="1"/>
    <s v="OFF-PA-10002246"/>
    <x v="1"/>
    <x v="10"/>
    <x v="1386"/>
    <n v="10.32"/>
    <n v="2"/>
    <x v="2"/>
    <n v="3.7410000000000001"/>
  </r>
  <r>
    <n v="7885"/>
    <x v="3915"/>
    <x v="3"/>
    <x v="734"/>
    <d v="2014-12-07T00:00:00"/>
    <x v="0"/>
    <s v="LC-16870"/>
    <x v="48"/>
    <x v="0"/>
    <x v="0"/>
    <s v="Thornton"/>
    <x v="22"/>
    <n v="80229"/>
    <x v="1"/>
    <s v="OFF-SU-10004782"/>
    <x v="1"/>
    <x v="14"/>
    <x v="1548"/>
    <n v="47.32"/>
    <n v="7"/>
    <x v="2"/>
    <n v="5.915"/>
  </r>
  <r>
    <n v="7886"/>
    <x v="3915"/>
    <x v="3"/>
    <x v="734"/>
    <d v="2014-12-07T00:00:00"/>
    <x v="0"/>
    <s v="LC-16870"/>
    <x v="48"/>
    <x v="0"/>
    <x v="0"/>
    <s v="Thornton"/>
    <x v="22"/>
    <n v="80229"/>
    <x v="1"/>
    <s v="FUR-FU-10004351"/>
    <x v="0"/>
    <x v="5"/>
    <x v="33"/>
    <n v="23.376000000000001"/>
    <n v="3"/>
    <x v="2"/>
    <n v="7.0128000000000004"/>
  </r>
  <r>
    <n v="7887"/>
    <x v="3915"/>
    <x v="3"/>
    <x v="734"/>
    <d v="2014-12-07T00:00:00"/>
    <x v="0"/>
    <s v="LC-16870"/>
    <x v="48"/>
    <x v="0"/>
    <x v="0"/>
    <s v="Thornton"/>
    <x v="22"/>
    <n v="80229"/>
    <x v="1"/>
    <s v="FUR-FU-10004270"/>
    <x v="0"/>
    <x v="5"/>
    <x v="989"/>
    <n v="16.72"/>
    <n v="5"/>
    <x v="2"/>
    <n v="3.3439999999999999"/>
  </r>
  <r>
    <n v="7888"/>
    <x v="3915"/>
    <x v="3"/>
    <x v="734"/>
    <d v="2014-12-07T00:00:00"/>
    <x v="0"/>
    <s v="LC-16870"/>
    <x v="48"/>
    <x v="0"/>
    <x v="0"/>
    <s v="Thornton"/>
    <x v="22"/>
    <n v="80229"/>
    <x v="1"/>
    <s v="FUR-FU-10004053"/>
    <x v="0"/>
    <x v="5"/>
    <x v="1633"/>
    <n v="16.192"/>
    <n v="1"/>
    <x v="2"/>
    <n v="4.6551999999999998"/>
  </r>
  <r>
    <n v="7889"/>
    <x v="3916"/>
    <x v="0"/>
    <x v="765"/>
    <d v="2013-08-23T00:00:00"/>
    <x v="1"/>
    <s v="JP-15520"/>
    <x v="187"/>
    <x v="0"/>
    <x v="0"/>
    <s v="Davis"/>
    <x v="1"/>
    <n v="95616"/>
    <x v="1"/>
    <s v="OFF-PA-10000019"/>
    <x v="1"/>
    <x v="10"/>
    <x v="704"/>
    <n v="32.4"/>
    <n v="5"/>
    <x v="0"/>
    <n v="15.552"/>
  </r>
  <r>
    <n v="7890"/>
    <x v="3917"/>
    <x v="0"/>
    <x v="591"/>
    <d v="2013-12-30T00:00:00"/>
    <x v="1"/>
    <s v="TS-21655"/>
    <x v="772"/>
    <x v="0"/>
    <x v="0"/>
    <s v="Fayetteville"/>
    <x v="36"/>
    <n v="72701"/>
    <x v="0"/>
    <s v="OFF-AR-10003811"/>
    <x v="1"/>
    <x v="6"/>
    <x v="449"/>
    <n v="19.89"/>
    <n v="9"/>
    <x v="0"/>
    <n v="5.3703000000000003"/>
  </r>
  <r>
    <n v="7891"/>
    <x v="3917"/>
    <x v="0"/>
    <x v="591"/>
    <d v="2013-12-30T00:00:00"/>
    <x v="1"/>
    <s v="TS-21655"/>
    <x v="772"/>
    <x v="0"/>
    <x v="0"/>
    <s v="Fayetteville"/>
    <x v="36"/>
    <n v="72701"/>
    <x v="0"/>
    <s v="TEC-AC-10001838"/>
    <x v="2"/>
    <x v="11"/>
    <x v="645"/>
    <n v="399.98"/>
    <n v="2"/>
    <x v="0"/>
    <n v="171.9914"/>
  </r>
  <r>
    <n v="7892"/>
    <x v="3917"/>
    <x v="0"/>
    <x v="591"/>
    <d v="2013-12-30T00:00:00"/>
    <x v="1"/>
    <s v="TS-21655"/>
    <x v="772"/>
    <x v="0"/>
    <x v="0"/>
    <s v="Fayetteville"/>
    <x v="36"/>
    <n v="72701"/>
    <x v="0"/>
    <s v="FUR-FU-10003553"/>
    <x v="0"/>
    <x v="5"/>
    <x v="563"/>
    <n v="343.85"/>
    <n v="5"/>
    <x v="0"/>
    <n v="137.54"/>
  </r>
  <r>
    <n v="7893"/>
    <x v="3917"/>
    <x v="0"/>
    <x v="591"/>
    <d v="2013-12-30T00:00:00"/>
    <x v="1"/>
    <s v="TS-21655"/>
    <x v="772"/>
    <x v="0"/>
    <x v="0"/>
    <s v="Fayetteville"/>
    <x v="36"/>
    <n v="72701"/>
    <x v="0"/>
    <s v="OFF-PA-10003302"/>
    <x v="1"/>
    <x v="10"/>
    <x v="1712"/>
    <n v="106.32"/>
    <n v="3"/>
    <x v="0"/>
    <n v="49.970399999999998"/>
  </r>
  <r>
    <n v="7894"/>
    <x v="3918"/>
    <x v="3"/>
    <x v="283"/>
    <d v="2014-07-31T00:00:00"/>
    <x v="1"/>
    <s v="NM-18445"/>
    <x v="134"/>
    <x v="2"/>
    <x v="0"/>
    <s v="New York City"/>
    <x v="15"/>
    <n v="10011"/>
    <x v="3"/>
    <s v="OFF-BI-10002412"/>
    <x v="1"/>
    <x v="8"/>
    <x v="323"/>
    <n v="13.92"/>
    <n v="3"/>
    <x v="2"/>
    <n v="4.3499999999999996"/>
  </r>
  <r>
    <n v="7895"/>
    <x v="3919"/>
    <x v="3"/>
    <x v="548"/>
    <d v="2014-06-26T00:00:00"/>
    <x v="1"/>
    <s v="EH-14125"/>
    <x v="258"/>
    <x v="2"/>
    <x v="0"/>
    <s v="Wheeling"/>
    <x v="48"/>
    <n v="26003"/>
    <x v="3"/>
    <s v="OFF-BI-10002852"/>
    <x v="1"/>
    <x v="8"/>
    <x v="91"/>
    <n v="82.4"/>
    <n v="5"/>
    <x v="0"/>
    <n v="40.375999999999998"/>
  </r>
  <r>
    <n v="7896"/>
    <x v="3919"/>
    <x v="3"/>
    <x v="548"/>
    <d v="2014-06-26T00:00:00"/>
    <x v="1"/>
    <s v="EH-14125"/>
    <x v="258"/>
    <x v="2"/>
    <x v="0"/>
    <s v="Wheeling"/>
    <x v="48"/>
    <n v="26003"/>
    <x v="3"/>
    <s v="OFF-BI-10000145"/>
    <x v="1"/>
    <x v="8"/>
    <x v="735"/>
    <n v="6.24"/>
    <n v="2"/>
    <x v="0"/>
    <n v="3.0575999999999999"/>
  </r>
  <r>
    <n v="7897"/>
    <x v="3919"/>
    <x v="3"/>
    <x v="548"/>
    <d v="2014-06-26T00:00:00"/>
    <x v="1"/>
    <s v="EH-14125"/>
    <x v="258"/>
    <x v="2"/>
    <x v="0"/>
    <s v="Wheeling"/>
    <x v="48"/>
    <n v="26003"/>
    <x v="3"/>
    <s v="OFF-PA-10001970"/>
    <x v="1"/>
    <x v="10"/>
    <x v="361"/>
    <n v="447.84"/>
    <n v="8"/>
    <x v="0"/>
    <n v="219.44159999999999"/>
  </r>
  <r>
    <n v="7898"/>
    <x v="3920"/>
    <x v="3"/>
    <x v="802"/>
    <d v="2014-08-19T00:00:00"/>
    <x v="1"/>
    <s v="DC-12850"/>
    <x v="419"/>
    <x v="0"/>
    <x v="0"/>
    <s v="Memphis"/>
    <x v="18"/>
    <n v="38109"/>
    <x v="0"/>
    <s v="OFF-AP-10001563"/>
    <x v="1"/>
    <x v="9"/>
    <x v="530"/>
    <n v="272.048"/>
    <n v="7"/>
    <x v="2"/>
    <n v="30.605399999999999"/>
  </r>
  <r>
    <n v="7899"/>
    <x v="3920"/>
    <x v="3"/>
    <x v="802"/>
    <d v="2014-08-19T00:00:00"/>
    <x v="1"/>
    <s v="DC-12850"/>
    <x v="419"/>
    <x v="0"/>
    <x v="0"/>
    <s v="Memphis"/>
    <x v="18"/>
    <n v="38109"/>
    <x v="0"/>
    <s v="OFF-BI-10001359"/>
    <x v="1"/>
    <x v="8"/>
    <x v="1153"/>
    <n v="1614.5820000000001"/>
    <n v="6"/>
    <x v="6"/>
    <n v="-1237.8462"/>
  </r>
  <r>
    <n v="7900"/>
    <x v="3920"/>
    <x v="3"/>
    <x v="802"/>
    <d v="2014-08-19T00:00:00"/>
    <x v="1"/>
    <s v="DC-12850"/>
    <x v="419"/>
    <x v="0"/>
    <x v="0"/>
    <s v="Memphis"/>
    <x v="18"/>
    <n v="38109"/>
    <x v="0"/>
    <s v="OFF-FA-10003495"/>
    <x v="1"/>
    <x v="13"/>
    <x v="33"/>
    <n v="24.32"/>
    <n v="5"/>
    <x v="2"/>
    <n v="9.1199999999999992"/>
  </r>
  <r>
    <n v="7901"/>
    <x v="3920"/>
    <x v="3"/>
    <x v="802"/>
    <d v="2014-08-19T00:00:00"/>
    <x v="1"/>
    <s v="DC-12850"/>
    <x v="419"/>
    <x v="0"/>
    <x v="0"/>
    <s v="Memphis"/>
    <x v="18"/>
    <n v="38109"/>
    <x v="0"/>
    <s v="TEC-AC-10003709"/>
    <x v="2"/>
    <x v="11"/>
    <x v="1404"/>
    <n v="1.5840000000000001"/>
    <n v="2"/>
    <x v="2"/>
    <n v="0.47520000000000001"/>
  </r>
  <r>
    <n v="7902"/>
    <x v="3920"/>
    <x v="3"/>
    <x v="802"/>
    <d v="2014-08-19T00:00:00"/>
    <x v="1"/>
    <s v="DC-12850"/>
    <x v="419"/>
    <x v="0"/>
    <x v="0"/>
    <s v="Memphis"/>
    <x v="18"/>
    <n v="38109"/>
    <x v="0"/>
    <s v="FUR-FU-10003268"/>
    <x v="0"/>
    <x v="5"/>
    <x v="876"/>
    <n v="31.984000000000002"/>
    <n v="1"/>
    <x v="2"/>
    <n v="0"/>
  </r>
  <r>
    <n v="7903"/>
    <x v="3920"/>
    <x v="3"/>
    <x v="802"/>
    <d v="2014-08-19T00:00:00"/>
    <x v="1"/>
    <s v="DC-12850"/>
    <x v="419"/>
    <x v="0"/>
    <x v="0"/>
    <s v="Memphis"/>
    <x v="18"/>
    <n v="38109"/>
    <x v="0"/>
    <s v="OFF-EN-10003845"/>
    <x v="1"/>
    <x v="12"/>
    <x v="431"/>
    <n v="14.76"/>
    <n v="5"/>
    <x v="2"/>
    <n v="4.7969999999999997"/>
  </r>
  <r>
    <n v="7904"/>
    <x v="3920"/>
    <x v="3"/>
    <x v="802"/>
    <d v="2014-08-19T00:00:00"/>
    <x v="1"/>
    <s v="DC-12850"/>
    <x v="419"/>
    <x v="0"/>
    <x v="0"/>
    <s v="Memphis"/>
    <x v="18"/>
    <n v="38109"/>
    <x v="0"/>
    <s v="FUR-CH-10002073"/>
    <x v="0"/>
    <x v="1"/>
    <x v="1783"/>
    <n v="423.64800000000002"/>
    <n v="2"/>
    <x v="2"/>
    <n v="47.660400000000003"/>
  </r>
  <r>
    <n v="7905"/>
    <x v="3921"/>
    <x v="1"/>
    <x v="209"/>
    <d v="2012-11-13T00:00:00"/>
    <x v="1"/>
    <s v="DO-13645"/>
    <x v="770"/>
    <x v="0"/>
    <x v="0"/>
    <s v="Houston"/>
    <x v="5"/>
    <n v="77036"/>
    <x v="2"/>
    <s v="OFF-PA-10001357"/>
    <x v="1"/>
    <x v="10"/>
    <x v="1032"/>
    <n v="76.64"/>
    <n v="2"/>
    <x v="2"/>
    <n v="26.824000000000002"/>
  </r>
  <r>
    <n v="7906"/>
    <x v="3922"/>
    <x v="1"/>
    <x v="52"/>
    <d v="2012-10-22T00:00:00"/>
    <x v="1"/>
    <s v="LS-16975"/>
    <x v="60"/>
    <x v="2"/>
    <x v="0"/>
    <s v="Dallas"/>
    <x v="5"/>
    <n v="75217"/>
    <x v="2"/>
    <s v="OFF-EN-10001415"/>
    <x v="1"/>
    <x v="12"/>
    <x v="33"/>
    <n v="4.4640000000000004"/>
    <n v="1"/>
    <x v="2"/>
    <n v="1.6739999999999999"/>
  </r>
  <r>
    <n v="7907"/>
    <x v="3922"/>
    <x v="1"/>
    <x v="52"/>
    <d v="2012-10-22T00:00:00"/>
    <x v="1"/>
    <s v="LS-16975"/>
    <x v="60"/>
    <x v="2"/>
    <x v="0"/>
    <s v="Dallas"/>
    <x v="5"/>
    <n v="75217"/>
    <x v="2"/>
    <s v="OFF-BI-10002813"/>
    <x v="1"/>
    <x v="8"/>
    <x v="905"/>
    <n v="3.96"/>
    <n v="10"/>
    <x v="3"/>
    <n v="-6.93"/>
  </r>
  <r>
    <n v="7908"/>
    <x v="3923"/>
    <x v="0"/>
    <x v="679"/>
    <d v="2013-08-03T00:00:00"/>
    <x v="2"/>
    <s v="RW-19630"/>
    <x v="338"/>
    <x v="1"/>
    <x v="0"/>
    <s v="San Francisco"/>
    <x v="1"/>
    <n v="94122"/>
    <x v="1"/>
    <s v="OFF-AP-10003849"/>
    <x v="1"/>
    <x v="9"/>
    <x v="833"/>
    <n v="715.64"/>
    <n v="2"/>
    <x v="0"/>
    <n v="178.91"/>
  </r>
  <r>
    <n v="7909"/>
    <x v="3924"/>
    <x v="0"/>
    <x v="275"/>
    <d v="2013-12-08T00:00:00"/>
    <x v="1"/>
    <s v="RD-19720"/>
    <x v="742"/>
    <x v="0"/>
    <x v="0"/>
    <s v="Morgan Hill"/>
    <x v="1"/>
    <n v="95037"/>
    <x v="1"/>
    <s v="FUR-TA-10004147"/>
    <x v="0"/>
    <x v="3"/>
    <x v="811"/>
    <n v="268.70400000000001"/>
    <n v="3"/>
    <x v="2"/>
    <n v="6.7176"/>
  </r>
  <r>
    <n v="7910"/>
    <x v="3924"/>
    <x v="0"/>
    <x v="275"/>
    <d v="2013-12-08T00:00:00"/>
    <x v="1"/>
    <s v="RD-19720"/>
    <x v="742"/>
    <x v="0"/>
    <x v="0"/>
    <s v="Morgan Hill"/>
    <x v="1"/>
    <n v="95037"/>
    <x v="1"/>
    <s v="OFF-AR-10001662"/>
    <x v="1"/>
    <x v="6"/>
    <x v="443"/>
    <n v="21.92"/>
    <n v="8"/>
    <x v="0"/>
    <n v="5.9184000000000001"/>
  </r>
  <r>
    <n v="7911"/>
    <x v="3924"/>
    <x v="0"/>
    <x v="275"/>
    <d v="2013-12-08T00:00:00"/>
    <x v="1"/>
    <s v="RD-19720"/>
    <x v="742"/>
    <x v="0"/>
    <x v="0"/>
    <s v="Morgan Hill"/>
    <x v="1"/>
    <n v="95037"/>
    <x v="1"/>
    <s v="OFF-ST-10001558"/>
    <x v="1"/>
    <x v="4"/>
    <x v="712"/>
    <n v="48.72"/>
    <n v="3"/>
    <x v="0"/>
    <n v="7.3079999999999998"/>
  </r>
  <r>
    <n v="7912"/>
    <x v="3924"/>
    <x v="0"/>
    <x v="275"/>
    <d v="2013-12-08T00:00:00"/>
    <x v="1"/>
    <s v="RD-19720"/>
    <x v="742"/>
    <x v="0"/>
    <x v="0"/>
    <s v="Morgan Hill"/>
    <x v="1"/>
    <n v="95037"/>
    <x v="1"/>
    <s v="FUR-BO-10001337"/>
    <x v="0"/>
    <x v="0"/>
    <x v="425"/>
    <n v="205.666"/>
    <n v="2"/>
    <x v="11"/>
    <n v="-12.098000000000001"/>
  </r>
  <r>
    <n v="7913"/>
    <x v="3925"/>
    <x v="0"/>
    <x v="236"/>
    <d v="2013-05-01T00:00:00"/>
    <x v="0"/>
    <s v="RB-19570"/>
    <x v="262"/>
    <x v="0"/>
    <x v="0"/>
    <s v="Saint Charles"/>
    <x v="10"/>
    <n v="60174"/>
    <x v="2"/>
    <s v="FUR-FU-10001602"/>
    <x v="0"/>
    <x v="5"/>
    <x v="759"/>
    <n v="30.344000000000001"/>
    <n v="2"/>
    <x v="7"/>
    <n v="-31.8612"/>
  </r>
  <r>
    <n v="7914"/>
    <x v="3926"/>
    <x v="3"/>
    <x v="326"/>
    <d v="2014-08-28T00:00:00"/>
    <x v="2"/>
    <s v="JE-15715"/>
    <x v="555"/>
    <x v="0"/>
    <x v="0"/>
    <s v="Cleveland"/>
    <x v="24"/>
    <n v="44105"/>
    <x v="3"/>
    <s v="OFF-ST-10003996"/>
    <x v="1"/>
    <x v="4"/>
    <x v="1203"/>
    <n v="25.696000000000002"/>
    <n v="2"/>
    <x v="2"/>
    <n v="1.9272"/>
  </r>
  <r>
    <n v="7915"/>
    <x v="3927"/>
    <x v="3"/>
    <x v="46"/>
    <d v="2014-06-22T00:00:00"/>
    <x v="1"/>
    <s v="SR-20740"/>
    <x v="256"/>
    <x v="2"/>
    <x v="0"/>
    <s v="New York City"/>
    <x v="15"/>
    <n v="10024"/>
    <x v="3"/>
    <s v="TEC-MA-10003673"/>
    <x v="2"/>
    <x v="15"/>
    <x v="1808"/>
    <n v="3404.5"/>
    <n v="5"/>
    <x v="0"/>
    <n v="1668.2049999999999"/>
  </r>
  <r>
    <n v="7916"/>
    <x v="3927"/>
    <x v="3"/>
    <x v="46"/>
    <d v="2014-06-22T00:00:00"/>
    <x v="1"/>
    <s v="SR-20740"/>
    <x v="256"/>
    <x v="2"/>
    <x v="0"/>
    <s v="New York City"/>
    <x v="15"/>
    <n v="10024"/>
    <x v="3"/>
    <s v="TEC-AC-10004992"/>
    <x v="2"/>
    <x v="11"/>
    <x v="1715"/>
    <n v="101.34"/>
    <n v="3"/>
    <x v="0"/>
    <n v="8.1072000000000006"/>
  </r>
  <r>
    <n v="7917"/>
    <x v="3928"/>
    <x v="1"/>
    <x v="312"/>
    <d v="2012-11-24T00:00:00"/>
    <x v="1"/>
    <s v="PO-19195"/>
    <x v="285"/>
    <x v="2"/>
    <x v="0"/>
    <s v="Philadelphia"/>
    <x v="9"/>
    <n v="19140"/>
    <x v="3"/>
    <s v="FUR-CH-10002880"/>
    <x v="0"/>
    <x v="1"/>
    <x v="801"/>
    <n v="344.37200000000001"/>
    <n v="4"/>
    <x v="4"/>
    <n v="-93.472399999999993"/>
  </r>
  <r>
    <n v="7918"/>
    <x v="3929"/>
    <x v="3"/>
    <x v="507"/>
    <d v="2014-09-09T00:00:00"/>
    <x v="0"/>
    <s v="JK-16120"/>
    <x v="451"/>
    <x v="2"/>
    <x v="0"/>
    <s v="Garland"/>
    <x v="5"/>
    <n v="75043"/>
    <x v="2"/>
    <s v="OFF-AR-10000380"/>
    <x v="1"/>
    <x v="6"/>
    <x v="108"/>
    <n v="30.384"/>
    <n v="1"/>
    <x v="2"/>
    <n v="3.798"/>
  </r>
  <r>
    <n v="7919"/>
    <x v="3930"/>
    <x v="1"/>
    <x v="433"/>
    <d v="2012-07-08T00:00:00"/>
    <x v="0"/>
    <s v="JP-16135"/>
    <x v="655"/>
    <x v="2"/>
    <x v="0"/>
    <s v="San Diego"/>
    <x v="1"/>
    <n v="92024"/>
    <x v="1"/>
    <s v="OFF-BI-10002706"/>
    <x v="1"/>
    <x v="8"/>
    <x v="273"/>
    <n v="22.847999999999999"/>
    <n v="2"/>
    <x v="2"/>
    <n v="7.4256000000000002"/>
  </r>
  <r>
    <n v="7920"/>
    <x v="3931"/>
    <x v="3"/>
    <x v="175"/>
    <d v="2014-09-22T00:00:00"/>
    <x v="1"/>
    <s v="Dp-13240"/>
    <x v="656"/>
    <x v="2"/>
    <x v="0"/>
    <s v="Waterbury"/>
    <x v="29"/>
    <n v="6708"/>
    <x v="3"/>
    <s v="OFF-ST-10000943"/>
    <x v="1"/>
    <x v="4"/>
    <x v="1195"/>
    <n v="38.619999999999997"/>
    <n v="2"/>
    <x v="0"/>
    <n v="10.813599999999999"/>
  </r>
  <r>
    <n v="7921"/>
    <x v="3931"/>
    <x v="3"/>
    <x v="175"/>
    <d v="2014-09-22T00:00:00"/>
    <x v="1"/>
    <s v="Dp-13240"/>
    <x v="656"/>
    <x v="2"/>
    <x v="0"/>
    <s v="Waterbury"/>
    <x v="29"/>
    <n v="6708"/>
    <x v="3"/>
    <s v="TEC-AC-10001090"/>
    <x v="2"/>
    <x v="11"/>
    <x v="1583"/>
    <n v="59.98"/>
    <n v="2"/>
    <x v="0"/>
    <n v="10.7964"/>
  </r>
  <r>
    <n v="7922"/>
    <x v="3932"/>
    <x v="3"/>
    <x v="677"/>
    <d v="2014-03-18T00:00:00"/>
    <x v="1"/>
    <s v="JB-16000"/>
    <x v="677"/>
    <x v="0"/>
    <x v="0"/>
    <s v="Columbia"/>
    <x v="39"/>
    <n v="21044"/>
    <x v="3"/>
    <s v="OFF-BI-10002026"/>
    <x v="1"/>
    <x v="8"/>
    <x v="903"/>
    <n v="174.3"/>
    <n v="3"/>
    <x v="0"/>
    <n v="81.921000000000006"/>
  </r>
  <r>
    <n v="7923"/>
    <x v="3933"/>
    <x v="3"/>
    <x v="241"/>
    <d v="2014-09-30T00:00:00"/>
    <x v="1"/>
    <s v="PP-18955"/>
    <x v="452"/>
    <x v="2"/>
    <x v="0"/>
    <s v="Hollywood"/>
    <x v="2"/>
    <n v="33021"/>
    <x v="0"/>
    <s v="TEC-PH-10000526"/>
    <x v="2"/>
    <x v="7"/>
    <x v="1463"/>
    <n v="383.96"/>
    <n v="5"/>
    <x v="2"/>
    <n v="38.396000000000001"/>
  </r>
  <r>
    <n v="7924"/>
    <x v="3933"/>
    <x v="3"/>
    <x v="241"/>
    <d v="2014-09-30T00:00:00"/>
    <x v="1"/>
    <s v="PP-18955"/>
    <x v="452"/>
    <x v="2"/>
    <x v="0"/>
    <s v="Hollywood"/>
    <x v="2"/>
    <n v="33021"/>
    <x v="0"/>
    <s v="OFF-BI-10004002"/>
    <x v="1"/>
    <x v="8"/>
    <x v="152"/>
    <n v="15.57"/>
    <n v="3"/>
    <x v="6"/>
    <n v="-11.417999999999999"/>
  </r>
  <r>
    <n v="7925"/>
    <x v="3934"/>
    <x v="0"/>
    <x v="572"/>
    <d v="2013-08-17T00:00:00"/>
    <x v="2"/>
    <s v="RF-19840"/>
    <x v="167"/>
    <x v="0"/>
    <x v="0"/>
    <s v="Springfield"/>
    <x v="17"/>
    <n v="22153"/>
    <x v="0"/>
    <s v="OFF-BI-10002309"/>
    <x v="1"/>
    <x v="8"/>
    <x v="78"/>
    <n v="22.32"/>
    <n v="4"/>
    <x v="0"/>
    <n v="10.7136"/>
  </r>
  <r>
    <n v="7926"/>
    <x v="3934"/>
    <x v="0"/>
    <x v="572"/>
    <d v="2013-08-17T00:00:00"/>
    <x v="2"/>
    <s v="RF-19840"/>
    <x v="167"/>
    <x v="0"/>
    <x v="0"/>
    <s v="Springfield"/>
    <x v="17"/>
    <n v="22153"/>
    <x v="0"/>
    <s v="OFF-LA-10003923"/>
    <x v="1"/>
    <x v="2"/>
    <x v="424"/>
    <n v="103.6"/>
    <n v="7"/>
    <x v="0"/>
    <n v="51.8"/>
  </r>
  <r>
    <n v="7927"/>
    <x v="3935"/>
    <x v="3"/>
    <x v="225"/>
    <d v="2014-11-25T00:00:00"/>
    <x v="0"/>
    <s v="KH-16330"/>
    <x v="542"/>
    <x v="1"/>
    <x v="0"/>
    <s v="New York City"/>
    <x v="15"/>
    <n v="10035"/>
    <x v="3"/>
    <s v="TEC-AC-10003433"/>
    <x v="2"/>
    <x v="11"/>
    <x v="1409"/>
    <n v="2.97"/>
    <n v="3"/>
    <x v="0"/>
    <n v="1.3365"/>
  </r>
  <r>
    <n v="7928"/>
    <x v="3935"/>
    <x v="3"/>
    <x v="225"/>
    <d v="2014-11-25T00:00:00"/>
    <x v="0"/>
    <s v="KH-16330"/>
    <x v="542"/>
    <x v="1"/>
    <x v="0"/>
    <s v="New York City"/>
    <x v="15"/>
    <n v="10035"/>
    <x v="3"/>
    <s v="TEC-PH-10001363"/>
    <x v="2"/>
    <x v="7"/>
    <x v="427"/>
    <n v="569.99"/>
    <n v="1"/>
    <x v="0"/>
    <n v="170.99700000000001"/>
  </r>
  <r>
    <n v="7929"/>
    <x v="3935"/>
    <x v="3"/>
    <x v="225"/>
    <d v="2014-11-25T00:00:00"/>
    <x v="0"/>
    <s v="KH-16330"/>
    <x v="542"/>
    <x v="1"/>
    <x v="0"/>
    <s v="New York City"/>
    <x v="15"/>
    <n v="10035"/>
    <x v="3"/>
    <s v="FUR-FU-10000820"/>
    <x v="0"/>
    <x v="5"/>
    <x v="1774"/>
    <n v="50.97"/>
    <n v="3"/>
    <x v="0"/>
    <n v="9.1745999999999999"/>
  </r>
  <r>
    <n v="7930"/>
    <x v="3936"/>
    <x v="3"/>
    <x v="800"/>
    <d v="2014-07-28T00:00:00"/>
    <x v="2"/>
    <s v="EM-14200"/>
    <x v="773"/>
    <x v="2"/>
    <x v="0"/>
    <s v="Dallas"/>
    <x v="5"/>
    <n v="75217"/>
    <x v="2"/>
    <s v="FUR-TA-10004767"/>
    <x v="0"/>
    <x v="3"/>
    <x v="1147"/>
    <n v="298.11599999999999"/>
    <n v="6"/>
    <x v="4"/>
    <n v="-4.2587999999999999"/>
  </r>
  <r>
    <n v="7931"/>
    <x v="3937"/>
    <x v="0"/>
    <x v="869"/>
    <d v="2013-03-28T00:00:00"/>
    <x v="0"/>
    <s v="DK-12835"/>
    <x v="460"/>
    <x v="1"/>
    <x v="0"/>
    <s v="New York City"/>
    <x v="15"/>
    <n v="10024"/>
    <x v="3"/>
    <s v="OFF-AR-10001955"/>
    <x v="1"/>
    <x v="6"/>
    <x v="1021"/>
    <n v="59.52"/>
    <n v="3"/>
    <x v="0"/>
    <n v="17.856000000000002"/>
  </r>
  <r>
    <n v="7932"/>
    <x v="3938"/>
    <x v="0"/>
    <x v="692"/>
    <d v="2013-07-21T00:00:00"/>
    <x v="1"/>
    <s v="MC-17425"/>
    <x v="466"/>
    <x v="1"/>
    <x v="0"/>
    <s v="Portland"/>
    <x v="21"/>
    <n v="97206"/>
    <x v="1"/>
    <s v="FUR-CH-10004886"/>
    <x v="0"/>
    <x v="1"/>
    <x v="366"/>
    <n v="230.28"/>
    <n v="3"/>
    <x v="2"/>
    <n v="23.027999999999999"/>
  </r>
  <r>
    <n v="7933"/>
    <x v="3938"/>
    <x v="0"/>
    <x v="692"/>
    <d v="2013-07-21T00:00:00"/>
    <x v="1"/>
    <s v="MC-17425"/>
    <x v="466"/>
    <x v="1"/>
    <x v="0"/>
    <s v="Portland"/>
    <x v="21"/>
    <n v="97206"/>
    <x v="1"/>
    <s v="OFF-PA-10003641"/>
    <x v="1"/>
    <x v="10"/>
    <x v="938"/>
    <n v="105.52"/>
    <n v="5"/>
    <x v="2"/>
    <n v="34.293999999999997"/>
  </r>
  <r>
    <n v="7934"/>
    <x v="3939"/>
    <x v="3"/>
    <x v="629"/>
    <d v="2014-08-25T00:00:00"/>
    <x v="1"/>
    <s v="RW-19540"/>
    <x v="459"/>
    <x v="1"/>
    <x v="0"/>
    <s v="Brentwood"/>
    <x v="1"/>
    <n v="94513"/>
    <x v="1"/>
    <s v="OFF-EN-10003134"/>
    <x v="1"/>
    <x v="12"/>
    <x v="33"/>
    <n v="23.36"/>
    <n v="2"/>
    <x v="0"/>
    <n v="11.68"/>
  </r>
  <r>
    <n v="7935"/>
    <x v="3939"/>
    <x v="3"/>
    <x v="629"/>
    <d v="2014-08-25T00:00:00"/>
    <x v="1"/>
    <s v="RW-19540"/>
    <x v="459"/>
    <x v="1"/>
    <x v="0"/>
    <s v="Brentwood"/>
    <x v="1"/>
    <n v="94513"/>
    <x v="1"/>
    <s v="TEC-PH-10002564"/>
    <x v="2"/>
    <x v="7"/>
    <x v="976"/>
    <n v="71.975999999999999"/>
    <n v="3"/>
    <x v="2"/>
    <n v="8.9969999999999999"/>
  </r>
  <r>
    <n v="7936"/>
    <x v="3939"/>
    <x v="3"/>
    <x v="629"/>
    <d v="2014-08-25T00:00:00"/>
    <x v="1"/>
    <s v="RW-19540"/>
    <x v="459"/>
    <x v="1"/>
    <x v="0"/>
    <s v="Brentwood"/>
    <x v="1"/>
    <n v="94513"/>
    <x v="1"/>
    <s v="OFF-PA-10003893"/>
    <x v="1"/>
    <x v="10"/>
    <x v="1096"/>
    <n v="8.56"/>
    <n v="2"/>
    <x v="0"/>
    <n v="3.8519999999999999"/>
  </r>
  <r>
    <n v="7937"/>
    <x v="3939"/>
    <x v="3"/>
    <x v="629"/>
    <d v="2014-08-25T00:00:00"/>
    <x v="1"/>
    <s v="RW-19540"/>
    <x v="459"/>
    <x v="1"/>
    <x v="0"/>
    <s v="Brentwood"/>
    <x v="1"/>
    <n v="94513"/>
    <x v="1"/>
    <s v="OFF-BI-10000174"/>
    <x v="1"/>
    <x v="8"/>
    <x v="1435"/>
    <n v="13.92"/>
    <n v="3"/>
    <x v="2"/>
    <n v="4.8719999999999999"/>
  </r>
  <r>
    <n v="7938"/>
    <x v="3939"/>
    <x v="3"/>
    <x v="629"/>
    <d v="2014-08-25T00:00:00"/>
    <x v="1"/>
    <s v="RW-19540"/>
    <x v="459"/>
    <x v="1"/>
    <x v="0"/>
    <s v="Brentwood"/>
    <x v="1"/>
    <n v="94513"/>
    <x v="1"/>
    <s v="OFF-AP-10001058"/>
    <x v="1"/>
    <x v="9"/>
    <x v="137"/>
    <n v="2518.29"/>
    <n v="9"/>
    <x v="0"/>
    <n v="654.75540000000001"/>
  </r>
  <r>
    <n v="7939"/>
    <x v="3939"/>
    <x v="3"/>
    <x v="629"/>
    <d v="2014-08-25T00:00:00"/>
    <x v="1"/>
    <s v="RW-19540"/>
    <x v="459"/>
    <x v="1"/>
    <x v="0"/>
    <s v="Brentwood"/>
    <x v="1"/>
    <n v="94513"/>
    <x v="1"/>
    <s v="OFF-ST-10001496"/>
    <x v="1"/>
    <x v="4"/>
    <x v="726"/>
    <n v="540.57000000000005"/>
    <n v="3"/>
    <x v="0"/>
    <n v="140.54820000000001"/>
  </r>
  <r>
    <n v="7940"/>
    <x v="3939"/>
    <x v="3"/>
    <x v="629"/>
    <d v="2014-08-25T00:00:00"/>
    <x v="1"/>
    <s v="RW-19540"/>
    <x v="459"/>
    <x v="1"/>
    <x v="0"/>
    <s v="Brentwood"/>
    <x v="1"/>
    <n v="94513"/>
    <x v="1"/>
    <s v="OFF-BI-10004230"/>
    <x v="1"/>
    <x v="8"/>
    <x v="649"/>
    <n v="221.05600000000001"/>
    <n v="8"/>
    <x v="2"/>
    <n v="77.369600000000005"/>
  </r>
  <r>
    <n v="7941"/>
    <x v="3940"/>
    <x v="0"/>
    <x v="882"/>
    <d v="2013-12-18T00:00:00"/>
    <x v="2"/>
    <s v="DS-13180"/>
    <x v="103"/>
    <x v="1"/>
    <x v="0"/>
    <s v="San Diego"/>
    <x v="1"/>
    <n v="92037"/>
    <x v="1"/>
    <s v="FUR-CH-10001146"/>
    <x v="0"/>
    <x v="1"/>
    <x v="124"/>
    <n v="81.424000000000007"/>
    <n v="2"/>
    <x v="2"/>
    <n v="-9.1601999999999997"/>
  </r>
  <r>
    <n v="7942"/>
    <x v="3940"/>
    <x v="0"/>
    <x v="882"/>
    <d v="2013-12-18T00:00:00"/>
    <x v="2"/>
    <s v="DS-13180"/>
    <x v="103"/>
    <x v="1"/>
    <x v="0"/>
    <s v="San Diego"/>
    <x v="1"/>
    <n v="92037"/>
    <x v="1"/>
    <s v="OFF-ST-10001590"/>
    <x v="1"/>
    <x v="4"/>
    <x v="146"/>
    <n v="134.80000000000001"/>
    <n v="10"/>
    <x v="0"/>
    <n v="35.048000000000002"/>
  </r>
  <r>
    <n v="7943"/>
    <x v="3941"/>
    <x v="3"/>
    <x v="53"/>
    <d v="2015-01-02T00:00:00"/>
    <x v="1"/>
    <s v="GA-14725"/>
    <x v="315"/>
    <x v="0"/>
    <x v="0"/>
    <s v="Dallas"/>
    <x v="5"/>
    <n v="75081"/>
    <x v="2"/>
    <s v="OFF-BI-10003684"/>
    <x v="1"/>
    <x v="8"/>
    <x v="707"/>
    <n v="39.582000000000001"/>
    <n v="9"/>
    <x v="3"/>
    <n v="-59.372999999999998"/>
  </r>
  <r>
    <n v="7944"/>
    <x v="3941"/>
    <x v="3"/>
    <x v="53"/>
    <d v="2015-01-02T00:00:00"/>
    <x v="1"/>
    <s v="GA-14725"/>
    <x v="315"/>
    <x v="0"/>
    <x v="0"/>
    <s v="Dallas"/>
    <x v="5"/>
    <n v="75081"/>
    <x v="2"/>
    <s v="OFF-SU-10000946"/>
    <x v="1"/>
    <x v="14"/>
    <x v="33"/>
    <n v="44.688000000000002"/>
    <n v="7"/>
    <x v="2"/>
    <n v="5.0274000000000001"/>
  </r>
  <r>
    <n v="7945"/>
    <x v="3941"/>
    <x v="3"/>
    <x v="53"/>
    <d v="2015-01-02T00:00:00"/>
    <x v="1"/>
    <s v="GA-14725"/>
    <x v="315"/>
    <x v="0"/>
    <x v="0"/>
    <s v="Dallas"/>
    <x v="5"/>
    <n v="75081"/>
    <x v="2"/>
    <s v="OFF-AR-10001615"/>
    <x v="1"/>
    <x v="6"/>
    <x v="1479"/>
    <n v="31.744"/>
    <n v="2"/>
    <x v="2"/>
    <n v="2.3807999999999998"/>
  </r>
  <r>
    <n v="7946"/>
    <x v="3941"/>
    <x v="3"/>
    <x v="53"/>
    <d v="2015-01-02T00:00:00"/>
    <x v="1"/>
    <s v="GA-14725"/>
    <x v="315"/>
    <x v="0"/>
    <x v="0"/>
    <s v="Dallas"/>
    <x v="5"/>
    <n v="75081"/>
    <x v="2"/>
    <s v="OFF-BI-10001597"/>
    <x v="1"/>
    <x v="8"/>
    <x v="790"/>
    <n v="40.98"/>
    <n v="5"/>
    <x v="3"/>
    <n v="-65.567999999999998"/>
  </r>
  <r>
    <n v="7947"/>
    <x v="3941"/>
    <x v="3"/>
    <x v="53"/>
    <d v="2015-01-02T00:00:00"/>
    <x v="1"/>
    <s v="GA-14725"/>
    <x v="315"/>
    <x v="0"/>
    <x v="0"/>
    <s v="Dallas"/>
    <x v="5"/>
    <n v="75081"/>
    <x v="2"/>
    <s v="OFF-BI-10001116"/>
    <x v="1"/>
    <x v="8"/>
    <x v="1066"/>
    <n v="3.1680000000000001"/>
    <n v="3"/>
    <x v="3"/>
    <n v="-5.0688000000000004"/>
  </r>
  <r>
    <n v="7948"/>
    <x v="3942"/>
    <x v="2"/>
    <x v="72"/>
    <d v="2011-03-05T00:00:00"/>
    <x v="1"/>
    <s v="SC-20380"/>
    <x v="618"/>
    <x v="0"/>
    <x v="0"/>
    <s v="El Paso"/>
    <x v="5"/>
    <n v="79907"/>
    <x v="2"/>
    <s v="OFF-FA-10004395"/>
    <x v="1"/>
    <x v="13"/>
    <x v="1192"/>
    <n v="18.84"/>
    <n v="5"/>
    <x v="2"/>
    <n v="-3.5325000000000002"/>
  </r>
  <r>
    <n v="7949"/>
    <x v="3942"/>
    <x v="2"/>
    <x v="72"/>
    <d v="2011-03-05T00:00:00"/>
    <x v="1"/>
    <s v="SC-20380"/>
    <x v="618"/>
    <x v="0"/>
    <x v="0"/>
    <s v="El Paso"/>
    <x v="5"/>
    <n v="79907"/>
    <x v="2"/>
    <s v="FUR-CH-10001270"/>
    <x v="0"/>
    <x v="1"/>
    <x v="851"/>
    <n v="362.25"/>
    <n v="6"/>
    <x v="4"/>
    <n v="0"/>
  </r>
  <r>
    <n v="7950"/>
    <x v="3942"/>
    <x v="2"/>
    <x v="72"/>
    <d v="2011-03-05T00:00:00"/>
    <x v="1"/>
    <s v="SC-20380"/>
    <x v="618"/>
    <x v="0"/>
    <x v="0"/>
    <s v="El Paso"/>
    <x v="5"/>
    <n v="79907"/>
    <x v="2"/>
    <s v="FUR-FU-10001095"/>
    <x v="0"/>
    <x v="5"/>
    <x v="741"/>
    <n v="63.552"/>
    <n v="6"/>
    <x v="7"/>
    <n v="-34.953600000000002"/>
  </r>
  <r>
    <n v="7951"/>
    <x v="3942"/>
    <x v="2"/>
    <x v="72"/>
    <d v="2011-03-05T00:00:00"/>
    <x v="1"/>
    <s v="SC-20380"/>
    <x v="618"/>
    <x v="0"/>
    <x v="0"/>
    <s v="El Paso"/>
    <x v="5"/>
    <n v="79907"/>
    <x v="2"/>
    <s v="OFF-ST-10001469"/>
    <x v="1"/>
    <x v="4"/>
    <x v="394"/>
    <n v="129.55199999999999"/>
    <n v="3"/>
    <x v="2"/>
    <n v="-22.671600000000002"/>
  </r>
  <r>
    <n v="7952"/>
    <x v="3943"/>
    <x v="1"/>
    <x v="902"/>
    <d v="2012-11-24T00:00:00"/>
    <x v="1"/>
    <s v="KD-16345"/>
    <x v="44"/>
    <x v="0"/>
    <x v="0"/>
    <s v="New York City"/>
    <x v="15"/>
    <n v="10035"/>
    <x v="3"/>
    <s v="OFF-BI-10003196"/>
    <x v="1"/>
    <x v="8"/>
    <x v="1367"/>
    <n v="5.984"/>
    <n v="2"/>
    <x v="2"/>
    <n v="2.2440000000000002"/>
  </r>
  <r>
    <n v="7953"/>
    <x v="3943"/>
    <x v="1"/>
    <x v="902"/>
    <d v="2012-11-24T00:00:00"/>
    <x v="1"/>
    <s v="KD-16345"/>
    <x v="44"/>
    <x v="0"/>
    <x v="0"/>
    <s v="New York City"/>
    <x v="15"/>
    <n v="10035"/>
    <x v="3"/>
    <s v="TEC-PH-10002200"/>
    <x v="2"/>
    <x v="7"/>
    <x v="1471"/>
    <n v="861.76"/>
    <n v="4"/>
    <x v="0"/>
    <n v="249.91040000000001"/>
  </r>
  <r>
    <n v="7954"/>
    <x v="3944"/>
    <x v="2"/>
    <x v="470"/>
    <d v="2011-04-06T00:00:00"/>
    <x v="1"/>
    <s v="KH-16330"/>
    <x v="542"/>
    <x v="1"/>
    <x v="0"/>
    <s v="Revere"/>
    <x v="31"/>
    <n v="2151"/>
    <x v="3"/>
    <s v="OFF-ST-10000636"/>
    <x v="1"/>
    <x v="4"/>
    <x v="1744"/>
    <n v="66.959999999999994"/>
    <n v="4"/>
    <x v="0"/>
    <n v="2.6783999999999999"/>
  </r>
  <r>
    <n v="7955"/>
    <x v="3944"/>
    <x v="2"/>
    <x v="470"/>
    <d v="2011-04-06T00:00:00"/>
    <x v="1"/>
    <s v="KH-16330"/>
    <x v="542"/>
    <x v="1"/>
    <x v="0"/>
    <s v="Revere"/>
    <x v="31"/>
    <n v="2151"/>
    <x v="3"/>
    <s v="OFF-BI-10000145"/>
    <x v="1"/>
    <x v="8"/>
    <x v="735"/>
    <n v="6.24"/>
    <n v="2"/>
    <x v="0"/>
    <n v="3.0575999999999999"/>
  </r>
  <r>
    <n v="7956"/>
    <x v="3945"/>
    <x v="3"/>
    <x v="361"/>
    <d v="2014-10-11T00:00:00"/>
    <x v="1"/>
    <s v="GG-14650"/>
    <x v="55"/>
    <x v="1"/>
    <x v="0"/>
    <s v="Chico"/>
    <x v="1"/>
    <n v="95928"/>
    <x v="1"/>
    <s v="FUR-CH-10001190"/>
    <x v="0"/>
    <x v="1"/>
    <x v="1326"/>
    <n v="435.16800000000001"/>
    <n v="4"/>
    <x v="2"/>
    <n v="-59.835599999999999"/>
  </r>
  <r>
    <n v="7957"/>
    <x v="3945"/>
    <x v="3"/>
    <x v="361"/>
    <d v="2014-10-11T00:00:00"/>
    <x v="1"/>
    <s v="GG-14650"/>
    <x v="55"/>
    <x v="1"/>
    <x v="0"/>
    <s v="Chico"/>
    <x v="1"/>
    <n v="95928"/>
    <x v="1"/>
    <s v="OFF-FA-10002780"/>
    <x v="1"/>
    <x v="13"/>
    <x v="33"/>
    <n v="14.9"/>
    <n v="5"/>
    <x v="0"/>
    <n v="6.8540000000000001"/>
  </r>
  <r>
    <n v="7958"/>
    <x v="3945"/>
    <x v="3"/>
    <x v="361"/>
    <d v="2014-10-11T00:00:00"/>
    <x v="1"/>
    <s v="GG-14650"/>
    <x v="55"/>
    <x v="1"/>
    <x v="0"/>
    <s v="Chico"/>
    <x v="1"/>
    <n v="95928"/>
    <x v="1"/>
    <s v="OFF-AP-10004052"/>
    <x v="1"/>
    <x v="9"/>
    <x v="1662"/>
    <n v="15.8"/>
    <n v="4"/>
    <x v="0"/>
    <n v="4.1079999999999997"/>
  </r>
  <r>
    <n v="7959"/>
    <x v="3945"/>
    <x v="3"/>
    <x v="361"/>
    <d v="2014-10-11T00:00:00"/>
    <x v="1"/>
    <s v="GG-14650"/>
    <x v="55"/>
    <x v="1"/>
    <x v="0"/>
    <s v="Chico"/>
    <x v="1"/>
    <n v="95928"/>
    <x v="1"/>
    <s v="FUR-FU-10004666"/>
    <x v="0"/>
    <x v="5"/>
    <x v="1452"/>
    <n v="72.900000000000006"/>
    <n v="5"/>
    <x v="0"/>
    <n v="26.972999999999999"/>
  </r>
  <r>
    <n v="7960"/>
    <x v="3945"/>
    <x v="3"/>
    <x v="361"/>
    <d v="2014-10-11T00:00:00"/>
    <x v="1"/>
    <s v="GG-14650"/>
    <x v="55"/>
    <x v="1"/>
    <x v="0"/>
    <s v="Chico"/>
    <x v="1"/>
    <n v="95928"/>
    <x v="1"/>
    <s v="FUR-TA-10004086"/>
    <x v="0"/>
    <x v="3"/>
    <x v="824"/>
    <n v="206.352"/>
    <n v="3"/>
    <x v="2"/>
    <n v="5.1588000000000003"/>
  </r>
  <r>
    <n v="7961"/>
    <x v="3945"/>
    <x v="3"/>
    <x v="361"/>
    <d v="2014-10-11T00:00:00"/>
    <x v="1"/>
    <s v="GG-14650"/>
    <x v="55"/>
    <x v="1"/>
    <x v="0"/>
    <s v="Chico"/>
    <x v="1"/>
    <n v="95928"/>
    <x v="1"/>
    <s v="TEC-PH-10000702"/>
    <x v="2"/>
    <x v="7"/>
    <x v="309"/>
    <n v="7.992"/>
    <n v="1"/>
    <x v="2"/>
    <n v="2.6972999999999998"/>
  </r>
  <r>
    <n v="7962"/>
    <x v="3946"/>
    <x v="3"/>
    <x v="551"/>
    <d v="2014-11-24T00:00:00"/>
    <x v="0"/>
    <s v="JS-15685"/>
    <x v="40"/>
    <x v="1"/>
    <x v="0"/>
    <s v="Miramar"/>
    <x v="2"/>
    <n v="33023"/>
    <x v="0"/>
    <s v="OFF-ST-10002301"/>
    <x v="1"/>
    <x v="4"/>
    <x v="1490"/>
    <n v="81.36"/>
    <n v="5"/>
    <x v="2"/>
    <n v="-19.323"/>
  </r>
  <r>
    <n v="7963"/>
    <x v="3946"/>
    <x v="3"/>
    <x v="551"/>
    <d v="2014-11-24T00:00:00"/>
    <x v="0"/>
    <s v="JS-15685"/>
    <x v="40"/>
    <x v="1"/>
    <x v="0"/>
    <s v="Miramar"/>
    <x v="2"/>
    <n v="33023"/>
    <x v="0"/>
    <s v="OFF-BI-10001636"/>
    <x v="1"/>
    <x v="8"/>
    <x v="668"/>
    <n v="20.231999999999999"/>
    <n v="8"/>
    <x v="6"/>
    <n v="-16.185600000000001"/>
  </r>
  <r>
    <n v="7964"/>
    <x v="3946"/>
    <x v="3"/>
    <x v="551"/>
    <d v="2014-11-24T00:00:00"/>
    <x v="0"/>
    <s v="JS-15685"/>
    <x v="40"/>
    <x v="1"/>
    <x v="0"/>
    <s v="Miramar"/>
    <x v="2"/>
    <n v="33023"/>
    <x v="0"/>
    <s v="OFF-AP-10002684"/>
    <x v="1"/>
    <x v="9"/>
    <x v="165"/>
    <n v="389.05599999999998"/>
    <n v="4"/>
    <x v="2"/>
    <n v="48.631999999999998"/>
  </r>
  <r>
    <n v="7965"/>
    <x v="3946"/>
    <x v="3"/>
    <x v="551"/>
    <d v="2014-11-24T00:00:00"/>
    <x v="0"/>
    <s v="JS-15685"/>
    <x v="40"/>
    <x v="1"/>
    <x v="0"/>
    <s v="Miramar"/>
    <x v="2"/>
    <n v="33023"/>
    <x v="0"/>
    <s v="OFF-PA-10004609"/>
    <x v="1"/>
    <x v="10"/>
    <x v="1494"/>
    <n v="20.736000000000001"/>
    <n v="4"/>
    <x v="2"/>
    <n v="7.2576000000000001"/>
  </r>
  <r>
    <n v="7966"/>
    <x v="3946"/>
    <x v="3"/>
    <x v="551"/>
    <d v="2014-11-24T00:00:00"/>
    <x v="0"/>
    <s v="JS-15685"/>
    <x v="40"/>
    <x v="1"/>
    <x v="0"/>
    <s v="Miramar"/>
    <x v="2"/>
    <n v="33023"/>
    <x v="0"/>
    <s v="OFF-PA-10003309"/>
    <x v="1"/>
    <x v="10"/>
    <x v="1143"/>
    <n v="41.472000000000001"/>
    <n v="8"/>
    <x v="2"/>
    <n v="14.5152"/>
  </r>
  <r>
    <n v="7967"/>
    <x v="3947"/>
    <x v="1"/>
    <x v="391"/>
    <d v="2012-03-30T00:00:00"/>
    <x v="1"/>
    <s v="BP-11095"/>
    <x v="162"/>
    <x v="1"/>
    <x v="0"/>
    <s v="Los Angeles"/>
    <x v="1"/>
    <n v="90049"/>
    <x v="1"/>
    <s v="OFF-PA-10000380"/>
    <x v="1"/>
    <x v="10"/>
    <x v="1281"/>
    <n v="33.36"/>
    <n v="4"/>
    <x v="0"/>
    <n v="16.68"/>
  </r>
  <r>
    <n v="7968"/>
    <x v="3948"/>
    <x v="0"/>
    <x v="1155"/>
    <d v="2013-10-13T00:00:00"/>
    <x v="2"/>
    <s v="CC-12610"/>
    <x v="566"/>
    <x v="1"/>
    <x v="0"/>
    <s v="Denver"/>
    <x v="22"/>
    <n v="80219"/>
    <x v="1"/>
    <s v="FUR-BO-10001567"/>
    <x v="0"/>
    <x v="0"/>
    <x v="1809"/>
    <n v="90.882000000000005"/>
    <n v="3"/>
    <x v="6"/>
    <n v="-190.85220000000001"/>
  </r>
  <r>
    <n v="7969"/>
    <x v="3948"/>
    <x v="0"/>
    <x v="1155"/>
    <d v="2013-10-13T00:00:00"/>
    <x v="2"/>
    <s v="CC-12610"/>
    <x v="566"/>
    <x v="1"/>
    <x v="0"/>
    <s v="Denver"/>
    <x v="22"/>
    <n v="80219"/>
    <x v="1"/>
    <s v="TEC-PH-10002583"/>
    <x v="2"/>
    <x v="7"/>
    <x v="1708"/>
    <n v="15.992000000000001"/>
    <n v="1"/>
    <x v="2"/>
    <n v="-2.9984999999999999"/>
  </r>
  <r>
    <n v="7970"/>
    <x v="3948"/>
    <x v="0"/>
    <x v="1155"/>
    <d v="2013-10-13T00:00:00"/>
    <x v="2"/>
    <s v="CC-12610"/>
    <x v="566"/>
    <x v="1"/>
    <x v="0"/>
    <s v="Denver"/>
    <x v="22"/>
    <n v="80219"/>
    <x v="1"/>
    <s v="FUR-CH-10004853"/>
    <x v="0"/>
    <x v="1"/>
    <x v="526"/>
    <n v="120.78400000000001"/>
    <n v="1"/>
    <x v="2"/>
    <n v="13.588200000000001"/>
  </r>
  <r>
    <n v="7971"/>
    <x v="3949"/>
    <x v="1"/>
    <x v="748"/>
    <d v="2012-08-20T00:00:00"/>
    <x v="1"/>
    <s v="SP-20860"/>
    <x v="133"/>
    <x v="1"/>
    <x v="0"/>
    <s v="Philadelphia"/>
    <x v="9"/>
    <n v="19134"/>
    <x v="3"/>
    <s v="TEC-PH-10003580"/>
    <x v="2"/>
    <x v="7"/>
    <x v="997"/>
    <n v="519.79200000000003"/>
    <n v="4"/>
    <x v="10"/>
    <n v="-112.6216"/>
  </r>
  <r>
    <n v="7972"/>
    <x v="3949"/>
    <x v="1"/>
    <x v="748"/>
    <d v="2012-08-20T00:00:00"/>
    <x v="1"/>
    <s v="SP-20860"/>
    <x v="133"/>
    <x v="1"/>
    <x v="0"/>
    <s v="Philadelphia"/>
    <x v="9"/>
    <n v="19134"/>
    <x v="3"/>
    <s v="TEC-AC-10004227"/>
    <x v="2"/>
    <x v="11"/>
    <x v="1400"/>
    <n v="31.175999999999998"/>
    <n v="3"/>
    <x v="2"/>
    <n v="-5.4558"/>
  </r>
  <r>
    <n v="7973"/>
    <x v="3949"/>
    <x v="1"/>
    <x v="748"/>
    <d v="2012-08-20T00:00:00"/>
    <x v="1"/>
    <s v="SP-20860"/>
    <x v="133"/>
    <x v="1"/>
    <x v="0"/>
    <s v="Philadelphia"/>
    <x v="9"/>
    <n v="19134"/>
    <x v="3"/>
    <s v="OFF-PA-10002787"/>
    <x v="1"/>
    <x v="10"/>
    <x v="1267"/>
    <n v="10.368"/>
    <n v="2"/>
    <x v="2"/>
    <n v="3.6288"/>
  </r>
  <r>
    <n v="7974"/>
    <x v="3949"/>
    <x v="1"/>
    <x v="748"/>
    <d v="2012-08-20T00:00:00"/>
    <x v="1"/>
    <s v="SP-20860"/>
    <x v="133"/>
    <x v="1"/>
    <x v="0"/>
    <s v="Philadelphia"/>
    <x v="9"/>
    <n v="19134"/>
    <x v="3"/>
    <s v="OFF-BI-10003981"/>
    <x v="1"/>
    <x v="8"/>
    <x v="109"/>
    <n v="2.7240000000000002"/>
    <n v="2"/>
    <x v="6"/>
    <n v="-1.9068000000000001"/>
  </r>
  <r>
    <n v="7975"/>
    <x v="3949"/>
    <x v="1"/>
    <x v="748"/>
    <d v="2012-08-20T00:00:00"/>
    <x v="1"/>
    <s v="SP-20860"/>
    <x v="133"/>
    <x v="1"/>
    <x v="0"/>
    <s v="Philadelphia"/>
    <x v="9"/>
    <n v="19134"/>
    <x v="3"/>
    <s v="FUR-FU-10001488"/>
    <x v="0"/>
    <x v="5"/>
    <x v="1040"/>
    <n v="254.352"/>
    <n v="3"/>
    <x v="2"/>
    <n v="0"/>
  </r>
  <r>
    <n v="7976"/>
    <x v="3949"/>
    <x v="1"/>
    <x v="748"/>
    <d v="2012-08-20T00:00:00"/>
    <x v="1"/>
    <s v="SP-20860"/>
    <x v="133"/>
    <x v="1"/>
    <x v="0"/>
    <s v="Philadelphia"/>
    <x v="9"/>
    <n v="19134"/>
    <x v="3"/>
    <s v="OFF-BI-10003727"/>
    <x v="1"/>
    <x v="8"/>
    <x v="797"/>
    <n v="3.762"/>
    <n v="3"/>
    <x v="6"/>
    <n v="-2.7587999999999999"/>
  </r>
  <r>
    <n v="7977"/>
    <x v="3949"/>
    <x v="1"/>
    <x v="748"/>
    <d v="2012-08-20T00:00:00"/>
    <x v="1"/>
    <s v="SP-20860"/>
    <x v="133"/>
    <x v="1"/>
    <x v="0"/>
    <s v="Philadelphia"/>
    <x v="9"/>
    <n v="19134"/>
    <x v="3"/>
    <s v="OFF-PA-10000130"/>
    <x v="1"/>
    <x v="10"/>
    <x v="995"/>
    <n v="10.272"/>
    <n v="3"/>
    <x v="2"/>
    <n v="3.21"/>
  </r>
  <r>
    <n v="7978"/>
    <x v="3950"/>
    <x v="2"/>
    <x v="1178"/>
    <d v="2011-06-05T00:00:00"/>
    <x v="1"/>
    <s v="JK-15625"/>
    <x v="600"/>
    <x v="0"/>
    <x v="0"/>
    <s v="Jackson"/>
    <x v="35"/>
    <n v="39212"/>
    <x v="0"/>
    <s v="TEC-PH-10002680"/>
    <x v="2"/>
    <x v="7"/>
    <x v="415"/>
    <n v="659.97"/>
    <n v="3"/>
    <x v="0"/>
    <n v="197.99100000000001"/>
  </r>
  <r>
    <n v="7979"/>
    <x v="3950"/>
    <x v="2"/>
    <x v="1178"/>
    <d v="2011-06-05T00:00:00"/>
    <x v="1"/>
    <s v="JK-15625"/>
    <x v="600"/>
    <x v="0"/>
    <x v="0"/>
    <s v="Jackson"/>
    <x v="35"/>
    <n v="39212"/>
    <x v="0"/>
    <s v="TEC-PH-10002538"/>
    <x v="2"/>
    <x v="7"/>
    <x v="524"/>
    <n v="113.73"/>
    <n v="3"/>
    <x v="0"/>
    <n v="32.981699999999996"/>
  </r>
  <r>
    <n v="7980"/>
    <x v="3951"/>
    <x v="1"/>
    <x v="375"/>
    <d v="2012-08-31T00:00:00"/>
    <x v="1"/>
    <s v="CC-12100"/>
    <x v="385"/>
    <x v="2"/>
    <x v="0"/>
    <s v="Los Angeles"/>
    <x v="1"/>
    <n v="90045"/>
    <x v="1"/>
    <s v="OFF-BI-10001249"/>
    <x v="1"/>
    <x v="8"/>
    <x v="1182"/>
    <n v="5.1040000000000001"/>
    <n v="1"/>
    <x v="2"/>
    <n v="1.6588000000000001"/>
  </r>
  <r>
    <n v="7981"/>
    <x v="3952"/>
    <x v="2"/>
    <x v="1179"/>
    <d v="2011-01-08T00:00:00"/>
    <x v="1"/>
    <s v="DP-13000"/>
    <x v="24"/>
    <x v="0"/>
    <x v="0"/>
    <s v="Houston"/>
    <x v="5"/>
    <n v="77095"/>
    <x v="2"/>
    <s v="OFF-PA-10000174"/>
    <x v="1"/>
    <x v="10"/>
    <x v="1515"/>
    <n v="16.448"/>
    <n v="2"/>
    <x v="2"/>
    <n v="5.5511999999999997"/>
  </r>
  <r>
    <n v="7982"/>
    <x v="3953"/>
    <x v="2"/>
    <x v="1076"/>
    <d v="2011-09-13T00:00:00"/>
    <x v="2"/>
    <s v="SF-20065"/>
    <x v="11"/>
    <x v="0"/>
    <x v="0"/>
    <s v="Clifton"/>
    <x v="30"/>
    <n v="7011"/>
    <x v="3"/>
    <s v="OFF-AP-10004532"/>
    <x v="1"/>
    <x v="9"/>
    <x v="559"/>
    <n v="81.92"/>
    <n v="4"/>
    <x v="0"/>
    <n v="22.118400000000001"/>
  </r>
  <r>
    <n v="7983"/>
    <x v="3953"/>
    <x v="2"/>
    <x v="1076"/>
    <d v="2011-09-13T00:00:00"/>
    <x v="2"/>
    <s v="SF-20065"/>
    <x v="11"/>
    <x v="0"/>
    <x v="0"/>
    <s v="Clifton"/>
    <x v="30"/>
    <n v="7011"/>
    <x v="3"/>
    <s v="FUR-FU-10001986"/>
    <x v="0"/>
    <x v="5"/>
    <x v="1133"/>
    <n v="254.9"/>
    <n v="5"/>
    <x v="0"/>
    <n v="76.47"/>
  </r>
  <r>
    <n v="7984"/>
    <x v="3954"/>
    <x v="3"/>
    <x v="203"/>
    <d v="2014-01-26T00:00:00"/>
    <x v="0"/>
    <s v="EH-13765"/>
    <x v="553"/>
    <x v="1"/>
    <x v="0"/>
    <s v="Chicago"/>
    <x v="10"/>
    <n v="60623"/>
    <x v="2"/>
    <s v="OFF-FA-10002975"/>
    <x v="1"/>
    <x v="13"/>
    <x v="33"/>
    <n v="15.12"/>
    <n v="5"/>
    <x v="2"/>
    <n v="4.9139999999999997"/>
  </r>
  <r>
    <n v="7985"/>
    <x v="3954"/>
    <x v="3"/>
    <x v="203"/>
    <d v="2014-01-26T00:00:00"/>
    <x v="0"/>
    <s v="EH-13765"/>
    <x v="553"/>
    <x v="1"/>
    <x v="0"/>
    <s v="Chicago"/>
    <x v="10"/>
    <n v="60623"/>
    <x v="2"/>
    <s v="OFF-AR-10003481"/>
    <x v="1"/>
    <x v="6"/>
    <x v="1591"/>
    <n v="7.8719999999999999"/>
    <n v="3"/>
    <x v="2"/>
    <n v="0.88560000000000005"/>
  </r>
  <r>
    <n v="7986"/>
    <x v="3955"/>
    <x v="0"/>
    <x v="438"/>
    <d v="2013-04-25T00:00:00"/>
    <x v="2"/>
    <s v="DN-13690"/>
    <x v="35"/>
    <x v="0"/>
    <x v="0"/>
    <s v="Seattle"/>
    <x v="4"/>
    <n v="98115"/>
    <x v="1"/>
    <s v="OFF-BI-10004967"/>
    <x v="1"/>
    <x v="8"/>
    <x v="253"/>
    <n v="8.32"/>
    <n v="5"/>
    <x v="2"/>
    <n v="2.8079999999999998"/>
  </r>
  <r>
    <n v="7987"/>
    <x v="3956"/>
    <x v="0"/>
    <x v="1180"/>
    <d v="2013-07-24T00:00:00"/>
    <x v="0"/>
    <s v="PJ-19015"/>
    <x v="307"/>
    <x v="0"/>
    <x v="0"/>
    <s v="Long Beach"/>
    <x v="15"/>
    <n v="11561"/>
    <x v="3"/>
    <s v="TEC-PH-10003589"/>
    <x v="2"/>
    <x v="7"/>
    <x v="818"/>
    <n v="89.95"/>
    <n v="5"/>
    <x v="0"/>
    <n v="43.176000000000002"/>
  </r>
  <r>
    <n v="7988"/>
    <x v="3957"/>
    <x v="0"/>
    <x v="828"/>
    <d v="2013-08-30T00:00:00"/>
    <x v="1"/>
    <s v="MA-17560"/>
    <x v="15"/>
    <x v="2"/>
    <x v="0"/>
    <s v="Sheboygan"/>
    <x v="6"/>
    <n v="53081"/>
    <x v="2"/>
    <s v="OFF-LA-10002945"/>
    <x v="1"/>
    <x v="2"/>
    <x v="1603"/>
    <n v="25.2"/>
    <n v="4"/>
    <x v="0"/>
    <n v="11.592000000000001"/>
  </r>
  <r>
    <n v="7989"/>
    <x v="3957"/>
    <x v="0"/>
    <x v="828"/>
    <d v="2013-08-30T00:00:00"/>
    <x v="1"/>
    <s v="MA-17560"/>
    <x v="15"/>
    <x v="2"/>
    <x v="0"/>
    <s v="Sheboygan"/>
    <x v="6"/>
    <n v="53081"/>
    <x v="2"/>
    <s v="OFF-LA-10003537"/>
    <x v="1"/>
    <x v="2"/>
    <x v="1568"/>
    <n v="37.590000000000003"/>
    <n v="3"/>
    <x v="0"/>
    <n v="17.667300000000001"/>
  </r>
  <r>
    <n v="7990"/>
    <x v="3957"/>
    <x v="0"/>
    <x v="828"/>
    <d v="2013-08-30T00:00:00"/>
    <x v="1"/>
    <s v="MA-17560"/>
    <x v="15"/>
    <x v="2"/>
    <x v="0"/>
    <s v="Sheboygan"/>
    <x v="6"/>
    <n v="53081"/>
    <x v="2"/>
    <s v="OFF-ST-10002406"/>
    <x v="1"/>
    <x v="4"/>
    <x v="324"/>
    <n v="14.97"/>
    <n v="1"/>
    <x v="0"/>
    <n v="4.1916000000000002"/>
  </r>
  <r>
    <n v="7991"/>
    <x v="3957"/>
    <x v="0"/>
    <x v="828"/>
    <d v="2013-08-30T00:00:00"/>
    <x v="1"/>
    <s v="MA-17560"/>
    <x v="15"/>
    <x v="2"/>
    <x v="0"/>
    <s v="Sheboygan"/>
    <x v="6"/>
    <n v="53081"/>
    <x v="2"/>
    <s v="TEC-AC-10003433"/>
    <x v="2"/>
    <x v="11"/>
    <x v="1409"/>
    <n v="1.98"/>
    <n v="2"/>
    <x v="0"/>
    <n v="0.89100000000000001"/>
  </r>
  <r>
    <n v="7992"/>
    <x v="3958"/>
    <x v="0"/>
    <x v="403"/>
    <d v="2013-06-18T00:00:00"/>
    <x v="2"/>
    <s v="VM-21835"/>
    <x v="718"/>
    <x v="0"/>
    <x v="0"/>
    <s v="Boca Raton"/>
    <x v="2"/>
    <n v="33433"/>
    <x v="0"/>
    <s v="OFF-BI-10002082"/>
    <x v="1"/>
    <x v="8"/>
    <x v="1173"/>
    <n v="39.936"/>
    <n v="4"/>
    <x v="6"/>
    <n v="-26.623999999999999"/>
  </r>
  <r>
    <n v="7993"/>
    <x v="3958"/>
    <x v="0"/>
    <x v="403"/>
    <d v="2013-06-18T00:00:00"/>
    <x v="2"/>
    <s v="VM-21835"/>
    <x v="718"/>
    <x v="0"/>
    <x v="0"/>
    <s v="Boca Raton"/>
    <x v="2"/>
    <n v="33433"/>
    <x v="0"/>
    <s v="TEC-AC-10000521"/>
    <x v="2"/>
    <x v="11"/>
    <x v="1557"/>
    <n v="18.463999999999999"/>
    <n v="2"/>
    <x v="2"/>
    <n v="2.3079999999999998"/>
  </r>
  <r>
    <n v="7994"/>
    <x v="3959"/>
    <x v="1"/>
    <x v="312"/>
    <d v="2012-11-23T00:00:00"/>
    <x v="0"/>
    <s v="MM-18055"/>
    <x v="514"/>
    <x v="0"/>
    <x v="0"/>
    <s v="Aurora"/>
    <x v="22"/>
    <n v="80013"/>
    <x v="1"/>
    <s v="OFF-BI-10001982"/>
    <x v="1"/>
    <x v="8"/>
    <x v="301"/>
    <n v="4.8959999999999999"/>
    <n v="3"/>
    <x v="6"/>
    <n v="-3.4272"/>
  </r>
  <r>
    <n v="7995"/>
    <x v="3959"/>
    <x v="1"/>
    <x v="312"/>
    <d v="2012-11-23T00:00:00"/>
    <x v="0"/>
    <s v="MM-18055"/>
    <x v="514"/>
    <x v="0"/>
    <x v="0"/>
    <s v="Aurora"/>
    <x v="22"/>
    <n v="80013"/>
    <x v="1"/>
    <s v="FUR-BO-10002268"/>
    <x v="0"/>
    <x v="0"/>
    <x v="314"/>
    <n v="145.76400000000001"/>
    <n v="6"/>
    <x v="6"/>
    <n v="-247.7988"/>
  </r>
  <r>
    <n v="7996"/>
    <x v="3959"/>
    <x v="1"/>
    <x v="312"/>
    <d v="2012-11-23T00:00:00"/>
    <x v="0"/>
    <s v="MM-18055"/>
    <x v="514"/>
    <x v="0"/>
    <x v="0"/>
    <s v="Aurora"/>
    <x v="22"/>
    <n v="80013"/>
    <x v="1"/>
    <s v="OFF-BI-10001758"/>
    <x v="1"/>
    <x v="8"/>
    <x v="935"/>
    <n v="9.6120000000000001"/>
    <n v="6"/>
    <x v="6"/>
    <n v="-7.3692000000000002"/>
  </r>
  <r>
    <n v="7997"/>
    <x v="3960"/>
    <x v="3"/>
    <x v="132"/>
    <d v="2014-11-06T00:00:00"/>
    <x v="2"/>
    <s v="CR-12580"/>
    <x v="615"/>
    <x v="2"/>
    <x v="0"/>
    <s v="San Diego"/>
    <x v="1"/>
    <n v="92037"/>
    <x v="1"/>
    <s v="TEC-AC-10004469"/>
    <x v="2"/>
    <x v="11"/>
    <x v="238"/>
    <n v="199.75"/>
    <n v="5"/>
    <x v="0"/>
    <n v="87.89"/>
  </r>
  <r>
    <n v="7998"/>
    <x v="3960"/>
    <x v="3"/>
    <x v="132"/>
    <d v="2014-11-06T00:00:00"/>
    <x v="2"/>
    <s v="CR-12580"/>
    <x v="615"/>
    <x v="2"/>
    <x v="0"/>
    <s v="San Diego"/>
    <x v="1"/>
    <n v="92037"/>
    <x v="1"/>
    <s v="FUR-TA-10001095"/>
    <x v="0"/>
    <x v="3"/>
    <x v="611"/>
    <n v="1673.184"/>
    <n v="12"/>
    <x v="2"/>
    <n v="20.9148"/>
  </r>
  <r>
    <n v="7999"/>
    <x v="3961"/>
    <x v="2"/>
    <x v="417"/>
    <d v="2011-05-07T00:00:00"/>
    <x v="2"/>
    <s v="BS-11365"/>
    <x v="740"/>
    <x v="1"/>
    <x v="0"/>
    <s v="Seattle"/>
    <x v="4"/>
    <n v="98105"/>
    <x v="1"/>
    <s v="FUR-FU-10001852"/>
    <x v="0"/>
    <x v="5"/>
    <x v="837"/>
    <n v="12.18"/>
    <n v="7"/>
    <x v="0"/>
    <n v="3.8976000000000002"/>
  </r>
  <r>
    <n v="8000"/>
    <x v="3961"/>
    <x v="2"/>
    <x v="417"/>
    <d v="2011-05-07T00:00:00"/>
    <x v="2"/>
    <s v="BS-11365"/>
    <x v="740"/>
    <x v="1"/>
    <x v="0"/>
    <s v="Seattle"/>
    <x v="4"/>
    <n v="98105"/>
    <x v="1"/>
    <s v="OFF-AP-10000696"/>
    <x v="1"/>
    <x v="9"/>
    <x v="332"/>
    <n v="57.68"/>
    <n v="4"/>
    <x v="0"/>
    <n v="19.034400000000002"/>
  </r>
  <r>
    <n v="8001"/>
    <x v="3962"/>
    <x v="1"/>
    <x v="627"/>
    <d v="2012-11-12T00:00:00"/>
    <x v="1"/>
    <s v="RD-19585"/>
    <x v="361"/>
    <x v="0"/>
    <x v="0"/>
    <s v="Dubuque"/>
    <x v="23"/>
    <n v="52001"/>
    <x v="2"/>
    <s v="TEC-PH-10003885"/>
    <x v="2"/>
    <x v="7"/>
    <x v="772"/>
    <n v="263.95999999999998"/>
    <n v="4"/>
    <x v="0"/>
    <n v="76.548400000000001"/>
  </r>
  <r>
    <n v="8002"/>
    <x v="3963"/>
    <x v="1"/>
    <x v="295"/>
    <d v="2012-12-15T00:00:00"/>
    <x v="2"/>
    <s v="KD-16270"/>
    <x v="30"/>
    <x v="0"/>
    <x v="0"/>
    <s v="Los Angeles"/>
    <x v="1"/>
    <n v="90032"/>
    <x v="1"/>
    <s v="TEC-AC-10002926"/>
    <x v="2"/>
    <x v="11"/>
    <x v="1114"/>
    <n v="299.94"/>
    <n v="6"/>
    <x v="0"/>
    <n v="128.9742"/>
  </r>
  <r>
    <n v="8003"/>
    <x v="3963"/>
    <x v="1"/>
    <x v="295"/>
    <d v="2012-12-15T00:00:00"/>
    <x v="2"/>
    <s v="KD-16270"/>
    <x v="30"/>
    <x v="0"/>
    <x v="0"/>
    <s v="Los Angeles"/>
    <x v="1"/>
    <n v="90032"/>
    <x v="1"/>
    <s v="OFF-SU-10001225"/>
    <x v="1"/>
    <x v="14"/>
    <x v="33"/>
    <n v="25.76"/>
    <n v="7"/>
    <x v="0"/>
    <n v="0.51519999999999999"/>
  </r>
  <r>
    <n v="8004"/>
    <x v="3964"/>
    <x v="2"/>
    <x v="588"/>
    <d v="2011-12-03T00:00:00"/>
    <x v="2"/>
    <s v="AA-10645"/>
    <x v="731"/>
    <x v="0"/>
    <x v="0"/>
    <s v="Lowell"/>
    <x v="31"/>
    <n v="1852"/>
    <x v="3"/>
    <s v="TEC-PH-10004434"/>
    <x v="2"/>
    <x v="7"/>
    <x v="1604"/>
    <n v="271.89999999999998"/>
    <n v="2"/>
    <x v="0"/>
    <n v="78.850999999999999"/>
  </r>
  <r>
    <n v="8005"/>
    <x v="3964"/>
    <x v="2"/>
    <x v="588"/>
    <d v="2011-12-03T00:00:00"/>
    <x v="2"/>
    <s v="AA-10645"/>
    <x v="731"/>
    <x v="0"/>
    <x v="0"/>
    <s v="Lowell"/>
    <x v="31"/>
    <n v="1852"/>
    <x v="3"/>
    <s v="FUR-FU-10003878"/>
    <x v="0"/>
    <x v="5"/>
    <x v="671"/>
    <n v="45.84"/>
    <n v="3"/>
    <x v="0"/>
    <n v="15.585599999999999"/>
  </r>
  <r>
    <n v="8006"/>
    <x v="3964"/>
    <x v="2"/>
    <x v="588"/>
    <d v="2011-12-03T00:00:00"/>
    <x v="2"/>
    <s v="AA-10645"/>
    <x v="731"/>
    <x v="0"/>
    <x v="0"/>
    <s v="Lowell"/>
    <x v="31"/>
    <n v="1852"/>
    <x v="3"/>
    <s v="FUR-FU-10002268"/>
    <x v="0"/>
    <x v="5"/>
    <x v="860"/>
    <n v="9.82"/>
    <n v="2"/>
    <x v="0"/>
    <n v="3.2406000000000001"/>
  </r>
  <r>
    <n v="8007"/>
    <x v="3965"/>
    <x v="0"/>
    <x v="877"/>
    <d v="2013-10-12T00:00:00"/>
    <x v="1"/>
    <s v="MC-18100"/>
    <x v="498"/>
    <x v="0"/>
    <x v="0"/>
    <s v="Marysville"/>
    <x v="4"/>
    <n v="98270"/>
    <x v="1"/>
    <s v="OFF-FA-10001883"/>
    <x v="1"/>
    <x v="13"/>
    <x v="1484"/>
    <n v="93.36"/>
    <n v="12"/>
    <x v="0"/>
    <n v="0.93359999999999999"/>
  </r>
  <r>
    <n v="8008"/>
    <x v="3966"/>
    <x v="1"/>
    <x v="972"/>
    <d v="2012-11-24T00:00:00"/>
    <x v="1"/>
    <s v="AA-10645"/>
    <x v="731"/>
    <x v="0"/>
    <x v="0"/>
    <s v="Oklahoma City"/>
    <x v="26"/>
    <n v="73120"/>
    <x v="2"/>
    <s v="OFF-ST-10002756"/>
    <x v="1"/>
    <x v="4"/>
    <x v="270"/>
    <n v="541.24"/>
    <n v="4"/>
    <x v="0"/>
    <n v="5.4123999999999999"/>
  </r>
  <r>
    <n v="8009"/>
    <x v="3966"/>
    <x v="1"/>
    <x v="972"/>
    <d v="2012-11-24T00:00:00"/>
    <x v="1"/>
    <s v="AA-10645"/>
    <x v="731"/>
    <x v="0"/>
    <x v="0"/>
    <s v="Oklahoma City"/>
    <x v="26"/>
    <n v="73120"/>
    <x v="2"/>
    <s v="OFF-PA-10000474"/>
    <x v="1"/>
    <x v="10"/>
    <x v="33"/>
    <n v="106.32"/>
    <n v="3"/>
    <x v="0"/>
    <n v="49.970399999999998"/>
  </r>
  <r>
    <n v="8010"/>
    <x v="3966"/>
    <x v="1"/>
    <x v="972"/>
    <d v="2012-11-24T00:00:00"/>
    <x v="1"/>
    <s v="AA-10645"/>
    <x v="731"/>
    <x v="0"/>
    <x v="0"/>
    <s v="Oklahoma City"/>
    <x v="26"/>
    <n v="73120"/>
    <x v="2"/>
    <s v="FUR-CH-10002073"/>
    <x v="0"/>
    <x v="1"/>
    <x v="1783"/>
    <n v="1323.9"/>
    <n v="5"/>
    <x v="0"/>
    <n v="383.93099999999998"/>
  </r>
  <r>
    <n v="8011"/>
    <x v="3967"/>
    <x v="2"/>
    <x v="461"/>
    <d v="2011-03-20T00:00:00"/>
    <x v="0"/>
    <s v="QJ-19255"/>
    <x v="425"/>
    <x v="1"/>
    <x v="0"/>
    <s v="Philadelphia"/>
    <x v="9"/>
    <n v="19134"/>
    <x v="3"/>
    <s v="OFF-PA-10003641"/>
    <x v="1"/>
    <x v="10"/>
    <x v="938"/>
    <n v="126.624"/>
    <n v="6"/>
    <x v="2"/>
    <n v="41.152799999999999"/>
  </r>
  <r>
    <n v="8012"/>
    <x v="3968"/>
    <x v="1"/>
    <x v="782"/>
    <d v="2012-06-23T00:00:00"/>
    <x v="2"/>
    <s v="JM-16195"/>
    <x v="594"/>
    <x v="0"/>
    <x v="0"/>
    <s v="Aurora"/>
    <x v="22"/>
    <n v="80013"/>
    <x v="1"/>
    <s v="TEC-PH-10002070"/>
    <x v="2"/>
    <x v="7"/>
    <x v="1785"/>
    <n v="125.944"/>
    <n v="7"/>
    <x v="2"/>
    <n v="15.743"/>
  </r>
  <r>
    <n v="8013"/>
    <x v="3969"/>
    <x v="3"/>
    <x v="1126"/>
    <d v="2014-05-26T00:00:00"/>
    <x v="3"/>
    <s v="TB-21625"/>
    <x v="577"/>
    <x v="0"/>
    <x v="0"/>
    <s v="New York City"/>
    <x v="15"/>
    <n v="10009"/>
    <x v="3"/>
    <s v="OFF-BI-10004519"/>
    <x v="1"/>
    <x v="8"/>
    <x v="880"/>
    <n v="663.92"/>
    <n v="5"/>
    <x v="2"/>
    <n v="207.47499999999999"/>
  </r>
  <r>
    <n v="8014"/>
    <x v="3969"/>
    <x v="3"/>
    <x v="1126"/>
    <d v="2014-05-26T00:00:00"/>
    <x v="3"/>
    <s v="TB-21625"/>
    <x v="577"/>
    <x v="0"/>
    <x v="0"/>
    <s v="New York City"/>
    <x v="15"/>
    <n v="10009"/>
    <x v="3"/>
    <s v="TEC-AC-10002167"/>
    <x v="2"/>
    <x v="11"/>
    <x v="46"/>
    <n v="120"/>
    <n v="8"/>
    <x v="0"/>
    <n v="13.2"/>
  </r>
  <r>
    <n v="8015"/>
    <x v="3969"/>
    <x v="3"/>
    <x v="1126"/>
    <d v="2014-05-26T00:00:00"/>
    <x v="3"/>
    <s v="TB-21625"/>
    <x v="577"/>
    <x v="0"/>
    <x v="0"/>
    <s v="New York City"/>
    <x v="15"/>
    <n v="10009"/>
    <x v="3"/>
    <s v="OFF-FA-10000936"/>
    <x v="1"/>
    <x v="13"/>
    <x v="1298"/>
    <n v="3.29"/>
    <n v="1"/>
    <x v="0"/>
    <n v="1.4804999999999999"/>
  </r>
  <r>
    <n v="8016"/>
    <x v="3969"/>
    <x v="3"/>
    <x v="1126"/>
    <d v="2014-05-26T00:00:00"/>
    <x v="3"/>
    <s v="TB-21625"/>
    <x v="577"/>
    <x v="0"/>
    <x v="0"/>
    <s v="New York City"/>
    <x v="15"/>
    <n v="10009"/>
    <x v="3"/>
    <s v="FUR-FU-10000732"/>
    <x v="0"/>
    <x v="5"/>
    <x v="540"/>
    <n v="18.84"/>
    <n v="3"/>
    <x v="0"/>
    <n v="6.0288000000000004"/>
  </r>
  <r>
    <n v="8017"/>
    <x v="3970"/>
    <x v="2"/>
    <x v="340"/>
    <d v="2011-09-11T00:00:00"/>
    <x v="2"/>
    <s v="NF-18595"/>
    <x v="376"/>
    <x v="2"/>
    <x v="0"/>
    <s v="Lancaster"/>
    <x v="24"/>
    <n v="43130"/>
    <x v="3"/>
    <s v="FUR-FU-10002501"/>
    <x v="0"/>
    <x v="5"/>
    <x v="1284"/>
    <n v="60.671999999999997"/>
    <n v="6"/>
    <x v="2"/>
    <n v="12.892799999999999"/>
  </r>
  <r>
    <n v="8018"/>
    <x v="3970"/>
    <x v="2"/>
    <x v="340"/>
    <d v="2011-09-11T00:00:00"/>
    <x v="2"/>
    <s v="NF-18595"/>
    <x v="376"/>
    <x v="2"/>
    <x v="0"/>
    <s v="Lancaster"/>
    <x v="24"/>
    <n v="43130"/>
    <x v="3"/>
    <s v="OFF-AR-10000634"/>
    <x v="1"/>
    <x v="6"/>
    <x v="988"/>
    <n v="30.815999999999999"/>
    <n v="9"/>
    <x v="2"/>
    <n v="2.6964000000000001"/>
  </r>
  <r>
    <n v="8019"/>
    <x v="3971"/>
    <x v="3"/>
    <x v="161"/>
    <d v="2014-10-20T00:00:00"/>
    <x v="0"/>
    <s v="BF-11020"/>
    <x v="292"/>
    <x v="1"/>
    <x v="0"/>
    <s v="Modesto"/>
    <x v="1"/>
    <n v="95351"/>
    <x v="1"/>
    <s v="TEC-PH-10001700"/>
    <x v="2"/>
    <x v="7"/>
    <x v="193"/>
    <n v="52.792000000000002"/>
    <n v="1"/>
    <x v="2"/>
    <n v="4.6193"/>
  </r>
  <r>
    <n v="8020"/>
    <x v="3972"/>
    <x v="3"/>
    <x v="808"/>
    <d v="2014-11-06T00:00:00"/>
    <x v="2"/>
    <s v="NP-18670"/>
    <x v="73"/>
    <x v="0"/>
    <x v="0"/>
    <s v="Saint Louis"/>
    <x v="25"/>
    <n v="63116"/>
    <x v="2"/>
    <s v="OFF-AP-10001962"/>
    <x v="1"/>
    <x v="9"/>
    <x v="1594"/>
    <n v="83.9"/>
    <n v="10"/>
    <x v="0"/>
    <n v="20.975000000000001"/>
  </r>
  <r>
    <n v="8021"/>
    <x v="3972"/>
    <x v="3"/>
    <x v="808"/>
    <d v="2014-11-06T00:00:00"/>
    <x v="2"/>
    <s v="NP-18670"/>
    <x v="73"/>
    <x v="0"/>
    <x v="0"/>
    <s v="Saint Louis"/>
    <x v="25"/>
    <n v="63116"/>
    <x v="2"/>
    <s v="OFF-PA-10001838"/>
    <x v="1"/>
    <x v="10"/>
    <x v="999"/>
    <n v="11.76"/>
    <n v="2"/>
    <x v="0"/>
    <n v="5.7624000000000004"/>
  </r>
  <r>
    <n v="8022"/>
    <x v="3973"/>
    <x v="2"/>
    <x v="609"/>
    <d v="2011-07-25T00:00:00"/>
    <x v="1"/>
    <s v="HM-14860"/>
    <x v="447"/>
    <x v="1"/>
    <x v="0"/>
    <s v="Dallas"/>
    <x v="5"/>
    <n v="75217"/>
    <x v="2"/>
    <s v="OFF-AP-10000124"/>
    <x v="1"/>
    <x v="9"/>
    <x v="1227"/>
    <n v="4.992"/>
    <n v="3"/>
    <x v="3"/>
    <n v="-12.979200000000001"/>
  </r>
  <r>
    <n v="8023"/>
    <x v="3973"/>
    <x v="2"/>
    <x v="609"/>
    <d v="2011-07-25T00:00:00"/>
    <x v="1"/>
    <s v="HM-14860"/>
    <x v="447"/>
    <x v="1"/>
    <x v="0"/>
    <s v="Dallas"/>
    <x v="5"/>
    <n v="75217"/>
    <x v="2"/>
    <s v="OFF-EN-10003567"/>
    <x v="1"/>
    <x v="12"/>
    <x v="1643"/>
    <n v="87.92"/>
    <n v="5"/>
    <x v="2"/>
    <n v="29.672999999999998"/>
  </r>
  <r>
    <n v="8024"/>
    <x v="3973"/>
    <x v="2"/>
    <x v="609"/>
    <d v="2011-07-25T00:00:00"/>
    <x v="1"/>
    <s v="HM-14860"/>
    <x v="447"/>
    <x v="1"/>
    <x v="0"/>
    <s v="Dallas"/>
    <x v="5"/>
    <n v="75217"/>
    <x v="2"/>
    <s v="FUR-CH-10004997"/>
    <x v="0"/>
    <x v="1"/>
    <x v="494"/>
    <n v="657.93"/>
    <n v="5"/>
    <x v="4"/>
    <n v="-93.99"/>
  </r>
  <r>
    <n v="8025"/>
    <x v="3973"/>
    <x v="2"/>
    <x v="609"/>
    <d v="2011-07-25T00:00:00"/>
    <x v="1"/>
    <s v="HM-14860"/>
    <x v="447"/>
    <x v="1"/>
    <x v="0"/>
    <s v="Dallas"/>
    <x v="5"/>
    <n v="75217"/>
    <x v="2"/>
    <s v="OFF-BI-10000494"/>
    <x v="1"/>
    <x v="8"/>
    <x v="1563"/>
    <n v="1.044"/>
    <n v="1"/>
    <x v="3"/>
    <n v="-1.827"/>
  </r>
  <r>
    <n v="8026"/>
    <x v="3974"/>
    <x v="1"/>
    <x v="861"/>
    <d v="2012-09-15T00:00:00"/>
    <x v="0"/>
    <s v="DM-13525"/>
    <x v="760"/>
    <x v="1"/>
    <x v="0"/>
    <s v="New York City"/>
    <x v="15"/>
    <n v="10035"/>
    <x v="3"/>
    <s v="FUR-FU-10000277"/>
    <x v="0"/>
    <x v="5"/>
    <x v="1786"/>
    <n v="210.68"/>
    <n v="2"/>
    <x v="0"/>
    <n v="50.563200000000002"/>
  </r>
  <r>
    <n v="8027"/>
    <x v="3974"/>
    <x v="1"/>
    <x v="861"/>
    <d v="2012-09-15T00:00:00"/>
    <x v="0"/>
    <s v="DM-13525"/>
    <x v="760"/>
    <x v="1"/>
    <x v="0"/>
    <s v="New York City"/>
    <x v="15"/>
    <n v="10035"/>
    <x v="3"/>
    <s v="OFF-ST-10003641"/>
    <x v="1"/>
    <x v="4"/>
    <x v="1799"/>
    <n v="78.8"/>
    <n v="1"/>
    <x v="0"/>
    <n v="1.5760000000000001"/>
  </r>
  <r>
    <n v="8028"/>
    <x v="3974"/>
    <x v="1"/>
    <x v="861"/>
    <d v="2012-09-15T00:00:00"/>
    <x v="0"/>
    <s v="DM-13525"/>
    <x v="760"/>
    <x v="1"/>
    <x v="0"/>
    <s v="New York City"/>
    <x v="15"/>
    <n v="10035"/>
    <x v="3"/>
    <s v="TEC-AC-10001998"/>
    <x v="2"/>
    <x v="11"/>
    <x v="84"/>
    <n v="19.989999999999998"/>
    <n v="1"/>
    <x v="0"/>
    <n v="6.7965999999999998"/>
  </r>
  <r>
    <n v="8029"/>
    <x v="3974"/>
    <x v="1"/>
    <x v="861"/>
    <d v="2012-09-15T00:00:00"/>
    <x v="0"/>
    <s v="DM-13525"/>
    <x v="760"/>
    <x v="1"/>
    <x v="0"/>
    <s v="New York City"/>
    <x v="15"/>
    <n v="10035"/>
    <x v="3"/>
    <s v="OFF-ST-10001932"/>
    <x v="1"/>
    <x v="4"/>
    <x v="1641"/>
    <n v="772.68"/>
    <n v="4"/>
    <x v="0"/>
    <n v="108.1752"/>
  </r>
  <r>
    <n v="8030"/>
    <x v="3975"/>
    <x v="0"/>
    <x v="147"/>
    <d v="2013-10-26T00:00:00"/>
    <x v="1"/>
    <s v="JF-15565"/>
    <x v="535"/>
    <x v="0"/>
    <x v="0"/>
    <s v="San Antonio"/>
    <x v="5"/>
    <n v="78207"/>
    <x v="2"/>
    <s v="TEC-AC-10002323"/>
    <x v="2"/>
    <x v="11"/>
    <x v="175"/>
    <n v="106.08"/>
    <n v="6"/>
    <x v="2"/>
    <n v="-9.282"/>
  </r>
  <r>
    <n v="8031"/>
    <x v="3976"/>
    <x v="0"/>
    <x v="676"/>
    <d v="2013-01-11T00:00:00"/>
    <x v="1"/>
    <s v="NM-18520"/>
    <x v="392"/>
    <x v="0"/>
    <x v="0"/>
    <s v="Amarillo"/>
    <x v="5"/>
    <n v="79109"/>
    <x v="2"/>
    <s v="FUR-FU-10004270"/>
    <x v="0"/>
    <x v="5"/>
    <x v="1372"/>
    <n v="23.076000000000001"/>
    <n v="3"/>
    <x v="7"/>
    <n v="-10.9611"/>
  </r>
  <r>
    <n v="8032"/>
    <x v="3976"/>
    <x v="0"/>
    <x v="676"/>
    <d v="2013-01-11T00:00:00"/>
    <x v="1"/>
    <s v="NM-18520"/>
    <x v="392"/>
    <x v="0"/>
    <x v="0"/>
    <s v="Amarillo"/>
    <x v="5"/>
    <n v="79109"/>
    <x v="2"/>
    <s v="OFF-PA-10004621"/>
    <x v="1"/>
    <x v="10"/>
    <x v="738"/>
    <n v="25.92"/>
    <n v="5"/>
    <x v="2"/>
    <n v="9.0719999999999992"/>
  </r>
  <r>
    <n v="8033"/>
    <x v="3977"/>
    <x v="1"/>
    <x v="608"/>
    <d v="2012-06-28T00:00:00"/>
    <x v="2"/>
    <s v="MV-17485"/>
    <x v="597"/>
    <x v="0"/>
    <x v="0"/>
    <s v="Houston"/>
    <x v="5"/>
    <n v="77041"/>
    <x v="2"/>
    <s v="OFF-PA-10001019"/>
    <x v="1"/>
    <x v="10"/>
    <x v="675"/>
    <n v="47.951999999999998"/>
    <n v="3"/>
    <x v="2"/>
    <n v="16.183800000000002"/>
  </r>
  <r>
    <n v="8034"/>
    <x v="3977"/>
    <x v="1"/>
    <x v="608"/>
    <d v="2012-06-28T00:00:00"/>
    <x v="2"/>
    <s v="MV-17485"/>
    <x v="597"/>
    <x v="0"/>
    <x v="0"/>
    <s v="Houston"/>
    <x v="5"/>
    <n v="77041"/>
    <x v="2"/>
    <s v="OFF-BI-10000201"/>
    <x v="1"/>
    <x v="8"/>
    <x v="1678"/>
    <n v="0.98399999999999999"/>
    <n v="2"/>
    <x v="3"/>
    <n v="-1.476"/>
  </r>
  <r>
    <n v="8035"/>
    <x v="3977"/>
    <x v="1"/>
    <x v="608"/>
    <d v="2012-06-28T00:00:00"/>
    <x v="2"/>
    <s v="MV-17485"/>
    <x v="597"/>
    <x v="0"/>
    <x v="0"/>
    <s v="Houston"/>
    <x v="5"/>
    <n v="77041"/>
    <x v="2"/>
    <s v="FUR-FU-10004587"/>
    <x v="0"/>
    <x v="5"/>
    <x v="1353"/>
    <n v="75.384"/>
    <n v="9"/>
    <x v="7"/>
    <n v="-20.730599999999999"/>
  </r>
  <r>
    <n v="8036"/>
    <x v="3977"/>
    <x v="1"/>
    <x v="608"/>
    <d v="2012-06-28T00:00:00"/>
    <x v="2"/>
    <s v="MV-17485"/>
    <x v="597"/>
    <x v="0"/>
    <x v="0"/>
    <s v="Houston"/>
    <x v="5"/>
    <n v="77041"/>
    <x v="2"/>
    <s v="OFF-LA-10001613"/>
    <x v="1"/>
    <x v="2"/>
    <x v="736"/>
    <n v="4.6079999999999997"/>
    <n v="2"/>
    <x v="2"/>
    <n v="1.6704000000000001"/>
  </r>
  <r>
    <n v="8037"/>
    <x v="3978"/>
    <x v="1"/>
    <x v="1181"/>
    <d v="2012-09-22T00:00:00"/>
    <x v="2"/>
    <s v="AG-10270"/>
    <x v="8"/>
    <x v="0"/>
    <x v="0"/>
    <s v="Lawrence"/>
    <x v="31"/>
    <n v="1841"/>
    <x v="3"/>
    <s v="OFF-BI-10001308"/>
    <x v="1"/>
    <x v="8"/>
    <x v="1351"/>
    <n v="37.68"/>
    <n v="6"/>
    <x v="0"/>
    <n v="16.956"/>
  </r>
  <r>
    <n v="8038"/>
    <x v="3979"/>
    <x v="3"/>
    <x v="815"/>
    <d v="2014-07-15T00:00:00"/>
    <x v="1"/>
    <s v="BF-11275"/>
    <x v="667"/>
    <x v="1"/>
    <x v="0"/>
    <s v="Columbus"/>
    <x v="32"/>
    <n v="31907"/>
    <x v="0"/>
    <s v="OFF-AP-10003278"/>
    <x v="1"/>
    <x v="9"/>
    <x v="1784"/>
    <n v="41.91"/>
    <n v="3"/>
    <x v="0"/>
    <n v="10.896599999999999"/>
  </r>
  <r>
    <n v="8039"/>
    <x v="3980"/>
    <x v="3"/>
    <x v="160"/>
    <d v="2014-07-03T00:00:00"/>
    <x v="0"/>
    <s v="JC-15775"/>
    <x v="547"/>
    <x v="0"/>
    <x v="0"/>
    <s v="Los Angeles"/>
    <x v="1"/>
    <n v="90032"/>
    <x v="1"/>
    <s v="FUR-BO-10003966"/>
    <x v="0"/>
    <x v="0"/>
    <x v="1086"/>
    <n v="435.99900000000002"/>
    <n v="3"/>
    <x v="11"/>
    <n v="5.1294000000000004"/>
  </r>
  <r>
    <n v="8040"/>
    <x v="3981"/>
    <x v="3"/>
    <x v="170"/>
    <d v="2014-08-26T00:00:00"/>
    <x v="0"/>
    <s v="CM-11815"/>
    <x v="698"/>
    <x v="1"/>
    <x v="0"/>
    <s v="Seattle"/>
    <x v="4"/>
    <n v="98115"/>
    <x v="1"/>
    <s v="FUR-CH-10004698"/>
    <x v="0"/>
    <x v="1"/>
    <x v="166"/>
    <n v="388.70400000000001"/>
    <n v="6"/>
    <x v="2"/>
    <n v="38.870399999999997"/>
  </r>
  <r>
    <n v="8041"/>
    <x v="3981"/>
    <x v="3"/>
    <x v="170"/>
    <d v="2014-08-26T00:00:00"/>
    <x v="0"/>
    <s v="CM-11815"/>
    <x v="698"/>
    <x v="1"/>
    <x v="0"/>
    <s v="Seattle"/>
    <x v="4"/>
    <n v="98115"/>
    <x v="1"/>
    <s v="OFF-ST-10000025"/>
    <x v="1"/>
    <x v="4"/>
    <x v="615"/>
    <n v="572.58000000000004"/>
    <n v="6"/>
    <x v="0"/>
    <n v="34.354799999999997"/>
  </r>
  <r>
    <n v="8042"/>
    <x v="3981"/>
    <x v="3"/>
    <x v="170"/>
    <d v="2014-08-26T00:00:00"/>
    <x v="0"/>
    <s v="CM-11815"/>
    <x v="698"/>
    <x v="1"/>
    <x v="0"/>
    <s v="Seattle"/>
    <x v="4"/>
    <n v="98115"/>
    <x v="1"/>
    <s v="TEC-AC-10000682"/>
    <x v="2"/>
    <x v="11"/>
    <x v="1327"/>
    <n v="33.18"/>
    <n v="2"/>
    <x v="0"/>
    <n v="11.613"/>
  </r>
  <r>
    <n v="8043"/>
    <x v="3982"/>
    <x v="3"/>
    <x v="825"/>
    <d v="2014-03-16T00:00:00"/>
    <x v="1"/>
    <s v="PV-18985"/>
    <x v="391"/>
    <x v="2"/>
    <x v="0"/>
    <s v="Cambridge"/>
    <x v="31"/>
    <n v="2138"/>
    <x v="3"/>
    <s v="TEC-AC-10001772"/>
    <x v="2"/>
    <x v="11"/>
    <x v="400"/>
    <n v="63.88"/>
    <n v="4"/>
    <x v="0"/>
    <n v="24.9132"/>
  </r>
  <r>
    <n v="8044"/>
    <x v="3982"/>
    <x v="3"/>
    <x v="825"/>
    <d v="2014-03-16T00:00:00"/>
    <x v="1"/>
    <s v="PV-18985"/>
    <x v="391"/>
    <x v="2"/>
    <x v="0"/>
    <s v="Cambridge"/>
    <x v="31"/>
    <n v="2138"/>
    <x v="3"/>
    <s v="FUR-FU-10001379"/>
    <x v="0"/>
    <x v="5"/>
    <x v="1810"/>
    <n v="26.72"/>
    <n v="1"/>
    <x v="0"/>
    <n v="11.7568"/>
  </r>
  <r>
    <n v="8045"/>
    <x v="3983"/>
    <x v="3"/>
    <x v="175"/>
    <d v="2014-09-18T00:00:00"/>
    <x v="0"/>
    <s v="DO-13645"/>
    <x v="770"/>
    <x v="0"/>
    <x v="0"/>
    <s v="Salt Lake City"/>
    <x v="7"/>
    <n v="84106"/>
    <x v="1"/>
    <s v="OFF-BI-10002794"/>
    <x v="1"/>
    <x v="8"/>
    <x v="102"/>
    <n v="295.05599999999998"/>
    <n v="9"/>
    <x v="2"/>
    <n v="106.95780000000001"/>
  </r>
  <r>
    <n v="8046"/>
    <x v="3984"/>
    <x v="0"/>
    <x v="873"/>
    <d v="2013-09-25T00:00:00"/>
    <x v="1"/>
    <s v="HA-14905"/>
    <x v="456"/>
    <x v="0"/>
    <x v="0"/>
    <s v="New York City"/>
    <x v="15"/>
    <n v="10035"/>
    <x v="3"/>
    <s v="OFF-AP-10001005"/>
    <x v="1"/>
    <x v="9"/>
    <x v="1131"/>
    <n v="393.25"/>
    <n v="5"/>
    <x v="0"/>
    <n v="129.77250000000001"/>
  </r>
  <r>
    <n v="8047"/>
    <x v="3985"/>
    <x v="0"/>
    <x v="272"/>
    <d v="2013-12-18T00:00:00"/>
    <x v="0"/>
    <s v="SH-20395"/>
    <x v="129"/>
    <x v="0"/>
    <x v="0"/>
    <s v="Cuyahoga Falls"/>
    <x v="24"/>
    <n v="44221"/>
    <x v="3"/>
    <s v="OFF-BI-10000201"/>
    <x v="1"/>
    <x v="8"/>
    <x v="1678"/>
    <n v="2.214"/>
    <n v="3"/>
    <x v="6"/>
    <n v="-1.476"/>
  </r>
  <r>
    <n v="8048"/>
    <x v="3986"/>
    <x v="3"/>
    <x v="132"/>
    <d v="2014-11-07T00:00:00"/>
    <x v="0"/>
    <s v="JM-16195"/>
    <x v="594"/>
    <x v="0"/>
    <x v="0"/>
    <s v="Wilmington"/>
    <x v="3"/>
    <n v="28403"/>
    <x v="0"/>
    <s v="OFF-PA-10003673"/>
    <x v="1"/>
    <x v="10"/>
    <x v="971"/>
    <n v="16.271999999999998"/>
    <n v="3"/>
    <x v="2"/>
    <n v="5.2884000000000002"/>
  </r>
  <r>
    <n v="8049"/>
    <x v="3987"/>
    <x v="0"/>
    <x v="894"/>
    <d v="2013-07-08T00:00:00"/>
    <x v="1"/>
    <s v="DK-13225"/>
    <x v="158"/>
    <x v="1"/>
    <x v="0"/>
    <s v="New York City"/>
    <x v="15"/>
    <n v="10035"/>
    <x v="3"/>
    <s v="OFF-AP-10000938"/>
    <x v="1"/>
    <x v="9"/>
    <x v="1703"/>
    <n v="706.86"/>
    <n v="7"/>
    <x v="0"/>
    <n v="197.92080000000001"/>
  </r>
  <r>
    <n v="8050"/>
    <x v="3988"/>
    <x v="2"/>
    <x v="467"/>
    <d v="2011-09-30T00:00:00"/>
    <x v="1"/>
    <s v="CM-12715"/>
    <x v="782"/>
    <x v="1"/>
    <x v="0"/>
    <s v="Philadelphia"/>
    <x v="9"/>
    <n v="19140"/>
    <x v="3"/>
    <s v="OFF-BI-10003274"/>
    <x v="1"/>
    <x v="8"/>
    <x v="122"/>
    <n v="5.97"/>
    <n v="5"/>
    <x v="6"/>
    <n v="-4.577"/>
  </r>
  <r>
    <n v="8051"/>
    <x v="3988"/>
    <x v="2"/>
    <x v="467"/>
    <d v="2011-09-30T00:00:00"/>
    <x v="1"/>
    <s v="CM-12715"/>
    <x v="782"/>
    <x v="1"/>
    <x v="0"/>
    <s v="Philadelphia"/>
    <x v="9"/>
    <n v="19140"/>
    <x v="3"/>
    <s v="FUR-FU-10001095"/>
    <x v="0"/>
    <x v="5"/>
    <x v="741"/>
    <n v="21.184000000000001"/>
    <n v="1"/>
    <x v="2"/>
    <n v="4.7664"/>
  </r>
  <r>
    <n v="8052"/>
    <x v="3988"/>
    <x v="2"/>
    <x v="467"/>
    <d v="2011-09-30T00:00:00"/>
    <x v="1"/>
    <s v="CM-12715"/>
    <x v="782"/>
    <x v="1"/>
    <x v="0"/>
    <s v="Philadelphia"/>
    <x v="9"/>
    <n v="19140"/>
    <x v="3"/>
    <s v="OFF-AP-10001492"/>
    <x v="1"/>
    <x v="9"/>
    <x v="22"/>
    <n v="41.375999999999998"/>
    <n v="6"/>
    <x v="2"/>
    <n v="3.1032000000000002"/>
  </r>
  <r>
    <n v="8053"/>
    <x v="3989"/>
    <x v="2"/>
    <x v="686"/>
    <d v="2011-07-17T00:00:00"/>
    <x v="0"/>
    <s v="BF-10975"/>
    <x v="541"/>
    <x v="1"/>
    <x v="0"/>
    <s v="New York City"/>
    <x v="15"/>
    <n v="10009"/>
    <x v="3"/>
    <s v="OFF-AR-10004999"/>
    <x v="1"/>
    <x v="6"/>
    <x v="864"/>
    <n v="17.940000000000001"/>
    <n v="3"/>
    <x v="0"/>
    <n v="4.4850000000000003"/>
  </r>
  <r>
    <n v="8054"/>
    <x v="3990"/>
    <x v="3"/>
    <x v="394"/>
    <d v="2014-10-06T00:00:00"/>
    <x v="1"/>
    <s v="SF-20965"/>
    <x v="245"/>
    <x v="1"/>
    <x v="0"/>
    <s v="Philadelphia"/>
    <x v="9"/>
    <n v="19134"/>
    <x v="3"/>
    <s v="OFF-BI-10004094"/>
    <x v="1"/>
    <x v="8"/>
    <x v="603"/>
    <n v="2.6549999999999998"/>
    <n v="1"/>
    <x v="6"/>
    <n v="-1.8585"/>
  </r>
  <r>
    <n v="8055"/>
    <x v="3991"/>
    <x v="1"/>
    <x v="834"/>
    <d v="2012-09-04T00:00:00"/>
    <x v="1"/>
    <s v="CB-12025"/>
    <x v="90"/>
    <x v="0"/>
    <x v="0"/>
    <s v="Los Angeles"/>
    <x v="1"/>
    <n v="90049"/>
    <x v="1"/>
    <s v="OFF-ST-10001490"/>
    <x v="1"/>
    <x v="4"/>
    <x v="513"/>
    <n v="892.35"/>
    <n v="5"/>
    <x v="0"/>
    <n v="267.70499999999998"/>
  </r>
  <r>
    <n v="8056"/>
    <x v="3991"/>
    <x v="1"/>
    <x v="834"/>
    <d v="2012-09-04T00:00:00"/>
    <x v="1"/>
    <s v="CB-12025"/>
    <x v="90"/>
    <x v="0"/>
    <x v="0"/>
    <s v="Los Angeles"/>
    <x v="1"/>
    <n v="90049"/>
    <x v="1"/>
    <s v="FUR-BO-10004695"/>
    <x v="0"/>
    <x v="0"/>
    <x v="198"/>
    <n v="307.666"/>
    <n v="2"/>
    <x v="11"/>
    <n v="28.956800000000001"/>
  </r>
  <r>
    <n v="8057"/>
    <x v="3991"/>
    <x v="1"/>
    <x v="834"/>
    <d v="2012-09-04T00:00:00"/>
    <x v="1"/>
    <s v="CB-12025"/>
    <x v="90"/>
    <x v="0"/>
    <x v="0"/>
    <s v="Los Angeles"/>
    <x v="1"/>
    <n v="90049"/>
    <x v="1"/>
    <s v="OFF-ST-10000736"/>
    <x v="1"/>
    <x v="4"/>
    <x v="455"/>
    <n v="728.82"/>
    <n v="9"/>
    <x v="0"/>
    <n v="29.152799999999999"/>
  </r>
  <r>
    <n v="8058"/>
    <x v="3991"/>
    <x v="1"/>
    <x v="834"/>
    <d v="2012-09-04T00:00:00"/>
    <x v="1"/>
    <s v="CB-12025"/>
    <x v="90"/>
    <x v="0"/>
    <x v="0"/>
    <s v="Los Angeles"/>
    <x v="1"/>
    <n v="90049"/>
    <x v="1"/>
    <s v="OFF-BI-10001617"/>
    <x v="1"/>
    <x v="8"/>
    <x v="1315"/>
    <n v="41.36"/>
    <n v="5"/>
    <x v="2"/>
    <n v="13.959"/>
  </r>
  <r>
    <n v="8059"/>
    <x v="3991"/>
    <x v="1"/>
    <x v="834"/>
    <d v="2012-09-04T00:00:00"/>
    <x v="1"/>
    <s v="CB-12025"/>
    <x v="90"/>
    <x v="0"/>
    <x v="0"/>
    <s v="Los Angeles"/>
    <x v="1"/>
    <n v="90049"/>
    <x v="1"/>
    <s v="TEC-PH-10003589"/>
    <x v="2"/>
    <x v="7"/>
    <x v="818"/>
    <n v="43.176000000000002"/>
    <n v="3"/>
    <x v="2"/>
    <n v="15.111599999999999"/>
  </r>
  <r>
    <n v="8060"/>
    <x v="3991"/>
    <x v="1"/>
    <x v="834"/>
    <d v="2012-09-04T00:00:00"/>
    <x v="1"/>
    <s v="CB-12025"/>
    <x v="90"/>
    <x v="0"/>
    <x v="0"/>
    <s v="Los Angeles"/>
    <x v="1"/>
    <n v="90049"/>
    <x v="1"/>
    <s v="FUR-FU-10003981"/>
    <x v="0"/>
    <x v="5"/>
    <x v="322"/>
    <n v="4.16"/>
    <n v="2"/>
    <x v="0"/>
    <n v="1.7472000000000001"/>
  </r>
  <r>
    <n v="8061"/>
    <x v="3992"/>
    <x v="1"/>
    <x v="1181"/>
    <d v="2012-09-26T00:00:00"/>
    <x v="1"/>
    <s v="TC-20980"/>
    <x v="568"/>
    <x v="1"/>
    <x v="0"/>
    <s v="Long Beach"/>
    <x v="15"/>
    <n v="11561"/>
    <x v="3"/>
    <s v="OFF-PA-10001970"/>
    <x v="1"/>
    <x v="10"/>
    <x v="311"/>
    <n v="61.4"/>
    <n v="5"/>
    <x v="0"/>
    <n v="28.858000000000001"/>
  </r>
  <r>
    <n v="8062"/>
    <x v="3992"/>
    <x v="1"/>
    <x v="1181"/>
    <d v="2012-09-26T00:00:00"/>
    <x v="1"/>
    <s v="TC-20980"/>
    <x v="568"/>
    <x v="1"/>
    <x v="0"/>
    <s v="Long Beach"/>
    <x v="15"/>
    <n v="11561"/>
    <x v="3"/>
    <s v="OFF-BI-10002437"/>
    <x v="1"/>
    <x v="8"/>
    <x v="1305"/>
    <n v="24.448"/>
    <n v="2"/>
    <x v="2"/>
    <n v="8.8623999999999992"/>
  </r>
  <r>
    <n v="8063"/>
    <x v="3993"/>
    <x v="0"/>
    <x v="77"/>
    <d v="2013-11-10T00:00:00"/>
    <x v="2"/>
    <s v="LW-17215"/>
    <x v="560"/>
    <x v="0"/>
    <x v="0"/>
    <s v="Rochester"/>
    <x v="15"/>
    <n v="14609"/>
    <x v="3"/>
    <s v="TEC-PH-10000586"/>
    <x v="2"/>
    <x v="7"/>
    <x v="501"/>
    <n v="263.95999999999998"/>
    <n v="4"/>
    <x v="0"/>
    <n v="71.269199999999998"/>
  </r>
  <r>
    <n v="8064"/>
    <x v="3993"/>
    <x v="0"/>
    <x v="77"/>
    <d v="2013-11-10T00:00:00"/>
    <x v="2"/>
    <s v="LW-17215"/>
    <x v="560"/>
    <x v="0"/>
    <x v="0"/>
    <s v="Rochester"/>
    <x v="15"/>
    <n v="14609"/>
    <x v="3"/>
    <s v="TEC-PH-10003811"/>
    <x v="2"/>
    <x v="7"/>
    <x v="1187"/>
    <n v="359.97"/>
    <n v="3"/>
    <x v="0"/>
    <n v="100.7916"/>
  </r>
  <r>
    <n v="8065"/>
    <x v="3993"/>
    <x v="0"/>
    <x v="77"/>
    <d v="2013-11-10T00:00:00"/>
    <x v="2"/>
    <s v="LW-17215"/>
    <x v="560"/>
    <x v="0"/>
    <x v="0"/>
    <s v="Rochester"/>
    <x v="15"/>
    <n v="14609"/>
    <x v="3"/>
    <s v="OFF-PA-10004983"/>
    <x v="1"/>
    <x v="10"/>
    <x v="1323"/>
    <n v="12.96"/>
    <n v="2"/>
    <x v="0"/>
    <n v="6.2207999999999997"/>
  </r>
  <r>
    <n v="8066"/>
    <x v="3993"/>
    <x v="0"/>
    <x v="77"/>
    <d v="2013-11-10T00:00:00"/>
    <x v="2"/>
    <s v="LW-17215"/>
    <x v="560"/>
    <x v="0"/>
    <x v="0"/>
    <s v="Rochester"/>
    <x v="15"/>
    <n v="14609"/>
    <x v="3"/>
    <s v="OFF-ST-10003479"/>
    <x v="1"/>
    <x v="4"/>
    <x v="41"/>
    <n v="116.82"/>
    <n v="3"/>
    <x v="0"/>
    <n v="5.8410000000000002"/>
  </r>
  <r>
    <n v="8067"/>
    <x v="3993"/>
    <x v="0"/>
    <x v="77"/>
    <d v="2013-11-10T00:00:00"/>
    <x v="2"/>
    <s v="LW-17215"/>
    <x v="560"/>
    <x v="0"/>
    <x v="0"/>
    <s v="Rochester"/>
    <x v="15"/>
    <n v="14609"/>
    <x v="3"/>
    <s v="OFF-BI-10004318"/>
    <x v="1"/>
    <x v="8"/>
    <x v="1574"/>
    <n v="276.78399999999999"/>
    <n v="2"/>
    <x v="2"/>
    <n v="89.954800000000006"/>
  </r>
  <r>
    <n v="8068"/>
    <x v="3994"/>
    <x v="1"/>
    <x v="1182"/>
    <d v="2012-10-24T00:00:00"/>
    <x v="1"/>
    <s v="NS-18640"/>
    <x v="374"/>
    <x v="1"/>
    <x v="0"/>
    <s v="San Francisco"/>
    <x v="1"/>
    <n v="94109"/>
    <x v="1"/>
    <s v="TEC-AC-10002567"/>
    <x v="2"/>
    <x v="11"/>
    <x v="423"/>
    <n v="239.97"/>
    <n v="3"/>
    <x v="0"/>
    <n v="86.389200000000002"/>
  </r>
  <r>
    <n v="8069"/>
    <x v="3994"/>
    <x v="1"/>
    <x v="1182"/>
    <d v="2012-10-24T00:00:00"/>
    <x v="1"/>
    <s v="NS-18640"/>
    <x v="374"/>
    <x v="1"/>
    <x v="0"/>
    <s v="San Francisco"/>
    <x v="1"/>
    <n v="94109"/>
    <x v="1"/>
    <s v="FUR-FU-10001731"/>
    <x v="0"/>
    <x v="5"/>
    <x v="1547"/>
    <n v="16.02"/>
    <n v="6"/>
    <x v="0"/>
    <n v="6.0876000000000001"/>
  </r>
  <r>
    <n v="8070"/>
    <x v="3995"/>
    <x v="3"/>
    <x v="314"/>
    <d v="2014-01-06T00:00:00"/>
    <x v="1"/>
    <s v="JM-15250"/>
    <x v="49"/>
    <x v="0"/>
    <x v="0"/>
    <s v="Huntsville"/>
    <x v="5"/>
    <n v="77340"/>
    <x v="2"/>
    <s v="OFF-ST-10002743"/>
    <x v="1"/>
    <x v="4"/>
    <x v="413"/>
    <n v="454.56"/>
    <n v="5"/>
    <x v="2"/>
    <n v="-107.958"/>
  </r>
  <r>
    <n v="8071"/>
    <x v="3995"/>
    <x v="3"/>
    <x v="314"/>
    <d v="2014-01-06T00:00:00"/>
    <x v="1"/>
    <s v="JM-15250"/>
    <x v="49"/>
    <x v="0"/>
    <x v="0"/>
    <s v="Huntsville"/>
    <x v="5"/>
    <n v="77340"/>
    <x v="2"/>
    <s v="FUR-FU-10002116"/>
    <x v="0"/>
    <x v="5"/>
    <x v="1431"/>
    <n v="141.41999999999999"/>
    <n v="5"/>
    <x v="7"/>
    <n v="-187.38149999999999"/>
  </r>
  <r>
    <n v="8072"/>
    <x v="3995"/>
    <x v="3"/>
    <x v="314"/>
    <d v="2014-01-06T00:00:00"/>
    <x v="1"/>
    <s v="JM-15250"/>
    <x v="49"/>
    <x v="0"/>
    <x v="0"/>
    <s v="Huntsville"/>
    <x v="5"/>
    <n v="77340"/>
    <x v="2"/>
    <s v="FUR-CH-10003199"/>
    <x v="0"/>
    <x v="1"/>
    <x v="631"/>
    <n v="310.74400000000003"/>
    <n v="4"/>
    <x v="4"/>
    <n v="-26.635200000000001"/>
  </r>
  <r>
    <n v="8073"/>
    <x v="3995"/>
    <x v="3"/>
    <x v="314"/>
    <d v="2014-01-06T00:00:00"/>
    <x v="1"/>
    <s v="JM-15250"/>
    <x v="49"/>
    <x v="0"/>
    <x v="0"/>
    <s v="Huntsville"/>
    <x v="5"/>
    <n v="77340"/>
    <x v="2"/>
    <s v="OFF-AR-10003158"/>
    <x v="1"/>
    <x v="6"/>
    <x v="696"/>
    <n v="12.736000000000001"/>
    <n v="4"/>
    <x v="2"/>
    <n v="2.2288000000000001"/>
  </r>
  <r>
    <n v="8074"/>
    <x v="3995"/>
    <x v="3"/>
    <x v="314"/>
    <d v="2014-01-06T00:00:00"/>
    <x v="1"/>
    <s v="JM-15250"/>
    <x v="49"/>
    <x v="0"/>
    <x v="0"/>
    <s v="Huntsville"/>
    <x v="5"/>
    <n v="77340"/>
    <x v="2"/>
    <s v="OFF-BI-10000301"/>
    <x v="1"/>
    <x v="8"/>
    <x v="619"/>
    <n v="6.47"/>
    <n v="5"/>
    <x v="3"/>
    <n v="-9.7050000000000001"/>
  </r>
  <r>
    <n v="8075"/>
    <x v="3995"/>
    <x v="3"/>
    <x v="314"/>
    <d v="2014-01-06T00:00:00"/>
    <x v="1"/>
    <s v="JM-15250"/>
    <x v="49"/>
    <x v="0"/>
    <x v="0"/>
    <s v="Huntsville"/>
    <x v="5"/>
    <n v="77340"/>
    <x v="2"/>
    <s v="OFF-BI-10000343"/>
    <x v="1"/>
    <x v="8"/>
    <x v="184"/>
    <n v="13.747999999999999"/>
    <n v="14"/>
    <x v="3"/>
    <n v="-22.684200000000001"/>
  </r>
  <r>
    <n v="8076"/>
    <x v="3995"/>
    <x v="3"/>
    <x v="314"/>
    <d v="2014-01-06T00:00:00"/>
    <x v="1"/>
    <s v="JM-15250"/>
    <x v="49"/>
    <x v="0"/>
    <x v="0"/>
    <s v="Huntsville"/>
    <x v="5"/>
    <n v="77340"/>
    <x v="2"/>
    <s v="OFF-AP-10004708"/>
    <x v="1"/>
    <x v="9"/>
    <x v="508"/>
    <n v="15.224"/>
    <n v="2"/>
    <x v="3"/>
    <n v="-38.821199999999997"/>
  </r>
  <r>
    <n v="8077"/>
    <x v="3996"/>
    <x v="1"/>
    <x v="537"/>
    <d v="2012-06-29T00:00:00"/>
    <x v="1"/>
    <s v="RF-19345"/>
    <x v="575"/>
    <x v="1"/>
    <x v="0"/>
    <s v="East Point"/>
    <x v="32"/>
    <n v="30344"/>
    <x v="0"/>
    <s v="FUR-FU-10000794"/>
    <x v="0"/>
    <x v="5"/>
    <x v="639"/>
    <n v="27.42"/>
    <n v="3"/>
    <x v="0"/>
    <n v="9.3228000000000009"/>
  </r>
  <r>
    <n v="8078"/>
    <x v="3996"/>
    <x v="1"/>
    <x v="537"/>
    <d v="2012-06-29T00:00:00"/>
    <x v="1"/>
    <s v="RF-19345"/>
    <x v="575"/>
    <x v="1"/>
    <x v="0"/>
    <s v="East Point"/>
    <x v="32"/>
    <n v="30344"/>
    <x v="0"/>
    <s v="OFF-BI-10004519"/>
    <x v="1"/>
    <x v="8"/>
    <x v="880"/>
    <n v="165.98"/>
    <n v="1"/>
    <x v="0"/>
    <n v="74.691000000000003"/>
  </r>
  <r>
    <n v="8079"/>
    <x v="3996"/>
    <x v="1"/>
    <x v="537"/>
    <d v="2012-06-29T00:00:00"/>
    <x v="1"/>
    <s v="RF-19345"/>
    <x v="575"/>
    <x v="1"/>
    <x v="0"/>
    <s v="East Point"/>
    <x v="32"/>
    <n v="30344"/>
    <x v="0"/>
    <s v="TEC-AC-10001590"/>
    <x v="2"/>
    <x v="11"/>
    <x v="1347"/>
    <n v="75"/>
    <n v="3"/>
    <x v="0"/>
    <n v="18"/>
  </r>
  <r>
    <n v="8080"/>
    <x v="3997"/>
    <x v="0"/>
    <x v="441"/>
    <d v="2013-11-28T00:00:00"/>
    <x v="1"/>
    <s v="CA-12055"/>
    <x v="402"/>
    <x v="2"/>
    <x v="0"/>
    <s v="New York City"/>
    <x v="15"/>
    <n v="10009"/>
    <x v="3"/>
    <s v="OFF-BI-10001524"/>
    <x v="1"/>
    <x v="8"/>
    <x v="298"/>
    <n v="134.27199999999999"/>
    <n v="8"/>
    <x v="2"/>
    <n v="46.995199999999997"/>
  </r>
  <r>
    <n v="8081"/>
    <x v="3998"/>
    <x v="1"/>
    <x v="662"/>
    <d v="2012-11-01T00:00:00"/>
    <x v="1"/>
    <s v="KH-16690"/>
    <x v="120"/>
    <x v="1"/>
    <x v="0"/>
    <s v="Springfield"/>
    <x v="21"/>
    <n v="97477"/>
    <x v="1"/>
    <s v="OFF-LA-10001474"/>
    <x v="1"/>
    <x v="2"/>
    <x v="917"/>
    <n v="146.54400000000001"/>
    <n v="6"/>
    <x v="2"/>
    <n v="47.626800000000003"/>
  </r>
  <r>
    <n v="8082"/>
    <x v="3998"/>
    <x v="1"/>
    <x v="662"/>
    <d v="2012-11-01T00:00:00"/>
    <x v="1"/>
    <s v="KH-16690"/>
    <x v="120"/>
    <x v="1"/>
    <x v="0"/>
    <s v="Springfield"/>
    <x v="21"/>
    <n v="97477"/>
    <x v="1"/>
    <s v="OFF-PA-10001497"/>
    <x v="1"/>
    <x v="10"/>
    <x v="1746"/>
    <n v="131.904"/>
    <n v="3"/>
    <x v="2"/>
    <n v="47.815199999999997"/>
  </r>
  <r>
    <n v="8083"/>
    <x v="3998"/>
    <x v="1"/>
    <x v="662"/>
    <d v="2012-11-01T00:00:00"/>
    <x v="1"/>
    <s v="KH-16690"/>
    <x v="120"/>
    <x v="1"/>
    <x v="0"/>
    <s v="Springfield"/>
    <x v="21"/>
    <n v="97477"/>
    <x v="1"/>
    <s v="OFF-AP-10003287"/>
    <x v="1"/>
    <x v="9"/>
    <x v="538"/>
    <n v="203.88"/>
    <n v="5"/>
    <x v="2"/>
    <n v="20.388000000000002"/>
  </r>
  <r>
    <n v="8084"/>
    <x v="3998"/>
    <x v="1"/>
    <x v="662"/>
    <d v="2012-11-01T00:00:00"/>
    <x v="1"/>
    <s v="KH-16690"/>
    <x v="120"/>
    <x v="1"/>
    <x v="0"/>
    <s v="Springfield"/>
    <x v="21"/>
    <n v="97477"/>
    <x v="1"/>
    <s v="OFF-BI-10002982"/>
    <x v="1"/>
    <x v="8"/>
    <x v="1258"/>
    <n v="14.301"/>
    <n v="7"/>
    <x v="6"/>
    <n v="-10.487399999999999"/>
  </r>
  <r>
    <n v="8085"/>
    <x v="3998"/>
    <x v="1"/>
    <x v="662"/>
    <d v="2012-11-01T00:00:00"/>
    <x v="1"/>
    <s v="KH-16690"/>
    <x v="120"/>
    <x v="1"/>
    <x v="0"/>
    <s v="Springfield"/>
    <x v="21"/>
    <n v="97477"/>
    <x v="1"/>
    <s v="OFF-ST-10001809"/>
    <x v="1"/>
    <x v="4"/>
    <x v="430"/>
    <n v="718.64"/>
    <n v="10"/>
    <x v="2"/>
    <n v="-161.69399999999999"/>
  </r>
  <r>
    <n v="8086"/>
    <x v="3999"/>
    <x v="0"/>
    <x v="201"/>
    <d v="2013-10-27T00:00:00"/>
    <x v="1"/>
    <s v="LC-16960"/>
    <x v="784"/>
    <x v="2"/>
    <x v="0"/>
    <s v="Arlington"/>
    <x v="17"/>
    <n v="22204"/>
    <x v="0"/>
    <s v="FUR-FU-10000246"/>
    <x v="0"/>
    <x v="5"/>
    <x v="386"/>
    <n v="61.1"/>
    <n v="5"/>
    <x v="0"/>
    <n v="18.329999999999998"/>
  </r>
  <r>
    <n v="8087"/>
    <x v="4000"/>
    <x v="3"/>
    <x v="1045"/>
    <d v="2014-05-03T00:00:00"/>
    <x v="1"/>
    <s v="JL-15130"/>
    <x v="691"/>
    <x v="0"/>
    <x v="0"/>
    <s v="Wilmington"/>
    <x v="3"/>
    <n v="28403"/>
    <x v="0"/>
    <s v="OFF-AP-10000252"/>
    <x v="1"/>
    <x v="9"/>
    <x v="1242"/>
    <n v="28.08"/>
    <n v="3"/>
    <x v="2"/>
    <n v="5.2649999999999997"/>
  </r>
  <r>
    <n v="8088"/>
    <x v="4001"/>
    <x v="0"/>
    <x v="321"/>
    <d v="2013-10-02T00:00:00"/>
    <x v="0"/>
    <s v="DM-12955"/>
    <x v="678"/>
    <x v="1"/>
    <x v="0"/>
    <s v="Yuma"/>
    <x v="16"/>
    <n v="85364"/>
    <x v="1"/>
    <s v="OFF-AR-10002375"/>
    <x v="1"/>
    <x v="6"/>
    <x v="823"/>
    <n v="10.496"/>
    <n v="4"/>
    <x v="2"/>
    <n v="1.1808000000000001"/>
  </r>
  <r>
    <n v="8089"/>
    <x v="4002"/>
    <x v="1"/>
    <x v="848"/>
    <d v="2012-07-14T00:00:00"/>
    <x v="1"/>
    <s v="MV-18190"/>
    <x v="160"/>
    <x v="0"/>
    <x v="0"/>
    <s v="San Bernardino"/>
    <x v="1"/>
    <n v="92404"/>
    <x v="1"/>
    <s v="OFF-BI-10003719"/>
    <x v="1"/>
    <x v="8"/>
    <x v="684"/>
    <n v="39.92"/>
    <n v="2"/>
    <x v="2"/>
    <n v="12.974"/>
  </r>
  <r>
    <n v="8090"/>
    <x v="4003"/>
    <x v="1"/>
    <x v="976"/>
    <d v="2012-08-09T00:00:00"/>
    <x v="2"/>
    <s v="NS-18640"/>
    <x v="374"/>
    <x v="1"/>
    <x v="0"/>
    <s v="Baltimore"/>
    <x v="39"/>
    <n v="21215"/>
    <x v="3"/>
    <s v="OFF-AP-10001492"/>
    <x v="1"/>
    <x v="9"/>
    <x v="22"/>
    <n v="77.58"/>
    <n v="9"/>
    <x v="0"/>
    <n v="20.1708"/>
  </r>
  <r>
    <n v="8091"/>
    <x v="4004"/>
    <x v="2"/>
    <x v="1035"/>
    <d v="2011-12-13T00:00:00"/>
    <x v="1"/>
    <s v="AS-10630"/>
    <x v="357"/>
    <x v="2"/>
    <x v="0"/>
    <s v="Seattle"/>
    <x v="4"/>
    <n v="98103"/>
    <x v="1"/>
    <s v="OFF-ST-10000532"/>
    <x v="1"/>
    <x v="4"/>
    <x v="1403"/>
    <n v="269.36"/>
    <n v="7"/>
    <x v="0"/>
    <n v="70.033600000000007"/>
  </r>
  <r>
    <n v="8092"/>
    <x v="4005"/>
    <x v="1"/>
    <x v="895"/>
    <d v="2012-12-14T00:00:00"/>
    <x v="1"/>
    <s v="MT-17815"/>
    <x v="363"/>
    <x v="0"/>
    <x v="0"/>
    <s v="San Francisco"/>
    <x v="1"/>
    <n v="94110"/>
    <x v="1"/>
    <s v="OFF-LA-10001613"/>
    <x v="1"/>
    <x v="2"/>
    <x v="736"/>
    <n v="5.76"/>
    <n v="2"/>
    <x v="0"/>
    <n v="2.8224"/>
  </r>
  <r>
    <n v="8093"/>
    <x v="4006"/>
    <x v="3"/>
    <x v="1183"/>
    <d v="2014-11-14T00:00:00"/>
    <x v="0"/>
    <s v="SR-20425"/>
    <x v="676"/>
    <x v="2"/>
    <x v="0"/>
    <s v="New York City"/>
    <x v="15"/>
    <n v="10035"/>
    <x v="3"/>
    <s v="OFF-AR-10002818"/>
    <x v="1"/>
    <x v="6"/>
    <x v="924"/>
    <n v="109.9"/>
    <n v="5"/>
    <x v="0"/>
    <n v="32.97"/>
  </r>
  <r>
    <n v="8094"/>
    <x v="4007"/>
    <x v="3"/>
    <x v="944"/>
    <d v="2014-08-02T00:00:00"/>
    <x v="0"/>
    <s v="DK-13375"/>
    <x v="589"/>
    <x v="0"/>
    <x v="0"/>
    <s v="Seattle"/>
    <x v="4"/>
    <n v="98115"/>
    <x v="1"/>
    <s v="FUR-FU-10001940"/>
    <x v="0"/>
    <x v="5"/>
    <x v="33"/>
    <n v="23.88"/>
    <n v="3"/>
    <x v="0"/>
    <n v="10.507199999999999"/>
  </r>
  <r>
    <n v="8095"/>
    <x v="4007"/>
    <x v="3"/>
    <x v="944"/>
    <d v="2014-08-02T00:00:00"/>
    <x v="0"/>
    <s v="DK-13375"/>
    <x v="589"/>
    <x v="0"/>
    <x v="0"/>
    <s v="Seattle"/>
    <x v="4"/>
    <n v="98115"/>
    <x v="1"/>
    <s v="OFF-PA-10003883"/>
    <x v="1"/>
    <x v="10"/>
    <x v="1229"/>
    <n v="26.2"/>
    <n v="4"/>
    <x v="0"/>
    <n v="12.052"/>
  </r>
  <r>
    <n v="8096"/>
    <x v="4007"/>
    <x v="3"/>
    <x v="944"/>
    <d v="2014-08-02T00:00:00"/>
    <x v="0"/>
    <s v="DK-13375"/>
    <x v="589"/>
    <x v="0"/>
    <x v="0"/>
    <s v="Seattle"/>
    <x v="4"/>
    <n v="98115"/>
    <x v="1"/>
    <s v="OFF-PA-10002787"/>
    <x v="1"/>
    <x v="10"/>
    <x v="1267"/>
    <n v="12.96"/>
    <n v="2"/>
    <x v="0"/>
    <n v="6.2207999999999997"/>
  </r>
  <r>
    <n v="8097"/>
    <x v="4007"/>
    <x v="3"/>
    <x v="944"/>
    <d v="2014-08-02T00:00:00"/>
    <x v="0"/>
    <s v="DK-13375"/>
    <x v="589"/>
    <x v="0"/>
    <x v="0"/>
    <s v="Seattle"/>
    <x v="4"/>
    <n v="98115"/>
    <x v="1"/>
    <s v="TEC-AC-10000991"/>
    <x v="2"/>
    <x v="11"/>
    <x v="432"/>
    <n v="234.95"/>
    <n v="5"/>
    <x v="0"/>
    <n v="32.893000000000001"/>
  </r>
  <r>
    <n v="8098"/>
    <x v="4008"/>
    <x v="3"/>
    <x v="116"/>
    <d v="2015-01-02T00:00:00"/>
    <x v="1"/>
    <s v="SV-20935"/>
    <x v="603"/>
    <x v="0"/>
    <x v="0"/>
    <s v="Albuquerque"/>
    <x v="27"/>
    <n v="87105"/>
    <x v="1"/>
    <s v="OFF-ST-10003058"/>
    <x v="1"/>
    <x v="4"/>
    <x v="388"/>
    <n v="118.25"/>
    <n v="5"/>
    <x v="0"/>
    <n v="34.292499999999997"/>
  </r>
  <r>
    <n v="8099"/>
    <x v="4008"/>
    <x v="3"/>
    <x v="116"/>
    <d v="2015-01-02T00:00:00"/>
    <x v="1"/>
    <s v="SV-20935"/>
    <x v="603"/>
    <x v="0"/>
    <x v="0"/>
    <s v="Albuquerque"/>
    <x v="27"/>
    <n v="87105"/>
    <x v="1"/>
    <s v="OFF-PA-10004239"/>
    <x v="1"/>
    <x v="10"/>
    <x v="1412"/>
    <n v="4.28"/>
    <n v="1"/>
    <x v="0"/>
    <n v="1.9259999999999999"/>
  </r>
  <r>
    <n v="8100"/>
    <x v="4009"/>
    <x v="0"/>
    <x v="612"/>
    <d v="2013-03-14T00:00:00"/>
    <x v="2"/>
    <s v="RH-19510"/>
    <x v="563"/>
    <x v="2"/>
    <x v="0"/>
    <s v="Los Angeles"/>
    <x v="1"/>
    <n v="90045"/>
    <x v="1"/>
    <s v="TEC-AC-10003038"/>
    <x v="2"/>
    <x v="11"/>
    <x v="1024"/>
    <n v="26.85"/>
    <n v="3"/>
    <x v="0"/>
    <n v="5.1014999999999997"/>
  </r>
  <r>
    <n v="8101"/>
    <x v="4009"/>
    <x v="0"/>
    <x v="612"/>
    <d v="2013-03-14T00:00:00"/>
    <x v="2"/>
    <s v="RH-19510"/>
    <x v="563"/>
    <x v="2"/>
    <x v="0"/>
    <s v="Los Angeles"/>
    <x v="1"/>
    <n v="90045"/>
    <x v="1"/>
    <s v="TEC-MA-10000984"/>
    <x v="2"/>
    <x v="15"/>
    <x v="1811"/>
    <n v="3357.6"/>
    <n v="3"/>
    <x v="2"/>
    <n v="377.73"/>
  </r>
  <r>
    <n v="8102"/>
    <x v="4010"/>
    <x v="1"/>
    <x v="1184"/>
    <d v="2012-05-26T00:00:00"/>
    <x v="1"/>
    <s v="SB-20185"/>
    <x v="766"/>
    <x v="0"/>
    <x v="0"/>
    <s v="Los Angeles"/>
    <x v="1"/>
    <n v="90045"/>
    <x v="1"/>
    <s v="OFF-LA-10004484"/>
    <x v="1"/>
    <x v="2"/>
    <x v="612"/>
    <n v="8.26"/>
    <n v="2"/>
    <x v="0"/>
    <n v="3.7995999999999999"/>
  </r>
  <r>
    <n v="8103"/>
    <x v="4010"/>
    <x v="1"/>
    <x v="1184"/>
    <d v="2012-05-26T00:00:00"/>
    <x v="1"/>
    <s v="SB-20185"/>
    <x v="766"/>
    <x v="0"/>
    <x v="0"/>
    <s v="Los Angeles"/>
    <x v="1"/>
    <n v="90045"/>
    <x v="1"/>
    <s v="TEC-MA-10004002"/>
    <x v="2"/>
    <x v="15"/>
    <x v="662"/>
    <n v="2973.32"/>
    <n v="7"/>
    <x v="2"/>
    <n v="334.49849999999998"/>
  </r>
  <r>
    <n v="8104"/>
    <x v="4010"/>
    <x v="1"/>
    <x v="1184"/>
    <d v="2012-05-26T00:00:00"/>
    <x v="1"/>
    <s v="SB-20185"/>
    <x v="766"/>
    <x v="0"/>
    <x v="0"/>
    <s v="Los Angeles"/>
    <x v="1"/>
    <n v="90045"/>
    <x v="1"/>
    <s v="OFF-ST-10002406"/>
    <x v="1"/>
    <x v="4"/>
    <x v="324"/>
    <n v="104.79"/>
    <n v="7"/>
    <x v="0"/>
    <n v="29.341200000000001"/>
  </r>
  <r>
    <n v="8105"/>
    <x v="4010"/>
    <x v="1"/>
    <x v="1184"/>
    <d v="2012-05-26T00:00:00"/>
    <x v="1"/>
    <s v="SB-20185"/>
    <x v="766"/>
    <x v="0"/>
    <x v="0"/>
    <s v="Los Angeles"/>
    <x v="1"/>
    <n v="90045"/>
    <x v="1"/>
    <s v="TEC-PH-10003645"/>
    <x v="2"/>
    <x v="7"/>
    <x v="294"/>
    <n v="775.72799999999995"/>
    <n v="6"/>
    <x v="2"/>
    <n v="58.179600000000001"/>
  </r>
  <r>
    <n v="8106"/>
    <x v="4011"/>
    <x v="3"/>
    <x v="922"/>
    <d v="2014-02-20T00:00:00"/>
    <x v="2"/>
    <s v="CR-12820"/>
    <x v="736"/>
    <x v="2"/>
    <x v="0"/>
    <s v="Houston"/>
    <x v="5"/>
    <n v="77041"/>
    <x v="2"/>
    <s v="FUR-BO-10001601"/>
    <x v="0"/>
    <x v="0"/>
    <x v="414"/>
    <n v="89.066400000000002"/>
    <n v="1"/>
    <x v="8"/>
    <n v="-17.0274"/>
  </r>
  <r>
    <n v="8107"/>
    <x v="4011"/>
    <x v="3"/>
    <x v="922"/>
    <d v="2014-02-20T00:00:00"/>
    <x v="2"/>
    <s v="CR-12820"/>
    <x v="736"/>
    <x v="2"/>
    <x v="0"/>
    <s v="Houston"/>
    <x v="5"/>
    <n v="77041"/>
    <x v="2"/>
    <s v="OFF-AR-10000937"/>
    <x v="1"/>
    <x v="6"/>
    <x v="1812"/>
    <n v="175.44"/>
    <n v="6"/>
    <x v="2"/>
    <n v="52.631999999999998"/>
  </r>
  <r>
    <n v="8108"/>
    <x v="4011"/>
    <x v="3"/>
    <x v="922"/>
    <d v="2014-02-20T00:00:00"/>
    <x v="2"/>
    <s v="CR-12820"/>
    <x v="736"/>
    <x v="2"/>
    <x v="0"/>
    <s v="Houston"/>
    <x v="5"/>
    <n v="77041"/>
    <x v="2"/>
    <s v="TEC-PH-10000038"/>
    <x v="2"/>
    <x v="7"/>
    <x v="1056"/>
    <n v="438.33600000000001"/>
    <n v="4"/>
    <x v="2"/>
    <n v="-87.667199999999994"/>
  </r>
  <r>
    <n v="8109"/>
    <x v="4012"/>
    <x v="3"/>
    <x v="166"/>
    <d v="2014-12-16T00:00:00"/>
    <x v="1"/>
    <s v="EG-13900"/>
    <x v="283"/>
    <x v="0"/>
    <x v="0"/>
    <s v="Philadelphia"/>
    <x v="9"/>
    <n v="19140"/>
    <x v="3"/>
    <s v="FUR-CH-10003396"/>
    <x v="0"/>
    <x v="1"/>
    <x v="385"/>
    <n v="215.54400000000001"/>
    <n v="4"/>
    <x v="4"/>
    <n v="-58.504800000000003"/>
  </r>
  <r>
    <n v="8110"/>
    <x v="4013"/>
    <x v="3"/>
    <x v="551"/>
    <d v="2014-11-24T00:00:00"/>
    <x v="1"/>
    <s v="RD-19930"/>
    <x v="709"/>
    <x v="0"/>
    <x v="0"/>
    <s v="Chicago"/>
    <x v="10"/>
    <n v="60623"/>
    <x v="2"/>
    <s v="OFF-EN-10002592"/>
    <x v="1"/>
    <x v="12"/>
    <x v="1702"/>
    <n v="55.584000000000003"/>
    <n v="6"/>
    <x v="2"/>
    <n v="20.844000000000001"/>
  </r>
  <r>
    <n v="8111"/>
    <x v="4013"/>
    <x v="3"/>
    <x v="551"/>
    <d v="2014-11-24T00:00:00"/>
    <x v="1"/>
    <s v="RD-19930"/>
    <x v="709"/>
    <x v="0"/>
    <x v="0"/>
    <s v="Chicago"/>
    <x v="10"/>
    <n v="60623"/>
    <x v="2"/>
    <s v="FUR-CH-10000422"/>
    <x v="0"/>
    <x v="1"/>
    <x v="1432"/>
    <n v="127.386"/>
    <n v="2"/>
    <x v="4"/>
    <n v="-25.4772"/>
  </r>
  <r>
    <n v="8112"/>
    <x v="4014"/>
    <x v="0"/>
    <x v="49"/>
    <d v="2013-12-04T00:00:00"/>
    <x v="0"/>
    <s v="JM-15865"/>
    <x v="622"/>
    <x v="0"/>
    <x v="0"/>
    <s v="San Angelo"/>
    <x v="5"/>
    <n v="76903"/>
    <x v="2"/>
    <s v="FUR-CH-10002647"/>
    <x v="0"/>
    <x v="1"/>
    <x v="470"/>
    <n v="248.43"/>
    <n v="5"/>
    <x v="4"/>
    <n v="-17.745000000000001"/>
  </r>
  <r>
    <n v="8113"/>
    <x v="4014"/>
    <x v="0"/>
    <x v="49"/>
    <d v="2013-12-04T00:00:00"/>
    <x v="0"/>
    <s v="JM-15865"/>
    <x v="622"/>
    <x v="0"/>
    <x v="0"/>
    <s v="San Angelo"/>
    <x v="5"/>
    <n v="76903"/>
    <x v="2"/>
    <s v="OFF-AP-10004859"/>
    <x v="1"/>
    <x v="9"/>
    <x v="921"/>
    <n v="11.648"/>
    <n v="4"/>
    <x v="3"/>
    <n v="-30.8672"/>
  </r>
  <r>
    <n v="8114"/>
    <x v="4014"/>
    <x v="0"/>
    <x v="49"/>
    <d v="2013-12-04T00:00:00"/>
    <x v="0"/>
    <s v="JM-15865"/>
    <x v="622"/>
    <x v="0"/>
    <x v="0"/>
    <s v="San Angelo"/>
    <x v="5"/>
    <n v="76903"/>
    <x v="2"/>
    <s v="FUR-CH-10004477"/>
    <x v="0"/>
    <x v="1"/>
    <x v="211"/>
    <n v="85.245999999999995"/>
    <n v="2"/>
    <x v="4"/>
    <n v="-1.2178"/>
  </r>
  <r>
    <n v="8115"/>
    <x v="4015"/>
    <x v="3"/>
    <x v="621"/>
    <d v="2014-10-08T00:00:00"/>
    <x v="0"/>
    <s v="LW-16825"/>
    <x v="429"/>
    <x v="1"/>
    <x v="0"/>
    <s v="Pasadena"/>
    <x v="5"/>
    <n v="77506"/>
    <x v="2"/>
    <s v="OFF-AR-10004817"/>
    <x v="1"/>
    <x v="6"/>
    <x v="906"/>
    <n v="20.64"/>
    <n v="5"/>
    <x v="2"/>
    <n v="2.3220000000000001"/>
  </r>
  <r>
    <n v="8116"/>
    <x v="4016"/>
    <x v="3"/>
    <x v="635"/>
    <d v="2014-09-05T00:00:00"/>
    <x v="1"/>
    <s v="RW-19540"/>
    <x v="459"/>
    <x v="1"/>
    <x v="0"/>
    <s v="Los Angeles"/>
    <x v="1"/>
    <n v="90049"/>
    <x v="1"/>
    <s v="FUR-FU-10003374"/>
    <x v="0"/>
    <x v="5"/>
    <x v="1798"/>
    <n v="148.02000000000001"/>
    <n v="3"/>
    <x v="0"/>
    <n v="41.445599999999999"/>
  </r>
  <r>
    <n v="8117"/>
    <x v="4017"/>
    <x v="3"/>
    <x v="221"/>
    <d v="2014-11-25T00:00:00"/>
    <x v="3"/>
    <s v="BG-11695"/>
    <x v="410"/>
    <x v="1"/>
    <x v="0"/>
    <s v="Garden City"/>
    <x v="41"/>
    <n v="67846"/>
    <x v="2"/>
    <s v="OFF-ST-10003123"/>
    <x v="1"/>
    <x v="4"/>
    <x v="1268"/>
    <n v="33.29"/>
    <n v="1"/>
    <x v="0"/>
    <n v="7.9896000000000003"/>
  </r>
  <r>
    <n v="8118"/>
    <x v="4018"/>
    <x v="3"/>
    <x v="160"/>
    <d v="2014-07-06T00:00:00"/>
    <x v="1"/>
    <s v="TT-21220"/>
    <x v="627"/>
    <x v="0"/>
    <x v="0"/>
    <s v="Los Angeles"/>
    <x v="1"/>
    <n v="90045"/>
    <x v="1"/>
    <s v="OFF-PA-10000675"/>
    <x v="1"/>
    <x v="10"/>
    <x v="1106"/>
    <n v="204.95"/>
    <n v="5"/>
    <x v="0"/>
    <n v="100.4255"/>
  </r>
  <r>
    <n v="8119"/>
    <x v="4019"/>
    <x v="3"/>
    <x v="847"/>
    <d v="2014-07-28T00:00:00"/>
    <x v="1"/>
    <s v="EB-13930"/>
    <x v="518"/>
    <x v="0"/>
    <x v="0"/>
    <s v="Chicago"/>
    <x v="10"/>
    <n v="60653"/>
    <x v="2"/>
    <s v="FUR-CH-10004997"/>
    <x v="0"/>
    <x v="1"/>
    <x v="494"/>
    <n v="526.34400000000005"/>
    <n v="4"/>
    <x v="4"/>
    <n v="-75.191999999999993"/>
  </r>
  <r>
    <n v="8120"/>
    <x v="4020"/>
    <x v="0"/>
    <x v="583"/>
    <d v="2013-11-17T00:00:00"/>
    <x v="1"/>
    <s v="LP-17080"/>
    <x v="221"/>
    <x v="0"/>
    <x v="0"/>
    <s v="San Francisco"/>
    <x v="1"/>
    <n v="94110"/>
    <x v="1"/>
    <s v="FUR-FU-10001934"/>
    <x v="0"/>
    <x v="5"/>
    <x v="107"/>
    <n v="41.96"/>
    <n v="2"/>
    <x v="0"/>
    <n v="10.909599999999999"/>
  </r>
  <r>
    <n v="8121"/>
    <x v="4020"/>
    <x v="0"/>
    <x v="583"/>
    <d v="2013-11-17T00:00:00"/>
    <x v="1"/>
    <s v="LP-17080"/>
    <x v="221"/>
    <x v="0"/>
    <x v="0"/>
    <s v="San Francisco"/>
    <x v="1"/>
    <n v="94110"/>
    <x v="1"/>
    <s v="FUR-CH-10004997"/>
    <x v="0"/>
    <x v="1"/>
    <x v="494"/>
    <n v="451.15199999999999"/>
    <n v="3"/>
    <x v="2"/>
    <n v="0"/>
  </r>
  <r>
    <n v="8122"/>
    <x v="4020"/>
    <x v="0"/>
    <x v="583"/>
    <d v="2013-11-17T00:00:00"/>
    <x v="1"/>
    <s v="LP-17080"/>
    <x v="221"/>
    <x v="0"/>
    <x v="0"/>
    <s v="San Francisco"/>
    <x v="1"/>
    <n v="94110"/>
    <x v="1"/>
    <s v="OFF-BI-10001890"/>
    <x v="1"/>
    <x v="8"/>
    <x v="174"/>
    <n v="31.504000000000001"/>
    <n v="11"/>
    <x v="2"/>
    <n v="11.026400000000001"/>
  </r>
  <r>
    <n v="8123"/>
    <x v="4021"/>
    <x v="2"/>
    <x v="337"/>
    <d v="2011-12-15T00:00:00"/>
    <x v="1"/>
    <s v="FP-14320"/>
    <x v="224"/>
    <x v="0"/>
    <x v="0"/>
    <s v="Philadelphia"/>
    <x v="9"/>
    <n v="19134"/>
    <x v="3"/>
    <s v="OFF-EN-10002500"/>
    <x v="1"/>
    <x v="12"/>
    <x v="118"/>
    <n v="30.672000000000001"/>
    <n v="3"/>
    <x v="2"/>
    <n v="9.5850000000000009"/>
  </r>
  <r>
    <n v="8124"/>
    <x v="4021"/>
    <x v="2"/>
    <x v="337"/>
    <d v="2011-12-15T00:00:00"/>
    <x v="1"/>
    <s v="FP-14320"/>
    <x v="224"/>
    <x v="0"/>
    <x v="0"/>
    <s v="Philadelphia"/>
    <x v="9"/>
    <n v="19134"/>
    <x v="3"/>
    <s v="TEC-CO-10001766"/>
    <x v="2"/>
    <x v="16"/>
    <x v="1058"/>
    <n v="1079.9760000000001"/>
    <n v="4"/>
    <x v="10"/>
    <n v="125.99720000000001"/>
  </r>
  <r>
    <n v="8125"/>
    <x v="4022"/>
    <x v="3"/>
    <x v="210"/>
    <d v="2014-09-13T00:00:00"/>
    <x v="1"/>
    <s v="JA-15970"/>
    <x v="350"/>
    <x v="0"/>
    <x v="0"/>
    <s v="Modesto"/>
    <x v="1"/>
    <n v="95351"/>
    <x v="1"/>
    <s v="FUR-CH-10004860"/>
    <x v="0"/>
    <x v="1"/>
    <x v="210"/>
    <n v="161.56800000000001"/>
    <n v="2"/>
    <x v="2"/>
    <n v="-28.2744"/>
  </r>
  <r>
    <n v="8126"/>
    <x v="4023"/>
    <x v="1"/>
    <x v="525"/>
    <d v="2012-02-13T00:00:00"/>
    <x v="1"/>
    <s v="TS-21655"/>
    <x v="772"/>
    <x v="0"/>
    <x v="0"/>
    <s v="Houston"/>
    <x v="5"/>
    <n v="77070"/>
    <x v="2"/>
    <s v="OFF-BI-10002049"/>
    <x v="1"/>
    <x v="8"/>
    <x v="758"/>
    <n v="2.9340000000000002"/>
    <n v="3"/>
    <x v="3"/>
    <n v="-4.9878"/>
  </r>
  <r>
    <n v="8127"/>
    <x v="4023"/>
    <x v="1"/>
    <x v="525"/>
    <d v="2012-02-13T00:00:00"/>
    <x v="1"/>
    <s v="TS-21655"/>
    <x v="772"/>
    <x v="0"/>
    <x v="0"/>
    <s v="Houston"/>
    <x v="5"/>
    <n v="77070"/>
    <x v="2"/>
    <s v="TEC-AC-10003499"/>
    <x v="2"/>
    <x v="11"/>
    <x v="103"/>
    <n v="18.527999999999999"/>
    <n v="2"/>
    <x v="2"/>
    <n v="4.4004000000000003"/>
  </r>
  <r>
    <n v="8128"/>
    <x v="4023"/>
    <x v="1"/>
    <x v="525"/>
    <d v="2012-02-13T00:00:00"/>
    <x v="1"/>
    <s v="TS-21655"/>
    <x v="772"/>
    <x v="0"/>
    <x v="0"/>
    <s v="Houston"/>
    <x v="5"/>
    <n v="77070"/>
    <x v="2"/>
    <s v="OFF-ST-10003470"/>
    <x v="1"/>
    <x v="4"/>
    <x v="1339"/>
    <n v="670.75199999999995"/>
    <n v="3"/>
    <x v="2"/>
    <n v="-125.76600000000001"/>
  </r>
  <r>
    <n v="8129"/>
    <x v="4024"/>
    <x v="3"/>
    <x v="775"/>
    <d v="2014-09-02T00:00:00"/>
    <x v="1"/>
    <s v="DP-13000"/>
    <x v="24"/>
    <x v="0"/>
    <x v="0"/>
    <s v="Chicago"/>
    <x v="10"/>
    <n v="60610"/>
    <x v="2"/>
    <s v="FUR-FU-10000222"/>
    <x v="0"/>
    <x v="5"/>
    <x v="591"/>
    <n v="64.959999999999994"/>
    <n v="5"/>
    <x v="7"/>
    <n v="-43.847999999999999"/>
  </r>
  <r>
    <n v="8130"/>
    <x v="4025"/>
    <x v="2"/>
    <x v="836"/>
    <d v="2011-07-23T00:00:00"/>
    <x v="2"/>
    <s v="JD-15895"/>
    <x v="63"/>
    <x v="1"/>
    <x v="0"/>
    <s v="Riverside"/>
    <x v="1"/>
    <n v="92503"/>
    <x v="1"/>
    <s v="TEC-AC-10000023"/>
    <x v="2"/>
    <x v="11"/>
    <x v="900"/>
    <n v="41.94"/>
    <n v="2"/>
    <x v="0"/>
    <n v="15.0984"/>
  </r>
  <r>
    <n v="8131"/>
    <x v="4025"/>
    <x v="2"/>
    <x v="836"/>
    <d v="2011-07-23T00:00:00"/>
    <x v="2"/>
    <s v="JD-15895"/>
    <x v="63"/>
    <x v="1"/>
    <x v="0"/>
    <s v="Riverside"/>
    <x v="1"/>
    <n v="92503"/>
    <x v="1"/>
    <s v="OFF-PA-10003971"/>
    <x v="1"/>
    <x v="10"/>
    <x v="1272"/>
    <n v="11.96"/>
    <n v="2"/>
    <x v="0"/>
    <n v="5.8604000000000003"/>
  </r>
  <r>
    <n v="8132"/>
    <x v="4025"/>
    <x v="2"/>
    <x v="836"/>
    <d v="2011-07-23T00:00:00"/>
    <x v="2"/>
    <s v="JD-15895"/>
    <x v="63"/>
    <x v="1"/>
    <x v="0"/>
    <s v="Riverside"/>
    <x v="1"/>
    <n v="92503"/>
    <x v="1"/>
    <s v="OFF-AR-10003481"/>
    <x v="1"/>
    <x v="6"/>
    <x v="1591"/>
    <n v="13.12"/>
    <n v="4"/>
    <x v="0"/>
    <n v="3.8048000000000002"/>
  </r>
  <r>
    <n v="8133"/>
    <x v="4025"/>
    <x v="2"/>
    <x v="836"/>
    <d v="2011-07-23T00:00:00"/>
    <x v="2"/>
    <s v="JD-15895"/>
    <x v="63"/>
    <x v="1"/>
    <x v="0"/>
    <s v="Riverside"/>
    <x v="1"/>
    <n v="92503"/>
    <x v="1"/>
    <s v="OFF-ST-10001490"/>
    <x v="1"/>
    <x v="4"/>
    <x v="513"/>
    <n v="535.41"/>
    <n v="3"/>
    <x v="0"/>
    <n v="160.62299999999999"/>
  </r>
  <r>
    <n v="8134"/>
    <x v="4026"/>
    <x v="1"/>
    <x v="1049"/>
    <d v="2012-10-13T00:00:00"/>
    <x v="1"/>
    <s v="GH-14485"/>
    <x v="16"/>
    <x v="1"/>
    <x v="0"/>
    <s v="Dallas"/>
    <x v="5"/>
    <n v="75081"/>
    <x v="2"/>
    <s v="FUR-FU-10003708"/>
    <x v="0"/>
    <x v="5"/>
    <x v="71"/>
    <n v="72.78"/>
    <n v="3"/>
    <x v="7"/>
    <n v="-70.960499999999996"/>
  </r>
  <r>
    <n v="8135"/>
    <x v="4027"/>
    <x v="1"/>
    <x v="1130"/>
    <d v="2012-02-21T00:00:00"/>
    <x v="1"/>
    <s v="RD-19585"/>
    <x v="361"/>
    <x v="0"/>
    <x v="0"/>
    <s v="Los Angeles"/>
    <x v="1"/>
    <n v="90008"/>
    <x v="1"/>
    <s v="OFF-PA-10001970"/>
    <x v="1"/>
    <x v="10"/>
    <x v="311"/>
    <n v="36.840000000000003"/>
    <n v="3"/>
    <x v="0"/>
    <n v="17.314800000000002"/>
  </r>
  <r>
    <n v="8136"/>
    <x v="4027"/>
    <x v="1"/>
    <x v="1130"/>
    <d v="2012-02-21T00:00:00"/>
    <x v="1"/>
    <s v="RD-19585"/>
    <x v="361"/>
    <x v="0"/>
    <x v="0"/>
    <s v="Los Angeles"/>
    <x v="1"/>
    <n v="90008"/>
    <x v="1"/>
    <s v="OFF-LA-10002762"/>
    <x v="1"/>
    <x v="2"/>
    <x v="49"/>
    <n v="87.71"/>
    <n v="7"/>
    <x v="0"/>
    <n v="41.223700000000001"/>
  </r>
  <r>
    <n v="8137"/>
    <x v="4028"/>
    <x v="0"/>
    <x v="399"/>
    <d v="2013-08-17T00:00:00"/>
    <x v="1"/>
    <s v="CS-12490"/>
    <x v="703"/>
    <x v="1"/>
    <x v="0"/>
    <s v="Lakeland"/>
    <x v="2"/>
    <n v="33801"/>
    <x v="0"/>
    <s v="FUR-TA-10002533"/>
    <x v="0"/>
    <x v="3"/>
    <x v="274"/>
    <n v="562.29250000000002"/>
    <n v="7"/>
    <x v="1"/>
    <n v="-255.58750000000001"/>
  </r>
  <r>
    <n v="8138"/>
    <x v="4029"/>
    <x v="2"/>
    <x v="187"/>
    <d v="2011-11-13T00:00:00"/>
    <x v="1"/>
    <s v="BF-11215"/>
    <x v="682"/>
    <x v="2"/>
    <x v="0"/>
    <s v="New York City"/>
    <x v="15"/>
    <n v="10035"/>
    <x v="3"/>
    <s v="FUR-FU-10004091"/>
    <x v="0"/>
    <x v="5"/>
    <x v="954"/>
    <n v="56.52"/>
    <n v="9"/>
    <x v="0"/>
    <n v="21.477599999999999"/>
  </r>
  <r>
    <n v="8139"/>
    <x v="4030"/>
    <x v="0"/>
    <x v="427"/>
    <d v="2013-07-23T00:00:00"/>
    <x v="1"/>
    <s v="NK-18490"/>
    <x v="71"/>
    <x v="2"/>
    <x v="0"/>
    <s v="Philadelphia"/>
    <x v="9"/>
    <n v="19140"/>
    <x v="3"/>
    <s v="OFF-AR-10001545"/>
    <x v="1"/>
    <x v="6"/>
    <x v="812"/>
    <n v="11.263999999999999"/>
    <n v="8"/>
    <x v="2"/>
    <n v="1.2672000000000001"/>
  </r>
  <r>
    <n v="8140"/>
    <x v="4030"/>
    <x v="0"/>
    <x v="427"/>
    <d v="2013-07-23T00:00:00"/>
    <x v="1"/>
    <s v="NK-18490"/>
    <x v="71"/>
    <x v="2"/>
    <x v="0"/>
    <s v="Philadelphia"/>
    <x v="9"/>
    <n v="19140"/>
    <x v="3"/>
    <s v="OFF-ST-10001476"/>
    <x v="1"/>
    <x v="4"/>
    <x v="827"/>
    <n v="284.08"/>
    <n v="10"/>
    <x v="2"/>
    <n v="24.856999999999999"/>
  </r>
  <r>
    <n v="8141"/>
    <x v="4030"/>
    <x v="0"/>
    <x v="427"/>
    <d v="2013-07-23T00:00:00"/>
    <x v="1"/>
    <s v="NK-18490"/>
    <x v="71"/>
    <x v="2"/>
    <x v="0"/>
    <s v="Philadelphia"/>
    <x v="9"/>
    <n v="19140"/>
    <x v="3"/>
    <s v="OFF-PA-10004971"/>
    <x v="1"/>
    <x v="10"/>
    <x v="604"/>
    <n v="18.495999999999999"/>
    <n v="4"/>
    <x v="2"/>
    <n v="6.7047999999999996"/>
  </r>
  <r>
    <n v="8142"/>
    <x v="4031"/>
    <x v="0"/>
    <x v="473"/>
    <d v="2013-02-10T00:00:00"/>
    <x v="1"/>
    <s v="AZ-10750"/>
    <x v="616"/>
    <x v="0"/>
    <x v="0"/>
    <s v="San Diego"/>
    <x v="1"/>
    <n v="92037"/>
    <x v="1"/>
    <s v="OFF-LA-10003223"/>
    <x v="1"/>
    <x v="2"/>
    <x v="602"/>
    <n v="14.73"/>
    <n v="3"/>
    <x v="0"/>
    <n v="7.2176999999999998"/>
  </r>
  <r>
    <n v="8143"/>
    <x v="4031"/>
    <x v="0"/>
    <x v="473"/>
    <d v="2013-02-10T00:00:00"/>
    <x v="1"/>
    <s v="AZ-10750"/>
    <x v="616"/>
    <x v="0"/>
    <x v="0"/>
    <s v="San Diego"/>
    <x v="1"/>
    <n v="92037"/>
    <x v="1"/>
    <s v="OFF-ST-10004340"/>
    <x v="1"/>
    <x v="4"/>
    <x v="809"/>
    <n v="186.54"/>
    <n v="3"/>
    <x v="0"/>
    <n v="50.3658"/>
  </r>
  <r>
    <n v="8144"/>
    <x v="4031"/>
    <x v="0"/>
    <x v="473"/>
    <d v="2013-02-10T00:00:00"/>
    <x v="1"/>
    <s v="AZ-10750"/>
    <x v="616"/>
    <x v="0"/>
    <x v="0"/>
    <s v="San Diego"/>
    <x v="1"/>
    <n v="92037"/>
    <x v="1"/>
    <s v="FUR-TA-10001095"/>
    <x v="0"/>
    <x v="3"/>
    <x v="611"/>
    <n v="557.72799999999995"/>
    <n v="4"/>
    <x v="2"/>
    <n v="6.9715999999999996"/>
  </r>
  <r>
    <n v="8145"/>
    <x v="4031"/>
    <x v="0"/>
    <x v="473"/>
    <d v="2013-02-10T00:00:00"/>
    <x v="1"/>
    <s v="AZ-10750"/>
    <x v="616"/>
    <x v="0"/>
    <x v="0"/>
    <s v="San Diego"/>
    <x v="1"/>
    <n v="92037"/>
    <x v="1"/>
    <s v="TEC-PH-10001448"/>
    <x v="2"/>
    <x v="7"/>
    <x v="140"/>
    <n v="159.96799999999999"/>
    <n v="4"/>
    <x v="2"/>
    <n v="-31.993600000000001"/>
  </r>
  <r>
    <n v="8146"/>
    <x v="4032"/>
    <x v="2"/>
    <x v="886"/>
    <d v="2011-06-27T00:00:00"/>
    <x v="1"/>
    <s v="Co-12640"/>
    <x v="476"/>
    <x v="0"/>
    <x v="0"/>
    <s v="Lawton"/>
    <x v="26"/>
    <n v="73505"/>
    <x v="2"/>
    <s v="OFF-AP-10001005"/>
    <x v="1"/>
    <x v="9"/>
    <x v="1131"/>
    <n v="471.9"/>
    <n v="6"/>
    <x v="0"/>
    <n v="155.727"/>
  </r>
  <r>
    <n v="8147"/>
    <x v="4032"/>
    <x v="2"/>
    <x v="886"/>
    <d v="2011-06-27T00:00:00"/>
    <x v="1"/>
    <s v="Co-12640"/>
    <x v="476"/>
    <x v="0"/>
    <x v="0"/>
    <s v="Lawton"/>
    <x v="26"/>
    <n v="73505"/>
    <x v="2"/>
    <s v="OFF-AR-10003469"/>
    <x v="1"/>
    <x v="6"/>
    <x v="1249"/>
    <n v="3.52"/>
    <n v="2"/>
    <x v="0"/>
    <n v="1.6896"/>
  </r>
  <r>
    <n v="8148"/>
    <x v="4033"/>
    <x v="3"/>
    <x v="255"/>
    <d v="2014-06-15T00:00:00"/>
    <x v="1"/>
    <s v="AG-10675"/>
    <x v="165"/>
    <x v="0"/>
    <x v="0"/>
    <s v="Salem"/>
    <x v="17"/>
    <n v="24153"/>
    <x v="0"/>
    <s v="OFF-PA-10000249"/>
    <x v="1"/>
    <x v="10"/>
    <x v="33"/>
    <n v="49.12"/>
    <n v="4"/>
    <x v="0"/>
    <n v="23.086400000000001"/>
  </r>
  <r>
    <n v="8149"/>
    <x v="4034"/>
    <x v="0"/>
    <x v="797"/>
    <d v="2014-01-01T00:00:00"/>
    <x v="1"/>
    <s v="EM-14140"/>
    <x v="670"/>
    <x v="2"/>
    <x v="0"/>
    <s v="Santa Ana"/>
    <x v="1"/>
    <n v="92704"/>
    <x v="1"/>
    <s v="OFF-LA-10001613"/>
    <x v="1"/>
    <x v="2"/>
    <x v="736"/>
    <n v="20.16"/>
    <n v="7"/>
    <x v="0"/>
    <n v="9.8783999999999992"/>
  </r>
  <r>
    <n v="8150"/>
    <x v="4035"/>
    <x v="2"/>
    <x v="755"/>
    <d v="2011-01-30T00:00:00"/>
    <x v="2"/>
    <s v="CA-11965"/>
    <x v="662"/>
    <x v="1"/>
    <x v="0"/>
    <s v="Rapid City"/>
    <x v="44"/>
    <n v="57701"/>
    <x v="2"/>
    <s v="OFF-BI-10001758"/>
    <x v="1"/>
    <x v="8"/>
    <x v="935"/>
    <n v="10.68"/>
    <n v="2"/>
    <x v="0"/>
    <n v="5.0195999999999996"/>
  </r>
  <r>
    <n v="8151"/>
    <x v="4035"/>
    <x v="2"/>
    <x v="755"/>
    <d v="2011-01-30T00:00:00"/>
    <x v="2"/>
    <s v="CA-11965"/>
    <x v="662"/>
    <x v="1"/>
    <x v="0"/>
    <s v="Rapid City"/>
    <x v="44"/>
    <n v="57701"/>
    <x v="2"/>
    <s v="FUR-BO-10004409"/>
    <x v="0"/>
    <x v="0"/>
    <x v="625"/>
    <n v="141.96"/>
    <n v="2"/>
    <x v="0"/>
    <n v="39.748800000000003"/>
  </r>
  <r>
    <n v="8152"/>
    <x v="4036"/>
    <x v="3"/>
    <x v="721"/>
    <d v="2014-03-26T00:00:00"/>
    <x v="2"/>
    <s v="RB-19360"/>
    <x v="181"/>
    <x v="0"/>
    <x v="0"/>
    <s v="Seattle"/>
    <x v="4"/>
    <n v="98115"/>
    <x v="1"/>
    <s v="OFF-ST-10001558"/>
    <x v="1"/>
    <x v="4"/>
    <x v="712"/>
    <n v="32.479999999999997"/>
    <n v="2"/>
    <x v="0"/>
    <n v="4.8719999999999999"/>
  </r>
  <r>
    <n v="8153"/>
    <x v="4036"/>
    <x v="3"/>
    <x v="721"/>
    <d v="2014-03-26T00:00:00"/>
    <x v="2"/>
    <s v="RB-19360"/>
    <x v="181"/>
    <x v="0"/>
    <x v="0"/>
    <s v="Seattle"/>
    <x v="4"/>
    <n v="98115"/>
    <x v="1"/>
    <s v="OFF-PA-10002986"/>
    <x v="1"/>
    <x v="10"/>
    <x v="477"/>
    <n v="20.04"/>
    <n v="3"/>
    <x v="0"/>
    <n v="9.6191999999999993"/>
  </r>
  <r>
    <n v="8154"/>
    <x v="4036"/>
    <x v="3"/>
    <x v="721"/>
    <d v="2014-03-26T00:00:00"/>
    <x v="2"/>
    <s v="RB-19360"/>
    <x v="181"/>
    <x v="0"/>
    <x v="0"/>
    <s v="Seattle"/>
    <x v="4"/>
    <n v="98115"/>
    <x v="1"/>
    <s v="TEC-CO-10004722"/>
    <x v="2"/>
    <x v="16"/>
    <x v="1365"/>
    <n v="13999.96"/>
    <n v="4"/>
    <x v="0"/>
    <n v="6719.9808000000003"/>
  </r>
  <r>
    <n v="8155"/>
    <x v="4037"/>
    <x v="3"/>
    <x v="177"/>
    <d v="2014-03-25T00:00:00"/>
    <x v="1"/>
    <s v="RD-19720"/>
    <x v="742"/>
    <x v="0"/>
    <x v="0"/>
    <s v="Middletown"/>
    <x v="29"/>
    <n v="6457"/>
    <x v="3"/>
    <s v="TEC-AC-10002842"/>
    <x v="2"/>
    <x v="11"/>
    <x v="1176"/>
    <n v="238"/>
    <n v="2"/>
    <x v="0"/>
    <n v="38.08"/>
  </r>
  <r>
    <n v="8156"/>
    <x v="4037"/>
    <x v="3"/>
    <x v="177"/>
    <d v="2014-03-25T00:00:00"/>
    <x v="1"/>
    <s v="RD-19720"/>
    <x v="742"/>
    <x v="0"/>
    <x v="0"/>
    <s v="Middletown"/>
    <x v="29"/>
    <n v="6457"/>
    <x v="3"/>
    <s v="OFF-PA-10001125"/>
    <x v="1"/>
    <x v="10"/>
    <x v="1012"/>
    <n v="61.96"/>
    <n v="2"/>
    <x v="0"/>
    <n v="27.882000000000001"/>
  </r>
  <r>
    <n v="8157"/>
    <x v="4038"/>
    <x v="0"/>
    <x v="964"/>
    <d v="2013-10-10T00:00:00"/>
    <x v="1"/>
    <s v="MS-17830"/>
    <x v="234"/>
    <x v="0"/>
    <x v="0"/>
    <s v="Baltimore"/>
    <x v="39"/>
    <n v="21215"/>
    <x v="3"/>
    <s v="FUR-TA-10002622"/>
    <x v="0"/>
    <x v="3"/>
    <x v="960"/>
    <n v="239.37200000000001"/>
    <n v="2"/>
    <x v="4"/>
    <n v="-23.937200000000001"/>
  </r>
  <r>
    <n v="8158"/>
    <x v="4039"/>
    <x v="0"/>
    <x v="741"/>
    <d v="2013-11-23T00:00:00"/>
    <x v="1"/>
    <s v="PG-18820"/>
    <x v="310"/>
    <x v="0"/>
    <x v="0"/>
    <s v="San Diego"/>
    <x v="1"/>
    <n v="92105"/>
    <x v="1"/>
    <s v="TEC-AC-10002842"/>
    <x v="2"/>
    <x v="11"/>
    <x v="1176"/>
    <n v="595"/>
    <n v="5"/>
    <x v="0"/>
    <n v="95.2"/>
  </r>
  <r>
    <n v="8159"/>
    <x v="4040"/>
    <x v="3"/>
    <x v="377"/>
    <d v="2015-01-02T00:00:00"/>
    <x v="1"/>
    <s v="KB-16240"/>
    <x v="208"/>
    <x v="1"/>
    <x v="0"/>
    <s v="Odessa"/>
    <x v="5"/>
    <n v="79762"/>
    <x v="2"/>
    <s v="OFF-PA-10004285"/>
    <x v="1"/>
    <x v="10"/>
    <x v="1259"/>
    <n v="16.032"/>
    <n v="3"/>
    <x v="2"/>
    <n v="5.6112000000000002"/>
  </r>
  <r>
    <n v="8160"/>
    <x v="4041"/>
    <x v="0"/>
    <x v="1185"/>
    <d v="2013-03-14T00:00:00"/>
    <x v="1"/>
    <s v="RB-19465"/>
    <x v="46"/>
    <x v="2"/>
    <x v="0"/>
    <s v="Milford"/>
    <x v="29"/>
    <n v="6460"/>
    <x v="3"/>
    <s v="TEC-AC-10004469"/>
    <x v="2"/>
    <x v="11"/>
    <x v="238"/>
    <n v="199.75"/>
    <n v="5"/>
    <x v="0"/>
    <n v="87.89"/>
  </r>
  <r>
    <n v="8161"/>
    <x v="4042"/>
    <x v="0"/>
    <x v="595"/>
    <d v="2013-02-20T00:00:00"/>
    <x v="1"/>
    <s v="JD-15790"/>
    <x v="479"/>
    <x v="0"/>
    <x v="0"/>
    <s v="Belleville"/>
    <x v="30"/>
    <n v="7109"/>
    <x v="3"/>
    <s v="FUR-CH-10001545"/>
    <x v="0"/>
    <x v="1"/>
    <x v="1737"/>
    <n v="227.96"/>
    <n v="2"/>
    <x v="0"/>
    <n v="36.473599999999998"/>
  </r>
  <r>
    <n v="8162"/>
    <x v="4043"/>
    <x v="1"/>
    <x v="694"/>
    <d v="2012-10-03T00:00:00"/>
    <x v="0"/>
    <s v="JJ-15445"/>
    <x v="370"/>
    <x v="0"/>
    <x v="0"/>
    <s v="New York City"/>
    <x v="15"/>
    <n v="10035"/>
    <x v="3"/>
    <s v="OFF-AP-10002578"/>
    <x v="1"/>
    <x v="9"/>
    <x v="409"/>
    <n v="293.52"/>
    <n v="6"/>
    <x v="0"/>
    <n v="76.315200000000004"/>
  </r>
  <r>
    <n v="8163"/>
    <x v="4043"/>
    <x v="1"/>
    <x v="694"/>
    <d v="2012-10-03T00:00:00"/>
    <x v="0"/>
    <s v="JJ-15445"/>
    <x v="370"/>
    <x v="0"/>
    <x v="0"/>
    <s v="New York City"/>
    <x v="15"/>
    <n v="10035"/>
    <x v="3"/>
    <s v="TEC-PH-10003012"/>
    <x v="2"/>
    <x v="7"/>
    <x v="344"/>
    <n v="307.98"/>
    <n v="2"/>
    <x v="0"/>
    <n v="89.3142"/>
  </r>
  <r>
    <n v="8164"/>
    <x v="4044"/>
    <x v="1"/>
    <x v="121"/>
    <d v="2012-11-06T00:00:00"/>
    <x v="1"/>
    <s v="LT-17110"/>
    <x v="299"/>
    <x v="0"/>
    <x v="0"/>
    <s v="San Diego"/>
    <x v="1"/>
    <n v="92105"/>
    <x v="1"/>
    <s v="FUR-FU-10004909"/>
    <x v="0"/>
    <x v="5"/>
    <x v="1348"/>
    <n v="96.96"/>
    <n v="6"/>
    <x v="0"/>
    <n v="33.936"/>
  </r>
  <r>
    <n v="8165"/>
    <x v="4044"/>
    <x v="1"/>
    <x v="121"/>
    <d v="2012-11-06T00:00:00"/>
    <x v="1"/>
    <s v="LT-17110"/>
    <x v="299"/>
    <x v="0"/>
    <x v="0"/>
    <s v="San Diego"/>
    <x v="1"/>
    <n v="92105"/>
    <x v="1"/>
    <s v="OFF-BI-10001524"/>
    <x v="1"/>
    <x v="8"/>
    <x v="298"/>
    <n v="117.488"/>
    <n v="7"/>
    <x v="2"/>
    <n v="41.120800000000003"/>
  </r>
  <r>
    <n v="8166"/>
    <x v="4044"/>
    <x v="1"/>
    <x v="121"/>
    <d v="2012-11-06T00:00:00"/>
    <x v="1"/>
    <s v="LT-17110"/>
    <x v="299"/>
    <x v="0"/>
    <x v="0"/>
    <s v="San Diego"/>
    <x v="1"/>
    <n v="92105"/>
    <x v="1"/>
    <s v="OFF-BI-10003355"/>
    <x v="1"/>
    <x v="8"/>
    <x v="586"/>
    <n v="11.952"/>
    <n v="3"/>
    <x v="2"/>
    <n v="4.1832000000000003"/>
  </r>
  <r>
    <n v="8167"/>
    <x v="4044"/>
    <x v="1"/>
    <x v="121"/>
    <d v="2012-11-06T00:00:00"/>
    <x v="1"/>
    <s v="LT-17110"/>
    <x v="299"/>
    <x v="0"/>
    <x v="0"/>
    <s v="San Diego"/>
    <x v="1"/>
    <n v="92105"/>
    <x v="1"/>
    <s v="FUR-BO-10004357"/>
    <x v="0"/>
    <x v="0"/>
    <x v="1349"/>
    <n v="512.49900000000002"/>
    <n v="3"/>
    <x v="11"/>
    <n v="-30.146999999999998"/>
  </r>
  <r>
    <n v="8168"/>
    <x v="4045"/>
    <x v="0"/>
    <x v="995"/>
    <d v="2013-08-06T00:00:00"/>
    <x v="1"/>
    <s v="AH-10690"/>
    <x v="706"/>
    <x v="1"/>
    <x v="0"/>
    <s v="San Francisco"/>
    <x v="1"/>
    <n v="94122"/>
    <x v="1"/>
    <s v="FUR-TA-10002774"/>
    <x v="0"/>
    <x v="3"/>
    <x v="579"/>
    <n v="863.12800000000004"/>
    <n v="7"/>
    <x v="2"/>
    <n v="-32.3673"/>
  </r>
  <r>
    <n v="8169"/>
    <x v="4046"/>
    <x v="3"/>
    <x v="44"/>
    <d v="2014-11-14T00:00:00"/>
    <x v="1"/>
    <s v="AB-10060"/>
    <x v="144"/>
    <x v="2"/>
    <x v="0"/>
    <s v="Seattle"/>
    <x v="4"/>
    <n v="98105"/>
    <x v="1"/>
    <s v="FUR-TA-10004575"/>
    <x v="0"/>
    <x v="3"/>
    <x v="306"/>
    <n v="2036.86"/>
    <n v="7"/>
    <x v="0"/>
    <n v="366.63479999999998"/>
  </r>
  <r>
    <n v="8170"/>
    <x v="4046"/>
    <x v="3"/>
    <x v="44"/>
    <d v="2014-11-14T00:00:00"/>
    <x v="1"/>
    <s v="AB-10060"/>
    <x v="144"/>
    <x v="2"/>
    <x v="0"/>
    <s v="Seattle"/>
    <x v="4"/>
    <n v="98105"/>
    <x v="1"/>
    <s v="FUR-CH-10003312"/>
    <x v="0"/>
    <x v="1"/>
    <x v="296"/>
    <n v="449.56799999999998"/>
    <n v="2"/>
    <x v="2"/>
    <n v="-73.0548"/>
  </r>
  <r>
    <n v="8171"/>
    <x v="4046"/>
    <x v="3"/>
    <x v="44"/>
    <d v="2014-11-14T00:00:00"/>
    <x v="1"/>
    <s v="AB-10060"/>
    <x v="144"/>
    <x v="2"/>
    <x v="0"/>
    <s v="Seattle"/>
    <x v="4"/>
    <n v="98105"/>
    <x v="1"/>
    <s v="TEC-AC-10001465"/>
    <x v="2"/>
    <x v="11"/>
    <x v="473"/>
    <n v="108.96"/>
    <n v="3"/>
    <x v="0"/>
    <n v="32.688000000000002"/>
  </r>
  <r>
    <n v="8172"/>
    <x v="4047"/>
    <x v="0"/>
    <x v="1173"/>
    <d v="2013-02-19T00:00:00"/>
    <x v="1"/>
    <s v="FM-14380"/>
    <x v="248"/>
    <x v="0"/>
    <x v="0"/>
    <s v="Jackson"/>
    <x v="35"/>
    <n v="39212"/>
    <x v="0"/>
    <s v="OFF-AR-10002240"/>
    <x v="1"/>
    <x v="6"/>
    <x v="962"/>
    <n v="264.18"/>
    <n v="7"/>
    <x v="0"/>
    <n v="68.686800000000005"/>
  </r>
  <r>
    <n v="8173"/>
    <x v="4048"/>
    <x v="2"/>
    <x v="868"/>
    <d v="2011-07-13T00:00:00"/>
    <x v="1"/>
    <s v="GH-14410"/>
    <x v="689"/>
    <x v="2"/>
    <x v="0"/>
    <s v="Los Angeles"/>
    <x v="1"/>
    <n v="90049"/>
    <x v="1"/>
    <s v="OFF-LA-10004559"/>
    <x v="1"/>
    <x v="2"/>
    <x v="1340"/>
    <n v="2.88"/>
    <n v="1"/>
    <x v="0"/>
    <n v="1.4112"/>
  </r>
  <r>
    <n v="8174"/>
    <x v="4048"/>
    <x v="2"/>
    <x v="868"/>
    <d v="2011-07-13T00:00:00"/>
    <x v="1"/>
    <s v="GH-14410"/>
    <x v="689"/>
    <x v="2"/>
    <x v="0"/>
    <s v="Los Angeles"/>
    <x v="1"/>
    <n v="90049"/>
    <x v="1"/>
    <s v="OFF-BI-10003291"/>
    <x v="1"/>
    <x v="8"/>
    <x v="44"/>
    <n v="41.904000000000003"/>
    <n v="6"/>
    <x v="2"/>
    <n v="14.1426"/>
  </r>
  <r>
    <n v="8175"/>
    <x v="4048"/>
    <x v="2"/>
    <x v="868"/>
    <d v="2011-07-13T00:00:00"/>
    <x v="1"/>
    <s v="GH-14410"/>
    <x v="689"/>
    <x v="2"/>
    <x v="0"/>
    <s v="Los Angeles"/>
    <x v="1"/>
    <n v="90049"/>
    <x v="1"/>
    <s v="OFF-ST-10001505"/>
    <x v="1"/>
    <x v="4"/>
    <x v="1174"/>
    <n v="23.92"/>
    <n v="4"/>
    <x v="0"/>
    <n v="4.0663999999999998"/>
  </r>
  <r>
    <n v="8176"/>
    <x v="4049"/>
    <x v="0"/>
    <x v="806"/>
    <d v="2013-02-04T00:00:00"/>
    <x v="1"/>
    <s v="HE-14800"/>
    <x v="785"/>
    <x v="1"/>
    <x v="0"/>
    <s v="Chicago"/>
    <x v="10"/>
    <n v="60623"/>
    <x v="2"/>
    <s v="OFF-PA-10003892"/>
    <x v="1"/>
    <x v="10"/>
    <x v="62"/>
    <n v="156.512"/>
    <n v="4"/>
    <x v="2"/>
    <n v="52.822800000000001"/>
  </r>
  <r>
    <n v="8177"/>
    <x v="4050"/>
    <x v="0"/>
    <x v="897"/>
    <d v="2013-09-26T00:00:00"/>
    <x v="2"/>
    <s v="SZ-20035"/>
    <x v="449"/>
    <x v="2"/>
    <x v="0"/>
    <s v="New York City"/>
    <x v="15"/>
    <n v="10035"/>
    <x v="3"/>
    <s v="OFF-ST-10002370"/>
    <x v="1"/>
    <x v="4"/>
    <x v="80"/>
    <n v="128.34"/>
    <n v="6"/>
    <x v="0"/>
    <n v="37.218600000000002"/>
  </r>
  <r>
    <n v="8178"/>
    <x v="4051"/>
    <x v="3"/>
    <x v="66"/>
    <d v="2014-12-25T00:00:00"/>
    <x v="2"/>
    <s v="CM-12115"/>
    <x v="441"/>
    <x v="0"/>
    <x v="0"/>
    <s v="Los Angeles"/>
    <x v="1"/>
    <n v="90008"/>
    <x v="1"/>
    <s v="TEC-AC-10000474"/>
    <x v="2"/>
    <x v="11"/>
    <x v="1501"/>
    <n v="474.95"/>
    <n v="5"/>
    <x v="0"/>
    <n v="142.48500000000001"/>
  </r>
  <r>
    <n v="8179"/>
    <x v="4052"/>
    <x v="0"/>
    <x v="476"/>
    <d v="2013-09-09T00:00:00"/>
    <x v="1"/>
    <s v="TG-21310"/>
    <x v="592"/>
    <x v="0"/>
    <x v="0"/>
    <s v="Des Moines"/>
    <x v="4"/>
    <n v="98198"/>
    <x v="1"/>
    <s v="TEC-CO-10002095"/>
    <x v="2"/>
    <x v="16"/>
    <x v="610"/>
    <n v="999.98"/>
    <n v="2"/>
    <x v="0"/>
    <n v="449.99099999999999"/>
  </r>
  <r>
    <n v="8180"/>
    <x v="4053"/>
    <x v="1"/>
    <x v="991"/>
    <d v="2012-08-06T00:00:00"/>
    <x v="1"/>
    <s v="DK-12985"/>
    <x v="213"/>
    <x v="0"/>
    <x v="0"/>
    <s v="Springfield"/>
    <x v="21"/>
    <n v="97477"/>
    <x v="1"/>
    <s v="FUR-TA-10003469"/>
    <x v="0"/>
    <x v="3"/>
    <x v="1564"/>
    <n v="277.5"/>
    <n v="4"/>
    <x v="5"/>
    <n v="-188.7"/>
  </r>
  <r>
    <n v="8181"/>
    <x v="4054"/>
    <x v="1"/>
    <x v="82"/>
    <d v="2012-11-25T00:00:00"/>
    <x v="1"/>
    <s v="SS-20410"/>
    <x v="757"/>
    <x v="0"/>
    <x v="0"/>
    <s v="Philadelphia"/>
    <x v="9"/>
    <n v="19120"/>
    <x v="3"/>
    <s v="FUR-TA-10002958"/>
    <x v="0"/>
    <x v="3"/>
    <x v="956"/>
    <n v="1252.704"/>
    <n v="8"/>
    <x v="10"/>
    <n v="-480.20319999999998"/>
  </r>
  <r>
    <n v="8182"/>
    <x v="4054"/>
    <x v="1"/>
    <x v="82"/>
    <d v="2012-11-25T00:00:00"/>
    <x v="1"/>
    <s v="SS-20410"/>
    <x v="757"/>
    <x v="0"/>
    <x v="0"/>
    <s v="Philadelphia"/>
    <x v="9"/>
    <n v="19120"/>
    <x v="3"/>
    <s v="TEC-PH-10002923"/>
    <x v="2"/>
    <x v="7"/>
    <x v="680"/>
    <n v="110.97"/>
    <n v="5"/>
    <x v="10"/>
    <n v="-24.043500000000002"/>
  </r>
  <r>
    <n v="8183"/>
    <x v="4055"/>
    <x v="3"/>
    <x v="796"/>
    <d v="2014-05-23T00:00:00"/>
    <x v="1"/>
    <s v="BM-11575"/>
    <x v="606"/>
    <x v="1"/>
    <x v="0"/>
    <s v="Chicago"/>
    <x v="10"/>
    <n v="60653"/>
    <x v="2"/>
    <s v="FUR-FU-10004973"/>
    <x v="0"/>
    <x v="5"/>
    <x v="1134"/>
    <n v="22.608000000000001"/>
    <n v="3"/>
    <x v="7"/>
    <n v="-10.1736"/>
  </r>
  <r>
    <n v="8184"/>
    <x v="4055"/>
    <x v="3"/>
    <x v="796"/>
    <d v="2014-05-23T00:00:00"/>
    <x v="1"/>
    <s v="BM-11575"/>
    <x v="606"/>
    <x v="1"/>
    <x v="0"/>
    <s v="Chicago"/>
    <x v="10"/>
    <n v="60653"/>
    <x v="2"/>
    <s v="FUR-FU-10001918"/>
    <x v="0"/>
    <x v="5"/>
    <x v="280"/>
    <n v="1.8919999999999999"/>
    <n v="1"/>
    <x v="7"/>
    <n v="-0.99329999999999996"/>
  </r>
  <r>
    <n v="8185"/>
    <x v="4056"/>
    <x v="3"/>
    <x v="283"/>
    <d v="2014-07-28T00:00:00"/>
    <x v="1"/>
    <s v="MY-17380"/>
    <x v="199"/>
    <x v="1"/>
    <x v="0"/>
    <s v="Chicago"/>
    <x v="10"/>
    <n v="60623"/>
    <x v="2"/>
    <s v="OFF-PA-10003641"/>
    <x v="1"/>
    <x v="10"/>
    <x v="938"/>
    <n v="63.311999999999998"/>
    <n v="3"/>
    <x v="2"/>
    <n v="20.5764"/>
  </r>
  <r>
    <n v="8186"/>
    <x v="4057"/>
    <x v="1"/>
    <x v="1023"/>
    <d v="2012-09-17T00:00:00"/>
    <x v="0"/>
    <s v="AG-10900"/>
    <x v="151"/>
    <x v="0"/>
    <x v="0"/>
    <s v="Chicago"/>
    <x v="10"/>
    <n v="60623"/>
    <x v="2"/>
    <s v="OFF-EN-10002621"/>
    <x v="1"/>
    <x v="12"/>
    <x v="33"/>
    <n v="7.8239999999999998"/>
    <n v="1"/>
    <x v="2"/>
    <n v="2.9340000000000002"/>
  </r>
  <r>
    <n v="8187"/>
    <x v="4057"/>
    <x v="1"/>
    <x v="1023"/>
    <d v="2012-09-17T00:00:00"/>
    <x v="0"/>
    <s v="AG-10900"/>
    <x v="151"/>
    <x v="0"/>
    <x v="0"/>
    <s v="Chicago"/>
    <x v="10"/>
    <n v="60623"/>
    <x v="2"/>
    <s v="FUR-CH-10003817"/>
    <x v="0"/>
    <x v="1"/>
    <x v="162"/>
    <n v="170.072"/>
    <n v="4"/>
    <x v="4"/>
    <n v="-12.148"/>
  </r>
  <r>
    <n v="8188"/>
    <x v="4058"/>
    <x v="0"/>
    <x v="107"/>
    <d v="2013-12-17T00:00:00"/>
    <x v="1"/>
    <s v="BW-11110"/>
    <x v="308"/>
    <x v="1"/>
    <x v="0"/>
    <s v="New York City"/>
    <x v="15"/>
    <n v="10024"/>
    <x v="3"/>
    <s v="OFF-PA-10000659"/>
    <x v="1"/>
    <x v="10"/>
    <x v="160"/>
    <n v="62.82"/>
    <n v="9"/>
    <x v="0"/>
    <n v="29.525400000000001"/>
  </r>
  <r>
    <n v="8189"/>
    <x v="4059"/>
    <x v="1"/>
    <x v="653"/>
    <d v="2012-10-05T00:00:00"/>
    <x v="0"/>
    <s v="SG-20470"/>
    <x v="495"/>
    <x v="0"/>
    <x v="0"/>
    <s v="Rockville"/>
    <x v="39"/>
    <n v="20852"/>
    <x v="3"/>
    <s v="OFF-PA-10001870"/>
    <x v="1"/>
    <x v="10"/>
    <x v="674"/>
    <n v="19.440000000000001"/>
    <n v="3"/>
    <x v="0"/>
    <n v="9.3312000000000008"/>
  </r>
  <r>
    <n v="8190"/>
    <x v="4059"/>
    <x v="1"/>
    <x v="653"/>
    <d v="2012-10-05T00:00:00"/>
    <x v="0"/>
    <s v="SG-20470"/>
    <x v="495"/>
    <x v="0"/>
    <x v="0"/>
    <s v="Rockville"/>
    <x v="39"/>
    <n v="20852"/>
    <x v="3"/>
    <s v="OFF-BI-10000320"/>
    <x v="1"/>
    <x v="8"/>
    <x v="768"/>
    <n v="7.38"/>
    <n v="1"/>
    <x v="0"/>
    <n v="3.6162000000000001"/>
  </r>
  <r>
    <n v="8191"/>
    <x v="4060"/>
    <x v="3"/>
    <x v="701"/>
    <d v="2014-11-22T00:00:00"/>
    <x v="1"/>
    <s v="CC-12370"/>
    <x v="666"/>
    <x v="0"/>
    <x v="0"/>
    <s v="New York City"/>
    <x v="15"/>
    <n v="10011"/>
    <x v="3"/>
    <s v="OFF-PA-10004735"/>
    <x v="1"/>
    <x v="10"/>
    <x v="819"/>
    <n v="38.880000000000003"/>
    <n v="6"/>
    <x v="0"/>
    <n v="18.662400000000002"/>
  </r>
  <r>
    <n v="8192"/>
    <x v="4060"/>
    <x v="3"/>
    <x v="701"/>
    <d v="2014-11-22T00:00:00"/>
    <x v="1"/>
    <s v="CC-12370"/>
    <x v="666"/>
    <x v="0"/>
    <x v="0"/>
    <s v="New York City"/>
    <x v="15"/>
    <n v="10011"/>
    <x v="3"/>
    <s v="FUR-FU-10004091"/>
    <x v="0"/>
    <x v="5"/>
    <x v="264"/>
    <n v="187.76"/>
    <n v="4"/>
    <x v="0"/>
    <n v="76.9816"/>
  </r>
  <r>
    <n v="8193"/>
    <x v="4061"/>
    <x v="1"/>
    <x v="672"/>
    <d v="2012-12-03T00:00:00"/>
    <x v="2"/>
    <s v="LR-16915"/>
    <x v="235"/>
    <x v="0"/>
    <x v="0"/>
    <s v="Durham"/>
    <x v="3"/>
    <n v="27707"/>
    <x v="0"/>
    <s v="OFF-BI-10000546"/>
    <x v="1"/>
    <x v="8"/>
    <x v="609"/>
    <n v="6.048"/>
    <n v="7"/>
    <x v="6"/>
    <n v="-4.2336"/>
  </r>
  <r>
    <n v="8194"/>
    <x v="4061"/>
    <x v="1"/>
    <x v="672"/>
    <d v="2012-12-03T00:00:00"/>
    <x v="2"/>
    <s v="LR-16915"/>
    <x v="235"/>
    <x v="0"/>
    <x v="0"/>
    <s v="Durham"/>
    <x v="3"/>
    <n v="27707"/>
    <x v="0"/>
    <s v="OFF-AP-10001293"/>
    <x v="1"/>
    <x v="9"/>
    <x v="1337"/>
    <n v="98.352000000000004"/>
    <n v="3"/>
    <x v="2"/>
    <n v="9.8352000000000004"/>
  </r>
  <r>
    <n v="8195"/>
    <x v="4061"/>
    <x v="1"/>
    <x v="672"/>
    <d v="2012-12-03T00:00:00"/>
    <x v="2"/>
    <s v="LR-16915"/>
    <x v="235"/>
    <x v="0"/>
    <x v="0"/>
    <s v="Durham"/>
    <x v="3"/>
    <n v="27707"/>
    <x v="0"/>
    <s v="FUR-FU-10000576"/>
    <x v="0"/>
    <x v="5"/>
    <x v="219"/>
    <n v="335.74400000000003"/>
    <n v="2"/>
    <x v="2"/>
    <n v="25.180800000000001"/>
  </r>
  <r>
    <n v="8196"/>
    <x v="4062"/>
    <x v="1"/>
    <x v="401"/>
    <d v="2012-12-11T00:00:00"/>
    <x v="0"/>
    <s v="DB-13120"/>
    <x v="106"/>
    <x v="1"/>
    <x v="0"/>
    <s v="Santa Barbara"/>
    <x v="1"/>
    <n v="93101"/>
    <x v="1"/>
    <s v="OFF-PA-10004519"/>
    <x v="1"/>
    <x v="10"/>
    <x v="1036"/>
    <n v="8.9600000000000009"/>
    <n v="2"/>
    <x v="0"/>
    <n v="4.3903999999999996"/>
  </r>
  <r>
    <n v="8197"/>
    <x v="4063"/>
    <x v="3"/>
    <x v="528"/>
    <d v="2014-09-10T00:00:00"/>
    <x v="1"/>
    <s v="LP-17095"/>
    <x v="431"/>
    <x v="0"/>
    <x v="0"/>
    <s v="Knoxville"/>
    <x v="18"/>
    <n v="37918"/>
    <x v="0"/>
    <s v="TEC-AC-10004568"/>
    <x v="2"/>
    <x v="11"/>
    <x v="1109"/>
    <n v="89.567999999999998"/>
    <n v="4"/>
    <x v="2"/>
    <n v="-1.1195999999999999"/>
  </r>
  <r>
    <n v="8198"/>
    <x v="4063"/>
    <x v="3"/>
    <x v="528"/>
    <d v="2014-09-10T00:00:00"/>
    <x v="1"/>
    <s v="LP-17095"/>
    <x v="431"/>
    <x v="0"/>
    <x v="0"/>
    <s v="Knoxville"/>
    <x v="18"/>
    <n v="37918"/>
    <x v="0"/>
    <s v="OFF-AR-10001897"/>
    <x v="1"/>
    <x v="6"/>
    <x v="640"/>
    <n v="71.959999999999994"/>
    <n v="5"/>
    <x v="2"/>
    <n v="7.1959999999999997"/>
  </r>
  <r>
    <n v="8199"/>
    <x v="4063"/>
    <x v="3"/>
    <x v="528"/>
    <d v="2014-09-10T00:00:00"/>
    <x v="1"/>
    <s v="LP-17095"/>
    <x v="431"/>
    <x v="0"/>
    <x v="0"/>
    <s v="Knoxville"/>
    <x v="18"/>
    <n v="37918"/>
    <x v="0"/>
    <s v="OFF-PA-10001800"/>
    <x v="1"/>
    <x v="10"/>
    <x v="580"/>
    <n v="15.552"/>
    <n v="3"/>
    <x v="2"/>
    <n v="5.4432"/>
  </r>
  <r>
    <n v="8200"/>
    <x v="4064"/>
    <x v="3"/>
    <x v="558"/>
    <d v="2014-05-01T00:00:00"/>
    <x v="1"/>
    <s v="AF-10870"/>
    <x v="578"/>
    <x v="0"/>
    <x v="0"/>
    <s v="Chicago"/>
    <x v="10"/>
    <n v="60610"/>
    <x v="2"/>
    <s v="OFF-BI-10001628"/>
    <x v="1"/>
    <x v="8"/>
    <x v="1103"/>
    <n v="10.43"/>
    <n v="5"/>
    <x v="3"/>
    <n v="-18.252500000000001"/>
  </r>
  <r>
    <n v="8201"/>
    <x v="4064"/>
    <x v="3"/>
    <x v="558"/>
    <d v="2014-05-01T00:00:00"/>
    <x v="1"/>
    <s v="AF-10870"/>
    <x v="578"/>
    <x v="0"/>
    <x v="0"/>
    <s v="Chicago"/>
    <x v="10"/>
    <n v="60610"/>
    <x v="2"/>
    <s v="OFF-ST-10004123"/>
    <x v="1"/>
    <x v="4"/>
    <x v="72"/>
    <n v="72.784000000000006"/>
    <n v="1"/>
    <x v="2"/>
    <n v="-18.196000000000002"/>
  </r>
  <r>
    <n v="8202"/>
    <x v="4065"/>
    <x v="1"/>
    <x v="627"/>
    <d v="2012-11-08T00:00:00"/>
    <x v="3"/>
    <s v="KD-16495"/>
    <x v="470"/>
    <x v="1"/>
    <x v="0"/>
    <s v="New York City"/>
    <x v="15"/>
    <n v="10024"/>
    <x v="3"/>
    <s v="OFF-ST-10000885"/>
    <x v="1"/>
    <x v="4"/>
    <x v="1657"/>
    <n v="67.150000000000006"/>
    <n v="5"/>
    <x v="0"/>
    <n v="16.787500000000001"/>
  </r>
  <r>
    <n v="8203"/>
    <x v="4065"/>
    <x v="1"/>
    <x v="627"/>
    <d v="2012-11-08T00:00:00"/>
    <x v="3"/>
    <s v="KD-16495"/>
    <x v="470"/>
    <x v="1"/>
    <x v="0"/>
    <s v="New York City"/>
    <x v="15"/>
    <n v="10024"/>
    <x v="3"/>
    <s v="TEC-PH-10004165"/>
    <x v="2"/>
    <x v="7"/>
    <x v="886"/>
    <n v="549.98"/>
    <n v="2"/>
    <x v="0"/>
    <n v="142.9948"/>
  </r>
  <r>
    <n v="8204"/>
    <x v="4065"/>
    <x v="1"/>
    <x v="627"/>
    <d v="2012-11-08T00:00:00"/>
    <x v="3"/>
    <s v="KD-16495"/>
    <x v="470"/>
    <x v="1"/>
    <x v="0"/>
    <s v="New York City"/>
    <x v="15"/>
    <n v="10024"/>
    <x v="3"/>
    <s v="FUR-FU-10002240"/>
    <x v="0"/>
    <x v="5"/>
    <x v="1781"/>
    <n v="11.82"/>
    <n v="3"/>
    <x v="0"/>
    <n v="4.7279999999999998"/>
  </r>
  <r>
    <n v="8205"/>
    <x v="4065"/>
    <x v="1"/>
    <x v="627"/>
    <d v="2012-11-08T00:00:00"/>
    <x v="3"/>
    <s v="KD-16495"/>
    <x v="470"/>
    <x v="1"/>
    <x v="0"/>
    <s v="New York City"/>
    <x v="15"/>
    <n v="10024"/>
    <x v="3"/>
    <s v="TEC-MA-10000045"/>
    <x v="2"/>
    <x v="15"/>
    <x v="1693"/>
    <n v="4643.8"/>
    <n v="4"/>
    <x v="0"/>
    <n v="2229.0239999999999"/>
  </r>
  <r>
    <n v="8206"/>
    <x v="4065"/>
    <x v="1"/>
    <x v="627"/>
    <d v="2012-11-08T00:00:00"/>
    <x v="3"/>
    <s v="KD-16495"/>
    <x v="470"/>
    <x v="1"/>
    <x v="0"/>
    <s v="New York City"/>
    <x v="15"/>
    <n v="10024"/>
    <x v="3"/>
    <s v="FUR-CH-10003746"/>
    <x v="0"/>
    <x v="1"/>
    <x v="617"/>
    <n v="577.76400000000001"/>
    <n v="2"/>
    <x v="9"/>
    <n v="115.5528"/>
  </r>
  <r>
    <n v="8207"/>
    <x v="4066"/>
    <x v="1"/>
    <x v="33"/>
    <d v="2012-04-30T00:00:00"/>
    <x v="1"/>
    <s v="SA-20830"/>
    <x v="193"/>
    <x v="0"/>
    <x v="0"/>
    <s v="Daytona Beach"/>
    <x v="2"/>
    <n v="32114"/>
    <x v="0"/>
    <s v="FUR-TA-10000577"/>
    <x v="0"/>
    <x v="3"/>
    <x v="3"/>
    <n v="191.5155"/>
    <n v="1"/>
    <x v="1"/>
    <n v="-76.606200000000001"/>
  </r>
  <r>
    <n v="8208"/>
    <x v="4066"/>
    <x v="1"/>
    <x v="33"/>
    <d v="2012-04-30T00:00:00"/>
    <x v="1"/>
    <s v="SA-20830"/>
    <x v="193"/>
    <x v="0"/>
    <x v="0"/>
    <s v="Daytona Beach"/>
    <x v="2"/>
    <n v="32114"/>
    <x v="0"/>
    <s v="OFF-AR-10004757"/>
    <x v="1"/>
    <x v="6"/>
    <x v="342"/>
    <n v="2.6240000000000001"/>
    <n v="1"/>
    <x v="2"/>
    <n v="0.4264"/>
  </r>
  <r>
    <n v="8209"/>
    <x v="4067"/>
    <x v="1"/>
    <x v="1181"/>
    <d v="2012-09-24T00:00:00"/>
    <x v="1"/>
    <s v="BG-11035"/>
    <x v="767"/>
    <x v="0"/>
    <x v="0"/>
    <s v="Nashville"/>
    <x v="18"/>
    <n v="37211"/>
    <x v="0"/>
    <s v="OFF-BI-10000545"/>
    <x v="1"/>
    <x v="8"/>
    <x v="685"/>
    <n v="1369.7639999999999"/>
    <n v="6"/>
    <x v="6"/>
    <n v="-913.17600000000004"/>
  </r>
  <r>
    <n v="8210"/>
    <x v="4067"/>
    <x v="1"/>
    <x v="1181"/>
    <d v="2012-09-24T00:00:00"/>
    <x v="1"/>
    <s v="BG-11035"/>
    <x v="767"/>
    <x v="0"/>
    <x v="0"/>
    <s v="Nashville"/>
    <x v="18"/>
    <n v="37211"/>
    <x v="0"/>
    <s v="OFF-ST-10001522"/>
    <x v="1"/>
    <x v="4"/>
    <x v="195"/>
    <n v="294.36799999999999"/>
    <n v="4"/>
    <x v="2"/>
    <n v="-58.873600000000003"/>
  </r>
  <r>
    <n v="8211"/>
    <x v="4068"/>
    <x v="3"/>
    <x v="210"/>
    <d v="2014-09-13T00:00:00"/>
    <x v="1"/>
    <s v="DM-12955"/>
    <x v="678"/>
    <x v="1"/>
    <x v="0"/>
    <s v="Nashville"/>
    <x v="18"/>
    <n v="37211"/>
    <x v="0"/>
    <s v="OFF-AP-10001271"/>
    <x v="1"/>
    <x v="9"/>
    <x v="469"/>
    <n v="81.567999999999998"/>
    <n v="2"/>
    <x v="2"/>
    <n v="7.1372"/>
  </r>
  <r>
    <n v="8212"/>
    <x v="4069"/>
    <x v="0"/>
    <x v="77"/>
    <d v="2013-11-13T00:00:00"/>
    <x v="1"/>
    <s v="MC-17845"/>
    <x v="266"/>
    <x v="0"/>
    <x v="0"/>
    <s v="Dallas"/>
    <x v="5"/>
    <n v="75220"/>
    <x v="2"/>
    <s v="FUR-FU-10002030"/>
    <x v="0"/>
    <x v="5"/>
    <x v="1813"/>
    <n v="44.46"/>
    <n v="5"/>
    <x v="7"/>
    <n v="-17.783999999999999"/>
  </r>
  <r>
    <n v="8213"/>
    <x v="4069"/>
    <x v="0"/>
    <x v="77"/>
    <d v="2013-11-13T00:00:00"/>
    <x v="1"/>
    <s v="MC-17845"/>
    <x v="266"/>
    <x v="0"/>
    <x v="0"/>
    <s v="Dallas"/>
    <x v="5"/>
    <n v="75220"/>
    <x v="2"/>
    <s v="OFF-ST-10001272"/>
    <x v="1"/>
    <x v="4"/>
    <x v="528"/>
    <n v="314.08800000000002"/>
    <n v="3"/>
    <x v="2"/>
    <n v="19.630500000000001"/>
  </r>
  <r>
    <n v="8214"/>
    <x v="4070"/>
    <x v="1"/>
    <x v="12"/>
    <d v="2012-10-02T00:00:00"/>
    <x v="1"/>
    <s v="ML-17395"/>
    <x v="504"/>
    <x v="1"/>
    <x v="0"/>
    <s v="Murfreesboro"/>
    <x v="18"/>
    <n v="37130"/>
    <x v="0"/>
    <s v="OFF-BI-10001116"/>
    <x v="1"/>
    <x v="8"/>
    <x v="1066"/>
    <n v="6.3360000000000003"/>
    <n v="4"/>
    <x v="6"/>
    <n v="-4.6463999999999999"/>
  </r>
  <r>
    <n v="8215"/>
    <x v="4070"/>
    <x v="1"/>
    <x v="12"/>
    <d v="2012-10-02T00:00:00"/>
    <x v="1"/>
    <s v="ML-17395"/>
    <x v="504"/>
    <x v="1"/>
    <x v="0"/>
    <s v="Murfreesboro"/>
    <x v="18"/>
    <n v="37130"/>
    <x v="0"/>
    <s v="OFF-PA-10004665"/>
    <x v="1"/>
    <x v="10"/>
    <x v="1380"/>
    <n v="10.48"/>
    <n v="1"/>
    <x v="2"/>
    <n v="3.7989999999999999"/>
  </r>
  <r>
    <n v="8216"/>
    <x v="4070"/>
    <x v="1"/>
    <x v="12"/>
    <d v="2012-10-02T00:00:00"/>
    <x v="1"/>
    <s v="ML-17395"/>
    <x v="504"/>
    <x v="1"/>
    <x v="0"/>
    <s v="Murfreesboro"/>
    <x v="18"/>
    <n v="37130"/>
    <x v="0"/>
    <s v="OFF-BI-10004506"/>
    <x v="1"/>
    <x v="8"/>
    <x v="1238"/>
    <n v="2.4689999999999999"/>
    <n v="1"/>
    <x v="6"/>
    <n v="-1.8106"/>
  </r>
  <r>
    <n v="8217"/>
    <x v="4070"/>
    <x v="1"/>
    <x v="12"/>
    <d v="2012-10-02T00:00:00"/>
    <x v="1"/>
    <s v="ML-17395"/>
    <x v="504"/>
    <x v="1"/>
    <x v="0"/>
    <s v="Murfreesboro"/>
    <x v="18"/>
    <n v="37130"/>
    <x v="0"/>
    <s v="OFF-BI-10001982"/>
    <x v="1"/>
    <x v="8"/>
    <x v="301"/>
    <n v="3.2639999999999998"/>
    <n v="2"/>
    <x v="6"/>
    <n v="-2.2848000000000002"/>
  </r>
  <r>
    <n v="8218"/>
    <x v="4071"/>
    <x v="2"/>
    <x v="462"/>
    <d v="2011-10-07T00:00:00"/>
    <x v="1"/>
    <s v="RD-19930"/>
    <x v="709"/>
    <x v="0"/>
    <x v="0"/>
    <s v="Dallas"/>
    <x v="5"/>
    <n v="75217"/>
    <x v="2"/>
    <s v="OFF-FA-10002676"/>
    <x v="1"/>
    <x v="13"/>
    <x v="1069"/>
    <n v="4.3440000000000003"/>
    <n v="3"/>
    <x v="2"/>
    <n v="0.86880000000000002"/>
  </r>
  <r>
    <n v="8219"/>
    <x v="4071"/>
    <x v="2"/>
    <x v="462"/>
    <d v="2011-10-07T00:00:00"/>
    <x v="1"/>
    <s v="RD-19930"/>
    <x v="709"/>
    <x v="0"/>
    <x v="0"/>
    <s v="Dallas"/>
    <x v="5"/>
    <n v="75217"/>
    <x v="2"/>
    <s v="FUR-FU-10000758"/>
    <x v="0"/>
    <x v="5"/>
    <x v="1073"/>
    <n v="31.776"/>
    <n v="3"/>
    <x v="7"/>
    <n v="-19.0656"/>
  </r>
  <r>
    <n v="8220"/>
    <x v="4071"/>
    <x v="2"/>
    <x v="462"/>
    <d v="2011-10-07T00:00:00"/>
    <x v="1"/>
    <s v="RD-19930"/>
    <x v="709"/>
    <x v="0"/>
    <x v="0"/>
    <s v="Dallas"/>
    <x v="5"/>
    <n v="75217"/>
    <x v="2"/>
    <s v="OFF-LA-10002271"/>
    <x v="1"/>
    <x v="2"/>
    <x v="635"/>
    <n v="4.9279999999999999"/>
    <n v="2"/>
    <x v="2"/>
    <n v="1.7248000000000001"/>
  </r>
  <r>
    <n v="8221"/>
    <x v="4071"/>
    <x v="2"/>
    <x v="462"/>
    <d v="2011-10-07T00:00:00"/>
    <x v="1"/>
    <s v="RD-19930"/>
    <x v="709"/>
    <x v="0"/>
    <x v="0"/>
    <s v="Dallas"/>
    <x v="5"/>
    <n v="75217"/>
    <x v="2"/>
    <s v="OFF-BI-10002609"/>
    <x v="1"/>
    <x v="8"/>
    <x v="98"/>
    <n v="1.788"/>
    <n v="3"/>
    <x v="3"/>
    <n v="-3.0396000000000001"/>
  </r>
  <r>
    <n v="8222"/>
    <x v="4071"/>
    <x v="2"/>
    <x v="462"/>
    <d v="2011-10-07T00:00:00"/>
    <x v="1"/>
    <s v="RD-19930"/>
    <x v="709"/>
    <x v="0"/>
    <x v="0"/>
    <s v="Dallas"/>
    <x v="5"/>
    <n v="75217"/>
    <x v="2"/>
    <s v="OFF-FA-10000254"/>
    <x v="1"/>
    <x v="13"/>
    <x v="1814"/>
    <n v="15.071999999999999"/>
    <n v="4"/>
    <x v="2"/>
    <n v="-3.7679999999999998"/>
  </r>
  <r>
    <n v="8223"/>
    <x v="4072"/>
    <x v="2"/>
    <x v="1087"/>
    <d v="2011-02-25T00:00:00"/>
    <x v="1"/>
    <s v="AB-10015"/>
    <x v="755"/>
    <x v="0"/>
    <x v="0"/>
    <s v="Arlington"/>
    <x v="5"/>
    <n v="76017"/>
    <x v="2"/>
    <s v="OFF-ST-10000321"/>
    <x v="1"/>
    <x v="4"/>
    <x v="1534"/>
    <n v="12.624000000000001"/>
    <n v="2"/>
    <x v="2"/>
    <n v="-2.5247999999999999"/>
  </r>
  <r>
    <n v="8224"/>
    <x v="4073"/>
    <x v="0"/>
    <x v="1"/>
    <d v="2013-06-17T00:00:00"/>
    <x v="1"/>
    <s v="EA-14035"/>
    <x v="105"/>
    <x v="1"/>
    <x v="0"/>
    <s v="Pasadena"/>
    <x v="1"/>
    <n v="91104"/>
    <x v="1"/>
    <s v="OFF-PA-10000241"/>
    <x v="1"/>
    <x v="10"/>
    <x v="1151"/>
    <n v="185.88"/>
    <n v="6"/>
    <x v="0"/>
    <n v="83.646000000000001"/>
  </r>
  <r>
    <n v="8225"/>
    <x v="4073"/>
    <x v="0"/>
    <x v="1"/>
    <d v="2013-06-17T00:00:00"/>
    <x v="1"/>
    <s v="EA-14035"/>
    <x v="105"/>
    <x v="1"/>
    <x v="0"/>
    <s v="Pasadena"/>
    <x v="1"/>
    <n v="91104"/>
    <x v="1"/>
    <s v="OFF-PA-10004782"/>
    <x v="1"/>
    <x v="10"/>
    <x v="1413"/>
    <n v="12.96"/>
    <n v="2"/>
    <x v="0"/>
    <n v="6.2207999999999997"/>
  </r>
  <r>
    <n v="8226"/>
    <x v="4074"/>
    <x v="3"/>
    <x v="752"/>
    <d v="2014-11-05T00:00:00"/>
    <x v="0"/>
    <s v="SF-20065"/>
    <x v="11"/>
    <x v="0"/>
    <x v="0"/>
    <s v="Everett"/>
    <x v="31"/>
    <n v="2149"/>
    <x v="3"/>
    <s v="OFF-PA-10004243"/>
    <x v="1"/>
    <x v="10"/>
    <x v="271"/>
    <n v="189.7"/>
    <n v="10"/>
    <x v="0"/>
    <n v="91.055999999999997"/>
  </r>
  <r>
    <n v="8227"/>
    <x v="4074"/>
    <x v="3"/>
    <x v="752"/>
    <d v="2014-11-05T00:00:00"/>
    <x v="0"/>
    <s v="SF-20065"/>
    <x v="11"/>
    <x v="0"/>
    <x v="0"/>
    <s v="Everett"/>
    <x v="31"/>
    <n v="2149"/>
    <x v="3"/>
    <s v="OFF-PA-10001033"/>
    <x v="1"/>
    <x v="10"/>
    <x v="1500"/>
    <n v="40.99"/>
    <n v="1"/>
    <x v="0"/>
    <n v="20.085100000000001"/>
  </r>
  <r>
    <n v="8228"/>
    <x v="4075"/>
    <x v="0"/>
    <x v="958"/>
    <d v="2013-04-09T00:00:00"/>
    <x v="0"/>
    <s v="BC-11125"/>
    <x v="604"/>
    <x v="2"/>
    <x v="0"/>
    <s v="Troy"/>
    <x v="15"/>
    <n v="12180"/>
    <x v="3"/>
    <s v="FUR-FU-10000723"/>
    <x v="0"/>
    <x v="5"/>
    <x v="475"/>
    <n v="82.64"/>
    <n v="2"/>
    <x v="0"/>
    <n v="7.4375999999999998"/>
  </r>
  <r>
    <n v="8229"/>
    <x v="4075"/>
    <x v="0"/>
    <x v="958"/>
    <d v="2013-04-09T00:00:00"/>
    <x v="0"/>
    <s v="BC-11125"/>
    <x v="604"/>
    <x v="2"/>
    <x v="0"/>
    <s v="Troy"/>
    <x v="15"/>
    <n v="12180"/>
    <x v="3"/>
    <s v="OFF-ST-10003455"/>
    <x v="1"/>
    <x v="4"/>
    <x v="169"/>
    <n v="31.02"/>
    <n v="2"/>
    <x v="0"/>
    <n v="8.0652000000000008"/>
  </r>
  <r>
    <n v="8230"/>
    <x v="4075"/>
    <x v="0"/>
    <x v="958"/>
    <d v="2013-04-09T00:00:00"/>
    <x v="0"/>
    <s v="BC-11125"/>
    <x v="604"/>
    <x v="2"/>
    <x v="0"/>
    <s v="Troy"/>
    <x v="15"/>
    <n v="12180"/>
    <x v="3"/>
    <s v="TEC-AC-10001109"/>
    <x v="2"/>
    <x v="11"/>
    <x v="998"/>
    <n v="89.97"/>
    <n v="3"/>
    <x v="0"/>
    <n v="37.787399999999998"/>
  </r>
  <r>
    <n v="8231"/>
    <x v="4076"/>
    <x v="0"/>
    <x v="1186"/>
    <d v="2013-07-03T00:00:00"/>
    <x v="0"/>
    <s v="PF-19165"/>
    <x v="58"/>
    <x v="0"/>
    <x v="0"/>
    <s v="Sandy Springs"/>
    <x v="32"/>
    <n v="30328"/>
    <x v="0"/>
    <s v="OFF-AR-10004344"/>
    <x v="1"/>
    <x v="6"/>
    <x v="365"/>
    <n v="35.97"/>
    <n v="3"/>
    <x v="0"/>
    <n v="9.7119"/>
  </r>
  <r>
    <n v="8232"/>
    <x v="4076"/>
    <x v="0"/>
    <x v="1186"/>
    <d v="2013-07-03T00:00:00"/>
    <x v="0"/>
    <s v="PF-19165"/>
    <x v="58"/>
    <x v="0"/>
    <x v="0"/>
    <s v="Sandy Springs"/>
    <x v="32"/>
    <n v="30328"/>
    <x v="0"/>
    <s v="FUR-BO-10004695"/>
    <x v="0"/>
    <x v="0"/>
    <x v="198"/>
    <n v="1266.8599999999999"/>
    <n v="7"/>
    <x v="0"/>
    <n v="291.37779999999998"/>
  </r>
  <r>
    <n v="8233"/>
    <x v="4077"/>
    <x v="2"/>
    <x v="358"/>
    <d v="2011-09-28T00:00:00"/>
    <x v="1"/>
    <s v="SE-20110"/>
    <x v="339"/>
    <x v="0"/>
    <x v="0"/>
    <s v="San Jose"/>
    <x v="1"/>
    <n v="95123"/>
    <x v="1"/>
    <s v="OFF-ST-10000675"/>
    <x v="1"/>
    <x v="4"/>
    <x v="295"/>
    <n v="169.45"/>
    <n v="5"/>
    <x v="0"/>
    <n v="42.362499999999997"/>
  </r>
  <r>
    <n v="8234"/>
    <x v="4077"/>
    <x v="2"/>
    <x v="358"/>
    <d v="2011-09-28T00:00:00"/>
    <x v="1"/>
    <s v="SE-20110"/>
    <x v="339"/>
    <x v="0"/>
    <x v="0"/>
    <s v="San Jose"/>
    <x v="1"/>
    <n v="95123"/>
    <x v="1"/>
    <s v="OFF-ST-10002301"/>
    <x v="1"/>
    <x v="4"/>
    <x v="1490"/>
    <n v="40.68"/>
    <n v="2"/>
    <x v="0"/>
    <n v="0.40679999999999999"/>
  </r>
  <r>
    <n v="8235"/>
    <x v="4078"/>
    <x v="3"/>
    <x v="927"/>
    <d v="2014-05-07T00:00:00"/>
    <x v="1"/>
    <s v="CJ-12010"/>
    <x v="170"/>
    <x v="0"/>
    <x v="0"/>
    <s v="Jacksonville"/>
    <x v="2"/>
    <n v="32216"/>
    <x v="0"/>
    <s v="OFF-SU-10001212"/>
    <x v="1"/>
    <x v="14"/>
    <x v="1677"/>
    <n v="3.3279999999999998"/>
    <n v="2"/>
    <x v="2"/>
    <n v="0.41599999999999998"/>
  </r>
  <r>
    <n v="8236"/>
    <x v="4078"/>
    <x v="3"/>
    <x v="927"/>
    <d v="2014-05-07T00:00:00"/>
    <x v="1"/>
    <s v="CJ-12010"/>
    <x v="170"/>
    <x v="0"/>
    <x v="0"/>
    <s v="Jacksonville"/>
    <x v="2"/>
    <n v="32216"/>
    <x v="0"/>
    <s v="FUR-TA-10001889"/>
    <x v="0"/>
    <x v="3"/>
    <x v="406"/>
    <n v="933.26199999999994"/>
    <n v="4"/>
    <x v="1"/>
    <n v="-458.14679999999998"/>
  </r>
  <r>
    <n v="8237"/>
    <x v="4078"/>
    <x v="3"/>
    <x v="927"/>
    <d v="2014-05-07T00:00:00"/>
    <x v="1"/>
    <s v="CJ-12010"/>
    <x v="170"/>
    <x v="0"/>
    <x v="0"/>
    <s v="Jacksonville"/>
    <x v="2"/>
    <n v="32216"/>
    <x v="0"/>
    <s v="FUR-CH-10002024"/>
    <x v="0"/>
    <x v="1"/>
    <x v="478"/>
    <n v="2803.92"/>
    <n v="5"/>
    <x v="2"/>
    <n v="0"/>
  </r>
  <r>
    <n v="8238"/>
    <x v="4079"/>
    <x v="3"/>
    <x v="179"/>
    <d v="2014-10-21T00:00:00"/>
    <x v="3"/>
    <s v="PT-19090"/>
    <x v="690"/>
    <x v="0"/>
    <x v="0"/>
    <s v="Jacksonville"/>
    <x v="2"/>
    <n v="32216"/>
    <x v="0"/>
    <s v="OFF-ST-10000617"/>
    <x v="1"/>
    <x v="4"/>
    <x v="379"/>
    <n v="4.7679999999999998"/>
    <n v="2"/>
    <x v="2"/>
    <n v="-0.77480000000000004"/>
  </r>
  <r>
    <n v="8239"/>
    <x v="4079"/>
    <x v="3"/>
    <x v="179"/>
    <d v="2014-10-21T00:00:00"/>
    <x v="3"/>
    <s v="PT-19090"/>
    <x v="690"/>
    <x v="0"/>
    <x v="0"/>
    <s v="Jacksonville"/>
    <x v="2"/>
    <n v="32216"/>
    <x v="0"/>
    <s v="OFF-PA-10000380"/>
    <x v="1"/>
    <x v="10"/>
    <x v="1281"/>
    <n v="6.6719999999999997"/>
    <n v="1"/>
    <x v="2"/>
    <n v="2.5019999999999998"/>
  </r>
  <r>
    <n v="8240"/>
    <x v="4079"/>
    <x v="3"/>
    <x v="179"/>
    <d v="2014-10-21T00:00:00"/>
    <x v="3"/>
    <s v="PT-19090"/>
    <x v="690"/>
    <x v="0"/>
    <x v="0"/>
    <s v="Jacksonville"/>
    <x v="2"/>
    <n v="32216"/>
    <x v="0"/>
    <s v="OFF-AR-10003251"/>
    <x v="1"/>
    <x v="6"/>
    <x v="1041"/>
    <n v="4.4480000000000004"/>
    <n v="2"/>
    <x v="2"/>
    <n v="1.1120000000000001"/>
  </r>
  <r>
    <n v="8241"/>
    <x v="4079"/>
    <x v="3"/>
    <x v="179"/>
    <d v="2014-10-21T00:00:00"/>
    <x v="3"/>
    <s v="PT-19090"/>
    <x v="690"/>
    <x v="0"/>
    <x v="0"/>
    <s v="Jacksonville"/>
    <x v="2"/>
    <n v="32216"/>
    <x v="0"/>
    <s v="FUR-FU-10000175"/>
    <x v="0"/>
    <x v="5"/>
    <x v="1629"/>
    <n v="43.936"/>
    <n v="4"/>
    <x v="2"/>
    <n v="6.0411999999999999"/>
  </r>
  <r>
    <n v="8242"/>
    <x v="4080"/>
    <x v="2"/>
    <x v="416"/>
    <d v="2011-09-05T00:00:00"/>
    <x v="1"/>
    <s v="LH-16900"/>
    <x v="23"/>
    <x v="0"/>
    <x v="0"/>
    <s v="New York City"/>
    <x v="15"/>
    <n v="10009"/>
    <x v="3"/>
    <s v="OFF-BI-10004716"/>
    <x v="1"/>
    <x v="8"/>
    <x v="700"/>
    <n v="23.744"/>
    <n v="2"/>
    <x v="2"/>
    <n v="8.3103999999999996"/>
  </r>
  <r>
    <n v="8243"/>
    <x v="4080"/>
    <x v="2"/>
    <x v="416"/>
    <d v="2011-09-05T00:00:00"/>
    <x v="1"/>
    <s v="LH-16900"/>
    <x v="23"/>
    <x v="0"/>
    <x v="0"/>
    <s v="New York City"/>
    <x v="15"/>
    <n v="10009"/>
    <x v="3"/>
    <s v="TEC-AC-10002842"/>
    <x v="2"/>
    <x v="11"/>
    <x v="1176"/>
    <n v="357"/>
    <n v="3"/>
    <x v="0"/>
    <n v="57.12"/>
  </r>
  <r>
    <n v="8244"/>
    <x v="4081"/>
    <x v="2"/>
    <x v="1132"/>
    <d v="2011-08-16T00:00:00"/>
    <x v="1"/>
    <s v="BW-11200"/>
    <x v="572"/>
    <x v="0"/>
    <x v="0"/>
    <s v="San Francisco"/>
    <x v="1"/>
    <n v="94122"/>
    <x v="1"/>
    <s v="TEC-PH-10003691"/>
    <x v="2"/>
    <x v="7"/>
    <x v="1398"/>
    <n v="806.33600000000001"/>
    <n v="8"/>
    <x v="2"/>
    <n v="50.396000000000001"/>
  </r>
  <r>
    <n v="8245"/>
    <x v="4081"/>
    <x v="2"/>
    <x v="1132"/>
    <d v="2011-08-16T00:00:00"/>
    <x v="1"/>
    <s v="BW-11200"/>
    <x v="572"/>
    <x v="0"/>
    <x v="0"/>
    <s v="San Francisco"/>
    <x v="1"/>
    <n v="94122"/>
    <x v="1"/>
    <s v="FUR-FU-10002878"/>
    <x v="0"/>
    <x v="5"/>
    <x v="1125"/>
    <n v="85.44"/>
    <n v="3"/>
    <x v="0"/>
    <n v="31.6128"/>
  </r>
  <r>
    <n v="8246"/>
    <x v="4082"/>
    <x v="2"/>
    <x v="710"/>
    <d v="2011-08-23T00:00:00"/>
    <x v="1"/>
    <s v="BS-11365"/>
    <x v="740"/>
    <x v="1"/>
    <x v="0"/>
    <s v="Columbus"/>
    <x v="32"/>
    <n v="31907"/>
    <x v="0"/>
    <s v="OFF-ST-10000991"/>
    <x v="1"/>
    <x v="4"/>
    <x v="155"/>
    <n v="344.91"/>
    <n v="3"/>
    <x v="0"/>
    <n v="10.347300000000001"/>
  </r>
  <r>
    <n v="8247"/>
    <x v="4083"/>
    <x v="1"/>
    <x v="1187"/>
    <d v="2012-05-10T00:00:00"/>
    <x v="3"/>
    <s v="DP-13390"/>
    <x v="503"/>
    <x v="2"/>
    <x v="0"/>
    <s v="Aurora"/>
    <x v="10"/>
    <n v="60505"/>
    <x v="2"/>
    <s v="OFF-AP-10002439"/>
    <x v="1"/>
    <x v="9"/>
    <x v="548"/>
    <n v="70.97"/>
    <n v="5"/>
    <x v="3"/>
    <n v="-191.619"/>
  </r>
  <r>
    <n v="8248"/>
    <x v="4083"/>
    <x v="1"/>
    <x v="1187"/>
    <d v="2012-05-10T00:00:00"/>
    <x v="3"/>
    <s v="DP-13390"/>
    <x v="503"/>
    <x v="2"/>
    <x v="0"/>
    <s v="Aurora"/>
    <x v="10"/>
    <n v="60505"/>
    <x v="2"/>
    <s v="OFF-AR-10004602"/>
    <x v="1"/>
    <x v="6"/>
    <x v="1217"/>
    <n v="36.783999999999999"/>
    <n v="2"/>
    <x v="2"/>
    <n v="3.6783999999999999"/>
  </r>
  <r>
    <n v="8249"/>
    <x v="4084"/>
    <x v="0"/>
    <x v="1120"/>
    <d v="2013-05-14T00:00:00"/>
    <x v="0"/>
    <s v="CS-12400"/>
    <x v="37"/>
    <x v="2"/>
    <x v="0"/>
    <s v="Philadelphia"/>
    <x v="9"/>
    <n v="19134"/>
    <x v="3"/>
    <s v="TEC-PH-10001795"/>
    <x v="2"/>
    <x v="7"/>
    <x v="641"/>
    <n v="743.98800000000006"/>
    <n v="2"/>
    <x v="10"/>
    <n v="-123.998"/>
  </r>
  <r>
    <n v="8250"/>
    <x v="4085"/>
    <x v="1"/>
    <x v="616"/>
    <d v="2012-03-09T00:00:00"/>
    <x v="0"/>
    <s v="MS-17365"/>
    <x v="333"/>
    <x v="0"/>
    <x v="0"/>
    <s v="Chicago"/>
    <x v="10"/>
    <n v="60653"/>
    <x v="2"/>
    <s v="OFF-BI-10002854"/>
    <x v="1"/>
    <x v="8"/>
    <x v="895"/>
    <n v="11.212"/>
    <n v="2"/>
    <x v="3"/>
    <n v="-16.818000000000001"/>
  </r>
  <r>
    <n v="8251"/>
    <x v="4085"/>
    <x v="1"/>
    <x v="616"/>
    <d v="2012-03-09T00:00:00"/>
    <x v="0"/>
    <s v="MS-17365"/>
    <x v="333"/>
    <x v="0"/>
    <x v="0"/>
    <s v="Chicago"/>
    <x v="10"/>
    <n v="60653"/>
    <x v="2"/>
    <s v="FUR-FU-10000023"/>
    <x v="0"/>
    <x v="5"/>
    <x v="322"/>
    <n v="4.7119999999999997"/>
    <n v="2"/>
    <x v="7"/>
    <n v="-1.8848"/>
  </r>
  <r>
    <n v="8252"/>
    <x v="4085"/>
    <x v="1"/>
    <x v="616"/>
    <d v="2012-03-09T00:00:00"/>
    <x v="0"/>
    <s v="MS-17365"/>
    <x v="333"/>
    <x v="0"/>
    <x v="0"/>
    <s v="Chicago"/>
    <x v="10"/>
    <n v="60653"/>
    <x v="2"/>
    <s v="OFF-AP-10000828"/>
    <x v="1"/>
    <x v="9"/>
    <x v="1087"/>
    <n v="180.98"/>
    <n v="5"/>
    <x v="3"/>
    <n v="-470.548"/>
  </r>
  <r>
    <n v="8253"/>
    <x v="4085"/>
    <x v="1"/>
    <x v="616"/>
    <d v="2012-03-09T00:00:00"/>
    <x v="0"/>
    <s v="MS-17365"/>
    <x v="333"/>
    <x v="0"/>
    <x v="0"/>
    <s v="Chicago"/>
    <x v="10"/>
    <n v="60653"/>
    <x v="2"/>
    <s v="OFF-ST-10000777"/>
    <x v="1"/>
    <x v="4"/>
    <x v="117"/>
    <n v="60.415999999999997"/>
    <n v="2"/>
    <x v="2"/>
    <n v="6.0415999999999999"/>
  </r>
  <r>
    <n v="8254"/>
    <x v="4086"/>
    <x v="3"/>
    <x v="801"/>
    <d v="2014-08-20T00:00:00"/>
    <x v="1"/>
    <s v="DK-12895"/>
    <x v="729"/>
    <x v="0"/>
    <x v="0"/>
    <s v="Seattle"/>
    <x v="4"/>
    <n v="98103"/>
    <x v="1"/>
    <s v="TEC-CO-10000971"/>
    <x v="2"/>
    <x v="16"/>
    <x v="1304"/>
    <n v="299.99"/>
    <n v="1"/>
    <x v="0"/>
    <n v="89.997"/>
  </r>
  <r>
    <n v="8255"/>
    <x v="4086"/>
    <x v="3"/>
    <x v="801"/>
    <d v="2014-08-20T00:00:00"/>
    <x v="1"/>
    <s v="DK-12895"/>
    <x v="729"/>
    <x v="0"/>
    <x v="0"/>
    <s v="Seattle"/>
    <x v="4"/>
    <n v="98103"/>
    <x v="1"/>
    <s v="OFF-PA-10003134"/>
    <x v="1"/>
    <x v="10"/>
    <x v="1663"/>
    <n v="192.16"/>
    <n v="4"/>
    <x v="0"/>
    <n v="92.236800000000002"/>
  </r>
  <r>
    <n v="8256"/>
    <x v="4086"/>
    <x v="3"/>
    <x v="801"/>
    <d v="2014-08-20T00:00:00"/>
    <x v="1"/>
    <s v="DK-12895"/>
    <x v="729"/>
    <x v="0"/>
    <x v="0"/>
    <s v="Seattle"/>
    <x v="4"/>
    <n v="98103"/>
    <x v="1"/>
    <s v="TEC-PH-10002538"/>
    <x v="2"/>
    <x v="7"/>
    <x v="524"/>
    <n v="242.624"/>
    <n v="8"/>
    <x v="2"/>
    <n v="27.295200000000001"/>
  </r>
  <r>
    <n v="8257"/>
    <x v="4086"/>
    <x v="3"/>
    <x v="801"/>
    <d v="2014-08-20T00:00:00"/>
    <x v="1"/>
    <s v="DK-12895"/>
    <x v="729"/>
    <x v="0"/>
    <x v="0"/>
    <s v="Seattle"/>
    <x v="4"/>
    <n v="98103"/>
    <x v="1"/>
    <s v="OFF-ST-10001228"/>
    <x v="1"/>
    <x v="4"/>
    <x v="445"/>
    <n v="46.74"/>
    <n v="3"/>
    <x v="0"/>
    <n v="11.685"/>
  </r>
  <r>
    <n v="8258"/>
    <x v="4086"/>
    <x v="3"/>
    <x v="801"/>
    <d v="2014-08-20T00:00:00"/>
    <x v="1"/>
    <s v="DK-12895"/>
    <x v="729"/>
    <x v="0"/>
    <x v="0"/>
    <s v="Seattle"/>
    <x v="4"/>
    <n v="98103"/>
    <x v="1"/>
    <s v="TEC-AC-10000397"/>
    <x v="2"/>
    <x v="11"/>
    <x v="1459"/>
    <n v="174.95"/>
    <n v="5"/>
    <x v="0"/>
    <n v="12.246499999999999"/>
  </r>
  <r>
    <n v="8259"/>
    <x v="4086"/>
    <x v="3"/>
    <x v="801"/>
    <d v="2014-08-20T00:00:00"/>
    <x v="1"/>
    <s v="DK-12895"/>
    <x v="729"/>
    <x v="0"/>
    <x v="0"/>
    <s v="Seattle"/>
    <x v="4"/>
    <n v="98103"/>
    <x v="1"/>
    <s v="OFF-BI-10004308"/>
    <x v="1"/>
    <x v="8"/>
    <x v="1767"/>
    <n v="100.70399999999999"/>
    <n v="6"/>
    <x v="2"/>
    <n v="37.764000000000003"/>
  </r>
  <r>
    <n v="8260"/>
    <x v="4087"/>
    <x v="0"/>
    <x v="190"/>
    <d v="2013-06-27T00:00:00"/>
    <x v="3"/>
    <s v="SN-20560"/>
    <x v="381"/>
    <x v="2"/>
    <x v="0"/>
    <s v="Roseville"/>
    <x v="12"/>
    <n v="48066"/>
    <x v="2"/>
    <s v="OFF-PA-10000357"/>
    <x v="1"/>
    <x v="10"/>
    <x v="442"/>
    <n v="368.91"/>
    <n v="9"/>
    <x v="0"/>
    <n v="180.76589999999999"/>
  </r>
  <r>
    <n v="8261"/>
    <x v="4087"/>
    <x v="0"/>
    <x v="190"/>
    <d v="2013-06-27T00:00:00"/>
    <x v="3"/>
    <s v="SN-20560"/>
    <x v="381"/>
    <x v="2"/>
    <x v="0"/>
    <s v="Roseville"/>
    <x v="12"/>
    <n v="48066"/>
    <x v="2"/>
    <s v="OFF-BI-10000773"/>
    <x v="1"/>
    <x v="8"/>
    <x v="381"/>
    <n v="8.02"/>
    <n v="1"/>
    <x v="0"/>
    <n v="3.7694000000000001"/>
  </r>
  <r>
    <n v="8262"/>
    <x v="4087"/>
    <x v="0"/>
    <x v="190"/>
    <d v="2013-06-27T00:00:00"/>
    <x v="3"/>
    <s v="SN-20560"/>
    <x v="381"/>
    <x v="2"/>
    <x v="0"/>
    <s v="Roseville"/>
    <x v="12"/>
    <n v="48066"/>
    <x v="2"/>
    <s v="OFF-ST-10001837"/>
    <x v="1"/>
    <x v="4"/>
    <x v="1331"/>
    <n v="171.04"/>
    <n v="4"/>
    <x v="0"/>
    <n v="44.470399999999998"/>
  </r>
  <r>
    <n v="8263"/>
    <x v="4088"/>
    <x v="0"/>
    <x v="272"/>
    <d v="2013-12-20T00:00:00"/>
    <x v="1"/>
    <s v="TC-21475"/>
    <x v="679"/>
    <x v="2"/>
    <x v="0"/>
    <s v="Fayetteville"/>
    <x v="36"/>
    <n v="72701"/>
    <x v="0"/>
    <s v="OFF-PA-10002552"/>
    <x v="1"/>
    <x v="10"/>
    <x v="349"/>
    <n v="19.440000000000001"/>
    <n v="3"/>
    <x v="0"/>
    <n v="9.3312000000000008"/>
  </r>
  <r>
    <n v="8264"/>
    <x v="4089"/>
    <x v="1"/>
    <x v="1023"/>
    <d v="2012-09-17T00:00:00"/>
    <x v="1"/>
    <s v="AM-10705"/>
    <x v="562"/>
    <x v="0"/>
    <x v="0"/>
    <s v="Jacksonville"/>
    <x v="3"/>
    <n v="28540"/>
    <x v="0"/>
    <s v="OFF-BI-10000014"/>
    <x v="1"/>
    <x v="8"/>
    <x v="628"/>
    <n v="13.092000000000001"/>
    <n v="4"/>
    <x v="6"/>
    <n v="-10.0372"/>
  </r>
  <r>
    <n v="8265"/>
    <x v="4090"/>
    <x v="2"/>
    <x v="125"/>
    <d v="2012-01-04T00:00:00"/>
    <x v="1"/>
    <s v="AJ-10960"/>
    <x v="195"/>
    <x v="0"/>
    <x v="0"/>
    <s v="New York City"/>
    <x v="15"/>
    <n v="10035"/>
    <x v="3"/>
    <s v="OFF-AP-10004136"/>
    <x v="1"/>
    <x v="9"/>
    <x v="1815"/>
    <n v="122.94"/>
    <n v="3"/>
    <x v="0"/>
    <n v="30.734999999999999"/>
  </r>
  <r>
    <n v="8266"/>
    <x v="4090"/>
    <x v="2"/>
    <x v="125"/>
    <d v="2012-01-04T00:00:00"/>
    <x v="1"/>
    <s v="AJ-10960"/>
    <x v="195"/>
    <x v="0"/>
    <x v="0"/>
    <s v="New York City"/>
    <x v="15"/>
    <n v="10035"/>
    <x v="3"/>
    <s v="OFF-BI-10003429"/>
    <x v="1"/>
    <x v="8"/>
    <x v="844"/>
    <n v="35.448"/>
    <n v="7"/>
    <x v="2"/>
    <n v="12.8499"/>
  </r>
  <r>
    <n v="8267"/>
    <x v="4091"/>
    <x v="2"/>
    <x v="333"/>
    <d v="2011-05-04T00:00:00"/>
    <x v="1"/>
    <s v="KH-16360"/>
    <x v="347"/>
    <x v="0"/>
    <x v="0"/>
    <s v="Dover"/>
    <x v="13"/>
    <n v="19901"/>
    <x v="3"/>
    <s v="TEC-PH-10000376"/>
    <x v="2"/>
    <x v="7"/>
    <x v="428"/>
    <n v="19.98"/>
    <n v="2"/>
    <x v="0"/>
    <n v="5.1947999999999999"/>
  </r>
  <r>
    <n v="8268"/>
    <x v="4092"/>
    <x v="3"/>
    <x v="289"/>
    <d v="2014-02-07T00:00:00"/>
    <x v="1"/>
    <s v="LP-17095"/>
    <x v="431"/>
    <x v="0"/>
    <x v="0"/>
    <s v="Aurora"/>
    <x v="10"/>
    <n v="60505"/>
    <x v="2"/>
    <s v="FUR-TA-10003469"/>
    <x v="0"/>
    <x v="3"/>
    <x v="1564"/>
    <n v="69.375"/>
    <n v="1"/>
    <x v="5"/>
    <n v="-47.174999999999997"/>
  </r>
  <r>
    <n v="8269"/>
    <x v="4092"/>
    <x v="3"/>
    <x v="289"/>
    <d v="2014-02-07T00:00:00"/>
    <x v="1"/>
    <s v="LP-17095"/>
    <x v="431"/>
    <x v="0"/>
    <x v="0"/>
    <s v="Aurora"/>
    <x v="10"/>
    <n v="60505"/>
    <x v="2"/>
    <s v="OFF-SU-10004231"/>
    <x v="1"/>
    <x v="14"/>
    <x v="552"/>
    <n v="31.68"/>
    <n v="4"/>
    <x v="2"/>
    <n v="2.7719999999999998"/>
  </r>
  <r>
    <n v="8270"/>
    <x v="4092"/>
    <x v="3"/>
    <x v="289"/>
    <d v="2014-02-07T00:00:00"/>
    <x v="1"/>
    <s v="LP-17095"/>
    <x v="431"/>
    <x v="0"/>
    <x v="0"/>
    <s v="Aurora"/>
    <x v="10"/>
    <n v="60505"/>
    <x v="2"/>
    <s v="TEC-PH-10002584"/>
    <x v="2"/>
    <x v="7"/>
    <x v="1696"/>
    <n v="2003.1679999999999"/>
    <n v="4"/>
    <x v="2"/>
    <n v="250.39599999999999"/>
  </r>
  <r>
    <n v="8271"/>
    <x v="4092"/>
    <x v="3"/>
    <x v="289"/>
    <d v="2014-02-07T00:00:00"/>
    <x v="1"/>
    <s v="LP-17095"/>
    <x v="431"/>
    <x v="0"/>
    <x v="0"/>
    <s v="Aurora"/>
    <x v="10"/>
    <n v="60505"/>
    <x v="2"/>
    <s v="OFF-AR-10003602"/>
    <x v="1"/>
    <x v="6"/>
    <x v="239"/>
    <n v="9.3439999999999994"/>
    <n v="2"/>
    <x v="2"/>
    <n v="3.1536"/>
  </r>
  <r>
    <n v="8272"/>
    <x v="4093"/>
    <x v="0"/>
    <x v="591"/>
    <d v="2014-01-01T00:00:00"/>
    <x v="1"/>
    <s v="JE-15715"/>
    <x v="555"/>
    <x v="0"/>
    <x v="0"/>
    <s v="New York City"/>
    <x v="15"/>
    <n v="10009"/>
    <x v="3"/>
    <s v="FUR-CH-10002331"/>
    <x v="0"/>
    <x v="1"/>
    <x v="402"/>
    <n v="2563.056"/>
    <n v="8"/>
    <x v="9"/>
    <n v="313.26240000000001"/>
  </r>
  <r>
    <n v="8273"/>
    <x v="4094"/>
    <x v="0"/>
    <x v="201"/>
    <d v="2013-10-26T00:00:00"/>
    <x v="1"/>
    <s v="MY-18295"/>
    <x v="501"/>
    <x v="1"/>
    <x v="0"/>
    <s v="El Cajon"/>
    <x v="1"/>
    <n v="92020"/>
    <x v="1"/>
    <s v="FUR-CH-10001802"/>
    <x v="0"/>
    <x v="1"/>
    <x v="1688"/>
    <n v="387.13600000000002"/>
    <n v="4"/>
    <x v="2"/>
    <n v="4.8391999999999999"/>
  </r>
  <r>
    <n v="8274"/>
    <x v="4095"/>
    <x v="1"/>
    <x v="385"/>
    <d v="2012-06-15T00:00:00"/>
    <x v="0"/>
    <s v="FC-14245"/>
    <x v="763"/>
    <x v="2"/>
    <x v="0"/>
    <s v="Springfield"/>
    <x v="24"/>
    <n v="45503"/>
    <x v="3"/>
    <s v="OFF-AR-10000634"/>
    <x v="1"/>
    <x v="6"/>
    <x v="988"/>
    <n v="3.4239999999999999"/>
    <n v="1"/>
    <x v="2"/>
    <n v="0.29959999999999998"/>
  </r>
  <r>
    <n v="8275"/>
    <x v="4096"/>
    <x v="3"/>
    <x v="160"/>
    <d v="2014-07-05T00:00:00"/>
    <x v="1"/>
    <s v="ND-18460"/>
    <x v="540"/>
    <x v="1"/>
    <x v="0"/>
    <s v="Mount Vernon"/>
    <x v="15"/>
    <n v="10550"/>
    <x v="3"/>
    <s v="OFF-ST-10002615"/>
    <x v="1"/>
    <x v="4"/>
    <x v="1427"/>
    <n v="1085.42"/>
    <n v="7"/>
    <x v="0"/>
    <n v="282.20920000000001"/>
  </r>
  <r>
    <n v="8276"/>
    <x v="4097"/>
    <x v="1"/>
    <x v="153"/>
    <d v="2012-06-30T00:00:00"/>
    <x v="1"/>
    <s v="DB-13360"/>
    <x v="748"/>
    <x v="2"/>
    <x v="0"/>
    <s v="Lakewood"/>
    <x v="24"/>
    <n v="44107"/>
    <x v="3"/>
    <s v="OFF-PA-10004040"/>
    <x v="1"/>
    <x v="10"/>
    <x v="99"/>
    <n v="43.055999999999997"/>
    <n v="9"/>
    <x v="2"/>
    <n v="15.607799999999999"/>
  </r>
  <r>
    <n v="8277"/>
    <x v="4098"/>
    <x v="0"/>
    <x v="823"/>
    <d v="2013-02-25T00:00:00"/>
    <x v="1"/>
    <s v="LC-16960"/>
    <x v="784"/>
    <x v="2"/>
    <x v="0"/>
    <s v="Tampa"/>
    <x v="2"/>
    <n v="33614"/>
    <x v="0"/>
    <s v="OFF-BI-10003727"/>
    <x v="1"/>
    <x v="8"/>
    <x v="797"/>
    <n v="3.762"/>
    <n v="3"/>
    <x v="6"/>
    <n v="-2.7587999999999999"/>
  </r>
  <r>
    <n v="8278"/>
    <x v="4098"/>
    <x v="0"/>
    <x v="823"/>
    <d v="2013-02-25T00:00:00"/>
    <x v="1"/>
    <s v="LC-16960"/>
    <x v="784"/>
    <x v="2"/>
    <x v="0"/>
    <s v="Tampa"/>
    <x v="2"/>
    <n v="33614"/>
    <x v="0"/>
    <s v="OFF-BI-10002026"/>
    <x v="1"/>
    <x v="8"/>
    <x v="903"/>
    <n v="34.86"/>
    <n v="2"/>
    <x v="6"/>
    <n v="-26.725999999999999"/>
  </r>
  <r>
    <n v="8279"/>
    <x v="4098"/>
    <x v="0"/>
    <x v="823"/>
    <d v="2013-02-25T00:00:00"/>
    <x v="1"/>
    <s v="LC-16960"/>
    <x v="784"/>
    <x v="2"/>
    <x v="0"/>
    <s v="Tampa"/>
    <x v="2"/>
    <n v="33614"/>
    <x v="0"/>
    <s v="OFF-ST-10001496"/>
    <x v="1"/>
    <x v="4"/>
    <x v="726"/>
    <n v="432.45600000000002"/>
    <n v="3"/>
    <x v="2"/>
    <n v="32.434199999999997"/>
  </r>
  <r>
    <n v="8280"/>
    <x v="4099"/>
    <x v="3"/>
    <x v="300"/>
    <d v="2014-04-27T00:00:00"/>
    <x v="1"/>
    <s v="BD-11725"/>
    <x v="232"/>
    <x v="0"/>
    <x v="0"/>
    <s v="Columbus"/>
    <x v="32"/>
    <n v="31907"/>
    <x v="0"/>
    <s v="OFF-ST-10003716"/>
    <x v="1"/>
    <x v="4"/>
    <x v="889"/>
    <n v="675.06"/>
    <n v="3"/>
    <x v="0"/>
    <n v="87.757800000000003"/>
  </r>
  <r>
    <n v="8281"/>
    <x v="4100"/>
    <x v="3"/>
    <x v="1188"/>
    <d v="2014-05-11T00:00:00"/>
    <x v="2"/>
    <s v="MC-17605"/>
    <x v="204"/>
    <x v="1"/>
    <x v="0"/>
    <s v="Jacksonville"/>
    <x v="3"/>
    <n v="28540"/>
    <x v="0"/>
    <s v="OFF-EN-10002504"/>
    <x v="1"/>
    <x v="12"/>
    <x v="113"/>
    <n v="65.231999999999999"/>
    <n v="3"/>
    <x v="2"/>
    <n v="22.015799999999999"/>
  </r>
  <r>
    <n v="8282"/>
    <x v="4100"/>
    <x v="3"/>
    <x v="1188"/>
    <d v="2014-05-11T00:00:00"/>
    <x v="2"/>
    <s v="MC-17605"/>
    <x v="204"/>
    <x v="1"/>
    <x v="0"/>
    <s v="Jacksonville"/>
    <x v="3"/>
    <n v="28540"/>
    <x v="0"/>
    <s v="FUR-CH-10001270"/>
    <x v="0"/>
    <x v="1"/>
    <x v="851"/>
    <n v="207"/>
    <n v="3"/>
    <x v="2"/>
    <n v="25.875"/>
  </r>
  <r>
    <n v="8283"/>
    <x v="4101"/>
    <x v="1"/>
    <x v="379"/>
    <d v="2012-12-26T00:00:00"/>
    <x v="0"/>
    <s v="SZ-20035"/>
    <x v="449"/>
    <x v="2"/>
    <x v="0"/>
    <s v="Saint Charles"/>
    <x v="10"/>
    <n v="60174"/>
    <x v="2"/>
    <s v="TEC-MA-10004241"/>
    <x v="2"/>
    <x v="15"/>
    <x v="832"/>
    <n v="600.53"/>
    <n v="2"/>
    <x v="4"/>
    <n v="137.26400000000001"/>
  </r>
  <r>
    <n v="8284"/>
    <x v="4101"/>
    <x v="1"/>
    <x v="379"/>
    <d v="2012-12-26T00:00:00"/>
    <x v="0"/>
    <s v="SZ-20035"/>
    <x v="449"/>
    <x v="2"/>
    <x v="0"/>
    <s v="Saint Charles"/>
    <x v="10"/>
    <n v="60174"/>
    <x v="2"/>
    <s v="OFF-AR-10001468"/>
    <x v="1"/>
    <x v="6"/>
    <x v="718"/>
    <n v="59.904000000000003"/>
    <n v="2"/>
    <x v="2"/>
    <n v="14.2272"/>
  </r>
  <r>
    <n v="8285"/>
    <x v="4101"/>
    <x v="1"/>
    <x v="379"/>
    <d v="2012-12-26T00:00:00"/>
    <x v="0"/>
    <s v="SZ-20035"/>
    <x v="449"/>
    <x v="2"/>
    <x v="0"/>
    <s v="Saint Charles"/>
    <x v="10"/>
    <n v="60174"/>
    <x v="2"/>
    <s v="TEC-AC-10003198"/>
    <x v="2"/>
    <x v="11"/>
    <x v="761"/>
    <n v="637.44000000000005"/>
    <n v="8"/>
    <x v="2"/>
    <n v="135.45599999999999"/>
  </r>
  <r>
    <n v="8286"/>
    <x v="4101"/>
    <x v="1"/>
    <x v="379"/>
    <d v="2012-12-26T00:00:00"/>
    <x v="0"/>
    <s v="SZ-20035"/>
    <x v="449"/>
    <x v="2"/>
    <x v="0"/>
    <s v="Saint Charles"/>
    <x v="10"/>
    <n v="60174"/>
    <x v="2"/>
    <s v="FUR-FU-10003039"/>
    <x v="0"/>
    <x v="5"/>
    <x v="479"/>
    <n v="51.756"/>
    <n v="3"/>
    <x v="7"/>
    <n v="-33.641399999999997"/>
  </r>
  <r>
    <n v="8287"/>
    <x v="4102"/>
    <x v="2"/>
    <x v="1132"/>
    <d v="2011-08-16T00:00:00"/>
    <x v="1"/>
    <s v="DH-13675"/>
    <x v="723"/>
    <x v="2"/>
    <x v="0"/>
    <s v="Miami"/>
    <x v="2"/>
    <n v="33180"/>
    <x v="0"/>
    <s v="OFF-PA-10000295"/>
    <x v="1"/>
    <x v="10"/>
    <x v="1779"/>
    <n v="31.103999999999999"/>
    <n v="6"/>
    <x v="2"/>
    <n v="10.8864"/>
  </r>
  <r>
    <n v="8288"/>
    <x v="4102"/>
    <x v="2"/>
    <x v="1132"/>
    <d v="2011-08-16T00:00:00"/>
    <x v="1"/>
    <s v="DH-13675"/>
    <x v="723"/>
    <x v="2"/>
    <x v="0"/>
    <s v="Miami"/>
    <x v="2"/>
    <n v="33180"/>
    <x v="0"/>
    <s v="OFF-AR-10004344"/>
    <x v="1"/>
    <x v="6"/>
    <x v="365"/>
    <n v="47.96"/>
    <n v="5"/>
    <x v="2"/>
    <n v="4.1965000000000003"/>
  </r>
  <r>
    <n v="8289"/>
    <x v="4102"/>
    <x v="2"/>
    <x v="1132"/>
    <d v="2011-08-16T00:00:00"/>
    <x v="1"/>
    <s v="DH-13675"/>
    <x v="723"/>
    <x v="2"/>
    <x v="0"/>
    <s v="Miami"/>
    <x v="2"/>
    <n v="33180"/>
    <x v="0"/>
    <s v="TEC-AC-10002473"/>
    <x v="2"/>
    <x v="11"/>
    <x v="713"/>
    <n v="158.928"/>
    <n v="7"/>
    <x v="2"/>
    <n v="41.718600000000002"/>
  </r>
  <r>
    <n v="8290"/>
    <x v="4102"/>
    <x v="2"/>
    <x v="1132"/>
    <d v="2011-08-16T00:00:00"/>
    <x v="1"/>
    <s v="DH-13675"/>
    <x v="723"/>
    <x v="2"/>
    <x v="0"/>
    <s v="Miami"/>
    <x v="2"/>
    <n v="33180"/>
    <x v="0"/>
    <s v="OFF-AP-10002403"/>
    <x v="1"/>
    <x v="9"/>
    <x v="1302"/>
    <n v="211.24799999999999"/>
    <n v="6"/>
    <x v="2"/>
    <n v="15.8436"/>
  </r>
  <r>
    <n v="8291"/>
    <x v="4102"/>
    <x v="2"/>
    <x v="1132"/>
    <d v="2011-08-16T00:00:00"/>
    <x v="1"/>
    <s v="DH-13675"/>
    <x v="723"/>
    <x v="2"/>
    <x v="0"/>
    <s v="Miami"/>
    <x v="2"/>
    <n v="33180"/>
    <x v="0"/>
    <s v="OFF-SU-10000432"/>
    <x v="1"/>
    <x v="14"/>
    <x v="1549"/>
    <n v="5.5519999999999996"/>
    <n v="2"/>
    <x v="2"/>
    <n v="-1.0409999999999999"/>
  </r>
  <r>
    <n v="8292"/>
    <x v="4102"/>
    <x v="2"/>
    <x v="1132"/>
    <d v="2011-08-16T00:00:00"/>
    <x v="1"/>
    <s v="DH-13675"/>
    <x v="723"/>
    <x v="2"/>
    <x v="0"/>
    <s v="Miami"/>
    <x v="2"/>
    <n v="33180"/>
    <x v="0"/>
    <s v="OFF-LA-10000443"/>
    <x v="1"/>
    <x v="2"/>
    <x v="1118"/>
    <n v="2.952"/>
    <n v="1"/>
    <x v="2"/>
    <n v="0.99629999999999996"/>
  </r>
  <r>
    <n v="8293"/>
    <x v="4103"/>
    <x v="1"/>
    <x v="555"/>
    <d v="2012-12-15T00:00:00"/>
    <x v="1"/>
    <s v="LC-16885"/>
    <x v="62"/>
    <x v="0"/>
    <x v="0"/>
    <s v="Troy"/>
    <x v="24"/>
    <n v="45373"/>
    <x v="3"/>
    <s v="OFF-BI-10003166"/>
    <x v="1"/>
    <x v="8"/>
    <x v="1405"/>
    <n v="10.332000000000001"/>
    <n v="3"/>
    <x v="6"/>
    <n v="-7.5768000000000004"/>
  </r>
  <r>
    <n v="8294"/>
    <x v="4104"/>
    <x v="3"/>
    <x v="132"/>
    <d v="2014-11-08T00:00:00"/>
    <x v="1"/>
    <s v="JO-15145"/>
    <x v="705"/>
    <x v="1"/>
    <x v="0"/>
    <s v="Seattle"/>
    <x v="4"/>
    <n v="98103"/>
    <x v="1"/>
    <s v="OFF-BI-10002393"/>
    <x v="1"/>
    <x v="8"/>
    <x v="1188"/>
    <n v="18.367999999999999"/>
    <n v="4"/>
    <x v="2"/>
    <n v="5.9695999999999998"/>
  </r>
  <r>
    <n v="8295"/>
    <x v="4105"/>
    <x v="3"/>
    <x v="677"/>
    <d v="2014-03-18T00:00:00"/>
    <x v="1"/>
    <s v="MT-17815"/>
    <x v="363"/>
    <x v="0"/>
    <x v="0"/>
    <s v="New York City"/>
    <x v="15"/>
    <n v="10011"/>
    <x v="3"/>
    <s v="TEC-PH-10001809"/>
    <x v="2"/>
    <x v="7"/>
    <x v="1164"/>
    <n v="299.89999999999998"/>
    <n v="2"/>
    <x v="0"/>
    <n v="74.974999999999994"/>
  </r>
  <r>
    <n v="8296"/>
    <x v="4106"/>
    <x v="0"/>
    <x v="198"/>
    <d v="2013-06-04T00:00:00"/>
    <x v="1"/>
    <s v="EB-13750"/>
    <x v="494"/>
    <x v="1"/>
    <x v="0"/>
    <s v="Arlington"/>
    <x v="17"/>
    <n v="22204"/>
    <x v="0"/>
    <s v="OFF-EN-10002600"/>
    <x v="1"/>
    <x v="12"/>
    <x v="111"/>
    <n v="26.55"/>
    <n v="9"/>
    <x v="0"/>
    <n v="12.744"/>
  </r>
  <r>
    <n v="8297"/>
    <x v="4106"/>
    <x v="0"/>
    <x v="198"/>
    <d v="2013-06-04T00:00:00"/>
    <x v="1"/>
    <s v="EB-13750"/>
    <x v="494"/>
    <x v="1"/>
    <x v="0"/>
    <s v="Arlington"/>
    <x v="17"/>
    <n v="22204"/>
    <x v="0"/>
    <s v="TEC-AC-10000109"/>
    <x v="2"/>
    <x v="11"/>
    <x v="200"/>
    <n v="111.98"/>
    <n v="2"/>
    <x v="0"/>
    <n v="26.8752"/>
  </r>
  <r>
    <n v="8298"/>
    <x v="4107"/>
    <x v="1"/>
    <x v="761"/>
    <d v="2012-07-11T00:00:00"/>
    <x v="1"/>
    <s v="RS-19765"/>
    <x v="276"/>
    <x v="1"/>
    <x v="0"/>
    <s v="Charlotte"/>
    <x v="3"/>
    <n v="28205"/>
    <x v="0"/>
    <s v="FUR-FU-10003829"/>
    <x v="0"/>
    <x v="5"/>
    <x v="1369"/>
    <n v="4.9279999999999999"/>
    <n v="2"/>
    <x v="2"/>
    <n v="0.73919999999999997"/>
  </r>
  <r>
    <n v="8299"/>
    <x v="4107"/>
    <x v="1"/>
    <x v="761"/>
    <d v="2012-07-11T00:00:00"/>
    <x v="1"/>
    <s v="RS-19765"/>
    <x v="276"/>
    <x v="1"/>
    <x v="0"/>
    <s v="Charlotte"/>
    <x v="3"/>
    <n v="28205"/>
    <x v="0"/>
    <s v="OFF-LA-10003223"/>
    <x v="1"/>
    <x v="2"/>
    <x v="602"/>
    <n v="11.784000000000001"/>
    <n v="3"/>
    <x v="2"/>
    <n v="4.2717000000000001"/>
  </r>
  <r>
    <n v="8300"/>
    <x v="4108"/>
    <x v="2"/>
    <x v="518"/>
    <d v="2011-03-15T00:00:00"/>
    <x v="1"/>
    <s v="RB-19435"/>
    <x v="579"/>
    <x v="0"/>
    <x v="0"/>
    <s v="Roseville"/>
    <x v="1"/>
    <n v="95661"/>
    <x v="1"/>
    <s v="OFF-AR-10001770"/>
    <x v="1"/>
    <x v="6"/>
    <x v="1579"/>
    <n v="7.98"/>
    <n v="3"/>
    <x v="0"/>
    <n v="2.0748000000000002"/>
  </r>
  <r>
    <n v="8301"/>
    <x v="4109"/>
    <x v="1"/>
    <x v="704"/>
    <d v="2012-04-24T00:00:00"/>
    <x v="1"/>
    <s v="OT-18730"/>
    <x v="220"/>
    <x v="0"/>
    <x v="0"/>
    <s v="Detroit"/>
    <x v="12"/>
    <n v="48234"/>
    <x v="2"/>
    <s v="OFF-EN-10003296"/>
    <x v="1"/>
    <x v="12"/>
    <x v="229"/>
    <n v="180.96"/>
    <n v="2"/>
    <x v="0"/>
    <n v="81.432000000000002"/>
  </r>
  <r>
    <n v="8302"/>
    <x v="4110"/>
    <x v="3"/>
    <x v="1189"/>
    <d v="2014-08-02T00:00:00"/>
    <x v="1"/>
    <s v="GZ-14545"/>
    <x v="433"/>
    <x v="1"/>
    <x v="0"/>
    <s v="Los Angeles"/>
    <x v="1"/>
    <n v="90036"/>
    <x v="1"/>
    <s v="TEC-AC-10003870"/>
    <x v="2"/>
    <x v="11"/>
    <x v="1718"/>
    <n v="1649.95"/>
    <n v="5"/>
    <x v="0"/>
    <n v="659.98"/>
  </r>
  <r>
    <n v="8303"/>
    <x v="4110"/>
    <x v="3"/>
    <x v="1189"/>
    <d v="2014-08-02T00:00:00"/>
    <x v="1"/>
    <s v="GZ-14545"/>
    <x v="433"/>
    <x v="1"/>
    <x v="0"/>
    <s v="Los Angeles"/>
    <x v="1"/>
    <n v="90036"/>
    <x v="1"/>
    <s v="FUR-CH-10000665"/>
    <x v="0"/>
    <x v="1"/>
    <x v="656"/>
    <n v="362.35199999999998"/>
    <n v="3"/>
    <x v="2"/>
    <n v="45.293999999999997"/>
  </r>
  <r>
    <n v="8304"/>
    <x v="4111"/>
    <x v="2"/>
    <x v="656"/>
    <d v="2011-11-02T00:00:00"/>
    <x v="0"/>
    <s v="NL-18310"/>
    <x v="644"/>
    <x v="2"/>
    <x v="0"/>
    <s v="San Francisco"/>
    <x v="1"/>
    <n v="94110"/>
    <x v="1"/>
    <s v="TEC-PH-10003092"/>
    <x v="2"/>
    <x v="7"/>
    <x v="516"/>
    <n v="73.584000000000003"/>
    <n v="2"/>
    <x v="2"/>
    <n v="8.2782"/>
  </r>
  <r>
    <n v="8305"/>
    <x v="4112"/>
    <x v="3"/>
    <x v="132"/>
    <d v="2014-11-10T00:00:00"/>
    <x v="1"/>
    <s v="BG-11740"/>
    <x v="696"/>
    <x v="0"/>
    <x v="0"/>
    <s v="Bakersfield"/>
    <x v="1"/>
    <n v="93309"/>
    <x v="1"/>
    <s v="FUR-TA-10001086"/>
    <x v="0"/>
    <x v="3"/>
    <x v="1727"/>
    <n v="486.36799999999999"/>
    <n v="4"/>
    <x v="2"/>
    <n v="36.477600000000002"/>
  </r>
  <r>
    <n v="8306"/>
    <x v="4113"/>
    <x v="0"/>
    <x v="1190"/>
    <d v="2013-08-17T00:00:00"/>
    <x v="1"/>
    <s v="MT-18070"/>
    <x v="192"/>
    <x v="2"/>
    <x v="0"/>
    <s v="Tulsa"/>
    <x v="26"/>
    <n v="74133"/>
    <x v="2"/>
    <s v="OFF-PA-10001870"/>
    <x v="1"/>
    <x v="10"/>
    <x v="674"/>
    <n v="32.4"/>
    <n v="5"/>
    <x v="0"/>
    <n v="15.552"/>
  </r>
  <r>
    <n v="8307"/>
    <x v="4113"/>
    <x v="0"/>
    <x v="1190"/>
    <d v="2013-08-17T00:00:00"/>
    <x v="1"/>
    <s v="MT-18070"/>
    <x v="192"/>
    <x v="2"/>
    <x v="0"/>
    <s v="Tulsa"/>
    <x v="26"/>
    <n v="74133"/>
    <x v="2"/>
    <s v="OFF-BI-10003305"/>
    <x v="1"/>
    <x v="8"/>
    <x v="565"/>
    <n v="41.86"/>
    <n v="7"/>
    <x v="0"/>
    <n v="19.255600000000001"/>
  </r>
  <r>
    <n v="8308"/>
    <x v="4113"/>
    <x v="0"/>
    <x v="1190"/>
    <d v="2013-08-17T00:00:00"/>
    <x v="1"/>
    <s v="MT-18070"/>
    <x v="192"/>
    <x v="2"/>
    <x v="0"/>
    <s v="Tulsa"/>
    <x v="26"/>
    <n v="74133"/>
    <x v="2"/>
    <s v="OFF-BI-10003007"/>
    <x v="1"/>
    <x v="8"/>
    <x v="1542"/>
    <n v="77.56"/>
    <n v="2"/>
    <x v="0"/>
    <n v="35.677599999999998"/>
  </r>
  <r>
    <n v="8309"/>
    <x v="4114"/>
    <x v="0"/>
    <x v="197"/>
    <d v="2013-07-26T00:00:00"/>
    <x v="3"/>
    <s v="BC-11125"/>
    <x v="604"/>
    <x v="2"/>
    <x v="0"/>
    <s v="San Francisco"/>
    <x v="1"/>
    <n v="94122"/>
    <x v="1"/>
    <s v="OFF-AR-10001419"/>
    <x v="1"/>
    <x v="6"/>
    <x v="1006"/>
    <n v="37.17"/>
    <n v="9"/>
    <x v="0"/>
    <n v="11.151"/>
  </r>
  <r>
    <n v="8310"/>
    <x v="4115"/>
    <x v="2"/>
    <x v="72"/>
    <d v="2011-03-07T00:00:00"/>
    <x v="1"/>
    <s v="GW-14605"/>
    <x v="543"/>
    <x v="0"/>
    <x v="0"/>
    <s v="Houston"/>
    <x v="5"/>
    <n v="77036"/>
    <x v="2"/>
    <s v="OFF-ST-10003692"/>
    <x v="1"/>
    <x v="4"/>
    <x v="1253"/>
    <n v="137.352"/>
    <n v="3"/>
    <x v="2"/>
    <n v="8.5845000000000002"/>
  </r>
  <r>
    <n v="8311"/>
    <x v="4115"/>
    <x v="2"/>
    <x v="72"/>
    <d v="2011-03-07T00:00:00"/>
    <x v="1"/>
    <s v="GW-14605"/>
    <x v="543"/>
    <x v="0"/>
    <x v="0"/>
    <s v="Houston"/>
    <x v="5"/>
    <n v="77036"/>
    <x v="2"/>
    <s v="FUR-TA-10001866"/>
    <x v="0"/>
    <x v="3"/>
    <x v="1271"/>
    <n v="376.50900000000001"/>
    <n v="3"/>
    <x v="4"/>
    <n v="-43.029600000000002"/>
  </r>
  <r>
    <n v="8312"/>
    <x v="4116"/>
    <x v="3"/>
    <x v="795"/>
    <d v="2014-02-01T00:00:00"/>
    <x v="1"/>
    <s v="BD-11500"/>
    <x v="214"/>
    <x v="0"/>
    <x v="0"/>
    <s v="Columbus"/>
    <x v="32"/>
    <n v="31907"/>
    <x v="0"/>
    <s v="FUR-FU-10002157"/>
    <x v="0"/>
    <x v="5"/>
    <x v="116"/>
    <n v="62.72"/>
    <n v="4"/>
    <x v="0"/>
    <n v="24.460799999999999"/>
  </r>
  <r>
    <n v="8313"/>
    <x v="4116"/>
    <x v="3"/>
    <x v="795"/>
    <d v="2014-02-01T00:00:00"/>
    <x v="1"/>
    <s v="BD-11500"/>
    <x v="214"/>
    <x v="0"/>
    <x v="0"/>
    <s v="Columbus"/>
    <x v="32"/>
    <n v="31907"/>
    <x v="0"/>
    <s v="TEC-PH-10001459"/>
    <x v="2"/>
    <x v="7"/>
    <x v="1438"/>
    <n v="2939.93"/>
    <n v="7"/>
    <x v="0"/>
    <n v="764.3818"/>
  </r>
  <r>
    <n v="8314"/>
    <x v="4117"/>
    <x v="2"/>
    <x v="136"/>
    <d v="2011-07-16T00:00:00"/>
    <x v="1"/>
    <s v="PV-18985"/>
    <x v="391"/>
    <x v="2"/>
    <x v="0"/>
    <s v="League City"/>
    <x v="5"/>
    <n v="77573"/>
    <x v="2"/>
    <s v="FUR-CH-10002126"/>
    <x v="0"/>
    <x v="1"/>
    <x v="841"/>
    <n v="512.35799999999995"/>
    <n v="3"/>
    <x v="4"/>
    <n v="-14.6388"/>
  </r>
  <r>
    <n v="8315"/>
    <x v="4117"/>
    <x v="2"/>
    <x v="136"/>
    <d v="2011-07-16T00:00:00"/>
    <x v="1"/>
    <s v="PV-18985"/>
    <x v="391"/>
    <x v="2"/>
    <x v="0"/>
    <s v="League City"/>
    <x v="5"/>
    <n v="77573"/>
    <x v="2"/>
    <s v="OFF-FA-10001561"/>
    <x v="1"/>
    <x v="13"/>
    <x v="831"/>
    <n v="3.488"/>
    <n v="2"/>
    <x v="2"/>
    <n v="0.56679999999999997"/>
  </r>
  <r>
    <n v="8316"/>
    <x v="4117"/>
    <x v="2"/>
    <x v="136"/>
    <d v="2011-07-16T00:00:00"/>
    <x v="1"/>
    <s v="PV-18985"/>
    <x v="391"/>
    <x v="2"/>
    <x v="0"/>
    <s v="League City"/>
    <x v="5"/>
    <n v="77573"/>
    <x v="2"/>
    <s v="OFF-AR-10003158"/>
    <x v="1"/>
    <x v="6"/>
    <x v="696"/>
    <n v="22.288"/>
    <n v="7"/>
    <x v="2"/>
    <n v="3.9003999999999999"/>
  </r>
  <r>
    <n v="8317"/>
    <x v="4117"/>
    <x v="2"/>
    <x v="136"/>
    <d v="2011-07-16T00:00:00"/>
    <x v="1"/>
    <s v="PV-18985"/>
    <x v="391"/>
    <x v="2"/>
    <x v="0"/>
    <s v="League City"/>
    <x v="5"/>
    <n v="77573"/>
    <x v="2"/>
    <s v="OFF-PA-10001804"/>
    <x v="1"/>
    <x v="10"/>
    <x v="128"/>
    <n v="16.032"/>
    <n v="3"/>
    <x v="2"/>
    <n v="5.6112000000000002"/>
  </r>
  <r>
    <n v="8318"/>
    <x v="4118"/>
    <x v="3"/>
    <x v="645"/>
    <d v="2014-04-17T00:00:00"/>
    <x v="1"/>
    <s v="HM-14980"/>
    <x v="31"/>
    <x v="0"/>
    <x v="0"/>
    <s v="Burlington"/>
    <x v="3"/>
    <n v="27217"/>
    <x v="0"/>
    <s v="OFF-AR-10000422"/>
    <x v="1"/>
    <x v="6"/>
    <x v="892"/>
    <n v="1.752"/>
    <n v="1"/>
    <x v="2"/>
    <n v="0.15329999999999999"/>
  </r>
  <r>
    <n v="8319"/>
    <x v="4118"/>
    <x v="3"/>
    <x v="645"/>
    <d v="2014-04-17T00:00:00"/>
    <x v="1"/>
    <s v="HM-14980"/>
    <x v="31"/>
    <x v="0"/>
    <x v="0"/>
    <s v="Burlington"/>
    <x v="3"/>
    <n v="27217"/>
    <x v="0"/>
    <s v="OFF-AR-10000127"/>
    <x v="1"/>
    <x v="6"/>
    <x v="1186"/>
    <n v="20.992000000000001"/>
    <n v="8"/>
    <x v="2"/>
    <n v="2.3616000000000001"/>
  </r>
  <r>
    <n v="8320"/>
    <x v="4119"/>
    <x v="3"/>
    <x v="38"/>
    <d v="2014-11-19T00:00:00"/>
    <x v="1"/>
    <s v="EM-14065"/>
    <x v="191"/>
    <x v="0"/>
    <x v="0"/>
    <s v="New York City"/>
    <x v="15"/>
    <n v="10009"/>
    <x v="3"/>
    <s v="OFF-ST-10004634"/>
    <x v="1"/>
    <x v="4"/>
    <x v="597"/>
    <n v="11.21"/>
    <n v="1"/>
    <x v="0"/>
    <n v="3.363"/>
  </r>
  <r>
    <n v="8321"/>
    <x v="4120"/>
    <x v="1"/>
    <x v="901"/>
    <d v="2012-12-06T00:00:00"/>
    <x v="2"/>
    <s v="SF-20065"/>
    <x v="11"/>
    <x v="0"/>
    <x v="0"/>
    <s v="Dallas"/>
    <x v="5"/>
    <n v="75220"/>
    <x v="2"/>
    <s v="OFF-AR-10003582"/>
    <x v="1"/>
    <x v="6"/>
    <x v="1451"/>
    <n v="45.04"/>
    <n v="2"/>
    <x v="2"/>
    <n v="4.5039999999999996"/>
  </r>
  <r>
    <n v="8322"/>
    <x v="4121"/>
    <x v="0"/>
    <x v="182"/>
    <d v="2013-10-02T00:00:00"/>
    <x v="1"/>
    <s v="SC-20380"/>
    <x v="618"/>
    <x v="0"/>
    <x v="0"/>
    <s v="Houston"/>
    <x v="5"/>
    <n v="77095"/>
    <x v="2"/>
    <s v="OFF-BI-10002026"/>
    <x v="1"/>
    <x v="8"/>
    <x v="1749"/>
    <n v="15.624000000000001"/>
    <n v="2"/>
    <x v="3"/>
    <n v="-24.9984"/>
  </r>
  <r>
    <n v="8323"/>
    <x v="4122"/>
    <x v="0"/>
    <x v="258"/>
    <d v="2013-11-26T00:00:00"/>
    <x v="1"/>
    <s v="ND-18370"/>
    <x v="444"/>
    <x v="0"/>
    <x v="0"/>
    <s v="Long Beach"/>
    <x v="15"/>
    <n v="11561"/>
    <x v="3"/>
    <s v="OFF-AP-10000595"/>
    <x v="1"/>
    <x v="9"/>
    <x v="1496"/>
    <n v="8.74"/>
    <n v="2"/>
    <x v="0"/>
    <n v="2.2724000000000002"/>
  </r>
  <r>
    <n v="8324"/>
    <x v="4122"/>
    <x v="0"/>
    <x v="258"/>
    <d v="2013-11-26T00:00:00"/>
    <x v="1"/>
    <s v="ND-18370"/>
    <x v="444"/>
    <x v="0"/>
    <x v="0"/>
    <s v="Long Beach"/>
    <x v="15"/>
    <n v="11561"/>
    <x v="3"/>
    <s v="OFF-PA-10001509"/>
    <x v="1"/>
    <x v="10"/>
    <x v="417"/>
    <n v="44.75"/>
    <n v="5"/>
    <x v="0"/>
    <n v="20.585000000000001"/>
  </r>
  <r>
    <n v="8325"/>
    <x v="4123"/>
    <x v="3"/>
    <x v="565"/>
    <d v="2014-09-10T00:00:00"/>
    <x v="2"/>
    <s v="FC-14245"/>
    <x v="763"/>
    <x v="2"/>
    <x v="0"/>
    <s v="Hialeah"/>
    <x v="2"/>
    <n v="33012"/>
    <x v="0"/>
    <s v="OFF-ST-10001321"/>
    <x v="1"/>
    <x v="4"/>
    <x v="416"/>
    <n v="61.68"/>
    <n v="5"/>
    <x v="2"/>
    <n v="5.3970000000000002"/>
  </r>
  <r>
    <n v="8326"/>
    <x v="4123"/>
    <x v="3"/>
    <x v="565"/>
    <d v="2014-09-10T00:00:00"/>
    <x v="2"/>
    <s v="FC-14245"/>
    <x v="763"/>
    <x v="2"/>
    <x v="0"/>
    <s v="Hialeah"/>
    <x v="2"/>
    <n v="33012"/>
    <x v="0"/>
    <s v="TEC-PH-10001750"/>
    <x v="2"/>
    <x v="7"/>
    <x v="968"/>
    <n v="158.376"/>
    <n v="3"/>
    <x v="2"/>
    <n v="13.857900000000001"/>
  </r>
  <r>
    <n v="8327"/>
    <x v="4124"/>
    <x v="3"/>
    <x v="246"/>
    <d v="2014-07-25T00:00:00"/>
    <x v="0"/>
    <s v="KL-16555"/>
    <x v="126"/>
    <x v="1"/>
    <x v="0"/>
    <s v="Aurora"/>
    <x v="10"/>
    <n v="60505"/>
    <x v="2"/>
    <s v="OFF-BI-10001890"/>
    <x v="1"/>
    <x v="8"/>
    <x v="174"/>
    <n v="2.8639999999999999"/>
    <n v="4"/>
    <x v="3"/>
    <n v="-4.5823999999999998"/>
  </r>
  <r>
    <n v="8328"/>
    <x v="4124"/>
    <x v="3"/>
    <x v="246"/>
    <d v="2014-07-25T00:00:00"/>
    <x v="0"/>
    <s v="KL-16555"/>
    <x v="126"/>
    <x v="1"/>
    <x v="0"/>
    <s v="Aurora"/>
    <x v="10"/>
    <n v="60505"/>
    <x v="2"/>
    <s v="OFF-BI-10004224"/>
    <x v="1"/>
    <x v="8"/>
    <x v="1061"/>
    <n v="94.191999999999993"/>
    <n v="7"/>
    <x v="3"/>
    <n v="-164.83600000000001"/>
  </r>
  <r>
    <n v="8329"/>
    <x v="4125"/>
    <x v="3"/>
    <x v="833"/>
    <d v="2014-10-12T00:00:00"/>
    <x v="1"/>
    <s v="XP-21865"/>
    <x v="190"/>
    <x v="0"/>
    <x v="0"/>
    <s v="Belleville"/>
    <x v="30"/>
    <n v="7109"/>
    <x v="3"/>
    <s v="OFF-PA-10001357"/>
    <x v="1"/>
    <x v="10"/>
    <x v="1032"/>
    <n v="143.69999999999999"/>
    <n v="3"/>
    <x v="0"/>
    <n v="68.975999999999999"/>
  </r>
  <r>
    <n v="8330"/>
    <x v="4125"/>
    <x v="3"/>
    <x v="833"/>
    <d v="2014-10-12T00:00:00"/>
    <x v="1"/>
    <s v="XP-21865"/>
    <x v="190"/>
    <x v="0"/>
    <x v="0"/>
    <s v="Belleville"/>
    <x v="30"/>
    <n v="7109"/>
    <x v="3"/>
    <s v="OFF-PA-10004888"/>
    <x v="1"/>
    <x v="10"/>
    <x v="959"/>
    <n v="6.48"/>
    <n v="1"/>
    <x v="0"/>
    <n v="3.1103999999999998"/>
  </r>
  <r>
    <n v="8331"/>
    <x v="4126"/>
    <x v="3"/>
    <x v="659"/>
    <d v="2014-11-12T00:00:00"/>
    <x v="1"/>
    <s v="FP-14320"/>
    <x v="224"/>
    <x v="0"/>
    <x v="0"/>
    <s v="New York City"/>
    <x v="15"/>
    <n v="10024"/>
    <x v="3"/>
    <s v="TEC-AC-10002370"/>
    <x v="2"/>
    <x v="11"/>
    <x v="1816"/>
    <n v="7.88"/>
    <n v="4"/>
    <x v="0"/>
    <n v="2.5215999999999998"/>
  </r>
  <r>
    <n v="8332"/>
    <x v="4127"/>
    <x v="0"/>
    <x v="1185"/>
    <d v="2013-03-13T00:00:00"/>
    <x v="2"/>
    <s v="PS-18760"/>
    <x v="519"/>
    <x v="0"/>
    <x v="0"/>
    <s v="Andover"/>
    <x v="31"/>
    <n v="1810"/>
    <x v="3"/>
    <s v="OFF-ST-10004634"/>
    <x v="1"/>
    <x v="4"/>
    <x v="597"/>
    <n v="11.21"/>
    <n v="1"/>
    <x v="0"/>
    <n v="3.363"/>
  </r>
  <r>
    <n v="8333"/>
    <x v="4127"/>
    <x v="0"/>
    <x v="1185"/>
    <d v="2013-03-13T00:00:00"/>
    <x v="2"/>
    <s v="PS-18760"/>
    <x v="519"/>
    <x v="0"/>
    <x v="0"/>
    <s v="Andover"/>
    <x v="31"/>
    <n v="1810"/>
    <x v="3"/>
    <s v="FUR-CH-10002647"/>
    <x v="0"/>
    <x v="1"/>
    <x v="470"/>
    <n v="354.9"/>
    <n v="5"/>
    <x v="0"/>
    <n v="88.724999999999994"/>
  </r>
  <r>
    <n v="8334"/>
    <x v="4127"/>
    <x v="0"/>
    <x v="1185"/>
    <d v="2013-03-13T00:00:00"/>
    <x v="2"/>
    <s v="PS-18760"/>
    <x v="519"/>
    <x v="0"/>
    <x v="0"/>
    <s v="Andover"/>
    <x v="31"/>
    <n v="1810"/>
    <x v="3"/>
    <s v="OFF-PA-10001801"/>
    <x v="1"/>
    <x v="10"/>
    <x v="1757"/>
    <n v="17.940000000000001"/>
    <n v="3"/>
    <x v="0"/>
    <n v="8.7905999999999995"/>
  </r>
  <r>
    <n v="8335"/>
    <x v="4127"/>
    <x v="0"/>
    <x v="1185"/>
    <d v="2013-03-13T00:00:00"/>
    <x v="2"/>
    <s v="PS-18760"/>
    <x v="519"/>
    <x v="0"/>
    <x v="0"/>
    <s v="Andover"/>
    <x v="31"/>
    <n v="1810"/>
    <x v="3"/>
    <s v="OFF-BI-10004632"/>
    <x v="1"/>
    <x v="8"/>
    <x v="910"/>
    <n v="51.8"/>
    <n v="4"/>
    <x v="0"/>
    <n v="23.31"/>
  </r>
  <r>
    <n v="8336"/>
    <x v="4128"/>
    <x v="3"/>
    <x v="726"/>
    <d v="2014-05-19T00:00:00"/>
    <x v="0"/>
    <s v="CW-11905"/>
    <x v="194"/>
    <x v="2"/>
    <x v="0"/>
    <s v="Newark"/>
    <x v="13"/>
    <n v="19711"/>
    <x v="3"/>
    <s v="OFF-BI-10002082"/>
    <x v="1"/>
    <x v="8"/>
    <x v="1173"/>
    <n v="299.52"/>
    <n v="9"/>
    <x v="0"/>
    <n v="149.76"/>
  </r>
  <r>
    <n v="8337"/>
    <x v="4129"/>
    <x v="0"/>
    <x v="415"/>
    <d v="2013-07-09T00:00:00"/>
    <x v="1"/>
    <s v="KH-16360"/>
    <x v="347"/>
    <x v="0"/>
    <x v="0"/>
    <s v="Arlington"/>
    <x v="17"/>
    <n v="22204"/>
    <x v="0"/>
    <s v="OFF-AR-10003986"/>
    <x v="1"/>
    <x v="6"/>
    <x v="1817"/>
    <n v="7.7"/>
    <n v="2"/>
    <x v="0"/>
    <n v="3.157"/>
  </r>
  <r>
    <n v="8338"/>
    <x v="4130"/>
    <x v="2"/>
    <x v="422"/>
    <d v="2012-01-03T00:00:00"/>
    <x v="1"/>
    <s v="TC-20980"/>
    <x v="568"/>
    <x v="1"/>
    <x v="0"/>
    <s v="Decatur"/>
    <x v="19"/>
    <n v="35601"/>
    <x v="0"/>
    <s v="OFF-PA-10001243"/>
    <x v="1"/>
    <x v="10"/>
    <x v="1794"/>
    <n v="23.92"/>
    <n v="4"/>
    <x v="0"/>
    <n v="11.720800000000001"/>
  </r>
  <r>
    <n v="8339"/>
    <x v="4130"/>
    <x v="2"/>
    <x v="422"/>
    <d v="2012-01-03T00:00:00"/>
    <x v="1"/>
    <s v="TC-20980"/>
    <x v="568"/>
    <x v="1"/>
    <x v="0"/>
    <s v="Decatur"/>
    <x v="19"/>
    <n v="35601"/>
    <x v="0"/>
    <s v="TEC-AC-10003198"/>
    <x v="2"/>
    <x v="11"/>
    <x v="761"/>
    <n v="498"/>
    <n v="5"/>
    <x v="0"/>
    <n v="184.26"/>
  </r>
  <r>
    <n v="8340"/>
    <x v="4131"/>
    <x v="3"/>
    <x v="669"/>
    <d v="2014-04-18T00:00:00"/>
    <x v="1"/>
    <s v="YS-21880"/>
    <x v="453"/>
    <x v="1"/>
    <x v="0"/>
    <s v="Hesperia"/>
    <x v="1"/>
    <n v="92345"/>
    <x v="1"/>
    <s v="FUR-CH-10003774"/>
    <x v="0"/>
    <x v="1"/>
    <x v="1185"/>
    <n v="436.70400000000001"/>
    <n v="6"/>
    <x v="2"/>
    <n v="-38.211599999999997"/>
  </r>
  <r>
    <n v="8341"/>
    <x v="4132"/>
    <x v="2"/>
    <x v="687"/>
    <d v="2011-11-20T00:00:00"/>
    <x v="1"/>
    <s v="CC-12220"/>
    <x v="417"/>
    <x v="0"/>
    <x v="0"/>
    <s v="Chesapeake"/>
    <x v="17"/>
    <n v="23320"/>
    <x v="0"/>
    <s v="OFF-PA-10002262"/>
    <x v="1"/>
    <x v="10"/>
    <x v="992"/>
    <n v="32.4"/>
    <n v="5"/>
    <x v="0"/>
    <n v="15.552"/>
  </r>
  <r>
    <n v="8342"/>
    <x v="4133"/>
    <x v="3"/>
    <x v="532"/>
    <d v="2014-06-15T00:00:00"/>
    <x v="2"/>
    <s v="ZD-21925"/>
    <x v="9"/>
    <x v="0"/>
    <x v="0"/>
    <s v="Los Angeles"/>
    <x v="1"/>
    <n v="90036"/>
    <x v="1"/>
    <s v="OFF-AP-10004532"/>
    <x v="1"/>
    <x v="9"/>
    <x v="559"/>
    <n v="61.44"/>
    <n v="3"/>
    <x v="0"/>
    <n v="16.588799999999999"/>
  </r>
  <r>
    <n v="8343"/>
    <x v="4134"/>
    <x v="0"/>
    <x v="881"/>
    <d v="2013-12-01T00:00:00"/>
    <x v="1"/>
    <s v="JK-15370"/>
    <x v="271"/>
    <x v="0"/>
    <x v="0"/>
    <s v="Huntsville"/>
    <x v="19"/>
    <n v="35810"/>
    <x v="0"/>
    <s v="OFF-ST-10001325"/>
    <x v="1"/>
    <x v="4"/>
    <x v="466"/>
    <n v="73.36"/>
    <n v="7"/>
    <x v="0"/>
    <n v="19.807200000000002"/>
  </r>
  <r>
    <n v="8344"/>
    <x v="4135"/>
    <x v="2"/>
    <x v="90"/>
    <d v="2011-03-25T00:00:00"/>
    <x v="1"/>
    <s v="GM-14440"/>
    <x v="306"/>
    <x v="0"/>
    <x v="0"/>
    <s v="Knoxville"/>
    <x v="18"/>
    <n v="37918"/>
    <x v="0"/>
    <s v="OFF-LA-10004544"/>
    <x v="1"/>
    <x v="2"/>
    <x v="197"/>
    <n v="59.2"/>
    <n v="5"/>
    <x v="2"/>
    <n v="22.2"/>
  </r>
  <r>
    <n v="8345"/>
    <x v="4135"/>
    <x v="2"/>
    <x v="90"/>
    <d v="2011-03-25T00:00:00"/>
    <x v="1"/>
    <s v="GM-14440"/>
    <x v="306"/>
    <x v="0"/>
    <x v="0"/>
    <s v="Knoxville"/>
    <x v="18"/>
    <n v="37918"/>
    <x v="0"/>
    <s v="FUR-FU-10001473"/>
    <x v="0"/>
    <x v="5"/>
    <x v="984"/>
    <n v="32.951999999999998"/>
    <n v="3"/>
    <x v="2"/>
    <n v="6.5903999999999998"/>
  </r>
  <r>
    <n v="8346"/>
    <x v="4135"/>
    <x v="2"/>
    <x v="90"/>
    <d v="2011-03-25T00:00:00"/>
    <x v="1"/>
    <s v="GM-14440"/>
    <x v="306"/>
    <x v="0"/>
    <x v="0"/>
    <s v="Knoxville"/>
    <x v="18"/>
    <n v="37918"/>
    <x v="0"/>
    <s v="FUR-CH-10000422"/>
    <x v="0"/>
    <x v="1"/>
    <x v="1432"/>
    <n v="218.376"/>
    <n v="3"/>
    <x v="2"/>
    <n v="-10.918799999999999"/>
  </r>
  <r>
    <n v="8347"/>
    <x v="4136"/>
    <x v="1"/>
    <x v="28"/>
    <d v="2012-05-04T00:00:00"/>
    <x v="1"/>
    <s v="JW-15220"/>
    <x v="478"/>
    <x v="1"/>
    <x v="0"/>
    <s v="Lawrence"/>
    <x v="31"/>
    <n v="1841"/>
    <x v="3"/>
    <s v="FUR-FU-10002960"/>
    <x v="0"/>
    <x v="5"/>
    <x v="190"/>
    <n v="31.4"/>
    <n v="5"/>
    <x v="0"/>
    <n v="13.188000000000001"/>
  </r>
  <r>
    <n v="8348"/>
    <x v="4136"/>
    <x v="1"/>
    <x v="28"/>
    <d v="2012-05-04T00:00:00"/>
    <x v="1"/>
    <s v="JW-15220"/>
    <x v="478"/>
    <x v="1"/>
    <x v="0"/>
    <s v="Lawrence"/>
    <x v="31"/>
    <n v="1841"/>
    <x v="3"/>
    <s v="FUR-FU-10002445"/>
    <x v="0"/>
    <x v="5"/>
    <x v="1439"/>
    <n v="9.48"/>
    <n v="1"/>
    <x v="0"/>
    <n v="3.7919999999999998"/>
  </r>
  <r>
    <n v="8349"/>
    <x v="4136"/>
    <x v="1"/>
    <x v="28"/>
    <d v="2012-05-04T00:00:00"/>
    <x v="1"/>
    <s v="JW-15220"/>
    <x v="478"/>
    <x v="1"/>
    <x v="0"/>
    <s v="Lawrence"/>
    <x v="31"/>
    <n v="1841"/>
    <x v="3"/>
    <s v="TEC-PH-10001300"/>
    <x v="2"/>
    <x v="7"/>
    <x v="1002"/>
    <n v="209.5"/>
    <n v="10"/>
    <x v="0"/>
    <n v="58.66"/>
  </r>
  <r>
    <n v="8350"/>
    <x v="4136"/>
    <x v="1"/>
    <x v="28"/>
    <d v="2012-05-04T00:00:00"/>
    <x v="1"/>
    <s v="JW-15220"/>
    <x v="478"/>
    <x v="1"/>
    <x v="0"/>
    <s v="Lawrence"/>
    <x v="31"/>
    <n v="1841"/>
    <x v="3"/>
    <s v="FUR-FU-10001025"/>
    <x v="0"/>
    <x v="5"/>
    <x v="1699"/>
    <n v="24.3"/>
    <n v="5"/>
    <x v="0"/>
    <n v="10.449"/>
  </r>
  <r>
    <n v="8351"/>
    <x v="4136"/>
    <x v="1"/>
    <x v="28"/>
    <d v="2012-05-04T00:00:00"/>
    <x v="1"/>
    <s v="JW-15220"/>
    <x v="478"/>
    <x v="1"/>
    <x v="0"/>
    <s v="Lawrence"/>
    <x v="31"/>
    <n v="1841"/>
    <x v="3"/>
    <s v="OFF-PA-10002689"/>
    <x v="1"/>
    <x v="10"/>
    <x v="1057"/>
    <n v="6.48"/>
    <n v="1"/>
    <x v="0"/>
    <n v="3.1103999999999998"/>
  </r>
  <r>
    <n v="8352"/>
    <x v="4137"/>
    <x v="3"/>
    <x v="898"/>
    <d v="2014-05-09T00:00:00"/>
    <x v="1"/>
    <s v="BO-11350"/>
    <x v="635"/>
    <x v="1"/>
    <x v="0"/>
    <s v="Philadelphia"/>
    <x v="9"/>
    <n v="19134"/>
    <x v="3"/>
    <s v="FUR-FU-10004245"/>
    <x v="0"/>
    <x v="5"/>
    <x v="1738"/>
    <n v="32.448"/>
    <n v="2"/>
    <x v="2"/>
    <n v="7.3007999999999997"/>
  </r>
  <r>
    <n v="8353"/>
    <x v="4137"/>
    <x v="3"/>
    <x v="898"/>
    <d v="2014-05-09T00:00:00"/>
    <x v="1"/>
    <s v="BO-11350"/>
    <x v="635"/>
    <x v="1"/>
    <x v="0"/>
    <s v="Philadelphia"/>
    <x v="9"/>
    <n v="19134"/>
    <x v="3"/>
    <s v="OFF-BI-10003684"/>
    <x v="1"/>
    <x v="8"/>
    <x v="707"/>
    <n v="26.388000000000002"/>
    <n v="4"/>
    <x v="6"/>
    <n v="-17.591999999999999"/>
  </r>
  <r>
    <n v="8354"/>
    <x v="4137"/>
    <x v="3"/>
    <x v="898"/>
    <d v="2014-05-09T00:00:00"/>
    <x v="1"/>
    <s v="BO-11350"/>
    <x v="635"/>
    <x v="1"/>
    <x v="0"/>
    <s v="Philadelphia"/>
    <x v="9"/>
    <n v="19134"/>
    <x v="3"/>
    <s v="FUR-TA-10003748"/>
    <x v="0"/>
    <x v="3"/>
    <x v="208"/>
    <n v="373.47"/>
    <n v="5"/>
    <x v="10"/>
    <n v="-112.041"/>
  </r>
  <r>
    <n v="8355"/>
    <x v="4137"/>
    <x v="3"/>
    <x v="898"/>
    <d v="2014-05-09T00:00:00"/>
    <x v="1"/>
    <s v="BO-11350"/>
    <x v="635"/>
    <x v="1"/>
    <x v="0"/>
    <s v="Philadelphia"/>
    <x v="9"/>
    <n v="19134"/>
    <x v="3"/>
    <s v="OFF-BI-10002133"/>
    <x v="1"/>
    <x v="8"/>
    <x v="1138"/>
    <n v="64.2"/>
    <n v="5"/>
    <x v="6"/>
    <n v="-44.94"/>
  </r>
  <r>
    <n v="8356"/>
    <x v="4137"/>
    <x v="3"/>
    <x v="898"/>
    <d v="2014-05-09T00:00:00"/>
    <x v="1"/>
    <s v="BO-11350"/>
    <x v="635"/>
    <x v="1"/>
    <x v="0"/>
    <s v="Philadelphia"/>
    <x v="9"/>
    <n v="19134"/>
    <x v="3"/>
    <s v="OFF-FA-10002280"/>
    <x v="1"/>
    <x v="13"/>
    <x v="653"/>
    <n v="8"/>
    <n v="2"/>
    <x v="2"/>
    <n v="2.8"/>
  </r>
  <r>
    <n v="8357"/>
    <x v="4138"/>
    <x v="0"/>
    <x v="370"/>
    <d v="2013-08-31T00:00:00"/>
    <x v="1"/>
    <s v="XP-21865"/>
    <x v="190"/>
    <x v="0"/>
    <x v="0"/>
    <s v="Athens"/>
    <x v="32"/>
    <n v="30605"/>
    <x v="0"/>
    <s v="FUR-FU-10000308"/>
    <x v="0"/>
    <x v="5"/>
    <x v="1269"/>
    <n v="186.54"/>
    <n v="3"/>
    <x v="0"/>
    <n v="41.038800000000002"/>
  </r>
  <r>
    <n v="8358"/>
    <x v="4139"/>
    <x v="2"/>
    <x v="909"/>
    <d v="2011-04-18T00:00:00"/>
    <x v="1"/>
    <s v="MM-18055"/>
    <x v="514"/>
    <x v="0"/>
    <x v="0"/>
    <s v="Great Falls"/>
    <x v="37"/>
    <n v="59405"/>
    <x v="1"/>
    <s v="OFF-ST-10000876"/>
    <x v="1"/>
    <x v="4"/>
    <x v="251"/>
    <n v="87.08"/>
    <n v="7"/>
    <x v="0"/>
    <n v="24.382400000000001"/>
  </r>
  <r>
    <n v="8359"/>
    <x v="4139"/>
    <x v="2"/>
    <x v="909"/>
    <d v="2011-04-18T00:00:00"/>
    <x v="1"/>
    <s v="MM-18055"/>
    <x v="514"/>
    <x v="0"/>
    <x v="0"/>
    <s v="Great Falls"/>
    <x v="37"/>
    <n v="59405"/>
    <x v="1"/>
    <s v="TEC-PH-10000586"/>
    <x v="2"/>
    <x v="7"/>
    <x v="501"/>
    <n v="105.584"/>
    <n v="2"/>
    <x v="2"/>
    <n v="9.2385999999999999"/>
  </r>
  <r>
    <n v="8360"/>
    <x v="4139"/>
    <x v="2"/>
    <x v="909"/>
    <d v="2011-04-18T00:00:00"/>
    <x v="1"/>
    <s v="MM-18055"/>
    <x v="514"/>
    <x v="0"/>
    <x v="0"/>
    <s v="Great Falls"/>
    <x v="37"/>
    <n v="59405"/>
    <x v="1"/>
    <s v="TEC-AC-10003399"/>
    <x v="2"/>
    <x v="11"/>
    <x v="1497"/>
    <n v="217.44"/>
    <n v="6"/>
    <x v="0"/>
    <n v="91.324799999999996"/>
  </r>
  <r>
    <n v="8361"/>
    <x v="4140"/>
    <x v="3"/>
    <x v="460"/>
    <d v="2014-01-05T00:00:00"/>
    <x v="0"/>
    <s v="TS-21655"/>
    <x v="772"/>
    <x v="0"/>
    <x v="0"/>
    <s v="El Paso"/>
    <x v="5"/>
    <n v="79907"/>
    <x v="2"/>
    <s v="OFF-AR-10001955"/>
    <x v="1"/>
    <x v="6"/>
    <x v="1021"/>
    <n v="31.744"/>
    <n v="2"/>
    <x v="2"/>
    <n v="3.968"/>
  </r>
  <r>
    <n v="8362"/>
    <x v="4140"/>
    <x v="3"/>
    <x v="460"/>
    <d v="2014-01-05T00:00:00"/>
    <x v="0"/>
    <s v="TS-21655"/>
    <x v="772"/>
    <x v="0"/>
    <x v="0"/>
    <s v="El Paso"/>
    <x v="5"/>
    <n v="79907"/>
    <x v="2"/>
    <s v="OFF-AP-10000027"/>
    <x v="1"/>
    <x v="9"/>
    <x v="1804"/>
    <n v="5.4320000000000004"/>
    <n v="2"/>
    <x v="3"/>
    <n v="-13.58"/>
  </r>
  <r>
    <n v="8363"/>
    <x v="4140"/>
    <x v="3"/>
    <x v="460"/>
    <d v="2014-01-05T00:00:00"/>
    <x v="0"/>
    <s v="TS-21655"/>
    <x v="772"/>
    <x v="0"/>
    <x v="0"/>
    <s v="El Paso"/>
    <x v="5"/>
    <n v="79907"/>
    <x v="2"/>
    <s v="FUR-TA-10002958"/>
    <x v="0"/>
    <x v="3"/>
    <x v="956"/>
    <n v="913.43"/>
    <n v="5"/>
    <x v="4"/>
    <n v="-169.637"/>
  </r>
  <r>
    <n v="8364"/>
    <x v="4140"/>
    <x v="3"/>
    <x v="460"/>
    <d v="2014-01-05T00:00:00"/>
    <x v="0"/>
    <s v="TS-21655"/>
    <x v="772"/>
    <x v="0"/>
    <x v="0"/>
    <s v="El Paso"/>
    <x v="5"/>
    <n v="79907"/>
    <x v="2"/>
    <s v="OFF-ST-10002615"/>
    <x v="1"/>
    <x v="4"/>
    <x v="1427"/>
    <n v="372.14400000000001"/>
    <n v="3"/>
    <x v="2"/>
    <n v="27.910799999999998"/>
  </r>
  <r>
    <n v="8365"/>
    <x v="4141"/>
    <x v="3"/>
    <x v="1045"/>
    <d v="2014-05-03T00:00:00"/>
    <x v="1"/>
    <s v="JL-15235"/>
    <x v="538"/>
    <x v="0"/>
    <x v="0"/>
    <s v="Kissimmee"/>
    <x v="2"/>
    <n v="34741"/>
    <x v="0"/>
    <s v="TEC-PH-10002624"/>
    <x v="2"/>
    <x v="7"/>
    <x v="1126"/>
    <n v="751.98400000000004"/>
    <n v="2"/>
    <x v="2"/>
    <n v="84.598200000000006"/>
  </r>
  <r>
    <n v="8366"/>
    <x v="4142"/>
    <x v="3"/>
    <x v="289"/>
    <d v="2014-02-03T00:00:00"/>
    <x v="2"/>
    <s v="SZ-20035"/>
    <x v="449"/>
    <x v="2"/>
    <x v="0"/>
    <s v="Seattle"/>
    <x v="4"/>
    <n v="98105"/>
    <x v="1"/>
    <s v="TEC-PH-10002275"/>
    <x v="2"/>
    <x v="7"/>
    <x v="7"/>
    <n v="604.76800000000003"/>
    <n v="4"/>
    <x v="2"/>
    <n v="60.476799999999997"/>
  </r>
  <r>
    <n v="8367"/>
    <x v="4143"/>
    <x v="2"/>
    <x v="557"/>
    <d v="2011-09-12T00:00:00"/>
    <x v="0"/>
    <s v="LR-17035"/>
    <x v="756"/>
    <x v="1"/>
    <x v="0"/>
    <s v="Santa Clara"/>
    <x v="1"/>
    <n v="95051"/>
    <x v="1"/>
    <s v="OFF-SU-10004290"/>
    <x v="1"/>
    <x v="14"/>
    <x v="1818"/>
    <n v="27.36"/>
    <n v="4"/>
    <x v="0"/>
    <n v="7.3872"/>
  </r>
  <r>
    <n v="8368"/>
    <x v="4143"/>
    <x v="2"/>
    <x v="557"/>
    <d v="2011-09-12T00:00:00"/>
    <x v="0"/>
    <s v="LR-17035"/>
    <x v="756"/>
    <x v="1"/>
    <x v="0"/>
    <s v="Santa Clara"/>
    <x v="1"/>
    <n v="95051"/>
    <x v="1"/>
    <s v="OFF-PA-10000174"/>
    <x v="1"/>
    <x v="10"/>
    <x v="1515"/>
    <n v="20.56"/>
    <n v="2"/>
    <x v="0"/>
    <n v="9.6631999999999998"/>
  </r>
  <r>
    <n v="8369"/>
    <x v="4143"/>
    <x v="2"/>
    <x v="557"/>
    <d v="2011-09-12T00:00:00"/>
    <x v="0"/>
    <s v="LR-17035"/>
    <x v="756"/>
    <x v="1"/>
    <x v="0"/>
    <s v="Santa Clara"/>
    <x v="1"/>
    <n v="95051"/>
    <x v="1"/>
    <s v="OFF-BI-10004308"/>
    <x v="1"/>
    <x v="8"/>
    <x v="1767"/>
    <n v="83.92"/>
    <n v="5"/>
    <x v="2"/>
    <n v="31.47"/>
  </r>
  <r>
    <n v="8370"/>
    <x v="4144"/>
    <x v="0"/>
    <x v="725"/>
    <d v="2013-06-17T00:00:00"/>
    <x v="1"/>
    <s v="SV-20365"/>
    <x v="277"/>
    <x v="0"/>
    <x v="0"/>
    <s v="Los Angeles"/>
    <x v="1"/>
    <n v="90049"/>
    <x v="1"/>
    <s v="FUR-TA-10003473"/>
    <x v="0"/>
    <x v="3"/>
    <x v="214"/>
    <n v="902.71199999999999"/>
    <n v="3"/>
    <x v="2"/>
    <n v="33.851700000000001"/>
  </r>
  <r>
    <n v="8371"/>
    <x v="4145"/>
    <x v="0"/>
    <x v="508"/>
    <d v="2013-10-22T00:00:00"/>
    <x v="1"/>
    <s v="MG-17890"/>
    <x v="450"/>
    <x v="2"/>
    <x v="0"/>
    <s v="Fresno"/>
    <x v="1"/>
    <n v="93727"/>
    <x v="1"/>
    <s v="FUR-BO-10003894"/>
    <x v="0"/>
    <x v="0"/>
    <x v="1619"/>
    <n v="120.666"/>
    <n v="2"/>
    <x v="11"/>
    <n v="21.294"/>
  </r>
  <r>
    <n v="8372"/>
    <x v="4146"/>
    <x v="2"/>
    <x v="422"/>
    <d v="2011-12-30T00:00:00"/>
    <x v="2"/>
    <s v="NC-18415"/>
    <x v="720"/>
    <x v="0"/>
    <x v="0"/>
    <s v="Fort Worth"/>
    <x v="5"/>
    <n v="76106"/>
    <x v="2"/>
    <s v="OFF-BI-10001658"/>
    <x v="1"/>
    <x v="8"/>
    <x v="439"/>
    <n v="4.984"/>
    <n v="1"/>
    <x v="3"/>
    <n v="-8.4727999999999994"/>
  </r>
  <r>
    <n v="8373"/>
    <x v="4147"/>
    <x v="0"/>
    <x v="390"/>
    <d v="2013-12-02T00:00:00"/>
    <x v="1"/>
    <s v="SC-20680"/>
    <x v="649"/>
    <x v="2"/>
    <x v="0"/>
    <s v="Seattle"/>
    <x v="4"/>
    <n v="98105"/>
    <x v="1"/>
    <s v="FUR-FU-10003535"/>
    <x v="0"/>
    <x v="5"/>
    <x v="888"/>
    <n v="82.26"/>
    <n v="3"/>
    <x v="0"/>
    <n v="33.726599999999998"/>
  </r>
  <r>
    <n v="8374"/>
    <x v="4148"/>
    <x v="0"/>
    <x v="338"/>
    <d v="2013-11-14T00:00:00"/>
    <x v="2"/>
    <s v="RO-19780"/>
    <x v="197"/>
    <x v="0"/>
    <x v="0"/>
    <s v="San Francisco"/>
    <x v="1"/>
    <n v="94110"/>
    <x v="1"/>
    <s v="OFF-ST-10000352"/>
    <x v="1"/>
    <x v="4"/>
    <x v="1049"/>
    <n v="29.74"/>
    <n v="1"/>
    <x v="0"/>
    <n v="4.4610000000000003"/>
  </r>
  <r>
    <n v="8375"/>
    <x v="4149"/>
    <x v="1"/>
    <x v="956"/>
    <d v="2012-01-10T00:00:00"/>
    <x v="1"/>
    <s v="JL-15175"/>
    <x v="311"/>
    <x v="2"/>
    <x v="0"/>
    <s v="San Francisco"/>
    <x v="1"/>
    <n v="94110"/>
    <x v="1"/>
    <s v="OFF-AP-10004859"/>
    <x v="1"/>
    <x v="9"/>
    <x v="921"/>
    <n v="87.36"/>
    <n v="6"/>
    <x v="0"/>
    <n v="23.587199999999999"/>
  </r>
  <r>
    <n v="8376"/>
    <x v="4149"/>
    <x v="1"/>
    <x v="956"/>
    <d v="2012-01-10T00:00:00"/>
    <x v="1"/>
    <s v="JL-15175"/>
    <x v="311"/>
    <x v="2"/>
    <x v="0"/>
    <s v="San Francisco"/>
    <x v="1"/>
    <n v="94110"/>
    <x v="1"/>
    <s v="OFF-BI-10001294"/>
    <x v="1"/>
    <x v="8"/>
    <x v="667"/>
    <n v="56.16"/>
    <n v="6"/>
    <x v="2"/>
    <n v="17.55"/>
  </r>
  <r>
    <n v="8377"/>
    <x v="4150"/>
    <x v="3"/>
    <x v="708"/>
    <d v="2014-03-28T00:00:00"/>
    <x v="1"/>
    <s v="PW-19030"/>
    <x v="463"/>
    <x v="1"/>
    <x v="0"/>
    <s v="Pompano Beach"/>
    <x v="2"/>
    <n v="33068"/>
    <x v="0"/>
    <s v="OFF-AP-10001242"/>
    <x v="1"/>
    <x v="9"/>
    <x v="1408"/>
    <n v="64.384"/>
    <n v="1"/>
    <x v="2"/>
    <n v="8.048"/>
  </r>
  <r>
    <n v="8378"/>
    <x v="4151"/>
    <x v="1"/>
    <x v="768"/>
    <d v="2012-11-18T00:00:00"/>
    <x v="1"/>
    <s v="MF-18250"/>
    <x v="751"/>
    <x v="1"/>
    <x v="0"/>
    <s v="Houston"/>
    <x v="5"/>
    <n v="77095"/>
    <x v="2"/>
    <s v="OFF-ST-10002344"/>
    <x v="1"/>
    <x v="4"/>
    <x v="856"/>
    <n v="64.784000000000006"/>
    <n v="1"/>
    <x v="2"/>
    <n v="-14.5764"/>
  </r>
  <r>
    <n v="8379"/>
    <x v="4151"/>
    <x v="1"/>
    <x v="768"/>
    <d v="2012-11-18T00:00:00"/>
    <x v="1"/>
    <s v="MF-18250"/>
    <x v="751"/>
    <x v="1"/>
    <x v="0"/>
    <s v="Houston"/>
    <x v="5"/>
    <n v="77095"/>
    <x v="2"/>
    <s v="OFF-PA-10003349"/>
    <x v="1"/>
    <x v="10"/>
    <x v="218"/>
    <n v="15.552"/>
    <n v="3"/>
    <x v="2"/>
    <n v="5.6375999999999999"/>
  </r>
  <r>
    <n v="8380"/>
    <x v="4151"/>
    <x v="1"/>
    <x v="768"/>
    <d v="2012-11-18T00:00:00"/>
    <x v="1"/>
    <s v="MF-18250"/>
    <x v="751"/>
    <x v="1"/>
    <x v="0"/>
    <s v="Houston"/>
    <x v="5"/>
    <n v="77095"/>
    <x v="2"/>
    <s v="OFF-EN-10003055"/>
    <x v="1"/>
    <x v="12"/>
    <x v="873"/>
    <n v="223.88800000000001"/>
    <n v="7"/>
    <x v="2"/>
    <n v="69.965000000000003"/>
  </r>
  <r>
    <n v="8381"/>
    <x v="4152"/>
    <x v="2"/>
    <x v="340"/>
    <d v="2011-09-14T00:00:00"/>
    <x v="0"/>
    <s v="CC-12220"/>
    <x v="417"/>
    <x v="0"/>
    <x v="0"/>
    <s v="Chicago"/>
    <x v="10"/>
    <n v="60653"/>
    <x v="2"/>
    <s v="OFF-PA-10001622"/>
    <x v="1"/>
    <x v="10"/>
    <x v="695"/>
    <n v="10.896000000000001"/>
    <n v="3"/>
    <x v="2"/>
    <n v="3.4049999999999998"/>
  </r>
  <r>
    <n v="8382"/>
    <x v="4153"/>
    <x v="0"/>
    <x v="716"/>
    <d v="2013-03-20T00:00:00"/>
    <x v="0"/>
    <s v="AC-10660"/>
    <x v="663"/>
    <x v="0"/>
    <x v="0"/>
    <s v="San Francisco"/>
    <x v="1"/>
    <n v="94109"/>
    <x v="1"/>
    <s v="TEC-PH-10003800"/>
    <x v="2"/>
    <x v="7"/>
    <x v="504"/>
    <n v="84.784000000000006"/>
    <n v="2"/>
    <x v="2"/>
    <n v="-20.136199999999999"/>
  </r>
  <r>
    <n v="8383"/>
    <x v="4154"/>
    <x v="0"/>
    <x v="597"/>
    <d v="2013-02-15T00:00:00"/>
    <x v="1"/>
    <s v="MH-17440"/>
    <x v="775"/>
    <x v="1"/>
    <x v="0"/>
    <s v="Houston"/>
    <x v="5"/>
    <n v="77036"/>
    <x v="2"/>
    <s v="FUR-CH-10001270"/>
    <x v="0"/>
    <x v="1"/>
    <x v="851"/>
    <n v="241.5"/>
    <n v="4"/>
    <x v="4"/>
    <n v="0"/>
  </r>
  <r>
    <n v="8384"/>
    <x v="4155"/>
    <x v="0"/>
    <x v="491"/>
    <d v="2013-11-29T00:00:00"/>
    <x v="2"/>
    <s v="CD-12790"/>
    <x v="522"/>
    <x v="2"/>
    <x v="0"/>
    <s v="Shelton"/>
    <x v="29"/>
    <n v="6484"/>
    <x v="3"/>
    <s v="TEC-AC-10003447"/>
    <x v="2"/>
    <x v="11"/>
    <x v="798"/>
    <n v="59.97"/>
    <n v="3"/>
    <x v="0"/>
    <n v="14.9925"/>
  </r>
  <r>
    <n v="8385"/>
    <x v="4155"/>
    <x v="0"/>
    <x v="491"/>
    <d v="2013-11-29T00:00:00"/>
    <x v="2"/>
    <s v="CD-12790"/>
    <x v="522"/>
    <x v="2"/>
    <x v="0"/>
    <s v="Shelton"/>
    <x v="29"/>
    <n v="6484"/>
    <x v="3"/>
    <s v="OFF-PA-10004285"/>
    <x v="1"/>
    <x v="10"/>
    <x v="1259"/>
    <n v="13.36"/>
    <n v="2"/>
    <x v="0"/>
    <n v="6.4127999999999998"/>
  </r>
  <r>
    <n v="8386"/>
    <x v="4156"/>
    <x v="3"/>
    <x v="507"/>
    <d v="2014-09-09T00:00:00"/>
    <x v="1"/>
    <s v="CV-12805"/>
    <x v="51"/>
    <x v="1"/>
    <x v="0"/>
    <s v="Oakland"/>
    <x v="1"/>
    <n v="94601"/>
    <x v="1"/>
    <s v="OFF-BI-10001757"/>
    <x v="1"/>
    <x v="8"/>
    <x v="1158"/>
    <n v="11.808"/>
    <n v="3"/>
    <x v="2"/>
    <n v="4.1327999999999996"/>
  </r>
  <r>
    <n v="8387"/>
    <x v="4157"/>
    <x v="1"/>
    <x v="71"/>
    <d v="2012-06-03T00:00:00"/>
    <x v="1"/>
    <s v="TB-21625"/>
    <x v="577"/>
    <x v="0"/>
    <x v="0"/>
    <s v="Manchester"/>
    <x v="29"/>
    <n v="6040"/>
    <x v="3"/>
    <s v="OFF-ST-10001558"/>
    <x v="1"/>
    <x v="4"/>
    <x v="712"/>
    <n v="16.239999999999998"/>
    <n v="1"/>
    <x v="0"/>
    <n v="2.4359999999999999"/>
  </r>
  <r>
    <n v="8388"/>
    <x v="4157"/>
    <x v="1"/>
    <x v="71"/>
    <d v="2012-06-03T00:00:00"/>
    <x v="1"/>
    <s v="TB-21625"/>
    <x v="577"/>
    <x v="0"/>
    <x v="0"/>
    <s v="Manchester"/>
    <x v="29"/>
    <n v="6040"/>
    <x v="3"/>
    <s v="OFF-ST-10001328"/>
    <x v="1"/>
    <x v="4"/>
    <x v="176"/>
    <n v="77.55"/>
    <n v="5"/>
    <x v="0"/>
    <n v="21.713999999999999"/>
  </r>
  <r>
    <n v="8389"/>
    <x v="4158"/>
    <x v="2"/>
    <x v="301"/>
    <d v="2011-11-05T00:00:00"/>
    <x v="1"/>
    <s v="DG-13300"/>
    <x v="375"/>
    <x v="1"/>
    <x v="0"/>
    <s v="Orange"/>
    <x v="30"/>
    <n v="7050"/>
    <x v="3"/>
    <s v="OFF-AP-10004708"/>
    <x v="1"/>
    <x v="9"/>
    <x v="508"/>
    <n v="76.12"/>
    <n v="2"/>
    <x v="0"/>
    <n v="22.0748"/>
  </r>
  <r>
    <n v="8390"/>
    <x v="4159"/>
    <x v="0"/>
    <x v="797"/>
    <d v="2013-12-31T00:00:00"/>
    <x v="2"/>
    <s v="RD-19810"/>
    <x v="279"/>
    <x v="2"/>
    <x v="0"/>
    <s v="Akron"/>
    <x v="24"/>
    <n v="44312"/>
    <x v="3"/>
    <s v="OFF-FA-10000621"/>
    <x v="1"/>
    <x v="13"/>
    <x v="110"/>
    <n v="17.184000000000001"/>
    <n v="6"/>
    <x v="2"/>
    <n v="6.2291999999999996"/>
  </r>
  <r>
    <n v="8391"/>
    <x v="4160"/>
    <x v="3"/>
    <x v="769"/>
    <d v="2014-12-07T00:00:00"/>
    <x v="2"/>
    <s v="CS-12250"/>
    <x v="294"/>
    <x v="1"/>
    <x v="0"/>
    <s v="Los Angeles"/>
    <x v="1"/>
    <n v="90032"/>
    <x v="1"/>
    <s v="OFF-PA-10001838"/>
    <x v="1"/>
    <x v="10"/>
    <x v="999"/>
    <n v="11.76"/>
    <n v="2"/>
    <x v="0"/>
    <n v="5.7624000000000004"/>
  </r>
  <r>
    <n v="8392"/>
    <x v="4161"/>
    <x v="3"/>
    <x v="331"/>
    <d v="2014-12-31T00:00:00"/>
    <x v="1"/>
    <s v="JB-16045"/>
    <x v="674"/>
    <x v="2"/>
    <x v="0"/>
    <s v="Danbury"/>
    <x v="29"/>
    <n v="6810"/>
    <x v="3"/>
    <s v="FUR-FU-10001473"/>
    <x v="0"/>
    <x v="5"/>
    <x v="984"/>
    <n v="27.46"/>
    <n v="2"/>
    <x v="0"/>
    <n v="9.8856000000000002"/>
  </r>
  <r>
    <n v="8393"/>
    <x v="4162"/>
    <x v="0"/>
    <x v="49"/>
    <d v="2013-12-07T00:00:00"/>
    <x v="0"/>
    <s v="EJ-14155"/>
    <x v="412"/>
    <x v="0"/>
    <x v="0"/>
    <s v="Franklin"/>
    <x v="31"/>
    <n v="2038"/>
    <x v="3"/>
    <s v="TEC-PH-10000193"/>
    <x v="2"/>
    <x v="7"/>
    <x v="1655"/>
    <n v="137.94"/>
    <n v="3"/>
    <x v="0"/>
    <n v="35.864400000000003"/>
  </r>
  <r>
    <n v="8394"/>
    <x v="4162"/>
    <x v="0"/>
    <x v="49"/>
    <d v="2013-12-07T00:00:00"/>
    <x v="0"/>
    <s v="EJ-14155"/>
    <x v="412"/>
    <x v="0"/>
    <x v="0"/>
    <s v="Franklin"/>
    <x v="31"/>
    <n v="2038"/>
    <x v="3"/>
    <s v="FUR-FU-10002045"/>
    <x v="0"/>
    <x v="5"/>
    <x v="1356"/>
    <n v="111.15"/>
    <n v="5"/>
    <x v="0"/>
    <n v="48.905999999999999"/>
  </r>
  <r>
    <n v="8395"/>
    <x v="4162"/>
    <x v="0"/>
    <x v="49"/>
    <d v="2013-12-07T00:00:00"/>
    <x v="0"/>
    <s v="EJ-14155"/>
    <x v="412"/>
    <x v="0"/>
    <x v="0"/>
    <s v="Franklin"/>
    <x v="31"/>
    <n v="2038"/>
    <x v="3"/>
    <s v="OFF-AP-10002945"/>
    <x v="1"/>
    <x v="9"/>
    <x v="225"/>
    <n v="901.95"/>
    <n v="3"/>
    <x v="0"/>
    <n v="297.64350000000002"/>
  </r>
  <r>
    <n v="8396"/>
    <x v="4162"/>
    <x v="0"/>
    <x v="49"/>
    <d v="2013-12-07T00:00:00"/>
    <x v="0"/>
    <s v="EJ-14155"/>
    <x v="412"/>
    <x v="0"/>
    <x v="0"/>
    <s v="Franklin"/>
    <x v="31"/>
    <n v="2038"/>
    <x v="3"/>
    <s v="FUR-TA-10001095"/>
    <x v="0"/>
    <x v="3"/>
    <x v="611"/>
    <n v="366.00900000000001"/>
    <n v="3"/>
    <x v="4"/>
    <n v="-47.058300000000003"/>
  </r>
  <r>
    <n v="8397"/>
    <x v="4163"/>
    <x v="2"/>
    <x v="479"/>
    <d v="2011-06-30T00:00:00"/>
    <x v="3"/>
    <s v="BD-11620"/>
    <x v="379"/>
    <x v="0"/>
    <x v="0"/>
    <s v="Wilmington"/>
    <x v="3"/>
    <n v="28403"/>
    <x v="0"/>
    <s v="OFF-PA-10001144"/>
    <x v="1"/>
    <x v="10"/>
    <x v="161"/>
    <n v="310.68799999999999"/>
    <n v="7"/>
    <x v="2"/>
    <n v="108.74079999999999"/>
  </r>
  <r>
    <n v="8398"/>
    <x v="4164"/>
    <x v="2"/>
    <x v="1010"/>
    <d v="2011-09-04T00:00:00"/>
    <x v="2"/>
    <s v="MR-17545"/>
    <x v="280"/>
    <x v="2"/>
    <x v="0"/>
    <s v="Houston"/>
    <x v="5"/>
    <n v="77095"/>
    <x v="2"/>
    <s v="OFF-BI-10004099"/>
    <x v="1"/>
    <x v="8"/>
    <x v="1716"/>
    <n v="7.68"/>
    <n v="5"/>
    <x v="3"/>
    <n v="-11.52"/>
  </r>
  <r>
    <n v="8399"/>
    <x v="4165"/>
    <x v="3"/>
    <x v="808"/>
    <d v="2014-11-08T00:00:00"/>
    <x v="0"/>
    <s v="SR-20425"/>
    <x v="676"/>
    <x v="2"/>
    <x v="0"/>
    <s v="Springfield"/>
    <x v="24"/>
    <n v="45503"/>
    <x v="3"/>
    <s v="FUR-CH-10001973"/>
    <x v="0"/>
    <x v="1"/>
    <x v="896"/>
    <n v="155.37200000000001"/>
    <n v="2"/>
    <x v="4"/>
    <n v="-35.513599999999997"/>
  </r>
  <r>
    <n v="8400"/>
    <x v="4166"/>
    <x v="1"/>
    <x v="657"/>
    <d v="2012-04-18T00:00:00"/>
    <x v="1"/>
    <s v="TH-21100"/>
    <x v="513"/>
    <x v="0"/>
    <x v="0"/>
    <s v="Glendale"/>
    <x v="16"/>
    <n v="85301"/>
    <x v="1"/>
    <s v="OFF-ST-10000344"/>
    <x v="1"/>
    <x v="4"/>
    <x v="1013"/>
    <n v="10.744"/>
    <n v="1"/>
    <x v="2"/>
    <n v="0.80579999999999996"/>
  </r>
  <r>
    <n v="8401"/>
    <x v="4167"/>
    <x v="1"/>
    <x v="901"/>
    <d v="2012-12-09T00:00:00"/>
    <x v="0"/>
    <s v="BD-11635"/>
    <x v="631"/>
    <x v="0"/>
    <x v="0"/>
    <s v="New York City"/>
    <x v="15"/>
    <n v="10009"/>
    <x v="3"/>
    <s v="OFF-BI-10002026"/>
    <x v="1"/>
    <x v="8"/>
    <x v="903"/>
    <n v="232.4"/>
    <n v="5"/>
    <x v="2"/>
    <n v="78.435000000000002"/>
  </r>
  <r>
    <n v="8402"/>
    <x v="4167"/>
    <x v="1"/>
    <x v="901"/>
    <d v="2012-12-09T00:00:00"/>
    <x v="0"/>
    <s v="BD-11635"/>
    <x v="631"/>
    <x v="0"/>
    <x v="0"/>
    <s v="New York City"/>
    <x v="15"/>
    <n v="10009"/>
    <x v="3"/>
    <s v="FUR-CH-10003535"/>
    <x v="0"/>
    <x v="1"/>
    <x v="1513"/>
    <n v="164.64599999999999"/>
    <n v="3"/>
    <x v="9"/>
    <n v="12.8058"/>
  </r>
  <r>
    <n v="8403"/>
    <x v="4167"/>
    <x v="1"/>
    <x v="901"/>
    <d v="2012-12-09T00:00:00"/>
    <x v="0"/>
    <s v="BD-11635"/>
    <x v="631"/>
    <x v="0"/>
    <x v="0"/>
    <s v="New York City"/>
    <x v="15"/>
    <n v="10009"/>
    <x v="3"/>
    <s v="OFF-PA-10004156"/>
    <x v="1"/>
    <x v="10"/>
    <x v="743"/>
    <n v="22.68"/>
    <n v="2"/>
    <x v="0"/>
    <n v="11.113200000000001"/>
  </r>
  <r>
    <n v="8404"/>
    <x v="4168"/>
    <x v="0"/>
    <x v="854"/>
    <d v="2013-02-07T00:00:00"/>
    <x v="1"/>
    <s v="SM-20950"/>
    <x v="416"/>
    <x v="1"/>
    <x v="0"/>
    <s v="Los Angeles"/>
    <x v="1"/>
    <n v="90036"/>
    <x v="1"/>
    <s v="OFF-PA-10002254"/>
    <x v="1"/>
    <x v="10"/>
    <x v="145"/>
    <n v="105.52"/>
    <n v="4"/>
    <x v="0"/>
    <n v="48.539200000000001"/>
  </r>
  <r>
    <n v="8405"/>
    <x v="4169"/>
    <x v="3"/>
    <x v="141"/>
    <d v="2014-07-13T00:00:00"/>
    <x v="1"/>
    <s v="HE-14800"/>
    <x v="785"/>
    <x v="1"/>
    <x v="0"/>
    <s v="Newark"/>
    <x v="13"/>
    <n v="19711"/>
    <x v="3"/>
    <s v="FUR-FU-10003247"/>
    <x v="0"/>
    <x v="5"/>
    <x v="1456"/>
    <n v="83.92"/>
    <n v="4"/>
    <x v="0"/>
    <n v="5.8743999999999996"/>
  </r>
  <r>
    <n v="8406"/>
    <x v="4169"/>
    <x v="3"/>
    <x v="141"/>
    <d v="2014-07-13T00:00:00"/>
    <x v="1"/>
    <s v="HE-14800"/>
    <x v="785"/>
    <x v="1"/>
    <x v="0"/>
    <s v="Newark"/>
    <x v="13"/>
    <n v="19711"/>
    <x v="3"/>
    <s v="TEC-AC-10002473"/>
    <x v="2"/>
    <x v="11"/>
    <x v="713"/>
    <n v="141.9"/>
    <n v="5"/>
    <x v="0"/>
    <n v="58.179000000000002"/>
  </r>
  <r>
    <n v="8407"/>
    <x v="4169"/>
    <x v="3"/>
    <x v="141"/>
    <d v="2014-07-13T00:00:00"/>
    <x v="1"/>
    <s v="HE-14800"/>
    <x v="785"/>
    <x v="1"/>
    <x v="0"/>
    <s v="Newark"/>
    <x v="13"/>
    <n v="19711"/>
    <x v="3"/>
    <s v="FUR-FU-10001057"/>
    <x v="0"/>
    <x v="5"/>
    <x v="1782"/>
    <n v="39.979999999999997"/>
    <n v="2"/>
    <x v="0"/>
    <n v="9.1953999999999994"/>
  </r>
  <r>
    <n v="8408"/>
    <x v="4169"/>
    <x v="3"/>
    <x v="141"/>
    <d v="2014-07-13T00:00:00"/>
    <x v="1"/>
    <s v="HE-14800"/>
    <x v="785"/>
    <x v="1"/>
    <x v="0"/>
    <s v="Newark"/>
    <x v="13"/>
    <n v="19711"/>
    <x v="3"/>
    <s v="OFF-AR-10001419"/>
    <x v="1"/>
    <x v="6"/>
    <x v="1006"/>
    <n v="28.91"/>
    <n v="7"/>
    <x v="0"/>
    <n v="8.673"/>
  </r>
  <r>
    <n v="8409"/>
    <x v="4169"/>
    <x v="3"/>
    <x v="141"/>
    <d v="2014-07-13T00:00:00"/>
    <x v="1"/>
    <s v="HE-14800"/>
    <x v="785"/>
    <x v="1"/>
    <x v="0"/>
    <s v="Newark"/>
    <x v="13"/>
    <n v="19711"/>
    <x v="3"/>
    <s v="OFF-AR-10004010"/>
    <x v="1"/>
    <x v="6"/>
    <x v="1734"/>
    <n v="174.95"/>
    <n v="5"/>
    <x v="0"/>
    <n v="45.487000000000002"/>
  </r>
  <r>
    <n v="8410"/>
    <x v="4170"/>
    <x v="1"/>
    <x v="555"/>
    <d v="2012-12-17T00:00:00"/>
    <x v="1"/>
    <s v="JK-15640"/>
    <x v="82"/>
    <x v="2"/>
    <x v="0"/>
    <s v="San Bernardino"/>
    <x v="1"/>
    <n v="92404"/>
    <x v="1"/>
    <s v="OFF-BI-10004230"/>
    <x v="1"/>
    <x v="8"/>
    <x v="649"/>
    <n v="110.52800000000001"/>
    <n v="4"/>
    <x v="2"/>
    <n v="38.684800000000003"/>
  </r>
  <r>
    <n v="8411"/>
    <x v="4171"/>
    <x v="0"/>
    <x v="625"/>
    <d v="2013-11-16T00:00:00"/>
    <x v="3"/>
    <s v="ON-18715"/>
    <x v="21"/>
    <x v="1"/>
    <x v="0"/>
    <s v="Burlington"/>
    <x v="3"/>
    <n v="27217"/>
    <x v="0"/>
    <s v="FUR-TA-10001768"/>
    <x v="0"/>
    <x v="3"/>
    <x v="114"/>
    <n v="630.024"/>
    <n v="4"/>
    <x v="10"/>
    <n v="-199.5076"/>
  </r>
  <r>
    <n v="8412"/>
    <x v="4172"/>
    <x v="0"/>
    <x v="195"/>
    <d v="2013-05-13T00:00:00"/>
    <x v="0"/>
    <s v="TH-21100"/>
    <x v="513"/>
    <x v="0"/>
    <x v="0"/>
    <s v="Salem"/>
    <x v="17"/>
    <n v="24153"/>
    <x v="0"/>
    <s v="OFF-AR-10003514"/>
    <x v="1"/>
    <x v="6"/>
    <x v="180"/>
    <n v="27.86"/>
    <n v="7"/>
    <x v="0"/>
    <n v="9.1937999999999995"/>
  </r>
  <r>
    <n v="8413"/>
    <x v="4173"/>
    <x v="3"/>
    <x v="434"/>
    <d v="2014-03-15T00:00:00"/>
    <x v="1"/>
    <s v="MD-17350"/>
    <x v="198"/>
    <x v="0"/>
    <x v="0"/>
    <s v="Dallas"/>
    <x v="5"/>
    <n v="75217"/>
    <x v="2"/>
    <s v="FUR-TA-10002228"/>
    <x v="0"/>
    <x v="3"/>
    <x v="596"/>
    <n v="933.40800000000002"/>
    <n v="4"/>
    <x v="4"/>
    <n v="-173.34719999999999"/>
  </r>
  <r>
    <n v="8414"/>
    <x v="4174"/>
    <x v="0"/>
    <x v="907"/>
    <d v="2013-12-22T00:00:00"/>
    <x v="1"/>
    <s v="AH-10075"/>
    <x v="340"/>
    <x v="1"/>
    <x v="0"/>
    <s v="Arlington"/>
    <x v="5"/>
    <n v="76017"/>
    <x v="2"/>
    <s v="OFF-PA-10001972"/>
    <x v="1"/>
    <x v="10"/>
    <x v="1169"/>
    <n v="51.84"/>
    <n v="10"/>
    <x v="2"/>
    <n v="18.143999999999998"/>
  </r>
  <r>
    <n v="8415"/>
    <x v="4174"/>
    <x v="0"/>
    <x v="907"/>
    <d v="2013-12-22T00:00:00"/>
    <x v="1"/>
    <s v="AH-10075"/>
    <x v="340"/>
    <x v="1"/>
    <x v="0"/>
    <s v="Arlington"/>
    <x v="5"/>
    <n v="76017"/>
    <x v="2"/>
    <s v="TEC-AC-10002942"/>
    <x v="2"/>
    <x v="11"/>
    <x v="1597"/>
    <n v="165.6"/>
    <n v="3"/>
    <x v="2"/>
    <n v="-6.21"/>
  </r>
  <r>
    <n v="8416"/>
    <x v="4175"/>
    <x v="3"/>
    <x v="1191"/>
    <d v="2014-04-13T00:00:00"/>
    <x v="1"/>
    <s v="ML-17755"/>
    <x v="529"/>
    <x v="2"/>
    <x v="0"/>
    <s v="Marion"/>
    <x v="23"/>
    <n v="52302"/>
    <x v="2"/>
    <s v="OFF-PA-10000474"/>
    <x v="1"/>
    <x v="10"/>
    <x v="33"/>
    <n v="106.32"/>
    <n v="3"/>
    <x v="0"/>
    <n v="49.970399999999998"/>
  </r>
  <r>
    <n v="8417"/>
    <x v="4176"/>
    <x v="3"/>
    <x v="1188"/>
    <d v="2014-05-12T00:00:00"/>
    <x v="2"/>
    <s v="LB-16795"/>
    <x v="697"/>
    <x v="2"/>
    <x v="0"/>
    <s v="Seattle"/>
    <x v="4"/>
    <n v="98105"/>
    <x v="1"/>
    <s v="OFF-BI-10004330"/>
    <x v="1"/>
    <x v="8"/>
    <x v="795"/>
    <n v="147.91999999999999"/>
    <n v="5"/>
    <x v="2"/>
    <n v="46.225000000000001"/>
  </r>
  <r>
    <n v="8418"/>
    <x v="4176"/>
    <x v="3"/>
    <x v="1188"/>
    <d v="2014-05-12T00:00:00"/>
    <x v="2"/>
    <s v="LB-16795"/>
    <x v="697"/>
    <x v="2"/>
    <x v="0"/>
    <s v="Seattle"/>
    <x v="4"/>
    <n v="98105"/>
    <x v="1"/>
    <s v="OFF-ST-10000604"/>
    <x v="1"/>
    <x v="4"/>
    <x v="54"/>
    <n v="104.28"/>
    <n v="3"/>
    <x v="0"/>
    <n v="26.07"/>
  </r>
  <r>
    <n v="8419"/>
    <x v="4176"/>
    <x v="3"/>
    <x v="1188"/>
    <d v="2014-05-12T00:00:00"/>
    <x v="2"/>
    <s v="LB-16795"/>
    <x v="697"/>
    <x v="2"/>
    <x v="0"/>
    <s v="Seattle"/>
    <x v="4"/>
    <n v="98105"/>
    <x v="1"/>
    <s v="FUR-TA-10004154"/>
    <x v="0"/>
    <x v="3"/>
    <x v="730"/>
    <n v="286.85000000000002"/>
    <n v="1"/>
    <x v="0"/>
    <n v="63.106999999999999"/>
  </r>
  <r>
    <n v="8420"/>
    <x v="4176"/>
    <x v="3"/>
    <x v="1188"/>
    <d v="2014-05-12T00:00:00"/>
    <x v="2"/>
    <s v="LB-16795"/>
    <x v="697"/>
    <x v="2"/>
    <x v="0"/>
    <s v="Seattle"/>
    <x v="4"/>
    <n v="98105"/>
    <x v="1"/>
    <s v="OFF-ST-10000636"/>
    <x v="1"/>
    <x v="4"/>
    <x v="1744"/>
    <n v="66.959999999999994"/>
    <n v="4"/>
    <x v="0"/>
    <n v="2.6783999999999999"/>
  </r>
  <r>
    <n v="8421"/>
    <x v="4176"/>
    <x v="3"/>
    <x v="1188"/>
    <d v="2014-05-12T00:00:00"/>
    <x v="2"/>
    <s v="LB-16795"/>
    <x v="697"/>
    <x v="2"/>
    <x v="0"/>
    <s v="Seattle"/>
    <x v="4"/>
    <n v="98105"/>
    <x v="1"/>
    <s v="TEC-AC-10004171"/>
    <x v="2"/>
    <x v="11"/>
    <x v="1312"/>
    <n v="199.98"/>
    <n v="2"/>
    <x v="0"/>
    <n v="87.991200000000006"/>
  </r>
  <r>
    <n v="8422"/>
    <x v="4177"/>
    <x v="3"/>
    <x v="386"/>
    <d v="2014-10-17T00:00:00"/>
    <x v="1"/>
    <s v="NP-18670"/>
    <x v="73"/>
    <x v="0"/>
    <x v="0"/>
    <s v="Lakewood"/>
    <x v="30"/>
    <n v="8701"/>
    <x v="3"/>
    <s v="TEC-AC-10002167"/>
    <x v="2"/>
    <x v="11"/>
    <x v="46"/>
    <n v="45"/>
    <n v="3"/>
    <x v="0"/>
    <n v="4.95"/>
  </r>
  <r>
    <n v="8423"/>
    <x v="4177"/>
    <x v="3"/>
    <x v="386"/>
    <d v="2014-10-17T00:00:00"/>
    <x v="1"/>
    <s v="NP-18670"/>
    <x v="73"/>
    <x v="0"/>
    <x v="0"/>
    <s v="Lakewood"/>
    <x v="30"/>
    <n v="8701"/>
    <x v="3"/>
    <s v="OFF-FA-10000621"/>
    <x v="1"/>
    <x v="13"/>
    <x v="110"/>
    <n v="17.899999999999999"/>
    <n v="5"/>
    <x v="0"/>
    <n v="8.7710000000000008"/>
  </r>
  <r>
    <n v="8424"/>
    <x v="4177"/>
    <x v="3"/>
    <x v="386"/>
    <d v="2014-10-17T00:00:00"/>
    <x v="1"/>
    <s v="NP-18670"/>
    <x v="73"/>
    <x v="0"/>
    <x v="0"/>
    <s v="Lakewood"/>
    <x v="30"/>
    <n v="8701"/>
    <x v="3"/>
    <s v="FUR-FU-10004053"/>
    <x v="0"/>
    <x v="5"/>
    <x v="1633"/>
    <n v="40.479999999999997"/>
    <n v="2"/>
    <x v="0"/>
    <n v="17.406400000000001"/>
  </r>
  <r>
    <n v="8425"/>
    <x v="4177"/>
    <x v="3"/>
    <x v="386"/>
    <d v="2014-10-17T00:00:00"/>
    <x v="1"/>
    <s v="NP-18670"/>
    <x v="73"/>
    <x v="0"/>
    <x v="0"/>
    <s v="Lakewood"/>
    <x v="30"/>
    <n v="8701"/>
    <x v="3"/>
    <s v="FUR-BO-10003404"/>
    <x v="0"/>
    <x v="0"/>
    <x v="1376"/>
    <n v="2154.9"/>
    <n v="5"/>
    <x v="0"/>
    <n v="129.29400000000001"/>
  </r>
  <r>
    <n v="8426"/>
    <x v="4178"/>
    <x v="0"/>
    <x v="770"/>
    <d v="2013-08-31T00:00:00"/>
    <x v="2"/>
    <s v="EB-13750"/>
    <x v="494"/>
    <x v="1"/>
    <x v="0"/>
    <s v="Cincinnati"/>
    <x v="24"/>
    <n v="45231"/>
    <x v="3"/>
    <s v="OFF-BI-10004099"/>
    <x v="1"/>
    <x v="8"/>
    <x v="1716"/>
    <n v="18.431999999999999"/>
    <n v="8"/>
    <x v="6"/>
    <n v="-12.288"/>
  </r>
  <r>
    <n v="8427"/>
    <x v="4179"/>
    <x v="1"/>
    <x v="653"/>
    <d v="2012-10-07T00:00:00"/>
    <x v="1"/>
    <s v="RP-19390"/>
    <x v="261"/>
    <x v="0"/>
    <x v="0"/>
    <s v="Thornton"/>
    <x v="22"/>
    <n v="80229"/>
    <x v="1"/>
    <s v="OFF-SU-10004290"/>
    <x v="1"/>
    <x v="14"/>
    <x v="1818"/>
    <n v="10.944000000000001"/>
    <n v="2"/>
    <x v="2"/>
    <n v="0.95760000000000001"/>
  </r>
  <r>
    <n v="8428"/>
    <x v="4180"/>
    <x v="3"/>
    <x v="51"/>
    <d v="2014-11-26T00:00:00"/>
    <x v="2"/>
    <s v="DC-12850"/>
    <x v="419"/>
    <x v="0"/>
    <x v="0"/>
    <s v="Roseville"/>
    <x v="12"/>
    <n v="48066"/>
    <x v="2"/>
    <s v="OFF-SU-10001935"/>
    <x v="1"/>
    <x v="14"/>
    <x v="33"/>
    <n v="4.3600000000000003"/>
    <n v="2"/>
    <x v="0"/>
    <n v="0.1744"/>
  </r>
  <r>
    <n v="8429"/>
    <x v="4181"/>
    <x v="3"/>
    <x v="105"/>
    <d v="2014-11-17T00:00:00"/>
    <x v="1"/>
    <s v="DJ-13510"/>
    <x v="137"/>
    <x v="1"/>
    <x v="0"/>
    <s v="Tempe"/>
    <x v="16"/>
    <n v="85281"/>
    <x v="1"/>
    <s v="TEC-AC-10004227"/>
    <x v="2"/>
    <x v="11"/>
    <x v="1400"/>
    <n v="62.351999999999997"/>
    <n v="6"/>
    <x v="2"/>
    <n v="-10.9116"/>
  </r>
  <r>
    <n v="8430"/>
    <x v="4182"/>
    <x v="0"/>
    <x v="1054"/>
    <d v="2013-12-22T00:00:00"/>
    <x v="0"/>
    <s v="CL-12565"/>
    <x v="52"/>
    <x v="0"/>
    <x v="0"/>
    <s v="Reading"/>
    <x v="9"/>
    <n v="19601"/>
    <x v="3"/>
    <s v="FUR-FU-10004904"/>
    <x v="0"/>
    <x v="5"/>
    <x v="1580"/>
    <n v="303.92"/>
    <n v="5"/>
    <x v="2"/>
    <n v="-30.391999999999999"/>
  </r>
  <r>
    <n v="8431"/>
    <x v="4183"/>
    <x v="2"/>
    <x v="809"/>
    <d v="2011-04-05T00:00:00"/>
    <x v="1"/>
    <s v="NC-18340"/>
    <x v="396"/>
    <x v="0"/>
    <x v="0"/>
    <s v="Apple Valley"/>
    <x v="11"/>
    <n v="55124"/>
    <x v="2"/>
    <s v="OFF-ST-10001511"/>
    <x v="1"/>
    <x v="4"/>
    <x v="551"/>
    <n v="129.30000000000001"/>
    <n v="2"/>
    <x v="0"/>
    <n v="6.4649999999999999"/>
  </r>
  <r>
    <n v="8432"/>
    <x v="4184"/>
    <x v="3"/>
    <x v="1183"/>
    <d v="2014-11-14T00:00:00"/>
    <x v="1"/>
    <s v="KN-16450"/>
    <x v="634"/>
    <x v="1"/>
    <x v="0"/>
    <s v="Baltimore"/>
    <x v="39"/>
    <n v="21215"/>
    <x v="3"/>
    <s v="FUR-FU-10003535"/>
    <x v="0"/>
    <x v="5"/>
    <x v="888"/>
    <n v="274.2"/>
    <n v="10"/>
    <x v="0"/>
    <n v="112.422"/>
  </r>
  <r>
    <n v="8433"/>
    <x v="4185"/>
    <x v="2"/>
    <x v="80"/>
    <d v="2011-09-18T00:00:00"/>
    <x v="0"/>
    <s v="SC-20260"/>
    <x v="609"/>
    <x v="1"/>
    <x v="0"/>
    <s v="Corpus Christi"/>
    <x v="5"/>
    <n v="78415"/>
    <x v="2"/>
    <s v="OFF-FA-10000053"/>
    <x v="1"/>
    <x v="13"/>
    <x v="953"/>
    <n v="6.048"/>
    <n v="4"/>
    <x v="2"/>
    <n v="-1.3608"/>
  </r>
  <r>
    <n v="8434"/>
    <x v="4185"/>
    <x v="2"/>
    <x v="80"/>
    <d v="2011-09-18T00:00:00"/>
    <x v="0"/>
    <s v="SC-20260"/>
    <x v="609"/>
    <x v="1"/>
    <x v="0"/>
    <s v="Corpus Christi"/>
    <x v="5"/>
    <n v="78415"/>
    <x v="2"/>
    <s v="OFF-PA-10004610"/>
    <x v="1"/>
    <x v="10"/>
    <x v="1511"/>
    <n v="6.8479999999999999"/>
    <n v="2"/>
    <x v="2"/>
    <n v="2.14"/>
  </r>
  <r>
    <n v="8435"/>
    <x v="4185"/>
    <x v="2"/>
    <x v="80"/>
    <d v="2011-09-18T00:00:00"/>
    <x v="0"/>
    <s v="SC-20260"/>
    <x v="609"/>
    <x v="1"/>
    <x v="0"/>
    <s v="Corpus Christi"/>
    <x v="5"/>
    <n v="78415"/>
    <x v="2"/>
    <s v="FUR-FU-10000550"/>
    <x v="0"/>
    <x v="5"/>
    <x v="1445"/>
    <n v="9.9600000000000009"/>
    <n v="5"/>
    <x v="7"/>
    <n v="-6.7229999999999999"/>
  </r>
  <r>
    <n v="8436"/>
    <x v="4185"/>
    <x v="2"/>
    <x v="80"/>
    <d v="2011-09-18T00:00:00"/>
    <x v="0"/>
    <s v="SC-20260"/>
    <x v="609"/>
    <x v="1"/>
    <x v="0"/>
    <s v="Corpus Christi"/>
    <x v="5"/>
    <n v="78415"/>
    <x v="2"/>
    <s v="OFF-BI-10001721"/>
    <x v="1"/>
    <x v="8"/>
    <x v="94"/>
    <n v="8.5519999999999996"/>
    <n v="2"/>
    <x v="3"/>
    <n v="-13.683199999999999"/>
  </r>
  <r>
    <n v="8437"/>
    <x v="4186"/>
    <x v="1"/>
    <x v="1181"/>
    <d v="2012-09-26T00:00:00"/>
    <x v="1"/>
    <s v="AM-10705"/>
    <x v="562"/>
    <x v="0"/>
    <x v="0"/>
    <s v="Las Vegas"/>
    <x v="33"/>
    <n v="89115"/>
    <x v="1"/>
    <s v="OFF-BI-10004040"/>
    <x v="1"/>
    <x v="8"/>
    <x v="1478"/>
    <n v="45.584000000000003"/>
    <n v="11"/>
    <x v="2"/>
    <n v="16.5242"/>
  </r>
  <r>
    <n v="8438"/>
    <x v="4187"/>
    <x v="1"/>
    <x v="895"/>
    <d v="2012-12-16T00:00:00"/>
    <x v="1"/>
    <s v="RA-19945"/>
    <x v="362"/>
    <x v="0"/>
    <x v="0"/>
    <s v="Cleveland"/>
    <x v="24"/>
    <n v="44105"/>
    <x v="3"/>
    <s v="TEC-AC-10002550"/>
    <x v="2"/>
    <x v="11"/>
    <x v="1342"/>
    <n v="25.488"/>
    <n v="2"/>
    <x v="2"/>
    <n v="4.4603999999999999"/>
  </r>
  <r>
    <n v="8439"/>
    <x v="4188"/>
    <x v="2"/>
    <x v="1061"/>
    <d v="2011-06-01T00:00:00"/>
    <x v="1"/>
    <s v="MM-17260"/>
    <x v="570"/>
    <x v="0"/>
    <x v="0"/>
    <s v="Seattle"/>
    <x v="4"/>
    <n v="98105"/>
    <x v="1"/>
    <s v="OFF-BI-10003876"/>
    <x v="1"/>
    <x v="8"/>
    <x v="1617"/>
    <n v="136.96"/>
    <n v="4"/>
    <x v="2"/>
    <n v="51.36"/>
  </r>
  <r>
    <n v="8440"/>
    <x v="4189"/>
    <x v="3"/>
    <x v="1192"/>
    <d v="2014-03-18T00:00:00"/>
    <x v="0"/>
    <s v="BN-11470"/>
    <x v="272"/>
    <x v="1"/>
    <x v="0"/>
    <s v="Chicago"/>
    <x v="10"/>
    <n v="60623"/>
    <x v="2"/>
    <s v="TEC-PH-10000213"/>
    <x v="2"/>
    <x v="7"/>
    <x v="1649"/>
    <n v="49.616"/>
    <n v="2"/>
    <x v="2"/>
    <n v="4.9615999999999998"/>
  </r>
  <r>
    <n v="8441"/>
    <x v="4190"/>
    <x v="0"/>
    <x v="16"/>
    <d v="2013-12-13T00:00:00"/>
    <x v="0"/>
    <s v="JB-16045"/>
    <x v="674"/>
    <x v="2"/>
    <x v="0"/>
    <s v="Columbus"/>
    <x v="24"/>
    <n v="43229"/>
    <x v="3"/>
    <s v="OFF-PA-10002615"/>
    <x v="1"/>
    <x v="10"/>
    <x v="247"/>
    <n v="10.584"/>
    <n v="3"/>
    <x v="2"/>
    <n v="3.4398"/>
  </r>
  <r>
    <n v="8442"/>
    <x v="4191"/>
    <x v="3"/>
    <x v="636"/>
    <d v="2014-05-11T00:00:00"/>
    <x v="1"/>
    <s v="DB-13615"/>
    <x v="140"/>
    <x v="0"/>
    <x v="0"/>
    <s v="Tucson"/>
    <x v="16"/>
    <n v="85705"/>
    <x v="1"/>
    <s v="OFF-PA-10002254"/>
    <x v="1"/>
    <x v="10"/>
    <x v="145"/>
    <n v="84.415999999999997"/>
    <n v="4"/>
    <x v="2"/>
    <n v="27.435199999999998"/>
  </r>
  <r>
    <n v="8443"/>
    <x v="4192"/>
    <x v="0"/>
    <x v="1193"/>
    <d v="2013-03-11T00:00:00"/>
    <x v="1"/>
    <s v="JB-16045"/>
    <x v="674"/>
    <x v="2"/>
    <x v="0"/>
    <s v="Philadelphia"/>
    <x v="9"/>
    <n v="19120"/>
    <x v="3"/>
    <s v="TEC-PH-10004586"/>
    <x v="2"/>
    <x v="7"/>
    <x v="890"/>
    <n v="431.94"/>
    <n v="2"/>
    <x v="10"/>
    <n v="-71.989999999999995"/>
  </r>
  <r>
    <n v="8444"/>
    <x v="4192"/>
    <x v="0"/>
    <x v="1193"/>
    <d v="2013-03-11T00:00:00"/>
    <x v="1"/>
    <s v="JB-16045"/>
    <x v="674"/>
    <x v="2"/>
    <x v="0"/>
    <s v="Philadelphia"/>
    <x v="9"/>
    <n v="19120"/>
    <x v="3"/>
    <s v="OFF-BI-10002982"/>
    <x v="1"/>
    <x v="8"/>
    <x v="1258"/>
    <n v="2.0430000000000001"/>
    <n v="1"/>
    <x v="6"/>
    <n v="-1.4982"/>
  </r>
  <r>
    <n v="8445"/>
    <x v="4192"/>
    <x v="0"/>
    <x v="1193"/>
    <d v="2013-03-11T00:00:00"/>
    <x v="1"/>
    <s v="JB-16045"/>
    <x v="674"/>
    <x v="2"/>
    <x v="0"/>
    <s v="Philadelphia"/>
    <x v="9"/>
    <n v="19120"/>
    <x v="3"/>
    <s v="TEC-PH-10002538"/>
    <x v="2"/>
    <x v="7"/>
    <x v="524"/>
    <n v="68.238"/>
    <n v="3"/>
    <x v="10"/>
    <n v="-12.510300000000001"/>
  </r>
  <r>
    <n v="8446"/>
    <x v="4193"/>
    <x v="3"/>
    <x v="436"/>
    <d v="2014-10-25T00:00:00"/>
    <x v="2"/>
    <s v="AH-10075"/>
    <x v="340"/>
    <x v="1"/>
    <x v="0"/>
    <s v="Cranston"/>
    <x v="34"/>
    <n v="2920"/>
    <x v="3"/>
    <s v="FUR-TA-10001039"/>
    <x v="0"/>
    <x v="3"/>
    <x v="824"/>
    <n v="240.744"/>
    <n v="4"/>
    <x v="4"/>
    <n v="-13.7568"/>
  </r>
  <r>
    <n v="8447"/>
    <x v="4193"/>
    <x v="3"/>
    <x v="436"/>
    <d v="2014-10-25T00:00:00"/>
    <x v="2"/>
    <s v="AH-10075"/>
    <x v="340"/>
    <x v="1"/>
    <x v="0"/>
    <s v="Cranston"/>
    <x v="34"/>
    <n v="2920"/>
    <x v="3"/>
    <s v="FUR-FU-10004963"/>
    <x v="0"/>
    <x v="5"/>
    <x v="1434"/>
    <n v="35"/>
    <n v="4"/>
    <x v="0"/>
    <n v="14.7"/>
  </r>
  <r>
    <n v="8448"/>
    <x v="4193"/>
    <x v="3"/>
    <x v="436"/>
    <d v="2014-10-25T00:00:00"/>
    <x v="2"/>
    <s v="AH-10075"/>
    <x v="340"/>
    <x v="1"/>
    <x v="0"/>
    <s v="Cranston"/>
    <x v="34"/>
    <n v="2920"/>
    <x v="3"/>
    <s v="FUR-FU-10000277"/>
    <x v="0"/>
    <x v="5"/>
    <x v="1786"/>
    <n v="210.68"/>
    <n v="2"/>
    <x v="0"/>
    <n v="50.563200000000002"/>
  </r>
  <r>
    <n v="8449"/>
    <x v="4193"/>
    <x v="3"/>
    <x v="436"/>
    <d v="2014-10-25T00:00:00"/>
    <x v="2"/>
    <s v="AH-10075"/>
    <x v="340"/>
    <x v="1"/>
    <x v="0"/>
    <s v="Cranston"/>
    <x v="34"/>
    <n v="2920"/>
    <x v="3"/>
    <s v="FUR-TA-10004915"/>
    <x v="0"/>
    <x v="3"/>
    <x v="331"/>
    <n v="637.89599999999996"/>
    <n v="3"/>
    <x v="4"/>
    <n v="-127.5792"/>
  </r>
  <r>
    <n v="8450"/>
    <x v="4193"/>
    <x v="3"/>
    <x v="436"/>
    <d v="2014-10-25T00:00:00"/>
    <x v="2"/>
    <s v="AH-10075"/>
    <x v="340"/>
    <x v="1"/>
    <x v="0"/>
    <s v="Cranston"/>
    <x v="34"/>
    <n v="2920"/>
    <x v="3"/>
    <s v="OFF-PA-10003724"/>
    <x v="1"/>
    <x v="10"/>
    <x v="357"/>
    <n v="43.44"/>
    <n v="8"/>
    <x v="0"/>
    <n v="21.285599999999999"/>
  </r>
  <r>
    <n v="8451"/>
    <x v="4193"/>
    <x v="3"/>
    <x v="436"/>
    <d v="2014-10-25T00:00:00"/>
    <x v="2"/>
    <s v="AH-10075"/>
    <x v="340"/>
    <x v="1"/>
    <x v="0"/>
    <s v="Cranston"/>
    <x v="34"/>
    <n v="2920"/>
    <x v="3"/>
    <s v="OFF-AP-10002906"/>
    <x v="1"/>
    <x v="9"/>
    <x v="1088"/>
    <n v="2.2200000000000002"/>
    <n v="1"/>
    <x v="0"/>
    <n v="0.66600000000000004"/>
  </r>
  <r>
    <n v="8452"/>
    <x v="4194"/>
    <x v="2"/>
    <x v="582"/>
    <d v="2011-04-30T00:00:00"/>
    <x v="2"/>
    <s v="AI-10855"/>
    <x v="482"/>
    <x v="0"/>
    <x v="0"/>
    <s v="San Francisco"/>
    <x v="1"/>
    <n v="94122"/>
    <x v="1"/>
    <s v="TEC-PH-10001459"/>
    <x v="2"/>
    <x v="7"/>
    <x v="1438"/>
    <n v="1679.96"/>
    <n v="5"/>
    <x v="2"/>
    <n v="125.997"/>
  </r>
  <r>
    <n v="8453"/>
    <x v="4195"/>
    <x v="0"/>
    <x v="724"/>
    <d v="2013-04-24T00:00:00"/>
    <x v="1"/>
    <s v="TH-21115"/>
    <x v="764"/>
    <x v="1"/>
    <x v="0"/>
    <s v="Houston"/>
    <x v="5"/>
    <n v="77070"/>
    <x v="2"/>
    <s v="FUR-CH-10002880"/>
    <x v="0"/>
    <x v="1"/>
    <x v="801"/>
    <n v="344.37200000000001"/>
    <n v="4"/>
    <x v="4"/>
    <n v="-93.472399999999993"/>
  </r>
  <r>
    <n v="8454"/>
    <x v="4195"/>
    <x v="0"/>
    <x v="724"/>
    <d v="2013-04-24T00:00:00"/>
    <x v="1"/>
    <s v="TH-21115"/>
    <x v="764"/>
    <x v="1"/>
    <x v="0"/>
    <s v="Houston"/>
    <x v="5"/>
    <n v="77070"/>
    <x v="2"/>
    <s v="OFF-ST-10001780"/>
    <x v="1"/>
    <x v="4"/>
    <x v="481"/>
    <n v="1554.9359999999999"/>
    <n v="3"/>
    <x v="2"/>
    <n v="77.746799999999993"/>
  </r>
  <r>
    <n v="8455"/>
    <x v="4195"/>
    <x v="0"/>
    <x v="724"/>
    <d v="2013-04-24T00:00:00"/>
    <x v="1"/>
    <s v="TH-21115"/>
    <x v="764"/>
    <x v="1"/>
    <x v="0"/>
    <s v="Houston"/>
    <x v="5"/>
    <n v="77070"/>
    <x v="2"/>
    <s v="FUR-FU-10004748"/>
    <x v="0"/>
    <x v="5"/>
    <x v="1243"/>
    <n v="127.88"/>
    <n v="5"/>
    <x v="7"/>
    <n v="-67.137"/>
  </r>
  <r>
    <n v="8456"/>
    <x v="4196"/>
    <x v="0"/>
    <x v="730"/>
    <d v="2013-05-30T00:00:00"/>
    <x v="1"/>
    <s v="JE-15610"/>
    <x v="531"/>
    <x v="1"/>
    <x v="0"/>
    <s v="Los Angeles"/>
    <x v="1"/>
    <n v="90049"/>
    <x v="1"/>
    <s v="TEC-PH-10001918"/>
    <x v="2"/>
    <x v="7"/>
    <x v="191"/>
    <n v="222.38399999999999"/>
    <n v="2"/>
    <x v="2"/>
    <n v="22.238399999999999"/>
  </r>
  <r>
    <n v="8457"/>
    <x v="4197"/>
    <x v="3"/>
    <x v="39"/>
    <d v="2014-06-03T00:00:00"/>
    <x v="0"/>
    <s v="TH-21235"/>
    <x v="260"/>
    <x v="1"/>
    <x v="0"/>
    <s v="Chicago"/>
    <x v="10"/>
    <n v="60653"/>
    <x v="2"/>
    <s v="FUR-CH-10001146"/>
    <x v="0"/>
    <x v="1"/>
    <x v="124"/>
    <n v="106.869"/>
    <n v="3"/>
    <x v="4"/>
    <n v="-29.007300000000001"/>
  </r>
  <r>
    <n v="8458"/>
    <x v="4197"/>
    <x v="3"/>
    <x v="39"/>
    <d v="2014-06-03T00:00:00"/>
    <x v="0"/>
    <s v="TH-21235"/>
    <x v="260"/>
    <x v="1"/>
    <x v="0"/>
    <s v="Chicago"/>
    <x v="10"/>
    <n v="60653"/>
    <x v="2"/>
    <s v="OFF-BI-10004364"/>
    <x v="1"/>
    <x v="8"/>
    <x v="302"/>
    <n v="3.5640000000000001"/>
    <n v="3"/>
    <x v="3"/>
    <n v="-6.2370000000000001"/>
  </r>
  <r>
    <n v="8459"/>
    <x v="4198"/>
    <x v="2"/>
    <x v="55"/>
    <d v="2011-08-29T00:00:00"/>
    <x v="1"/>
    <s v="JE-15715"/>
    <x v="555"/>
    <x v="0"/>
    <x v="0"/>
    <s v="Houston"/>
    <x v="5"/>
    <n v="77070"/>
    <x v="2"/>
    <s v="OFF-BI-10002133"/>
    <x v="1"/>
    <x v="8"/>
    <x v="1138"/>
    <n v="25.68"/>
    <n v="3"/>
    <x v="3"/>
    <n v="-39.804000000000002"/>
  </r>
  <r>
    <n v="8460"/>
    <x v="4198"/>
    <x v="2"/>
    <x v="55"/>
    <d v="2011-08-29T00:00:00"/>
    <x v="1"/>
    <s v="JE-15715"/>
    <x v="555"/>
    <x v="0"/>
    <x v="0"/>
    <s v="Houston"/>
    <x v="5"/>
    <n v="77070"/>
    <x v="2"/>
    <s v="OFF-BI-10002225"/>
    <x v="1"/>
    <x v="8"/>
    <x v="336"/>
    <n v="12.384"/>
    <n v="3"/>
    <x v="3"/>
    <n v="-19.814399999999999"/>
  </r>
  <r>
    <n v="8461"/>
    <x v="4199"/>
    <x v="2"/>
    <x v="1194"/>
    <d v="2011-09-04T00:00:00"/>
    <x v="1"/>
    <s v="AT-10735"/>
    <x v="247"/>
    <x v="0"/>
    <x v="0"/>
    <s v="Bristol"/>
    <x v="29"/>
    <n v="6010"/>
    <x v="3"/>
    <s v="OFF-BI-10002432"/>
    <x v="1"/>
    <x v="8"/>
    <x v="866"/>
    <n v="25.3"/>
    <n v="5"/>
    <x v="0"/>
    <n v="11.891"/>
  </r>
  <r>
    <n v="8462"/>
    <x v="4199"/>
    <x v="2"/>
    <x v="1194"/>
    <d v="2011-09-04T00:00:00"/>
    <x v="1"/>
    <s v="AT-10735"/>
    <x v="247"/>
    <x v="0"/>
    <x v="0"/>
    <s v="Bristol"/>
    <x v="29"/>
    <n v="6010"/>
    <x v="3"/>
    <s v="OFF-ST-10000563"/>
    <x v="1"/>
    <x v="4"/>
    <x v="894"/>
    <n v="95.94"/>
    <n v="3"/>
    <x v="0"/>
    <n v="9.5939999999999994"/>
  </r>
  <r>
    <n v="8463"/>
    <x v="4200"/>
    <x v="1"/>
    <x v="37"/>
    <d v="2012-09-07T00:00:00"/>
    <x v="0"/>
    <s v="JH-15820"/>
    <x v="581"/>
    <x v="0"/>
    <x v="0"/>
    <s v="Holland"/>
    <x v="12"/>
    <n v="49423"/>
    <x v="2"/>
    <s v="OFF-LA-10001982"/>
    <x v="1"/>
    <x v="2"/>
    <x v="1529"/>
    <n v="7.5"/>
    <n v="2"/>
    <x v="0"/>
    <n v="3.6"/>
  </r>
  <r>
    <n v="8464"/>
    <x v="4201"/>
    <x v="2"/>
    <x v="1176"/>
    <d v="2011-04-01T00:00:00"/>
    <x v="1"/>
    <s v="DR-12940"/>
    <x v="660"/>
    <x v="2"/>
    <x v="0"/>
    <s v="Albuquerque"/>
    <x v="27"/>
    <n v="87105"/>
    <x v="1"/>
    <s v="TEC-PH-10003273"/>
    <x v="2"/>
    <x v="7"/>
    <x v="171"/>
    <n v="302.37599999999998"/>
    <n v="3"/>
    <x v="2"/>
    <n v="22.6782"/>
  </r>
  <r>
    <n v="8465"/>
    <x v="4202"/>
    <x v="1"/>
    <x v="1187"/>
    <d v="2012-05-15T00:00:00"/>
    <x v="1"/>
    <s v="AB-10165"/>
    <x v="269"/>
    <x v="0"/>
    <x v="0"/>
    <s v="Louisville"/>
    <x v="22"/>
    <n v="80027"/>
    <x v="1"/>
    <s v="TEC-AC-10002718"/>
    <x v="2"/>
    <x v="11"/>
    <x v="1183"/>
    <n v="46.688000000000002"/>
    <n v="4"/>
    <x v="2"/>
    <n v="-2.9180000000000001"/>
  </r>
  <r>
    <n v="8466"/>
    <x v="4203"/>
    <x v="1"/>
    <x v="265"/>
    <d v="2012-04-14T00:00:00"/>
    <x v="1"/>
    <s v="MC-18100"/>
    <x v="498"/>
    <x v="0"/>
    <x v="0"/>
    <s v="New York City"/>
    <x v="15"/>
    <n v="10024"/>
    <x v="3"/>
    <s v="OFF-ST-10001505"/>
    <x v="1"/>
    <x v="4"/>
    <x v="1174"/>
    <n v="17.940000000000001"/>
    <n v="3"/>
    <x v="0"/>
    <n v="3.0497999999999998"/>
  </r>
  <r>
    <n v="8467"/>
    <x v="4204"/>
    <x v="1"/>
    <x v="265"/>
    <d v="2012-04-14T00:00:00"/>
    <x v="1"/>
    <s v="IG-15085"/>
    <x v="490"/>
    <x v="0"/>
    <x v="0"/>
    <s v="Norwich"/>
    <x v="29"/>
    <n v="6360"/>
    <x v="3"/>
    <s v="OFF-AP-10000179"/>
    <x v="1"/>
    <x v="9"/>
    <x v="527"/>
    <n v="370.14"/>
    <n v="3"/>
    <x v="0"/>
    <n v="144.3546"/>
  </r>
  <r>
    <n v="8468"/>
    <x v="4205"/>
    <x v="0"/>
    <x v="251"/>
    <d v="2013-09-24T00:00:00"/>
    <x v="1"/>
    <s v="FH-14275"/>
    <x v="395"/>
    <x v="1"/>
    <x v="0"/>
    <s v="San Francisco"/>
    <x v="1"/>
    <n v="94122"/>
    <x v="1"/>
    <s v="OFF-BI-10002309"/>
    <x v="1"/>
    <x v="8"/>
    <x v="78"/>
    <n v="8.9280000000000008"/>
    <n v="2"/>
    <x v="2"/>
    <n v="3.1248"/>
  </r>
  <r>
    <n v="8469"/>
    <x v="4206"/>
    <x v="0"/>
    <x v="583"/>
    <d v="2013-11-18T00:00:00"/>
    <x v="1"/>
    <s v="AS-10285"/>
    <x v="155"/>
    <x v="1"/>
    <x v="0"/>
    <s v="Noblesville"/>
    <x v="14"/>
    <n v="46060"/>
    <x v="2"/>
    <s v="FUR-TA-10001950"/>
    <x v="0"/>
    <x v="3"/>
    <x v="1275"/>
    <n v="2678.94"/>
    <n v="6"/>
    <x v="0"/>
    <n v="241.1046"/>
  </r>
  <r>
    <n v="8470"/>
    <x v="4207"/>
    <x v="3"/>
    <x v="756"/>
    <d v="2014-04-28T00:00:00"/>
    <x v="1"/>
    <s v="PN-18775"/>
    <x v="43"/>
    <x v="2"/>
    <x v="0"/>
    <s v="Clarksville"/>
    <x v="18"/>
    <n v="37042"/>
    <x v="0"/>
    <s v="FUR-BO-10001972"/>
    <x v="0"/>
    <x v="0"/>
    <x v="362"/>
    <n v="387.13600000000002"/>
    <n v="4"/>
    <x v="2"/>
    <n v="-14.5176"/>
  </r>
  <r>
    <n v="8471"/>
    <x v="4207"/>
    <x v="3"/>
    <x v="756"/>
    <d v="2014-04-28T00:00:00"/>
    <x v="1"/>
    <s v="PN-18775"/>
    <x v="43"/>
    <x v="2"/>
    <x v="0"/>
    <s v="Clarksville"/>
    <x v="18"/>
    <n v="37042"/>
    <x v="0"/>
    <s v="TEC-AC-10002473"/>
    <x v="2"/>
    <x v="11"/>
    <x v="713"/>
    <n v="45.408000000000001"/>
    <n v="2"/>
    <x v="2"/>
    <n v="11.919600000000001"/>
  </r>
  <r>
    <n v="8472"/>
    <x v="4207"/>
    <x v="3"/>
    <x v="756"/>
    <d v="2014-04-28T00:00:00"/>
    <x v="1"/>
    <s v="PN-18775"/>
    <x v="43"/>
    <x v="2"/>
    <x v="0"/>
    <s v="Clarksville"/>
    <x v="18"/>
    <n v="37042"/>
    <x v="0"/>
    <s v="FUR-FU-10000193"/>
    <x v="0"/>
    <x v="5"/>
    <x v="1503"/>
    <n v="77.951999999999998"/>
    <n v="3"/>
    <x v="2"/>
    <n v="-11.6928"/>
  </r>
  <r>
    <n v="8473"/>
    <x v="4207"/>
    <x v="3"/>
    <x v="756"/>
    <d v="2014-04-28T00:00:00"/>
    <x v="1"/>
    <s v="PN-18775"/>
    <x v="43"/>
    <x v="2"/>
    <x v="0"/>
    <s v="Clarksville"/>
    <x v="18"/>
    <n v="37042"/>
    <x v="0"/>
    <s v="OFF-LA-10000081"/>
    <x v="1"/>
    <x v="2"/>
    <x v="1321"/>
    <n v="3"/>
    <n v="1"/>
    <x v="2"/>
    <n v="1.05"/>
  </r>
  <r>
    <n v="8474"/>
    <x v="4208"/>
    <x v="1"/>
    <x v="420"/>
    <d v="2012-10-26T00:00:00"/>
    <x v="0"/>
    <s v="GM-14500"/>
    <x v="421"/>
    <x v="0"/>
    <x v="0"/>
    <s v="Hollywood"/>
    <x v="2"/>
    <n v="33021"/>
    <x v="0"/>
    <s v="OFF-ST-10000876"/>
    <x v="1"/>
    <x v="4"/>
    <x v="251"/>
    <n v="9.952"/>
    <n v="1"/>
    <x v="2"/>
    <n v="0.99519999999999997"/>
  </r>
  <r>
    <n v="8475"/>
    <x v="4209"/>
    <x v="3"/>
    <x v="359"/>
    <d v="2014-04-15T00:00:00"/>
    <x v="1"/>
    <s v="NC-18625"/>
    <x v="544"/>
    <x v="1"/>
    <x v="0"/>
    <s v="York"/>
    <x v="9"/>
    <n v="17403"/>
    <x v="3"/>
    <s v="OFF-BI-10004492"/>
    <x v="1"/>
    <x v="8"/>
    <x v="347"/>
    <n v="37.896000000000001"/>
    <n v="4"/>
    <x v="6"/>
    <n v="-29.053599999999999"/>
  </r>
  <r>
    <n v="8476"/>
    <x v="4209"/>
    <x v="3"/>
    <x v="359"/>
    <d v="2014-04-15T00:00:00"/>
    <x v="1"/>
    <s v="NC-18625"/>
    <x v="544"/>
    <x v="1"/>
    <x v="0"/>
    <s v="York"/>
    <x v="9"/>
    <n v="17403"/>
    <x v="3"/>
    <s v="OFF-PA-10001033"/>
    <x v="1"/>
    <x v="10"/>
    <x v="1500"/>
    <n v="65.584000000000003"/>
    <n v="2"/>
    <x v="2"/>
    <n v="23.7742"/>
  </r>
  <r>
    <n v="8477"/>
    <x v="4210"/>
    <x v="3"/>
    <x v="855"/>
    <d v="2014-11-02T00:00:00"/>
    <x v="1"/>
    <s v="TW-21025"/>
    <x v="69"/>
    <x v="2"/>
    <x v="0"/>
    <s v="Mesa"/>
    <x v="16"/>
    <n v="85204"/>
    <x v="1"/>
    <s v="OFF-PA-10004039"/>
    <x v="1"/>
    <x v="10"/>
    <x v="1538"/>
    <n v="44.783999999999999"/>
    <n v="1"/>
    <x v="2"/>
    <n v="16.234200000000001"/>
  </r>
  <r>
    <n v="8478"/>
    <x v="4211"/>
    <x v="1"/>
    <x v="628"/>
    <d v="2012-10-30T00:00:00"/>
    <x v="3"/>
    <s v="BF-11020"/>
    <x v="292"/>
    <x v="1"/>
    <x v="0"/>
    <s v="New York City"/>
    <x v="15"/>
    <n v="10024"/>
    <x v="3"/>
    <s v="TEC-MA-10004552"/>
    <x v="2"/>
    <x v="15"/>
    <x v="1819"/>
    <n v="1035.8"/>
    <n v="4"/>
    <x v="0"/>
    <n v="269.30799999999999"/>
  </r>
  <r>
    <n v="8479"/>
    <x v="4212"/>
    <x v="3"/>
    <x v="404"/>
    <d v="2014-12-25T00:00:00"/>
    <x v="1"/>
    <s v="TT-21460"/>
    <x v="499"/>
    <x v="2"/>
    <x v="0"/>
    <s v="San Francisco"/>
    <x v="1"/>
    <n v="94110"/>
    <x v="1"/>
    <s v="OFF-AR-10002578"/>
    <x v="1"/>
    <x v="6"/>
    <x v="665"/>
    <n v="5.76"/>
    <n v="2"/>
    <x v="0"/>
    <n v="1.6704000000000001"/>
  </r>
  <r>
    <n v="8480"/>
    <x v="4213"/>
    <x v="0"/>
    <x v="299"/>
    <d v="2013-03-17T00:00:00"/>
    <x v="1"/>
    <s v="SW-20245"/>
    <x v="573"/>
    <x v="0"/>
    <x v="0"/>
    <s v="Los Angeles"/>
    <x v="1"/>
    <n v="90036"/>
    <x v="1"/>
    <s v="OFF-PA-10004022"/>
    <x v="1"/>
    <x v="10"/>
    <x v="1614"/>
    <n v="19.98"/>
    <n v="2"/>
    <x v="0"/>
    <n v="8.9909999999999997"/>
  </r>
  <r>
    <n v="8481"/>
    <x v="4214"/>
    <x v="2"/>
    <x v="609"/>
    <d v="2011-07-27T00:00:00"/>
    <x v="1"/>
    <s v="PG-18820"/>
    <x v="310"/>
    <x v="0"/>
    <x v="0"/>
    <s v="Omaha"/>
    <x v="8"/>
    <n v="68104"/>
    <x v="2"/>
    <s v="TEC-PH-10004100"/>
    <x v="2"/>
    <x v="7"/>
    <x v="1743"/>
    <n v="35.979999999999997"/>
    <n v="2"/>
    <x v="0"/>
    <n v="10.074400000000001"/>
  </r>
  <r>
    <n v="8482"/>
    <x v="4215"/>
    <x v="0"/>
    <x v="1012"/>
    <d v="2013-05-29T00:00:00"/>
    <x v="1"/>
    <s v="DP-13390"/>
    <x v="503"/>
    <x v="2"/>
    <x v="0"/>
    <s v="Philadelphia"/>
    <x v="9"/>
    <n v="19120"/>
    <x v="3"/>
    <s v="OFF-AR-10001860"/>
    <x v="1"/>
    <x v="6"/>
    <x v="907"/>
    <n v="16.655999999999999"/>
    <n v="3"/>
    <x v="2"/>
    <n v="3.3311999999999999"/>
  </r>
  <r>
    <n v="8483"/>
    <x v="4216"/>
    <x v="3"/>
    <x v="512"/>
    <d v="2014-02-16T00:00:00"/>
    <x v="1"/>
    <s v="DJ-13510"/>
    <x v="137"/>
    <x v="1"/>
    <x v="0"/>
    <s v="New York City"/>
    <x v="15"/>
    <n v="10024"/>
    <x v="3"/>
    <s v="OFF-LA-10001297"/>
    <x v="1"/>
    <x v="2"/>
    <x v="483"/>
    <n v="20.7"/>
    <n v="2"/>
    <x v="0"/>
    <n v="9.9359999999999999"/>
  </r>
  <r>
    <n v="8484"/>
    <x v="4217"/>
    <x v="0"/>
    <x v="873"/>
    <d v="2013-09-25T00:00:00"/>
    <x v="1"/>
    <s v="EN-13780"/>
    <x v="633"/>
    <x v="0"/>
    <x v="0"/>
    <s v="Grand Rapids"/>
    <x v="12"/>
    <n v="49505"/>
    <x v="2"/>
    <s v="OFF-BI-10004828"/>
    <x v="1"/>
    <x v="8"/>
    <x v="1578"/>
    <n v="83.7"/>
    <n v="5"/>
    <x v="0"/>
    <n v="41.012999999999998"/>
  </r>
  <r>
    <n v="8485"/>
    <x v="4218"/>
    <x v="3"/>
    <x v="241"/>
    <d v="2014-09-25T00:00:00"/>
    <x v="3"/>
    <s v="PB-19150"/>
    <x v="171"/>
    <x v="0"/>
    <x v="0"/>
    <s v="Seattle"/>
    <x v="4"/>
    <n v="98115"/>
    <x v="1"/>
    <s v="FUR-FU-10002759"/>
    <x v="0"/>
    <x v="5"/>
    <x v="555"/>
    <n v="199.8"/>
    <n v="10"/>
    <x v="0"/>
    <n v="71.927999999999997"/>
  </r>
  <r>
    <n v="8486"/>
    <x v="4219"/>
    <x v="3"/>
    <x v="996"/>
    <d v="2014-04-01T00:00:00"/>
    <x v="1"/>
    <s v="BD-11560"/>
    <x v="786"/>
    <x v="2"/>
    <x v="0"/>
    <s v="Fresno"/>
    <x v="1"/>
    <n v="93727"/>
    <x v="1"/>
    <s v="OFF-PA-10000740"/>
    <x v="1"/>
    <x v="10"/>
    <x v="1239"/>
    <n v="45.68"/>
    <n v="2"/>
    <x v="0"/>
    <n v="21.012799999999999"/>
  </r>
  <r>
    <n v="8487"/>
    <x v="4219"/>
    <x v="3"/>
    <x v="996"/>
    <d v="2014-04-01T00:00:00"/>
    <x v="1"/>
    <s v="BD-11560"/>
    <x v="786"/>
    <x v="2"/>
    <x v="0"/>
    <s v="Fresno"/>
    <x v="1"/>
    <n v="93727"/>
    <x v="1"/>
    <s v="OFF-PA-10001144"/>
    <x v="1"/>
    <x v="10"/>
    <x v="161"/>
    <n v="110.96"/>
    <n v="2"/>
    <x v="0"/>
    <n v="53.260800000000003"/>
  </r>
  <r>
    <n v="8488"/>
    <x v="4219"/>
    <x v="3"/>
    <x v="996"/>
    <d v="2014-04-01T00:00:00"/>
    <x v="1"/>
    <s v="BD-11560"/>
    <x v="786"/>
    <x v="2"/>
    <x v="0"/>
    <s v="Fresno"/>
    <x v="1"/>
    <n v="93727"/>
    <x v="1"/>
    <s v="OFF-PA-10000859"/>
    <x v="1"/>
    <x v="10"/>
    <x v="1721"/>
    <n v="11.94"/>
    <n v="3"/>
    <x v="0"/>
    <n v="5.97"/>
  </r>
  <r>
    <n v="8489"/>
    <x v="4220"/>
    <x v="0"/>
    <x v="1056"/>
    <d v="2013-02-04T00:00:00"/>
    <x v="0"/>
    <s v="SE-20110"/>
    <x v="339"/>
    <x v="0"/>
    <x v="0"/>
    <s v="Arlington"/>
    <x v="17"/>
    <n v="22204"/>
    <x v="0"/>
    <s v="TEC-MA-10001127"/>
    <x v="2"/>
    <x v="15"/>
    <x v="1610"/>
    <n v="8749.9500000000007"/>
    <n v="5"/>
    <x v="0"/>
    <n v="2799.9839999999999"/>
  </r>
  <r>
    <n v="8490"/>
    <x v="4220"/>
    <x v="0"/>
    <x v="1056"/>
    <d v="2013-02-04T00:00:00"/>
    <x v="0"/>
    <s v="SE-20110"/>
    <x v="339"/>
    <x v="0"/>
    <x v="0"/>
    <s v="Arlington"/>
    <x v="17"/>
    <n v="22204"/>
    <x v="0"/>
    <s v="OFF-BI-10002557"/>
    <x v="1"/>
    <x v="8"/>
    <x v="246"/>
    <n v="36.4"/>
    <n v="8"/>
    <x v="0"/>
    <n v="18.2"/>
  </r>
  <r>
    <n v="8491"/>
    <x v="4220"/>
    <x v="0"/>
    <x v="1056"/>
    <d v="2013-02-04T00:00:00"/>
    <x v="0"/>
    <s v="SE-20110"/>
    <x v="339"/>
    <x v="0"/>
    <x v="0"/>
    <s v="Arlington"/>
    <x v="17"/>
    <n v="22204"/>
    <x v="0"/>
    <s v="FUR-FU-10001731"/>
    <x v="0"/>
    <x v="5"/>
    <x v="1547"/>
    <n v="18.690000000000001"/>
    <n v="7"/>
    <x v="0"/>
    <n v="7.1021999999999998"/>
  </r>
  <r>
    <n v="8492"/>
    <x v="4221"/>
    <x v="3"/>
    <x v="437"/>
    <d v="2014-07-12T00:00:00"/>
    <x v="1"/>
    <s v="AT-10735"/>
    <x v="247"/>
    <x v="0"/>
    <x v="0"/>
    <s v="Los Angeles"/>
    <x v="1"/>
    <n v="90049"/>
    <x v="1"/>
    <s v="OFF-FA-10001135"/>
    <x v="1"/>
    <x v="13"/>
    <x v="1060"/>
    <n v="5.94"/>
    <n v="3"/>
    <x v="0"/>
    <n v="0.1188"/>
  </r>
  <r>
    <n v="8493"/>
    <x v="4222"/>
    <x v="1"/>
    <x v="924"/>
    <d v="2012-10-28T00:00:00"/>
    <x v="1"/>
    <s v="CC-12685"/>
    <x v="530"/>
    <x v="0"/>
    <x v="0"/>
    <s v="Lubbock"/>
    <x v="5"/>
    <n v="79424"/>
    <x v="2"/>
    <s v="OFF-PA-10000069"/>
    <x v="1"/>
    <x v="10"/>
    <x v="1569"/>
    <n v="60.735999999999997"/>
    <n v="8"/>
    <x v="2"/>
    <n v="20.4984"/>
  </r>
  <r>
    <n v="8494"/>
    <x v="4222"/>
    <x v="1"/>
    <x v="924"/>
    <d v="2012-10-28T00:00:00"/>
    <x v="1"/>
    <s v="CC-12685"/>
    <x v="530"/>
    <x v="0"/>
    <x v="0"/>
    <s v="Lubbock"/>
    <x v="5"/>
    <n v="79424"/>
    <x v="2"/>
    <s v="TEC-CO-10001943"/>
    <x v="2"/>
    <x v="16"/>
    <x v="1666"/>
    <n v="479.976"/>
    <n v="3"/>
    <x v="2"/>
    <n v="161.99189999999999"/>
  </r>
  <r>
    <n v="8495"/>
    <x v="4222"/>
    <x v="1"/>
    <x v="924"/>
    <d v="2012-10-28T00:00:00"/>
    <x v="1"/>
    <s v="CC-12685"/>
    <x v="530"/>
    <x v="0"/>
    <x v="0"/>
    <s v="Lubbock"/>
    <x v="5"/>
    <n v="79424"/>
    <x v="2"/>
    <s v="OFF-BI-10000977"/>
    <x v="1"/>
    <x v="8"/>
    <x v="982"/>
    <n v="6.08"/>
    <n v="1"/>
    <x v="3"/>
    <n v="-10.336"/>
  </r>
  <r>
    <n v="8496"/>
    <x v="4223"/>
    <x v="0"/>
    <x v="499"/>
    <d v="2013-12-09T00:00:00"/>
    <x v="1"/>
    <s v="AS-10225"/>
    <x v="127"/>
    <x v="1"/>
    <x v="0"/>
    <s v="Longmont"/>
    <x v="22"/>
    <n v="80501"/>
    <x v="1"/>
    <s v="TEC-AC-10002942"/>
    <x v="2"/>
    <x v="11"/>
    <x v="1597"/>
    <n v="165.6"/>
    <n v="3"/>
    <x v="2"/>
    <n v="-6.21"/>
  </r>
  <r>
    <n v="8497"/>
    <x v="4224"/>
    <x v="2"/>
    <x v="1195"/>
    <d v="2011-03-08T00:00:00"/>
    <x v="0"/>
    <s v="AB-10150"/>
    <x v="492"/>
    <x v="0"/>
    <x v="0"/>
    <s v="Yonkers"/>
    <x v="15"/>
    <n v="10701"/>
    <x v="3"/>
    <s v="OFF-AR-10000588"/>
    <x v="1"/>
    <x v="6"/>
    <x v="393"/>
    <n v="59.52"/>
    <n v="3"/>
    <x v="0"/>
    <n v="15.475199999999999"/>
  </r>
  <r>
    <n v="8498"/>
    <x v="4224"/>
    <x v="2"/>
    <x v="1195"/>
    <d v="2011-03-08T00:00:00"/>
    <x v="0"/>
    <s v="AB-10150"/>
    <x v="492"/>
    <x v="0"/>
    <x v="0"/>
    <s v="Yonkers"/>
    <x v="15"/>
    <n v="10701"/>
    <x v="3"/>
    <s v="TEC-AC-10002001"/>
    <x v="2"/>
    <x v="11"/>
    <x v="262"/>
    <n v="479.97"/>
    <n v="3"/>
    <x v="0"/>
    <n v="177.5889"/>
  </r>
  <r>
    <n v="8499"/>
    <x v="4224"/>
    <x v="2"/>
    <x v="1195"/>
    <d v="2011-03-08T00:00:00"/>
    <x v="0"/>
    <s v="AB-10150"/>
    <x v="492"/>
    <x v="0"/>
    <x v="0"/>
    <s v="Yonkers"/>
    <x v="15"/>
    <n v="10701"/>
    <x v="3"/>
    <s v="OFF-SU-10000381"/>
    <x v="1"/>
    <x v="14"/>
    <x v="654"/>
    <n v="18.62"/>
    <n v="2"/>
    <x v="0"/>
    <n v="5.3997999999999999"/>
  </r>
  <r>
    <n v="8500"/>
    <x v="4224"/>
    <x v="2"/>
    <x v="1195"/>
    <d v="2011-03-08T00:00:00"/>
    <x v="0"/>
    <s v="AB-10150"/>
    <x v="492"/>
    <x v="0"/>
    <x v="0"/>
    <s v="Yonkers"/>
    <x v="15"/>
    <n v="10701"/>
    <x v="3"/>
    <s v="OFF-BI-10001617"/>
    <x v="1"/>
    <x v="8"/>
    <x v="1315"/>
    <n v="49.631999999999998"/>
    <n v="6"/>
    <x v="2"/>
    <n v="16.750800000000002"/>
  </r>
  <r>
    <n v="8501"/>
    <x v="4224"/>
    <x v="2"/>
    <x v="1195"/>
    <d v="2011-03-08T00:00:00"/>
    <x v="0"/>
    <s v="AB-10150"/>
    <x v="492"/>
    <x v="0"/>
    <x v="0"/>
    <s v="Yonkers"/>
    <x v="15"/>
    <n v="10701"/>
    <x v="3"/>
    <s v="OFF-PA-10001878"/>
    <x v="1"/>
    <x v="10"/>
    <x v="1161"/>
    <n v="97.82"/>
    <n v="2"/>
    <x v="0"/>
    <n v="45.9754"/>
  </r>
  <r>
    <n v="8502"/>
    <x v="4225"/>
    <x v="1"/>
    <x v="879"/>
    <d v="2012-03-03T00:00:00"/>
    <x v="0"/>
    <s v="DH-13075"/>
    <x v="704"/>
    <x v="1"/>
    <x v="0"/>
    <s v="Los Angeles"/>
    <x v="1"/>
    <n v="90045"/>
    <x v="1"/>
    <s v="TEC-PH-10000376"/>
    <x v="2"/>
    <x v="7"/>
    <x v="428"/>
    <n v="15.984"/>
    <n v="2"/>
    <x v="2"/>
    <n v="1.1988000000000001"/>
  </r>
  <r>
    <n v="8503"/>
    <x v="4225"/>
    <x v="1"/>
    <x v="879"/>
    <d v="2012-03-03T00:00:00"/>
    <x v="0"/>
    <s v="DH-13075"/>
    <x v="704"/>
    <x v="1"/>
    <x v="0"/>
    <s v="Los Angeles"/>
    <x v="1"/>
    <n v="90045"/>
    <x v="1"/>
    <s v="FUR-CH-10003396"/>
    <x v="0"/>
    <x v="1"/>
    <x v="385"/>
    <n v="184.75200000000001"/>
    <n v="3"/>
    <x v="2"/>
    <n v="-20.784600000000001"/>
  </r>
  <r>
    <n v="8504"/>
    <x v="4226"/>
    <x v="2"/>
    <x v="980"/>
    <d v="2011-02-25T00:00:00"/>
    <x v="1"/>
    <s v="SR-20740"/>
    <x v="256"/>
    <x v="2"/>
    <x v="0"/>
    <s v="Los Angeles"/>
    <x v="1"/>
    <n v="90049"/>
    <x v="1"/>
    <s v="OFF-PA-10003363"/>
    <x v="1"/>
    <x v="10"/>
    <x v="1520"/>
    <n v="12.96"/>
    <n v="2"/>
    <x v="0"/>
    <n v="6.2207999999999997"/>
  </r>
  <r>
    <n v="8505"/>
    <x v="4227"/>
    <x v="0"/>
    <x v="440"/>
    <d v="2013-05-07T00:00:00"/>
    <x v="1"/>
    <s v="NR-18550"/>
    <x v="749"/>
    <x v="0"/>
    <x v="0"/>
    <s v="Amarillo"/>
    <x v="5"/>
    <n v="79109"/>
    <x v="2"/>
    <s v="FUR-CH-10003298"/>
    <x v="0"/>
    <x v="1"/>
    <x v="1567"/>
    <n v="366.74400000000003"/>
    <n v="4"/>
    <x v="4"/>
    <n v="-110.0232"/>
  </r>
  <r>
    <n v="8506"/>
    <x v="4228"/>
    <x v="0"/>
    <x v="387"/>
    <d v="2013-03-13T00:00:00"/>
    <x v="1"/>
    <s v="SJ-20125"/>
    <x v="319"/>
    <x v="2"/>
    <x v="0"/>
    <s v="Dallas"/>
    <x v="5"/>
    <n v="75217"/>
    <x v="2"/>
    <s v="OFF-BI-10001757"/>
    <x v="1"/>
    <x v="8"/>
    <x v="1158"/>
    <n v="8.8559999999999999"/>
    <n v="9"/>
    <x v="3"/>
    <n v="-14.169600000000001"/>
  </r>
  <r>
    <n v="8507"/>
    <x v="4228"/>
    <x v="0"/>
    <x v="387"/>
    <d v="2013-03-13T00:00:00"/>
    <x v="1"/>
    <s v="SJ-20125"/>
    <x v="319"/>
    <x v="2"/>
    <x v="0"/>
    <s v="Dallas"/>
    <x v="5"/>
    <n v="75217"/>
    <x v="2"/>
    <s v="TEC-AC-10004633"/>
    <x v="2"/>
    <x v="11"/>
    <x v="60"/>
    <n v="27.96"/>
    <n v="5"/>
    <x v="2"/>
    <n v="8.3879999999999999"/>
  </r>
  <r>
    <n v="8508"/>
    <x v="4228"/>
    <x v="0"/>
    <x v="387"/>
    <d v="2013-03-13T00:00:00"/>
    <x v="1"/>
    <s v="SJ-20125"/>
    <x v="319"/>
    <x v="2"/>
    <x v="0"/>
    <s v="Dallas"/>
    <x v="5"/>
    <n v="75217"/>
    <x v="2"/>
    <s v="OFF-EN-10001453"/>
    <x v="1"/>
    <x v="12"/>
    <x v="1676"/>
    <n v="146.352"/>
    <n v="3"/>
    <x v="2"/>
    <n v="49.393799999999999"/>
  </r>
  <r>
    <n v="8509"/>
    <x v="4229"/>
    <x v="1"/>
    <x v="555"/>
    <d v="2012-12-14T00:00:00"/>
    <x v="2"/>
    <s v="CA-12775"/>
    <x v="222"/>
    <x v="0"/>
    <x v="0"/>
    <s v="Detroit"/>
    <x v="12"/>
    <n v="48205"/>
    <x v="2"/>
    <s v="TEC-AC-10004761"/>
    <x v="2"/>
    <x v="11"/>
    <x v="778"/>
    <n v="175.23"/>
    <n v="11"/>
    <x v="0"/>
    <n v="61.330500000000001"/>
  </r>
  <r>
    <n v="8510"/>
    <x v="4229"/>
    <x v="1"/>
    <x v="555"/>
    <d v="2012-12-14T00:00:00"/>
    <x v="2"/>
    <s v="CA-12775"/>
    <x v="222"/>
    <x v="0"/>
    <x v="0"/>
    <s v="Detroit"/>
    <x v="12"/>
    <n v="48205"/>
    <x v="2"/>
    <s v="TEC-PH-10003691"/>
    <x v="2"/>
    <x v="7"/>
    <x v="1398"/>
    <n v="125.99"/>
    <n v="1"/>
    <x v="0"/>
    <n v="31.497499999999999"/>
  </r>
  <r>
    <n v="8511"/>
    <x v="4229"/>
    <x v="1"/>
    <x v="555"/>
    <d v="2012-12-14T00:00:00"/>
    <x v="2"/>
    <s v="CA-12775"/>
    <x v="222"/>
    <x v="0"/>
    <x v="0"/>
    <s v="Detroit"/>
    <x v="12"/>
    <n v="48205"/>
    <x v="2"/>
    <s v="OFF-BI-10004965"/>
    <x v="1"/>
    <x v="8"/>
    <x v="1005"/>
    <n v="23"/>
    <n v="2"/>
    <x v="0"/>
    <n v="10.35"/>
  </r>
  <r>
    <n v="8512"/>
    <x v="4230"/>
    <x v="0"/>
    <x v="596"/>
    <d v="2013-12-27T00:00:00"/>
    <x v="1"/>
    <s v="LC-16885"/>
    <x v="62"/>
    <x v="0"/>
    <x v="0"/>
    <s v="New York City"/>
    <x v="15"/>
    <n v="10035"/>
    <x v="3"/>
    <s v="OFF-BI-10004233"/>
    <x v="1"/>
    <x v="8"/>
    <x v="1377"/>
    <n v="25.584"/>
    <n v="2"/>
    <x v="2"/>
    <n v="8.9543999999999997"/>
  </r>
  <r>
    <n v="8513"/>
    <x v="4231"/>
    <x v="0"/>
    <x v="1056"/>
    <d v="2013-02-08T00:00:00"/>
    <x v="1"/>
    <s v="NS-18640"/>
    <x v="374"/>
    <x v="1"/>
    <x v="0"/>
    <s v="Houston"/>
    <x v="5"/>
    <n v="77041"/>
    <x v="2"/>
    <s v="FUR-FU-10003601"/>
    <x v="0"/>
    <x v="5"/>
    <x v="729"/>
    <n v="73.784000000000006"/>
    <n v="2"/>
    <x v="7"/>
    <n v="-77.473200000000006"/>
  </r>
  <r>
    <n v="8514"/>
    <x v="4232"/>
    <x v="3"/>
    <x v="929"/>
    <d v="2014-06-10T00:00:00"/>
    <x v="1"/>
    <s v="NS-18640"/>
    <x v="374"/>
    <x v="1"/>
    <x v="0"/>
    <s v="Orlando"/>
    <x v="2"/>
    <n v="32839"/>
    <x v="0"/>
    <s v="OFF-PA-10002787"/>
    <x v="1"/>
    <x v="10"/>
    <x v="1267"/>
    <n v="20.736000000000001"/>
    <n v="4"/>
    <x v="2"/>
    <n v="7.2576000000000001"/>
  </r>
  <r>
    <n v="8515"/>
    <x v="4233"/>
    <x v="1"/>
    <x v="291"/>
    <d v="2012-08-26T00:00:00"/>
    <x v="1"/>
    <s v="HG-14965"/>
    <x v="428"/>
    <x v="1"/>
    <x v="0"/>
    <s v="Florence"/>
    <x v="0"/>
    <n v="41042"/>
    <x v="0"/>
    <s v="OFF-AR-10003602"/>
    <x v="1"/>
    <x v="6"/>
    <x v="239"/>
    <n v="17.52"/>
    <n v="3"/>
    <x v="0"/>
    <n v="8.2344000000000008"/>
  </r>
  <r>
    <n v="8516"/>
    <x v="4233"/>
    <x v="1"/>
    <x v="291"/>
    <d v="2012-08-26T00:00:00"/>
    <x v="1"/>
    <s v="HG-14965"/>
    <x v="428"/>
    <x v="1"/>
    <x v="0"/>
    <s v="Florence"/>
    <x v="0"/>
    <n v="41042"/>
    <x v="0"/>
    <s v="OFF-AR-10002053"/>
    <x v="1"/>
    <x v="6"/>
    <x v="79"/>
    <n v="35.76"/>
    <n v="12"/>
    <x v="0"/>
    <n v="10.0128"/>
  </r>
  <r>
    <n v="8517"/>
    <x v="4234"/>
    <x v="0"/>
    <x v="281"/>
    <d v="2013-04-12T00:00:00"/>
    <x v="1"/>
    <s v="SF-20200"/>
    <x v="227"/>
    <x v="0"/>
    <x v="0"/>
    <s v="New York City"/>
    <x v="15"/>
    <n v="10009"/>
    <x v="3"/>
    <s v="OFF-AR-10002833"/>
    <x v="1"/>
    <x v="6"/>
    <x v="6"/>
    <n v="3.64"/>
    <n v="2"/>
    <x v="0"/>
    <n v="0.98280000000000001"/>
  </r>
  <r>
    <n v="8518"/>
    <x v="4235"/>
    <x v="3"/>
    <x v="400"/>
    <d v="2014-06-08T00:00:00"/>
    <x v="0"/>
    <s v="EM-14065"/>
    <x v="191"/>
    <x v="0"/>
    <x v="0"/>
    <s v="Frisco"/>
    <x v="5"/>
    <n v="75034"/>
    <x v="2"/>
    <s v="FUR-FU-10002501"/>
    <x v="0"/>
    <x v="5"/>
    <x v="1284"/>
    <n v="30.335999999999999"/>
    <n v="6"/>
    <x v="7"/>
    <n v="-17.443200000000001"/>
  </r>
  <r>
    <n v="8519"/>
    <x v="4236"/>
    <x v="3"/>
    <x v="769"/>
    <d v="2014-12-11T00:00:00"/>
    <x v="1"/>
    <s v="DO-13645"/>
    <x v="770"/>
    <x v="0"/>
    <x v="0"/>
    <s v="Paterson"/>
    <x v="30"/>
    <n v="7501"/>
    <x v="3"/>
    <s v="FUR-FU-10002506"/>
    <x v="0"/>
    <x v="5"/>
    <x v="1802"/>
    <n v="12.99"/>
    <n v="1"/>
    <x v="0"/>
    <n v="1.5588"/>
  </r>
  <r>
    <n v="8520"/>
    <x v="4236"/>
    <x v="3"/>
    <x v="769"/>
    <d v="2014-12-11T00:00:00"/>
    <x v="1"/>
    <s v="DO-13645"/>
    <x v="770"/>
    <x v="0"/>
    <x v="0"/>
    <s v="Paterson"/>
    <x v="30"/>
    <n v="7501"/>
    <x v="3"/>
    <s v="FUR-CH-10003817"/>
    <x v="0"/>
    <x v="1"/>
    <x v="162"/>
    <n v="182.22"/>
    <n v="3"/>
    <x v="0"/>
    <n v="45.555"/>
  </r>
  <r>
    <n v="8521"/>
    <x v="4236"/>
    <x v="3"/>
    <x v="769"/>
    <d v="2014-12-11T00:00:00"/>
    <x v="1"/>
    <s v="DO-13645"/>
    <x v="770"/>
    <x v="0"/>
    <x v="0"/>
    <s v="Paterson"/>
    <x v="30"/>
    <n v="7501"/>
    <x v="3"/>
    <s v="FUR-CH-10004860"/>
    <x v="0"/>
    <x v="1"/>
    <x v="210"/>
    <n v="302.94"/>
    <n v="3"/>
    <x v="0"/>
    <n v="18.176400000000001"/>
  </r>
  <r>
    <n v="8522"/>
    <x v="4237"/>
    <x v="0"/>
    <x v="383"/>
    <d v="2013-01-15T00:00:00"/>
    <x v="1"/>
    <s v="MP-17470"/>
    <x v="88"/>
    <x v="2"/>
    <x v="0"/>
    <s v="Columbus"/>
    <x v="24"/>
    <n v="43229"/>
    <x v="3"/>
    <s v="FUR-FU-10002268"/>
    <x v="0"/>
    <x v="5"/>
    <x v="860"/>
    <n v="54.991999999999997"/>
    <n v="14"/>
    <x v="2"/>
    <n v="8.9361999999999995"/>
  </r>
  <r>
    <n v="8523"/>
    <x v="4238"/>
    <x v="0"/>
    <x v="178"/>
    <d v="2013-04-08T00:00:00"/>
    <x v="1"/>
    <s v="MY-18295"/>
    <x v="501"/>
    <x v="1"/>
    <x v="0"/>
    <s v="Milwaukee"/>
    <x v="6"/>
    <n v="53209"/>
    <x v="2"/>
    <s v="TEC-PH-10000148"/>
    <x v="2"/>
    <x v="7"/>
    <x v="771"/>
    <n v="12.99"/>
    <n v="1"/>
    <x v="0"/>
    <n v="0.25979999999999998"/>
  </r>
  <r>
    <n v="8524"/>
    <x v="4239"/>
    <x v="3"/>
    <x v="296"/>
    <d v="2014-09-26T00:00:00"/>
    <x v="1"/>
    <s v="DB-13615"/>
    <x v="140"/>
    <x v="0"/>
    <x v="0"/>
    <s v="San Francisco"/>
    <x v="1"/>
    <n v="94109"/>
    <x v="1"/>
    <s v="OFF-PA-10004082"/>
    <x v="1"/>
    <x v="10"/>
    <x v="224"/>
    <n v="55.86"/>
    <n v="7"/>
    <x v="0"/>
    <n v="27.93"/>
  </r>
  <r>
    <n v="8525"/>
    <x v="4240"/>
    <x v="3"/>
    <x v="633"/>
    <d v="2014-03-17T00:00:00"/>
    <x v="3"/>
    <s v="SP-20920"/>
    <x v="727"/>
    <x v="0"/>
    <x v="0"/>
    <s v="Columbus"/>
    <x v="24"/>
    <n v="43229"/>
    <x v="3"/>
    <s v="TEC-PH-10004348"/>
    <x v="2"/>
    <x v="7"/>
    <x v="978"/>
    <n v="44.375999999999998"/>
    <n v="2"/>
    <x v="10"/>
    <n v="-7.3959999999999999"/>
  </r>
  <r>
    <n v="8526"/>
    <x v="4240"/>
    <x v="3"/>
    <x v="633"/>
    <d v="2014-03-17T00:00:00"/>
    <x v="3"/>
    <s v="SP-20920"/>
    <x v="727"/>
    <x v="0"/>
    <x v="0"/>
    <s v="Columbus"/>
    <x v="24"/>
    <n v="43229"/>
    <x v="3"/>
    <s v="FUR-FU-10003424"/>
    <x v="0"/>
    <x v="5"/>
    <x v="1659"/>
    <n v="51.264000000000003"/>
    <n v="6"/>
    <x v="2"/>
    <n v="7.6896000000000004"/>
  </r>
  <r>
    <n v="8527"/>
    <x v="4240"/>
    <x v="3"/>
    <x v="633"/>
    <d v="2014-03-17T00:00:00"/>
    <x v="3"/>
    <s v="SP-20920"/>
    <x v="727"/>
    <x v="0"/>
    <x v="0"/>
    <s v="Columbus"/>
    <x v="24"/>
    <n v="43229"/>
    <x v="3"/>
    <s v="OFF-BI-10004654"/>
    <x v="1"/>
    <x v="8"/>
    <x v="68"/>
    <n v="5.1929999999999996"/>
    <n v="3"/>
    <x v="6"/>
    <n v="-3.4620000000000002"/>
  </r>
  <r>
    <n v="8528"/>
    <x v="4240"/>
    <x v="3"/>
    <x v="633"/>
    <d v="2014-03-17T00:00:00"/>
    <x v="3"/>
    <s v="SP-20920"/>
    <x v="727"/>
    <x v="0"/>
    <x v="0"/>
    <s v="Columbus"/>
    <x v="24"/>
    <n v="43229"/>
    <x v="3"/>
    <s v="TEC-AC-10004571"/>
    <x v="2"/>
    <x v="11"/>
    <x v="404"/>
    <n v="159.98400000000001"/>
    <n v="2"/>
    <x v="2"/>
    <n v="43.995600000000003"/>
  </r>
  <r>
    <n v="8529"/>
    <x v="4240"/>
    <x v="3"/>
    <x v="633"/>
    <d v="2014-03-17T00:00:00"/>
    <x v="3"/>
    <s v="SP-20920"/>
    <x v="727"/>
    <x v="0"/>
    <x v="0"/>
    <s v="Columbus"/>
    <x v="24"/>
    <n v="43229"/>
    <x v="3"/>
    <s v="OFF-ST-10000675"/>
    <x v="1"/>
    <x v="4"/>
    <x v="295"/>
    <n v="54.223999999999997"/>
    <n v="2"/>
    <x v="2"/>
    <n v="3.3889999999999998"/>
  </r>
  <r>
    <n v="8530"/>
    <x v="4241"/>
    <x v="3"/>
    <x v="468"/>
    <d v="2014-11-18T00:00:00"/>
    <x v="1"/>
    <s v="ME-17320"/>
    <x v="467"/>
    <x v="2"/>
    <x v="0"/>
    <s v="Los Angeles"/>
    <x v="1"/>
    <n v="90008"/>
    <x v="1"/>
    <s v="FUR-CH-10001714"/>
    <x v="0"/>
    <x v="1"/>
    <x v="1295"/>
    <n v="241.42400000000001"/>
    <n v="2"/>
    <x v="2"/>
    <n v="-36.2136"/>
  </r>
  <r>
    <n v="8531"/>
    <x v="4242"/>
    <x v="0"/>
    <x v="885"/>
    <d v="2013-12-07T00:00:00"/>
    <x v="1"/>
    <s v="BS-11755"/>
    <x v="94"/>
    <x v="0"/>
    <x v="0"/>
    <s v="Detroit"/>
    <x v="12"/>
    <n v="48227"/>
    <x v="2"/>
    <s v="OFF-PA-10000380"/>
    <x v="1"/>
    <x v="10"/>
    <x v="1281"/>
    <n v="33.36"/>
    <n v="4"/>
    <x v="0"/>
    <n v="16.68"/>
  </r>
  <r>
    <n v="8532"/>
    <x v="4242"/>
    <x v="0"/>
    <x v="885"/>
    <d v="2013-12-07T00:00:00"/>
    <x v="1"/>
    <s v="BS-11755"/>
    <x v="94"/>
    <x v="0"/>
    <x v="0"/>
    <s v="Detroit"/>
    <x v="12"/>
    <n v="48227"/>
    <x v="2"/>
    <s v="OFF-PA-10002713"/>
    <x v="1"/>
    <x v="10"/>
    <x v="317"/>
    <n v="13.76"/>
    <n v="2"/>
    <x v="0"/>
    <n v="6.3296000000000001"/>
  </r>
  <r>
    <n v="8533"/>
    <x v="4242"/>
    <x v="0"/>
    <x v="885"/>
    <d v="2013-12-07T00:00:00"/>
    <x v="1"/>
    <s v="BS-11755"/>
    <x v="94"/>
    <x v="0"/>
    <x v="0"/>
    <s v="Detroit"/>
    <x v="12"/>
    <n v="48227"/>
    <x v="2"/>
    <s v="OFF-ST-10001370"/>
    <x v="1"/>
    <x v="4"/>
    <x v="1023"/>
    <n v="496.86"/>
    <n v="7"/>
    <x v="0"/>
    <n v="24.843"/>
  </r>
  <r>
    <n v="8534"/>
    <x v="4242"/>
    <x v="0"/>
    <x v="885"/>
    <d v="2013-12-07T00:00:00"/>
    <x v="1"/>
    <s v="BS-11755"/>
    <x v="94"/>
    <x v="0"/>
    <x v="0"/>
    <s v="Detroit"/>
    <x v="12"/>
    <n v="48227"/>
    <x v="2"/>
    <s v="FUR-CH-10000513"/>
    <x v="0"/>
    <x v="1"/>
    <x v="70"/>
    <n v="389.97"/>
    <n v="3"/>
    <x v="0"/>
    <n v="35.097299999999997"/>
  </r>
  <r>
    <n v="8535"/>
    <x v="4243"/>
    <x v="1"/>
    <x v="1004"/>
    <d v="2012-01-15T00:00:00"/>
    <x v="0"/>
    <s v="KS-16300"/>
    <x v="754"/>
    <x v="1"/>
    <x v="0"/>
    <s v="Columbus"/>
    <x v="32"/>
    <n v="31907"/>
    <x v="0"/>
    <s v="OFF-LA-10003223"/>
    <x v="1"/>
    <x v="2"/>
    <x v="602"/>
    <n v="9.82"/>
    <n v="2"/>
    <x v="0"/>
    <n v="4.8117999999999999"/>
  </r>
  <r>
    <n v="8536"/>
    <x v="4244"/>
    <x v="2"/>
    <x v="1174"/>
    <d v="2011-05-20T00:00:00"/>
    <x v="1"/>
    <s v="CC-12475"/>
    <x v="693"/>
    <x v="0"/>
    <x v="0"/>
    <s v="San Francisco"/>
    <x v="1"/>
    <n v="94122"/>
    <x v="1"/>
    <s v="TEC-AC-10002217"/>
    <x v="2"/>
    <x v="11"/>
    <x v="1178"/>
    <n v="56.4"/>
    <n v="3"/>
    <x v="0"/>
    <n v="3.3839999999999999"/>
  </r>
  <r>
    <n v="8537"/>
    <x v="4245"/>
    <x v="1"/>
    <x v="722"/>
    <d v="2012-06-11T00:00:00"/>
    <x v="1"/>
    <s v="HD-14785"/>
    <x v="787"/>
    <x v="2"/>
    <x v="0"/>
    <s v="Philadelphia"/>
    <x v="9"/>
    <n v="19143"/>
    <x v="3"/>
    <s v="OFF-BI-10003707"/>
    <x v="1"/>
    <x v="8"/>
    <x v="776"/>
    <n v="18.312000000000001"/>
    <n v="4"/>
    <x v="6"/>
    <n v="-12.208"/>
  </r>
  <r>
    <n v="8538"/>
    <x v="4245"/>
    <x v="1"/>
    <x v="722"/>
    <d v="2012-06-11T00:00:00"/>
    <x v="1"/>
    <s v="HD-14785"/>
    <x v="787"/>
    <x v="2"/>
    <x v="0"/>
    <s v="Philadelphia"/>
    <x v="9"/>
    <n v="19143"/>
    <x v="3"/>
    <s v="OFF-PA-10000552"/>
    <x v="1"/>
    <x v="10"/>
    <x v="1532"/>
    <n v="25.92"/>
    <n v="5"/>
    <x v="2"/>
    <n v="9.0719999999999992"/>
  </r>
  <r>
    <n v="8539"/>
    <x v="4245"/>
    <x v="1"/>
    <x v="722"/>
    <d v="2012-06-11T00:00:00"/>
    <x v="1"/>
    <s v="HD-14785"/>
    <x v="787"/>
    <x v="2"/>
    <x v="0"/>
    <s v="Philadelphia"/>
    <x v="9"/>
    <n v="19143"/>
    <x v="3"/>
    <s v="OFF-AR-10003183"/>
    <x v="1"/>
    <x v="6"/>
    <x v="1390"/>
    <n v="8.016"/>
    <n v="3"/>
    <x v="2"/>
    <n v="1.002"/>
  </r>
  <r>
    <n v="8540"/>
    <x v="4246"/>
    <x v="3"/>
    <x v="631"/>
    <d v="2014-03-14T00:00:00"/>
    <x v="1"/>
    <s v="KB-16315"/>
    <x v="41"/>
    <x v="0"/>
    <x v="0"/>
    <s v="Los Angeles"/>
    <x v="1"/>
    <n v="90008"/>
    <x v="1"/>
    <s v="TEC-CO-10000971"/>
    <x v="2"/>
    <x v="16"/>
    <x v="1304"/>
    <n v="479.98399999999998"/>
    <n v="2"/>
    <x v="2"/>
    <n v="59.997999999999998"/>
  </r>
  <r>
    <n v="8541"/>
    <x v="4246"/>
    <x v="3"/>
    <x v="631"/>
    <d v="2014-03-14T00:00:00"/>
    <x v="1"/>
    <s v="KB-16315"/>
    <x v="41"/>
    <x v="0"/>
    <x v="0"/>
    <s v="Los Angeles"/>
    <x v="1"/>
    <n v="90008"/>
    <x v="1"/>
    <s v="OFF-BI-10003910"/>
    <x v="1"/>
    <x v="8"/>
    <x v="8"/>
    <n v="30.84"/>
    <n v="5"/>
    <x v="2"/>
    <n v="9.6374999999999993"/>
  </r>
  <r>
    <n v="8542"/>
    <x v="4247"/>
    <x v="1"/>
    <x v="937"/>
    <d v="2012-12-23T00:00:00"/>
    <x v="2"/>
    <s v="HR-14830"/>
    <x v="403"/>
    <x v="1"/>
    <x v="0"/>
    <s v="Philadelphia"/>
    <x v="9"/>
    <n v="19140"/>
    <x v="3"/>
    <s v="OFF-ST-10001172"/>
    <x v="1"/>
    <x v="4"/>
    <x v="1197"/>
    <n v="33.567999999999998"/>
    <n v="2"/>
    <x v="2"/>
    <n v="1.6783999999999999"/>
  </r>
  <r>
    <n v="8543"/>
    <x v="4247"/>
    <x v="1"/>
    <x v="937"/>
    <d v="2012-12-23T00:00:00"/>
    <x v="2"/>
    <s v="HR-14830"/>
    <x v="403"/>
    <x v="1"/>
    <x v="0"/>
    <s v="Philadelphia"/>
    <x v="9"/>
    <n v="19140"/>
    <x v="3"/>
    <s v="FUR-CH-10001270"/>
    <x v="0"/>
    <x v="1"/>
    <x v="851"/>
    <n v="422.625"/>
    <n v="7"/>
    <x v="4"/>
    <n v="0"/>
  </r>
  <r>
    <n v="8544"/>
    <x v="4248"/>
    <x v="2"/>
    <x v="908"/>
    <d v="2011-08-11T00:00:00"/>
    <x v="1"/>
    <s v="TB-21625"/>
    <x v="577"/>
    <x v="0"/>
    <x v="0"/>
    <s v="New York City"/>
    <x v="15"/>
    <n v="10035"/>
    <x v="3"/>
    <s v="TEC-AC-10004571"/>
    <x v="2"/>
    <x v="11"/>
    <x v="404"/>
    <n v="199.98"/>
    <n v="2"/>
    <x v="0"/>
    <n v="83.991600000000005"/>
  </r>
  <r>
    <n v="8545"/>
    <x v="4249"/>
    <x v="0"/>
    <x v="1196"/>
    <d v="2013-04-01T00:00:00"/>
    <x v="1"/>
    <s v="DS-13180"/>
    <x v="103"/>
    <x v="1"/>
    <x v="0"/>
    <s v="Columbus"/>
    <x v="32"/>
    <n v="31907"/>
    <x v="0"/>
    <s v="FUR-FU-10004053"/>
    <x v="0"/>
    <x v="5"/>
    <x v="1633"/>
    <n v="20.239999999999998"/>
    <n v="1"/>
    <x v="0"/>
    <n v="8.7032000000000007"/>
  </r>
  <r>
    <n v="8546"/>
    <x v="4249"/>
    <x v="0"/>
    <x v="1196"/>
    <d v="2013-04-01T00:00:00"/>
    <x v="1"/>
    <s v="DS-13180"/>
    <x v="103"/>
    <x v="1"/>
    <x v="0"/>
    <s v="Columbus"/>
    <x v="32"/>
    <n v="31907"/>
    <x v="0"/>
    <s v="FUR-FU-10003731"/>
    <x v="0"/>
    <x v="5"/>
    <x v="1593"/>
    <n v="39.92"/>
    <n v="4"/>
    <x v="0"/>
    <n v="11.1776"/>
  </r>
  <r>
    <n v="8547"/>
    <x v="4249"/>
    <x v="0"/>
    <x v="1196"/>
    <d v="2013-04-01T00:00:00"/>
    <x v="1"/>
    <s v="DS-13180"/>
    <x v="103"/>
    <x v="1"/>
    <x v="0"/>
    <s v="Columbus"/>
    <x v="32"/>
    <n v="31907"/>
    <x v="0"/>
    <s v="OFF-BI-10000962"/>
    <x v="1"/>
    <x v="8"/>
    <x v="1504"/>
    <n v="32.54"/>
    <n v="2"/>
    <x v="0"/>
    <n v="15.944599999999999"/>
  </r>
  <r>
    <n v="8548"/>
    <x v="4250"/>
    <x v="1"/>
    <x v="901"/>
    <d v="2012-12-10T00:00:00"/>
    <x v="1"/>
    <s v="GB-14530"/>
    <x v="334"/>
    <x v="1"/>
    <x v="0"/>
    <s v="Los Angeles"/>
    <x v="1"/>
    <n v="90049"/>
    <x v="1"/>
    <s v="TEC-AC-10001266"/>
    <x v="2"/>
    <x v="11"/>
    <x v="196"/>
    <n v="39"/>
    <n v="3"/>
    <x v="0"/>
    <n v="17.55"/>
  </r>
  <r>
    <n v="8549"/>
    <x v="4250"/>
    <x v="1"/>
    <x v="901"/>
    <d v="2012-12-10T00:00:00"/>
    <x v="1"/>
    <s v="GB-14530"/>
    <x v="334"/>
    <x v="1"/>
    <x v="0"/>
    <s v="Los Angeles"/>
    <x v="1"/>
    <n v="90049"/>
    <x v="1"/>
    <s v="OFF-LA-10000452"/>
    <x v="1"/>
    <x v="2"/>
    <x v="804"/>
    <n v="12.6"/>
    <n v="4"/>
    <x v="0"/>
    <n v="6.048"/>
  </r>
  <r>
    <n v="8550"/>
    <x v="4251"/>
    <x v="1"/>
    <x v="861"/>
    <d v="2012-09-12T00:00:00"/>
    <x v="2"/>
    <s v="GB-14530"/>
    <x v="334"/>
    <x v="1"/>
    <x v="0"/>
    <s v="Aurora"/>
    <x v="22"/>
    <n v="80013"/>
    <x v="1"/>
    <s v="FUR-FU-10000073"/>
    <x v="0"/>
    <x v="5"/>
    <x v="437"/>
    <n v="24.64"/>
    <n v="4"/>
    <x v="2"/>
    <n v="4.0039999999999996"/>
  </r>
  <r>
    <n v="8551"/>
    <x v="4252"/>
    <x v="1"/>
    <x v="789"/>
    <d v="2012-07-24T00:00:00"/>
    <x v="1"/>
    <s v="VB-21745"/>
    <x v="146"/>
    <x v="1"/>
    <x v="0"/>
    <s v="Houston"/>
    <x v="5"/>
    <n v="77041"/>
    <x v="2"/>
    <s v="OFF-LA-10002368"/>
    <x v="1"/>
    <x v="2"/>
    <x v="1777"/>
    <n v="6.2640000000000002"/>
    <n v="3"/>
    <x v="2"/>
    <n v="2.0358000000000001"/>
  </r>
  <r>
    <n v="8552"/>
    <x v="4252"/>
    <x v="1"/>
    <x v="789"/>
    <d v="2012-07-24T00:00:00"/>
    <x v="1"/>
    <s v="VB-21745"/>
    <x v="146"/>
    <x v="1"/>
    <x v="0"/>
    <s v="Houston"/>
    <x v="5"/>
    <n v="77041"/>
    <x v="2"/>
    <s v="OFF-FA-10004248"/>
    <x v="1"/>
    <x v="13"/>
    <x v="480"/>
    <n v="14.432"/>
    <n v="4"/>
    <x v="2"/>
    <n v="3.4276"/>
  </r>
  <r>
    <n v="8553"/>
    <x v="4253"/>
    <x v="2"/>
    <x v="992"/>
    <d v="2011-06-03T00:00:00"/>
    <x v="1"/>
    <s v="MC-17425"/>
    <x v="466"/>
    <x v="1"/>
    <x v="0"/>
    <s v="Chicago"/>
    <x v="10"/>
    <n v="60623"/>
    <x v="2"/>
    <s v="TEC-CO-10004202"/>
    <x v="2"/>
    <x v="16"/>
    <x v="836"/>
    <n v="719.976"/>
    <n v="3"/>
    <x v="2"/>
    <n v="134.99549999999999"/>
  </r>
  <r>
    <n v="8554"/>
    <x v="4254"/>
    <x v="3"/>
    <x v="38"/>
    <d v="2014-11-21T00:00:00"/>
    <x v="1"/>
    <s v="CB-12025"/>
    <x v="90"/>
    <x v="0"/>
    <x v="0"/>
    <s v="Decatur"/>
    <x v="19"/>
    <n v="35601"/>
    <x v="0"/>
    <s v="TEC-AC-10000927"/>
    <x v="2"/>
    <x v="11"/>
    <x v="694"/>
    <n v="239.92"/>
    <n v="8"/>
    <x v="0"/>
    <n v="23.992000000000001"/>
  </r>
  <r>
    <n v="8555"/>
    <x v="4255"/>
    <x v="0"/>
    <x v="10"/>
    <d v="2013-12-12T00:00:00"/>
    <x v="2"/>
    <s v="PM-18940"/>
    <x v="400"/>
    <x v="0"/>
    <x v="0"/>
    <s v="Springfield"/>
    <x v="17"/>
    <n v="22153"/>
    <x v="0"/>
    <s v="FUR-TA-10002530"/>
    <x v="0"/>
    <x v="3"/>
    <x v="983"/>
    <n v="1056.8599999999999"/>
    <n v="7"/>
    <x v="0"/>
    <n v="158.529"/>
  </r>
  <r>
    <n v="8556"/>
    <x v="4256"/>
    <x v="1"/>
    <x v="204"/>
    <d v="2012-03-22T00:00:00"/>
    <x v="3"/>
    <s v="DC-13285"/>
    <x v="290"/>
    <x v="0"/>
    <x v="0"/>
    <s v="Plantation"/>
    <x v="2"/>
    <n v="33317"/>
    <x v="0"/>
    <s v="TEC-AC-10002567"/>
    <x v="2"/>
    <x v="11"/>
    <x v="423"/>
    <n v="447.94400000000002"/>
    <n v="7"/>
    <x v="2"/>
    <n v="89.588800000000006"/>
  </r>
  <r>
    <n v="8557"/>
    <x v="4256"/>
    <x v="1"/>
    <x v="204"/>
    <d v="2012-03-22T00:00:00"/>
    <x v="3"/>
    <s v="DC-13285"/>
    <x v="290"/>
    <x v="0"/>
    <x v="0"/>
    <s v="Plantation"/>
    <x v="2"/>
    <n v="33317"/>
    <x v="0"/>
    <s v="OFF-ST-10002182"/>
    <x v="1"/>
    <x v="4"/>
    <x v="1732"/>
    <n v="150.40799999999999"/>
    <n v="9"/>
    <x v="2"/>
    <n v="-33.841799999999999"/>
  </r>
  <r>
    <n v="8558"/>
    <x v="4257"/>
    <x v="0"/>
    <x v="443"/>
    <d v="2013-12-27T00:00:00"/>
    <x v="0"/>
    <s v="LA-16780"/>
    <x v="156"/>
    <x v="1"/>
    <x v="0"/>
    <s v="Houston"/>
    <x v="5"/>
    <n v="77041"/>
    <x v="2"/>
    <s v="TEC-PH-10004539"/>
    <x v="2"/>
    <x v="7"/>
    <x v="852"/>
    <n v="453.57600000000002"/>
    <n v="3"/>
    <x v="2"/>
    <n v="39.687899999999999"/>
  </r>
  <r>
    <n v="8559"/>
    <x v="4257"/>
    <x v="0"/>
    <x v="443"/>
    <d v="2013-12-27T00:00:00"/>
    <x v="0"/>
    <s v="LA-16780"/>
    <x v="156"/>
    <x v="1"/>
    <x v="0"/>
    <s v="Houston"/>
    <x v="5"/>
    <n v="77041"/>
    <x v="2"/>
    <s v="OFF-LA-10002945"/>
    <x v="1"/>
    <x v="2"/>
    <x v="1603"/>
    <n v="45.36"/>
    <n v="9"/>
    <x v="2"/>
    <n v="14.742000000000001"/>
  </r>
  <r>
    <n v="8560"/>
    <x v="4257"/>
    <x v="0"/>
    <x v="443"/>
    <d v="2013-12-27T00:00:00"/>
    <x v="0"/>
    <s v="LA-16780"/>
    <x v="156"/>
    <x v="1"/>
    <x v="0"/>
    <s v="Houston"/>
    <x v="5"/>
    <n v="77041"/>
    <x v="2"/>
    <s v="TEC-PH-10004345"/>
    <x v="2"/>
    <x v="7"/>
    <x v="1167"/>
    <n v="287.88"/>
    <n v="3"/>
    <x v="2"/>
    <n v="35.984999999999999"/>
  </r>
  <r>
    <n v="8561"/>
    <x v="4257"/>
    <x v="0"/>
    <x v="443"/>
    <d v="2013-12-27T00:00:00"/>
    <x v="0"/>
    <s v="LA-16780"/>
    <x v="156"/>
    <x v="1"/>
    <x v="0"/>
    <s v="Houston"/>
    <x v="5"/>
    <n v="77041"/>
    <x v="2"/>
    <s v="TEC-PH-10004912"/>
    <x v="2"/>
    <x v="7"/>
    <x v="1492"/>
    <n v="131.88"/>
    <n v="3"/>
    <x v="2"/>
    <n v="14.836499999999999"/>
  </r>
  <r>
    <n v="8562"/>
    <x v="4257"/>
    <x v="0"/>
    <x v="443"/>
    <d v="2013-12-27T00:00:00"/>
    <x v="0"/>
    <s v="LA-16780"/>
    <x v="156"/>
    <x v="1"/>
    <x v="0"/>
    <s v="Houston"/>
    <x v="5"/>
    <n v="77041"/>
    <x v="2"/>
    <s v="FUR-FU-10000206"/>
    <x v="0"/>
    <x v="5"/>
    <x v="392"/>
    <n v="2.3279999999999998"/>
    <n v="2"/>
    <x v="7"/>
    <n v="-0.75660000000000005"/>
  </r>
  <r>
    <n v="8563"/>
    <x v="4258"/>
    <x v="0"/>
    <x v="1197"/>
    <d v="2013-04-07T00:00:00"/>
    <x v="0"/>
    <s v="DJ-13420"/>
    <x v="249"/>
    <x v="1"/>
    <x v="0"/>
    <s v="Milwaukee"/>
    <x v="6"/>
    <n v="53209"/>
    <x v="2"/>
    <s v="FUR-CH-10000847"/>
    <x v="0"/>
    <x v="1"/>
    <x v="986"/>
    <n v="1454.9"/>
    <n v="5"/>
    <x v="0"/>
    <n v="378.274"/>
  </r>
  <r>
    <n v="8564"/>
    <x v="4259"/>
    <x v="3"/>
    <x v="504"/>
    <d v="2014-05-05T00:00:00"/>
    <x v="1"/>
    <s v="MH-18115"/>
    <x v="414"/>
    <x v="2"/>
    <x v="0"/>
    <s v="Sanford"/>
    <x v="2"/>
    <n v="32771"/>
    <x v="0"/>
    <s v="OFF-BI-10000822"/>
    <x v="1"/>
    <x v="8"/>
    <x v="958"/>
    <n v="4.8419999999999996"/>
    <n v="3"/>
    <x v="6"/>
    <n v="-3.5508000000000002"/>
  </r>
  <r>
    <n v="8565"/>
    <x v="4259"/>
    <x v="3"/>
    <x v="504"/>
    <d v="2014-05-05T00:00:00"/>
    <x v="1"/>
    <s v="MH-18115"/>
    <x v="414"/>
    <x v="2"/>
    <x v="0"/>
    <s v="Sanford"/>
    <x v="2"/>
    <n v="32771"/>
    <x v="0"/>
    <s v="FUR-FU-10000747"/>
    <x v="0"/>
    <x v="5"/>
    <x v="1742"/>
    <n v="220.70400000000001"/>
    <n v="6"/>
    <x v="2"/>
    <n v="-8.2764000000000006"/>
  </r>
  <r>
    <n v="8566"/>
    <x v="4260"/>
    <x v="0"/>
    <x v="1019"/>
    <d v="2013-11-19T00:00:00"/>
    <x v="2"/>
    <s v="BG-11035"/>
    <x v="767"/>
    <x v="0"/>
    <x v="0"/>
    <s v="The Colony"/>
    <x v="5"/>
    <n v="75056"/>
    <x v="2"/>
    <s v="TEC-PH-10002350"/>
    <x v="2"/>
    <x v="7"/>
    <x v="1458"/>
    <n v="67.176000000000002"/>
    <n v="3"/>
    <x v="2"/>
    <n v="6.7176"/>
  </r>
  <r>
    <n v="8567"/>
    <x v="4260"/>
    <x v="0"/>
    <x v="1019"/>
    <d v="2013-11-19T00:00:00"/>
    <x v="2"/>
    <s v="BG-11035"/>
    <x v="767"/>
    <x v="0"/>
    <x v="0"/>
    <s v="The Colony"/>
    <x v="5"/>
    <n v="75056"/>
    <x v="2"/>
    <s v="OFF-PA-10000697"/>
    <x v="1"/>
    <x v="10"/>
    <x v="1370"/>
    <n v="15.231999999999999"/>
    <n v="4"/>
    <x v="2"/>
    <n v="5.5216000000000003"/>
  </r>
  <r>
    <n v="8568"/>
    <x v="4261"/>
    <x v="0"/>
    <x v="338"/>
    <d v="2013-11-13T00:00:00"/>
    <x v="2"/>
    <s v="SV-20365"/>
    <x v="277"/>
    <x v="0"/>
    <x v="0"/>
    <s v="Troy"/>
    <x v="24"/>
    <n v="45373"/>
    <x v="3"/>
    <s v="OFF-PA-10002787"/>
    <x v="1"/>
    <x v="10"/>
    <x v="1267"/>
    <n v="31.103999999999999"/>
    <n v="6"/>
    <x v="2"/>
    <n v="10.8864"/>
  </r>
  <r>
    <n v="8569"/>
    <x v="4262"/>
    <x v="0"/>
    <x v="409"/>
    <d v="2013-12-13T00:00:00"/>
    <x v="1"/>
    <s v="DP-13105"/>
    <x v="317"/>
    <x v="1"/>
    <x v="0"/>
    <s v="Hempstead"/>
    <x v="15"/>
    <n v="11550"/>
    <x v="3"/>
    <s v="OFF-BI-10004318"/>
    <x v="1"/>
    <x v="8"/>
    <x v="1574"/>
    <n v="968.74400000000003"/>
    <n v="7"/>
    <x v="2"/>
    <n v="314.84179999999998"/>
  </r>
  <r>
    <n v="8570"/>
    <x v="4262"/>
    <x v="0"/>
    <x v="409"/>
    <d v="2013-12-13T00:00:00"/>
    <x v="1"/>
    <s v="DP-13105"/>
    <x v="317"/>
    <x v="1"/>
    <x v="0"/>
    <s v="Hempstead"/>
    <x v="15"/>
    <n v="11550"/>
    <x v="3"/>
    <s v="OFF-BI-10001721"/>
    <x v="1"/>
    <x v="8"/>
    <x v="94"/>
    <n v="222.352"/>
    <n v="13"/>
    <x v="2"/>
    <n v="77.8232"/>
  </r>
  <r>
    <n v="8571"/>
    <x v="4262"/>
    <x v="0"/>
    <x v="409"/>
    <d v="2013-12-13T00:00:00"/>
    <x v="1"/>
    <s v="DP-13105"/>
    <x v="317"/>
    <x v="1"/>
    <x v="0"/>
    <s v="Hempstead"/>
    <x v="15"/>
    <n v="11550"/>
    <x v="3"/>
    <s v="TEC-CO-10004202"/>
    <x v="2"/>
    <x v="16"/>
    <x v="836"/>
    <n v="479.98399999999998"/>
    <n v="2"/>
    <x v="2"/>
    <n v="89.997"/>
  </r>
  <r>
    <n v="8572"/>
    <x v="4263"/>
    <x v="0"/>
    <x v="1015"/>
    <d v="2013-04-04T00:00:00"/>
    <x v="3"/>
    <s v="SR-20740"/>
    <x v="256"/>
    <x v="2"/>
    <x v="0"/>
    <s v="Dallas"/>
    <x v="5"/>
    <n v="75081"/>
    <x v="2"/>
    <s v="OFF-PA-10003893"/>
    <x v="1"/>
    <x v="10"/>
    <x v="1096"/>
    <n v="10.272"/>
    <n v="3"/>
    <x v="2"/>
    <n v="3.21"/>
  </r>
  <r>
    <n v="8573"/>
    <x v="4264"/>
    <x v="2"/>
    <x v="683"/>
    <d v="2011-12-02T00:00:00"/>
    <x v="1"/>
    <s v="BT-11680"/>
    <x v="537"/>
    <x v="0"/>
    <x v="0"/>
    <s v="Houston"/>
    <x v="5"/>
    <n v="77041"/>
    <x v="2"/>
    <s v="TEC-MA-10004679"/>
    <x v="2"/>
    <x v="15"/>
    <x v="1074"/>
    <n v="998.85"/>
    <n v="5"/>
    <x v="10"/>
    <n v="-199.77"/>
  </r>
  <r>
    <n v="8574"/>
    <x v="4265"/>
    <x v="1"/>
    <x v="1182"/>
    <d v="2012-10-22T00:00:00"/>
    <x v="2"/>
    <s v="MS-17770"/>
    <x v="474"/>
    <x v="0"/>
    <x v="0"/>
    <s v="New York City"/>
    <x v="15"/>
    <n v="10035"/>
    <x v="3"/>
    <s v="OFF-PA-10000249"/>
    <x v="1"/>
    <x v="10"/>
    <x v="33"/>
    <n v="24.56"/>
    <n v="2"/>
    <x v="0"/>
    <n v="11.543200000000001"/>
  </r>
  <r>
    <n v="8575"/>
    <x v="4266"/>
    <x v="2"/>
    <x v="111"/>
    <d v="2011-09-19T00:00:00"/>
    <x v="3"/>
    <s v="JK-15640"/>
    <x v="82"/>
    <x v="2"/>
    <x v="0"/>
    <s v="San Francisco"/>
    <x v="1"/>
    <n v="94110"/>
    <x v="1"/>
    <s v="OFF-FA-10000053"/>
    <x v="1"/>
    <x v="13"/>
    <x v="953"/>
    <n v="5.67"/>
    <n v="3"/>
    <x v="0"/>
    <n v="0.1134"/>
  </r>
  <r>
    <n v="8576"/>
    <x v="4267"/>
    <x v="3"/>
    <x v="151"/>
    <d v="2014-08-31T00:00:00"/>
    <x v="0"/>
    <s v="ST-20530"/>
    <x v="461"/>
    <x v="0"/>
    <x v="0"/>
    <s v="Port Saint Lucie"/>
    <x v="2"/>
    <n v="34952"/>
    <x v="0"/>
    <s v="OFF-AP-10000804"/>
    <x v="1"/>
    <x v="9"/>
    <x v="561"/>
    <n v="14.336"/>
    <n v="4"/>
    <x v="2"/>
    <n v="0.89600000000000002"/>
  </r>
  <r>
    <n v="8577"/>
    <x v="4268"/>
    <x v="3"/>
    <x v="445"/>
    <d v="2014-07-05T00:00:00"/>
    <x v="2"/>
    <s v="TS-21505"/>
    <x v="700"/>
    <x v="0"/>
    <x v="0"/>
    <s v="Concord"/>
    <x v="38"/>
    <n v="3301"/>
    <x v="3"/>
    <s v="FUR-FU-10004188"/>
    <x v="0"/>
    <x v="5"/>
    <x v="734"/>
    <n v="102.3"/>
    <n v="1"/>
    <x v="0"/>
    <n v="26.597999999999999"/>
  </r>
  <r>
    <n v="8578"/>
    <x v="4269"/>
    <x v="3"/>
    <x v="66"/>
    <d v="2014-12-27T00:00:00"/>
    <x v="1"/>
    <s v="CM-12190"/>
    <x v="496"/>
    <x v="0"/>
    <x v="0"/>
    <s v="Rochester"/>
    <x v="11"/>
    <n v="55901"/>
    <x v="2"/>
    <s v="FUR-TA-10004915"/>
    <x v="0"/>
    <x v="3"/>
    <x v="331"/>
    <n v="607.52"/>
    <n v="2"/>
    <x v="0"/>
    <n v="97.203199999999995"/>
  </r>
  <r>
    <n v="8579"/>
    <x v="4269"/>
    <x v="3"/>
    <x v="66"/>
    <d v="2014-12-27T00:00:00"/>
    <x v="1"/>
    <s v="CM-12190"/>
    <x v="496"/>
    <x v="0"/>
    <x v="0"/>
    <s v="Rochester"/>
    <x v="11"/>
    <n v="55901"/>
    <x v="2"/>
    <s v="OFF-ST-10001228"/>
    <x v="1"/>
    <x v="4"/>
    <x v="445"/>
    <n v="31.16"/>
    <n v="2"/>
    <x v="0"/>
    <n v="7.79"/>
  </r>
  <r>
    <n v="8580"/>
    <x v="4270"/>
    <x v="0"/>
    <x v="797"/>
    <d v="2014-01-03T00:00:00"/>
    <x v="1"/>
    <s v="JW-15955"/>
    <x v="527"/>
    <x v="0"/>
    <x v="0"/>
    <s v="Louisville"/>
    <x v="0"/>
    <n v="40214"/>
    <x v="0"/>
    <s v="OFF-LA-10002368"/>
    <x v="1"/>
    <x v="2"/>
    <x v="1777"/>
    <n v="2.61"/>
    <n v="1"/>
    <x v="0"/>
    <n v="1.2005999999999999"/>
  </r>
  <r>
    <n v="8581"/>
    <x v="4271"/>
    <x v="2"/>
    <x v="671"/>
    <d v="2011-05-22T00:00:00"/>
    <x v="0"/>
    <s v="MC-17590"/>
    <x v="565"/>
    <x v="1"/>
    <x v="0"/>
    <s v="San Marcos"/>
    <x v="5"/>
    <n v="78666"/>
    <x v="2"/>
    <s v="FUR-FU-10003489"/>
    <x v="0"/>
    <x v="5"/>
    <x v="1762"/>
    <n v="10.332000000000001"/>
    <n v="3"/>
    <x v="7"/>
    <n v="-5.9409000000000001"/>
  </r>
  <r>
    <n v="8582"/>
    <x v="4271"/>
    <x v="2"/>
    <x v="671"/>
    <d v="2011-05-22T00:00:00"/>
    <x v="0"/>
    <s v="MC-17590"/>
    <x v="565"/>
    <x v="1"/>
    <x v="0"/>
    <s v="San Marcos"/>
    <x v="5"/>
    <n v="78666"/>
    <x v="2"/>
    <s v="OFF-PA-10000289"/>
    <x v="1"/>
    <x v="10"/>
    <x v="722"/>
    <n v="10.368"/>
    <n v="2"/>
    <x v="2"/>
    <n v="3.6288"/>
  </r>
  <r>
    <n v="8583"/>
    <x v="4271"/>
    <x v="2"/>
    <x v="671"/>
    <d v="2011-05-22T00:00:00"/>
    <x v="0"/>
    <s v="MC-17590"/>
    <x v="565"/>
    <x v="1"/>
    <x v="0"/>
    <s v="San Marcos"/>
    <x v="5"/>
    <n v="78666"/>
    <x v="2"/>
    <s v="TEC-AC-10004227"/>
    <x v="2"/>
    <x v="11"/>
    <x v="1400"/>
    <n v="20.783999999999999"/>
    <n v="2"/>
    <x v="2"/>
    <n v="-3.6372"/>
  </r>
  <r>
    <n v="8584"/>
    <x v="4271"/>
    <x v="2"/>
    <x v="671"/>
    <d v="2011-05-22T00:00:00"/>
    <x v="0"/>
    <s v="MC-17590"/>
    <x v="565"/>
    <x v="1"/>
    <x v="0"/>
    <s v="San Marcos"/>
    <x v="5"/>
    <n v="78666"/>
    <x v="2"/>
    <s v="OFF-ST-10000636"/>
    <x v="1"/>
    <x v="4"/>
    <x v="1744"/>
    <n v="66.959999999999994"/>
    <n v="5"/>
    <x v="2"/>
    <n v="-13.391999999999999"/>
  </r>
  <r>
    <n v="8585"/>
    <x v="4272"/>
    <x v="2"/>
    <x v="519"/>
    <d v="2011-02-09T00:00:00"/>
    <x v="0"/>
    <s v="MH-17440"/>
    <x v="775"/>
    <x v="1"/>
    <x v="0"/>
    <s v="Escondido"/>
    <x v="1"/>
    <n v="92025"/>
    <x v="1"/>
    <s v="OFF-BI-10003676"/>
    <x v="1"/>
    <x v="8"/>
    <x v="816"/>
    <n v="17.248000000000001"/>
    <n v="2"/>
    <x v="2"/>
    <n v="6.0368000000000004"/>
  </r>
  <r>
    <n v="8586"/>
    <x v="4273"/>
    <x v="3"/>
    <x v="34"/>
    <d v="2014-12-16T00:00:00"/>
    <x v="1"/>
    <s v="RD-19720"/>
    <x v="742"/>
    <x v="0"/>
    <x v="0"/>
    <s v="Philadelphia"/>
    <x v="9"/>
    <n v="19134"/>
    <x v="3"/>
    <s v="OFF-BI-10001116"/>
    <x v="1"/>
    <x v="8"/>
    <x v="1066"/>
    <n v="11.087999999999999"/>
    <n v="7"/>
    <x v="6"/>
    <n v="-8.1311999999999998"/>
  </r>
  <r>
    <n v="8587"/>
    <x v="4274"/>
    <x v="3"/>
    <x v="497"/>
    <d v="2014-07-19T00:00:00"/>
    <x v="1"/>
    <s v="KB-16240"/>
    <x v="208"/>
    <x v="1"/>
    <x v="0"/>
    <s v="Los Angeles"/>
    <x v="1"/>
    <n v="90049"/>
    <x v="1"/>
    <s v="TEC-AC-10003832"/>
    <x v="2"/>
    <x v="11"/>
    <x v="216"/>
    <n v="1287.45"/>
    <n v="5"/>
    <x v="0"/>
    <n v="244.6155"/>
  </r>
  <r>
    <n v="8588"/>
    <x v="4274"/>
    <x v="3"/>
    <x v="497"/>
    <d v="2014-07-19T00:00:00"/>
    <x v="1"/>
    <s v="KB-16240"/>
    <x v="208"/>
    <x v="1"/>
    <x v="0"/>
    <s v="Los Angeles"/>
    <x v="1"/>
    <n v="90049"/>
    <x v="1"/>
    <s v="OFF-AP-10003040"/>
    <x v="1"/>
    <x v="9"/>
    <x v="723"/>
    <n v="168.1"/>
    <n v="5"/>
    <x v="0"/>
    <n v="43.706000000000003"/>
  </r>
  <r>
    <n v="8589"/>
    <x v="4275"/>
    <x v="1"/>
    <x v="1060"/>
    <d v="2012-05-22T00:00:00"/>
    <x v="1"/>
    <s v="FC-14335"/>
    <x v="712"/>
    <x v="1"/>
    <x v="0"/>
    <s v="Philadelphia"/>
    <x v="9"/>
    <n v="19140"/>
    <x v="3"/>
    <s v="OFF-ST-10002583"/>
    <x v="1"/>
    <x v="4"/>
    <x v="566"/>
    <n v="51.968000000000004"/>
    <n v="2"/>
    <x v="2"/>
    <n v="-10.393599999999999"/>
  </r>
  <r>
    <n v="8590"/>
    <x v="4276"/>
    <x v="3"/>
    <x v="926"/>
    <d v="2014-02-02T00:00:00"/>
    <x v="2"/>
    <s v="BD-11770"/>
    <x v="420"/>
    <x v="0"/>
    <x v="0"/>
    <s v="Philadelphia"/>
    <x v="9"/>
    <n v="19120"/>
    <x v="3"/>
    <s v="OFF-AR-10002053"/>
    <x v="1"/>
    <x v="6"/>
    <x v="79"/>
    <n v="4.7679999999999998"/>
    <n v="2"/>
    <x v="2"/>
    <n v="0.4768"/>
  </r>
  <r>
    <n v="8591"/>
    <x v="4277"/>
    <x v="3"/>
    <x v="365"/>
    <d v="2014-10-02T00:00:00"/>
    <x v="2"/>
    <s v="FH-14365"/>
    <x v="92"/>
    <x v="1"/>
    <x v="0"/>
    <s v="Hempstead"/>
    <x v="15"/>
    <n v="11550"/>
    <x v="3"/>
    <s v="OFF-EN-10004846"/>
    <x v="1"/>
    <x v="12"/>
    <x v="1488"/>
    <n v="7.98"/>
    <n v="3"/>
    <x v="0"/>
    <n v="3.9102000000000001"/>
  </r>
  <r>
    <n v="8592"/>
    <x v="4278"/>
    <x v="3"/>
    <x v="756"/>
    <d v="2014-04-27T00:00:00"/>
    <x v="2"/>
    <s v="SO-20335"/>
    <x v="2"/>
    <x v="0"/>
    <x v="0"/>
    <s v="Greeley"/>
    <x v="22"/>
    <n v="80634"/>
    <x v="1"/>
    <s v="OFF-EN-10003134"/>
    <x v="1"/>
    <x v="12"/>
    <x v="33"/>
    <n v="18.687999999999999"/>
    <n v="2"/>
    <x v="2"/>
    <n v="7.008"/>
  </r>
  <r>
    <n v="8593"/>
    <x v="4278"/>
    <x v="3"/>
    <x v="756"/>
    <d v="2014-04-27T00:00:00"/>
    <x v="2"/>
    <s v="SO-20335"/>
    <x v="2"/>
    <x v="0"/>
    <x v="0"/>
    <s v="Greeley"/>
    <x v="22"/>
    <n v="80634"/>
    <x v="1"/>
    <s v="FUR-FU-10001025"/>
    <x v="0"/>
    <x v="5"/>
    <x v="1699"/>
    <n v="11.664"/>
    <n v="3"/>
    <x v="2"/>
    <n v="3.3534000000000002"/>
  </r>
  <r>
    <n v="8594"/>
    <x v="4279"/>
    <x v="3"/>
    <x v="45"/>
    <d v="2014-11-14T00:00:00"/>
    <x v="1"/>
    <s v="PM-19135"/>
    <x v="327"/>
    <x v="2"/>
    <x v="0"/>
    <s v="Jacksonville"/>
    <x v="2"/>
    <n v="32216"/>
    <x v="0"/>
    <s v="TEC-AC-10002567"/>
    <x v="2"/>
    <x v="11"/>
    <x v="423"/>
    <n v="191.976"/>
    <n v="3"/>
    <x v="2"/>
    <n v="38.395200000000003"/>
  </r>
  <r>
    <n v="8595"/>
    <x v="4279"/>
    <x v="3"/>
    <x v="45"/>
    <d v="2014-11-14T00:00:00"/>
    <x v="1"/>
    <s v="PM-19135"/>
    <x v="327"/>
    <x v="2"/>
    <x v="0"/>
    <s v="Jacksonville"/>
    <x v="2"/>
    <n v="32216"/>
    <x v="0"/>
    <s v="TEC-PH-10004094"/>
    <x v="2"/>
    <x v="7"/>
    <x v="1788"/>
    <n v="499.16800000000001"/>
    <n v="4"/>
    <x v="2"/>
    <n v="31.198"/>
  </r>
  <r>
    <n v="8596"/>
    <x v="4280"/>
    <x v="2"/>
    <x v="952"/>
    <d v="2011-05-07T00:00:00"/>
    <x v="2"/>
    <s v="GD-14590"/>
    <x v="241"/>
    <x v="1"/>
    <x v="0"/>
    <s v="Arlington"/>
    <x v="17"/>
    <n v="22204"/>
    <x v="0"/>
    <s v="OFF-BI-10004364"/>
    <x v="1"/>
    <x v="8"/>
    <x v="302"/>
    <n v="11.88"/>
    <n v="2"/>
    <x v="0"/>
    <n v="5.3460000000000001"/>
  </r>
  <r>
    <n v="8597"/>
    <x v="4280"/>
    <x v="2"/>
    <x v="952"/>
    <d v="2011-05-07T00:00:00"/>
    <x v="2"/>
    <s v="GD-14590"/>
    <x v="241"/>
    <x v="1"/>
    <x v="0"/>
    <s v="Arlington"/>
    <x v="17"/>
    <n v="22204"/>
    <x v="0"/>
    <s v="OFF-PA-10000474"/>
    <x v="1"/>
    <x v="10"/>
    <x v="33"/>
    <n v="35.44"/>
    <n v="1"/>
    <x v="0"/>
    <n v="16.6568"/>
  </r>
  <r>
    <n v="8598"/>
    <x v="4281"/>
    <x v="0"/>
    <x v="189"/>
    <d v="2013-11-01T00:00:00"/>
    <x v="1"/>
    <s v="PA-19060"/>
    <x v="50"/>
    <x v="2"/>
    <x v="0"/>
    <s v="San Francisco"/>
    <x v="1"/>
    <n v="94122"/>
    <x v="1"/>
    <s v="OFF-BI-10004308"/>
    <x v="1"/>
    <x v="8"/>
    <x v="1767"/>
    <n v="67.135999999999996"/>
    <n v="4"/>
    <x v="2"/>
    <n v="25.175999999999998"/>
  </r>
  <r>
    <n v="8599"/>
    <x v="4282"/>
    <x v="2"/>
    <x v="35"/>
    <d v="2011-12-01T00:00:00"/>
    <x v="1"/>
    <s v="LS-17200"/>
    <x v="624"/>
    <x v="1"/>
    <x v="0"/>
    <s v="Fresno"/>
    <x v="1"/>
    <n v="93727"/>
    <x v="1"/>
    <s v="OFF-BI-10002012"/>
    <x v="1"/>
    <x v="8"/>
    <x v="742"/>
    <n v="4.32"/>
    <n v="3"/>
    <x v="2"/>
    <n v="1.512"/>
  </r>
  <r>
    <n v="8600"/>
    <x v="4282"/>
    <x v="2"/>
    <x v="35"/>
    <d v="2011-12-01T00:00:00"/>
    <x v="1"/>
    <s v="LS-17200"/>
    <x v="624"/>
    <x v="1"/>
    <x v="0"/>
    <s v="Fresno"/>
    <x v="1"/>
    <n v="93727"/>
    <x v="1"/>
    <s v="OFF-PA-10002586"/>
    <x v="1"/>
    <x v="10"/>
    <x v="1007"/>
    <n v="14.94"/>
    <n v="3"/>
    <x v="0"/>
    <n v="7.0217999999999998"/>
  </r>
  <r>
    <n v="8601"/>
    <x v="4282"/>
    <x v="2"/>
    <x v="35"/>
    <d v="2011-12-01T00:00:00"/>
    <x v="1"/>
    <s v="LS-17200"/>
    <x v="624"/>
    <x v="1"/>
    <x v="0"/>
    <s v="Fresno"/>
    <x v="1"/>
    <n v="93727"/>
    <x v="1"/>
    <s v="OFF-AP-10000692"/>
    <x v="1"/>
    <x v="9"/>
    <x v="1241"/>
    <n v="40.54"/>
    <n v="2"/>
    <x v="0"/>
    <n v="11.3512"/>
  </r>
  <r>
    <n v="8602"/>
    <x v="4282"/>
    <x v="2"/>
    <x v="35"/>
    <d v="2011-12-01T00:00:00"/>
    <x v="1"/>
    <s v="LS-17200"/>
    <x v="624"/>
    <x v="1"/>
    <x v="0"/>
    <s v="Fresno"/>
    <x v="1"/>
    <n v="93727"/>
    <x v="1"/>
    <s v="OFF-BI-10001553"/>
    <x v="1"/>
    <x v="8"/>
    <x v="1293"/>
    <n v="7.3120000000000003"/>
    <n v="1"/>
    <x v="2"/>
    <n v="2.5592000000000001"/>
  </r>
  <r>
    <n v="8603"/>
    <x v="4283"/>
    <x v="2"/>
    <x v="520"/>
    <d v="2011-12-31T00:00:00"/>
    <x v="3"/>
    <s v="JL-15175"/>
    <x v="311"/>
    <x v="2"/>
    <x v="0"/>
    <s v="Reno"/>
    <x v="33"/>
    <n v="89502"/>
    <x v="1"/>
    <s v="TEC-PH-10004908"/>
    <x v="2"/>
    <x v="7"/>
    <x v="1474"/>
    <n v="475.94400000000002"/>
    <n v="7"/>
    <x v="2"/>
    <n v="59.493000000000002"/>
  </r>
  <r>
    <n v="8604"/>
    <x v="4284"/>
    <x v="0"/>
    <x v="835"/>
    <d v="2013-01-08T00:00:00"/>
    <x v="1"/>
    <s v="CA-12310"/>
    <x v="119"/>
    <x v="1"/>
    <x v="0"/>
    <s v="San Antonio"/>
    <x v="5"/>
    <n v="78207"/>
    <x v="2"/>
    <s v="TEC-AC-10002217"/>
    <x v="2"/>
    <x v="11"/>
    <x v="1178"/>
    <n v="30.08"/>
    <n v="2"/>
    <x v="2"/>
    <n v="-5.2640000000000002"/>
  </r>
  <r>
    <n v="8605"/>
    <x v="4284"/>
    <x v="0"/>
    <x v="835"/>
    <d v="2013-01-08T00:00:00"/>
    <x v="1"/>
    <s v="CA-12310"/>
    <x v="119"/>
    <x v="1"/>
    <x v="0"/>
    <s v="San Antonio"/>
    <x v="5"/>
    <n v="78207"/>
    <x v="2"/>
    <s v="TEC-AC-10002942"/>
    <x v="2"/>
    <x v="11"/>
    <x v="1597"/>
    <n v="165.6"/>
    <n v="3"/>
    <x v="2"/>
    <n v="-6.21"/>
  </r>
  <r>
    <n v="8606"/>
    <x v="4284"/>
    <x v="0"/>
    <x v="835"/>
    <d v="2013-01-08T00:00:00"/>
    <x v="1"/>
    <s v="CA-12310"/>
    <x v="119"/>
    <x v="1"/>
    <x v="0"/>
    <s v="San Antonio"/>
    <x v="5"/>
    <n v="78207"/>
    <x v="2"/>
    <s v="TEC-PH-10002890"/>
    <x v="2"/>
    <x v="7"/>
    <x v="1387"/>
    <n v="180.96"/>
    <n v="5"/>
    <x v="2"/>
    <n v="13.571999999999999"/>
  </r>
  <r>
    <n v="8607"/>
    <x v="4285"/>
    <x v="3"/>
    <x v="238"/>
    <d v="2014-08-23T00:00:00"/>
    <x v="1"/>
    <s v="CM-12160"/>
    <x v="380"/>
    <x v="0"/>
    <x v="0"/>
    <s v="New Bedford"/>
    <x v="31"/>
    <n v="2740"/>
    <x v="3"/>
    <s v="TEC-AC-10003614"/>
    <x v="2"/>
    <x v="11"/>
    <x v="562"/>
    <n v="23.18"/>
    <n v="2"/>
    <x v="0"/>
    <n v="7.6494"/>
  </r>
  <r>
    <n v="8608"/>
    <x v="4286"/>
    <x v="2"/>
    <x v="611"/>
    <d v="2011-06-09T00:00:00"/>
    <x v="1"/>
    <s v="BT-11440"/>
    <x v="590"/>
    <x v="0"/>
    <x v="0"/>
    <s v="New York City"/>
    <x v="15"/>
    <n v="10035"/>
    <x v="3"/>
    <s v="FUR-FU-10002878"/>
    <x v="0"/>
    <x v="5"/>
    <x v="1125"/>
    <n v="56.96"/>
    <n v="2"/>
    <x v="0"/>
    <n v="21.075199999999999"/>
  </r>
  <r>
    <n v="8609"/>
    <x v="4286"/>
    <x v="2"/>
    <x v="611"/>
    <d v="2011-06-09T00:00:00"/>
    <x v="1"/>
    <s v="BT-11440"/>
    <x v="590"/>
    <x v="0"/>
    <x v="0"/>
    <s v="New York City"/>
    <x v="15"/>
    <n v="10035"/>
    <x v="3"/>
    <s v="OFF-AP-10001626"/>
    <x v="1"/>
    <x v="9"/>
    <x v="1016"/>
    <n v="15.56"/>
    <n v="4"/>
    <x v="0"/>
    <n v="4.0456000000000003"/>
  </r>
  <r>
    <n v="8610"/>
    <x v="4286"/>
    <x v="2"/>
    <x v="611"/>
    <d v="2011-06-09T00:00:00"/>
    <x v="1"/>
    <s v="BT-11440"/>
    <x v="590"/>
    <x v="0"/>
    <x v="0"/>
    <s v="New York City"/>
    <x v="15"/>
    <n v="10035"/>
    <x v="3"/>
    <s v="FUR-BO-10003272"/>
    <x v="0"/>
    <x v="0"/>
    <x v="582"/>
    <n v="353.56799999999998"/>
    <n v="2"/>
    <x v="2"/>
    <n v="-44.195999999999998"/>
  </r>
  <r>
    <n v="8611"/>
    <x v="4286"/>
    <x v="2"/>
    <x v="611"/>
    <d v="2011-06-09T00:00:00"/>
    <x v="1"/>
    <s v="BT-11440"/>
    <x v="590"/>
    <x v="0"/>
    <x v="0"/>
    <s v="New York City"/>
    <x v="15"/>
    <n v="10035"/>
    <x v="3"/>
    <s v="FUR-FU-10002191"/>
    <x v="0"/>
    <x v="5"/>
    <x v="762"/>
    <n v="13.96"/>
    <n v="2"/>
    <x v="0"/>
    <n v="6.7008000000000001"/>
  </r>
  <r>
    <n v="8612"/>
    <x v="4287"/>
    <x v="3"/>
    <x v="38"/>
    <d v="2014-11-18T00:00:00"/>
    <x v="0"/>
    <s v="SE-20110"/>
    <x v="339"/>
    <x v="0"/>
    <x v="0"/>
    <s v="Oxnard"/>
    <x v="1"/>
    <n v="93030"/>
    <x v="1"/>
    <s v="TEC-AC-10000682"/>
    <x v="2"/>
    <x v="11"/>
    <x v="1327"/>
    <n v="82.95"/>
    <n v="5"/>
    <x v="0"/>
    <n v="29.032499999999999"/>
  </r>
  <r>
    <n v="8613"/>
    <x v="4288"/>
    <x v="0"/>
    <x v="1198"/>
    <d v="2013-02-01T00:00:00"/>
    <x v="0"/>
    <s v="HG-14965"/>
    <x v="428"/>
    <x v="1"/>
    <x v="0"/>
    <s v="Los Angeles"/>
    <x v="1"/>
    <n v="90036"/>
    <x v="1"/>
    <s v="OFF-AR-10000588"/>
    <x v="1"/>
    <x v="6"/>
    <x v="393"/>
    <n v="39.68"/>
    <n v="2"/>
    <x v="0"/>
    <n v="10.316800000000001"/>
  </r>
  <r>
    <n v="8614"/>
    <x v="4289"/>
    <x v="0"/>
    <x v="1199"/>
    <d v="2013-11-15T00:00:00"/>
    <x v="1"/>
    <s v="PF-19165"/>
    <x v="58"/>
    <x v="0"/>
    <x v="0"/>
    <s v="Oakland"/>
    <x v="1"/>
    <n v="94601"/>
    <x v="1"/>
    <s v="TEC-AC-10002001"/>
    <x v="2"/>
    <x v="11"/>
    <x v="262"/>
    <n v="479.97"/>
    <n v="3"/>
    <x v="0"/>
    <n v="177.5889"/>
  </r>
  <r>
    <n v="8615"/>
    <x v="4290"/>
    <x v="0"/>
    <x v="545"/>
    <d v="2013-09-15T00:00:00"/>
    <x v="1"/>
    <s v="BD-11770"/>
    <x v="420"/>
    <x v="0"/>
    <x v="0"/>
    <s v="Edmonds"/>
    <x v="4"/>
    <n v="98026"/>
    <x v="1"/>
    <s v="OFF-LA-10003720"/>
    <x v="1"/>
    <x v="2"/>
    <x v="1627"/>
    <n v="7.38"/>
    <n v="2"/>
    <x v="0"/>
    <n v="3.4685999999999999"/>
  </r>
  <r>
    <n v="8616"/>
    <x v="4290"/>
    <x v="0"/>
    <x v="545"/>
    <d v="2013-09-15T00:00:00"/>
    <x v="1"/>
    <s v="BD-11770"/>
    <x v="420"/>
    <x v="0"/>
    <x v="0"/>
    <s v="Edmonds"/>
    <x v="4"/>
    <n v="98026"/>
    <x v="1"/>
    <s v="OFF-BI-10004364"/>
    <x v="1"/>
    <x v="8"/>
    <x v="302"/>
    <n v="14.256"/>
    <n v="3"/>
    <x v="2"/>
    <n v="4.4550000000000001"/>
  </r>
  <r>
    <n v="8617"/>
    <x v="4290"/>
    <x v="0"/>
    <x v="545"/>
    <d v="2013-09-15T00:00:00"/>
    <x v="1"/>
    <s v="BD-11770"/>
    <x v="420"/>
    <x v="0"/>
    <x v="0"/>
    <s v="Edmonds"/>
    <x v="4"/>
    <n v="98026"/>
    <x v="1"/>
    <s v="OFF-PA-10000100"/>
    <x v="1"/>
    <x v="10"/>
    <x v="825"/>
    <n v="81.98"/>
    <n v="2"/>
    <x v="0"/>
    <n v="40.170200000000001"/>
  </r>
  <r>
    <n v="8618"/>
    <x v="4290"/>
    <x v="0"/>
    <x v="545"/>
    <d v="2013-09-15T00:00:00"/>
    <x v="1"/>
    <s v="BD-11770"/>
    <x v="420"/>
    <x v="0"/>
    <x v="0"/>
    <s v="Edmonds"/>
    <x v="4"/>
    <n v="98026"/>
    <x v="1"/>
    <s v="OFF-BI-10004826"/>
    <x v="1"/>
    <x v="8"/>
    <x v="721"/>
    <n v="39.624000000000002"/>
    <n v="3"/>
    <x v="2"/>
    <n v="13.868399999999999"/>
  </r>
  <r>
    <n v="8619"/>
    <x v="4291"/>
    <x v="3"/>
    <x v="448"/>
    <d v="2014-03-09T00:00:00"/>
    <x v="1"/>
    <s v="BT-11395"/>
    <x v="387"/>
    <x v="1"/>
    <x v="0"/>
    <s v="Los Angeles"/>
    <x v="1"/>
    <n v="90004"/>
    <x v="1"/>
    <s v="FUR-TA-10001520"/>
    <x v="0"/>
    <x v="3"/>
    <x v="711"/>
    <n v="399.67200000000003"/>
    <n v="7"/>
    <x v="2"/>
    <n v="-14.9877"/>
  </r>
  <r>
    <n v="8620"/>
    <x v="4292"/>
    <x v="3"/>
    <x v="565"/>
    <d v="2014-09-14T00:00:00"/>
    <x v="0"/>
    <s v="EM-14095"/>
    <x v="313"/>
    <x v="1"/>
    <x v="0"/>
    <s v="New York City"/>
    <x v="15"/>
    <n v="10024"/>
    <x v="3"/>
    <s v="OFF-ST-10001031"/>
    <x v="1"/>
    <x v="4"/>
    <x v="1551"/>
    <n v="65.12"/>
    <n v="4"/>
    <x v="0"/>
    <n v="16.9312"/>
  </r>
  <r>
    <n v="8621"/>
    <x v="4293"/>
    <x v="3"/>
    <x v="44"/>
    <d v="2014-11-10T00:00:00"/>
    <x v="0"/>
    <s v="LC-17050"/>
    <x v="702"/>
    <x v="0"/>
    <x v="0"/>
    <s v="Dallas"/>
    <x v="5"/>
    <n v="75217"/>
    <x v="2"/>
    <s v="FUR-FU-10003878"/>
    <x v="0"/>
    <x v="5"/>
    <x v="671"/>
    <n v="30.56"/>
    <n v="5"/>
    <x v="7"/>
    <n v="-19.864000000000001"/>
  </r>
  <r>
    <n v="8622"/>
    <x v="4294"/>
    <x v="3"/>
    <x v="726"/>
    <d v="2014-05-19T00:00:00"/>
    <x v="1"/>
    <s v="FH-14275"/>
    <x v="395"/>
    <x v="1"/>
    <x v="0"/>
    <s v="Franklin"/>
    <x v="18"/>
    <n v="37064"/>
    <x v="0"/>
    <s v="OFF-AP-10000358"/>
    <x v="1"/>
    <x v="9"/>
    <x v="95"/>
    <n v="20.768000000000001"/>
    <n v="2"/>
    <x v="2"/>
    <n v="2.3363999999999998"/>
  </r>
  <r>
    <n v="8623"/>
    <x v="4295"/>
    <x v="0"/>
    <x v="581"/>
    <d v="2013-12-02T00:00:00"/>
    <x v="1"/>
    <s v="CM-12235"/>
    <x v="632"/>
    <x v="0"/>
    <x v="0"/>
    <s v="Phoenix"/>
    <x v="16"/>
    <n v="85023"/>
    <x v="1"/>
    <s v="OFF-ST-10000876"/>
    <x v="1"/>
    <x v="4"/>
    <x v="251"/>
    <n v="39.808"/>
    <n v="4"/>
    <x v="2"/>
    <n v="3.9807999999999999"/>
  </r>
  <r>
    <n v="8624"/>
    <x v="4296"/>
    <x v="1"/>
    <x v="50"/>
    <d v="2012-11-18T00:00:00"/>
    <x v="1"/>
    <s v="FM-14380"/>
    <x v="248"/>
    <x v="0"/>
    <x v="0"/>
    <s v="Miami"/>
    <x v="2"/>
    <n v="33178"/>
    <x v="0"/>
    <s v="OFF-BI-10004224"/>
    <x v="1"/>
    <x v="8"/>
    <x v="1061"/>
    <n v="121.104"/>
    <n v="6"/>
    <x v="6"/>
    <n v="-100.92"/>
  </r>
  <r>
    <n v="8625"/>
    <x v="4296"/>
    <x v="1"/>
    <x v="50"/>
    <d v="2012-11-18T00:00:00"/>
    <x v="1"/>
    <s v="FM-14380"/>
    <x v="248"/>
    <x v="0"/>
    <x v="0"/>
    <s v="Miami"/>
    <x v="2"/>
    <n v="33178"/>
    <x v="0"/>
    <s v="TEC-AC-10004568"/>
    <x v="2"/>
    <x v="11"/>
    <x v="1109"/>
    <n v="111.96"/>
    <n v="5"/>
    <x v="2"/>
    <n v="-1.3995"/>
  </r>
  <r>
    <n v="8626"/>
    <x v="4297"/>
    <x v="1"/>
    <x v="575"/>
    <d v="2012-12-12T00:00:00"/>
    <x v="1"/>
    <s v="HG-14965"/>
    <x v="428"/>
    <x v="1"/>
    <x v="0"/>
    <s v="Colorado Springs"/>
    <x v="22"/>
    <n v="80906"/>
    <x v="1"/>
    <s v="OFF-PA-10000533"/>
    <x v="1"/>
    <x v="10"/>
    <x v="1196"/>
    <n v="15.696"/>
    <n v="3"/>
    <x v="2"/>
    <n v="5.1012000000000004"/>
  </r>
  <r>
    <n v="8627"/>
    <x v="4298"/>
    <x v="1"/>
    <x v="67"/>
    <d v="2012-09-12T00:00:00"/>
    <x v="1"/>
    <s v="AG-10525"/>
    <x v="132"/>
    <x v="1"/>
    <x v="0"/>
    <s v="New York City"/>
    <x v="15"/>
    <n v="10011"/>
    <x v="3"/>
    <s v="OFF-ST-10003638"/>
    <x v="1"/>
    <x v="4"/>
    <x v="1222"/>
    <n v="70.260000000000005"/>
    <n v="3"/>
    <x v="0"/>
    <n v="18.970199999999998"/>
  </r>
  <r>
    <n v="8628"/>
    <x v="4298"/>
    <x v="1"/>
    <x v="67"/>
    <d v="2012-09-12T00:00:00"/>
    <x v="1"/>
    <s v="AG-10525"/>
    <x v="132"/>
    <x v="1"/>
    <x v="0"/>
    <s v="New York City"/>
    <x v="15"/>
    <n v="10011"/>
    <x v="3"/>
    <s v="TEC-AC-10002305"/>
    <x v="2"/>
    <x v="11"/>
    <x v="1521"/>
    <n v="90"/>
    <n v="5"/>
    <x v="0"/>
    <n v="16.2"/>
  </r>
  <r>
    <n v="8629"/>
    <x v="4298"/>
    <x v="1"/>
    <x v="67"/>
    <d v="2012-09-12T00:00:00"/>
    <x v="1"/>
    <s v="AG-10525"/>
    <x v="132"/>
    <x v="1"/>
    <x v="0"/>
    <s v="New York City"/>
    <x v="15"/>
    <n v="10011"/>
    <x v="3"/>
    <s v="OFF-BI-10000605"/>
    <x v="1"/>
    <x v="8"/>
    <x v="531"/>
    <n v="6.0960000000000001"/>
    <n v="2"/>
    <x v="2"/>
    <n v="2.0573999999999999"/>
  </r>
  <r>
    <n v="8630"/>
    <x v="4298"/>
    <x v="1"/>
    <x v="67"/>
    <d v="2012-09-12T00:00:00"/>
    <x v="1"/>
    <s v="AG-10525"/>
    <x v="132"/>
    <x v="1"/>
    <x v="0"/>
    <s v="New York City"/>
    <x v="15"/>
    <n v="10011"/>
    <x v="3"/>
    <s v="FUR-TA-10003569"/>
    <x v="0"/>
    <x v="3"/>
    <x v="1358"/>
    <n v="481.17599999999999"/>
    <n v="2"/>
    <x v="10"/>
    <n v="-120.294"/>
  </r>
  <r>
    <n v="8631"/>
    <x v="4298"/>
    <x v="1"/>
    <x v="67"/>
    <d v="2012-09-12T00:00:00"/>
    <x v="1"/>
    <s v="AG-10525"/>
    <x v="132"/>
    <x v="1"/>
    <x v="0"/>
    <s v="New York City"/>
    <x v="15"/>
    <n v="10011"/>
    <x v="3"/>
    <s v="OFF-FA-10003059"/>
    <x v="1"/>
    <x v="13"/>
    <x v="794"/>
    <n v="7.24"/>
    <n v="4"/>
    <x v="0"/>
    <n v="2.3892000000000002"/>
  </r>
  <r>
    <n v="8632"/>
    <x v="4299"/>
    <x v="0"/>
    <x v="1062"/>
    <d v="2013-07-30T00:00:00"/>
    <x v="2"/>
    <s v="OT-18730"/>
    <x v="220"/>
    <x v="0"/>
    <x v="0"/>
    <s v="Bethlehem"/>
    <x v="9"/>
    <n v="18018"/>
    <x v="3"/>
    <s v="FUR-BO-10004409"/>
    <x v="0"/>
    <x v="0"/>
    <x v="625"/>
    <n v="177.45"/>
    <n v="5"/>
    <x v="5"/>
    <n v="-78.078000000000003"/>
  </r>
  <r>
    <n v="8633"/>
    <x v="4299"/>
    <x v="0"/>
    <x v="1062"/>
    <d v="2013-07-30T00:00:00"/>
    <x v="2"/>
    <s v="OT-18730"/>
    <x v="220"/>
    <x v="0"/>
    <x v="0"/>
    <s v="Bethlehem"/>
    <x v="9"/>
    <n v="18018"/>
    <x v="3"/>
    <s v="OFF-BI-10000545"/>
    <x v="1"/>
    <x v="8"/>
    <x v="685"/>
    <n v="1369.7639999999999"/>
    <n v="6"/>
    <x v="6"/>
    <n v="-913.17600000000004"/>
  </r>
  <r>
    <n v="8634"/>
    <x v="4299"/>
    <x v="0"/>
    <x v="1062"/>
    <d v="2013-07-30T00:00:00"/>
    <x v="2"/>
    <s v="OT-18730"/>
    <x v="220"/>
    <x v="0"/>
    <x v="0"/>
    <s v="Bethlehem"/>
    <x v="9"/>
    <n v="18018"/>
    <x v="3"/>
    <s v="OFF-AP-10004052"/>
    <x v="1"/>
    <x v="9"/>
    <x v="1662"/>
    <n v="9.48"/>
    <n v="3"/>
    <x v="2"/>
    <n v="0.71099999999999997"/>
  </r>
  <r>
    <n v="8635"/>
    <x v="4300"/>
    <x v="3"/>
    <x v="326"/>
    <d v="2014-08-30T00:00:00"/>
    <x v="1"/>
    <s v="SV-20365"/>
    <x v="277"/>
    <x v="0"/>
    <x v="0"/>
    <s v="Philadelphia"/>
    <x v="9"/>
    <n v="19140"/>
    <x v="3"/>
    <s v="FUR-BO-10001798"/>
    <x v="0"/>
    <x v="0"/>
    <x v="0"/>
    <n v="130.97999999999999"/>
    <n v="2"/>
    <x v="5"/>
    <n v="-89.066400000000002"/>
  </r>
  <r>
    <n v="8636"/>
    <x v="4301"/>
    <x v="2"/>
    <x v="1013"/>
    <d v="2011-05-02T00:00:00"/>
    <x v="2"/>
    <s v="JM-16195"/>
    <x v="594"/>
    <x v="0"/>
    <x v="0"/>
    <s v="Louisville"/>
    <x v="0"/>
    <n v="40214"/>
    <x v="0"/>
    <s v="OFF-AR-10004010"/>
    <x v="1"/>
    <x v="6"/>
    <x v="1734"/>
    <n v="174.95"/>
    <n v="5"/>
    <x v="0"/>
    <n v="45.487000000000002"/>
  </r>
  <r>
    <n v="8637"/>
    <x v="4301"/>
    <x v="2"/>
    <x v="1013"/>
    <d v="2011-05-02T00:00:00"/>
    <x v="2"/>
    <s v="JM-16195"/>
    <x v="594"/>
    <x v="0"/>
    <x v="0"/>
    <s v="Louisville"/>
    <x v="0"/>
    <n v="40214"/>
    <x v="0"/>
    <s v="OFF-ST-10000585"/>
    <x v="1"/>
    <x v="4"/>
    <x v="541"/>
    <n v="826"/>
    <n v="5"/>
    <x v="0"/>
    <n v="214.76"/>
  </r>
  <r>
    <n v="8638"/>
    <x v="4302"/>
    <x v="3"/>
    <x v="842"/>
    <d v="2014-05-03T00:00:00"/>
    <x v="1"/>
    <s v="HM-14980"/>
    <x v="31"/>
    <x v="0"/>
    <x v="0"/>
    <s v="Seattle"/>
    <x v="4"/>
    <n v="98105"/>
    <x v="1"/>
    <s v="FUR-FU-10000397"/>
    <x v="0"/>
    <x v="5"/>
    <x v="63"/>
    <n v="139.58000000000001"/>
    <n v="7"/>
    <x v="0"/>
    <n v="39.0824"/>
  </r>
  <r>
    <n v="8639"/>
    <x v="4303"/>
    <x v="3"/>
    <x v="283"/>
    <d v="2014-07-25T00:00:00"/>
    <x v="2"/>
    <s v="PO-19180"/>
    <x v="178"/>
    <x v="2"/>
    <x v="0"/>
    <s v="Kenosha"/>
    <x v="6"/>
    <n v="53142"/>
    <x v="2"/>
    <s v="TEC-AC-10000736"/>
    <x v="2"/>
    <x v="11"/>
    <x v="1085"/>
    <n v="399.95"/>
    <n v="5"/>
    <x v="0"/>
    <n v="143.982"/>
  </r>
  <r>
    <n v="8640"/>
    <x v="4304"/>
    <x v="2"/>
    <x v="736"/>
    <d v="2011-12-15T00:00:00"/>
    <x v="0"/>
    <s v="KC-16675"/>
    <x v="169"/>
    <x v="1"/>
    <x v="0"/>
    <s v="Henderson"/>
    <x v="0"/>
    <n v="42420"/>
    <x v="0"/>
    <s v="OFF-BI-10004970"/>
    <x v="1"/>
    <x v="8"/>
    <x v="908"/>
    <n v="12.39"/>
    <n v="3"/>
    <x v="0"/>
    <n v="5.8232999999999997"/>
  </r>
  <r>
    <n v="8641"/>
    <x v="4305"/>
    <x v="3"/>
    <x v="602"/>
    <d v="2014-01-17T00:00:00"/>
    <x v="1"/>
    <s v="DB-13120"/>
    <x v="106"/>
    <x v="1"/>
    <x v="0"/>
    <s v="Dallas"/>
    <x v="5"/>
    <n v="75217"/>
    <x v="2"/>
    <s v="OFF-BI-10000545"/>
    <x v="1"/>
    <x v="8"/>
    <x v="685"/>
    <n v="760.98"/>
    <n v="5"/>
    <x v="3"/>
    <n v="-1141.47"/>
  </r>
  <r>
    <n v="8642"/>
    <x v="4306"/>
    <x v="3"/>
    <x v="574"/>
    <d v="2014-12-03T00:00:00"/>
    <x v="3"/>
    <s v="SV-20935"/>
    <x v="603"/>
    <x v="0"/>
    <x v="0"/>
    <s v="Peoria"/>
    <x v="16"/>
    <n v="85345"/>
    <x v="1"/>
    <s v="OFF-BI-10001670"/>
    <x v="1"/>
    <x v="8"/>
    <x v="438"/>
    <n v="67.86"/>
    <n v="6"/>
    <x v="6"/>
    <n v="-45.24"/>
  </r>
  <r>
    <n v="8643"/>
    <x v="4307"/>
    <x v="1"/>
    <x v="627"/>
    <d v="2012-11-15T00:00:00"/>
    <x v="1"/>
    <s v="NS-18640"/>
    <x v="374"/>
    <x v="1"/>
    <x v="0"/>
    <s v="Jacksonville"/>
    <x v="3"/>
    <n v="28540"/>
    <x v="0"/>
    <s v="OFF-FA-10000624"/>
    <x v="1"/>
    <x v="13"/>
    <x v="291"/>
    <n v="31.504000000000001"/>
    <n v="11"/>
    <x v="2"/>
    <n v="11.814"/>
  </r>
  <r>
    <n v="8644"/>
    <x v="4307"/>
    <x v="1"/>
    <x v="627"/>
    <d v="2012-11-15T00:00:00"/>
    <x v="1"/>
    <s v="NS-18640"/>
    <x v="374"/>
    <x v="1"/>
    <x v="0"/>
    <s v="Jacksonville"/>
    <x v="3"/>
    <n v="28540"/>
    <x v="0"/>
    <s v="OFF-LA-10002945"/>
    <x v="1"/>
    <x v="2"/>
    <x v="1603"/>
    <n v="5.04"/>
    <n v="1"/>
    <x v="2"/>
    <n v="1.6379999999999999"/>
  </r>
  <r>
    <n v="8645"/>
    <x v="4307"/>
    <x v="1"/>
    <x v="627"/>
    <d v="2012-11-15T00:00:00"/>
    <x v="1"/>
    <s v="NS-18640"/>
    <x v="374"/>
    <x v="1"/>
    <x v="0"/>
    <s v="Jacksonville"/>
    <x v="3"/>
    <n v="28540"/>
    <x v="0"/>
    <s v="OFF-BI-10000315"/>
    <x v="1"/>
    <x v="8"/>
    <x v="407"/>
    <n v="39.878999999999998"/>
    <n v="7"/>
    <x v="6"/>
    <n v="-29.244599999999998"/>
  </r>
  <r>
    <n v="8646"/>
    <x v="4307"/>
    <x v="1"/>
    <x v="627"/>
    <d v="2012-11-15T00:00:00"/>
    <x v="1"/>
    <s v="NS-18640"/>
    <x v="374"/>
    <x v="1"/>
    <x v="0"/>
    <s v="Jacksonville"/>
    <x v="3"/>
    <n v="28540"/>
    <x v="0"/>
    <s v="FUR-FU-10000023"/>
    <x v="0"/>
    <x v="5"/>
    <x v="322"/>
    <n v="4.7119999999999997"/>
    <n v="1"/>
    <x v="2"/>
    <n v="1.4136"/>
  </r>
  <r>
    <n v="8647"/>
    <x v="4308"/>
    <x v="0"/>
    <x v="881"/>
    <d v="2013-11-30T00:00:00"/>
    <x v="1"/>
    <s v="MH-17455"/>
    <x v="708"/>
    <x v="0"/>
    <x v="0"/>
    <s v="Los Angeles"/>
    <x v="1"/>
    <n v="90032"/>
    <x v="1"/>
    <s v="FUR-CH-10004698"/>
    <x v="0"/>
    <x v="1"/>
    <x v="166"/>
    <n v="194.352"/>
    <n v="3"/>
    <x v="2"/>
    <n v="19.435199999999998"/>
  </r>
  <r>
    <n v="8648"/>
    <x v="4309"/>
    <x v="1"/>
    <x v="901"/>
    <d v="2012-12-08T00:00:00"/>
    <x v="2"/>
    <s v="RR-19525"/>
    <x v="645"/>
    <x v="1"/>
    <x v="0"/>
    <s v="Nashville"/>
    <x v="18"/>
    <n v="37211"/>
    <x v="0"/>
    <s v="FUR-CH-10004477"/>
    <x v="0"/>
    <x v="1"/>
    <x v="211"/>
    <n v="97.424000000000007"/>
    <n v="2"/>
    <x v="2"/>
    <n v="10.9602"/>
  </r>
  <r>
    <n v="8649"/>
    <x v="4310"/>
    <x v="0"/>
    <x v="875"/>
    <d v="2013-08-04T00:00:00"/>
    <x v="1"/>
    <s v="RH-19555"/>
    <x v="653"/>
    <x v="0"/>
    <x v="0"/>
    <s v="Charlotte"/>
    <x v="3"/>
    <n v="28205"/>
    <x v="0"/>
    <s v="OFF-ST-10003816"/>
    <x v="1"/>
    <x v="4"/>
    <x v="710"/>
    <n v="704.76"/>
    <n v="5"/>
    <x v="2"/>
    <n v="26.4285"/>
  </r>
  <r>
    <n v="8650"/>
    <x v="4310"/>
    <x v="0"/>
    <x v="875"/>
    <d v="2013-08-04T00:00:00"/>
    <x v="1"/>
    <s v="RH-19555"/>
    <x v="653"/>
    <x v="0"/>
    <x v="0"/>
    <s v="Charlotte"/>
    <x v="3"/>
    <n v="28205"/>
    <x v="0"/>
    <s v="OFF-BI-10002429"/>
    <x v="1"/>
    <x v="8"/>
    <x v="467"/>
    <n v="27.396000000000001"/>
    <n v="3"/>
    <x v="6"/>
    <n v="-20.090399999999999"/>
  </r>
  <r>
    <n v="8651"/>
    <x v="4311"/>
    <x v="2"/>
    <x v="103"/>
    <d v="2011-09-13T00:00:00"/>
    <x v="3"/>
    <s v="RP-19390"/>
    <x v="261"/>
    <x v="0"/>
    <x v="0"/>
    <s v="Seattle"/>
    <x v="4"/>
    <n v="98103"/>
    <x v="1"/>
    <s v="OFF-FA-10000840"/>
    <x v="1"/>
    <x v="13"/>
    <x v="1685"/>
    <n v="5.7"/>
    <n v="5"/>
    <x v="0"/>
    <n v="2.6789999999999998"/>
  </r>
  <r>
    <n v="8652"/>
    <x v="4311"/>
    <x v="2"/>
    <x v="103"/>
    <d v="2011-09-13T00:00:00"/>
    <x v="3"/>
    <s v="RP-19390"/>
    <x v="261"/>
    <x v="0"/>
    <x v="0"/>
    <s v="Seattle"/>
    <x v="4"/>
    <n v="98103"/>
    <x v="1"/>
    <s v="FUR-FU-10001918"/>
    <x v="0"/>
    <x v="5"/>
    <x v="280"/>
    <n v="14.19"/>
    <n v="3"/>
    <x v="0"/>
    <n v="5.5340999999999996"/>
  </r>
  <r>
    <n v="8653"/>
    <x v="4311"/>
    <x v="2"/>
    <x v="103"/>
    <d v="2011-09-13T00:00:00"/>
    <x v="3"/>
    <s v="RP-19390"/>
    <x v="261"/>
    <x v="0"/>
    <x v="0"/>
    <s v="Seattle"/>
    <x v="4"/>
    <n v="98103"/>
    <x v="1"/>
    <s v="OFF-SU-10001574"/>
    <x v="1"/>
    <x v="14"/>
    <x v="498"/>
    <n v="7.3"/>
    <n v="2"/>
    <x v="0"/>
    <n v="2.19"/>
  </r>
  <r>
    <n v="8654"/>
    <x v="4311"/>
    <x v="2"/>
    <x v="103"/>
    <d v="2011-09-13T00:00:00"/>
    <x v="3"/>
    <s v="RP-19390"/>
    <x v="261"/>
    <x v="0"/>
    <x v="0"/>
    <s v="Seattle"/>
    <x v="4"/>
    <n v="98103"/>
    <x v="1"/>
    <s v="TEC-AC-10001606"/>
    <x v="2"/>
    <x v="11"/>
    <x v="585"/>
    <n v="199.98"/>
    <n v="2"/>
    <x v="0"/>
    <n v="75.992400000000004"/>
  </r>
  <r>
    <n v="8655"/>
    <x v="4311"/>
    <x v="2"/>
    <x v="103"/>
    <d v="2011-09-13T00:00:00"/>
    <x v="3"/>
    <s v="RP-19390"/>
    <x v="261"/>
    <x v="0"/>
    <x v="0"/>
    <s v="Seattle"/>
    <x v="4"/>
    <n v="98103"/>
    <x v="1"/>
    <s v="TEC-AC-10003399"/>
    <x v="2"/>
    <x v="11"/>
    <x v="1497"/>
    <n v="144.96"/>
    <n v="4"/>
    <x v="0"/>
    <n v="60.883200000000002"/>
  </r>
  <r>
    <n v="8656"/>
    <x v="4311"/>
    <x v="2"/>
    <x v="103"/>
    <d v="2011-09-13T00:00:00"/>
    <x v="3"/>
    <s v="RP-19390"/>
    <x v="261"/>
    <x v="0"/>
    <x v="0"/>
    <s v="Seattle"/>
    <x v="4"/>
    <n v="98103"/>
    <x v="1"/>
    <s v="TEC-AC-10000865"/>
    <x v="2"/>
    <x v="11"/>
    <x v="996"/>
    <n v="118"/>
    <n v="2"/>
    <x v="0"/>
    <n v="20.059999999999999"/>
  </r>
  <r>
    <n v="8657"/>
    <x v="4311"/>
    <x v="2"/>
    <x v="103"/>
    <d v="2011-09-13T00:00:00"/>
    <x v="3"/>
    <s v="RP-19390"/>
    <x v="261"/>
    <x v="0"/>
    <x v="0"/>
    <s v="Seattle"/>
    <x v="4"/>
    <n v="98103"/>
    <x v="1"/>
    <s v="OFF-PA-10002923"/>
    <x v="1"/>
    <x v="10"/>
    <x v="1417"/>
    <n v="48.94"/>
    <n v="1"/>
    <x v="0"/>
    <n v="24.47"/>
  </r>
  <r>
    <n v="8658"/>
    <x v="4311"/>
    <x v="2"/>
    <x v="103"/>
    <d v="2011-09-13T00:00:00"/>
    <x v="3"/>
    <s v="RP-19390"/>
    <x v="261"/>
    <x v="0"/>
    <x v="0"/>
    <s v="Seattle"/>
    <x v="4"/>
    <n v="98103"/>
    <x v="1"/>
    <s v="OFF-AP-10004785"/>
    <x v="1"/>
    <x v="9"/>
    <x v="1177"/>
    <n v="22.66"/>
    <n v="2"/>
    <x v="0"/>
    <n v="9.7438000000000002"/>
  </r>
  <r>
    <n v="8659"/>
    <x v="4312"/>
    <x v="0"/>
    <x v="1028"/>
    <d v="2013-06-26T00:00:00"/>
    <x v="1"/>
    <s v="KB-16600"/>
    <x v="33"/>
    <x v="1"/>
    <x v="0"/>
    <s v="Chicago"/>
    <x v="10"/>
    <n v="60623"/>
    <x v="2"/>
    <s v="OFF-BI-10003727"/>
    <x v="1"/>
    <x v="8"/>
    <x v="797"/>
    <n v="0.83599999999999997"/>
    <n v="1"/>
    <x v="3"/>
    <n v="-1.3375999999999999"/>
  </r>
  <r>
    <n v="8660"/>
    <x v="4313"/>
    <x v="0"/>
    <x v="323"/>
    <d v="2013-09-09T00:00:00"/>
    <x v="1"/>
    <s v="MH-17620"/>
    <x v="588"/>
    <x v="1"/>
    <x v="0"/>
    <s v="Cincinnati"/>
    <x v="24"/>
    <n v="45231"/>
    <x v="3"/>
    <s v="OFF-PA-10002246"/>
    <x v="1"/>
    <x v="10"/>
    <x v="1386"/>
    <n v="30.96"/>
    <n v="6"/>
    <x v="2"/>
    <n v="11.223000000000001"/>
  </r>
  <r>
    <n v="8661"/>
    <x v="4314"/>
    <x v="3"/>
    <x v="920"/>
    <d v="2014-12-01T00:00:00"/>
    <x v="1"/>
    <s v="HZ-14950"/>
    <x v="521"/>
    <x v="0"/>
    <x v="0"/>
    <s v="Fort Lauderdale"/>
    <x v="2"/>
    <n v="33311"/>
    <x v="0"/>
    <s v="FUR-BO-10003965"/>
    <x v="0"/>
    <x v="0"/>
    <x v="1083"/>
    <n v="723.92"/>
    <n v="5"/>
    <x v="2"/>
    <n v="-81.441000000000003"/>
  </r>
  <r>
    <n v="8662"/>
    <x v="4315"/>
    <x v="1"/>
    <x v="793"/>
    <d v="2012-05-17T00:00:00"/>
    <x v="1"/>
    <s v="JG-15160"/>
    <x v="506"/>
    <x v="0"/>
    <x v="0"/>
    <s v="Houston"/>
    <x v="5"/>
    <n v="77041"/>
    <x v="2"/>
    <s v="FUR-FU-10000175"/>
    <x v="0"/>
    <x v="5"/>
    <x v="1629"/>
    <n v="21.968"/>
    <n v="4"/>
    <x v="7"/>
    <n v="-15.9268"/>
  </r>
  <r>
    <n v="8663"/>
    <x v="4315"/>
    <x v="1"/>
    <x v="793"/>
    <d v="2012-05-17T00:00:00"/>
    <x v="1"/>
    <s v="JG-15160"/>
    <x v="506"/>
    <x v="0"/>
    <x v="0"/>
    <s v="Houston"/>
    <x v="5"/>
    <n v="77041"/>
    <x v="2"/>
    <s v="TEC-PH-10001336"/>
    <x v="2"/>
    <x v="7"/>
    <x v="941"/>
    <n v="619.15200000000004"/>
    <n v="6"/>
    <x v="2"/>
    <n v="69.654600000000002"/>
  </r>
  <r>
    <n v="8664"/>
    <x v="4315"/>
    <x v="1"/>
    <x v="793"/>
    <d v="2012-05-17T00:00:00"/>
    <x v="1"/>
    <s v="JG-15160"/>
    <x v="506"/>
    <x v="0"/>
    <x v="0"/>
    <s v="Houston"/>
    <x v="5"/>
    <n v="77041"/>
    <x v="2"/>
    <s v="OFF-PA-10001954"/>
    <x v="1"/>
    <x v="10"/>
    <x v="595"/>
    <n v="127.904"/>
    <n v="7"/>
    <x v="2"/>
    <n v="41.568800000000003"/>
  </r>
  <r>
    <n v="8665"/>
    <x v="4316"/>
    <x v="3"/>
    <x v="983"/>
    <d v="2014-04-02T00:00:00"/>
    <x v="0"/>
    <s v="AB-10165"/>
    <x v="269"/>
    <x v="0"/>
    <x v="0"/>
    <s v="Lakewood"/>
    <x v="1"/>
    <n v="90712"/>
    <x v="1"/>
    <s v="FUR-FU-10004973"/>
    <x v="0"/>
    <x v="5"/>
    <x v="1134"/>
    <n v="94.2"/>
    <n v="5"/>
    <x v="0"/>
    <n v="39.564"/>
  </r>
  <r>
    <n v="8666"/>
    <x v="4317"/>
    <x v="0"/>
    <x v="1019"/>
    <d v="2013-11-19T00:00:00"/>
    <x v="2"/>
    <s v="HJ-14875"/>
    <x v="707"/>
    <x v="2"/>
    <x v="0"/>
    <s v="San Francisco"/>
    <x v="1"/>
    <n v="94122"/>
    <x v="1"/>
    <s v="OFF-SU-10004231"/>
    <x v="1"/>
    <x v="14"/>
    <x v="552"/>
    <n v="49.5"/>
    <n v="5"/>
    <x v="0"/>
    <n v="13.365"/>
  </r>
  <r>
    <n v="8667"/>
    <x v="4318"/>
    <x v="0"/>
    <x v="945"/>
    <d v="2014-01-03T00:00:00"/>
    <x v="2"/>
    <s v="CJ-11875"/>
    <x v="788"/>
    <x v="1"/>
    <x v="0"/>
    <s v="Philadelphia"/>
    <x v="9"/>
    <n v="19140"/>
    <x v="3"/>
    <s v="OFF-AR-10004269"/>
    <x v="1"/>
    <x v="6"/>
    <x v="1541"/>
    <n v="16.52"/>
    <n v="5"/>
    <x v="2"/>
    <n v="1.6519999999999999"/>
  </r>
  <r>
    <n v="8668"/>
    <x v="4319"/>
    <x v="0"/>
    <x v="596"/>
    <d v="2013-12-25T00:00:00"/>
    <x v="0"/>
    <s v="ED-13885"/>
    <x v="525"/>
    <x v="2"/>
    <x v="0"/>
    <s v="Seattle"/>
    <x v="4"/>
    <n v="98115"/>
    <x v="1"/>
    <s v="OFF-BI-10004002"/>
    <x v="1"/>
    <x v="8"/>
    <x v="152"/>
    <n v="55.36"/>
    <n v="4"/>
    <x v="2"/>
    <n v="19.376000000000001"/>
  </r>
  <r>
    <n v="8669"/>
    <x v="4319"/>
    <x v="0"/>
    <x v="596"/>
    <d v="2013-12-25T00:00:00"/>
    <x v="0"/>
    <s v="ED-13885"/>
    <x v="525"/>
    <x v="2"/>
    <x v="0"/>
    <s v="Seattle"/>
    <x v="4"/>
    <n v="98115"/>
    <x v="1"/>
    <s v="TEC-MA-10000752"/>
    <x v="2"/>
    <x v="15"/>
    <x v="1683"/>
    <n v="11.56"/>
    <n v="1"/>
    <x v="2"/>
    <n v="3.7570000000000001"/>
  </r>
  <r>
    <n v="8670"/>
    <x v="4320"/>
    <x v="1"/>
    <x v="139"/>
    <d v="2012-12-25T00:00:00"/>
    <x v="0"/>
    <s v="AI-10855"/>
    <x v="482"/>
    <x v="0"/>
    <x v="0"/>
    <s v="Los Angeles"/>
    <x v="1"/>
    <n v="90036"/>
    <x v="1"/>
    <s v="OFF-PA-10004947"/>
    <x v="1"/>
    <x v="10"/>
    <x v="33"/>
    <n v="17.12"/>
    <n v="4"/>
    <x v="0"/>
    <n v="7.7039999999999997"/>
  </r>
  <r>
    <n v="8671"/>
    <x v="4321"/>
    <x v="2"/>
    <x v="422"/>
    <d v="2012-01-01T00:00:00"/>
    <x v="0"/>
    <s v="KB-16315"/>
    <x v="41"/>
    <x v="0"/>
    <x v="0"/>
    <s v="Cleveland"/>
    <x v="24"/>
    <n v="44105"/>
    <x v="3"/>
    <s v="FUR-FU-10004904"/>
    <x v="0"/>
    <x v="5"/>
    <x v="1580"/>
    <n v="182.352"/>
    <n v="3"/>
    <x v="2"/>
    <n v="-18.235199999999999"/>
  </r>
  <r>
    <n v="8672"/>
    <x v="4321"/>
    <x v="2"/>
    <x v="422"/>
    <d v="2012-01-01T00:00:00"/>
    <x v="0"/>
    <s v="KB-16315"/>
    <x v="41"/>
    <x v="0"/>
    <x v="0"/>
    <s v="Cleveland"/>
    <x v="24"/>
    <n v="44105"/>
    <x v="3"/>
    <s v="OFF-ST-10002790"/>
    <x v="1"/>
    <x v="4"/>
    <x v="233"/>
    <n v="118.16"/>
    <n v="2"/>
    <x v="2"/>
    <n v="-25.109000000000002"/>
  </r>
  <r>
    <n v="8673"/>
    <x v="4322"/>
    <x v="3"/>
    <x v="911"/>
    <d v="2014-02-22T00:00:00"/>
    <x v="1"/>
    <s v="JS-16030"/>
    <x v="559"/>
    <x v="0"/>
    <x v="0"/>
    <s v="Decatur"/>
    <x v="10"/>
    <n v="62521"/>
    <x v="2"/>
    <s v="OFF-FA-10004854"/>
    <x v="1"/>
    <x v="13"/>
    <x v="268"/>
    <n v="18.367999999999999"/>
    <n v="2"/>
    <x v="2"/>
    <n v="6.1992000000000003"/>
  </r>
  <r>
    <n v="8674"/>
    <x v="4322"/>
    <x v="3"/>
    <x v="911"/>
    <d v="2014-02-22T00:00:00"/>
    <x v="1"/>
    <s v="JS-16030"/>
    <x v="559"/>
    <x v="0"/>
    <x v="0"/>
    <s v="Decatur"/>
    <x v="10"/>
    <n v="62521"/>
    <x v="2"/>
    <s v="FUR-CH-10004063"/>
    <x v="0"/>
    <x v="1"/>
    <x v="120"/>
    <n v="600.55799999999999"/>
    <n v="3"/>
    <x v="4"/>
    <n v="-8.5793999999999997"/>
  </r>
  <r>
    <n v="8675"/>
    <x v="4322"/>
    <x v="3"/>
    <x v="911"/>
    <d v="2014-02-22T00:00:00"/>
    <x v="1"/>
    <s v="JS-16030"/>
    <x v="559"/>
    <x v="0"/>
    <x v="0"/>
    <s v="Decatur"/>
    <x v="10"/>
    <n v="62521"/>
    <x v="2"/>
    <s v="OFF-ST-10000642"/>
    <x v="1"/>
    <x v="4"/>
    <x v="192"/>
    <n v="50.351999999999997"/>
    <n v="3"/>
    <x v="2"/>
    <n v="-8.1821999999999999"/>
  </r>
  <r>
    <n v="8676"/>
    <x v="4322"/>
    <x v="3"/>
    <x v="911"/>
    <d v="2014-02-22T00:00:00"/>
    <x v="1"/>
    <s v="JS-16030"/>
    <x v="559"/>
    <x v="0"/>
    <x v="0"/>
    <s v="Decatur"/>
    <x v="10"/>
    <n v="62521"/>
    <x v="2"/>
    <s v="OFF-AR-10004078"/>
    <x v="1"/>
    <x v="6"/>
    <x v="507"/>
    <n v="28.032"/>
    <n v="6"/>
    <x v="2"/>
    <n v="3.504"/>
  </r>
  <r>
    <n v="8677"/>
    <x v="4322"/>
    <x v="3"/>
    <x v="911"/>
    <d v="2014-02-22T00:00:00"/>
    <x v="1"/>
    <s v="JS-16030"/>
    <x v="559"/>
    <x v="0"/>
    <x v="0"/>
    <s v="Decatur"/>
    <x v="10"/>
    <n v="62521"/>
    <x v="2"/>
    <s v="FUR-FU-10004270"/>
    <x v="0"/>
    <x v="5"/>
    <x v="1372"/>
    <n v="7.6920000000000002"/>
    <n v="1"/>
    <x v="7"/>
    <n v="-3.6537000000000002"/>
  </r>
  <r>
    <n v="8678"/>
    <x v="4323"/>
    <x v="3"/>
    <x v="1200"/>
    <d v="2014-10-27T00:00:00"/>
    <x v="2"/>
    <s v="PO-18850"/>
    <x v="138"/>
    <x v="0"/>
    <x v="0"/>
    <s v="Mansfield"/>
    <x v="5"/>
    <n v="76063"/>
    <x v="2"/>
    <s v="FUR-TA-10004607"/>
    <x v="0"/>
    <x v="3"/>
    <x v="1095"/>
    <n v="517.40499999999997"/>
    <n v="5"/>
    <x v="4"/>
    <n v="-81.3065"/>
  </r>
  <r>
    <n v="8679"/>
    <x v="4324"/>
    <x v="0"/>
    <x v="476"/>
    <d v="2013-09-08T00:00:00"/>
    <x v="0"/>
    <s v="RD-19810"/>
    <x v="279"/>
    <x v="2"/>
    <x v="0"/>
    <s v="Houston"/>
    <x v="5"/>
    <n v="77070"/>
    <x v="2"/>
    <s v="OFF-BI-10001132"/>
    <x v="1"/>
    <x v="8"/>
    <x v="630"/>
    <n v="8.6080000000000005"/>
    <n v="8"/>
    <x v="3"/>
    <n v="-13.3424"/>
  </r>
  <r>
    <n v="8680"/>
    <x v="4324"/>
    <x v="0"/>
    <x v="476"/>
    <d v="2013-09-08T00:00:00"/>
    <x v="0"/>
    <s v="RD-19810"/>
    <x v="279"/>
    <x v="2"/>
    <x v="0"/>
    <s v="Houston"/>
    <x v="5"/>
    <n v="77070"/>
    <x v="2"/>
    <s v="TEC-AC-10001714"/>
    <x v="2"/>
    <x v="11"/>
    <x v="678"/>
    <n v="159.56"/>
    <n v="5"/>
    <x v="2"/>
    <n v="33.906500000000001"/>
  </r>
  <r>
    <n v="8681"/>
    <x v="4325"/>
    <x v="0"/>
    <x v="49"/>
    <d v="2013-12-04T00:00:00"/>
    <x v="0"/>
    <s v="JD-15895"/>
    <x v="63"/>
    <x v="1"/>
    <x v="0"/>
    <s v="Richmond"/>
    <x v="17"/>
    <n v="23223"/>
    <x v="0"/>
    <s v="OFF-AP-10002945"/>
    <x v="1"/>
    <x v="9"/>
    <x v="225"/>
    <n v="2104.5500000000002"/>
    <n v="7"/>
    <x v="0"/>
    <n v="694.50149999999996"/>
  </r>
  <r>
    <n v="8682"/>
    <x v="4325"/>
    <x v="0"/>
    <x v="49"/>
    <d v="2013-12-04T00:00:00"/>
    <x v="0"/>
    <s v="JD-15895"/>
    <x v="63"/>
    <x v="1"/>
    <x v="0"/>
    <s v="Richmond"/>
    <x v="17"/>
    <n v="23223"/>
    <x v="0"/>
    <s v="OFF-SU-10004664"/>
    <x v="1"/>
    <x v="14"/>
    <x v="592"/>
    <n v="40.700000000000003"/>
    <n v="5"/>
    <x v="0"/>
    <n v="11.803000000000001"/>
  </r>
  <r>
    <n v="8683"/>
    <x v="4326"/>
    <x v="2"/>
    <x v="1127"/>
    <d v="2011-11-10T00:00:00"/>
    <x v="1"/>
    <s v="SR-20740"/>
    <x v="256"/>
    <x v="2"/>
    <x v="0"/>
    <s v="Arlington"/>
    <x v="17"/>
    <n v="22204"/>
    <x v="0"/>
    <s v="TEC-AC-10002550"/>
    <x v="2"/>
    <x v="11"/>
    <x v="1342"/>
    <n v="47.79"/>
    <n v="3"/>
    <x v="0"/>
    <n v="16.2486"/>
  </r>
  <r>
    <n v="8684"/>
    <x v="4327"/>
    <x v="3"/>
    <x v="920"/>
    <d v="2014-12-02T00:00:00"/>
    <x v="1"/>
    <s v="TZ-21580"/>
    <x v="356"/>
    <x v="0"/>
    <x v="0"/>
    <s v="San Francisco"/>
    <x v="1"/>
    <n v="94122"/>
    <x v="1"/>
    <s v="OFF-AR-10002335"/>
    <x v="1"/>
    <x v="6"/>
    <x v="673"/>
    <n v="5.16"/>
    <n v="2"/>
    <x v="0"/>
    <n v="1.3415999999999999"/>
  </r>
  <r>
    <n v="8685"/>
    <x v="4328"/>
    <x v="0"/>
    <x v="186"/>
    <d v="2013-12-24T00:00:00"/>
    <x v="1"/>
    <s v="TN-21040"/>
    <x v="184"/>
    <x v="2"/>
    <x v="0"/>
    <s v="San Diego"/>
    <x v="1"/>
    <n v="92024"/>
    <x v="1"/>
    <s v="TEC-AC-10001445"/>
    <x v="2"/>
    <x v="11"/>
    <x v="422"/>
    <n v="21.21"/>
    <n v="7"/>
    <x v="0"/>
    <n v="4.4541000000000004"/>
  </r>
  <r>
    <n v="8686"/>
    <x v="4329"/>
    <x v="3"/>
    <x v="237"/>
    <d v="2014-11-19T00:00:00"/>
    <x v="0"/>
    <s v="PW-19030"/>
    <x v="463"/>
    <x v="1"/>
    <x v="0"/>
    <s v="Watertown"/>
    <x v="15"/>
    <n v="13601"/>
    <x v="3"/>
    <s v="OFF-ST-10003996"/>
    <x v="1"/>
    <x v="4"/>
    <x v="1203"/>
    <n v="96.36"/>
    <n v="6"/>
    <x v="0"/>
    <n v="25.053599999999999"/>
  </r>
  <r>
    <n v="8687"/>
    <x v="4330"/>
    <x v="0"/>
    <x v="190"/>
    <d v="2013-06-27T00:00:00"/>
    <x v="3"/>
    <s v="AH-10075"/>
    <x v="340"/>
    <x v="1"/>
    <x v="0"/>
    <s v="Los Angeles"/>
    <x v="1"/>
    <n v="90036"/>
    <x v="1"/>
    <s v="OFF-SU-10003505"/>
    <x v="1"/>
    <x v="14"/>
    <x v="408"/>
    <n v="231.72"/>
    <n v="2"/>
    <x v="0"/>
    <n v="11.586"/>
  </r>
  <r>
    <n v="8688"/>
    <x v="4330"/>
    <x v="0"/>
    <x v="190"/>
    <d v="2013-06-27T00:00:00"/>
    <x v="3"/>
    <s v="AH-10075"/>
    <x v="340"/>
    <x v="1"/>
    <x v="0"/>
    <s v="Los Angeles"/>
    <x v="1"/>
    <n v="90036"/>
    <x v="1"/>
    <s v="OFF-FA-10000624"/>
    <x v="1"/>
    <x v="13"/>
    <x v="291"/>
    <n v="17.899999999999999"/>
    <n v="5"/>
    <x v="0"/>
    <n v="8.9499999999999993"/>
  </r>
  <r>
    <n v="8689"/>
    <x v="4330"/>
    <x v="0"/>
    <x v="190"/>
    <d v="2013-06-27T00:00:00"/>
    <x v="3"/>
    <s v="AH-10075"/>
    <x v="340"/>
    <x v="1"/>
    <x v="0"/>
    <s v="Los Angeles"/>
    <x v="1"/>
    <n v="90036"/>
    <x v="1"/>
    <s v="OFF-PA-10002870"/>
    <x v="1"/>
    <x v="10"/>
    <x v="893"/>
    <n v="12.48"/>
    <n v="2"/>
    <x v="0"/>
    <n v="5.6159999999999997"/>
  </r>
  <r>
    <n v="8690"/>
    <x v="4331"/>
    <x v="2"/>
    <x v="58"/>
    <d v="2011-12-30T00:00:00"/>
    <x v="1"/>
    <s v="AY-10555"/>
    <x v="672"/>
    <x v="1"/>
    <x v="0"/>
    <s v="Philadelphia"/>
    <x v="9"/>
    <n v="19140"/>
    <x v="3"/>
    <s v="OFF-AR-10002257"/>
    <x v="1"/>
    <x v="6"/>
    <x v="1191"/>
    <n v="8.016"/>
    <n v="3"/>
    <x v="2"/>
    <n v="1.1022000000000001"/>
  </r>
  <r>
    <n v="8691"/>
    <x v="4332"/>
    <x v="0"/>
    <x v="1041"/>
    <d v="2013-08-19T00:00:00"/>
    <x v="1"/>
    <s v="SP-20650"/>
    <x v="70"/>
    <x v="1"/>
    <x v="0"/>
    <s v="Akron"/>
    <x v="24"/>
    <n v="44312"/>
    <x v="3"/>
    <s v="TEC-PH-10003580"/>
    <x v="2"/>
    <x v="7"/>
    <x v="997"/>
    <n v="259.89600000000002"/>
    <n v="2"/>
    <x v="10"/>
    <n v="-56.3108"/>
  </r>
  <r>
    <n v="8692"/>
    <x v="4332"/>
    <x v="0"/>
    <x v="1041"/>
    <d v="2013-08-19T00:00:00"/>
    <x v="1"/>
    <s v="SP-20650"/>
    <x v="70"/>
    <x v="1"/>
    <x v="0"/>
    <s v="Akron"/>
    <x v="24"/>
    <n v="44312"/>
    <x v="3"/>
    <s v="TEC-PH-10001530"/>
    <x v="2"/>
    <x v="7"/>
    <x v="752"/>
    <n v="247.18799999999999"/>
    <n v="2"/>
    <x v="10"/>
    <n v="-49.437600000000003"/>
  </r>
  <r>
    <n v="8693"/>
    <x v="4332"/>
    <x v="0"/>
    <x v="1041"/>
    <d v="2013-08-19T00:00:00"/>
    <x v="1"/>
    <s v="SP-20650"/>
    <x v="70"/>
    <x v="1"/>
    <x v="0"/>
    <s v="Akron"/>
    <x v="24"/>
    <n v="44312"/>
    <x v="3"/>
    <s v="TEC-AC-10000420"/>
    <x v="2"/>
    <x v="11"/>
    <x v="1487"/>
    <n v="279.95999999999998"/>
    <n v="5"/>
    <x v="2"/>
    <n v="48.993000000000002"/>
  </r>
  <r>
    <n v="8694"/>
    <x v="4333"/>
    <x v="0"/>
    <x v="1057"/>
    <d v="2013-10-29T00:00:00"/>
    <x v="1"/>
    <s v="ED-13885"/>
    <x v="525"/>
    <x v="2"/>
    <x v="0"/>
    <s v="San Francisco"/>
    <x v="1"/>
    <n v="94110"/>
    <x v="1"/>
    <s v="TEC-AC-10000892"/>
    <x v="2"/>
    <x v="11"/>
    <x v="290"/>
    <n v="450"/>
    <n v="5"/>
    <x v="0"/>
    <n v="162"/>
  </r>
  <r>
    <n v="8695"/>
    <x v="4334"/>
    <x v="2"/>
    <x v="709"/>
    <d v="2011-08-28T00:00:00"/>
    <x v="0"/>
    <s v="CR-12625"/>
    <x v="128"/>
    <x v="2"/>
    <x v="0"/>
    <s v="Grand Rapids"/>
    <x v="12"/>
    <n v="49505"/>
    <x v="2"/>
    <s v="OFF-PA-10001934"/>
    <x v="1"/>
    <x v="10"/>
    <x v="543"/>
    <n v="19.440000000000001"/>
    <n v="3"/>
    <x v="0"/>
    <n v="9.5256000000000007"/>
  </r>
  <r>
    <n v="8696"/>
    <x v="4335"/>
    <x v="3"/>
    <x v="175"/>
    <d v="2014-09-18T00:00:00"/>
    <x v="0"/>
    <s v="CS-12400"/>
    <x v="37"/>
    <x v="2"/>
    <x v="0"/>
    <s v="San Francisco"/>
    <x v="1"/>
    <n v="94109"/>
    <x v="1"/>
    <s v="FUR-TA-10003473"/>
    <x v="0"/>
    <x v="3"/>
    <x v="214"/>
    <n v="300.904"/>
    <n v="1"/>
    <x v="2"/>
    <n v="11.283899999999999"/>
  </r>
  <r>
    <n v="8697"/>
    <x v="4336"/>
    <x v="3"/>
    <x v="140"/>
    <d v="2014-06-21T00:00:00"/>
    <x v="1"/>
    <s v="TS-21205"/>
    <x v="131"/>
    <x v="1"/>
    <x v="0"/>
    <s v="Nashville"/>
    <x v="18"/>
    <n v="37211"/>
    <x v="0"/>
    <s v="TEC-PH-10001051"/>
    <x v="2"/>
    <x v="7"/>
    <x v="1254"/>
    <n v="239.976"/>
    <n v="3"/>
    <x v="2"/>
    <n v="26.997299999999999"/>
  </r>
  <r>
    <n v="8698"/>
    <x v="4336"/>
    <x v="3"/>
    <x v="140"/>
    <d v="2014-06-21T00:00:00"/>
    <x v="1"/>
    <s v="TS-21205"/>
    <x v="131"/>
    <x v="1"/>
    <x v="0"/>
    <s v="Nashville"/>
    <x v="18"/>
    <n v="37211"/>
    <x v="0"/>
    <s v="FUR-FU-10004351"/>
    <x v="0"/>
    <x v="5"/>
    <x v="33"/>
    <n v="31.167999999999999"/>
    <n v="4"/>
    <x v="2"/>
    <n v="9.3504000000000005"/>
  </r>
  <r>
    <n v="8699"/>
    <x v="4336"/>
    <x v="3"/>
    <x v="140"/>
    <d v="2014-06-21T00:00:00"/>
    <x v="1"/>
    <s v="TS-21205"/>
    <x v="131"/>
    <x v="1"/>
    <x v="0"/>
    <s v="Nashville"/>
    <x v="18"/>
    <n v="37211"/>
    <x v="0"/>
    <s v="FUR-TA-10004152"/>
    <x v="0"/>
    <x v="3"/>
    <x v="1507"/>
    <n v="120.96"/>
    <n v="2"/>
    <x v="10"/>
    <n v="-28.224"/>
  </r>
  <r>
    <n v="8700"/>
    <x v="4336"/>
    <x v="3"/>
    <x v="140"/>
    <d v="2014-06-21T00:00:00"/>
    <x v="1"/>
    <s v="TS-21205"/>
    <x v="131"/>
    <x v="1"/>
    <x v="0"/>
    <s v="Nashville"/>
    <x v="18"/>
    <n v="37211"/>
    <x v="0"/>
    <s v="TEC-PH-10000560"/>
    <x v="2"/>
    <x v="7"/>
    <x v="745"/>
    <n v="2239.9360000000001"/>
    <n v="8"/>
    <x v="2"/>
    <n v="223.99359999999999"/>
  </r>
  <r>
    <n v="8701"/>
    <x v="4336"/>
    <x v="3"/>
    <x v="140"/>
    <d v="2014-06-21T00:00:00"/>
    <x v="1"/>
    <s v="TS-21205"/>
    <x v="131"/>
    <x v="1"/>
    <x v="0"/>
    <s v="Nashville"/>
    <x v="18"/>
    <n v="37211"/>
    <x v="0"/>
    <s v="OFF-AP-10004249"/>
    <x v="1"/>
    <x v="9"/>
    <x v="33"/>
    <n v="76.608000000000004"/>
    <n v="8"/>
    <x v="2"/>
    <n v="6.7031999999999998"/>
  </r>
  <r>
    <n v="8702"/>
    <x v="4336"/>
    <x v="3"/>
    <x v="140"/>
    <d v="2014-06-21T00:00:00"/>
    <x v="1"/>
    <s v="TS-21205"/>
    <x v="131"/>
    <x v="1"/>
    <x v="0"/>
    <s v="Nashville"/>
    <x v="18"/>
    <n v="37211"/>
    <x v="0"/>
    <s v="OFF-ST-10001490"/>
    <x v="1"/>
    <x v="4"/>
    <x v="513"/>
    <n v="142.77600000000001"/>
    <n v="1"/>
    <x v="2"/>
    <n v="17.847000000000001"/>
  </r>
  <r>
    <n v="8703"/>
    <x v="4336"/>
    <x v="3"/>
    <x v="140"/>
    <d v="2014-06-21T00:00:00"/>
    <x v="1"/>
    <s v="TS-21205"/>
    <x v="131"/>
    <x v="1"/>
    <x v="0"/>
    <s v="Nashville"/>
    <x v="18"/>
    <n v="37211"/>
    <x v="0"/>
    <s v="OFF-PA-10000312"/>
    <x v="1"/>
    <x v="10"/>
    <x v="1820"/>
    <n v="91.36"/>
    <n v="5"/>
    <x v="2"/>
    <n v="29.692"/>
  </r>
  <r>
    <n v="8704"/>
    <x v="4337"/>
    <x v="1"/>
    <x v="1201"/>
    <d v="2012-03-05T00:00:00"/>
    <x v="1"/>
    <s v="RP-19390"/>
    <x v="261"/>
    <x v="0"/>
    <x v="0"/>
    <s v="Philadelphia"/>
    <x v="9"/>
    <n v="19120"/>
    <x v="3"/>
    <s v="OFF-AP-10002906"/>
    <x v="1"/>
    <x v="9"/>
    <x v="1088"/>
    <n v="3.552"/>
    <n v="2"/>
    <x v="2"/>
    <n v="0.44400000000000001"/>
  </r>
  <r>
    <n v="8705"/>
    <x v="4338"/>
    <x v="0"/>
    <x v="310"/>
    <d v="2013-07-27T00:00:00"/>
    <x v="2"/>
    <s v="IL-15100"/>
    <x v="582"/>
    <x v="0"/>
    <x v="0"/>
    <s v="Houston"/>
    <x v="5"/>
    <n v="77041"/>
    <x v="2"/>
    <s v="TEC-PH-10004100"/>
    <x v="2"/>
    <x v="7"/>
    <x v="1743"/>
    <n v="115.136"/>
    <n v="8"/>
    <x v="2"/>
    <n v="11.5136"/>
  </r>
  <r>
    <n v="8706"/>
    <x v="4339"/>
    <x v="2"/>
    <x v="1202"/>
    <d v="2011-10-05T00:00:00"/>
    <x v="1"/>
    <s v="NF-18475"/>
    <x v="739"/>
    <x v="2"/>
    <x v="0"/>
    <s v="Reno"/>
    <x v="33"/>
    <n v="89502"/>
    <x v="1"/>
    <s v="OFF-FA-10000254"/>
    <x v="1"/>
    <x v="13"/>
    <x v="1814"/>
    <n v="4.71"/>
    <n v="1"/>
    <x v="0"/>
    <n v="0"/>
  </r>
  <r>
    <n v="8707"/>
    <x v="4340"/>
    <x v="2"/>
    <x v="78"/>
    <d v="2011-09-13T00:00:00"/>
    <x v="1"/>
    <s v="PP-18955"/>
    <x v="452"/>
    <x v="2"/>
    <x v="0"/>
    <s v="New York City"/>
    <x v="15"/>
    <n v="10009"/>
    <x v="3"/>
    <s v="FUR-CH-10004289"/>
    <x v="0"/>
    <x v="1"/>
    <x v="975"/>
    <n v="172.76400000000001"/>
    <n v="2"/>
    <x v="9"/>
    <n v="13.437200000000001"/>
  </r>
  <r>
    <n v="8708"/>
    <x v="4340"/>
    <x v="2"/>
    <x v="78"/>
    <d v="2011-09-13T00:00:00"/>
    <x v="1"/>
    <s v="PP-18955"/>
    <x v="452"/>
    <x v="2"/>
    <x v="0"/>
    <s v="New York City"/>
    <x v="15"/>
    <n v="10009"/>
    <x v="3"/>
    <s v="OFF-AR-10003469"/>
    <x v="1"/>
    <x v="6"/>
    <x v="1249"/>
    <n v="3.52"/>
    <n v="2"/>
    <x v="0"/>
    <n v="1.6896"/>
  </r>
  <r>
    <n v="8709"/>
    <x v="4341"/>
    <x v="2"/>
    <x v="912"/>
    <d v="2011-11-18T00:00:00"/>
    <x v="2"/>
    <s v="JD-16150"/>
    <x v="251"/>
    <x v="1"/>
    <x v="0"/>
    <s v="Los Angeles"/>
    <x v="1"/>
    <n v="90008"/>
    <x v="1"/>
    <s v="TEC-PH-10004188"/>
    <x v="2"/>
    <x v="7"/>
    <x v="763"/>
    <n v="79.968000000000004"/>
    <n v="4"/>
    <x v="2"/>
    <n v="-17.992799999999999"/>
  </r>
  <r>
    <n v="8710"/>
    <x v="4341"/>
    <x v="2"/>
    <x v="912"/>
    <d v="2011-11-18T00:00:00"/>
    <x v="2"/>
    <s v="JD-16150"/>
    <x v="251"/>
    <x v="1"/>
    <x v="0"/>
    <s v="Los Angeles"/>
    <x v="1"/>
    <n v="90008"/>
    <x v="1"/>
    <s v="FUR-BO-10004015"/>
    <x v="0"/>
    <x v="0"/>
    <x v="569"/>
    <n v="305.97449999999998"/>
    <n v="3"/>
    <x v="11"/>
    <n v="25.197900000000001"/>
  </r>
  <r>
    <n v="8711"/>
    <x v="4341"/>
    <x v="2"/>
    <x v="912"/>
    <d v="2011-11-18T00:00:00"/>
    <x v="2"/>
    <s v="JD-16150"/>
    <x v="251"/>
    <x v="1"/>
    <x v="0"/>
    <s v="Los Angeles"/>
    <x v="1"/>
    <n v="90008"/>
    <x v="1"/>
    <s v="OFF-ST-10000991"/>
    <x v="1"/>
    <x v="4"/>
    <x v="155"/>
    <n v="344.91"/>
    <n v="3"/>
    <x v="0"/>
    <n v="10.347300000000001"/>
  </r>
  <r>
    <n v="8712"/>
    <x v="4342"/>
    <x v="2"/>
    <x v="223"/>
    <d v="2011-03-07T00:00:00"/>
    <x v="1"/>
    <s v="EJ-14155"/>
    <x v="412"/>
    <x v="0"/>
    <x v="0"/>
    <s v="San Diego"/>
    <x v="1"/>
    <n v="92037"/>
    <x v="1"/>
    <s v="FUR-TA-10002958"/>
    <x v="0"/>
    <x v="3"/>
    <x v="956"/>
    <n v="626.35199999999998"/>
    <n v="3"/>
    <x v="2"/>
    <n v="-23.488199999999999"/>
  </r>
  <r>
    <n v="8713"/>
    <x v="4343"/>
    <x v="1"/>
    <x v="155"/>
    <d v="2012-12-07T00:00:00"/>
    <x v="1"/>
    <s v="PW-19240"/>
    <x v="617"/>
    <x v="0"/>
    <x v="0"/>
    <s v="San Francisco"/>
    <x v="1"/>
    <n v="94110"/>
    <x v="1"/>
    <s v="FUR-BO-10002213"/>
    <x v="0"/>
    <x v="0"/>
    <x v="1325"/>
    <n v="359.49900000000002"/>
    <n v="3"/>
    <x v="11"/>
    <n v="-29.605799999999999"/>
  </r>
  <r>
    <n v="8714"/>
    <x v="4344"/>
    <x v="3"/>
    <x v="497"/>
    <d v="2014-07-17T00:00:00"/>
    <x v="1"/>
    <s v="TS-21430"/>
    <x v="747"/>
    <x v="1"/>
    <x v="0"/>
    <s v="San Diego"/>
    <x v="1"/>
    <n v="92105"/>
    <x v="1"/>
    <s v="TEC-PH-10000004"/>
    <x v="2"/>
    <x v="7"/>
    <x v="606"/>
    <n v="71.951999999999998"/>
    <n v="6"/>
    <x v="2"/>
    <n v="5.3963999999999999"/>
  </r>
  <r>
    <n v="8715"/>
    <x v="4344"/>
    <x v="3"/>
    <x v="497"/>
    <d v="2014-07-17T00:00:00"/>
    <x v="1"/>
    <s v="TS-21430"/>
    <x v="747"/>
    <x v="1"/>
    <x v="0"/>
    <s v="San Diego"/>
    <x v="1"/>
    <n v="92105"/>
    <x v="1"/>
    <s v="OFF-BI-10003708"/>
    <x v="1"/>
    <x v="8"/>
    <x v="969"/>
    <n v="29.8"/>
    <n v="5"/>
    <x v="2"/>
    <n v="9.3125"/>
  </r>
  <r>
    <n v="8716"/>
    <x v="4345"/>
    <x v="3"/>
    <x v="673"/>
    <d v="2014-11-21T00:00:00"/>
    <x v="0"/>
    <s v="BM-11650"/>
    <x v="312"/>
    <x v="1"/>
    <x v="0"/>
    <s v="Elyria"/>
    <x v="24"/>
    <n v="44035"/>
    <x v="3"/>
    <s v="OFF-BI-10002949"/>
    <x v="1"/>
    <x v="8"/>
    <x v="520"/>
    <n v="1.8240000000000001"/>
    <n v="1"/>
    <x v="6"/>
    <n v="-1.3984000000000001"/>
  </r>
  <r>
    <n v="8717"/>
    <x v="4346"/>
    <x v="0"/>
    <x v="1"/>
    <d v="2013-06-17T00:00:00"/>
    <x v="0"/>
    <s v="AW-10930"/>
    <x v="585"/>
    <x v="2"/>
    <x v="0"/>
    <s v="Houston"/>
    <x v="5"/>
    <n v="77070"/>
    <x v="2"/>
    <s v="OFF-AP-10001242"/>
    <x v="1"/>
    <x v="9"/>
    <x v="1408"/>
    <n v="64.384"/>
    <n v="4"/>
    <x v="3"/>
    <n v="-160.96"/>
  </r>
  <r>
    <n v="8718"/>
    <x v="4346"/>
    <x v="0"/>
    <x v="1"/>
    <d v="2013-06-17T00:00:00"/>
    <x v="0"/>
    <s v="AW-10930"/>
    <x v="585"/>
    <x v="2"/>
    <x v="0"/>
    <s v="Houston"/>
    <x v="5"/>
    <n v="77070"/>
    <x v="2"/>
    <s v="FUR-FU-10001424"/>
    <x v="0"/>
    <x v="5"/>
    <x v="691"/>
    <n v="6.984"/>
    <n v="2"/>
    <x v="7"/>
    <n v="-4.5396000000000001"/>
  </r>
  <r>
    <n v="8719"/>
    <x v="4346"/>
    <x v="0"/>
    <x v="1"/>
    <d v="2013-06-17T00:00:00"/>
    <x v="0"/>
    <s v="AW-10930"/>
    <x v="585"/>
    <x v="2"/>
    <x v="0"/>
    <s v="Houston"/>
    <x v="5"/>
    <n v="77070"/>
    <x v="2"/>
    <s v="OFF-AR-10003469"/>
    <x v="1"/>
    <x v="6"/>
    <x v="1249"/>
    <n v="11.263999999999999"/>
    <n v="8"/>
    <x v="2"/>
    <n v="3.9424000000000001"/>
  </r>
  <r>
    <n v="8720"/>
    <x v="4346"/>
    <x v="0"/>
    <x v="1"/>
    <d v="2013-06-17T00:00:00"/>
    <x v="0"/>
    <s v="AW-10930"/>
    <x v="585"/>
    <x v="2"/>
    <x v="0"/>
    <s v="Houston"/>
    <x v="5"/>
    <n v="77070"/>
    <x v="2"/>
    <s v="OFF-PA-10000232"/>
    <x v="1"/>
    <x v="10"/>
    <x v="1622"/>
    <n v="15.552"/>
    <n v="3"/>
    <x v="2"/>
    <n v="5.6375999999999999"/>
  </r>
  <r>
    <n v="8721"/>
    <x v="4346"/>
    <x v="0"/>
    <x v="1"/>
    <d v="2013-06-17T00:00:00"/>
    <x v="0"/>
    <s v="AW-10930"/>
    <x v="585"/>
    <x v="2"/>
    <x v="0"/>
    <s v="Houston"/>
    <x v="5"/>
    <n v="77070"/>
    <x v="2"/>
    <s v="FUR-CH-10000229"/>
    <x v="0"/>
    <x v="1"/>
    <x v="1612"/>
    <n v="379.37200000000001"/>
    <n v="2"/>
    <x v="4"/>
    <n v="-119.2312"/>
  </r>
  <r>
    <n v="8722"/>
    <x v="4346"/>
    <x v="0"/>
    <x v="1"/>
    <d v="2013-06-17T00:00:00"/>
    <x v="0"/>
    <s v="AW-10930"/>
    <x v="585"/>
    <x v="2"/>
    <x v="0"/>
    <s v="Houston"/>
    <x v="5"/>
    <n v="77070"/>
    <x v="2"/>
    <s v="OFF-ST-10002562"/>
    <x v="1"/>
    <x v="4"/>
    <x v="33"/>
    <n v="67.536000000000001"/>
    <n v="9"/>
    <x v="2"/>
    <n v="6.7535999999999996"/>
  </r>
  <r>
    <n v="8723"/>
    <x v="4346"/>
    <x v="0"/>
    <x v="1"/>
    <d v="2013-06-17T00:00:00"/>
    <x v="0"/>
    <s v="AW-10930"/>
    <x v="585"/>
    <x v="2"/>
    <x v="0"/>
    <s v="Houston"/>
    <x v="5"/>
    <n v="77070"/>
    <x v="2"/>
    <s v="OFF-BI-10001525"/>
    <x v="1"/>
    <x v="8"/>
    <x v="31"/>
    <n v="1.524"/>
    <n v="2"/>
    <x v="3"/>
    <n v="-2.6669999999999998"/>
  </r>
  <r>
    <n v="8724"/>
    <x v="4347"/>
    <x v="0"/>
    <x v="723"/>
    <d v="2014-01-01T00:00:00"/>
    <x v="0"/>
    <s v="MH-17290"/>
    <x v="762"/>
    <x v="2"/>
    <x v="0"/>
    <s v="Miami"/>
    <x v="2"/>
    <n v="33178"/>
    <x v="0"/>
    <s v="OFF-PA-10002986"/>
    <x v="1"/>
    <x v="10"/>
    <x v="477"/>
    <n v="37.408000000000001"/>
    <n v="7"/>
    <x v="2"/>
    <n v="13.0928"/>
  </r>
  <r>
    <n v="8725"/>
    <x v="4347"/>
    <x v="0"/>
    <x v="723"/>
    <d v="2014-01-01T00:00:00"/>
    <x v="0"/>
    <s v="MH-17290"/>
    <x v="762"/>
    <x v="2"/>
    <x v="0"/>
    <s v="Miami"/>
    <x v="2"/>
    <n v="33178"/>
    <x v="0"/>
    <s v="OFF-PA-10000143"/>
    <x v="1"/>
    <x v="10"/>
    <x v="1692"/>
    <n v="25.344000000000001"/>
    <n v="6"/>
    <x v="2"/>
    <n v="8.8704000000000001"/>
  </r>
  <r>
    <n v="8726"/>
    <x v="4348"/>
    <x v="3"/>
    <x v="257"/>
    <d v="2014-03-24T00:00:00"/>
    <x v="1"/>
    <s v="SW-20275"/>
    <x v="349"/>
    <x v="0"/>
    <x v="0"/>
    <s v="Seattle"/>
    <x v="4"/>
    <n v="98115"/>
    <x v="1"/>
    <s v="OFF-AR-10003752"/>
    <x v="1"/>
    <x v="6"/>
    <x v="677"/>
    <n v="46.2"/>
    <n v="4"/>
    <x v="0"/>
    <n v="21.251999999999999"/>
  </r>
  <r>
    <n v="8727"/>
    <x v="4349"/>
    <x v="1"/>
    <x v="17"/>
    <d v="2012-12-31T00:00:00"/>
    <x v="1"/>
    <s v="SP-20860"/>
    <x v="133"/>
    <x v="1"/>
    <x v="0"/>
    <s v="Murfreesboro"/>
    <x v="18"/>
    <n v="37130"/>
    <x v="0"/>
    <s v="TEC-AC-10002370"/>
    <x v="2"/>
    <x v="11"/>
    <x v="1816"/>
    <n v="4.7279999999999998"/>
    <n v="3"/>
    <x v="2"/>
    <n v="0.70920000000000005"/>
  </r>
  <r>
    <n v="8728"/>
    <x v="4349"/>
    <x v="1"/>
    <x v="17"/>
    <d v="2012-12-31T00:00:00"/>
    <x v="1"/>
    <s v="SP-20860"/>
    <x v="133"/>
    <x v="1"/>
    <x v="0"/>
    <s v="Murfreesboro"/>
    <x v="18"/>
    <n v="37130"/>
    <x v="0"/>
    <s v="FUR-FU-10002030"/>
    <x v="0"/>
    <x v="5"/>
    <x v="1813"/>
    <n v="53.351999999999997"/>
    <n v="3"/>
    <x v="2"/>
    <n v="16.005600000000001"/>
  </r>
  <r>
    <n v="8729"/>
    <x v="4349"/>
    <x v="1"/>
    <x v="17"/>
    <d v="2012-12-31T00:00:00"/>
    <x v="1"/>
    <s v="SP-20860"/>
    <x v="133"/>
    <x v="1"/>
    <x v="0"/>
    <s v="Murfreesboro"/>
    <x v="18"/>
    <n v="37130"/>
    <x v="0"/>
    <s v="FUR-BO-10002853"/>
    <x v="0"/>
    <x v="0"/>
    <x v="1613"/>
    <n v="131.10400000000001"/>
    <n v="2"/>
    <x v="2"/>
    <n v="8.1940000000000008"/>
  </r>
  <r>
    <n v="8730"/>
    <x v="4349"/>
    <x v="1"/>
    <x v="17"/>
    <d v="2012-12-31T00:00:00"/>
    <x v="1"/>
    <s v="SP-20860"/>
    <x v="133"/>
    <x v="1"/>
    <x v="0"/>
    <s v="Murfreesboro"/>
    <x v="18"/>
    <n v="37130"/>
    <x v="0"/>
    <s v="OFF-ST-10002562"/>
    <x v="1"/>
    <x v="4"/>
    <x v="33"/>
    <n v="22.512"/>
    <n v="3"/>
    <x v="2"/>
    <n v="2.2511999999999999"/>
  </r>
  <r>
    <n v="8731"/>
    <x v="4349"/>
    <x v="1"/>
    <x v="17"/>
    <d v="2012-12-31T00:00:00"/>
    <x v="1"/>
    <s v="SP-20860"/>
    <x v="133"/>
    <x v="1"/>
    <x v="0"/>
    <s v="Murfreesboro"/>
    <x v="18"/>
    <n v="37130"/>
    <x v="0"/>
    <s v="TEC-AC-10004227"/>
    <x v="2"/>
    <x v="11"/>
    <x v="1400"/>
    <n v="72.744"/>
    <n v="7"/>
    <x v="2"/>
    <n v="-12.7302"/>
  </r>
  <r>
    <n v="8732"/>
    <x v="4350"/>
    <x v="1"/>
    <x v="374"/>
    <d v="2012-08-06T00:00:00"/>
    <x v="1"/>
    <s v="SC-20695"/>
    <x v="281"/>
    <x v="1"/>
    <x v="0"/>
    <s v="Saint Louis"/>
    <x v="25"/>
    <n v="63116"/>
    <x v="2"/>
    <s v="OFF-SU-10002573"/>
    <x v="1"/>
    <x v="14"/>
    <x v="350"/>
    <n v="52.59"/>
    <n v="3"/>
    <x v="0"/>
    <n v="15.776999999999999"/>
  </r>
  <r>
    <n v="8733"/>
    <x v="4351"/>
    <x v="3"/>
    <x v="818"/>
    <d v="2014-06-30T00:00:00"/>
    <x v="0"/>
    <s v="PW-19030"/>
    <x v="463"/>
    <x v="1"/>
    <x v="0"/>
    <s v="Seattle"/>
    <x v="4"/>
    <n v="98105"/>
    <x v="1"/>
    <s v="OFF-PA-10003848"/>
    <x v="1"/>
    <x v="10"/>
    <x v="1442"/>
    <n v="19.440000000000001"/>
    <n v="3"/>
    <x v="0"/>
    <n v="9.3312000000000008"/>
  </r>
  <r>
    <n v="8734"/>
    <x v="4351"/>
    <x v="3"/>
    <x v="818"/>
    <d v="2014-06-30T00:00:00"/>
    <x v="0"/>
    <s v="PW-19030"/>
    <x v="463"/>
    <x v="1"/>
    <x v="0"/>
    <s v="Seattle"/>
    <x v="4"/>
    <n v="98105"/>
    <x v="1"/>
    <s v="FUR-FU-10001290"/>
    <x v="0"/>
    <x v="5"/>
    <x v="447"/>
    <n v="126.3"/>
    <n v="3"/>
    <x v="0"/>
    <n v="40.415999999999997"/>
  </r>
  <r>
    <n v="8735"/>
    <x v="4351"/>
    <x v="3"/>
    <x v="818"/>
    <d v="2014-06-30T00:00:00"/>
    <x v="0"/>
    <s v="PW-19030"/>
    <x v="463"/>
    <x v="1"/>
    <x v="0"/>
    <s v="Seattle"/>
    <x v="4"/>
    <n v="98105"/>
    <x v="1"/>
    <s v="TEC-AC-10003832"/>
    <x v="2"/>
    <x v="11"/>
    <x v="216"/>
    <n v="1287.45"/>
    <n v="5"/>
    <x v="0"/>
    <n v="244.6155"/>
  </r>
  <r>
    <n v="8736"/>
    <x v="4352"/>
    <x v="2"/>
    <x v="315"/>
    <d v="2011-02-11T00:00:00"/>
    <x v="0"/>
    <s v="CS-12250"/>
    <x v="294"/>
    <x v="1"/>
    <x v="0"/>
    <s v="New York City"/>
    <x v="15"/>
    <n v="10024"/>
    <x v="3"/>
    <s v="OFF-ST-10001558"/>
    <x v="1"/>
    <x v="4"/>
    <x v="712"/>
    <n v="64.959999999999994"/>
    <n v="4"/>
    <x v="0"/>
    <n v="9.7439999999999998"/>
  </r>
  <r>
    <n v="8737"/>
    <x v="4353"/>
    <x v="0"/>
    <x v="913"/>
    <d v="2013-09-10T00:00:00"/>
    <x v="1"/>
    <s v="RP-19855"/>
    <x v="532"/>
    <x v="1"/>
    <x v="0"/>
    <s v="Woodbury"/>
    <x v="11"/>
    <n v="55125"/>
    <x v="2"/>
    <s v="OFF-ST-10001490"/>
    <x v="1"/>
    <x v="4"/>
    <x v="513"/>
    <n v="535.41"/>
    <n v="3"/>
    <x v="0"/>
    <n v="160.62299999999999"/>
  </r>
  <r>
    <n v="8738"/>
    <x v="4354"/>
    <x v="3"/>
    <x v="1191"/>
    <d v="2014-04-11T00:00:00"/>
    <x v="1"/>
    <s v="CS-12175"/>
    <x v="728"/>
    <x v="1"/>
    <x v="0"/>
    <s v="Chattanooga"/>
    <x v="18"/>
    <n v="37421"/>
    <x v="0"/>
    <s v="OFF-BI-10003669"/>
    <x v="1"/>
    <x v="8"/>
    <x v="796"/>
    <n v="8.1"/>
    <n v="5"/>
    <x v="6"/>
    <n v="-5.94"/>
  </r>
  <r>
    <n v="8739"/>
    <x v="4355"/>
    <x v="3"/>
    <x v="166"/>
    <d v="2014-12-12T00:00:00"/>
    <x v="2"/>
    <s v="MJ-17740"/>
    <x v="77"/>
    <x v="0"/>
    <x v="0"/>
    <s v="Philadelphia"/>
    <x v="9"/>
    <n v="19140"/>
    <x v="3"/>
    <s v="OFF-AR-10004441"/>
    <x v="1"/>
    <x v="6"/>
    <x v="153"/>
    <n v="13.247999999999999"/>
    <n v="4"/>
    <x v="2"/>
    <n v="3.6432000000000002"/>
  </r>
  <r>
    <n v="8740"/>
    <x v="4355"/>
    <x v="3"/>
    <x v="166"/>
    <d v="2014-12-12T00:00:00"/>
    <x v="2"/>
    <s v="MJ-17740"/>
    <x v="77"/>
    <x v="0"/>
    <x v="0"/>
    <s v="Philadelphia"/>
    <x v="9"/>
    <n v="19140"/>
    <x v="3"/>
    <s v="TEC-PH-10001924"/>
    <x v="2"/>
    <x v="7"/>
    <x v="426"/>
    <n v="83.988"/>
    <n v="2"/>
    <x v="10"/>
    <n v="-20.997"/>
  </r>
  <r>
    <n v="8741"/>
    <x v="4356"/>
    <x v="0"/>
    <x v="1131"/>
    <d v="2013-07-26T00:00:00"/>
    <x v="2"/>
    <s v="JG-15160"/>
    <x v="506"/>
    <x v="0"/>
    <x v="0"/>
    <s v="Lafayette"/>
    <x v="28"/>
    <n v="70506"/>
    <x v="0"/>
    <s v="OFF-AR-10004456"/>
    <x v="1"/>
    <x v="6"/>
    <x v="1044"/>
    <n v="73.2"/>
    <n v="5"/>
    <x v="0"/>
    <n v="21.228000000000002"/>
  </r>
  <r>
    <n v="8742"/>
    <x v="4357"/>
    <x v="1"/>
    <x v="529"/>
    <d v="2012-11-09T00:00:00"/>
    <x v="3"/>
    <s v="AG-10765"/>
    <x v="326"/>
    <x v="2"/>
    <x v="0"/>
    <s v="Lawrence"/>
    <x v="14"/>
    <n v="46226"/>
    <x v="2"/>
    <s v="OFF-BI-10001890"/>
    <x v="1"/>
    <x v="8"/>
    <x v="174"/>
    <n v="10.74"/>
    <n v="3"/>
    <x v="0"/>
    <n v="5.1551999999999998"/>
  </r>
  <r>
    <n v="8743"/>
    <x v="4358"/>
    <x v="1"/>
    <x v="653"/>
    <d v="2012-10-04T00:00:00"/>
    <x v="2"/>
    <s v="CK-12205"/>
    <x v="237"/>
    <x v="0"/>
    <x v="0"/>
    <s v="Hillsboro"/>
    <x v="21"/>
    <n v="97123"/>
    <x v="1"/>
    <s v="FUR-FU-10000629"/>
    <x v="0"/>
    <x v="5"/>
    <x v="93"/>
    <n v="11.032"/>
    <n v="1"/>
    <x v="2"/>
    <n v="3.0337999999999998"/>
  </r>
  <r>
    <n v="8744"/>
    <x v="4358"/>
    <x v="1"/>
    <x v="653"/>
    <d v="2012-10-04T00:00:00"/>
    <x v="2"/>
    <s v="CK-12205"/>
    <x v="237"/>
    <x v="0"/>
    <x v="0"/>
    <s v="Hillsboro"/>
    <x v="21"/>
    <n v="97123"/>
    <x v="1"/>
    <s v="TEC-AC-10002323"/>
    <x v="2"/>
    <x v="11"/>
    <x v="175"/>
    <n v="53.04"/>
    <n v="3"/>
    <x v="2"/>
    <n v="-4.641"/>
  </r>
  <r>
    <n v="8745"/>
    <x v="4359"/>
    <x v="1"/>
    <x v="6"/>
    <d v="2012-11-25T00:00:00"/>
    <x v="0"/>
    <s v="HD-14785"/>
    <x v="787"/>
    <x v="2"/>
    <x v="0"/>
    <s v="Cambridge"/>
    <x v="31"/>
    <n v="2138"/>
    <x v="3"/>
    <s v="OFF-AR-10003056"/>
    <x v="1"/>
    <x v="6"/>
    <x v="18"/>
    <n v="17.12"/>
    <n v="4"/>
    <x v="0"/>
    <n v="4.9648000000000003"/>
  </r>
  <r>
    <n v="8746"/>
    <x v="4359"/>
    <x v="1"/>
    <x v="6"/>
    <d v="2012-11-25T00:00:00"/>
    <x v="0"/>
    <s v="HD-14785"/>
    <x v="787"/>
    <x v="2"/>
    <x v="0"/>
    <s v="Cambridge"/>
    <x v="31"/>
    <n v="2138"/>
    <x v="3"/>
    <s v="OFF-PA-10000300"/>
    <x v="1"/>
    <x v="10"/>
    <x v="1766"/>
    <n v="59.94"/>
    <n v="3"/>
    <x v="0"/>
    <n v="28.171800000000001"/>
  </r>
  <r>
    <n v="8747"/>
    <x v="4360"/>
    <x v="3"/>
    <x v="62"/>
    <d v="2014-02-08T00:00:00"/>
    <x v="1"/>
    <s v="BO-11350"/>
    <x v="635"/>
    <x v="1"/>
    <x v="0"/>
    <s v="San Diego"/>
    <x v="1"/>
    <n v="92105"/>
    <x v="1"/>
    <s v="FUR-FU-10000293"/>
    <x v="0"/>
    <x v="5"/>
    <x v="783"/>
    <n v="210.58"/>
    <n v="2"/>
    <x v="0"/>
    <n v="12.6348"/>
  </r>
  <r>
    <n v="8748"/>
    <x v="4360"/>
    <x v="3"/>
    <x v="62"/>
    <d v="2014-02-08T00:00:00"/>
    <x v="1"/>
    <s v="BO-11350"/>
    <x v="635"/>
    <x v="1"/>
    <x v="0"/>
    <s v="San Diego"/>
    <x v="1"/>
    <n v="92105"/>
    <x v="1"/>
    <s v="OFF-BI-10003638"/>
    <x v="1"/>
    <x v="8"/>
    <x v="607"/>
    <n v="30.96"/>
    <n v="2"/>
    <x v="2"/>
    <n v="10.061999999999999"/>
  </r>
  <r>
    <n v="8749"/>
    <x v="4360"/>
    <x v="3"/>
    <x v="62"/>
    <d v="2014-02-08T00:00:00"/>
    <x v="1"/>
    <s v="BO-11350"/>
    <x v="635"/>
    <x v="1"/>
    <x v="0"/>
    <s v="San Diego"/>
    <x v="1"/>
    <n v="92105"/>
    <x v="1"/>
    <s v="TEC-MA-10002109"/>
    <x v="2"/>
    <x v="15"/>
    <x v="1729"/>
    <n v="239.98400000000001"/>
    <n v="2"/>
    <x v="2"/>
    <n v="38.997399999999999"/>
  </r>
  <r>
    <n v="8750"/>
    <x v="4361"/>
    <x v="1"/>
    <x v="382"/>
    <d v="2012-06-19T00:00:00"/>
    <x v="2"/>
    <s v="LC-16885"/>
    <x v="62"/>
    <x v="0"/>
    <x v="0"/>
    <s v="New York City"/>
    <x v="15"/>
    <n v="10009"/>
    <x v="3"/>
    <s v="OFF-BI-10003527"/>
    <x v="1"/>
    <x v="8"/>
    <x v="446"/>
    <n v="3050.3760000000002"/>
    <n v="3"/>
    <x v="2"/>
    <n v="1143.8910000000001"/>
  </r>
  <r>
    <n v="8751"/>
    <x v="4361"/>
    <x v="1"/>
    <x v="382"/>
    <d v="2012-06-19T00:00:00"/>
    <x v="2"/>
    <s v="LC-16885"/>
    <x v="62"/>
    <x v="0"/>
    <x v="0"/>
    <s v="New York City"/>
    <x v="15"/>
    <n v="10009"/>
    <x v="3"/>
    <s v="TEC-PH-10004922"/>
    <x v="2"/>
    <x v="7"/>
    <x v="1067"/>
    <n v="133.97999999999999"/>
    <n v="2"/>
    <x v="0"/>
    <n v="33.494999999999997"/>
  </r>
  <r>
    <n v="8752"/>
    <x v="4362"/>
    <x v="0"/>
    <x v="465"/>
    <d v="2013-05-10T00:00:00"/>
    <x v="1"/>
    <s v="RB-19465"/>
    <x v="46"/>
    <x v="2"/>
    <x v="0"/>
    <s v="Tallahassee"/>
    <x v="2"/>
    <n v="32303"/>
    <x v="0"/>
    <s v="OFF-PA-10001001"/>
    <x v="1"/>
    <x v="10"/>
    <x v="1821"/>
    <n v="93.248000000000005"/>
    <n v="4"/>
    <x v="2"/>
    <n v="31.4712"/>
  </r>
  <r>
    <n v="8753"/>
    <x v="4362"/>
    <x v="0"/>
    <x v="465"/>
    <d v="2013-05-10T00:00:00"/>
    <x v="1"/>
    <s v="RB-19465"/>
    <x v="46"/>
    <x v="2"/>
    <x v="0"/>
    <s v="Tallahassee"/>
    <x v="2"/>
    <n v="32303"/>
    <x v="0"/>
    <s v="TEC-PH-10001198"/>
    <x v="2"/>
    <x v="7"/>
    <x v="1168"/>
    <n v="177.48"/>
    <n v="3"/>
    <x v="2"/>
    <n v="19.9665"/>
  </r>
  <r>
    <n v="8754"/>
    <x v="4363"/>
    <x v="3"/>
    <x v="428"/>
    <d v="2014-09-11T00:00:00"/>
    <x v="2"/>
    <s v="JD-16015"/>
    <x v="557"/>
    <x v="0"/>
    <x v="0"/>
    <s v="Toledo"/>
    <x v="24"/>
    <n v="43615"/>
    <x v="3"/>
    <s v="OFF-LA-10000443"/>
    <x v="1"/>
    <x v="2"/>
    <x v="1118"/>
    <n v="17.712"/>
    <n v="6"/>
    <x v="2"/>
    <n v="5.9778000000000002"/>
  </r>
  <r>
    <n v="8755"/>
    <x v="4363"/>
    <x v="3"/>
    <x v="428"/>
    <d v="2014-09-11T00:00:00"/>
    <x v="2"/>
    <s v="JD-16015"/>
    <x v="557"/>
    <x v="0"/>
    <x v="0"/>
    <s v="Toledo"/>
    <x v="24"/>
    <n v="43615"/>
    <x v="3"/>
    <s v="OFF-BI-10003669"/>
    <x v="1"/>
    <x v="8"/>
    <x v="796"/>
    <n v="4.8600000000000003"/>
    <n v="3"/>
    <x v="6"/>
    <n v="-3.5640000000000001"/>
  </r>
  <r>
    <n v="8756"/>
    <x v="4363"/>
    <x v="3"/>
    <x v="428"/>
    <d v="2014-09-11T00:00:00"/>
    <x v="2"/>
    <s v="JD-16015"/>
    <x v="557"/>
    <x v="0"/>
    <x v="0"/>
    <s v="Toledo"/>
    <x v="24"/>
    <n v="43615"/>
    <x v="3"/>
    <s v="OFF-BI-10001628"/>
    <x v="1"/>
    <x v="8"/>
    <x v="1103"/>
    <n v="6.258"/>
    <n v="2"/>
    <x v="6"/>
    <n v="-5.2149999999999999"/>
  </r>
  <r>
    <n v="8757"/>
    <x v="4364"/>
    <x v="0"/>
    <x v="405"/>
    <d v="2013-07-27T00:00:00"/>
    <x v="1"/>
    <s v="MF-17665"/>
    <x v="716"/>
    <x v="1"/>
    <x v="0"/>
    <s v="Columbia"/>
    <x v="39"/>
    <n v="21044"/>
    <x v="3"/>
    <s v="OFF-AP-10002350"/>
    <x v="1"/>
    <x v="9"/>
    <x v="545"/>
    <n v="37.68"/>
    <n v="2"/>
    <x v="0"/>
    <n v="10.5504"/>
  </r>
  <r>
    <n v="8758"/>
    <x v="4364"/>
    <x v="0"/>
    <x v="405"/>
    <d v="2013-07-27T00:00:00"/>
    <x v="1"/>
    <s v="MF-17665"/>
    <x v="716"/>
    <x v="1"/>
    <x v="0"/>
    <s v="Columbia"/>
    <x v="39"/>
    <n v="21044"/>
    <x v="3"/>
    <s v="OFF-PA-10004100"/>
    <x v="1"/>
    <x v="10"/>
    <x v="257"/>
    <n v="51.84"/>
    <n v="8"/>
    <x v="0"/>
    <n v="24.883199999999999"/>
  </r>
  <r>
    <n v="8759"/>
    <x v="4364"/>
    <x v="0"/>
    <x v="405"/>
    <d v="2013-07-27T00:00:00"/>
    <x v="1"/>
    <s v="MF-17665"/>
    <x v="716"/>
    <x v="1"/>
    <x v="0"/>
    <s v="Columbia"/>
    <x v="39"/>
    <n v="21044"/>
    <x v="3"/>
    <s v="FUR-FU-10000794"/>
    <x v="0"/>
    <x v="5"/>
    <x v="639"/>
    <n v="27.42"/>
    <n v="3"/>
    <x v="0"/>
    <n v="9.3228000000000009"/>
  </r>
  <r>
    <n v="8760"/>
    <x v="4364"/>
    <x v="0"/>
    <x v="405"/>
    <d v="2013-07-27T00:00:00"/>
    <x v="1"/>
    <s v="MF-17665"/>
    <x v="716"/>
    <x v="1"/>
    <x v="0"/>
    <s v="Columbia"/>
    <x v="39"/>
    <n v="21044"/>
    <x v="3"/>
    <s v="OFF-BI-10002012"/>
    <x v="1"/>
    <x v="8"/>
    <x v="742"/>
    <n v="5.4"/>
    <n v="3"/>
    <x v="0"/>
    <n v="2.5920000000000001"/>
  </r>
  <r>
    <n v="8761"/>
    <x v="4365"/>
    <x v="0"/>
    <x v="1011"/>
    <d v="2013-02-06T00:00:00"/>
    <x v="1"/>
    <s v="BF-11170"/>
    <x v="408"/>
    <x v="2"/>
    <x v="0"/>
    <s v="Atlanta"/>
    <x v="32"/>
    <n v="30318"/>
    <x v="0"/>
    <s v="OFF-BI-10003527"/>
    <x v="1"/>
    <x v="8"/>
    <x v="446"/>
    <n v="1270.99"/>
    <n v="1"/>
    <x v="0"/>
    <n v="635.495"/>
  </r>
  <r>
    <n v="8762"/>
    <x v="4365"/>
    <x v="0"/>
    <x v="1011"/>
    <d v="2013-02-06T00:00:00"/>
    <x v="1"/>
    <s v="BF-11170"/>
    <x v="408"/>
    <x v="2"/>
    <x v="0"/>
    <s v="Atlanta"/>
    <x v="32"/>
    <n v="30318"/>
    <x v="0"/>
    <s v="OFF-EN-10004483"/>
    <x v="1"/>
    <x v="12"/>
    <x v="1335"/>
    <n v="125.36"/>
    <n v="8"/>
    <x v="0"/>
    <n v="58.919199999999996"/>
  </r>
  <r>
    <n v="8763"/>
    <x v="4366"/>
    <x v="0"/>
    <x v="723"/>
    <d v="2014-01-03T00:00:00"/>
    <x v="1"/>
    <s v="FO-14305"/>
    <x v="383"/>
    <x v="0"/>
    <x v="0"/>
    <s v="Sacramento"/>
    <x v="1"/>
    <n v="95823"/>
    <x v="1"/>
    <s v="OFF-ST-10003722"/>
    <x v="1"/>
    <x v="4"/>
    <x v="760"/>
    <n v="14.03"/>
    <n v="1"/>
    <x v="0"/>
    <n v="4.0686999999999998"/>
  </r>
  <r>
    <n v="8764"/>
    <x v="4366"/>
    <x v="0"/>
    <x v="723"/>
    <d v="2014-01-03T00:00:00"/>
    <x v="1"/>
    <s v="FO-14305"/>
    <x v="383"/>
    <x v="0"/>
    <x v="0"/>
    <s v="Sacramento"/>
    <x v="1"/>
    <n v="95823"/>
    <x v="1"/>
    <s v="OFF-SU-10002557"/>
    <x v="1"/>
    <x v="14"/>
    <x v="1329"/>
    <n v="27.96"/>
    <n v="2"/>
    <x v="0"/>
    <n v="7.2695999999999996"/>
  </r>
  <r>
    <n v="8765"/>
    <x v="4367"/>
    <x v="1"/>
    <x v="82"/>
    <d v="2012-11-27T00:00:00"/>
    <x v="1"/>
    <s v="BB-11545"/>
    <x v="179"/>
    <x v="1"/>
    <x v="0"/>
    <s v="Fort Worth"/>
    <x v="5"/>
    <n v="76106"/>
    <x v="2"/>
    <s v="OFF-AR-10002257"/>
    <x v="1"/>
    <x v="6"/>
    <x v="1191"/>
    <n v="5.3440000000000003"/>
    <n v="2"/>
    <x v="2"/>
    <n v="0.73480000000000001"/>
  </r>
  <r>
    <n v="8766"/>
    <x v="4367"/>
    <x v="1"/>
    <x v="82"/>
    <d v="2012-11-27T00:00:00"/>
    <x v="1"/>
    <s v="BB-11545"/>
    <x v="179"/>
    <x v="1"/>
    <x v="0"/>
    <s v="Fort Worth"/>
    <x v="5"/>
    <n v="76106"/>
    <x v="2"/>
    <s v="OFF-BI-10000756"/>
    <x v="1"/>
    <x v="8"/>
    <x v="15"/>
    <n v="1.696"/>
    <n v="2"/>
    <x v="3"/>
    <n v="-2.544"/>
  </r>
  <r>
    <n v="8767"/>
    <x v="4367"/>
    <x v="1"/>
    <x v="82"/>
    <d v="2012-11-27T00:00:00"/>
    <x v="1"/>
    <s v="BB-11545"/>
    <x v="179"/>
    <x v="1"/>
    <x v="0"/>
    <s v="Fort Worth"/>
    <x v="5"/>
    <n v="76106"/>
    <x v="2"/>
    <s v="OFF-AP-10004136"/>
    <x v="1"/>
    <x v="9"/>
    <x v="1815"/>
    <n v="24.588000000000001"/>
    <n v="3"/>
    <x v="3"/>
    <n v="-67.617000000000004"/>
  </r>
  <r>
    <n v="8768"/>
    <x v="4367"/>
    <x v="1"/>
    <x v="82"/>
    <d v="2012-11-27T00:00:00"/>
    <x v="1"/>
    <s v="BB-11545"/>
    <x v="179"/>
    <x v="1"/>
    <x v="0"/>
    <s v="Fort Worth"/>
    <x v="5"/>
    <n v="76106"/>
    <x v="2"/>
    <s v="OFF-BI-10002194"/>
    <x v="1"/>
    <x v="8"/>
    <x v="411"/>
    <n v="7.98"/>
    <n v="5"/>
    <x v="3"/>
    <n v="-13.167"/>
  </r>
  <r>
    <n v="8769"/>
    <x v="4368"/>
    <x v="1"/>
    <x v="348"/>
    <d v="2012-10-09T00:00:00"/>
    <x v="1"/>
    <s v="IL-15100"/>
    <x v="582"/>
    <x v="0"/>
    <x v="0"/>
    <s v="Columbus"/>
    <x v="24"/>
    <n v="43229"/>
    <x v="3"/>
    <s v="TEC-AC-10000892"/>
    <x v="2"/>
    <x v="11"/>
    <x v="290"/>
    <n v="288"/>
    <n v="4"/>
    <x v="2"/>
    <n v="57.6"/>
  </r>
  <r>
    <n v="8770"/>
    <x v="4369"/>
    <x v="0"/>
    <x v="126"/>
    <d v="2013-09-14T00:00:00"/>
    <x v="3"/>
    <s v="PO-19180"/>
    <x v="178"/>
    <x v="2"/>
    <x v="0"/>
    <s v="Louisville"/>
    <x v="22"/>
    <n v="80027"/>
    <x v="1"/>
    <s v="TEC-PH-10001870"/>
    <x v="2"/>
    <x v="7"/>
    <x v="1731"/>
    <n v="146.952"/>
    <n v="3"/>
    <x v="2"/>
    <n v="9.1844999999999999"/>
  </r>
  <r>
    <n v="8771"/>
    <x v="4369"/>
    <x v="0"/>
    <x v="126"/>
    <d v="2013-09-14T00:00:00"/>
    <x v="3"/>
    <s v="PO-19180"/>
    <x v="178"/>
    <x v="2"/>
    <x v="0"/>
    <s v="Louisville"/>
    <x v="22"/>
    <n v="80027"/>
    <x v="1"/>
    <s v="FUR-CH-10002304"/>
    <x v="0"/>
    <x v="1"/>
    <x v="782"/>
    <n v="83.135999999999996"/>
    <n v="4"/>
    <x v="2"/>
    <n v="5.1959999999999997"/>
  </r>
  <r>
    <n v="8772"/>
    <x v="4370"/>
    <x v="3"/>
    <x v="32"/>
    <d v="2014-09-18T00:00:00"/>
    <x v="2"/>
    <s v="DB-13555"/>
    <x v="587"/>
    <x v="1"/>
    <x v="0"/>
    <s v="Raleigh"/>
    <x v="3"/>
    <n v="27604"/>
    <x v="0"/>
    <s v="OFF-AP-10002534"/>
    <x v="1"/>
    <x v="9"/>
    <x v="1193"/>
    <n v="942.78399999999999"/>
    <n v="4"/>
    <x v="2"/>
    <n v="94.278400000000005"/>
  </r>
  <r>
    <n v="8773"/>
    <x v="4370"/>
    <x v="3"/>
    <x v="32"/>
    <d v="2014-09-18T00:00:00"/>
    <x v="2"/>
    <s v="DB-13555"/>
    <x v="587"/>
    <x v="1"/>
    <x v="0"/>
    <s v="Raleigh"/>
    <x v="3"/>
    <n v="27604"/>
    <x v="0"/>
    <s v="OFF-PA-10001125"/>
    <x v="1"/>
    <x v="10"/>
    <x v="1012"/>
    <n v="74.352000000000004"/>
    <n v="3"/>
    <x v="2"/>
    <n v="23.234999999999999"/>
  </r>
  <r>
    <n v="8774"/>
    <x v="4371"/>
    <x v="1"/>
    <x v="1203"/>
    <d v="2012-02-28T00:00:00"/>
    <x v="1"/>
    <s v="LC-16960"/>
    <x v="784"/>
    <x v="2"/>
    <x v="0"/>
    <s v="New York City"/>
    <x v="15"/>
    <n v="10024"/>
    <x v="3"/>
    <s v="OFF-AP-10000804"/>
    <x v="1"/>
    <x v="9"/>
    <x v="561"/>
    <n v="26.88"/>
    <n v="6"/>
    <x v="0"/>
    <n v="6.72"/>
  </r>
  <r>
    <n v="8775"/>
    <x v="4371"/>
    <x v="1"/>
    <x v="1203"/>
    <d v="2012-02-28T00:00:00"/>
    <x v="1"/>
    <s v="LC-16960"/>
    <x v="784"/>
    <x v="2"/>
    <x v="0"/>
    <s v="New York City"/>
    <x v="15"/>
    <n v="10024"/>
    <x v="3"/>
    <s v="OFF-BI-10002982"/>
    <x v="1"/>
    <x v="8"/>
    <x v="1258"/>
    <n v="10.896000000000001"/>
    <n v="2"/>
    <x v="2"/>
    <n v="3.8136000000000001"/>
  </r>
  <r>
    <n v="8776"/>
    <x v="4372"/>
    <x v="0"/>
    <x v="5"/>
    <d v="2013-12-10T00:00:00"/>
    <x v="0"/>
    <s v="MP-18175"/>
    <x v="486"/>
    <x v="2"/>
    <x v="0"/>
    <s v="Chicago"/>
    <x v="10"/>
    <n v="60623"/>
    <x v="2"/>
    <s v="OFF-AR-10001547"/>
    <x v="1"/>
    <x v="6"/>
    <x v="147"/>
    <n v="3.536"/>
    <n v="2"/>
    <x v="2"/>
    <n v="0.30940000000000001"/>
  </r>
  <r>
    <n v="8777"/>
    <x v="4373"/>
    <x v="0"/>
    <x v="415"/>
    <d v="2013-07-04T00:00:00"/>
    <x v="2"/>
    <s v="EA-14035"/>
    <x v="105"/>
    <x v="1"/>
    <x v="0"/>
    <s v="Huntsville"/>
    <x v="5"/>
    <n v="77340"/>
    <x v="2"/>
    <s v="FUR-CH-10000665"/>
    <x v="0"/>
    <x v="1"/>
    <x v="656"/>
    <n v="528.42999999999995"/>
    <n v="5"/>
    <x v="4"/>
    <n v="0"/>
  </r>
  <r>
    <n v="8778"/>
    <x v="4373"/>
    <x v="0"/>
    <x v="415"/>
    <d v="2013-07-04T00:00:00"/>
    <x v="2"/>
    <s v="EA-14035"/>
    <x v="105"/>
    <x v="1"/>
    <x v="0"/>
    <s v="Huntsville"/>
    <x v="5"/>
    <n v="77340"/>
    <x v="2"/>
    <s v="OFF-PA-10000520"/>
    <x v="1"/>
    <x v="10"/>
    <x v="1419"/>
    <n v="41.472000000000001"/>
    <n v="8"/>
    <x v="2"/>
    <n v="14.5152"/>
  </r>
  <r>
    <n v="8779"/>
    <x v="4374"/>
    <x v="3"/>
    <x v="1096"/>
    <d v="2014-12-19T00:00:00"/>
    <x v="1"/>
    <s v="BP-11095"/>
    <x v="162"/>
    <x v="1"/>
    <x v="0"/>
    <s v="New York City"/>
    <x v="15"/>
    <n v="10024"/>
    <x v="3"/>
    <s v="FUR-BO-10004015"/>
    <x v="0"/>
    <x v="0"/>
    <x v="569"/>
    <n v="287.976"/>
    <n v="3"/>
    <x v="2"/>
    <n v="7.1993999999999998"/>
  </r>
  <r>
    <n v="8780"/>
    <x v="4375"/>
    <x v="1"/>
    <x v="305"/>
    <d v="2012-03-22T00:00:00"/>
    <x v="0"/>
    <s v="BM-11785"/>
    <x v="298"/>
    <x v="0"/>
    <x v="0"/>
    <s v="Salem"/>
    <x v="21"/>
    <n v="97301"/>
    <x v="1"/>
    <s v="OFF-ST-10004258"/>
    <x v="1"/>
    <x v="4"/>
    <x v="754"/>
    <n v="29.303999999999998"/>
    <n v="3"/>
    <x v="2"/>
    <n v="2.5640999999999998"/>
  </r>
  <r>
    <n v="8781"/>
    <x v="4376"/>
    <x v="1"/>
    <x v="1201"/>
    <d v="2012-03-04T00:00:00"/>
    <x v="2"/>
    <s v="CM-12715"/>
    <x v="782"/>
    <x v="1"/>
    <x v="0"/>
    <s v="Houston"/>
    <x v="5"/>
    <n v="77070"/>
    <x v="2"/>
    <s v="OFF-AR-10003696"/>
    <x v="1"/>
    <x v="6"/>
    <x v="1236"/>
    <n v="55.328000000000003"/>
    <n v="2"/>
    <x v="2"/>
    <n v="6.2244000000000002"/>
  </r>
  <r>
    <n v="8782"/>
    <x v="4376"/>
    <x v="1"/>
    <x v="1201"/>
    <d v="2012-03-04T00:00:00"/>
    <x v="2"/>
    <s v="CM-12715"/>
    <x v="782"/>
    <x v="1"/>
    <x v="0"/>
    <s v="Houston"/>
    <x v="5"/>
    <n v="77070"/>
    <x v="2"/>
    <s v="FUR-BO-10001811"/>
    <x v="0"/>
    <x v="0"/>
    <x v="779"/>
    <n v="1227.9983999999999"/>
    <n v="6"/>
    <x v="8"/>
    <n v="-36.117600000000003"/>
  </r>
  <r>
    <n v="8783"/>
    <x v="4377"/>
    <x v="0"/>
    <x v="306"/>
    <d v="2013-09-21T00:00:00"/>
    <x v="1"/>
    <s v="JD-16150"/>
    <x v="251"/>
    <x v="1"/>
    <x v="0"/>
    <s v="Twin Falls"/>
    <x v="45"/>
    <n v="83301"/>
    <x v="1"/>
    <s v="OFF-BI-10001249"/>
    <x v="1"/>
    <x v="8"/>
    <x v="1182"/>
    <n v="20.416"/>
    <n v="4"/>
    <x v="2"/>
    <n v="6.6352000000000002"/>
  </r>
  <r>
    <n v="8784"/>
    <x v="4377"/>
    <x v="0"/>
    <x v="306"/>
    <d v="2013-09-21T00:00:00"/>
    <x v="1"/>
    <s v="JD-16150"/>
    <x v="251"/>
    <x v="1"/>
    <x v="0"/>
    <s v="Twin Falls"/>
    <x v="45"/>
    <n v="83301"/>
    <x v="1"/>
    <s v="FUR-TA-10003473"/>
    <x v="0"/>
    <x v="3"/>
    <x v="214"/>
    <n v="1128.3900000000001"/>
    <n v="3"/>
    <x v="0"/>
    <n v="259.52969999999999"/>
  </r>
  <r>
    <n v="8785"/>
    <x v="4378"/>
    <x v="3"/>
    <x v="294"/>
    <d v="2014-03-24T00:00:00"/>
    <x v="1"/>
    <s v="AS-10630"/>
    <x v="357"/>
    <x v="2"/>
    <x v="0"/>
    <s v="Knoxville"/>
    <x v="18"/>
    <n v="37918"/>
    <x v="0"/>
    <s v="OFF-LA-10003190"/>
    <x v="1"/>
    <x v="2"/>
    <x v="1163"/>
    <n v="4.6079999999999997"/>
    <n v="2"/>
    <x v="2"/>
    <n v="1.6704000000000001"/>
  </r>
  <r>
    <n v="8786"/>
    <x v="4379"/>
    <x v="3"/>
    <x v="39"/>
    <d v="2014-06-03T00:00:00"/>
    <x v="1"/>
    <s v="CM-11815"/>
    <x v="698"/>
    <x v="1"/>
    <x v="0"/>
    <s v="Phoenix"/>
    <x v="16"/>
    <n v="85023"/>
    <x v="1"/>
    <s v="TEC-PH-10001305"/>
    <x v="2"/>
    <x v="7"/>
    <x v="1671"/>
    <n v="195.96"/>
    <n v="5"/>
    <x v="2"/>
    <n v="19.596"/>
  </r>
  <r>
    <n v="8787"/>
    <x v="4379"/>
    <x v="3"/>
    <x v="39"/>
    <d v="2014-06-03T00:00:00"/>
    <x v="1"/>
    <s v="CM-11815"/>
    <x v="698"/>
    <x v="1"/>
    <x v="0"/>
    <s v="Phoenix"/>
    <x v="16"/>
    <n v="85023"/>
    <x v="1"/>
    <s v="OFF-PA-10001534"/>
    <x v="1"/>
    <x v="10"/>
    <x v="1461"/>
    <n v="15.552"/>
    <n v="3"/>
    <x v="2"/>
    <n v="5.4432"/>
  </r>
  <r>
    <n v="8788"/>
    <x v="4379"/>
    <x v="3"/>
    <x v="39"/>
    <d v="2014-06-03T00:00:00"/>
    <x v="1"/>
    <s v="CM-11815"/>
    <x v="698"/>
    <x v="1"/>
    <x v="0"/>
    <s v="Phoenix"/>
    <x v="16"/>
    <n v="85023"/>
    <x v="1"/>
    <s v="TEC-AC-10000844"/>
    <x v="2"/>
    <x v="11"/>
    <x v="106"/>
    <n v="271.96800000000002"/>
    <n v="4"/>
    <x v="2"/>
    <n v="54.393599999999999"/>
  </r>
  <r>
    <n v="8789"/>
    <x v="4380"/>
    <x v="3"/>
    <x v="140"/>
    <d v="2014-06-20T00:00:00"/>
    <x v="1"/>
    <s v="JE-15715"/>
    <x v="555"/>
    <x v="0"/>
    <x v="0"/>
    <s v="Monroe"/>
    <x v="3"/>
    <n v="28110"/>
    <x v="0"/>
    <s v="FUR-CH-10000847"/>
    <x v="0"/>
    <x v="1"/>
    <x v="986"/>
    <n v="698.35199999999998"/>
    <n v="3"/>
    <x v="2"/>
    <n v="52.376399999999997"/>
  </r>
  <r>
    <n v="8790"/>
    <x v="4380"/>
    <x v="3"/>
    <x v="140"/>
    <d v="2014-06-20T00:00:00"/>
    <x v="1"/>
    <s v="JE-15715"/>
    <x v="555"/>
    <x v="0"/>
    <x v="0"/>
    <s v="Monroe"/>
    <x v="3"/>
    <n v="28110"/>
    <x v="0"/>
    <s v="FUR-BO-10000468"/>
    <x v="0"/>
    <x v="0"/>
    <x v="1171"/>
    <n v="77.727999999999994"/>
    <n v="2"/>
    <x v="2"/>
    <n v="-3.8864000000000001"/>
  </r>
  <r>
    <n v="8791"/>
    <x v="4381"/>
    <x v="1"/>
    <x v="684"/>
    <d v="2012-09-12T00:00:00"/>
    <x v="1"/>
    <s v="AG-10525"/>
    <x v="132"/>
    <x v="1"/>
    <x v="0"/>
    <s v="Richmond"/>
    <x v="17"/>
    <n v="23223"/>
    <x v="0"/>
    <s v="OFF-BI-10002799"/>
    <x v="1"/>
    <x v="8"/>
    <x v="1450"/>
    <n v="46.62"/>
    <n v="9"/>
    <x v="0"/>
    <n v="21.4452"/>
  </r>
  <r>
    <n v="8792"/>
    <x v="4382"/>
    <x v="3"/>
    <x v="257"/>
    <d v="2014-03-25T00:00:00"/>
    <x v="1"/>
    <s v="TT-21220"/>
    <x v="627"/>
    <x v="0"/>
    <x v="0"/>
    <s v="Houston"/>
    <x v="5"/>
    <n v="77041"/>
    <x v="2"/>
    <s v="TEC-PH-10001557"/>
    <x v="2"/>
    <x v="7"/>
    <x v="658"/>
    <n v="537.54399999999998"/>
    <n v="7"/>
    <x v="2"/>
    <n v="47.0351"/>
  </r>
  <r>
    <n v="8793"/>
    <x v="4383"/>
    <x v="2"/>
    <x v="174"/>
    <d v="2011-12-21T00:00:00"/>
    <x v="2"/>
    <s v="BP-11095"/>
    <x v="162"/>
    <x v="1"/>
    <x v="0"/>
    <s v="Los Angeles"/>
    <x v="1"/>
    <n v="90008"/>
    <x v="1"/>
    <s v="OFF-LA-10001934"/>
    <x v="1"/>
    <x v="2"/>
    <x v="568"/>
    <n v="14.62"/>
    <n v="2"/>
    <x v="0"/>
    <n v="6.8714000000000004"/>
  </r>
  <r>
    <n v="8794"/>
    <x v="4383"/>
    <x v="2"/>
    <x v="174"/>
    <d v="2011-12-21T00:00:00"/>
    <x v="2"/>
    <s v="BP-11095"/>
    <x v="162"/>
    <x v="1"/>
    <x v="0"/>
    <s v="Los Angeles"/>
    <x v="1"/>
    <n v="90008"/>
    <x v="1"/>
    <s v="OFF-FA-10004248"/>
    <x v="1"/>
    <x v="13"/>
    <x v="480"/>
    <n v="22.55"/>
    <n v="5"/>
    <x v="0"/>
    <n v="8.7944999999999993"/>
  </r>
  <r>
    <n v="8795"/>
    <x v="4383"/>
    <x v="2"/>
    <x v="174"/>
    <d v="2011-12-21T00:00:00"/>
    <x v="2"/>
    <s v="BP-11095"/>
    <x v="162"/>
    <x v="1"/>
    <x v="0"/>
    <s v="Los Angeles"/>
    <x v="1"/>
    <n v="90008"/>
    <x v="1"/>
    <s v="TEC-PH-10001944"/>
    <x v="2"/>
    <x v="7"/>
    <x v="1262"/>
    <n v="583.79999999999995"/>
    <n v="5"/>
    <x v="2"/>
    <n v="72.974999999999994"/>
  </r>
  <r>
    <n v="8796"/>
    <x v="4383"/>
    <x v="2"/>
    <x v="174"/>
    <d v="2011-12-21T00:00:00"/>
    <x v="2"/>
    <s v="BP-11095"/>
    <x v="162"/>
    <x v="1"/>
    <x v="0"/>
    <s v="Los Angeles"/>
    <x v="1"/>
    <n v="90008"/>
    <x v="1"/>
    <s v="TEC-PH-10002085"/>
    <x v="2"/>
    <x v="7"/>
    <x v="659"/>
    <n v="211.16800000000001"/>
    <n v="4"/>
    <x v="2"/>
    <n v="15.8376"/>
  </r>
  <r>
    <n v="8797"/>
    <x v="4384"/>
    <x v="0"/>
    <x v="274"/>
    <d v="2013-07-14T00:00:00"/>
    <x v="1"/>
    <s v="MJ-17740"/>
    <x v="77"/>
    <x v="0"/>
    <x v="0"/>
    <s v="Orem"/>
    <x v="7"/>
    <n v="84057"/>
    <x v="1"/>
    <s v="OFF-PA-10003441"/>
    <x v="1"/>
    <x v="10"/>
    <x v="485"/>
    <n v="12.96"/>
    <n v="2"/>
    <x v="0"/>
    <n v="6.2207999999999997"/>
  </r>
  <r>
    <n v="8798"/>
    <x v="4384"/>
    <x v="0"/>
    <x v="274"/>
    <d v="2013-07-14T00:00:00"/>
    <x v="1"/>
    <s v="MJ-17740"/>
    <x v="77"/>
    <x v="0"/>
    <x v="0"/>
    <s v="Orem"/>
    <x v="7"/>
    <n v="84057"/>
    <x v="1"/>
    <s v="OFF-AR-10004602"/>
    <x v="1"/>
    <x v="6"/>
    <x v="1217"/>
    <n v="45.98"/>
    <n v="2"/>
    <x v="0"/>
    <n v="12.8744"/>
  </r>
  <r>
    <n v="8799"/>
    <x v="4385"/>
    <x v="0"/>
    <x v="1204"/>
    <d v="2013-04-11T00:00:00"/>
    <x v="1"/>
    <s v="VM-21685"/>
    <x v="91"/>
    <x v="2"/>
    <x v="0"/>
    <s v="Burlington"/>
    <x v="42"/>
    <n v="5408"/>
    <x v="3"/>
    <s v="TEC-PH-10002555"/>
    <x v="2"/>
    <x v="7"/>
    <x v="1343"/>
    <n v="1294.75"/>
    <n v="5"/>
    <x v="0"/>
    <n v="336.63499999999999"/>
  </r>
  <r>
    <n v="8800"/>
    <x v="4386"/>
    <x v="2"/>
    <x v="1205"/>
    <d v="2011-05-10T00:00:00"/>
    <x v="2"/>
    <s v="KT-16480"/>
    <x v="409"/>
    <x v="0"/>
    <x v="0"/>
    <s v="Philadelphia"/>
    <x v="9"/>
    <n v="19134"/>
    <x v="3"/>
    <s v="TEC-CO-10001449"/>
    <x v="2"/>
    <x v="16"/>
    <x v="303"/>
    <n v="1799.97"/>
    <n v="5"/>
    <x v="10"/>
    <n v="239.99600000000001"/>
  </r>
  <r>
    <n v="8801"/>
    <x v="4387"/>
    <x v="3"/>
    <x v="51"/>
    <d v="2014-11-28T00:00:00"/>
    <x v="1"/>
    <s v="CS-12250"/>
    <x v="294"/>
    <x v="1"/>
    <x v="0"/>
    <s v="Chicago"/>
    <x v="10"/>
    <n v="60623"/>
    <x v="2"/>
    <s v="OFF-PA-10004285"/>
    <x v="1"/>
    <x v="10"/>
    <x v="1259"/>
    <n v="10.688000000000001"/>
    <n v="2"/>
    <x v="2"/>
    <n v="3.7408000000000001"/>
  </r>
  <r>
    <n v="8802"/>
    <x v="4388"/>
    <x v="0"/>
    <x v="338"/>
    <d v="2013-11-13T00:00:00"/>
    <x v="2"/>
    <s v="AB-10015"/>
    <x v="755"/>
    <x v="0"/>
    <x v="0"/>
    <s v="Oklahoma City"/>
    <x v="26"/>
    <n v="73120"/>
    <x v="2"/>
    <s v="TEC-PH-10000562"/>
    <x v="2"/>
    <x v="7"/>
    <x v="1698"/>
    <n v="221.98"/>
    <n v="2"/>
    <x v="0"/>
    <n v="62.154400000000003"/>
  </r>
  <r>
    <n v="8803"/>
    <x v="4388"/>
    <x v="0"/>
    <x v="338"/>
    <d v="2013-11-13T00:00:00"/>
    <x v="2"/>
    <s v="AB-10015"/>
    <x v="755"/>
    <x v="0"/>
    <x v="0"/>
    <s v="Oklahoma City"/>
    <x v="26"/>
    <n v="73120"/>
    <x v="2"/>
    <s v="FUR-BO-10003966"/>
    <x v="0"/>
    <x v="0"/>
    <x v="1086"/>
    <n v="341.96"/>
    <n v="2"/>
    <x v="0"/>
    <n v="54.7136"/>
  </r>
  <r>
    <n v="8804"/>
    <x v="4389"/>
    <x v="2"/>
    <x v="520"/>
    <d v="2012-01-01T00:00:00"/>
    <x v="2"/>
    <s v="AH-10030"/>
    <x v="692"/>
    <x v="1"/>
    <x v="0"/>
    <s v="New York City"/>
    <x v="15"/>
    <n v="10035"/>
    <x v="3"/>
    <s v="TEC-AC-10003614"/>
    <x v="2"/>
    <x v="11"/>
    <x v="562"/>
    <n v="34.770000000000003"/>
    <n v="3"/>
    <x v="0"/>
    <n v="11.4741"/>
  </r>
  <r>
    <n v="8805"/>
    <x v="4389"/>
    <x v="2"/>
    <x v="520"/>
    <d v="2012-01-01T00:00:00"/>
    <x v="2"/>
    <s v="AH-10030"/>
    <x v="692"/>
    <x v="1"/>
    <x v="0"/>
    <s v="New York City"/>
    <x v="15"/>
    <n v="10035"/>
    <x v="3"/>
    <s v="OFF-LA-10003148"/>
    <x v="1"/>
    <x v="2"/>
    <x v="164"/>
    <n v="18.899999999999999"/>
    <n v="3"/>
    <x v="0"/>
    <n v="8.6940000000000008"/>
  </r>
  <r>
    <n v="8806"/>
    <x v="4390"/>
    <x v="3"/>
    <x v="971"/>
    <d v="2014-08-24T00:00:00"/>
    <x v="1"/>
    <s v="DO-13435"/>
    <x v="157"/>
    <x v="0"/>
    <x v="0"/>
    <s v="Salt Lake City"/>
    <x v="7"/>
    <n v="84106"/>
    <x v="1"/>
    <s v="OFF-BI-10002133"/>
    <x v="1"/>
    <x v="8"/>
    <x v="1138"/>
    <n v="102.72"/>
    <n v="3"/>
    <x v="2"/>
    <n v="37.235999999999997"/>
  </r>
  <r>
    <n v="8807"/>
    <x v="4391"/>
    <x v="0"/>
    <x v="126"/>
    <d v="2013-09-17T00:00:00"/>
    <x v="1"/>
    <s v="MC-17590"/>
    <x v="565"/>
    <x v="1"/>
    <x v="0"/>
    <s v="Utica"/>
    <x v="15"/>
    <n v="13501"/>
    <x v="3"/>
    <s v="FUR-FU-10002813"/>
    <x v="0"/>
    <x v="5"/>
    <x v="1682"/>
    <n v="40.479999999999997"/>
    <n v="2"/>
    <x v="0"/>
    <n v="14.572800000000001"/>
  </r>
  <r>
    <n v="8808"/>
    <x v="4392"/>
    <x v="3"/>
    <x v="40"/>
    <d v="2014-11-01T00:00:00"/>
    <x v="1"/>
    <s v="JF-15190"/>
    <x v="440"/>
    <x v="0"/>
    <x v="0"/>
    <s v="Philadelphia"/>
    <x v="9"/>
    <n v="19134"/>
    <x v="3"/>
    <s v="OFF-BI-10004330"/>
    <x v="1"/>
    <x v="8"/>
    <x v="795"/>
    <n v="33.281999999999996"/>
    <n v="3"/>
    <x v="6"/>
    <n v="-27.734999999999999"/>
  </r>
  <r>
    <n v="8809"/>
    <x v="4392"/>
    <x v="3"/>
    <x v="40"/>
    <d v="2014-11-01T00:00:00"/>
    <x v="1"/>
    <s v="JF-15190"/>
    <x v="440"/>
    <x v="0"/>
    <x v="0"/>
    <s v="Philadelphia"/>
    <x v="9"/>
    <n v="19134"/>
    <x v="3"/>
    <s v="TEC-PH-10002807"/>
    <x v="2"/>
    <x v="7"/>
    <x v="1230"/>
    <n v="118.65"/>
    <n v="5"/>
    <x v="10"/>
    <n v="19.774999999999999"/>
  </r>
  <r>
    <n v="8810"/>
    <x v="4392"/>
    <x v="3"/>
    <x v="40"/>
    <d v="2014-11-01T00:00:00"/>
    <x v="1"/>
    <s v="JF-15190"/>
    <x v="440"/>
    <x v="0"/>
    <x v="0"/>
    <s v="Philadelphia"/>
    <x v="9"/>
    <n v="19134"/>
    <x v="3"/>
    <s v="OFF-LA-10001404"/>
    <x v="1"/>
    <x v="2"/>
    <x v="916"/>
    <n v="14.76"/>
    <n v="5"/>
    <x v="2"/>
    <n v="4.9814999999999996"/>
  </r>
  <r>
    <n v="8811"/>
    <x v="4393"/>
    <x v="3"/>
    <x v="1109"/>
    <d v="2014-06-05T00:00:00"/>
    <x v="1"/>
    <s v="SM-20950"/>
    <x v="416"/>
    <x v="1"/>
    <x v="0"/>
    <s v="Los Angeles"/>
    <x v="1"/>
    <n v="90004"/>
    <x v="1"/>
    <s v="OFF-PA-10004911"/>
    <x v="1"/>
    <x v="10"/>
    <x v="929"/>
    <n v="37.520000000000003"/>
    <n v="4"/>
    <x v="0"/>
    <n v="18.009599999999999"/>
  </r>
  <r>
    <n v="8812"/>
    <x v="4394"/>
    <x v="0"/>
    <x v="387"/>
    <d v="2013-03-14T00:00:00"/>
    <x v="1"/>
    <s v="SP-20650"/>
    <x v="70"/>
    <x v="1"/>
    <x v="0"/>
    <s v="Jackson"/>
    <x v="12"/>
    <n v="49201"/>
    <x v="2"/>
    <s v="OFF-AP-10004233"/>
    <x v="1"/>
    <x v="9"/>
    <x v="1122"/>
    <n v="207.14400000000001"/>
    <n v="3"/>
    <x v="9"/>
    <n v="48.333599999999997"/>
  </r>
  <r>
    <n v="8813"/>
    <x v="4394"/>
    <x v="0"/>
    <x v="387"/>
    <d v="2013-03-14T00:00:00"/>
    <x v="1"/>
    <s v="SP-20650"/>
    <x v="70"/>
    <x v="1"/>
    <x v="0"/>
    <s v="Jackson"/>
    <x v="12"/>
    <n v="49201"/>
    <x v="2"/>
    <s v="OFF-AR-10002766"/>
    <x v="1"/>
    <x v="6"/>
    <x v="1041"/>
    <n v="13.9"/>
    <n v="5"/>
    <x v="0"/>
    <n v="3.7530000000000001"/>
  </r>
  <r>
    <n v="8814"/>
    <x v="4395"/>
    <x v="1"/>
    <x v="353"/>
    <d v="2012-07-31T00:00:00"/>
    <x v="1"/>
    <s v="CK-12760"/>
    <x v="316"/>
    <x v="1"/>
    <x v="0"/>
    <s v="Glendale"/>
    <x v="16"/>
    <n v="85301"/>
    <x v="1"/>
    <s v="FUR-CH-10003199"/>
    <x v="0"/>
    <x v="1"/>
    <x v="631"/>
    <n v="266.35199999999998"/>
    <n v="3"/>
    <x v="2"/>
    <n v="13.317600000000001"/>
  </r>
  <r>
    <n v="8815"/>
    <x v="4396"/>
    <x v="1"/>
    <x v="521"/>
    <d v="2012-11-25T00:00:00"/>
    <x v="0"/>
    <s v="PW-19240"/>
    <x v="617"/>
    <x v="0"/>
    <x v="0"/>
    <s v="Wilmington"/>
    <x v="13"/>
    <n v="19805"/>
    <x v="3"/>
    <s v="TEC-PH-10003012"/>
    <x v="2"/>
    <x v="7"/>
    <x v="344"/>
    <n v="307.98"/>
    <n v="2"/>
    <x v="0"/>
    <n v="89.3142"/>
  </r>
  <r>
    <n v="8816"/>
    <x v="4396"/>
    <x v="1"/>
    <x v="521"/>
    <d v="2012-11-25T00:00:00"/>
    <x v="0"/>
    <s v="PW-19240"/>
    <x v="617"/>
    <x v="0"/>
    <x v="0"/>
    <s v="Wilmington"/>
    <x v="13"/>
    <n v="19805"/>
    <x v="3"/>
    <s v="OFF-PA-10001583"/>
    <x v="1"/>
    <x v="10"/>
    <x v="1822"/>
    <n v="44.1"/>
    <n v="6"/>
    <x v="0"/>
    <n v="20.727"/>
  </r>
  <r>
    <n v="8817"/>
    <x v="4396"/>
    <x v="1"/>
    <x v="521"/>
    <d v="2012-11-25T00:00:00"/>
    <x v="0"/>
    <s v="PW-19240"/>
    <x v="617"/>
    <x v="0"/>
    <x v="0"/>
    <s v="Wilmington"/>
    <x v="13"/>
    <n v="19805"/>
    <x v="3"/>
    <s v="OFF-AR-10001940"/>
    <x v="1"/>
    <x v="6"/>
    <x v="168"/>
    <n v="13.12"/>
    <n v="4"/>
    <x v="0"/>
    <n v="5.6416000000000004"/>
  </r>
  <r>
    <n v="8818"/>
    <x v="4396"/>
    <x v="1"/>
    <x v="521"/>
    <d v="2012-11-25T00:00:00"/>
    <x v="0"/>
    <s v="PW-19240"/>
    <x v="617"/>
    <x v="0"/>
    <x v="0"/>
    <s v="Wilmington"/>
    <x v="13"/>
    <n v="19805"/>
    <x v="3"/>
    <s v="OFF-EN-10003286"/>
    <x v="1"/>
    <x v="12"/>
    <x v="33"/>
    <n v="16.559999999999999"/>
    <n v="2"/>
    <x v="0"/>
    <n v="7.7831999999999999"/>
  </r>
  <r>
    <n v="8819"/>
    <x v="4396"/>
    <x v="1"/>
    <x v="521"/>
    <d v="2012-11-25T00:00:00"/>
    <x v="0"/>
    <s v="PW-19240"/>
    <x v="617"/>
    <x v="0"/>
    <x v="0"/>
    <s v="Wilmington"/>
    <x v="13"/>
    <n v="19805"/>
    <x v="3"/>
    <s v="OFF-PA-10003441"/>
    <x v="1"/>
    <x v="10"/>
    <x v="485"/>
    <n v="38.880000000000003"/>
    <n v="6"/>
    <x v="0"/>
    <n v="18.662400000000002"/>
  </r>
  <r>
    <n v="8820"/>
    <x v="4397"/>
    <x v="1"/>
    <x v="109"/>
    <d v="2012-12-02T00:00:00"/>
    <x v="1"/>
    <s v="EB-14170"/>
    <x v="432"/>
    <x v="0"/>
    <x v="0"/>
    <s v="Austin"/>
    <x v="5"/>
    <n v="78745"/>
    <x v="2"/>
    <s v="OFF-PA-10003395"/>
    <x v="1"/>
    <x v="10"/>
    <x v="650"/>
    <n v="335.52"/>
    <n v="4"/>
    <x v="2"/>
    <n v="117.432"/>
  </r>
  <r>
    <n v="8821"/>
    <x v="4398"/>
    <x v="3"/>
    <x v="132"/>
    <d v="2014-11-08T00:00:00"/>
    <x v="1"/>
    <s v="DK-13090"/>
    <x v="54"/>
    <x v="0"/>
    <x v="0"/>
    <s v="Orlando"/>
    <x v="2"/>
    <n v="32839"/>
    <x v="0"/>
    <s v="TEC-CO-10003236"/>
    <x v="2"/>
    <x v="16"/>
    <x v="451"/>
    <n v="959.98400000000004"/>
    <n v="2"/>
    <x v="2"/>
    <n v="311.9948"/>
  </r>
  <r>
    <n v="8822"/>
    <x v="4398"/>
    <x v="3"/>
    <x v="132"/>
    <d v="2014-11-08T00:00:00"/>
    <x v="1"/>
    <s v="DK-13090"/>
    <x v="54"/>
    <x v="0"/>
    <x v="0"/>
    <s v="Orlando"/>
    <x v="2"/>
    <n v="32839"/>
    <x v="0"/>
    <s v="OFF-BI-10002982"/>
    <x v="1"/>
    <x v="8"/>
    <x v="1258"/>
    <n v="4.0860000000000003"/>
    <n v="2"/>
    <x v="6"/>
    <n v="-2.9964"/>
  </r>
  <r>
    <n v="8823"/>
    <x v="4398"/>
    <x v="3"/>
    <x v="132"/>
    <d v="2014-11-08T00:00:00"/>
    <x v="1"/>
    <s v="DK-13090"/>
    <x v="54"/>
    <x v="0"/>
    <x v="0"/>
    <s v="Orlando"/>
    <x v="2"/>
    <n v="32839"/>
    <x v="0"/>
    <s v="OFF-AR-10004010"/>
    <x v="1"/>
    <x v="6"/>
    <x v="1734"/>
    <n v="55.984000000000002"/>
    <n v="2"/>
    <x v="2"/>
    <n v="4.1988000000000003"/>
  </r>
  <r>
    <n v="8824"/>
    <x v="4398"/>
    <x v="3"/>
    <x v="132"/>
    <d v="2014-11-08T00:00:00"/>
    <x v="1"/>
    <s v="DK-13090"/>
    <x v="54"/>
    <x v="0"/>
    <x v="0"/>
    <s v="Orlando"/>
    <x v="2"/>
    <n v="32839"/>
    <x v="0"/>
    <s v="OFF-PA-10002947"/>
    <x v="1"/>
    <x v="10"/>
    <x v="703"/>
    <n v="10.688000000000001"/>
    <n v="2"/>
    <x v="2"/>
    <n v="3.7408000000000001"/>
  </r>
  <r>
    <n v="8825"/>
    <x v="4399"/>
    <x v="3"/>
    <x v="708"/>
    <d v="2014-03-24T00:00:00"/>
    <x v="0"/>
    <s v="TB-21055"/>
    <x v="26"/>
    <x v="0"/>
    <x v="0"/>
    <s v="Reading"/>
    <x v="9"/>
    <n v="19601"/>
    <x v="3"/>
    <s v="OFF-EN-10003845"/>
    <x v="1"/>
    <x v="12"/>
    <x v="431"/>
    <n v="8.8559999999999999"/>
    <n v="3"/>
    <x v="2"/>
    <n v="2.8782000000000001"/>
  </r>
  <r>
    <n v="8826"/>
    <x v="4400"/>
    <x v="1"/>
    <x v="546"/>
    <d v="2012-12-22T00:00:00"/>
    <x v="2"/>
    <s v="AG-10900"/>
    <x v="151"/>
    <x v="0"/>
    <x v="0"/>
    <s v="Philadelphia"/>
    <x v="9"/>
    <n v="19134"/>
    <x v="3"/>
    <s v="OFF-LA-10003190"/>
    <x v="1"/>
    <x v="2"/>
    <x v="1163"/>
    <n v="6.9119999999999999"/>
    <n v="3"/>
    <x v="2"/>
    <n v="2.5055999999999998"/>
  </r>
  <r>
    <n v="8827"/>
    <x v="4401"/>
    <x v="2"/>
    <x v="1063"/>
    <d v="2011-04-06T00:00:00"/>
    <x v="0"/>
    <s v="SC-20020"/>
    <x v="710"/>
    <x v="0"/>
    <x v="0"/>
    <s v="Houston"/>
    <x v="5"/>
    <n v="77095"/>
    <x v="2"/>
    <s v="OFF-PA-10002986"/>
    <x v="1"/>
    <x v="10"/>
    <x v="477"/>
    <n v="26.72"/>
    <n v="5"/>
    <x v="2"/>
    <n v="9.3520000000000003"/>
  </r>
  <r>
    <n v="8828"/>
    <x v="4401"/>
    <x v="2"/>
    <x v="1063"/>
    <d v="2011-04-06T00:00:00"/>
    <x v="0"/>
    <s v="SC-20020"/>
    <x v="710"/>
    <x v="0"/>
    <x v="0"/>
    <s v="Houston"/>
    <x v="5"/>
    <n v="77095"/>
    <x v="2"/>
    <s v="OFF-PA-10001593"/>
    <x v="1"/>
    <x v="10"/>
    <x v="1755"/>
    <n v="33.488"/>
    <n v="7"/>
    <x v="2"/>
    <n v="10.465"/>
  </r>
  <r>
    <n v="8829"/>
    <x v="4402"/>
    <x v="1"/>
    <x v="1117"/>
    <d v="2012-06-09T00:00:00"/>
    <x v="1"/>
    <s v="BB-11545"/>
    <x v="179"/>
    <x v="1"/>
    <x v="0"/>
    <s v="Saint Charles"/>
    <x v="25"/>
    <n v="63301"/>
    <x v="2"/>
    <s v="OFF-PA-10000528"/>
    <x v="1"/>
    <x v="10"/>
    <x v="1136"/>
    <n v="10.56"/>
    <n v="2"/>
    <x v="0"/>
    <n v="4.7519999999999998"/>
  </r>
  <r>
    <n v="8830"/>
    <x v="4403"/>
    <x v="2"/>
    <x v="191"/>
    <d v="2011-10-09T00:00:00"/>
    <x v="2"/>
    <s v="VP-21760"/>
    <x v="778"/>
    <x v="1"/>
    <x v="0"/>
    <s v="Indianapolis"/>
    <x v="14"/>
    <n v="46203"/>
    <x v="2"/>
    <s v="OFF-ST-10001932"/>
    <x v="1"/>
    <x v="4"/>
    <x v="1641"/>
    <n v="386.34"/>
    <n v="2"/>
    <x v="0"/>
    <n v="54.087600000000002"/>
  </r>
  <r>
    <n v="8831"/>
    <x v="4404"/>
    <x v="0"/>
    <x v="1036"/>
    <d v="2013-08-25T00:00:00"/>
    <x v="0"/>
    <s v="RP-19270"/>
    <x v="345"/>
    <x v="1"/>
    <x v="0"/>
    <s v="Seattle"/>
    <x v="4"/>
    <n v="98115"/>
    <x v="1"/>
    <s v="OFF-BI-10003727"/>
    <x v="1"/>
    <x v="8"/>
    <x v="797"/>
    <n v="33.44"/>
    <n v="10"/>
    <x v="2"/>
    <n v="11.704000000000001"/>
  </r>
  <r>
    <n v="8832"/>
    <x v="4405"/>
    <x v="1"/>
    <x v="219"/>
    <d v="2012-11-19T00:00:00"/>
    <x v="1"/>
    <s v="DH-13675"/>
    <x v="723"/>
    <x v="2"/>
    <x v="0"/>
    <s v="Harrisonburg"/>
    <x v="17"/>
    <n v="22801"/>
    <x v="0"/>
    <s v="FUR-FU-10002759"/>
    <x v="0"/>
    <x v="5"/>
    <x v="555"/>
    <n v="39.96"/>
    <n v="2"/>
    <x v="0"/>
    <n v="14.3856"/>
  </r>
  <r>
    <n v="8833"/>
    <x v="4406"/>
    <x v="1"/>
    <x v="137"/>
    <d v="2012-06-27T00:00:00"/>
    <x v="1"/>
    <s v="SW-20455"/>
    <x v="517"/>
    <x v="0"/>
    <x v="0"/>
    <s v="Rochester"/>
    <x v="15"/>
    <n v="14609"/>
    <x v="3"/>
    <s v="OFF-BI-10000545"/>
    <x v="1"/>
    <x v="8"/>
    <x v="685"/>
    <n v="1217.568"/>
    <n v="2"/>
    <x v="2"/>
    <n v="456.58800000000002"/>
  </r>
  <r>
    <n v="8834"/>
    <x v="4407"/>
    <x v="3"/>
    <x v="241"/>
    <d v="2014-09-29T00:00:00"/>
    <x v="1"/>
    <s v="KF-16285"/>
    <x v="580"/>
    <x v="2"/>
    <x v="0"/>
    <s v="Sandy Springs"/>
    <x v="32"/>
    <n v="30328"/>
    <x v="0"/>
    <s v="OFF-ST-10004950"/>
    <x v="1"/>
    <x v="4"/>
    <x v="1510"/>
    <n v="15.51"/>
    <n v="1"/>
    <x v="0"/>
    <n v="3.8774999999999999"/>
  </r>
  <r>
    <n v="8835"/>
    <x v="4407"/>
    <x v="3"/>
    <x v="241"/>
    <d v="2014-09-29T00:00:00"/>
    <x v="1"/>
    <s v="KF-16285"/>
    <x v="580"/>
    <x v="2"/>
    <x v="0"/>
    <s v="Sandy Springs"/>
    <x v="32"/>
    <n v="30328"/>
    <x v="0"/>
    <s v="TEC-PH-10003171"/>
    <x v="2"/>
    <x v="7"/>
    <x v="1495"/>
    <n v="89.9"/>
    <n v="2"/>
    <x v="0"/>
    <n v="25.172000000000001"/>
  </r>
  <r>
    <n v="8836"/>
    <x v="4407"/>
    <x v="3"/>
    <x v="241"/>
    <d v="2014-09-29T00:00:00"/>
    <x v="1"/>
    <s v="KF-16285"/>
    <x v="580"/>
    <x v="2"/>
    <x v="0"/>
    <s v="Sandy Springs"/>
    <x v="32"/>
    <n v="30328"/>
    <x v="0"/>
    <s v="OFF-AR-10000614"/>
    <x v="1"/>
    <x v="6"/>
    <x v="1722"/>
    <n v="14.28"/>
    <n v="4"/>
    <x v="0"/>
    <n v="3.7128000000000001"/>
  </r>
  <r>
    <n v="8837"/>
    <x v="4407"/>
    <x v="3"/>
    <x v="241"/>
    <d v="2014-09-29T00:00:00"/>
    <x v="1"/>
    <s v="KF-16285"/>
    <x v="580"/>
    <x v="2"/>
    <x v="0"/>
    <s v="Sandy Springs"/>
    <x v="32"/>
    <n v="30328"/>
    <x v="0"/>
    <s v="OFF-AR-10000034"/>
    <x v="1"/>
    <x v="6"/>
    <x v="744"/>
    <n v="12.72"/>
    <n v="3"/>
    <x v="0"/>
    <n v="4.9607999999999999"/>
  </r>
  <r>
    <n v="8838"/>
    <x v="4407"/>
    <x v="3"/>
    <x v="241"/>
    <d v="2014-09-29T00:00:00"/>
    <x v="1"/>
    <s v="KF-16285"/>
    <x v="580"/>
    <x v="2"/>
    <x v="0"/>
    <s v="Sandy Springs"/>
    <x v="32"/>
    <n v="30328"/>
    <x v="0"/>
    <s v="OFF-LA-10003766"/>
    <x v="1"/>
    <x v="2"/>
    <x v="360"/>
    <n v="15.75"/>
    <n v="5"/>
    <x v="0"/>
    <n v="7.56"/>
  </r>
  <r>
    <n v="8839"/>
    <x v="4408"/>
    <x v="2"/>
    <x v="322"/>
    <d v="2011-04-10T00:00:00"/>
    <x v="0"/>
    <s v="FH-14275"/>
    <x v="395"/>
    <x v="1"/>
    <x v="0"/>
    <s v="Los Angeles"/>
    <x v="1"/>
    <n v="90004"/>
    <x v="1"/>
    <s v="OFF-AR-10001725"/>
    <x v="1"/>
    <x v="6"/>
    <x v="1540"/>
    <n v="70.95"/>
    <n v="3"/>
    <x v="0"/>
    <n v="18.446999999999999"/>
  </r>
  <r>
    <n v="8840"/>
    <x v="4408"/>
    <x v="2"/>
    <x v="322"/>
    <d v="2011-04-10T00:00:00"/>
    <x v="0"/>
    <s v="FH-14275"/>
    <x v="395"/>
    <x v="1"/>
    <x v="0"/>
    <s v="Los Angeles"/>
    <x v="1"/>
    <n v="90004"/>
    <x v="1"/>
    <s v="OFF-BI-10002794"/>
    <x v="1"/>
    <x v="8"/>
    <x v="102"/>
    <n v="65.567999999999998"/>
    <n v="2"/>
    <x v="2"/>
    <n v="23.7684"/>
  </r>
  <r>
    <n v="8841"/>
    <x v="4408"/>
    <x v="2"/>
    <x v="322"/>
    <d v="2011-04-10T00:00:00"/>
    <x v="0"/>
    <s v="FH-14275"/>
    <x v="395"/>
    <x v="1"/>
    <x v="0"/>
    <s v="Los Angeles"/>
    <x v="1"/>
    <n v="90004"/>
    <x v="1"/>
    <s v="TEC-AC-10004171"/>
    <x v="2"/>
    <x v="11"/>
    <x v="1312"/>
    <n v="299.97000000000003"/>
    <n v="3"/>
    <x v="0"/>
    <n v="131.98679999999999"/>
  </r>
  <r>
    <n v="8842"/>
    <x v="4409"/>
    <x v="0"/>
    <x v="1206"/>
    <d v="2013-02-13T00:00:00"/>
    <x v="1"/>
    <s v="JR-16210"/>
    <x v="335"/>
    <x v="1"/>
    <x v="0"/>
    <s v="San Francisco"/>
    <x v="1"/>
    <n v="94110"/>
    <x v="1"/>
    <s v="TEC-AC-10003628"/>
    <x v="2"/>
    <x v="11"/>
    <x v="244"/>
    <n v="89.97"/>
    <n v="3"/>
    <x v="0"/>
    <n v="39.586799999999997"/>
  </r>
  <r>
    <n v="8843"/>
    <x v="4409"/>
    <x v="0"/>
    <x v="1206"/>
    <d v="2013-02-13T00:00:00"/>
    <x v="1"/>
    <s v="JR-16210"/>
    <x v="335"/>
    <x v="1"/>
    <x v="0"/>
    <s v="San Francisco"/>
    <x v="1"/>
    <n v="94110"/>
    <x v="1"/>
    <s v="TEC-AC-10004761"/>
    <x v="2"/>
    <x v="11"/>
    <x v="778"/>
    <n v="31.86"/>
    <n v="2"/>
    <x v="0"/>
    <n v="11.151"/>
  </r>
  <r>
    <n v="8844"/>
    <x v="4410"/>
    <x v="2"/>
    <x v="728"/>
    <d v="2011-11-20T00:00:00"/>
    <x v="0"/>
    <s v="JC-16105"/>
    <x v="36"/>
    <x v="1"/>
    <x v="0"/>
    <s v="Minneapolis"/>
    <x v="11"/>
    <n v="55407"/>
    <x v="2"/>
    <s v="OFF-ST-10000885"/>
    <x v="1"/>
    <x v="4"/>
    <x v="1657"/>
    <n v="67.150000000000006"/>
    <n v="5"/>
    <x v="0"/>
    <n v="16.787500000000001"/>
  </r>
  <r>
    <n v="8845"/>
    <x v="4411"/>
    <x v="3"/>
    <x v="404"/>
    <d v="2014-12-24T00:00:00"/>
    <x v="1"/>
    <s v="BP-11290"/>
    <x v="443"/>
    <x v="0"/>
    <x v="0"/>
    <s v="Columbus"/>
    <x v="24"/>
    <n v="43229"/>
    <x v="3"/>
    <s v="OFF-BI-10004209"/>
    <x v="1"/>
    <x v="8"/>
    <x v="1206"/>
    <n v="7.2359999999999998"/>
    <n v="3"/>
    <x v="6"/>
    <n v="-6.03"/>
  </r>
  <r>
    <n v="8846"/>
    <x v="4411"/>
    <x v="3"/>
    <x v="404"/>
    <d v="2014-12-24T00:00:00"/>
    <x v="1"/>
    <s v="BP-11290"/>
    <x v="443"/>
    <x v="0"/>
    <x v="0"/>
    <s v="Columbus"/>
    <x v="24"/>
    <n v="43229"/>
    <x v="3"/>
    <s v="OFF-FA-10002988"/>
    <x v="1"/>
    <x v="13"/>
    <x v="131"/>
    <n v="4.8239999999999998"/>
    <n v="3"/>
    <x v="2"/>
    <n v="1.7486999999999999"/>
  </r>
  <r>
    <n v="8847"/>
    <x v="4411"/>
    <x v="3"/>
    <x v="404"/>
    <d v="2014-12-24T00:00:00"/>
    <x v="1"/>
    <s v="BP-11290"/>
    <x v="443"/>
    <x v="0"/>
    <x v="0"/>
    <s v="Columbus"/>
    <x v="24"/>
    <n v="43229"/>
    <x v="3"/>
    <s v="OFF-PA-10002222"/>
    <x v="1"/>
    <x v="10"/>
    <x v="389"/>
    <n v="91.36"/>
    <n v="5"/>
    <x v="2"/>
    <n v="29.692"/>
  </r>
  <r>
    <n v="8848"/>
    <x v="4411"/>
    <x v="3"/>
    <x v="404"/>
    <d v="2014-12-24T00:00:00"/>
    <x v="1"/>
    <s v="BP-11290"/>
    <x v="443"/>
    <x v="0"/>
    <x v="0"/>
    <s v="Columbus"/>
    <x v="24"/>
    <n v="43229"/>
    <x v="3"/>
    <s v="OFF-AP-10004487"/>
    <x v="1"/>
    <x v="9"/>
    <x v="715"/>
    <n v="130.11199999999999"/>
    <n v="2"/>
    <x v="2"/>
    <n v="13.011200000000001"/>
  </r>
  <r>
    <n v="8849"/>
    <x v="4412"/>
    <x v="1"/>
    <x v="740"/>
    <d v="2012-07-04T00:00:00"/>
    <x v="2"/>
    <s v="FA-14230"/>
    <x v="135"/>
    <x v="1"/>
    <x v="0"/>
    <s v="Raleigh"/>
    <x v="3"/>
    <n v="27604"/>
    <x v="0"/>
    <s v="TEC-PH-10003505"/>
    <x v="2"/>
    <x v="7"/>
    <x v="901"/>
    <n v="74.239999999999995"/>
    <n v="1"/>
    <x v="2"/>
    <n v="8.3520000000000003"/>
  </r>
  <r>
    <n v="8850"/>
    <x v="4412"/>
    <x v="1"/>
    <x v="740"/>
    <d v="2012-07-04T00:00:00"/>
    <x v="2"/>
    <s v="FA-14230"/>
    <x v="135"/>
    <x v="1"/>
    <x v="0"/>
    <s v="Raleigh"/>
    <x v="3"/>
    <n v="27604"/>
    <x v="0"/>
    <s v="FUR-FU-10000076"/>
    <x v="0"/>
    <x v="5"/>
    <x v="875"/>
    <n v="159.84"/>
    <n v="10"/>
    <x v="2"/>
    <n v="45.954000000000001"/>
  </r>
  <r>
    <n v="8851"/>
    <x v="4412"/>
    <x v="1"/>
    <x v="740"/>
    <d v="2012-07-04T00:00:00"/>
    <x v="2"/>
    <s v="FA-14230"/>
    <x v="135"/>
    <x v="1"/>
    <x v="0"/>
    <s v="Raleigh"/>
    <x v="3"/>
    <n v="27604"/>
    <x v="0"/>
    <s v="OFF-BI-10004728"/>
    <x v="1"/>
    <x v="8"/>
    <x v="539"/>
    <n v="2.8919999999999999"/>
    <n v="2"/>
    <x v="6"/>
    <n v="-2.3136000000000001"/>
  </r>
  <r>
    <n v="8852"/>
    <x v="4412"/>
    <x v="1"/>
    <x v="740"/>
    <d v="2012-07-04T00:00:00"/>
    <x v="2"/>
    <s v="FA-14230"/>
    <x v="135"/>
    <x v="1"/>
    <x v="0"/>
    <s v="Raleigh"/>
    <x v="3"/>
    <n v="27604"/>
    <x v="0"/>
    <s v="OFF-PA-10002250"/>
    <x v="1"/>
    <x v="10"/>
    <x v="699"/>
    <n v="9.3919999999999995"/>
    <n v="2"/>
    <x v="2"/>
    <n v="3.2871999999999999"/>
  </r>
  <r>
    <n v="8853"/>
    <x v="4413"/>
    <x v="2"/>
    <x v="1169"/>
    <d v="2011-10-13T00:00:00"/>
    <x v="0"/>
    <s v="DN-13690"/>
    <x v="35"/>
    <x v="0"/>
    <x v="0"/>
    <s v="New York City"/>
    <x v="15"/>
    <n v="10011"/>
    <x v="3"/>
    <s v="OFF-PA-10003823"/>
    <x v="1"/>
    <x v="10"/>
    <x v="1001"/>
    <n v="123.92"/>
    <n v="4"/>
    <x v="0"/>
    <n v="55.764000000000003"/>
  </r>
  <r>
    <n v="8854"/>
    <x v="4414"/>
    <x v="1"/>
    <x v="357"/>
    <d v="2012-09-25T00:00:00"/>
    <x v="2"/>
    <s v="FO-14305"/>
    <x v="383"/>
    <x v="0"/>
    <x v="0"/>
    <s v="Philadelphia"/>
    <x v="9"/>
    <n v="19143"/>
    <x v="3"/>
    <s v="OFF-SU-10000898"/>
    <x v="1"/>
    <x v="14"/>
    <x v="1181"/>
    <n v="55.6"/>
    <n v="5"/>
    <x v="2"/>
    <n v="6.2549999999999999"/>
  </r>
  <r>
    <n v="8855"/>
    <x v="4414"/>
    <x v="1"/>
    <x v="357"/>
    <d v="2012-09-25T00:00:00"/>
    <x v="2"/>
    <s v="FO-14305"/>
    <x v="383"/>
    <x v="0"/>
    <x v="0"/>
    <s v="Philadelphia"/>
    <x v="9"/>
    <n v="19143"/>
    <x v="3"/>
    <s v="TEC-AC-10003832"/>
    <x v="2"/>
    <x v="11"/>
    <x v="216"/>
    <n v="617.976"/>
    <n v="3"/>
    <x v="2"/>
    <n v="-7.7247000000000003"/>
  </r>
  <r>
    <n v="8856"/>
    <x v="4415"/>
    <x v="3"/>
    <x v="165"/>
    <d v="2014-12-31T00:00:00"/>
    <x v="1"/>
    <s v="DP-13105"/>
    <x v="317"/>
    <x v="1"/>
    <x v="0"/>
    <s v="Meridian"/>
    <x v="45"/>
    <n v="83642"/>
    <x v="1"/>
    <s v="OFF-BI-10001679"/>
    <x v="1"/>
    <x v="8"/>
    <x v="212"/>
    <n v="21.312000000000001"/>
    <n v="3"/>
    <x v="2"/>
    <n v="7.992"/>
  </r>
  <r>
    <n v="8857"/>
    <x v="4416"/>
    <x v="3"/>
    <x v="119"/>
    <d v="2014-10-21T00:00:00"/>
    <x v="1"/>
    <s v="JW-15220"/>
    <x v="478"/>
    <x v="1"/>
    <x v="0"/>
    <s v="Sacramento"/>
    <x v="1"/>
    <n v="95823"/>
    <x v="1"/>
    <s v="TEC-AC-10002335"/>
    <x v="2"/>
    <x v="11"/>
    <x v="339"/>
    <n v="209.94"/>
    <n v="6"/>
    <x v="0"/>
    <n v="39.888599999999997"/>
  </r>
  <r>
    <n v="8858"/>
    <x v="4416"/>
    <x v="3"/>
    <x v="119"/>
    <d v="2014-10-21T00:00:00"/>
    <x v="1"/>
    <s v="JW-15220"/>
    <x v="478"/>
    <x v="1"/>
    <x v="0"/>
    <s v="Sacramento"/>
    <x v="1"/>
    <n v="95823"/>
    <x v="1"/>
    <s v="TEC-PH-10003187"/>
    <x v="2"/>
    <x v="7"/>
    <x v="1410"/>
    <n v="31.984000000000002"/>
    <n v="2"/>
    <x v="2"/>
    <n v="-7.9960000000000004"/>
  </r>
  <r>
    <n v="8859"/>
    <x v="4416"/>
    <x v="3"/>
    <x v="119"/>
    <d v="2014-10-21T00:00:00"/>
    <x v="1"/>
    <s v="JW-15220"/>
    <x v="478"/>
    <x v="1"/>
    <x v="0"/>
    <s v="Sacramento"/>
    <x v="1"/>
    <n v="95823"/>
    <x v="1"/>
    <s v="OFF-BI-10003527"/>
    <x v="1"/>
    <x v="8"/>
    <x v="446"/>
    <n v="5083.96"/>
    <n v="5"/>
    <x v="2"/>
    <n v="1906.4849999999999"/>
  </r>
  <r>
    <n v="8860"/>
    <x v="4417"/>
    <x v="3"/>
    <x v="648"/>
    <d v="2014-08-27T00:00:00"/>
    <x v="1"/>
    <s v="TT-21460"/>
    <x v="499"/>
    <x v="2"/>
    <x v="0"/>
    <s v="Charlotte"/>
    <x v="3"/>
    <n v="28205"/>
    <x v="0"/>
    <s v="TEC-PH-10003171"/>
    <x v="2"/>
    <x v="7"/>
    <x v="1495"/>
    <n v="35.96"/>
    <n v="1"/>
    <x v="2"/>
    <n v="3.5960000000000001"/>
  </r>
  <r>
    <n v="8861"/>
    <x v="4418"/>
    <x v="1"/>
    <x v="861"/>
    <d v="2012-09-18T00:00:00"/>
    <x v="1"/>
    <s v="SN-20560"/>
    <x v="381"/>
    <x v="2"/>
    <x v="0"/>
    <s v="Paterson"/>
    <x v="30"/>
    <n v="7501"/>
    <x v="3"/>
    <s v="OFF-LA-10000414"/>
    <x v="1"/>
    <x v="2"/>
    <x v="1634"/>
    <n v="31.05"/>
    <n v="3"/>
    <x v="0"/>
    <n v="14.904"/>
  </r>
  <r>
    <n v="8862"/>
    <x v="4418"/>
    <x v="1"/>
    <x v="861"/>
    <d v="2012-09-18T00:00:00"/>
    <x v="1"/>
    <s v="SN-20560"/>
    <x v="381"/>
    <x v="2"/>
    <x v="0"/>
    <s v="Paterson"/>
    <x v="30"/>
    <n v="7501"/>
    <x v="3"/>
    <s v="FUR-FU-10002107"/>
    <x v="0"/>
    <x v="5"/>
    <x v="1324"/>
    <n v="8.92"/>
    <n v="4"/>
    <x v="0"/>
    <n v="3.9247999999999998"/>
  </r>
  <r>
    <n v="8863"/>
    <x v="4418"/>
    <x v="1"/>
    <x v="861"/>
    <d v="2012-09-18T00:00:00"/>
    <x v="1"/>
    <s v="SN-20560"/>
    <x v="381"/>
    <x v="2"/>
    <x v="0"/>
    <s v="Paterson"/>
    <x v="30"/>
    <n v="7501"/>
    <x v="3"/>
    <s v="OFF-BI-10004593"/>
    <x v="1"/>
    <x v="8"/>
    <x v="267"/>
    <n v="209.6"/>
    <n v="4"/>
    <x v="0"/>
    <n v="96.415999999999997"/>
  </r>
  <r>
    <n v="8864"/>
    <x v="4418"/>
    <x v="1"/>
    <x v="861"/>
    <d v="2012-09-18T00:00:00"/>
    <x v="1"/>
    <s v="SN-20560"/>
    <x v="381"/>
    <x v="2"/>
    <x v="0"/>
    <s v="Paterson"/>
    <x v="30"/>
    <n v="7501"/>
    <x v="3"/>
    <s v="OFF-AP-10003860"/>
    <x v="1"/>
    <x v="9"/>
    <x v="1089"/>
    <n v="111.04"/>
    <n v="4"/>
    <x v="0"/>
    <n v="29.980799999999999"/>
  </r>
  <r>
    <n v="8865"/>
    <x v="4418"/>
    <x v="1"/>
    <x v="861"/>
    <d v="2012-09-18T00:00:00"/>
    <x v="1"/>
    <s v="SN-20560"/>
    <x v="381"/>
    <x v="2"/>
    <x v="0"/>
    <s v="Paterson"/>
    <x v="30"/>
    <n v="7501"/>
    <x v="3"/>
    <s v="OFF-PA-10000556"/>
    <x v="1"/>
    <x v="10"/>
    <x v="1630"/>
    <n v="38.880000000000003"/>
    <n v="6"/>
    <x v="0"/>
    <n v="18.662400000000002"/>
  </r>
  <r>
    <n v="8866"/>
    <x v="4419"/>
    <x v="1"/>
    <x v="139"/>
    <d v="2012-12-26T00:00:00"/>
    <x v="1"/>
    <s v="JM-15865"/>
    <x v="622"/>
    <x v="0"/>
    <x v="0"/>
    <s v="Arlington"/>
    <x v="17"/>
    <n v="22204"/>
    <x v="0"/>
    <s v="OFF-AP-10003281"/>
    <x v="1"/>
    <x v="9"/>
    <x v="1180"/>
    <n v="36.270000000000003"/>
    <n v="3"/>
    <x v="0"/>
    <n v="10.881"/>
  </r>
  <r>
    <n v="8867"/>
    <x v="4420"/>
    <x v="2"/>
    <x v="59"/>
    <d v="2011-09-23T00:00:00"/>
    <x v="2"/>
    <s v="SB-20185"/>
    <x v="766"/>
    <x v="0"/>
    <x v="0"/>
    <s v="Chicago"/>
    <x v="10"/>
    <n v="60653"/>
    <x v="2"/>
    <s v="FUR-BO-10004218"/>
    <x v="0"/>
    <x v="0"/>
    <x v="1584"/>
    <n v="493.43"/>
    <n v="5"/>
    <x v="4"/>
    <n v="-70.489999999999995"/>
  </r>
  <r>
    <n v="8868"/>
    <x v="4420"/>
    <x v="2"/>
    <x v="59"/>
    <d v="2011-09-23T00:00:00"/>
    <x v="2"/>
    <s v="SB-20185"/>
    <x v="766"/>
    <x v="0"/>
    <x v="0"/>
    <s v="Chicago"/>
    <x v="10"/>
    <n v="60653"/>
    <x v="2"/>
    <s v="TEC-PH-10002185"/>
    <x v="2"/>
    <x v="7"/>
    <x v="1072"/>
    <n v="11.12"/>
    <n v="2"/>
    <x v="2"/>
    <n v="3.4750000000000001"/>
  </r>
  <r>
    <n v="8869"/>
    <x v="4421"/>
    <x v="0"/>
    <x v="254"/>
    <d v="2013-11-09T00:00:00"/>
    <x v="1"/>
    <s v="CC-12475"/>
    <x v="693"/>
    <x v="0"/>
    <x v="0"/>
    <s v="San Diego"/>
    <x v="1"/>
    <n v="92037"/>
    <x v="1"/>
    <s v="TEC-MA-10003176"/>
    <x v="2"/>
    <x v="15"/>
    <x v="1752"/>
    <n v="686.4"/>
    <n v="2"/>
    <x v="2"/>
    <n v="77.22"/>
  </r>
  <r>
    <n v="8870"/>
    <x v="4422"/>
    <x v="3"/>
    <x v="96"/>
    <d v="2014-12-07T00:00:00"/>
    <x v="1"/>
    <s v="SH-19975"/>
    <x v="64"/>
    <x v="1"/>
    <x v="0"/>
    <s v="Seattle"/>
    <x v="4"/>
    <n v="98105"/>
    <x v="1"/>
    <s v="OFF-BI-10002003"/>
    <x v="1"/>
    <x v="8"/>
    <x v="1384"/>
    <n v="15.92"/>
    <n v="5"/>
    <x v="2"/>
    <n v="5.3730000000000002"/>
  </r>
  <r>
    <n v="8871"/>
    <x v="4422"/>
    <x v="3"/>
    <x v="96"/>
    <d v="2014-12-07T00:00:00"/>
    <x v="1"/>
    <s v="SH-19975"/>
    <x v="64"/>
    <x v="1"/>
    <x v="0"/>
    <s v="Seattle"/>
    <x v="4"/>
    <n v="98105"/>
    <x v="1"/>
    <s v="FUR-FU-10000023"/>
    <x v="0"/>
    <x v="5"/>
    <x v="322"/>
    <n v="70.680000000000007"/>
    <n v="12"/>
    <x v="0"/>
    <n v="31.0992"/>
  </r>
  <r>
    <n v="8872"/>
    <x v="4422"/>
    <x v="3"/>
    <x v="96"/>
    <d v="2014-12-07T00:00:00"/>
    <x v="1"/>
    <s v="SH-19975"/>
    <x v="64"/>
    <x v="1"/>
    <x v="0"/>
    <s v="Seattle"/>
    <x v="4"/>
    <n v="98105"/>
    <x v="1"/>
    <s v="OFF-ST-10002756"/>
    <x v="1"/>
    <x v="4"/>
    <x v="270"/>
    <n v="541.24"/>
    <n v="4"/>
    <x v="0"/>
    <n v="5.4123999999999999"/>
  </r>
  <r>
    <n v="8873"/>
    <x v="4423"/>
    <x v="2"/>
    <x v="982"/>
    <d v="2011-10-10T00:00:00"/>
    <x v="3"/>
    <s v="RB-19435"/>
    <x v="579"/>
    <x v="0"/>
    <x v="0"/>
    <s v="Columbus"/>
    <x v="24"/>
    <n v="43229"/>
    <x v="3"/>
    <s v="TEC-MA-10002694"/>
    <x v="2"/>
    <x v="15"/>
    <x v="1823"/>
    <n v="101.994"/>
    <n v="2"/>
    <x v="6"/>
    <n v="-71.395799999999994"/>
  </r>
  <r>
    <n v="8874"/>
    <x v="4423"/>
    <x v="2"/>
    <x v="982"/>
    <d v="2011-10-10T00:00:00"/>
    <x v="3"/>
    <s v="RB-19435"/>
    <x v="579"/>
    <x v="0"/>
    <x v="0"/>
    <s v="Columbus"/>
    <x v="24"/>
    <n v="43229"/>
    <x v="3"/>
    <s v="OFF-BI-10002429"/>
    <x v="1"/>
    <x v="8"/>
    <x v="467"/>
    <n v="18.263999999999999"/>
    <n v="2"/>
    <x v="6"/>
    <n v="-13.393599999999999"/>
  </r>
  <r>
    <n v="8875"/>
    <x v="4424"/>
    <x v="3"/>
    <x v="237"/>
    <d v="2014-11-17T00:00:00"/>
    <x v="0"/>
    <s v="TC-21295"/>
    <x v="646"/>
    <x v="0"/>
    <x v="0"/>
    <s v="Houston"/>
    <x v="5"/>
    <n v="77095"/>
    <x v="2"/>
    <s v="OFF-BI-10003684"/>
    <x v="1"/>
    <x v="8"/>
    <x v="707"/>
    <n v="21.99"/>
    <n v="5"/>
    <x v="3"/>
    <n v="-32.984999999999999"/>
  </r>
  <r>
    <n v="8876"/>
    <x v="4425"/>
    <x v="0"/>
    <x v="572"/>
    <d v="2013-08-20T00:00:00"/>
    <x v="1"/>
    <s v="CT-11995"/>
    <x v="564"/>
    <x v="0"/>
    <x v="0"/>
    <s v="Irving"/>
    <x v="5"/>
    <n v="75061"/>
    <x v="2"/>
    <s v="OFF-SU-10003505"/>
    <x v="1"/>
    <x v="14"/>
    <x v="408"/>
    <n v="185.376"/>
    <n v="2"/>
    <x v="2"/>
    <n v="-34.758000000000003"/>
  </r>
  <r>
    <n v="8877"/>
    <x v="4425"/>
    <x v="0"/>
    <x v="572"/>
    <d v="2013-08-20T00:00:00"/>
    <x v="1"/>
    <s v="CT-11995"/>
    <x v="564"/>
    <x v="0"/>
    <x v="0"/>
    <s v="Irving"/>
    <x v="5"/>
    <n v="75061"/>
    <x v="2"/>
    <s v="OFF-AP-10002534"/>
    <x v="1"/>
    <x v="9"/>
    <x v="1193"/>
    <n v="58.923999999999999"/>
    <n v="1"/>
    <x v="3"/>
    <n v="-153.20240000000001"/>
  </r>
  <r>
    <n v="8878"/>
    <x v="4426"/>
    <x v="3"/>
    <x v="697"/>
    <d v="2014-09-24T00:00:00"/>
    <x v="1"/>
    <s v="GZ-14470"/>
    <x v="47"/>
    <x v="0"/>
    <x v="0"/>
    <s v="Morristown"/>
    <x v="30"/>
    <n v="7960"/>
    <x v="3"/>
    <s v="TEC-MA-10004626"/>
    <x v="2"/>
    <x v="15"/>
    <x v="1824"/>
    <n v="480"/>
    <n v="4"/>
    <x v="0"/>
    <n v="225.6"/>
  </r>
  <r>
    <n v="8879"/>
    <x v="4426"/>
    <x v="3"/>
    <x v="697"/>
    <d v="2014-09-24T00:00:00"/>
    <x v="1"/>
    <s v="GZ-14470"/>
    <x v="47"/>
    <x v="0"/>
    <x v="0"/>
    <s v="Morristown"/>
    <x v="30"/>
    <n v="7960"/>
    <x v="3"/>
    <s v="OFF-ST-10000615"/>
    <x v="1"/>
    <x v="4"/>
    <x v="75"/>
    <n v="34.049999999999997"/>
    <n v="3"/>
    <x v="0"/>
    <n v="9.5340000000000007"/>
  </r>
  <r>
    <n v="8880"/>
    <x v="4427"/>
    <x v="1"/>
    <x v="391"/>
    <d v="2012-03-25T00:00:00"/>
    <x v="2"/>
    <s v="AM-10360"/>
    <x v="87"/>
    <x v="1"/>
    <x v="0"/>
    <s v="Los Angeles"/>
    <x v="1"/>
    <n v="90008"/>
    <x v="1"/>
    <s v="OFF-PA-10000659"/>
    <x v="1"/>
    <x v="10"/>
    <x v="1286"/>
    <n v="192.72"/>
    <n v="11"/>
    <x v="0"/>
    <n v="92.505600000000001"/>
  </r>
  <r>
    <n v="8881"/>
    <x v="4427"/>
    <x v="1"/>
    <x v="391"/>
    <d v="2012-03-25T00:00:00"/>
    <x v="2"/>
    <s v="AM-10360"/>
    <x v="87"/>
    <x v="1"/>
    <x v="0"/>
    <s v="Los Angeles"/>
    <x v="1"/>
    <n v="90008"/>
    <x v="1"/>
    <s v="TEC-AC-10000736"/>
    <x v="2"/>
    <x v="11"/>
    <x v="1085"/>
    <n v="239.97"/>
    <n v="3"/>
    <x v="0"/>
    <n v="86.389200000000002"/>
  </r>
  <r>
    <n v="8882"/>
    <x v="4428"/>
    <x v="0"/>
    <x v="1186"/>
    <d v="2013-07-04T00:00:00"/>
    <x v="0"/>
    <s v="AH-10120"/>
    <x v="571"/>
    <x v="2"/>
    <x v="0"/>
    <s v="Aurora"/>
    <x v="10"/>
    <n v="60505"/>
    <x v="2"/>
    <s v="TEC-AC-10003038"/>
    <x v="2"/>
    <x v="11"/>
    <x v="1024"/>
    <n v="50.12"/>
    <n v="7"/>
    <x v="2"/>
    <n v="-0.62649999999999995"/>
  </r>
  <r>
    <n v="8883"/>
    <x v="4429"/>
    <x v="3"/>
    <x v="179"/>
    <d v="2014-10-26T00:00:00"/>
    <x v="1"/>
    <s v="MY-18295"/>
    <x v="501"/>
    <x v="1"/>
    <x v="0"/>
    <s v="Durham"/>
    <x v="3"/>
    <n v="27707"/>
    <x v="0"/>
    <s v="TEC-PH-10004071"/>
    <x v="2"/>
    <x v="7"/>
    <x v="1537"/>
    <n v="15.984"/>
    <n v="2"/>
    <x v="2"/>
    <n v="1.3986000000000001"/>
  </r>
  <r>
    <n v="8884"/>
    <x v="4429"/>
    <x v="3"/>
    <x v="179"/>
    <d v="2014-10-26T00:00:00"/>
    <x v="1"/>
    <s v="MY-18295"/>
    <x v="501"/>
    <x v="1"/>
    <x v="0"/>
    <s v="Durham"/>
    <x v="3"/>
    <n v="27707"/>
    <x v="0"/>
    <s v="OFF-PA-10001667"/>
    <x v="1"/>
    <x v="10"/>
    <x v="453"/>
    <n v="14.352"/>
    <n v="3"/>
    <x v="2"/>
    <n v="4.4850000000000003"/>
  </r>
  <r>
    <n v="8885"/>
    <x v="4430"/>
    <x v="2"/>
    <x v="55"/>
    <d v="2011-08-30T00:00:00"/>
    <x v="1"/>
    <s v="BS-11590"/>
    <x v="29"/>
    <x v="1"/>
    <x v="0"/>
    <s v="Columbus"/>
    <x v="24"/>
    <n v="43229"/>
    <x v="3"/>
    <s v="OFF-BI-10001982"/>
    <x v="1"/>
    <x v="8"/>
    <x v="301"/>
    <n v="6.5279999999999996"/>
    <n v="4"/>
    <x v="6"/>
    <n v="-4.5696000000000003"/>
  </r>
  <r>
    <n v="8886"/>
    <x v="4430"/>
    <x v="2"/>
    <x v="55"/>
    <d v="2011-08-30T00:00:00"/>
    <x v="1"/>
    <s v="BS-11590"/>
    <x v="29"/>
    <x v="1"/>
    <x v="0"/>
    <s v="Columbus"/>
    <x v="24"/>
    <n v="43229"/>
    <x v="3"/>
    <s v="OFF-BI-10004141"/>
    <x v="1"/>
    <x v="8"/>
    <x v="1287"/>
    <n v="2.8620000000000001"/>
    <n v="3"/>
    <x v="6"/>
    <n v="-2.2896000000000001"/>
  </r>
  <r>
    <n v="8887"/>
    <x v="4430"/>
    <x v="2"/>
    <x v="55"/>
    <d v="2011-08-30T00:00:00"/>
    <x v="1"/>
    <s v="BS-11590"/>
    <x v="29"/>
    <x v="1"/>
    <x v="0"/>
    <s v="Columbus"/>
    <x v="24"/>
    <n v="43229"/>
    <x v="3"/>
    <s v="OFF-BI-10002103"/>
    <x v="1"/>
    <x v="8"/>
    <x v="525"/>
    <n v="20.856000000000002"/>
    <n v="8"/>
    <x v="6"/>
    <n v="-16.684799999999999"/>
  </r>
  <r>
    <n v="8888"/>
    <x v="4431"/>
    <x v="2"/>
    <x v="923"/>
    <d v="2011-07-30T00:00:00"/>
    <x v="0"/>
    <s v="BB-10990"/>
    <x v="121"/>
    <x v="1"/>
    <x v="0"/>
    <s v="Los Angeles"/>
    <x v="1"/>
    <n v="90036"/>
    <x v="1"/>
    <s v="OFF-ST-10002574"/>
    <x v="1"/>
    <x v="4"/>
    <x v="926"/>
    <n v="276.27999999999997"/>
    <n v="2"/>
    <x v="0"/>
    <n v="0"/>
  </r>
  <r>
    <n v="8889"/>
    <x v="4432"/>
    <x v="3"/>
    <x v="96"/>
    <d v="2014-12-08T00:00:00"/>
    <x v="1"/>
    <s v="ML-17755"/>
    <x v="529"/>
    <x v="2"/>
    <x v="0"/>
    <s v="Stockton"/>
    <x v="1"/>
    <n v="95207"/>
    <x v="1"/>
    <s v="FUR-FU-10003394"/>
    <x v="0"/>
    <x v="5"/>
    <x v="578"/>
    <n v="629.64"/>
    <n v="9"/>
    <x v="0"/>
    <n v="107.03879999999999"/>
  </r>
  <r>
    <n v="8890"/>
    <x v="4433"/>
    <x v="0"/>
    <x v="508"/>
    <d v="2013-10-22T00:00:00"/>
    <x v="0"/>
    <s v="FC-14245"/>
    <x v="763"/>
    <x v="2"/>
    <x v="0"/>
    <s v="Columbia"/>
    <x v="25"/>
    <n v="65203"/>
    <x v="2"/>
    <s v="TEC-PH-10003072"/>
    <x v="2"/>
    <x v="7"/>
    <x v="1310"/>
    <n v="449.97"/>
    <n v="3"/>
    <x v="0"/>
    <n v="220.4853"/>
  </r>
  <r>
    <n v="8891"/>
    <x v="4433"/>
    <x v="0"/>
    <x v="508"/>
    <d v="2013-10-22T00:00:00"/>
    <x v="0"/>
    <s v="FC-14245"/>
    <x v="763"/>
    <x v="2"/>
    <x v="0"/>
    <s v="Columbia"/>
    <x v="25"/>
    <n v="65203"/>
    <x v="2"/>
    <s v="OFF-AP-10003057"/>
    <x v="1"/>
    <x v="9"/>
    <x v="1317"/>
    <n v="1927.59"/>
    <n v="7"/>
    <x v="0"/>
    <n v="751.76009999999997"/>
  </r>
  <r>
    <n v="8892"/>
    <x v="4434"/>
    <x v="0"/>
    <x v="1142"/>
    <d v="2013-09-19T00:00:00"/>
    <x v="2"/>
    <s v="CR-12625"/>
    <x v="128"/>
    <x v="2"/>
    <x v="0"/>
    <s v="Columbus"/>
    <x v="32"/>
    <n v="31907"/>
    <x v="0"/>
    <s v="FUR-CH-10001146"/>
    <x v="0"/>
    <x v="1"/>
    <x v="64"/>
    <n v="121.78"/>
    <n v="2"/>
    <x v="0"/>
    <n v="30.445"/>
  </r>
  <r>
    <n v="8893"/>
    <x v="4435"/>
    <x v="1"/>
    <x v="494"/>
    <d v="2012-12-06T00:00:00"/>
    <x v="1"/>
    <s v="LC-16960"/>
    <x v="784"/>
    <x v="2"/>
    <x v="0"/>
    <s v="San Diego"/>
    <x v="1"/>
    <n v="92037"/>
    <x v="1"/>
    <s v="FUR-CH-10003973"/>
    <x v="0"/>
    <x v="1"/>
    <x v="858"/>
    <n v="2676.672"/>
    <n v="9"/>
    <x v="2"/>
    <n v="267.66719999999998"/>
  </r>
  <r>
    <n v="8894"/>
    <x v="4436"/>
    <x v="2"/>
    <x v="79"/>
    <d v="2011-08-12T00:00:00"/>
    <x v="1"/>
    <s v="GZ-14470"/>
    <x v="47"/>
    <x v="0"/>
    <x v="0"/>
    <s v="Texas City"/>
    <x v="5"/>
    <n v="77590"/>
    <x v="2"/>
    <s v="FUR-TA-10001307"/>
    <x v="0"/>
    <x v="3"/>
    <x v="1090"/>
    <n v="489.23"/>
    <n v="2"/>
    <x v="4"/>
    <n v="41.933999999999997"/>
  </r>
  <r>
    <n v="8895"/>
    <x v="4437"/>
    <x v="0"/>
    <x v="243"/>
    <d v="2013-08-23T00:00:00"/>
    <x v="1"/>
    <s v="BD-11320"/>
    <x v="217"/>
    <x v="0"/>
    <x v="0"/>
    <s v="Los Angeles"/>
    <x v="1"/>
    <n v="90004"/>
    <x v="1"/>
    <s v="FUR-FU-10004071"/>
    <x v="0"/>
    <x v="5"/>
    <x v="570"/>
    <n v="312.02999999999997"/>
    <n v="3"/>
    <x v="0"/>
    <n v="43.684199999999997"/>
  </r>
  <r>
    <n v="8896"/>
    <x v="4437"/>
    <x v="0"/>
    <x v="243"/>
    <d v="2013-08-23T00:00:00"/>
    <x v="1"/>
    <s v="BD-11320"/>
    <x v="217"/>
    <x v="0"/>
    <x v="0"/>
    <s v="Los Angeles"/>
    <x v="1"/>
    <n v="90004"/>
    <x v="1"/>
    <s v="OFF-ST-10001505"/>
    <x v="1"/>
    <x v="4"/>
    <x v="1174"/>
    <n v="17.940000000000001"/>
    <n v="3"/>
    <x v="0"/>
    <n v="3.0497999999999998"/>
  </r>
  <r>
    <n v="8897"/>
    <x v="4437"/>
    <x v="0"/>
    <x v="243"/>
    <d v="2013-08-23T00:00:00"/>
    <x v="1"/>
    <s v="BD-11320"/>
    <x v="217"/>
    <x v="0"/>
    <x v="0"/>
    <s v="Los Angeles"/>
    <x v="1"/>
    <n v="90004"/>
    <x v="1"/>
    <s v="TEC-PH-10004614"/>
    <x v="2"/>
    <x v="7"/>
    <x v="299"/>
    <n v="165.6"/>
    <n v="3"/>
    <x v="2"/>
    <n v="10.35"/>
  </r>
  <r>
    <n v="8898"/>
    <x v="4437"/>
    <x v="0"/>
    <x v="243"/>
    <d v="2013-08-23T00:00:00"/>
    <x v="1"/>
    <s v="BD-11320"/>
    <x v="217"/>
    <x v="0"/>
    <x v="0"/>
    <s v="Los Angeles"/>
    <x v="1"/>
    <n v="90004"/>
    <x v="1"/>
    <s v="OFF-PA-10004911"/>
    <x v="1"/>
    <x v="10"/>
    <x v="929"/>
    <n v="37.520000000000003"/>
    <n v="4"/>
    <x v="0"/>
    <n v="18.009599999999999"/>
  </r>
  <r>
    <n v="8899"/>
    <x v="4438"/>
    <x v="1"/>
    <x v="976"/>
    <d v="2012-08-09T00:00:00"/>
    <x v="0"/>
    <s v="EM-14095"/>
    <x v="313"/>
    <x v="1"/>
    <x v="0"/>
    <s v="Springfield"/>
    <x v="17"/>
    <n v="22153"/>
    <x v="0"/>
    <s v="TEC-PH-10003601"/>
    <x v="2"/>
    <x v="7"/>
    <x v="1383"/>
    <n v="494.97"/>
    <n v="3"/>
    <x v="0"/>
    <n v="148.49100000000001"/>
  </r>
  <r>
    <n v="8900"/>
    <x v="4438"/>
    <x v="1"/>
    <x v="976"/>
    <d v="2012-08-09T00:00:00"/>
    <x v="0"/>
    <s v="EM-14095"/>
    <x v="313"/>
    <x v="1"/>
    <x v="0"/>
    <s v="Springfield"/>
    <x v="17"/>
    <n v="22153"/>
    <x v="0"/>
    <s v="OFF-LA-10004545"/>
    <x v="1"/>
    <x v="2"/>
    <x v="1328"/>
    <n v="25.06"/>
    <n v="2"/>
    <x v="0"/>
    <n v="11.7782"/>
  </r>
  <r>
    <n v="8901"/>
    <x v="4439"/>
    <x v="0"/>
    <x v="1207"/>
    <d v="2013-06-05T00:00:00"/>
    <x v="1"/>
    <s v="BP-11290"/>
    <x v="443"/>
    <x v="0"/>
    <x v="0"/>
    <s v="Decatur"/>
    <x v="10"/>
    <n v="62521"/>
    <x v="2"/>
    <s v="FUR-FU-10001379"/>
    <x v="0"/>
    <x v="5"/>
    <x v="1810"/>
    <n v="32.064"/>
    <n v="3"/>
    <x v="7"/>
    <n v="-12.8256"/>
  </r>
  <r>
    <n v="8902"/>
    <x v="4439"/>
    <x v="0"/>
    <x v="1207"/>
    <d v="2013-06-05T00:00:00"/>
    <x v="1"/>
    <s v="BP-11290"/>
    <x v="443"/>
    <x v="0"/>
    <x v="0"/>
    <s v="Decatur"/>
    <x v="10"/>
    <n v="62521"/>
    <x v="2"/>
    <s v="OFF-PA-10001846"/>
    <x v="1"/>
    <x v="10"/>
    <x v="1807"/>
    <n v="18.495999999999999"/>
    <n v="4"/>
    <x v="2"/>
    <n v="6.7047999999999996"/>
  </r>
  <r>
    <n v="8903"/>
    <x v="4439"/>
    <x v="0"/>
    <x v="1207"/>
    <d v="2013-06-05T00:00:00"/>
    <x v="1"/>
    <s v="BP-11290"/>
    <x v="443"/>
    <x v="0"/>
    <x v="0"/>
    <s v="Decatur"/>
    <x v="10"/>
    <n v="62521"/>
    <x v="2"/>
    <s v="FUR-CH-10000422"/>
    <x v="0"/>
    <x v="1"/>
    <x v="1432"/>
    <n v="191.07900000000001"/>
    <n v="3"/>
    <x v="4"/>
    <n v="-38.215800000000002"/>
  </r>
  <r>
    <n v="8904"/>
    <x v="4439"/>
    <x v="0"/>
    <x v="1207"/>
    <d v="2013-06-05T00:00:00"/>
    <x v="1"/>
    <s v="BP-11290"/>
    <x v="443"/>
    <x v="0"/>
    <x v="0"/>
    <s v="Decatur"/>
    <x v="10"/>
    <n v="62521"/>
    <x v="2"/>
    <s v="OFF-PA-10004621"/>
    <x v="1"/>
    <x v="10"/>
    <x v="738"/>
    <n v="10.368"/>
    <n v="2"/>
    <x v="2"/>
    <n v="3.6288"/>
  </r>
  <r>
    <n v="8905"/>
    <x v="4440"/>
    <x v="0"/>
    <x v="949"/>
    <d v="2013-07-02T00:00:00"/>
    <x v="3"/>
    <s v="SU-20665"/>
    <x v="711"/>
    <x v="2"/>
    <x v="0"/>
    <s v="New York City"/>
    <x v="15"/>
    <n v="10009"/>
    <x v="3"/>
    <s v="OFF-LA-10001474"/>
    <x v="1"/>
    <x v="2"/>
    <x v="917"/>
    <n v="30.53"/>
    <n v="1"/>
    <x v="0"/>
    <n v="14.043799999999999"/>
  </r>
  <r>
    <n v="8906"/>
    <x v="4440"/>
    <x v="0"/>
    <x v="949"/>
    <d v="2013-07-02T00:00:00"/>
    <x v="3"/>
    <s v="SU-20665"/>
    <x v="711"/>
    <x v="2"/>
    <x v="0"/>
    <s v="New York City"/>
    <x v="15"/>
    <n v="10009"/>
    <x v="3"/>
    <s v="TEC-AC-10001635"/>
    <x v="2"/>
    <x v="11"/>
    <x v="1363"/>
    <n v="30.84"/>
    <n v="3"/>
    <x v="0"/>
    <n v="6.1680000000000001"/>
  </r>
  <r>
    <n v="8907"/>
    <x v="4440"/>
    <x v="0"/>
    <x v="949"/>
    <d v="2013-07-02T00:00:00"/>
    <x v="3"/>
    <s v="SU-20665"/>
    <x v="711"/>
    <x v="2"/>
    <x v="0"/>
    <s v="New York City"/>
    <x v="15"/>
    <n v="10009"/>
    <x v="3"/>
    <s v="OFF-PA-10001950"/>
    <x v="1"/>
    <x v="10"/>
    <x v="144"/>
    <n v="75.06"/>
    <n v="9"/>
    <x v="0"/>
    <n v="33.777000000000001"/>
  </r>
  <r>
    <n v="8908"/>
    <x v="4441"/>
    <x v="0"/>
    <x v="122"/>
    <d v="2013-12-21T00:00:00"/>
    <x v="2"/>
    <s v="AY-10555"/>
    <x v="672"/>
    <x v="1"/>
    <x v="0"/>
    <s v="San Francisco"/>
    <x v="1"/>
    <n v="94110"/>
    <x v="1"/>
    <s v="TEC-PH-10001552"/>
    <x v="2"/>
    <x v="7"/>
    <x v="178"/>
    <n v="66.975999999999999"/>
    <n v="7"/>
    <x v="2"/>
    <n v="6.6976000000000004"/>
  </r>
  <r>
    <n v="8909"/>
    <x v="4442"/>
    <x v="1"/>
    <x v="1208"/>
    <d v="2012-02-01T00:00:00"/>
    <x v="1"/>
    <s v="EM-13825"/>
    <x v="605"/>
    <x v="1"/>
    <x v="0"/>
    <s v="Moreno Valley"/>
    <x v="1"/>
    <n v="92553"/>
    <x v="1"/>
    <s v="OFF-PA-10003790"/>
    <x v="1"/>
    <x v="10"/>
    <x v="1250"/>
    <n v="182.72"/>
    <n v="8"/>
    <x v="0"/>
    <n v="84.051199999999994"/>
  </r>
  <r>
    <n v="8910"/>
    <x v="4443"/>
    <x v="3"/>
    <x v="960"/>
    <d v="2014-11-02T00:00:00"/>
    <x v="1"/>
    <s v="SA-20830"/>
    <x v="193"/>
    <x v="0"/>
    <x v="0"/>
    <s v="Everett"/>
    <x v="31"/>
    <n v="2149"/>
    <x v="3"/>
    <s v="OFF-LA-10002475"/>
    <x v="1"/>
    <x v="2"/>
    <x v="148"/>
    <n v="21.93"/>
    <n v="3"/>
    <x v="0"/>
    <n v="10.3071"/>
  </r>
  <r>
    <n v="8911"/>
    <x v="4444"/>
    <x v="3"/>
    <x v="259"/>
    <d v="2014-11-09T00:00:00"/>
    <x v="1"/>
    <s v="CA-12265"/>
    <x v="244"/>
    <x v="0"/>
    <x v="0"/>
    <s v="Chattanooga"/>
    <x v="18"/>
    <n v="37421"/>
    <x v="0"/>
    <s v="TEC-AC-10000303"/>
    <x v="2"/>
    <x v="11"/>
    <x v="429"/>
    <n v="95.975999999999999"/>
    <n v="3"/>
    <x v="2"/>
    <n v="15.5961"/>
  </r>
  <r>
    <n v="8912"/>
    <x v="4444"/>
    <x v="3"/>
    <x v="259"/>
    <d v="2014-11-09T00:00:00"/>
    <x v="1"/>
    <s v="CA-12265"/>
    <x v="244"/>
    <x v="0"/>
    <x v="0"/>
    <s v="Chattanooga"/>
    <x v="18"/>
    <n v="37421"/>
    <x v="0"/>
    <s v="TEC-PH-10000127"/>
    <x v="2"/>
    <x v="7"/>
    <x v="1758"/>
    <n v="143.928"/>
    <n v="9"/>
    <x v="2"/>
    <n v="-32.383800000000001"/>
  </r>
  <r>
    <n v="8913"/>
    <x v="4444"/>
    <x v="3"/>
    <x v="259"/>
    <d v="2014-11-09T00:00:00"/>
    <x v="1"/>
    <s v="CA-12265"/>
    <x v="244"/>
    <x v="0"/>
    <x v="0"/>
    <s v="Chattanooga"/>
    <x v="18"/>
    <n v="37421"/>
    <x v="0"/>
    <s v="OFF-BI-10004364"/>
    <x v="1"/>
    <x v="8"/>
    <x v="302"/>
    <n v="3.5640000000000001"/>
    <n v="2"/>
    <x v="6"/>
    <n v="-2.97"/>
  </r>
  <r>
    <n v="8914"/>
    <x v="4444"/>
    <x v="3"/>
    <x v="259"/>
    <d v="2014-11-09T00:00:00"/>
    <x v="1"/>
    <s v="CA-12265"/>
    <x v="244"/>
    <x v="0"/>
    <x v="0"/>
    <s v="Chattanooga"/>
    <x v="18"/>
    <n v="37421"/>
    <x v="0"/>
    <s v="OFF-LA-10002195"/>
    <x v="1"/>
    <x v="2"/>
    <x v="1019"/>
    <n v="4.9279999999999999"/>
    <n v="2"/>
    <x v="2"/>
    <n v="1.7248000000000001"/>
  </r>
  <r>
    <n v="8915"/>
    <x v="4445"/>
    <x v="0"/>
    <x v="195"/>
    <d v="2013-05-14T00:00:00"/>
    <x v="1"/>
    <s v="CV-12805"/>
    <x v="51"/>
    <x v="1"/>
    <x v="0"/>
    <s v="Austin"/>
    <x v="5"/>
    <n v="78745"/>
    <x v="2"/>
    <s v="OFF-ST-10001490"/>
    <x v="1"/>
    <x v="4"/>
    <x v="513"/>
    <n v="856.65599999999995"/>
    <n v="6"/>
    <x v="2"/>
    <n v="107.08199999999999"/>
  </r>
  <r>
    <n v="8916"/>
    <x v="4445"/>
    <x v="0"/>
    <x v="195"/>
    <d v="2013-05-14T00:00:00"/>
    <x v="1"/>
    <s v="CV-12805"/>
    <x v="51"/>
    <x v="1"/>
    <x v="0"/>
    <s v="Austin"/>
    <x v="5"/>
    <n v="78745"/>
    <x v="2"/>
    <s v="OFF-BI-10002852"/>
    <x v="1"/>
    <x v="8"/>
    <x v="91"/>
    <n v="13.183999999999999"/>
    <n v="4"/>
    <x v="3"/>
    <n v="-20.435199999999998"/>
  </r>
  <r>
    <n v="8917"/>
    <x v="4445"/>
    <x v="0"/>
    <x v="195"/>
    <d v="2013-05-14T00:00:00"/>
    <x v="1"/>
    <s v="CV-12805"/>
    <x v="51"/>
    <x v="1"/>
    <x v="0"/>
    <s v="Austin"/>
    <x v="5"/>
    <n v="78745"/>
    <x v="2"/>
    <s v="OFF-AP-10000390"/>
    <x v="1"/>
    <x v="9"/>
    <x v="1691"/>
    <n v="48.783999999999999"/>
    <n v="4"/>
    <x v="3"/>
    <n v="-131.71680000000001"/>
  </r>
  <r>
    <n v="8918"/>
    <x v="4445"/>
    <x v="0"/>
    <x v="195"/>
    <d v="2013-05-14T00:00:00"/>
    <x v="1"/>
    <s v="CV-12805"/>
    <x v="51"/>
    <x v="1"/>
    <x v="0"/>
    <s v="Austin"/>
    <x v="5"/>
    <n v="78745"/>
    <x v="2"/>
    <s v="OFF-PA-10004327"/>
    <x v="1"/>
    <x v="10"/>
    <x v="136"/>
    <n v="76.64"/>
    <n v="2"/>
    <x v="2"/>
    <n v="26.824000000000002"/>
  </r>
  <r>
    <n v="8919"/>
    <x v="4445"/>
    <x v="0"/>
    <x v="195"/>
    <d v="2013-05-14T00:00:00"/>
    <x v="1"/>
    <s v="CV-12805"/>
    <x v="51"/>
    <x v="1"/>
    <x v="0"/>
    <s v="Austin"/>
    <x v="5"/>
    <n v="78745"/>
    <x v="2"/>
    <s v="OFF-BI-10002353"/>
    <x v="1"/>
    <x v="8"/>
    <x v="1068"/>
    <n v="18.527999999999999"/>
    <n v="6"/>
    <x v="3"/>
    <n v="-27.792000000000002"/>
  </r>
  <r>
    <n v="8920"/>
    <x v="4446"/>
    <x v="2"/>
    <x v="1063"/>
    <d v="2011-04-08T00:00:00"/>
    <x v="1"/>
    <s v="AH-10690"/>
    <x v="706"/>
    <x v="1"/>
    <x v="0"/>
    <s v="Virginia Beach"/>
    <x v="17"/>
    <n v="23464"/>
    <x v="0"/>
    <s v="FUR-FU-10003192"/>
    <x v="0"/>
    <x v="5"/>
    <x v="1720"/>
    <n v="177.68"/>
    <n v="2"/>
    <x v="0"/>
    <n v="46.196800000000003"/>
  </r>
  <r>
    <n v="8921"/>
    <x v="4447"/>
    <x v="2"/>
    <x v="582"/>
    <d v="2011-05-03T00:00:00"/>
    <x v="1"/>
    <s v="DS-13180"/>
    <x v="103"/>
    <x v="1"/>
    <x v="0"/>
    <s v="Jamestown"/>
    <x v="15"/>
    <n v="14701"/>
    <x v="3"/>
    <s v="TEC-AC-10000736"/>
    <x v="2"/>
    <x v="11"/>
    <x v="1085"/>
    <n v="159.97999999999999"/>
    <n v="2"/>
    <x v="0"/>
    <n v="57.592799999999997"/>
  </r>
  <r>
    <n v="8922"/>
    <x v="4448"/>
    <x v="0"/>
    <x v="964"/>
    <d v="2013-10-09T00:00:00"/>
    <x v="1"/>
    <s v="AH-10690"/>
    <x v="706"/>
    <x v="1"/>
    <x v="0"/>
    <s v="Coral Gables"/>
    <x v="2"/>
    <n v="33134"/>
    <x v="0"/>
    <s v="TEC-PH-10003095"/>
    <x v="2"/>
    <x v="7"/>
    <x v="1491"/>
    <n v="52.68"/>
    <n v="3"/>
    <x v="2"/>
    <n v="19.754999999999999"/>
  </r>
  <r>
    <n v="8923"/>
    <x v="4448"/>
    <x v="0"/>
    <x v="964"/>
    <d v="2013-10-09T00:00:00"/>
    <x v="1"/>
    <s v="AH-10690"/>
    <x v="706"/>
    <x v="1"/>
    <x v="0"/>
    <s v="Coral Gables"/>
    <x v="2"/>
    <n v="33134"/>
    <x v="0"/>
    <s v="FUR-FU-10002885"/>
    <x v="0"/>
    <x v="5"/>
    <x v="755"/>
    <n v="11.568"/>
    <n v="3"/>
    <x v="2"/>
    <n v="2.6027999999999998"/>
  </r>
  <r>
    <n v="8924"/>
    <x v="4449"/>
    <x v="3"/>
    <x v="532"/>
    <d v="2014-06-18T00:00:00"/>
    <x v="1"/>
    <s v="ZC-21910"/>
    <x v="233"/>
    <x v="0"/>
    <x v="0"/>
    <s v="Hickory"/>
    <x v="3"/>
    <n v="28601"/>
    <x v="0"/>
    <s v="OFF-BI-10001525"/>
    <x v="1"/>
    <x v="8"/>
    <x v="31"/>
    <n v="4.5720000000000001"/>
    <n v="4"/>
    <x v="6"/>
    <n v="-3.81"/>
  </r>
  <r>
    <n v="8925"/>
    <x v="4450"/>
    <x v="0"/>
    <x v="806"/>
    <d v="2013-02-03T00:00:00"/>
    <x v="1"/>
    <s v="DF-13135"/>
    <x v="650"/>
    <x v="0"/>
    <x v="0"/>
    <s v="Rockford"/>
    <x v="10"/>
    <n v="61107"/>
    <x v="2"/>
    <s v="TEC-PH-10004241"/>
    <x v="2"/>
    <x v="7"/>
    <x v="1825"/>
    <n v="1439.9680000000001"/>
    <n v="4"/>
    <x v="2"/>
    <n v="143.99680000000001"/>
  </r>
  <r>
    <n v="8926"/>
    <x v="4450"/>
    <x v="0"/>
    <x v="806"/>
    <d v="2013-02-03T00:00:00"/>
    <x v="1"/>
    <s v="DF-13135"/>
    <x v="650"/>
    <x v="0"/>
    <x v="0"/>
    <s v="Rockford"/>
    <x v="10"/>
    <n v="61107"/>
    <x v="2"/>
    <s v="OFF-BI-10000546"/>
    <x v="1"/>
    <x v="8"/>
    <x v="609"/>
    <n v="1.728"/>
    <n v="3"/>
    <x v="3"/>
    <n v="-2.6783999999999999"/>
  </r>
  <r>
    <n v="8927"/>
    <x v="4450"/>
    <x v="0"/>
    <x v="806"/>
    <d v="2013-02-03T00:00:00"/>
    <x v="1"/>
    <s v="DF-13135"/>
    <x v="650"/>
    <x v="0"/>
    <x v="0"/>
    <s v="Rockford"/>
    <x v="10"/>
    <n v="61107"/>
    <x v="2"/>
    <s v="FUR-TA-10004256"/>
    <x v="0"/>
    <x v="3"/>
    <x v="484"/>
    <n v="626.1"/>
    <n v="3"/>
    <x v="5"/>
    <n v="-538.44600000000003"/>
  </r>
  <r>
    <n v="8928"/>
    <x v="4451"/>
    <x v="1"/>
    <x v="874"/>
    <d v="2012-09-29T00:00:00"/>
    <x v="0"/>
    <s v="SS-20140"/>
    <x v="164"/>
    <x v="1"/>
    <x v="0"/>
    <s v="Seattle"/>
    <x v="4"/>
    <n v="98103"/>
    <x v="1"/>
    <s v="OFF-AR-10002067"/>
    <x v="1"/>
    <x v="6"/>
    <x v="1145"/>
    <n v="99.2"/>
    <n v="5"/>
    <x v="0"/>
    <n v="25.792000000000002"/>
  </r>
  <r>
    <n v="8929"/>
    <x v="4452"/>
    <x v="1"/>
    <x v="657"/>
    <d v="2012-04-17T00:00:00"/>
    <x v="1"/>
    <s v="FP-14320"/>
    <x v="224"/>
    <x v="0"/>
    <x v="0"/>
    <s v="Huntsville"/>
    <x v="5"/>
    <n v="77340"/>
    <x v="2"/>
    <s v="FUR-TA-10000688"/>
    <x v="0"/>
    <x v="3"/>
    <x v="556"/>
    <n v="609.98"/>
    <n v="4"/>
    <x v="4"/>
    <n v="-113.282"/>
  </r>
  <r>
    <n v="8930"/>
    <x v="4452"/>
    <x v="1"/>
    <x v="657"/>
    <d v="2012-04-17T00:00:00"/>
    <x v="1"/>
    <s v="FP-14320"/>
    <x v="224"/>
    <x v="0"/>
    <x v="0"/>
    <s v="Huntsville"/>
    <x v="5"/>
    <n v="77340"/>
    <x v="2"/>
    <s v="FUR-TA-10002530"/>
    <x v="0"/>
    <x v="3"/>
    <x v="983"/>
    <n v="211.37200000000001"/>
    <n v="2"/>
    <x v="4"/>
    <n v="-45.293999999999997"/>
  </r>
  <r>
    <n v="8931"/>
    <x v="4452"/>
    <x v="1"/>
    <x v="657"/>
    <d v="2012-04-17T00:00:00"/>
    <x v="1"/>
    <s v="FP-14320"/>
    <x v="224"/>
    <x v="0"/>
    <x v="0"/>
    <s v="Huntsville"/>
    <x v="5"/>
    <n v="77340"/>
    <x v="2"/>
    <s v="TEC-PH-10001061"/>
    <x v="2"/>
    <x v="7"/>
    <x v="822"/>
    <n v="239.976"/>
    <n v="3"/>
    <x v="2"/>
    <n v="17.998200000000001"/>
  </r>
  <r>
    <n v="8932"/>
    <x v="4453"/>
    <x v="3"/>
    <x v="404"/>
    <d v="2014-12-25T00:00:00"/>
    <x v="1"/>
    <s v="HE-14800"/>
    <x v="785"/>
    <x v="1"/>
    <x v="0"/>
    <s v="Milwaukee"/>
    <x v="6"/>
    <n v="53209"/>
    <x v="2"/>
    <s v="FUR-FU-10001057"/>
    <x v="0"/>
    <x v="5"/>
    <x v="1782"/>
    <n v="99.95"/>
    <n v="5"/>
    <x v="0"/>
    <n v="22.988499999999998"/>
  </r>
  <r>
    <n v="8933"/>
    <x v="4453"/>
    <x v="3"/>
    <x v="404"/>
    <d v="2014-12-25T00:00:00"/>
    <x v="1"/>
    <s v="HE-14800"/>
    <x v="785"/>
    <x v="1"/>
    <x v="0"/>
    <s v="Milwaukee"/>
    <x v="6"/>
    <n v="53209"/>
    <x v="2"/>
    <s v="TEC-AC-10002331"/>
    <x v="2"/>
    <x v="11"/>
    <x v="1582"/>
    <n v="29.34"/>
    <n v="3"/>
    <x v="0"/>
    <n v="10.8558"/>
  </r>
  <r>
    <n v="8934"/>
    <x v="4454"/>
    <x v="0"/>
    <x v="560"/>
    <d v="2013-03-20T00:00:00"/>
    <x v="1"/>
    <s v="SP-20545"/>
    <x v="259"/>
    <x v="1"/>
    <x v="0"/>
    <s v="Green Bay"/>
    <x v="6"/>
    <n v="54302"/>
    <x v="2"/>
    <s v="FUR-FU-10003724"/>
    <x v="0"/>
    <x v="5"/>
    <x v="887"/>
    <n v="16.739999999999998"/>
    <n v="2"/>
    <x v="0"/>
    <n v="4.3524000000000003"/>
  </r>
  <r>
    <n v="8935"/>
    <x v="4455"/>
    <x v="3"/>
    <x v="151"/>
    <d v="2014-08-28T00:00:00"/>
    <x v="3"/>
    <s v="BP-11185"/>
    <x v="130"/>
    <x v="1"/>
    <x v="0"/>
    <s v="Philadelphia"/>
    <x v="9"/>
    <n v="19120"/>
    <x v="3"/>
    <s v="OFF-PA-10000528"/>
    <x v="1"/>
    <x v="10"/>
    <x v="1136"/>
    <n v="12.672000000000001"/>
    <n v="3"/>
    <x v="2"/>
    <n v="3.96"/>
  </r>
  <r>
    <n v="8936"/>
    <x v="4455"/>
    <x v="3"/>
    <x v="151"/>
    <d v="2014-08-28T00:00:00"/>
    <x v="3"/>
    <s v="BP-11185"/>
    <x v="130"/>
    <x v="1"/>
    <x v="0"/>
    <s v="Philadelphia"/>
    <x v="9"/>
    <n v="19120"/>
    <x v="3"/>
    <s v="TEC-AC-10001908"/>
    <x v="2"/>
    <x v="11"/>
    <x v="292"/>
    <n v="1119.8879999999999"/>
    <n v="14"/>
    <x v="2"/>
    <n v="209.97900000000001"/>
  </r>
  <r>
    <n v="8937"/>
    <x v="4456"/>
    <x v="1"/>
    <x v="997"/>
    <d v="2012-12-19T00:00:00"/>
    <x v="0"/>
    <s v="PG-18895"/>
    <x v="38"/>
    <x v="0"/>
    <x v="0"/>
    <s v="Los Angeles"/>
    <x v="1"/>
    <n v="90008"/>
    <x v="1"/>
    <s v="OFF-AR-10003903"/>
    <x v="1"/>
    <x v="6"/>
    <x v="878"/>
    <n v="204.85"/>
    <n v="5"/>
    <x v="0"/>
    <n v="53.261000000000003"/>
  </r>
  <r>
    <n v="8938"/>
    <x v="4456"/>
    <x v="1"/>
    <x v="997"/>
    <d v="2012-12-19T00:00:00"/>
    <x v="0"/>
    <s v="PG-18895"/>
    <x v="38"/>
    <x v="0"/>
    <x v="0"/>
    <s v="Los Angeles"/>
    <x v="1"/>
    <n v="90008"/>
    <x v="1"/>
    <s v="TEC-PH-10004908"/>
    <x v="2"/>
    <x v="7"/>
    <x v="1474"/>
    <n v="135.98400000000001"/>
    <n v="2"/>
    <x v="2"/>
    <n v="16.998000000000001"/>
  </r>
  <r>
    <n v="8939"/>
    <x v="4456"/>
    <x v="1"/>
    <x v="997"/>
    <d v="2012-12-19T00:00:00"/>
    <x v="0"/>
    <s v="PG-18895"/>
    <x v="38"/>
    <x v="0"/>
    <x v="0"/>
    <s v="Los Angeles"/>
    <x v="1"/>
    <n v="90008"/>
    <x v="1"/>
    <s v="OFF-AR-10001940"/>
    <x v="1"/>
    <x v="6"/>
    <x v="168"/>
    <n v="16.399999999999999"/>
    <n v="5"/>
    <x v="0"/>
    <n v="7.0519999999999996"/>
  </r>
  <r>
    <n v="8940"/>
    <x v="4456"/>
    <x v="1"/>
    <x v="997"/>
    <d v="2012-12-19T00:00:00"/>
    <x v="0"/>
    <s v="PG-18895"/>
    <x v="38"/>
    <x v="0"/>
    <x v="0"/>
    <s v="Los Angeles"/>
    <x v="1"/>
    <n v="90008"/>
    <x v="1"/>
    <s v="OFF-BI-10002026"/>
    <x v="1"/>
    <x v="8"/>
    <x v="903"/>
    <n v="92.96"/>
    <n v="2"/>
    <x v="2"/>
    <n v="31.373999999999999"/>
  </r>
  <r>
    <n v="8941"/>
    <x v="4457"/>
    <x v="2"/>
    <x v="963"/>
    <d v="2011-08-24T00:00:00"/>
    <x v="0"/>
    <s v="JP-15520"/>
    <x v="187"/>
    <x v="0"/>
    <x v="0"/>
    <s v="North Miami"/>
    <x v="2"/>
    <n v="33161"/>
    <x v="0"/>
    <s v="OFF-SU-10003936"/>
    <x v="1"/>
    <x v="14"/>
    <x v="1826"/>
    <n v="7.6319999999999997"/>
    <n v="3"/>
    <x v="2"/>
    <n v="-1.8126"/>
  </r>
  <r>
    <n v="8942"/>
    <x v="4458"/>
    <x v="0"/>
    <x v="54"/>
    <d v="2013-11-06T00:00:00"/>
    <x v="2"/>
    <s v="NW-18400"/>
    <x v="508"/>
    <x v="0"/>
    <x v="0"/>
    <s v="Portland"/>
    <x v="21"/>
    <n v="97206"/>
    <x v="1"/>
    <s v="OFF-BI-10002813"/>
    <x v="1"/>
    <x v="8"/>
    <x v="905"/>
    <n v="4.1580000000000004"/>
    <n v="7"/>
    <x v="6"/>
    <n v="-3.4649999999999999"/>
  </r>
  <r>
    <n v="8943"/>
    <x v="4458"/>
    <x v="0"/>
    <x v="54"/>
    <d v="2013-11-06T00:00:00"/>
    <x v="2"/>
    <s v="NW-18400"/>
    <x v="508"/>
    <x v="0"/>
    <x v="0"/>
    <s v="Portland"/>
    <x v="21"/>
    <n v="97206"/>
    <x v="1"/>
    <s v="TEC-MA-10003337"/>
    <x v="2"/>
    <x v="15"/>
    <x v="1827"/>
    <n v="179.99100000000001"/>
    <n v="3"/>
    <x v="6"/>
    <n v="-251.98740000000001"/>
  </r>
  <r>
    <n v="8944"/>
    <x v="4459"/>
    <x v="3"/>
    <x v="1209"/>
    <d v="2014-10-17T00:00:00"/>
    <x v="1"/>
    <s v="SW-20245"/>
    <x v="573"/>
    <x v="0"/>
    <x v="0"/>
    <s v="Aurora"/>
    <x v="10"/>
    <n v="60505"/>
    <x v="2"/>
    <s v="FUR-CH-10001545"/>
    <x v="0"/>
    <x v="1"/>
    <x v="1737"/>
    <n v="239.358"/>
    <n v="3"/>
    <x v="4"/>
    <n v="-47.871600000000001"/>
  </r>
  <r>
    <n v="8945"/>
    <x v="4460"/>
    <x v="2"/>
    <x v="1035"/>
    <d v="2011-12-08T00:00:00"/>
    <x v="2"/>
    <s v="EH-14005"/>
    <x v="382"/>
    <x v="2"/>
    <x v="0"/>
    <s v="San Francisco"/>
    <x v="1"/>
    <n v="94109"/>
    <x v="1"/>
    <s v="OFF-PA-10000062"/>
    <x v="1"/>
    <x v="10"/>
    <x v="1375"/>
    <n v="164.88"/>
    <n v="3"/>
    <x v="0"/>
    <n v="80.791200000000003"/>
  </r>
  <r>
    <n v="8946"/>
    <x v="4461"/>
    <x v="2"/>
    <x v="647"/>
    <d v="2011-11-17T00:00:00"/>
    <x v="0"/>
    <s v="SC-20260"/>
    <x v="609"/>
    <x v="1"/>
    <x v="0"/>
    <s v="San Francisco"/>
    <x v="1"/>
    <n v="94110"/>
    <x v="1"/>
    <s v="OFF-SU-10001574"/>
    <x v="1"/>
    <x v="14"/>
    <x v="498"/>
    <n v="10.95"/>
    <n v="3"/>
    <x v="0"/>
    <n v="3.2850000000000001"/>
  </r>
  <r>
    <n v="8947"/>
    <x v="4462"/>
    <x v="3"/>
    <x v="165"/>
    <d v="2014-12-29T00:00:00"/>
    <x v="1"/>
    <s v="NC-18535"/>
    <x v="714"/>
    <x v="1"/>
    <x v="0"/>
    <s v="New Bedford"/>
    <x v="31"/>
    <n v="2740"/>
    <x v="3"/>
    <s v="OFF-PA-10001972"/>
    <x v="1"/>
    <x v="10"/>
    <x v="1169"/>
    <n v="19.440000000000001"/>
    <n v="3"/>
    <x v="0"/>
    <n v="9.3312000000000008"/>
  </r>
  <r>
    <n v="8948"/>
    <x v="4462"/>
    <x v="3"/>
    <x v="165"/>
    <d v="2014-12-29T00:00:00"/>
    <x v="1"/>
    <s v="NC-18535"/>
    <x v="714"/>
    <x v="1"/>
    <x v="0"/>
    <s v="New Bedford"/>
    <x v="31"/>
    <n v="2740"/>
    <x v="3"/>
    <s v="OFF-BI-10000201"/>
    <x v="1"/>
    <x v="8"/>
    <x v="1678"/>
    <n v="12.3"/>
    <n v="5"/>
    <x v="0"/>
    <n v="6.15"/>
  </r>
  <r>
    <n v="8949"/>
    <x v="4463"/>
    <x v="2"/>
    <x v="163"/>
    <d v="2011-12-26T00:00:00"/>
    <x v="2"/>
    <s v="AS-10090"/>
    <x v="548"/>
    <x v="0"/>
    <x v="0"/>
    <s v="San Diego"/>
    <x v="1"/>
    <n v="92037"/>
    <x v="1"/>
    <s v="OFF-AP-10003278"/>
    <x v="1"/>
    <x v="9"/>
    <x v="1784"/>
    <n v="13.97"/>
    <n v="1"/>
    <x v="0"/>
    <n v="3.6322000000000001"/>
  </r>
  <r>
    <n v="8950"/>
    <x v="4464"/>
    <x v="3"/>
    <x v="66"/>
    <d v="2014-12-29T00:00:00"/>
    <x v="1"/>
    <s v="JL-15130"/>
    <x v="691"/>
    <x v="0"/>
    <x v="0"/>
    <s v="Jackson"/>
    <x v="18"/>
    <n v="38301"/>
    <x v="0"/>
    <s v="FUR-TA-10002903"/>
    <x v="0"/>
    <x v="3"/>
    <x v="255"/>
    <n v="934.95600000000002"/>
    <n v="6"/>
    <x v="10"/>
    <n v="-249.32159999999999"/>
  </r>
  <r>
    <n v="8951"/>
    <x v="4464"/>
    <x v="3"/>
    <x v="66"/>
    <d v="2014-12-29T00:00:00"/>
    <x v="1"/>
    <s v="JL-15130"/>
    <x v="691"/>
    <x v="0"/>
    <x v="0"/>
    <s v="Jackson"/>
    <x v="18"/>
    <n v="38301"/>
    <x v="0"/>
    <s v="TEC-AC-10001013"/>
    <x v="2"/>
    <x v="11"/>
    <x v="813"/>
    <n v="46.863999999999997"/>
    <n v="2"/>
    <x v="2"/>
    <n v="7.6154000000000002"/>
  </r>
  <r>
    <n v="8952"/>
    <x v="4464"/>
    <x v="3"/>
    <x v="66"/>
    <d v="2014-12-29T00:00:00"/>
    <x v="1"/>
    <s v="JL-15130"/>
    <x v="691"/>
    <x v="0"/>
    <x v="0"/>
    <s v="Jackson"/>
    <x v="18"/>
    <n v="38301"/>
    <x v="0"/>
    <s v="OFF-ST-10000918"/>
    <x v="1"/>
    <x v="4"/>
    <x v="372"/>
    <n v="26.16"/>
    <n v="3"/>
    <x v="2"/>
    <n v="1.962"/>
  </r>
  <r>
    <n v="8953"/>
    <x v="4464"/>
    <x v="3"/>
    <x v="66"/>
    <d v="2014-12-29T00:00:00"/>
    <x v="1"/>
    <s v="JL-15130"/>
    <x v="691"/>
    <x v="0"/>
    <x v="0"/>
    <s v="Jackson"/>
    <x v="18"/>
    <n v="38301"/>
    <x v="0"/>
    <s v="OFF-AR-10001419"/>
    <x v="1"/>
    <x v="6"/>
    <x v="1006"/>
    <n v="23.128"/>
    <n v="7"/>
    <x v="2"/>
    <n v="2.891"/>
  </r>
  <r>
    <n v="8954"/>
    <x v="4464"/>
    <x v="3"/>
    <x v="66"/>
    <d v="2014-12-29T00:00:00"/>
    <x v="1"/>
    <s v="JL-15130"/>
    <x v="691"/>
    <x v="0"/>
    <x v="0"/>
    <s v="Jackson"/>
    <x v="18"/>
    <n v="38301"/>
    <x v="0"/>
    <s v="OFF-AP-10003266"/>
    <x v="1"/>
    <x v="9"/>
    <x v="661"/>
    <n v="59.24"/>
    <n v="5"/>
    <x v="2"/>
    <n v="16.291"/>
  </r>
  <r>
    <n v="8955"/>
    <x v="4465"/>
    <x v="2"/>
    <x v="233"/>
    <d v="2011-08-10T00:00:00"/>
    <x v="0"/>
    <s v="VG-21790"/>
    <x v="364"/>
    <x v="0"/>
    <x v="0"/>
    <s v="Jacksonville"/>
    <x v="2"/>
    <n v="32216"/>
    <x v="0"/>
    <s v="FUR-BO-10000468"/>
    <x v="0"/>
    <x v="0"/>
    <x v="1171"/>
    <n v="155.45599999999999"/>
    <n v="4"/>
    <x v="2"/>
    <n v="-7.7728000000000002"/>
  </r>
  <r>
    <n v="8956"/>
    <x v="4466"/>
    <x v="2"/>
    <x v="59"/>
    <d v="2011-09-24T00:00:00"/>
    <x v="1"/>
    <s v="HG-14965"/>
    <x v="428"/>
    <x v="1"/>
    <x v="0"/>
    <s v="San Diego"/>
    <x v="1"/>
    <n v="92024"/>
    <x v="1"/>
    <s v="OFF-PA-10004610"/>
    <x v="1"/>
    <x v="10"/>
    <x v="1511"/>
    <n v="8.56"/>
    <n v="2"/>
    <x v="0"/>
    <n v="3.8519999999999999"/>
  </r>
  <r>
    <n v="8957"/>
    <x v="4467"/>
    <x v="3"/>
    <x v="53"/>
    <d v="2014-12-29T00:00:00"/>
    <x v="2"/>
    <s v="JH-15430"/>
    <x v="371"/>
    <x v="0"/>
    <x v="0"/>
    <s v="Hialeah"/>
    <x v="2"/>
    <n v="33012"/>
    <x v="0"/>
    <s v="FUR-FU-10004963"/>
    <x v="0"/>
    <x v="5"/>
    <x v="1434"/>
    <n v="21"/>
    <n v="3"/>
    <x v="2"/>
    <n v="5.7750000000000004"/>
  </r>
  <r>
    <n v="8958"/>
    <x v="4467"/>
    <x v="3"/>
    <x v="53"/>
    <d v="2014-12-29T00:00:00"/>
    <x v="2"/>
    <s v="JH-15430"/>
    <x v="371"/>
    <x v="0"/>
    <x v="0"/>
    <s v="Hialeah"/>
    <x v="2"/>
    <n v="33012"/>
    <x v="0"/>
    <s v="TEC-MA-10004626"/>
    <x v="2"/>
    <x v="15"/>
    <x v="1824"/>
    <n v="120"/>
    <n v="2"/>
    <x v="5"/>
    <n v="-7.2"/>
  </r>
  <r>
    <n v="8959"/>
    <x v="4468"/>
    <x v="3"/>
    <x v="920"/>
    <d v="2014-12-01T00:00:00"/>
    <x v="1"/>
    <s v="RO-19780"/>
    <x v="197"/>
    <x v="0"/>
    <x v="0"/>
    <s v="Houston"/>
    <x v="5"/>
    <n v="77070"/>
    <x v="2"/>
    <s v="TEC-PH-10003437"/>
    <x v="2"/>
    <x v="7"/>
    <x v="913"/>
    <n v="299.95999999999998"/>
    <n v="5"/>
    <x v="2"/>
    <n v="37.494999999999997"/>
  </r>
  <r>
    <n v="8960"/>
    <x v="4468"/>
    <x v="3"/>
    <x v="920"/>
    <d v="2014-12-01T00:00:00"/>
    <x v="1"/>
    <s v="RO-19780"/>
    <x v="197"/>
    <x v="0"/>
    <x v="0"/>
    <s v="Houston"/>
    <x v="5"/>
    <n v="77070"/>
    <x v="2"/>
    <s v="OFF-AP-10002867"/>
    <x v="1"/>
    <x v="9"/>
    <x v="1505"/>
    <n v="67.84"/>
    <n v="5"/>
    <x v="3"/>
    <n v="-179.77600000000001"/>
  </r>
  <r>
    <n v="8961"/>
    <x v="4468"/>
    <x v="3"/>
    <x v="920"/>
    <d v="2014-12-01T00:00:00"/>
    <x v="1"/>
    <s v="RO-19780"/>
    <x v="197"/>
    <x v="0"/>
    <x v="0"/>
    <s v="Houston"/>
    <x v="5"/>
    <n v="77070"/>
    <x v="2"/>
    <s v="FUR-CH-10002126"/>
    <x v="0"/>
    <x v="1"/>
    <x v="841"/>
    <n v="853.93"/>
    <n v="5"/>
    <x v="4"/>
    <n v="-24.398"/>
  </r>
  <r>
    <n v="8962"/>
    <x v="4468"/>
    <x v="3"/>
    <x v="920"/>
    <d v="2014-12-01T00:00:00"/>
    <x v="1"/>
    <s v="RO-19780"/>
    <x v="197"/>
    <x v="0"/>
    <x v="0"/>
    <s v="Houston"/>
    <x v="5"/>
    <n v="77070"/>
    <x v="2"/>
    <s v="OFF-AR-10001761"/>
    <x v="1"/>
    <x v="6"/>
    <x v="1642"/>
    <n v="18.687999999999999"/>
    <n v="4"/>
    <x v="2"/>
    <n v="3.7376"/>
  </r>
  <r>
    <n v="8963"/>
    <x v="4469"/>
    <x v="0"/>
    <x v="732"/>
    <d v="2013-11-08T00:00:00"/>
    <x v="2"/>
    <s v="LW-17125"/>
    <x v="752"/>
    <x v="0"/>
    <x v="0"/>
    <s v="Virginia Beach"/>
    <x v="17"/>
    <n v="23464"/>
    <x v="0"/>
    <s v="FUR-FU-10004665"/>
    <x v="0"/>
    <x v="5"/>
    <x v="1345"/>
    <n v="273.95999999999998"/>
    <n v="2"/>
    <x v="0"/>
    <n v="71.229600000000005"/>
  </r>
  <r>
    <n v="8964"/>
    <x v="4469"/>
    <x v="0"/>
    <x v="732"/>
    <d v="2013-11-08T00:00:00"/>
    <x v="2"/>
    <s v="LW-17125"/>
    <x v="752"/>
    <x v="0"/>
    <x v="0"/>
    <s v="Virginia Beach"/>
    <x v="17"/>
    <n v="23464"/>
    <x v="0"/>
    <s v="TEC-AC-10000057"/>
    <x v="2"/>
    <x v="11"/>
    <x v="626"/>
    <n v="89.97"/>
    <n v="3"/>
    <x v="0"/>
    <n v="18.893699999999999"/>
  </r>
  <r>
    <n v="8965"/>
    <x v="4469"/>
    <x v="0"/>
    <x v="732"/>
    <d v="2013-11-08T00:00:00"/>
    <x v="2"/>
    <s v="LW-17125"/>
    <x v="752"/>
    <x v="0"/>
    <x v="0"/>
    <s v="Virginia Beach"/>
    <x v="17"/>
    <n v="23464"/>
    <x v="0"/>
    <s v="FUR-FU-10003806"/>
    <x v="0"/>
    <x v="5"/>
    <x v="1795"/>
    <n v="756.8"/>
    <n v="5"/>
    <x v="0"/>
    <n v="75.680000000000007"/>
  </r>
  <r>
    <n v="8966"/>
    <x v="4470"/>
    <x v="3"/>
    <x v="44"/>
    <d v="2014-11-13T00:00:00"/>
    <x v="1"/>
    <s v="CC-12370"/>
    <x v="666"/>
    <x v="0"/>
    <x v="0"/>
    <s v="Houston"/>
    <x v="5"/>
    <n v="77070"/>
    <x v="2"/>
    <s v="OFF-BI-10000145"/>
    <x v="1"/>
    <x v="8"/>
    <x v="735"/>
    <n v="1.248"/>
    <n v="2"/>
    <x v="3"/>
    <n v="-1.9343999999999999"/>
  </r>
  <r>
    <n v="8967"/>
    <x v="4471"/>
    <x v="0"/>
    <x v="54"/>
    <d v="2013-11-08T00:00:00"/>
    <x v="1"/>
    <s v="JP-16135"/>
    <x v="655"/>
    <x v="2"/>
    <x v="0"/>
    <s v="Philadelphia"/>
    <x v="9"/>
    <n v="19120"/>
    <x v="3"/>
    <s v="TEC-AC-10000892"/>
    <x v="2"/>
    <x v="11"/>
    <x v="290"/>
    <n v="72"/>
    <n v="1"/>
    <x v="2"/>
    <n v="14.4"/>
  </r>
  <r>
    <n v="8968"/>
    <x v="4471"/>
    <x v="0"/>
    <x v="54"/>
    <d v="2013-11-08T00:00:00"/>
    <x v="1"/>
    <s v="JP-16135"/>
    <x v="655"/>
    <x v="2"/>
    <x v="0"/>
    <s v="Philadelphia"/>
    <x v="9"/>
    <n v="19120"/>
    <x v="3"/>
    <s v="FUR-CH-10004886"/>
    <x v="0"/>
    <x v="1"/>
    <x v="366"/>
    <n v="470.15499999999997"/>
    <n v="7"/>
    <x v="4"/>
    <n v="-13.433"/>
  </r>
  <r>
    <n v="8969"/>
    <x v="4472"/>
    <x v="2"/>
    <x v="125"/>
    <d v="2012-01-01T00:00:00"/>
    <x v="2"/>
    <s v="DD-13570"/>
    <x v="732"/>
    <x v="0"/>
    <x v="0"/>
    <s v="Memphis"/>
    <x v="18"/>
    <n v="38109"/>
    <x v="0"/>
    <s v="OFF-ST-10002554"/>
    <x v="1"/>
    <x v="4"/>
    <x v="1144"/>
    <n v="39.128"/>
    <n v="1"/>
    <x v="2"/>
    <n v="-8.8038000000000007"/>
  </r>
  <r>
    <n v="8970"/>
    <x v="4473"/>
    <x v="3"/>
    <x v="574"/>
    <d v="2014-12-08T00:00:00"/>
    <x v="1"/>
    <s v="ES-14080"/>
    <x v="20"/>
    <x v="1"/>
    <x v="0"/>
    <s v="Lakewood"/>
    <x v="24"/>
    <n v="44107"/>
    <x v="3"/>
    <s v="OFF-AR-10001662"/>
    <x v="1"/>
    <x v="6"/>
    <x v="443"/>
    <n v="19.728000000000002"/>
    <n v="9"/>
    <x v="2"/>
    <n v="1.7262"/>
  </r>
  <r>
    <n v="8971"/>
    <x v="4473"/>
    <x v="3"/>
    <x v="574"/>
    <d v="2014-12-08T00:00:00"/>
    <x v="1"/>
    <s v="ES-14080"/>
    <x v="20"/>
    <x v="1"/>
    <x v="0"/>
    <s v="Lakewood"/>
    <x v="24"/>
    <n v="44107"/>
    <x v="3"/>
    <s v="TEC-PH-10004531"/>
    <x v="2"/>
    <x v="7"/>
    <x v="1395"/>
    <n v="151.18799999999999"/>
    <n v="2"/>
    <x v="10"/>
    <n v="-25.198"/>
  </r>
  <r>
    <n v="8972"/>
    <x v="4474"/>
    <x v="3"/>
    <x v="668"/>
    <d v="2014-03-29T00:00:00"/>
    <x v="1"/>
    <s v="MV-17485"/>
    <x v="597"/>
    <x v="0"/>
    <x v="0"/>
    <s v="New York City"/>
    <x v="15"/>
    <n v="10011"/>
    <x v="3"/>
    <s v="FUR-CH-10000665"/>
    <x v="0"/>
    <x v="1"/>
    <x v="656"/>
    <n v="271.76400000000001"/>
    <n v="2"/>
    <x v="9"/>
    <n v="60.392000000000003"/>
  </r>
  <r>
    <n v="8973"/>
    <x v="4475"/>
    <x v="2"/>
    <x v="84"/>
    <d v="2011-11-21T00:00:00"/>
    <x v="2"/>
    <s v="RD-19900"/>
    <x v="76"/>
    <x v="0"/>
    <x v="0"/>
    <s v="Philadelphia"/>
    <x v="9"/>
    <n v="19120"/>
    <x v="3"/>
    <s v="TEC-AC-10003023"/>
    <x v="2"/>
    <x v="11"/>
    <x v="1070"/>
    <n v="47.496000000000002"/>
    <n v="1"/>
    <x v="2"/>
    <n v="-1.1874"/>
  </r>
  <r>
    <n v="8974"/>
    <x v="4476"/>
    <x v="3"/>
    <x v="1016"/>
    <d v="2014-04-28T00:00:00"/>
    <x v="0"/>
    <s v="RL-19615"/>
    <x v="210"/>
    <x v="0"/>
    <x v="0"/>
    <s v="Los Angeles"/>
    <x v="1"/>
    <n v="90008"/>
    <x v="1"/>
    <s v="FUR-BO-10004709"/>
    <x v="0"/>
    <x v="0"/>
    <x v="263"/>
    <n v="344.98099999999999"/>
    <n v="7"/>
    <x v="11"/>
    <n v="28.4102"/>
  </r>
  <r>
    <n v="8975"/>
    <x v="4477"/>
    <x v="3"/>
    <x v="51"/>
    <d v="2014-11-27T00:00:00"/>
    <x v="2"/>
    <s v="JP-15460"/>
    <x v="687"/>
    <x v="1"/>
    <x v="0"/>
    <s v="Dallas"/>
    <x v="5"/>
    <n v="75220"/>
    <x v="2"/>
    <s v="OFF-PA-10000477"/>
    <x v="1"/>
    <x v="10"/>
    <x v="1261"/>
    <n v="36.287999999999997"/>
    <n v="7"/>
    <x v="2"/>
    <n v="12.700799999999999"/>
  </r>
  <r>
    <n v="8976"/>
    <x v="4477"/>
    <x v="3"/>
    <x v="51"/>
    <d v="2014-11-27T00:00:00"/>
    <x v="2"/>
    <s v="JP-15460"/>
    <x v="687"/>
    <x v="1"/>
    <x v="0"/>
    <s v="Dallas"/>
    <x v="5"/>
    <n v="75220"/>
    <x v="2"/>
    <s v="OFF-PA-10002923"/>
    <x v="1"/>
    <x v="10"/>
    <x v="1417"/>
    <n v="78.304000000000002"/>
    <n v="2"/>
    <x v="2"/>
    <n v="29.364000000000001"/>
  </r>
  <r>
    <n v="8977"/>
    <x v="4477"/>
    <x v="3"/>
    <x v="51"/>
    <d v="2014-11-27T00:00:00"/>
    <x v="2"/>
    <s v="JP-15460"/>
    <x v="687"/>
    <x v="1"/>
    <x v="0"/>
    <s v="Dallas"/>
    <x v="5"/>
    <n v="75220"/>
    <x v="2"/>
    <s v="FUR-TA-10003008"/>
    <x v="0"/>
    <x v="3"/>
    <x v="946"/>
    <n v="127.785"/>
    <n v="1"/>
    <x v="4"/>
    <n v="-31.0335"/>
  </r>
  <r>
    <n v="8978"/>
    <x v="4477"/>
    <x v="3"/>
    <x v="51"/>
    <d v="2014-11-27T00:00:00"/>
    <x v="2"/>
    <s v="JP-15460"/>
    <x v="687"/>
    <x v="1"/>
    <x v="0"/>
    <s v="Dallas"/>
    <x v="5"/>
    <n v="75220"/>
    <x v="2"/>
    <s v="OFF-BI-10003707"/>
    <x v="1"/>
    <x v="8"/>
    <x v="776"/>
    <n v="6.1040000000000001"/>
    <n v="2"/>
    <x v="3"/>
    <n v="-9.1560000000000006"/>
  </r>
  <r>
    <n v="8979"/>
    <x v="4478"/>
    <x v="2"/>
    <x v="935"/>
    <d v="2011-11-05T00:00:00"/>
    <x v="0"/>
    <s v="DM-13345"/>
    <x v="664"/>
    <x v="1"/>
    <x v="0"/>
    <s v="Orange"/>
    <x v="30"/>
    <n v="7050"/>
    <x v="3"/>
    <s v="OFF-BI-10000546"/>
    <x v="1"/>
    <x v="8"/>
    <x v="609"/>
    <n v="5.76"/>
    <n v="2"/>
    <x v="0"/>
    <n v="2.8224"/>
  </r>
  <r>
    <n v="8980"/>
    <x v="4479"/>
    <x v="1"/>
    <x v="324"/>
    <d v="2012-10-24T00:00:00"/>
    <x v="0"/>
    <s v="CS-11860"/>
    <x v="750"/>
    <x v="0"/>
    <x v="0"/>
    <s v="Dallas"/>
    <x v="5"/>
    <n v="75220"/>
    <x v="2"/>
    <s v="OFF-BI-10000404"/>
    <x v="1"/>
    <x v="8"/>
    <x v="476"/>
    <n v="1.72"/>
    <n v="1"/>
    <x v="3"/>
    <n v="-2.8380000000000001"/>
  </r>
  <r>
    <n v="8981"/>
    <x v="4480"/>
    <x v="2"/>
    <x v="644"/>
    <d v="2011-02-11T00:00:00"/>
    <x v="0"/>
    <s v="DL-13315"/>
    <x v="111"/>
    <x v="0"/>
    <x v="0"/>
    <s v="Romeoville"/>
    <x v="10"/>
    <n v="60441"/>
    <x v="2"/>
    <s v="OFF-BI-10001196"/>
    <x v="1"/>
    <x v="8"/>
    <x v="1381"/>
    <n v="8.952"/>
    <n v="2"/>
    <x v="3"/>
    <n v="-14.770799999999999"/>
  </r>
  <r>
    <n v="8982"/>
    <x v="4481"/>
    <x v="0"/>
    <x v="1193"/>
    <d v="2013-03-13T00:00:00"/>
    <x v="1"/>
    <s v="LC-16870"/>
    <x v="48"/>
    <x v="0"/>
    <x v="0"/>
    <s v="Chicago"/>
    <x v="10"/>
    <n v="60623"/>
    <x v="2"/>
    <s v="OFF-AP-10001626"/>
    <x v="1"/>
    <x v="9"/>
    <x v="1016"/>
    <n v="2.3340000000000001"/>
    <n v="3"/>
    <x v="3"/>
    <n v="-6.3018000000000001"/>
  </r>
  <r>
    <n v="8983"/>
    <x v="4481"/>
    <x v="0"/>
    <x v="1193"/>
    <d v="2013-03-13T00:00:00"/>
    <x v="1"/>
    <s v="LC-16870"/>
    <x v="48"/>
    <x v="0"/>
    <x v="0"/>
    <s v="Chicago"/>
    <x v="10"/>
    <n v="60623"/>
    <x v="2"/>
    <s v="OFF-BI-10004656"/>
    <x v="1"/>
    <x v="8"/>
    <x v="855"/>
    <n v="1.728"/>
    <n v="4"/>
    <x v="3"/>
    <n v="-2.7648000000000001"/>
  </r>
  <r>
    <n v="8984"/>
    <x v="4481"/>
    <x v="0"/>
    <x v="1193"/>
    <d v="2013-03-13T00:00:00"/>
    <x v="1"/>
    <s v="LC-16870"/>
    <x v="48"/>
    <x v="0"/>
    <x v="0"/>
    <s v="Chicago"/>
    <x v="10"/>
    <n v="60623"/>
    <x v="2"/>
    <s v="FUR-FU-10003773"/>
    <x v="0"/>
    <x v="5"/>
    <x v="125"/>
    <n v="159.04"/>
    <n v="5"/>
    <x v="7"/>
    <n v="-194.82400000000001"/>
  </r>
  <r>
    <n v="8985"/>
    <x v="4481"/>
    <x v="0"/>
    <x v="1193"/>
    <d v="2013-03-13T00:00:00"/>
    <x v="1"/>
    <s v="LC-16870"/>
    <x v="48"/>
    <x v="0"/>
    <x v="0"/>
    <s v="Chicago"/>
    <x v="10"/>
    <n v="60623"/>
    <x v="2"/>
    <s v="FUR-TA-10000849"/>
    <x v="0"/>
    <x v="3"/>
    <x v="1318"/>
    <n v="145.97999999999999"/>
    <n v="2"/>
    <x v="5"/>
    <n v="-99.266400000000004"/>
  </r>
  <r>
    <n v="8986"/>
    <x v="4482"/>
    <x v="1"/>
    <x v="155"/>
    <d v="2012-12-07T00:00:00"/>
    <x v="1"/>
    <s v="JG-15115"/>
    <x v="161"/>
    <x v="0"/>
    <x v="0"/>
    <s v="Jacksonville"/>
    <x v="3"/>
    <n v="28540"/>
    <x v="0"/>
    <s v="FUR-FU-10000222"/>
    <x v="0"/>
    <x v="5"/>
    <x v="591"/>
    <n v="77.951999999999998"/>
    <n v="3"/>
    <x v="2"/>
    <n v="12.667199999999999"/>
  </r>
  <r>
    <n v="8987"/>
    <x v="4482"/>
    <x v="1"/>
    <x v="155"/>
    <d v="2012-12-07T00:00:00"/>
    <x v="1"/>
    <s v="JG-15115"/>
    <x v="161"/>
    <x v="0"/>
    <x v="0"/>
    <s v="Jacksonville"/>
    <x v="3"/>
    <n v="28540"/>
    <x v="0"/>
    <s v="OFF-BI-10001718"/>
    <x v="1"/>
    <x v="8"/>
    <x v="1216"/>
    <n v="95.97"/>
    <n v="5"/>
    <x v="6"/>
    <n v="-73.576999999999998"/>
  </r>
  <r>
    <n v="8988"/>
    <x v="4482"/>
    <x v="1"/>
    <x v="155"/>
    <d v="2012-12-07T00:00:00"/>
    <x v="1"/>
    <s v="JG-15115"/>
    <x v="161"/>
    <x v="0"/>
    <x v="0"/>
    <s v="Jacksonville"/>
    <x v="3"/>
    <n v="28540"/>
    <x v="0"/>
    <s v="TEC-PH-10001700"/>
    <x v="2"/>
    <x v="7"/>
    <x v="193"/>
    <n v="105.584"/>
    <n v="2"/>
    <x v="2"/>
    <n v="9.2385999999999999"/>
  </r>
  <r>
    <n v="8989"/>
    <x v="4482"/>
    <x v="1"/>
    <x v="155"/>
    <d v="2012-12-07T00:00:00"/>
    <x v="1"/>
    <s v="JG-15115"/>
    <x v="161"/>
    <x v="0"/>
    <x v="0"/>
    <s v="Jacksonville"/>
    <x v="3"/>
    <n v="28540"/>
    <x v="0"/>
    <s v="OFF-AR-10004078"/>
    <x v="1"/>
    <x v="6"/>
    <x v="507"/>
    <n v="9.3439999999999994"/>
    <n v="2"/>
    <x v="2"/>
    <n v="1.1679999999999999"/>
  </r>
  <r>
    <n v="8990"/>
    <x v="4483"/>
    <x v="1"/>
    <x v="100"/>
    <d v="2012-12-30T00:00:00"/>
    <x v="1"/>
    <s v="HM-14860"/>
    <x v="447"/>
    <x v="1"/>
    <x v="0"/>
    <s v="Springfield"/>
    <x v="25"/>
    <n v="65807"/>
    <x v="2"/>
    <s v="FUR-FU-10003026"/>
    <x v="0"/>
    <x v="5"/>
    <x v="1555"/>
    <n v="9.68"/>
    <n v="2"/>
    <x v="0"/>
    <n v="3.7751999999999999"/>
  </r>
  <r>
    <n v="8991"/>
    <x v="4483"/>
    <x v="1"/>
    <x v="100"/>
    <d v="2012-12-30T00:00:00"/>
    <x v="1"/>
    <s v="HM-14860"/>
    <x v="447"/>
    <x v="1"/>
    <x v="0"/>
    <s v="Springfield"/>
    <x v="25"/>
    <n v="65807"/>
    <x v="2"/>
    <s v="TEC-CO-10003763"/>
    <x v="2"/>
    <x v="16"/>
    <x v="1270"/>
    <n v="4899.93"/>
    <n v="7"/>
    <x v="0"/>
    <n v="2302.9670999999998"/>
  </r>
  <r>
    <n v="8992"/>
    <x v="4484"/>
    <x v="3"/>
    <x v="172"/>
    <d v="2014-10-07T00:00:00"/>
    <x v="1"/>
    <s v="TN-21040"/>
    <x v="184"/>
    <x v="2"/>
    <x v="0"/>
    <s v="San Francisco"/>
    <x v="1"/>
    <n v="94110"/>
    <x v="1"/>
    <s v="TEC-AC-10004708"/>
    <x v="2"/>
    <x v="11"/>
    <x v="337"/>
    <n v="104.75"/>
    <n v="5"/>
    <x v="0"/>
    <n v="21.997499999999999"/>
  </r>
  <r>
    <n v="8993"/>
    <x v="4485"/>
    <x v="3"/>
    <x v="524"/>
    <d v="2014-10-22T00:00:00"/>
    <x v="1"/>
    <s v="VP-21760"/>
    <x v="778"/>
    <x v="1"/>
    <x v="0"/>
    <s v="Columbia"/>
    <x v="18"/>
    <n v="38401"/>
    <x v="0"/>
    <s v="TEC-AC-10003499"/>
    <x v="2"/>
    <x v="11"/>
    <x v="103"/>
    <n v="18.527999999999999"/>
    <n v="2"/>
    <x v="2"/>
    <n v="4.4004000000000003"/>
  </r>
  <r>
    <n v="8994"/>
    <x v="4485"/>
    <x v="3"/>
    <x v="524"/>
    <d v="2014-10-22T00:00:00"/>
    <x v="1"/>
    <s v="VP-21760"/>
    <x v="778"/>
    <x v="1"/>
    <x v="0"/>
    <s v="Columbia"/>
    <x v="18"/>
    <n v="38401"/>
    <x v="0"/>
    <s v="FUR-TA-10001950"/>
    <x v="0"/>
    <x v="3"/>
    <x v="1275"/>
    <n v="1875.258"/>
    <n v="7"/>
    <x v="10"/>
    <n v="-968.88329999999996"/>
  </r>
  <r>
    <n v="8995"/>
    <x v="4486"/>
    <x v="2"/>
    <x v="860"/>
    <d v="2011-08-17T00:00:00"/>
    <x v="2"/>
    <s v="CS-12355"/>
    <x v="394"/>
    <x v="0"/>
    <x v="0"/>
    <s v="Hollywood"/>
    <x v="2"/>
    <n v="33021"/>
    <x v="0"/>
    <s v="OFF-PA-10000312"/>
    <x v="1"/>
    <x v="10"/>
    <x v="1820"/>
    <n v="91.36"/>
    <n v="5"/>
    <x v="2"/>
    <n v="29.692"/>
  </r>
  <r>
    <n v="8996"/>
    <x v="4486"/>
    <x v="2"/>
    <x v="860"/>
    <d v="2011-08-17T00:00:00"/>
    <x v="2"/>
    <s v="CS-12355"/>
    <x v="394"/>
    <x v="0"/>
    <x v="0"/>
    <s v="Hollywood"/>
    <x v="2"/>
    <n v="33021"/>
    <x v="0"/>
    <s v="OFF-AP-10004708"/>
    <x v="1"/>
    <x v="9"/>
    <x v="508"/>
    <n v="152.24"/>
    <n v="5"/>
    <x v="2"/>
    <n v="17.126999999999999"/>
  </r>
  <r>
    <n v="8997"/>
    <x v="4487"/>
    <x v="3"/>
    <x v="343"/>
    <d v="2014-11-14T00:00:00"/>
    <x v="2"/>
    <s v="PG-18820"/>
    <x v="310"/>
    <x v="0"/>
    <x v="0"/>
    <s v="Dallas"/>
    <x v="5"/>
    <n v="75081"/>
    <x v="2"/>
    <s v="TEC-PH-10004531"/>
    <x v="2"/>
    <x v="7"/>
    <x v="714"/>
    <n v="35.183999999999997"/>
    <n v="2"/>
    <x v="2"/>
    <n v="12.314399999999999"/>
  </r>
  <r>
    <n v="8998"/>
    <x v="4488"/>
    <x v="3"/>
    <x v="177"/>
    <d v="2014-03-21T00:00:00"/>
    <x v="3"/>
    <s v="HG-14845"/>
    <x v="668"/>
    <x v="0"/>
    <x v="0"/>
    <s v="Houston"/>
    <x v="5"/>
    <n v="77041"/>
    <x v="2"/>
    <s v="OFF-PA-10000474"/>
    <x v="1"/>
    <x v="10"/>
    <x v="33"/>
    <n v="56.704000000000001"/>
    <n v="2"/>
    <x v="2"/>
    <n v="19.137599999999999"/>
  </r>
  <r>
    <n v="8999"/>
    <x v="4488"/>
    <x v="3"/>
    <x v="177"/>
    <d v="2014-03-21T00:00:00"/>
    <x v="3"/>
    <s v="HG-14845"/>
    <x v="668"/>
    <x v="0"/>
    <x v="0"/>
    <s v="Houston"/>
    <x v="5"/>
    <n v="77041"/>
    <x v="2"/>
    <s v="OFF-PA-10002377"/>
    <x v="1"/>
    <x v="10"/>
    <x v="127"/>
    <n v="274.06400000000002"/>
    <n v="7"/>
    <x v="2"/>
    <n v="102.774"/>
  </r>
  <r>
    <n v="9000"/>
    <x v="4489"/>
    <x v="3"/>
    <x v="726"/>
    <d v="2014-05-18T00:00:00"/>
    <x v="1"/>
    <s v="MH-18115"/>
    <x v="414"/>
    <x v="2"/>
    <x v="0"/>
    <s v="Philadelphia"/>
    <x v="9"/>
    <n v="19140"/>
    <x v="3"/>
    <s v="FUR-CH-10001482"/>
    <x v="0"/>
    <x v="1"/>
    <x v="536"/>
    <n v="458.43"/>
    <n v="5"/>
    <x v="4"/>
    <n v="-124.431"/>
  </r>
  <r>
    <n v="9001"/>
    <x v="4490"/>
    <x v="2"/>
    <x v="169"/>
    <d v="2011-06-22T00:00:00"/>
    <x v="3"/>
    <s v="TB-21280"/>
    <x v="509"/>
    <x v="0"/>
    <x v="0"/>
    <s v="Phoenix"/>
    <x v="16"/>
    <n v="85023"/>
    <x v="1"/>
    <s v="OFF-BI-10001553"/>
    <x v="1"/>
    <x v="8"/>
    <x v="1293"/>
    <n v="8.2260000000000009"/>
    <n v="3"/>
    <x v="6"/>
    <n v="-6.0324"/>
  </r>
  <r>
    <n v="9002"/>
    <x v="4491"/>
    <x v="2"/>
    <x v="266"/>
    <d v="2011-12-09T00:00:00"/>
    <x v="1"/>
    <s v="EM-13825"/>
    <x v="605"/>
    <x v="1"/>
    <x v="0"/>
    <s v="Sandy Springs"/>
    <x v="32"/>
    <n v="30328"/>
    <x v="0"/>
    <s v="TEC-AC-10000199"/>
    <x v="2"/>
    <x v="11"/>
    <x v="1609"/>
    <n v="5.95"/>
    <n v="1"/>
    <x v="0"/>
    <n v="0.83299999999999996"/>
  </r>
  <r>
    <n v="9003"/>
    <x v="4491"/>
    <x v="2"/>
    <x v="266"/>
    <d v="2011-12-09T00:00:00"/>
    <x v="1"/>
    <s v="EM-13825"/>
    <x v="605"/>
    <x v="1"/>
    <x v="0"/>
    <s v="Sandy Springs"/>
    <x v="32"/>
    <n v="30328"/>
    <x v="0"/>
    <s v="OFF-PA-10002195"/>
    <x v="1"/>
    <x v="10"/>
    <x v="719"/>
    <n v="15.24"/>
    <n v="3"/>
    <x v="0"/>
    <n v="7.1627999999999998"/>
  </r>
  <r>
    <n v="9004"/>
    <x v="4492"/>
    <x v="1"/>
    <x v="57"/>
    <d v="2012-04-06T00:00:00"/>
    <x v="3"/>
    <s v="JF-15415"/>
    <x v="226"/>
    <x v="0"/>
    <x v="0"/>
    <s v="Spokane"/>
    <x v="4"/>
    <n v="99207"/>
    <x v="1"/>
    <s v="TEC-AC-10001767"/>
    <x v="2"/>
    <x v="11"/>
    <x v="97"/>
    <n v="239.94"/>
    <n v="6"/>
    <x v="0"/>
    <n v="26.3934"/>
  </r>
  <r>
    <n v="9005"/>
    <x v="4492"/>
    <x v="1"/>
    <x v="57"/>
    <d v="2012-04-06T00:00:00"/>
    <x v="3"/>
    <s v="JF-15415"/>
    <x v="226"/>
    <x v="0"/>
    <x v="0"/>
    <s v="Spokane"/>
    <x v="4"/>
    <n v="99207"/>
    <x v="1"/>
    <s v="OFF-AR-10002467"/>
    <x v="1"/>
    <x v="6"/>
    <x v="1681"/>
    <n v="23.84"/>
    <n v="8"/>
    <x v="0"/>
    <n v="6.4367999999999999"/>
  </r>
  <r>
    <n v="9006"/>
    <x v="4493"/>
    <x v="3"/>
    <x v="551"/>
    <d v="2014-11-19T00:00:00"/>
    <x v="3"/>
    <s v="NB-18655"/>
    <x v="240"/>
    <x v="1"/>
    <x v="0"/>
    <s v="Milwaukee"/>
    <x v="6"/>
    <n v="53209"/>
    <x v="2"/>
    <s v="OFF-ST-10001321"/>
    <x v="1"/>
    <x v="4"/>
    <x v="416"/>
    <n v="92.52"/>
    <n v="6"/>
    <x v="0"/>
    <n v="24.980399999999999"/>
  </r>
  <r>
    <n v="9007"/>
    <x v="4493"/>
    <x v="3"/>
    <x v="551"/>
    <d v="2014-11-19T00:00:00"/>
    <x v="3"/>
    <s v="NB-18655"/>
    <x v="240"/>
    <x v="1"/>
    <x v="0"/>
    <s v="Milwaukee"/>
    <x v="6"/>
    <n v="53209"/>
    <x v="2"/>
    <s v="OFF-ST-10000777"/>
    <x v="1"/>
    <x v="4"/>
    <x v="117"/>
    <n v="37.76"/>
    <n v="1"/>
    <x v="0"/>
    <n v="10.572800000000001"/>
  </r>
  <r>
    <n v="9008"/>
    <x v="4493"/>
    <x v="3"/>
    <x v="551"/>
    <d v="2014-11-19T00:00:00"/>
    <x v="3"/>
    <s v="NB-18655"/>
    <x v="240"/>
    <x v="1"/>
    <x v="0"/>
    <s v="Milwaukee"/>
    <x v="6"/>
    <n v="53209"/>
    <x v="2"/>
    <s v="OFF-LA-10003720"/>
    <x v="1"/>
    <x v="2"/>
    <x v="1627"/>
    <n v="7.38"/>
    <n v="2"/>
    <x v="0"/>
    <n v="3.4685999999999999"/>
  </r>
  <r>
    <n v="9009"/>
    <x v="4493"/>
    <x v="3"/>
    <x v="551"/>
    <d v="2014-11-19T00:00:00"/>
    <x v="3"/>
    <s v="NB-18655"/>
    <x v="240"/>
    <x v="1"/>
    <x v="0"/>
    <s v="Milwaukee"/>
    <x v="6"/>
    <n v="53209"/>
    <x v="2"/>
    <s v="FUR-FU-10000206"/>
    <x v="0"/>
    <x v="5"/>
    <x v="392"/>
    <n v="5.82"/>
    <n v="2"/>
    <x v="0"/>
    <n v="2.7353999999999998"/>
  </r>
  <r>
    <n v="9010"/>
    <x v="4494"/>
    <x v="3"/>
    <x v="1210"/>
    <d v="2014-07-19T00:00:00"/>
    <x v="1"/>
    <s v="CS-11860"/>
    <x v="750"/>
    <x v="0"/>
    <x v="0"/>
    <s v="Fairfield"/>
    <x v="24"/>
    <n v="45014"/>
    <x v="3"/>
    <s v="OFF-PA-10000791"/>
    <x v="1"/>
    <x v="10"/>
    <x v="1424"/>
    <n v="3.8159999999999998"/>
    <n v="1"/>
    <x v="2"/>
    <n v="1.1924999999999999"/>
  </r>
  <r>
    <n v="9011"/>
    <x v="4495"/>
    <x v="3"/>
    <x v="240"/>
    <d v="2014-05-24T00:00:00"/>
    <x v="1"/>
    <s v="ND-18460"/>
    <x v="540"/>
    <x v="1"/>
    <x v="0"/>
    <s v="Huntsville"/>
    <x v="19"/>
    <n v="35810"/>
    <x v="0"/>
    <s v="OFF-BI-10001787"/>
    <x v="1"/>
    <x v="8"/>
    <x v="1482"/>
    <n v="26.16"/>
    <n v="4"/>
    <x v="0"/>
    <n v="12.8184"/>
  </r>
  <r>
    <n v="9012"/>
    <x v="4496"/>
    <x v="1"/>
    <x v="139"/>
    <d v="2012-12-21T00:00:00"/>
    <x v="2"/>
    <s v="ED-13885"/>
    <x v="525"/>
    <x v="2"/>
    <x v="0"/>
    <s v="Houston"/>
    <x v="5"/>
    <n v="77036"/>
    <x v="2"/>
    <s v="TEC-AC-10004353"/>
    <x v="2"/>
    <x v="11"/>
    <x v="717"/>
    <n v="100.8"/>
    <n v="2"/>
    <x v="2"/>
    <n v="21.42"/>
  </r>
  <r>
    <n v="9013"/>
    <x v="4497"/>
    <x v="0"/>
    <x v="823"/>
    <d v="2013-02-22T00:00:00"/>
    <x v="2"/>
    <s v="EA-14035"/>
    <x v="105"/>
    <x v="1"/>
    <x v="0"/>
    <s v="New York City"/>
    <x v="15"/>
    <n v="10011"/>
    <x v="3"/>
    <s v="FUR-FU-10001861"/>
    <x v="0"/>
    <x v="5"/>
    <x v="272"/>
    <n v="135.80000000000001"/>
    <n v="7"/>
    <x v="0"/>
    <n v="66.542000000000002"/>
  </r>
  <r>
    <n v="9014"/>
    <x v="4498"/>
    <x v="3"/>
    <x v="257"/>
    <d v="2014-03-23T00:00:00"/>
    <x v="1"/>
    <s v="BP-11050"/>
    <x v="771"/>
    <x v="1"/>
    <x v="0"/>
    <s v="Los Angeles"/>
    <x v="1"/>
    <n v="90008"/>
    <x v="1"/>
    <s v="OFF-AR-10002766"/>
    <x v="1"/>
    <x v="6"/>
    <x v="1041"/>
    <n v="13.9"/>
    <n v="5"/>
    <x v="0"/>
    <n v="3.7530000000000001"/>
  </r>
  <r>
    <n v="9015"/>
    <x v="4498"/>
    <x v="3"/>
    <x v="257"/>
    <d v="2014-03-23T00:00:00"/>
    <x v="1"/>
    <s v="BP-11050"/>
    <x v="771"/>
    <x v="1"/>
    <x v="0"/>
    <s v="Los Angeles"/>
    <x v="1"/>
    <n v="90008"/>
    <x v="1"/>
    <s v="OFF-EN-10003072"/>
    <x v="1"/>
    <x v="12"/>
    <x v="767"/>
    <n v="19.399999999999999"/>
    <n v="5"/>
    <x v="0"/>
    <n v="9.3119999999999994"/>
  </r>
  <r>
    <n v="9016"/>
    <x v="4499"/>
    <x v="0"/>
    <x v="907"/>
    <d v="2013-12-24T00:00:00"/>
    <x v="1"/>
    <s v="NS-18640"/>
    <x v="374"/>
    <x v="1"/>
    <x v="0"/>
    <s v="Carlsbad"/>
    <x v="27"/>
    <n v="88220"/>
    <x v="1"/>
    <s v="OFF-BI-10001636"/>
    <x v="1"/>
    <x v="8"/>
    <x v="668"/>
    <n v="13.488"/>
    <n v="2"/>
    <x v="2"/>
    <n v="4.3836000000000004"/>
  </r>
  <r>
    <n v="9017"/>
    <x v="4499"/>
    <x v="0"/>
    <x v="907"/>
    <d v="2013-12-24T00:00:00"/>
    <x v="1"/>
    <s v="NS-18640"/>
    <x v="374"/>
    <x v="1"/>
    <x v="0"/>
    <s v="Carlsbad"/>
    <x v="27"/>
    <n v="88220"/>
    <x v="1"/>
    <s v="OFF-BI-10000948"/>
    <x v="1"/>
    <x v="8"/>
    <x v="1373"/>
    <n v="11.416"/>
    <n v="1"/>
    <x v="2"/>
    <n v="3.8529"/>
  </r>
  <r>
    <n v="9018"/>
    <x v="4500"/>
    <x v="0"/>
    <x v="253"/>
    <d v="2013-03-29T00:00:00"/>
    <x v="0"/>
    <s v="MV-17485"/>
    <x v="597"/>
    <x v="0"/>
    <x v="0"/>
    <s v="Pocatello"/>
    <x v="45"/>
    <n v="83201"/>
    <x v="1"/>
    <s v="OFF-PA-10001838"/>
    <x v="1"/>
    <x v="10"/>
    <x v="999"/>
    <n v="17.64"/>
    <n v="3"/>
    <x v="0"/>
    <n v="8.6435999999999993"/>
  </r>
  <r>
    <n v="9019"/>
    <x v="4500"/>
    <x v="0"/>
    <x v="253"/>
    <d v="2013-03-29T00:00:00"/>
    <x v="0"/>
    <s v="MV-17485"/>
    <x v="597"/>
    <x v="0"/>
    <x v="0"/>
    <s v="Pocatello"/>
    <x v="45"/>
    <n v="83201"/>
    <x v="1"/>
    <s v="OFF-BI-10002215"/>
    <x v="1"/>
    <x v="8"/>
    <x v="20"/>
    <n v="17.04"/>
    <n v="3"/>
    <x v="2"/>
    <n v="5.5380000000000003"/>
  </r>
  <r>
    <n v="9020"/>
    <x v="4501"/>
    <x v="2"/>
    <x v="757"/>
    <d v="2011-12-18T00:00:00"/>
    <x v="0"/>
    <s v="LE-16810"/>
    <x v="97"/>
    <x v="0"/>
    <x v="0"/>
    <s v="Springfield"/>
    <x v="17"/>
    <n v="22153"/>
    <x v="0"/>
    <s v="TEC-AC-10001314"/>
    <x v="2"/>
    <x v="11"/>
    <x v="943"/>
    <n v="99.98"/>
    <n v="2"/>
    <x v="0"/>
    <n v="7.9984000000000002"/>
  </r>
  <r>
    <n v="9021"/>
    <x v="4501"/>
    <x v="2"/>
    <x v="757"/>
    <d v="2011-12-18T00:00:00"/>
    <x v="0"/>
    <s v="LE-16810"/>
    <x v="97"/>
    <x v="0"/>
    <x v="0"/>
    <s v="Springfield"/>
    <x v="17"/>
    <n v="22153"/>
    <x v="0"/>
    <s v="FUR-FU-10002268"/>
    <x v="0"/>
    <x v="5"/>
    <x v="860"/>
    <n v="29.46"/>
    <n v="6"/>
    <x v="0"/>
    <n v="9.7218"/>
  </r>
  <r>
    <n v="9022"/>
    <x v="4502"/>
    <x v="1"/>
    <x v="219"/>
    <d v="2012-11-20T00:00:00"/>
    <x v="1"/>
    <s v="VP-21760"/>
    <x v="778"/>
    <x v="1"/>
    <x v="0"/>
    <s v="Toledo"/>
    <x v="24"/>
    <n v="43615"/>
    <x v="3"/>
    <s v="OFF-BI-10002133"/>
    <x v="1"/>
    <x v="8"/>
    <x v="1138"/>
    <n v="166.92"/>
    <n v="13"/>
    <x v="6"/>
    <n v="-116.84399999999999"/>
  </r>
  <r>
    <n v="9023"/>
    <x v="4503"/>
    <x v="0"/>
    <x v="250"/>
    <d v="2013-08-24T00:00:00"/>
    <x v="2"/>
    <s v="TC-21475"/>
    <x v="679"/>
    <x v="2"/>
    <x v="0"/>
    <s v="Fort Collins"/>
    <x v="22"/>
    <n v="80525"/>
    <x v="1"/>
    <s v="FUR-FU-10001979"/>
    <x v="0"/>
    <x v="5"/>
    <x v="509"/>
    <n v="98.328000000000003"/>
    <n v="3"/>
    <x v="2"/>
    <n v="9.8328000000000007"/>
  </r>
  <r>
    <n v="9024"/>
    <x v="4504"/>
    <x v="1"/>
    <x v="685"/>
    <d v="2012-07-02T00:00:00"/>
    <x v="2"/>
    <s v="SG-20470"/>
    <x v="495"/>
    <x v="0"/>
    <x v="0"/>
    <s v="New York City"/>
    <x v="15"/>
    <n v="10024"/>
    <x v="3"/>
    <s v="FUR-CH-10001482"/>
    <x v="0"/>
    <x v="1"/>
    <x v="536"/>
    <n v="117.88200000000001"/>
    <n v="1"/>
    <x v="9"/>
    <n v="1.3098000000000001"/>
  </r>
  <r>
    <n v="9025"/>
    <x v="4505"/>
    <x v="0"/>
    <x v="190"/>
    <d v="2013-07-03T00:00:00"/>
    <x v="1"/>
    <s v="VP-21760"/>
    <x v="778"/>
    <x v="1"/>
    <x v="0"/>
    <s v="New York City"/>
    <x v="15"/>
    <n v="10035"/>
    <x v="3"/>
    <s v="TEC-AC-10002018"/>
    <x v="2"/>
    <x v="11"/>
    <x v="1674"/>
    <n v="20.97"/>
    <n v="3"/>
    <x v="0"/>
    <n v="9.0170999999999992"/>
  </r>
  <r>
    <n v="9026"/>
    <x v="4505"/>
    <x v="0"/>
    <x v="190"/>
    <d v="2013-07-03T00:00:00"/>
    <x v="1"/>
    <s v="VP-21760"/>
    <x v="778"/>
    <x v="1"/>
    <x v="0"/>
    <s v="New York City"/>
    <x v="15"/>
    <n v="10035"/>
    <x v="3"/>
    <s v="TEC-AC-10000397"/>
    <x v="2"/>
    <x v="11"/>
    <x v="1459"/>
    <n v="139.96"/>
    <n v="4"/>
    <x v="0"/>
    <n v="9.7972000000000001"/>
  </r>
  <r>
    <n v="9027"/>
    <x v="4505"/>
    <x v="0"/>
    <x v="190"/>
    <d v="2013-07-03T00:00:00"/>
    <x v="1"/>
    <s v="VP-21760"/>
    <x v="778"/>
    <x v="1"/>
    <x v="0"/>
    <s v="New York City"/>
    <x v="15"/>
    <n v="10035"/>
    <x v="3"/>
    <s v="FUR-FU-10003976"/>
    <x v="0"/>
    <x v="5"/>
    <x v="964"/>
    <n v="37.74"/>
    <n v="3"/>
    <x v="0"/>
    <n v="12.8316"/>
  </r>
  <r>
    <n v="9028"/>
    <x v="4506"/>
    <x v="0"/>
    <x v="42"/>
    <d v="2013-09-23T00:00:00"/>
    <x v="1"/>
    <s v="PO-18865"/>
    <x v="22"/>
    <x v="0"/>
    <x v="0"/>
    <s v="Marlborough"/>
    <x v="31"/>
    <n v="1752"/>
    <x v="3"/>
    <s v="FUR-FU-10002597"/>
    <x v="0"/>
    <x v="5"/>
    <x v="621"/>
    <n v="14.82"/>
    <n v="3"/>
    <x v="0"/>
    <n v="6.2244000000000002"/>
  </r>
  <r>
    <n v="9029"/>
    <x v="4506"/>
    <x v="0"/>
    <x v="42"/>
    <d v="2013-09-23T00:00:00"/>
    <x v="1"/>
    <s v="PO-18865"/>
    <x v="22"/>
    <x v="0"/>
    <x v="0"/>
    <s v="Marlborough"/>
    <x v="31"/>
    <n v="1752"/>
    <x v="3"/>
    <s v="FUR-FU-10004864"/>
    <x v="0"/>
    <x v="5"/>
    <x v="436"/>
    <n v="191.82"/>
    <n v="3"/>
    <x v="0"/>
    <n v="61.382399999999997"/>
  </r>
  <r>
    <n v="9030"/>
    <x v="4507"/>
    <x v="2"/>
    <x v="667"/>
    <d v="2011-07-23T00:00:00"/>
    <x v="1"/>
    <s v="JL-15130"/>
    <x v="691"/>
    <x v="0"/>
    <x v="0"/>
    <s v="New Rochelle"/>
    <x v="15"/>
    <n v="10801"/>
    <x v="3"/>
    <s v="OFF-BI-10002103"/>
    <x v="1"/>
    <x v="8"/>
    <x v="525"/>
    <n v="13.904"/>
    <n v="2"/>
    <x v="2"/>
    <n v="4.5187999999999997"/>
  </r>
  <r>
    <n v="9031"/>
    <x v="4508"/>
    <x v="3"/>
    <x v="853"/>
    <d v="2014-09-02T00:00:00"/>
    <x v="3"/>
    <s v="RW-19540"/>
    <x v="459"/>
    <x v="1"/>
    <x v="0"/>
    <s v="Seattle"/>
    <x v="4"/>
    <n v="98103"/>
    <x v="1"/>
    <s v="OFF-AP-10001005"/>
    <x v="1"/>
    <x v="9"/>
    <x v="1131"/>
    <n v="314.60000000000002"/>
    <n v="4"/>
    <x v="0"/>
    <n v="103.818"/>
  </r>
  <r>
    <n v="9032"/>
    <x v="4508"/>
    <x v="3"/>
    <x v="853"/>
    <d v="2014-09-02T00:00:00"/>
    <x v="3"/>
    <s v="RW-19540"/>
    <x v="459"/>
    <x v="1"/>
    <x v="0"/>
    <s v="Seattle"/>
    <x v="4"/>
    <n v="98103"/>
    <x v="1"/>
    <s v="FUR-TA-10002607"/>
    <x v="0"/>
    <x v="3"/>
    <x v="221"/>
    <n v="283.56"/>
    <n v="4"/>
    <x v="0"/>
    <n v="45.369599999999998"/>
  </r>
  <r>
    <n v="9033"/>
    <x v="4509"/>
    <x v="3"/>
    <x v="738"/>
    <d v="2014-06-27T00:00:00"/>
    <x v="1"/>
    <s v="RB-19465"/>
    <x v="46"/>
    <x v="2"/>
    <x v="0"/>
    <s v="Detroit"/>
    <x v="12"/>
    <n v="48227"/>
    <x v="2"/>
    <s v="FUR-CH-10000454"/>
    <x v="0"/>
    <x v="1"/>
    <x v="1"/>
    <n v="487.96"/>
    <n v="2"/>
    <x v="0"/>
    <n v="146.38800000000001"/>
  </r>
  <r>
    <n v="9034"/>
    <x v="4510"/>
    <x v="2"/>
    <x v="814"/>
    <d v="2011-09-07T00:00:00"/>
    <x v="1"/>
    <s v="SC-20095"/>
    <x v="183"/>
    <x v="0"/>
    <x v="0"/>
    <s v="Fayetteville"/>
    <x v="36"/>
    <n v="72701"/>
    <x v="0"/>
    <s v="OFF-BI-10001359"/>
    <x v="1"/>
    <x v="8"/>
    <x v="1153"/>
    <n v="1793.98"/>
    <n v="2"/>
    <x v="0"/>
    <n v="843.17060000000004"/>
  </r>
  <r>
    <n v="9035"/>
    <x v="4511"/>
    <x v="1"/>
    <x v="486"/>
    <d v="2012-10-05T00:00:00"/>
    <x v="1"/>
    <s v="EM-13960"/>
    <x v="75"/>
    <x v="0"/>
    <x v="0"/>
    <s v="Quincy"/>
    <x v="10"/>
    <n v="62301"/>
    <x v="2"/>
    <s v="OFF-BI-10003196"/>
    <x v="1"/>
    <x v="8"/>
    <x v="1367"/>
    <n v="2.992"/>
    <n v="4"/>
    <x v="3"/>
    <n v="-4.4880000000000004"/>
  </r>
  <r>
    <n v="9036"/>
    <x v="4511"/>
    <x v="1"/>
    <x v="486"/>
    <d v="2012-10-05T00:00:00"/>
    <x v="1"/>
    <s v="EM-13960"/>
    <x v="75"/>
    <x v="0"/>
    <x v="0"/>
    <s v="Quincy"/>
    <x v="10"/>
    <n v="62301"/>
    <x v="2"/>
    <s v="TEC-AC-10003657"/>
    <x v="2"/>
    <x v="11"/>
    <x v="151"/>
    <n v="108.768"/>
    <n v="4"/>
    <x v="2"/>
    <n v="2.7191999999999998"/>
  </r>
  <r>
    <n v="9037"/>
    <x v="4512"/>
    <x v="1"/>
    <x v="1003"/>
    <d v="2012-04-10T00:00:00"/>
    <x v="2"/>
    <s v="RP-19390"/>
    <x v="261"/>
    <x v="0"/>
    <x v="0"/>
    <s v="New York City"/>
    <x v="15"/>
    <n v="10035"/>
    <x v="3"/>
    <s v="OFF-PA-10002262"/>
    <x v="1"/>
    <x v="10"/>
    <x v="992"/>
    <n v="25.92"/>
    <n v="4"/>
    <x v="0"/>
    <n v="12.441599999999999"/>
  </r>
  <r>
    <n v="9038"/>
    <x v="4512"/>
    <x v="1"/>
    <x v="1003"/>
    <d v="2012-04-10T00:00:00"/>
    <x v="2"/>
    <s v="RP-19390"/>
    <x v="261"/>
    <x v="0"/>
    <x v="0"/>
    <s v="New York City"/>
    <x v="15"/>
    <n v="10035"/>
    <x v="3"/>
    <s v="OFF-ST-10002214"/>
    <x v="1"/>
    <x v="4"/>
    <x v="994"/>
    <n v="22.58"/>
    <n v="2"/>
    <x v="0"/>
    <n v="5.8708"/>
  </r>
  <r>
    <n v="9039"/>
    <x v="4513"/>
    <x v="3"/>
    <x v="610"/>
    <d v="2014-11-22T00:00:00"/>
    <x v="3"/>
    <s v="HZ-14950"/>
    <x v="521"/>
    <x v="0"/>
    <x v="0"/>
    <s v="Houston"/>
    <x v="5"/>
    <n v="77095"/>
    <x v="2"/>
    <s v="TEC-PH-10003555"/>
    <x v="2"/>
    <x v="7"/>
    <x v="457"/>
    <n v="55.176000000000002"/>
    <n v="3"/>
    <x v="2"/>
    <n v="-12.4146"/>
  </r>
  <r>
    <n v="9040"/>
    <x v="4514"/>
    <x v="0"/>
    <x v="907"/>
    <d v="2013-12-22T00:00:00"/>
    <x v="1"/>
    <s v="AB-10105"/>
    <x v="455"/>
    <x v="0"/>
    <x v="0"/>
    <s v="Detroit"/>
    <x v="12"/>
    <n v="48205"/>
    <x v="2"/>
    <s v="OFF-BI-10000545"/>
    <x v="1"/>
    <x v="8"/>
    <x v="685"/>
    <n v="9892.74"/>
    <n v="13"/>
    <x v="0"/>
    <n v="4946.37"/>
  </r>
  <r>
    <n v="9041"/>
    <x v="4515"/>
    <x v="2"/>
    <x v="111"/>
    <d v="2011-09-24T00:00:00"/>
    <x v="1"/>
    <s v="ND-18460"/>
    <x v="540"/>
    <x v="1"/>
    <x v="0"/>
    <s v="Chandler"/>
    <x v="16"/>
    <n v="85224"/>
    <x v="1"/>
    <s v="FUR-TA-10004607"/>
    <x v="0"/>
    <x v="3"/>
    <x v="1095"/>
    <n v="73.915000000000006"/>
    <n v="1"/>
    <x v="5"/>
    <n v="-45.827300000000001"/>
  </r>
  <r>
    <n v="9042"/>
    <x v="4516"/>
    <x v="2"/>
    <x v="450"/>
    <d v="2011-10-03T00:00:00"/>
    <x v="1"/>
    <s v="XP-21865"/>
    <x v="190"/>
    <x v="0"/>
    <x v="0"/>
    <s v="Hollywood"/>
    <x v="2"/>
    <n v="33021"/>
    <x v="0"/>
    <s v="FUR-FU-10000277"/>
    <x v="0"/>
    <x v="5"/>
    <x v="1786"/>
    <n v="337.08800000000002"/>
    <n v="4"/>
    <x v="2"/>
    <n v="16.854399999999998"/>
  </r>
  <r>
    <n v="9043"/>
    <x v="4517"/>
    <x v="1"/>
    <x v="357"/>
    <d v="2012-09-26T00:00:00"/>
    <x v="0"/>
    <s v="MM-18280"/>
    <x v="152"/>
    <x v="1"/>
    <x v="0"/>
    <s v="Los Angeles"/>
    <x v="1"/>
    <n v="90049"/>
    <x v="1"/>
    <s v="OFF-AP-10004532"/>
    <x v="1"/>
    <x v="9"/>
    <x v="559"/>
    <n v="61.44"/>
    <n v="3"/>
    <x v="0"/>
    <n v="16.588799999999999"/>
  </r>
  <r>
    <n v="9044"/>
    <x v="4518"/>
    <x v="0"/>
    <x v="77"/>
    <d v="2013-11-14T00:00:00"/>
    <x v="1"/>
    <s v="ML-17395"/>
    <x v="504"/>
    <x v="1"/>
    <x v="0"/>
    <s v="San Francisco"/>
    <x v="1"/>
    <n v="94122"/>
    <x v="1"/>
    <s v="TEC-AC-10003911"/>
    <x v="2"/>
    <x v="11"/>
    <x v="327"/>
    <n v="479.97"/>
    <n v="3"/>
    <x v="0"/>
    <n v="163.18979999999999"/>
  </r>
  <r>
    <n v="9045"/>
    <x v="4519"/>
    <x v="3"/>
    <x v="819"/>
    <d v="2014-12-21T00:00:00"/>
    <x v="0"/>
    <s v="KM-16225"/>
    <x v="366"/>
    <x v="1"/>
    <x v="0"/>
    <s v="Sunnyvale"/>
    <x v="1"/>
    <n v="94086"/>
    <x v="1"/>
    <s v="OFF-BI-10003196"/>
    <x v="1"/>
    <x v="8"/>
    <x v="1367"/>
    <n v="5.984"/>
    <n v="2"/>
    <x v="2"/>
    <n v="2.2440000000000002"/>
  </r>
  <r>
    <n v="9046"/>
    <x v="4519"/>
    <x v="3"/>
    <x v="819"/>
    <d v="2014-12-21T00:00:00"/>
    <x v="0"/>
    <s v="KM-16225"/>
    <x v="366"/>
    <x v="1"/>
    <x v="0"/>
    <s v="Sunnyvale"/>
    <x v="1"/>
    <n v="94086"/>
    <x v="1"/>
    <s v="TEC-AC-10000358"/>
    <x v="2"/>
    <x v="11"/>
    <x v="1278"/>
    <n v="189.95"/>
    <n v="5"/>
    <x v="0"/>
    <n v="45.588000000000001"/>
  </r>
  <r>
    <n v="9047"/>
    <x v="4519"/>
    <x v="3"/>
    <x v="819"/>
    <d v="2014-12-21T00:00:00"/>
    <x v="0"/>
    <s v="KM-16225"/>
    <x v="366"/>
    <x v="1"/>
    <x v="0"/>
    <s v="Sunnyvale"/>
    <x v="1"/>
    <n v="94086"/>
    <x v="1"/>
    <s v="TEC-AC-10000057"/>
    <x v="2"/>
    <x v="11"/>
    <x v="626"/>
    <n v="149.94999999999999"/>
    <n v="5"/>
    <x v="0"/>
    <n v="31.4895"/>
  </r>
  <r>
    <n v="9048"/>
    <x v="4519"/>
    <x v="3"/>
    <x v="819"/>
    <d v="2014-12-21T00:00:00"/>
    <x v="0"/>
    <s v="KM-16225"/>
    <x v="366"/>
    <x v="1"/>
    <x v="0"/>
    <s v="Sunnyvale"/>
    <x v="1"/>
    <n v="94086"/>
    <x v="1"/>
    <s v="OFF-AR-10001988"/>
    <x v="1"/>
    <x v="6"/>
    <x v="749"/>
    <n v="29.95"/>
    <n v="5"/>
    <x v="0"/>
    <n v="8.6854999999999993"/>
  </r>
  <r>
    <n v="9049"/>
    <x v="4519"/>
    <x v="3"/>
    <x v="819"/>
    <d v="2014-12-21T00:00:00"/>
    <x v="0"/>
    <s v="KM-16225"/>
    <x v="366"/>
    <x v="1"/>
    <x v="0"/>
    <s v="Sunnyvale"/>
    <x v="1"/>
    <n v="94086"/>
    <x v="1"/>
    <s v="OFF-LA-10003498"/>
    <x v="1"/>
    <x v="2"/>
    <x v="1740"/>
    <n v="44.4"/>
    <n v="3"/>
    <x v="0"/>
    <n v="22.2"/>
  </r>
  <r>
    <n v="9050"/>
    <x v="4520"/>
    <x v="2"/>
    <x v="158"/>
    <d v="2011-09-25T00:00:00"/>
    <x v="1"/>
    <s v="SL-20155"/>
    <x v="359"/>
    <x v="2"/>
    <x v="0"/>
    <s v="New York City"/>
    <x v="15"/>
    <n v="10011"/>
    <x v="3"/>
    <s v="OFF-AR-10002956"/>
    <x v="1"/>
    <x v="6"/>
    <x v="660"/>
    <n v="66.03"/>
    <n v="3"/>
    <x v="0"/>
    <n v="17.1678"/>
  </r>
  <r>
    <n v="9051"/>
    <x v="4521"/>
    <x v="1"/>
    <x v="1211"/>
    <d v="2012-05-22T00:00:00"/>
    <x v="1"/>
    <s v="AJ-10780"/>
    <x v="321"/>
    <x v="1"/>
    <x v="0"/>
    <s v="Los Angeles"/>
    <x v="1"/>
    <n v="90004"/>
    <x v="1"/>
    <s v="OFF-PA-10003724"/>
    <x v="1"/>
    <x v="10"/>
    <x v="357"/>
    <n v="10.86"/>
    <n v="2"/>
    <x v="0"/>
    <n v="5.3213999999999997"/>
  </r>
  <r>
    <n v="9052"/>
    <x v="4522"/>
    <x v="2"/>
    <x v="959"/>
    <d v="2011-03-31T00:00:00"/>
    <x v="0"/>
    <s v="DK-12835"/>
    <x v="460"/>
    <x v="1"/>
    <x v="0"/>
    <s v="San Francisco"/>
    <x v="1"/>
    <n v="94122"/>
    <x v="1"/>
    <s v="OFF-AR-10004272"/>
    <x v="1"/>
    <x v="6"/>
    <x v="1220"/>
    <n v="3.36"/>
    <n v="2"/>
    <x v="0"/>
    <n v="0.84"/>
  </r>
  <r>
    <n v="9053"/>
    <x v="4522"/>
    <x v="2"/>
    <x v="959"/>
    <d v="2011-03-31T00:00:00"/>
    <x v="0"/>
    <s v="DK-12835"/>
    <x v="460"/>
    <x v="1"/>
    <x v="0"/>
    <s v="San Francisco"/>
    <x v="1"/>
    <n v="94122"/>
    <x v="1"/>
    <s v="OFF-BI-10003291"/>
    <x v="1"/>
    <x v="8"/>
    <x v="44"/>
    <n v="27.936"/>
    <n v="4"/>
    <x v="2"/>
    <n v="9.4283999999999999"/>
  </r>
  <r>
    <n v="9054"/>
    <x v="4522"/>
    <x v="2"/>
    <x v="959"/>
    <d v="2011-03-31T00:00:00"/>
    <x v="0"/>
    <s v="DK-12835"/>
    <x v="460"/>
    <x v="1"/>
    <x v="0"/>
    <s v="San Francisco"/>
    <x v="1"/>
    <n v="94122"/>
    <x v="1"/>
    <s v="TEC-PH-10004100"/>
    <x v="2"/>
    <x v="7"/>
    <x v="1743"/>
    <n v="28.783999999999999"/>
    <n v="2"/>
    <x v="2"/>
    <n v="2.8784000000000001"/>
  </r>
  <r>
    <n v="9055"/>
    <x v="4523"/>
    <x v="3"/>
    <x v="585"/>
    <d v="2014-09-29T00:00:00"/>
    <x v="1"/>
    <s v="BK-11260"/>
    <x v="318"/>
    <x v="0"/>
    <x v="0"/>
    <s v="Santa Ana"/>
    <x v="1"/>
    <n v="92704"/>
    <x v="1"/>
    <s v="OFF-SU-10001218"/>
    <x v="1"/>
    <x v="14"/>
    <x v="133"/>
    <n v="21.96"/>
    <n v="2"/>
    <x v="0"/>
    <n v="6.1487999999999996"/>
  </r>
  <r>
    <n v="9056"/>
    <x v="4524"/>
    <x v="1"/>
    <x v="811"/>
    <d v="2012-09-17T00:00:00"/>
    <x v="0"/>
    <s v="CC-12670"/>
    <x v="113"/>
    <x v="0"/>
    <x v="0"/>
    <s v="Seattle"/>
    <x v="4"/>
    <n v="98103"/>
    <x v="1"/>
    <s v="TEC-AC-10004209"/>
    <x v="2"/>
    <x v="11"/>
    <x v="899"/>
    <n v="21.98"/>
    <n v="2"/>
    <x v="0"/>
    <n v="8.5722000000000005"/>
  </r>
  <r>
    <n v="9057"/>
    <x v="4525"/>
    <x v="1"/>
    <x v="121"/>
    <d v="2012-11-04T00:00:00"/>
    <x v="2"/>
    <s v="ED-13885"/>
    <x v="525"/>
    <x v="2"/>
    <x v="0"/>
    <s v="New York City"/>
    <x v="15"/>
    <n v="10011"/>
    <x v="3"/>
    <s v="FUR-CH-10002073"/>
    <x v="0"/>
    <x v="1"/>
    <x v="1783"/>
    <n v="2621.3220000000001"/>
    <n v="11"/>
    <x v="9"/>
    <n v="553.39020000000005"/>
  </r>
  <r>
    <n v="9058"/>
    <x v="4526"/>
    <x v="1"/>
    <x v="1182"/>
    <d v="2012-10-24T00:00:00"/>
    <x v="1"/>
    <s v="SV-20785"/>
    <x v="647"/>
    <x v="0"/>
    <x v="0"/>
    <s v="Los Angeles"/>
    <x v="1"/>
    <n v="90045"/>
    <x v="1"/>
    <s v="FUR-FU-10003424"/>
    <x v="0"/>
    <x v="5"/>
    <x v="1659"/>
    <n v="74.760000000000005"/>
    <n v="7"/>
    <x v="0"/>
    <n v="23.923200000000001"/>
  </r>
  <r>
    <n v="9059"/>
    <x v="4526"/>
    <x v="1"/>
    <x v="1182"/>
    <d v="2012-10-24T00:00:00"/>
    <x v="1"/>
    <s v="SV-20785"/>
    <x v="647"/>
    <x v="0"/>
    <x v="0"/>
    <s v="Los Angeles"/>
    <x v="1"/>
    <n v="90045"/>
    <x v="1"/>
    <s v="FUR-TA-10001086"/>
    <x v="0"/>
    <x v="3"/>
    <x v="1727"/>
    <n v="364.77600000000001"/>
    <n v="3"/>
    <x v="2"/>
    <n v="27.3582"/>
  </r>
  <r>
    <n v="9060"/>
    <x v="4527"/>
    <x v="0"/>
    <x v="403"/>
    <d v="2013-06-19T00:00:00"/>
    <x v="1"/>
    <s v="AR-10825"/>
    <x v="255"/>
    <x v="1"/>
    <x v="0"/>
    <s v="Seattle"/>
    <x v="4"/>
    <n v="98103"/>
    <x v="1"/>
    <s v="FUR-TA-10004619"/>
    <x v="0"/>
    <x v="3"/>
    <x v="882"/>
    <n v="1115.17"/>
    <n v="7"/>
    <x v="0"/>
    <n v="334.55099999999999"/>
  </r>
  <r>
    <n v="9061"/>
    <x v="4528"/>
    <x v="1"/>
    <x v="312"/>
    <d v="2012-11-21T00:00:00"/>
    <x v="2"/>
    <s v="CS-12250"/>
    <x v="294"/>
    <x v="1"/>
    <x v="0"/>
    <s v="San Diego"/>
    <x v="1"/>
    <n v="92024"/>
    <x v="1"/>
    <s v="OFF-BI-10002854"/>
    <x v="1"/>
    <x v="8"/>
    <x v="895"/>
    <n v="89.695999999999998"/>
    <n v="4"/>
    <x v="2"/>
    <n v="33.636000000000003"/>
  </r>
  <r>
    <n v="9062"/>
    <x v="4528"/>
    <x v="1"/>
    <x v="312"/>
    <d v="2012-11-21T00:00:00"/>
    <x v="2"/>
    <s v="CS-12250"/>
    <x v="294"/>
    <x v="1"/>
    <x v="0"/>
    <s v="San Diego"/>
    <x v="1"/>
    <n v="92024"/>
    <x v="1"/>
    <s v="OFF-LA-10002762"/>
    <x v="1"/>
    <x v="2"/>
    <x v="49"/>
    <n v="50.12"/>
    <n v="4"/>
    <x v="0"/>
    <n v="23.5564"/>
  </r>
  <r>
    <n v="9063"/>
    <x v="4529"/>
    <x v="0"/>
    <x v="1212"/>
    <d v="2013-03-07T00:00:00"/>
    <x v="1"/>
    <s v="RR-19525"/>
    <x v="645"/>
    <x v="1"/>
    <x v="0"/>
    <s v="New York City"/>
    <x v="15"/>
    <n v="10035"/>
    <x v="3"/>
    <s v="OFF-FA-10003495"/>
    <x v="1"/>
    <x v="13"/>
    <x v="33"/>
    <n v="36.479999999999997"/>
    <n v="6"/>
    <x v="0"/>
    <n v="18.239999999999998"/>
  </r>
  <r>
    <n v="9064"/>
    <x v="4530"/>
    <x v="2"/>
    <x v="1005"/>
    <d v="2011-10-20T00:00:00"/>
    <x v="1"/>
    <s v="BD-11500"/>
    <x v="214"/>
    <x v="0"/>
    <x v="0"/>
    <s v="Chicago"/>
    <x v="10"/>
    <n v="60653"/>
    <x v="2"/>
    <s v="OFF-PA-10002581"/>
    <x v="1"/>
    <x v="10"/>
    <x v="1300"/>
    <n v="322.19200000000001"/>
    <n v="13"/>
    <x v="2"/>
    <n v="100.685"/>
  </r>
  <r>
    <n v="9065"/>
    <x v="4530"/>
    <x v="2"/>
    <x v="1005"/>
    <d v="2011-10-20T00:00:00"/>
    <x v="1"/>
    <s v="BD-11500"/>
    <x v="214"/>
    <x v="0"/>
    <x v="0"/>
    <s v="Chicago"/>
    <x v="10"/>
    <n v="60653"/>
    <x v="2"/>
    <s v="OFF-BI-10000343"/>
    <x v="1"/>
    <x v="8"/>
    <x v="184"/>
    <n v="2.9460000000000002"/>
    <n v="3"/>
    <x v="3"/>
    <n v="-4.8609"/>
  </r>
  <r>
    <n v="9066"/>
    <x v="4530"/>
    <x v="2"/>
    <x v="1005"/>
    <d v="2011-10-20T00:00:00"/>
    <x v="1"/>
    <s v="BD-11500"/>
    <x v="214"/>
    <x v="0"/>
    <x v="0"/>
    <s v="Chicago"/>
    <x v="10"/>
    <n v="60653"/>
    <x v="2"/>
    <s v="OFF-PA-10001184"/>
    <x v="1"/>
    <x v="10"/>
    <x v="1307"/>
    <n v="19.135999999999999"/>
    <n v="4"/>
    <x v="2"/>
    <n v="6.9367999999999999"/>
  </r>
  <r>
    <n v="9067"/>
    <x v="4531"/>
    <x v="3"/>
    <x v="1143"/>
    <d v="2014-05-31T00:00:00"/>
    <x v="1"/>
    <s v="BM-11785"/>
    <x v="298"/>
    <x v="0"/>
    <x v="0"/>
    <s v="Harrisonburg"/>
    <x v="17"/>
    <n v="22801"/>
    <x v="0"/>
    <s v="TEC-AC-10000521"/>
    <x v="2"/>
    <x v="11"/>
    <x v="1557"/>
    <n v="23.08"/>
    <n v="2"/>
    <x v="0"/>
    <n v="6.9240000000000004"/>
  </r>
  <r>
    <n v="9068"/>
    <x v="4532"/>
    <x v="0"/>
    <x v="1084"/>
    <d v="2013-02-10T00:00:00"/>
    <x v="1"/>
    <s v="MS-17365"/>
    <x v="333"/>
    <x v="0"/>
    <x v="0"/>
    <s v="Rockville"/>
    <x v="39"/>
    <n v="20852"/>
    <x v="3"/>
    <s v="TEC-PH-10002890"/>
    <x v="2"/>
    <x v="7"/>
    <x v="1387"/>
    <n v="90.48"/>
    <n v="2"/>
    <x v="0"/>
    <n v="23.524799999999999"/>
  </r>
  <r>
    <n v="9069"/>
    <x v="4533"/>
    <x v="0"/>
    <x v="476"/>
    <d v="2013-09-06T00:00:00"/>
    <x v="0"/>
    <s v="BM-11140"/>
    <x v="78"/>
    <x v="0"/>
    <x v="0"/>
    <s v="Des Moines"/>
    <x v="4"/>
    <n v="98198"/>
    <x v="1"/>
    <s v="FUR-CH-10003061"/>
    <x v="0"/>
    <x v="1"/>
    <x v="51"/>
    <n v="215.976"/>
    <n v="3"/>
    <x v="2"/>
    <n v="-2.6997"/>
  </r>
  <r>
    <n v="9070"/>
    <x v="4533"/>
    <x v="0"/>
    <x v="476"/>
    <d v="2013-09-06T00:00:00"/>
    <x v="0"/>
    <s v="BM-11140"/>
    <x v="78"/>
    <x v="0"/>
    <x v="0"/>
    <s v="Des Moines"/>
    <x v="4"/>
    <n v="98198"/>
    <x v="1"/>
    <s v="OFF-EN-10003567"/>
    <x v="1"/>
    <x v="12"/>
    <x v="1643"/>
    <n v="65.94"/>
    <n v="3"/>
    <x v="0"/>
    <n v="30.991800000000001"/>
  </r>
  <r>
    <n v="9071"/>
    <x v="4534"/>
    <x v="3"/>
    <x v="769"/>
    <d v="2014-12-06T00:00:00"/>
    <x v="2"/>
    <s v="KE-16420"/>
    <x v="722"/>
    <x v="1"/>
    <x v="0"/>
    <s v="Philadelphia"/>
    <x v="9"/>
    <n v="19134"/>
    <x v="3"/>
    <s v="FUR-FU-10001918"/>
    <x v="0"/>
    <x v="5"/>
    <x v="280"/>
    <n v="11.352"/>
    <n v="3"/>
    <x v="2"/>
    <n v="2.6960999999999999"/>
  </r>
  <r>
    <n v="9072"/>
    <x v="4535"/>
    <x v="1"/>
    <x v="821"/>
    <d v="2012-06-16T00:00:00"/>
    <x v="1"/>
    <s v="SZ-20035"/>
    <x v="449"/>
    <x v="2"/>
    <x v="0"/>
    <s v="Columbus"/>
    <x v="14"/>
    <n v="47201"/>
    <x v="2"/>
    <s v="OFF-ST-10002444"/>
    <x v="1"/>
    <x v="4"/>
    <x v="571"/>
    <n v="24.56"/>
    <n v="2"/>
    <x v="0"/>
    <n v="6.8768000000000002"/>
  </r>
  <r>
    <n v="9073"/>
    <x v="4536"/>
    <x v="0"/>
    <x v="913"/>
    <d v="2013-09-09T00:00:00"/>
    <x v="1"/>
    <s v="MB-18085"/>
    <x v="469"/>
    <x v="0"/>
    <x v="0"/>
    <s v="Springfield"/>
    <x v="25"/>
    <n v="65807"/>
    <x v="2"/>
    <s v="OFF-EN-10003286"/>
    <x v="1"/>
    <x v="12"/>
    <x v="33"/>
    <n v="16.559999999999999"/>
    <n v="2"/>
    <x v="0"/>
    <n v="7.7831999999999999"/>
  </r>
  <r>
    <n v="9074"/>
    <x v="4536"/>
    <x v="0"/>
    <x v="913"/>
    <d v="2013-09-09T00:00:00"/>
    <x v="1"/>
    <s v="MB-18085"/>
    <x v="469"/>
    <x v="0"/>
    <x v="0"/>
    <s v="Springfield"/>
    <x v="25"/>
    <n v="65807"/>
    <x v="2"/>
    <s v="TEC-AC-10000109"/>
    <x v="2"/>
    <x v="11"/>
    <x v="200"/>
    <n v="279.95"/>
    <n v="5"/>
    <x v="0"/>
    <n v="67.188000000000002"/>
  </r>
  <r>
    <n v="9075"/>
    <x v="4537"/>
    <x v="2"/>
    <x v="419"/>
    <d v="2011-04-26T00:00:00"/>
    <x v="1"/>
    <s v="DB-13555"/>
    <x v="587"/>
    <x v="1"/>
    <x v="0"/>
    <s v="Henderson"/>
    <x v="0"/>
    <n v="42420"/>
    <x v="0"/>
    <s v="OFF-ST-10002574"/>
    <x v="1"/>
    <x v="4"/>
    <x v="926"/>
    <n v="828.84"/>
    <n v="6"/>
    <x v="0"/>
    <n v="0"/>
  </r>
  <r>
    <n v="9076"/>
    <x v="4538"/>
    <x v="1"/>
    <x v="599"/>
    <d v="2012-11-08T00:00:00"/>
    <x v="2"/>
    <s v="CB-12415"/>
    <x v="558"/>
    <x v="0"/>
    <x v="0"/>
    <s v="Lakewood"/>
    <x v="24"/>
    <n v="44107"/>
    <x v="3"/>
    <s v="OFF-BI-10000773"/>
    <x v="1"/>
    <x v="8"/>
    <x v="381"/>
    <n v="7.218"/>
    <n v="3"/>
    <x v="6"/>
    <n v="-5.5338000000000003"/>
  </r>
  <r>
    <n v="9077"/>
    <x v="4538"/>
    <x v="1"/>
    <x v="599"/>
    <d v="2012-11-08T00:00:00"/>
    <x v="2"/>
    <s v="CB-12415"/>
    <x v="558"/>
    <x v="0"/>
    <x v="0"/>
    <s v="Lakewood"/>
    <x v="24"/>
    <n v="44107"/>
    <x v="3"/>
    <s v="OFF-SU-10004661"/>
    <x v="1"/>
    <x v="14"/>
    <x v="1748"/>
    <n v="27.2"/>
    <n v="4"/>
    <x v="2"/>
    <n v="2.04"/>
  </r>
  <r>
    <n v="9078"/>
    <x v="4539"/>
    <x v="2"/>
    <x v="935"/>
    <d v="2011-11-07T00:00:00"/>
    <x v="1"/>
    <s v="SP-20650"/>
    <x v="70"/>
    <x v="1"/>
    <x v="0"/>
    <s v="Omaha"/>
    <x v="8"/>
    <n v="68104"/>
    <x v="2"/>
    <s v="TEC-AC-10003280"/>
    <x v="2"/>
    <x v="11"/>
    <x v="1028"/>
    <n v="89.97"/>
    <n v="3"/>
    <x v="0"/>
    <n v="18.893699999999999"/>
  </r>
  <r>
    <n v="9079"/>
    <x v="4540"/>
    <x v="0"/>
    <x v="595"/>
    <d v="2013-02-23T00:00:00"/>
    <x v="1"/>
    <s v="GW-14605"/>
    <x v="543"/>
    <x v="0"/>
    <x v="0"/>
    <s v="Henderson"/>
    <x v="0"/>
    <n v="42420"/>
    <x v="0"/>
    <s v="FUR-FU-10003773"/>
    <x v="0"/>
    <x v="5"/>
    <x v="125"/>
    <n v="318.08"/>
    <n v="4"/>
    <x v="0"/>
    <n v="34.988799999999998"/>
  </r>
  <r>
    <n v="9080"/>
    <x v="4540"/>
    <x v="0"/>
    <x v="595"/>
    <d v="2013-02-23T00:00:00"/>
    <x v="1"/>
    <s v="GW-14605"/>
    <x v="543"/>
    <x v="0"/>
    <x v="0"/>
    <s v="Henderson"/>
    <x v="0"/>
    <n v="42420"/>
    <x v="0"/>
    <s v="OFF-BI-10002412"/>
    <x v="1"/>
    <x v="8"/>
    <x v="323"/>
    <n v="5.8"/>
    <n v="1"/>
    <x v="0"/>
    <n v="2.61"/>
  </r>
  <r>
    <n v="9081"/>
    <x v="4541"/>
    <x v="3"/>
    <x v="220"/>
    <d v="2014-09-14T00:00:00"/>
    <x v="0"/>
    <s v="KH-16630"/>
    <x v="175"/>
    <x v="1"/>
    <x v="0"/>
    <s v="Santa Ana"/>
    <x v="1"/>
    <n v="92704"/>
    <x v="1"/>
    <s v="TEC-PH-10002564"/>
    <x v="2"/>
    <x v="7"/>
    <x v="976"/>
    <n v="143.952"/>
    <n v="6"/>
    <x v="2"/>
    <n v="17.994"/>
  </r>
  <r>
    <n v="9082"/>
    <x v="4541"/>
    <x v="3"/>
    <x v="220"/>
    <d v="2014-09-14T00:00:00"/>
    <x v="0"/>
    <s v="KH-16630"/>
    <x v="175"/>
    <x v="1"/>
    <x v="0"/>
    <s v="Santa Ana"/>
    <x v="1"/>
    <n v="92704"/>
    <x v="1"/>
    <s v="OFF-PA-10002262"/>
    <x v="1"/>
    <x v="10"/>
    <x v="992"/>
    <n v="19.440000000000001"/>
    <n v="3"/>
    <x v="0"/>
    <n v="9.3312000000000008"/>
  </r>
  <r>
    <n v="9083"/>
    <x v="4542"/>
    <x v="3"/>
    <x v="808"/>
    <d v="2014-11-07T00:00:00"/>
    <x v="1"/>
    <s v="BG-11035"/>
    <x v="767"/>
    <x v="0"/>
    <x v="0"/>
    <s v="Springfield"/>
    <x v="17"/>
    <n v="22153"/>
    <x v="0"/>
    <s v="OFF-AR-10000246"/>
    <x v="1"/>
    <x v="6"/>
    <x v="21"/>
    <n v="5.56"/>
    <n v="2"/>
    <x v="0"/>
    <n v="1.4456"/>
  </r>
  <r>
    <n v="9084"/>
    <x v="4543"/>
    <x v="1"/>
    <x v="525"/>
    <d v="2012-02-08T00:00:00"/>
    <x v="2"/>
    <s v="LO-17170"/>
    <x v="628"/>
    <x v="1"/>
    <x v="0"/>
    <s v="Suffolk"/>
    <x v="17"/>
    <n v="23434"/>
    <x v="0"/>
    <s v="OFF-ST-10002554"/>
    <x v="1"/>
    <x v="4"/>
    <x v="1144"/>
    <n v="146.72999999999999"/>
    <n v="3"/>
    <x v="0"/>
    <n v="2.9346000000000001"/>
  </r>
  <r>
    <n v="9085"/>
    <x v="4543"/>
    <x v="1"/>
    <x v="525"/>
    <d v="2012-02-08T00:00:00"/>
    <x v="2"/>
    <s v="LO-17170"/>
    <x v="628"/>
    <x v="1"/>
    <x v="0"/>
    <s v="Suffolk"/>
    <x v="17"/>
    <n v="23434"/>
    <x v="0"/>
    <s v="OFF-PA-10002751"/>
    <x v="1"/>
    <x v="10"/>
    <x v="150"/>
    <n v="29.9"/>
    <n v="5"/>
    <x v="0"/>
    <n v="13.455"/>
  </r>
  <r>
    <n v="9086"/>
    <x v="4544"/>
    <x v="0"/>
    <x v="545"/>
    <d v="2013-09-13T00:00:00"/>
    <x v="0"/>
    <s v="DV-13465"/>
    <x v="231"/>
    <x v="0"/>
    <x v="0"/>
    <s v="Los Angeles"/>
    <x v="1"/>
    <n v="90049"/>
    <x v="1"/>
    <s v="OFF-BI-10004318"/>
    <x v="1"/>
    <x v="8"/>
    <x v="1574"/>
    <n v="276.78399999999999"/>
    <n v="2"/>
    <x v="2"/>
    <n v="89.954800000000006"/>
  </r>
  <r>
    <n v="9087"/>
    <x v="4545"/>
    <x v="0"/>
    <x v="182"/>
    <d v="2013-10-01T00:00:00"/>
    <x v="1"/>
    <s v="LR-17035"/>
    <x v="756"/>
    <x v="1"/>
    <x v="0"/>
    <s v="Houston"/>
    <x v="5"/>
    <n v="77041"/>
    <x v="2"/>
    <s v="OFF-AP-10001564"/>
    <x v="1"/>
    <x v="9"/>
    <x v="1759"/>
    <n v="93.031999999999996"/>
    <n v="2"/>
    <x v="3"/>
    <n v="-251.18639999999999"/>
  </r>
  <r>
    <n v="9088"/>
    <x v="4545"/>
    <x v="0"/>
    <x v="182"/>
    <d v="2013-10-01T00:00:00"/>
    <x v="1"/>
    <s v="LR-17035"/>
    <x v="756"/>
    <x v="1"/>
    <x v="0"/>
    <s v="Houston"/>
    <x v="5"/>
    <n v="77041"/>
    <x v="2"/>
    <s v="FUR-CH-10000513"/>
    <x v="0"/>
    <x v="1"/>
    <x v="70"/>
    <n v="454.96499999999997"/>
    <n v="5"/>
    <x v="4"/>
    <n v="-136.48949999999999"/>
  </r>
  <r>
    <n v="9089"/>
    <x v="4546"/>
    <x v="1"/>
    <x v="83"/>
    <d v="2012-12-20T00:00:00"/>
    <x v="1"/>
    <s v="RR-19525"/>
    <x v="645"/>
    <x v="1"/>
    <x v="0"/>
    <s v="Cary"/>
    <x v="3"/>
    <n v="27511"/>
    <x v="0"/>
    <s v="TEC-PH-10001433"/>
    <x v="2"/>
    <x v="7"/>
    <x v="237"/>
    <n v="246.16800000000001"/>
    <n v="3"/>
    <x v="2"/>
    <n v="21.5397"/>
  </r>
  <r>
    <n v="9090"/>
    <x v="4547"/>
    <x v="0"/>
    <x v="42"/>
    <d v="2013-09-21T00:00:00"/>
    <x v="0"/>
    <s v="TS-21610"/>
    <x v="59"/>
    <x v="0"/>
    <x v="0"/>
    <s v="Springfield"/>
    <x v="24"/>
    <n v="45503"/>
    <x v="3"/>
    <s v="OFF-ST-10002790"/>
    <x v="1"/>
    <x v="4"/>
    <x v="233"/>
    <n v="295.39999999999998"/>
    <n v="5"/>
    <x v="2"/>
    <n v="-62.772500000000001"/>
  </r>
  <r>
    <n v="9091"/>
    <x v="4548"/>
    <x v="3"/>
    <x v="119"/>
    <d v="2014-10-16T00:00:00"/>
    <x v="2"/>
    <s v="AH-10210"/>
    <x v="117"/>
    <x v="0"/>
    <x v="0"/>
    <s v="Louisville"/>
    <x v="0"/>
    <n v="40214"/>
    <x v="0"/>
    <s v="OFF-ST-10002974"/>
    <x v="1"/>
    <x v="4"/>
    <x v="123"/>
    <n v="348.56"/>
    <n v="8"/>
    <x v="0"/>
    <n v="104.568"/>
  </r>
  <r>
    <n v="9092"/>
    <x v="4549"/>
    <x v="1"/>
    <x v="1141"/>
    <d v="2012-07-03T00:00:00"/>
    <x v="0"/>
    <s v="DW-13585"/>
    <x v="61"/>
    <x v="1"/>
    <x v="0"/>
    <s v="Troy"/>
    <x v="24"/>
    <n v="45373"/>
    <x v="3"/>
    <s v="OFF-PA-10003177"/>
    <x v="1"/>
    <x v="10"/>
    <x v="89"/>
    <n v="15.552"/>
    <n v="3"/>
    <x v="2"/>
    <n v="5.4432"/>
  </r>
  <r>
    <n v="9093"/>
    <x v="4549"/>
    <x v="1"/>
    <x v="1141"/>
    <d v="2012-07-03T00:00:00"/>
    <x v="0"/>
    <s v="DW-13585"/>
    <x v="61"/>
    <x v="1"/>
    <x v="0"/>
    <s v="Troy"/>
    <x v="24"/>
    <n v="45373"/>
    <x v="3"/>
    <s v="FUR-BO-10001918"/>
    <x v="0"/>
    <x v="0"/>
    <x v="1140"/>
    <n v="482.94"/>
    <n v="6"/>
    <x v="5"/>
    <n v="-376.69319999999999"/>
  </r>
  <r>
    <n v="9094"/>
    <x v="4550"/>
    <x v="1"/>
    <x v="932"/>
    <d v="2012-06-05T00:00:00"/>
    <x v="1"/>
    <s v="AJ-10945"/>
    <x v="219"/>
    <x v="0"/>
    <x v="0"/>
    <s v="Detroit"/>
    <x v="12"/>
    <n v="48227"/>
    <x v="2"/>
    <s v="TEC-PH-10001299"/>
    <x v="2"/>
    <x v="7"/>
    <x v="1480"/>
    <n v="299.98"/>
    <n v="2"/>
    <x v="0"/>
    <n v="83.994399999999999"/>
  </r>
  <r>
    <n v="9095"/>
    <x v="4550"/>
    <x v="1"/>
    <x v="932"/>
    <d v="2012-06-05T00:00:00"/>
    <x v="1"/>
    <s v="AJ-10945"/>
    <x v="219"/>
    <x v="0"/>
    <x v="0"/>
    <s v="Detroit"/>
    <x v="12"/>
    <n v="48227"/>
    <x v="2"/>
    <s v="OFF-BI-10004224"/>
    <x v="1"/>
    <x v="8"/>
    <x v="1061"/>
    <n v="403.68"/>
    <n v="6"/>
    <x v="0"/>
    <n v="181.65600000000001"/>
  </r>
  <r>
    <n v="9096"/>
    <x v="4550"/>
    <x v="1"/>
    <x v="932"/>
    <d v="2012-06-05T00:00:00"/>
    <x v="1"/>
    <s v="AJ-10945"/>
    <x v="219"/>
    <x v="0"/>
    <x v="0"/>
    <s v="Detroit"/>
    <x v="12"/>
    <n v="48227"/>
    <x v="2"/>
    <s v="TEC-PH-10001300"/>
    <x v="2"/>
    <x v="7"/>
    <x v="1002"/>
    <n v="41.9"/>
    <n v="2"/>
    <x v="0"/>
    <n v="11.731999999999999"/>
  </r>
  <r>
    <n v="9097"/>
    <x v="4550"/>
    <x v="1"/>
    <x v="932"/>
    <d v="2012-06-05T00:00:00"/>
    <x v="1"/>
    <s v="AJ-10945"/>
    <x v="219"/>
    <x v="0"/>
    <x v="0"/>
    <s v="Detroit"/>
    <x v="12"/>
    <n v="48227"/>
    <x v="2"/>
    <s v="OFF-LA-10004178"/>
    <x v="1"/>
    <x v="2"/>
    <x v="1700"/>
    <n v="28.91"/>
    <n v="7"/>
    <x v="0"/>
    <n v="13.2986"/>
  </r>
  <r>
    <n v="9098"/>
    <x v="4551"/>
    <x v="2"/>
    <x v="791"/>
    <d v="2011-04-17T00:00:00"/>
    <x v="1"/>
    <s v="SV-20785"/>
    <x v="647"/>
    <x v="0"/>
    <x v="0"/>
    <s v="Bloomington"/>
    <x v="14"/>
    <n v="47401"/>
    <x v="2"/>
    <s v="OFF-PA-10000289"/>
    <x v="1"/>
    <x v="10"/>
    <x v="722"/>
    <n v="32.4"/>
    <n v="5"/>
    <x v="0"/>
    <n v="15.552"/>
  </r>
  <r>
    <n v="9099"/>
    <x v="4552"/>
    <x v="3"/>
    <x v="386"/>
    <d v="2014-10-17T00:00:00"/>
    <x v="1"/>
    <s v="MG-17650"/>
    <x v="377"/>
    <x v="2"/>
    <x v="0"/>
    <s v="Dallas"/>
    <x v="5"/>
    <n v="75081"/>
    <x v="2"/>
    <s v="TEC-PH-10002085"/>
    <x v="2"/>
    <x v="7"/>
    <x v="659"/>
    <n v="369.54399999999998"/>
    <n v="7"/>
    <x v="2"/>
    <n v="27.715800000000002"/>
  </r>
  <r>
    <n v="9100"/>
    <x v="4552"/>
    <x v="3"/>
    <x v="386"/>
    <d v="2014-10-17T00:00:00"/>
    <x v="1"/>
    <s v="MG-17650"/>
    <x v="377"/>
    <x v="2"/>
    <x v="0"/>
    <s v="Dallas"/>
    <x v="5"/>
    <n v="75081"/>
    <x v="2"/>
    <s v="OFF-PA-10001934"/>
    <x v="1"/>
    <x v="10"/>
    <x v="543"/>
    <n v="10.368"/>
    <n v="2"/>
    <x v="2"/>
    <n v="3.7584"/>
  </r>
  <r>
    <n v="9101"/>
    <x v="4552"/>
    <x v="3"/>
    <x v="386"/>
    <d v="2014-10-17T00:00:00"/>
    <x v="1"/>
    <s v="MG-17650"/>
    <x v="377"/>
    <x v="2"/>
    <x v="0"/>
    <s v="Dallas"/>
    <x v="5"/>
    <n v="75081"/>
    <x v="2"/>
    <s v="TEC-AC-10003033"/>
    <x v="2"/>
    <x v="11"/>
    <x v="756"/>
    <n v="791.88"/>
    <n v="3"/>
    <x v="2"/>
    <n v="128.68049999999999"/>
  </r>
  <r>
    <n v="9102"/>
    <x v="4553"/>
    <x v="1"/>
    <x v="209"/>
    <d v="2012-11-12T00:00:00"/>
    <x v="1"/>
    <s v="AB-10105"/>
    <x v="455"/>
    <x v="0"/>
    <x v="0"/>
    <s v="Houston"/>
    <x v="5"/>
    <n v="77041"/>
    <x v="2"/>
    <s v="OFF-AR-10001683"/>
    <x v="1"/>
    <x v="6"/>
    <x v="32"/>
    <n v="23.64"/>
    <n v="3"/>
    <x v="2"/>
    <n v="5.319"/>
  </r>
  <r>
    <n v="9103"/>
    <x v="4553"/>
    <x v="1"/>
    <x v="209"/>
    <d v="2012-11-12T00:00:00"/>
    <x v="1"/>
    <s v="AB-10105"/>
    <x v="455"/>
    <x v="0"/>
    <x v="0"/>
    <s v="Houston"/>
    <x v="5"/>
    <n v="77041"/>
    <x v="2"/>
    <s v="OFF-ST-10001713"/>
    <x v="1"/>
    <x v="4"/>
    <x v="45"/>
    <n v="84.784000000000006"/>
    <n v="2"/>
    <x v="2"/>
    <n v="-16.956800000000001"/>
  </r>
  <r>
    <n v="9104"/>
    <x v="4553"/>
    <x v="1"/>
    <x v="209"/>
    <d v="2012-11-12T00:00:00"/>
    <x v="1"/>
    <s v="AB-10105"/>
    <x v="455"/>
    <x v="0"/>
    <x v="0"/>
    <s v="Houston"/>
    <x v="5"/>
    <n v="77041"/>
    <x v="2"/>
    <s v="FUR-FU-10000193"/>
    <x v="0"/>
    <x v="5"/>
    <x v="1503"/>
    <n v="64.959999999999994"/>
    <n v="5"/>
    <x v="7"/>
    <n v="-84.447999999999993"/>
  </r>
  <r>
    <n v="9105"/>
    <x v="4553"/>
    <x v="1"/>
    <x v="209"/>
    <d v="2012-11-12T00:00:00"/>
    <x v="1"/>
    <s v="AB-10105"/>
    <x v="455"/>
    <x v="0"/>
    <x v="0"/>
    <s v="Houston"/>
    <x v="5"/>
    <n v="77041"/>
    <x v="2"/>
    <s v="OFF-BI-10000474"/>
    <x v="1"/>
    <x v="8"/>
    <x v="27"/>
    <n v="32.06"/>
    <n v="10"/>
    <x v="3"/>
    <n v="-51.295999999999999"/>
  </r>
  <r>
    <n v="9106"/>
    <x v="4553"/>
    <x v="1"/>
    <x v="209"/>
    <d v="2012-11-12T00:00:00"/>
    <x v="1"/>
    <s v="AB-10105"/>
    <x v="455"/>
    <x v="0"/>
    <x v="0"/>
    <s v="Houston"/>
    <x v="5"/>
    <n v="77041"/>
    <x v="2"/>
    <s v="OFF-ST-10000129"/>
    <x v="1"/>
    <x v="4"/>
    <x v="1646"/>
    <n v="177.648"/>
    <n v="2"/>
    <x v="2"/>
    <n v="-28.867799999999999"/>
  </r>
  <r>
    <n v="9107"/>
    <x v="4553"/>
    <x v="1"/>
    <x v="209"/>
    <d v="2012-11-12T00:00:00"/>
    <x v="1"/>
    <s v="AB-10105"/>
    <x v="455"/>
    <x v="0"/>
    <x v="0"/>
    <s v="Houston"/>
    <x v="5"/>
    <n v="77041"/>
    <x v="2"/>
    <s v="TEC-MA-10001016"/>
    <x v="2"/>
    <x v="15"/>
    <x v="1598"/>
    <n v="287.91000000000003"/>
    <n v="3"/>
    <x v="10"/>
    <n v="33.589500000000001"/>
  </r>
  <r>
    <n v="9108"/>
    <x v="4554"/>
    <x v="1"/>
    <x v="442"/>
    <d v="2012-05-28T00:00:00"/>
    <x v="2"/>
    <s v="MM-18280"/>
    <x v="152"/>
    <x v="1"/>
    <x v="0"/>
    <s v="Haltom City"/>
    <x v="5"/>
    <n v="76117"/>
    <x v="2"/>
    <s v="OFF-SU-10002557"/>
    <x v="1"/>
    <x v="14"/>
    <x v="1329"/>
    <n v="22.367999999999999"/>
    <n v="2"/>
    <x v="2"/>
    <n v="1.6776"/>
  </r>
  <r>
    <n v="9109"/>
    <x v="4554"/>
    <x v="1"/>
    <x v="442"/>
    <d v="2012-05-28T00:00:00"/>
    <x v="2"/>
    <s v="MM-18280"/>
    <x v="152"/>
    <x v="1"/>
    <x v="0"/>
    <s v="Haltom City"/>
    <x v="5"/>
    <n v="76117"/>
    <x v="2"/>
    <s v="OFF-PA-10002160"/>
    <x v="1"/>
    <x v="10"/>
    <x v="1190"/>
    <n v="32.368000000000002"/>
    <n v="7"/>
    <x v="2"/>
    <n v="11.7334"/>
  </r>
  <r>
    <n v="9110"/>
    <x v="4554"/>
    <x v="1"/>
    <x v="442"/>
    <d v="2012-05-28T00:00:00"/>
    <x v="2"/>
    <s v="MM-18280"/>
    <x v="152"/>
    <x v="1"/>
    <x v="0"/>
    <s v="Haltom City"/>
    <x v="5"/>
    <n v="76117"/>
    <x v="2"/>
    <s v="TEC-AC-10003095"/>
    <x v="2"/>
    <x v="11"/>
    <x v="1277"/>
    <n v="207.98400000000001"/>
    <n v="2"/>
    <x v="2"/>
    <n v="36.397199999999998"/>
  </r>
  <r>
    <n v="9111"/>
    <x v="4555"/>
    <x v="2"/>
    <x v="303"/>
    <d v="2011-10-15T00:00:00"/>
    <x v="2"/>
    <s v="MA-17995"/>
    <x v="671"/>
    <x v="2"/>
    <x v="0"/>
    <s v="Richmond"/>
    <x v="17"/>
    <n v="23223"/>
    <x v="0"/>
    <s v="OFF-EN-10003160"/>
    <x v="1"/>
    <x v="12"/>
    <x v="1027"/>
    <n v="36.4"/>
    <n v="5"/>
    <x v="0"/>
    <n v="17.472000000000001"/>
  </r>
  <r>
    <n v="9112"/>
    <x v="4555"/>
    <x v="2"/>
    <x v="303"/>
    <d v="2011-10-15T00:00:00"/>
    <x v="2"/>
    <s v="MA-17995"/>
    <x v="671"/>
    <x v="2"/>
    <x v="0"/>
    <s v="Richmond"/>
    <x v="17"/>
    <n v="23223"/>
    <x v="0"/>
    <s v="TEC-AC-10001542"/>
    <x v="2"/>
    <x v="11"/>
    <x v="1669"/>
    <n v="22.96"/>
    <n v="2"/>
    <x v="0"/>
    <n v="4.3624000000000001"/>
  </r>
  <r>
    <n v="9113"/>
    <x v="4555"/>
    <x v="2"/>
    <x v="303"/>
    <d v="2011-10-15T00:00:00"/>
    <x v="2"/>
    <s v="MA-17995"/>
    <x v="671"/>
    <x v="2"/>
    <x v="0"/>
    <s v="Richmond"/>
    <x v="17"/>
    <n v="23223"/>
    <x v="0"/>
    <s v="OFF-ST-10003641"/>
    <x v="1"/>
    <x v="4"/>
    <x v="1799"/>
    <n v="315.2"/>
    <n v="4"/>
    <x v="0"/>
    <n v="6.3040000000000003"/>
  </r>
  <r>
    <n v="9114"/>
    <x v="4555"/>
    <x v="2"/>
    <x v="303"/>
    <d v="2011-10-15T00:00:00"/>
    <x v="2"/>
    <s v="MA-17995"/>
    <x v="671"/>
    <x v="2"/>
    <x v="0"/>
    <s v="Richmond"/>
    <x v="17"/>
    <n v="23223"/>
    <x v="0"/>
    <s v="OFF-BI-10002432"/>
    <x v="1"/>
    <x v="8"/>
    <x v="866"/>
    <n v="15.18"/>
    <n v="3"/>
    <x v="0"/>
    <n v="7.1345999999999998"/>
  </r>
  <r>
    <n v="9115"/>
    <x v="4556"/>
    <x v="0"/>
    <x v="569"/>
    <d v="2013-02-10T00:00:00"/>
    <x v="0"/>
    <s v="EB-13975"/>
    <x v="424"/>
    <x v="1"/>
    <x v="0"/>
    <s v="Los Angeles"/>
    <x v="1"/>
    <n v="90049"/>
    <x v="1"/>
    <s v="TEC-PH-10004094"/>
    <x v="2"/>
    <x v="7"/>
    <x v="1788"/>
    <n v="623.96"/>
    <n v="5"/>
    <x v="2"/>
    <n v="38.997500000000002"/>
  </r>
  <r>
    <n v="9116"/>
    <x v="4557"/>
    <x v="3"/>
    <x v="617"/>
    <d v="2014-01-25T00:00:00"/>
    <x v="0"/>
    <s v="NS-18505"/>
    <x v="515"/>
    <x v="0"/>
    <x v="0"/>
    <s v="Philadelphia"/>
    <x v="9"/>
    <n v="19140"/>
    <x v="3"/>
    <s v="TEC-PH-10001817"/>
    <x v="2"/>
    <x v="7"/>
    <x v="1097"/>
    <n v="429.6"/>
    <n v="2"/>
    <x v="10"/>
    <n v="-93.08"/>
  </r>
  <r>
    <n v="9117"/>
    <x v="4557"/>
    <x v="3"/>
    <x v="617"/>
    <d v="2014-01-25T00:00:00"/>
    <x v="0"/>
    <s v="NS-18505"/>
    <x v="515"/>
    <x v="0"/>
    <x v="0"/>
    <s v="Philadelphia"/>
    <x v="9"/>
    <n v="19140"/>
    <x v="3"/>
    <s v="FUR-FU-10002759"/>
    <x v="0"/>
    <x v="5"/>
    <x v="555"/>
    <n v="31.968"/>
    <n v="2"/>
    <x v="2"/>
    <n v="6.3936000000000002"/>
  </r>
  <r>
    <n v="9118"/>
    <x v="4557"/>
    <x v="3"/>
    <x v="617"/>
    <d v="2014-01-25T00:00:00"/>
    <x v="0"/>
    <s v="NS-18505"/>
    <x v="515"/>
    <x v="0"/>
    <x v="0"/>
    <s v="Philadelphia"/>
    <x v="9"/>
    <n v="19140"/>
    <x v="3"/>
    <s v="FUR-CH-10000309"/>
    <x v="0"/>
    <x v="1"/>
    <x v="765"/>
    <n v="887.27099999999996"/>
    <n v="3"/>
    <x v="4"/>
    <n v="-63.3765"/>
  </r>
  <r>
    <n v="9119"/>
    <x v="4557"/>
    <x v="3"/>
    <x v="617"/>
    <d v="2014-01-25T00:00:00"/>
    <x v="0"/>
    <s v="NS-18505"/>
    <x v="515"/>
    <x v="0"/>
    <x v="0"/>
    <s v="Philadelphia"/>
    <x v="9"/>
    <n v="19140"/>
    <x v="3"/>
    <s v="OFF-PA-10003673"/>
    <x v="1"/>
    <x v="10"/>
    <x v="971"/>
    <n v="21.696000000000002"/>
    <n v="4"/>
    <x v="2"/>
    <n v="7.0511999999999997"/>
  </r>
  <r>
    <n v="9120"/>
    <x v="4558"/>
    <x v="0"/>
    <x v="112"/>
    <d v="2013-06-13T00:00:00"/>
    <x v="1"/>
    <s v="RB-19795"/>
    <x v="176"/>
    <x v="2"/>
    <x v="0"/>
    <s v="Los Angeles"/>
    <x v="1"/>
    <n v="90036"/>
    <x v="1"/>
    <s v="OFF-LA-10000452"/>
    <x v="1"/>
    <x v="2"/>
    <x v="804"/>
    <n v="22.05"/>
    <n v="7"/>
    <x v="0"/>
    <n v="10.584"/>
  </r>
  <r>
    <n v="9121"/>
    <x v="4558"/>
    <x v="0"/>
    <x v="112"/>
    <d v="2013-06-13T00:00:00"/>
    <x v="1"/>
    <s v="RB-19795"/>
    <x v="176"/>
    <x v="2"/>
    <x v="0"/>
    <s v="Los Angeles"/>
    <x v="1"/>
    <n v="90036"/>
    <x v="1"/>
    <s v="OFF-PA-10000210"/>
    <x v="1"/>
    <x v="10"/>
    <x v="1828"/>
    <n v="99.9"/>
    <n v="5"/>
    <x v="0"/>
    <n v="46.953000000000003"/>
  </r>
  <r>
    <n v="9122"/>
    <x v="4559"/>
    <x v="3"/>
    <x v="257"/>
    <d v="2014-03-21T00:00:00"/>
    <x v="0"/>
    <s v="JK-15325"/>
    <x v="759"/>
    <x v="1"/>
    <x v="0"/>
    <s v="Los Angeles"/>
    <x v="1"/>
    <n v="90032"/>
    <x v="1"/>
    <s v="OFF-AP-10000358"/>
    <x v="1"/>
    <x v="9"/>
    <x v="95"/>
    <n v="90.86"/>
    <n v="7"/>
    <x v="0"/>
    <n v="26.349399999999999"/>
  </r>
  <r>
    <n v="9123"/>
    <x v="4560"/>
    <x v="3"/>
    <x v="221"/>
    <d v="2014-11-25T00:00:00"/>
    <x v="3"/>
    <s v="PR-18880"/>
    <x v="701"/>
    <x v="0"/>
    <x v="0"/>
    <s v="San Francisco"/>
    <x v="1"/>
    <n v="94109"/>
    <x v="1"/>
    <s v="OFF-PA-10002137"/>
    <x v="1"/>
    <x v="10"/>
    <x v="560"/>
    <n v="7.78"/>
    <n v="1"/>
    <x v="0"/>
    <n v="3.5009999999999999"/>
  </r>
  <r>
    <n v="9124"/>
    <x v="4561"/>
    <x v="0"/>
    <x v="491"/>
    <d v="2013-11-29T00:00:00"/>
    <x v="0"/>
    <s v="EH-13945"/>
    <x v="13"/>
    <x v="0"/>
    <x v="0"/>
    <s v="Philadelphia"/>
    <x v="9"/>
    <n v="19120"/>
    <x v="3"/>
    <s v="OFF-BI-10003364"/>
    <x v="1"/>
    <x v="8"/>
    <x v="698"/>
    <n v="78.759"/>
    <n v="9"/>
    <x v="6"/>
    <n v="-57.756599999999999"/>
  </r>
  <r>
    <n v="9125"/>
    <x v="4562"/>
    <x v="0"/>
    <x v="298"/>
    <d v="2013-08-21T00:00:00"/>
    <x v="0"/>
    <s v="MA-17560"/>
    <x v="15"/>
    <x v="2"/>
    <x v="0"/>
    <s v="Houston"/>
    <x v="5"/>
    <n v="77070"/>
    <x v="2"/>
    <s v="FUR-FU-10001940"/>
    <x v="0"/>
    <x v="5"/>
    <x v="33"/>
    <n v="9.5519999999999996"/>
    <n v="3"/>
    <x v="7"/>
    <n v="-3.8208000000000002"/>
  </r>
  <r>
    <n v="9126"/>
    <x v="4562"/>
    <x v="0"/>
    <x v="298"/>
    <d v="2013-08-21T00:00:00"/>
    <x v="0"/>
    <s v="MA-17560"/>
    <x v="15"/>
    <x v="2"/>
    <x v="0"/>
    <s v="Houston"/>
    <x v="5"/>
    <n v="77070"/>
    <x v="2"/>
    <s v="FUR-FU-10000320"/>
    <x v="0"/>
    <x v="5"/>
    <x v="1512"/>
    <n v="5.3440000000000003"/>
    <n v="4"/>
    <x v="7"/>
    <n v="-2.1375999999999999"/>
  </r>
  <r>
    <n v="9127"/>
    <x v="4563"/>
    <x v="1"/>
    <x v="109"/>
    <d v="2012-12-03T00:00:00"/>
    <x v="1"/>
    <s v="MA-17995"/>
    <x v="671"/>
    <x v="2"/>
    <x v="0"/>
    <s v="Las Cruces"/>
    <x v="27"/>
    <n v="88001"/>
    <x v="1"/>
    <s v="OFF-AR-10004441"/>
    <x v="1"/>
    <x v="6"/>
    <x v="153"/>
    <n v="8.2799999999999994"/>
    <n v="2"/>
    <x v="0"/>
    <n v="3.4775999999999998"/>
  </r>
  <r>
    <n v="9128"/>
    <x v="4564"/>
    <x v="3"/>
    <x v="1126"/>
    <d v="2014-06-02T00:00:00"/>
    <x v="1"/>
    <s v="JL-15505"/>
    <x v="145"/>
    <x v="0"/>
    <x v="0"/>
    <s v="Houston"/>
    <x v="5"/>
    <n v="77070"/>
    <x v="2"/>
    <s v="OFF-ST-10002182"/>
    <x v="1"/>
    <x v="4"/>
    <x v="1732"/>
    <n v="50.136000000000003"/>
    <n v="3"/>
    <x v="2"/>
    <n v="-11.2806"/>
  </r>
  <r>
    <n v="9129"/>
    <x v="4565"/>
    <x v="3"/>
    <x v="507"/>
    <d v="2014-09-06T00:00:00"/>
    <x v="2"/>
    <s v="AS-10045"/>
    <x v="442"/>
    <x v="1"/>
    <x v="0"/>
    <s v="Redmond"/>
    <x v="21"/>
    <n v="97756"/>
    <x v="1"/>
    <s v="OFF-BI-10002931"/>
    <x v="1"/>
    <x v="8"/>
    <x v="727"/>
    <n v="88.073999999999998"/>
    <n v="7"/>
    <x v="6"/>
    <n v="-58.716000000000001"/>
  </r>
  <r>
    <n v="9130"/>
    <x v="4566"/>
    <x v="0"/>
    <x v="830"/>
    <d v="2013-03-27T00:00:00"/>
    <x v="0"/>
    <s v="DC-12850"/>
    <x v="419"/>
    <x v="0"/>
    <x v="0"/>
    <s v="Cleveland"/>
    <x v="24"/>
    <n v="44105"/>
    <x v="3"/>
    <s v="FUR-BO-10004357"/>
    <x v="0"/>
    <x v="0"/>
    <x v="1349"/>
    <n v="301.47000000000003"/>
    <n v="3"/>
    <x v="5"/>
    <n v="-241.17599999999999"/>
  </r>
  <r>
    <n v="9131"/>
    <x v="4566"/>
    <x v="0"/>
    <x v="830"/>
    <d v="2013-03-27T00:00:00"/>
    <x v="0"/>
    <s v="DC-12850"/>
    <x v="419"/>
    <x v="0"/>
    <x v="0"/>
    <s v="Cleveland"/>
    <x v="24"/>
    <n v="44105"/>
    <x v="3"/>
    <s v="OFF-AR-10000475"/>
    <x v="1"/>
    <x v="6"/>
    <x v="1111"/>
    <n v="18.655999999999999"/>
    <n v="2"/>
    <x v="2"/>
    <n v="1.6324000000000001"/>
  </r>
  <r>
    <n v="9132"/>
    <x v="4567"/>
    <x v="3"/>
    <x v="39"/>
    <d v="2014-06-02T00:00:00"/>
    <x v="1"/>
    <s v="MD-17860"/>
    <x v="550"/>
    <x v="1"/>
    <x v="0"/>
    <s v="Laurel"/>
    <x v="39"/>
    <n v="20707"/>
    <x v="3"/>
    <s v="FUR-FU-10001473"/>
    <x v="0"/>
    <x v="5"/>
    <x v="984"/>
    <n v="27.46"/>
    <n v="2"/>
    <x v="0"/>
    <n v="9.8856000000000002"/>
  </r>
  <r>
    <n v="9133"/>
    <x v="4567"/>
    <x v="3"/>
    <x v="39"/>
    <d v="2014-06-02T00:00:00"/>
    <x v="1"/>
    <s v="MD-17860"/>
    <x v="550"/>
    <x v="1"/>
    <x v="0"/>
    <s v="Laurel"/>
    <x v="39"/>
    <n v="20707"/>
    <x v="3"/>
    <s v="OFF-AP-10001469"/>
    <x v="1"/>
    <x v="9"/>
    <x v="581"/>
    <n v="125.13"/>
    <n v="3"/>
    <x v="0"/>
    <n v="36.287700000000001"/>
  </r>
  <r>
    <n v="9134"/>
    <x v="4568"/>
    <x v="1"/>
    <x v="284"/>
    <d v="2012-09-04T00:00:00"/>
    <x v="1"/>
    <s v="RH-19510"/>
    <x v="563"/>
    <x v="2"/>
    <x v="0"/>
    <s v="San Diego"/>
    <x v="1"/>
    <n v="92037"/>
    <x v="1"/>
    <s v="TEC-PH-10004447"/>
    <x v="2"/>
    <x v="7"/>
    <x v="857"/>
    <n v="555.96"/>
    <n v="5"/>
    <x v="2"/>
    <n v="41.697000000000003"/>
  </r>
  <r>
    <n v="9135"/>
    <x v="4569"/>
    <x v="0"/>
    <x v="408"/>
    <d v="2013-04-18T00:00:00"/>
    <x v="1"/>
    <s v="TB-21175"/>
    <x v="533"/>
    <x v="1"/>
    <x v="0"/>
    <s v="Wilson"/>
    <x v="3"/>
    <n v="27893"/>
    <x v="0"/>
    <s v="OFF-ST-10001469"/>
    <x v="1"/>
    <x v="4"/>
    <x v="394"/>
    <n v="129.55199999999999"/>
    <n v="3"/>
    <x v="2"/>
    <n v="-22.671600000000002"/>
  </r>
  <r>
    <n v="9136"/>
    <x v="4569"/>
    <x v="0"/>
    <x v="408"/>
    <d v="2013-04-18T00:00:00"/>
    <x v="1"/>
    <s v="TB-21175"/>
    <x v="533"/>
    <x v="1"/>
    <x v="0"/>
    <s v="Wilson"/>
    <x v="3"/>
    <n v="27893"/>
    <x v="0"/>
    <s v="OFF-ST-10000060"/>
    <x v="1"/>
    <x v="4"/>
    <x v="387"/>
    <n v="51.984000000000002"/>
    <n v="1"/>
    <x v="2"/>
    <n v="-5.1984000000000004"/>
  </r>
  <r>
    <n v="9137"/>
    <x v="4569"/>
    <x v="0"/>
    <x v="408"/>
    <d v="2013-04-18T00:00:00"/>
    <x v="1"/>
    <s v="TB-21175"/>
    <x v="533"/>
    <x v="1"/>
    <x v="0"/>
    <s v="Wilson"/>
    <x v="3"/>
    <n v="27893"/>
    <x v="0"/>
    <s v="OFF-PA-10000807"/>
    <x v="1"/>
    <x v="10"/>
    <x v="1650"/>
    <n v="10.272"/>
    <n v="3"/>
    <x v="2"/>
    <n v="3.4668000000000001"/>
  </r>
  <r>
    <n v="9138"/>
    <x v="4570"/>
    <x v="2"/>
    <x v="563"/>
    <d v="2011-02-10T00:00:00"/>
    <x v="1"/>
    <s v="EB-13930"/>
    <x v="518"/>
    <x v="0"/>
    <x v="0"/>
    <s v="Saint Petersburg"/>
    <x v="2"/>
    <n v="33710"/>
    <x v="0"/>
    <s v="OFF-BI-10000666"/>
    <x v="1"/>
    <x v="8"/>
    <x v="980"/>
    <n v="18.335999999999999"/>
    <n v="2"/>
    <x v="6"/>
    <n v="-12.224"/>
  </r>
  <r>
    <n v="9139"/>
    <x v="4570"/>
    <x v="2"/>
    <x v="563"/>
    <d v="2011-02-10T00:00:00"/>
    <x v="1"/>
    <s v="EB-13930"/>
    <x v="518"/>
    <x v="0"/>
    <x v="0"/>
    <s v="Saint Petersburg"/>
    <x v="2"/>
    <n v="33710"/>
    <x v="0"/>
    <s v="TEC-PH-10002890"/>
    <x v="2"/>
    <x v="7"/>
    <x v="1387"/>
    <n v="180.96"/>
    <n v="5"/>
    <x v="2"/>
    <n v="13.571999999999999"/>
  </r>
  <r>
    <n v="9140"/>
    <x v="4571"/>
    <x v="2"/>
    <x v="814"/>
    <d v="2011-09-08T00:00:00"/>
    <x v="1"/>
    <s v="BM-11785"/>
    <x v="298"/>
    <x v="0"/>
    <x v="0"/>
    <s v="Buffalo Grove"/>
    <x v="10"/>
    <n v="60089"/>
    <x v="2"/>
    <s v="TEC-AC-10000844"/>
    <x v="2"/>
    <x v="11"/>
    <x v="106"/>
    <n v="475.94400000000002"/>
    <n v="7"/>
    <x v="2"/>
    <n v="95.188800000000001"/>
  </r>
  <r>
    <n v="9141"/>
    <x v="4572"/>
    <x v="3"/>
    <x v="1033"/>
    <d v="2014-10-03T00:00:00"/>
    <x v="0"/>
    <s v="BT-11530"/>
    <x v="404"/>
    <x v="2"/>
    <x v="0"/>
    <s v="Los Angeles"/>
    <x v="1"/>
    <n v="90049"/>
    <x v="1"/>
    <s v="TEC-AC-10002402"/>
    <x v="2"/>
    <x v="11"/>
    <x v="651"/>
    <n v="159.97999999999999"/>
    <n v="2"/>
    <x v="0"/>
    <n v="47.994"/>
  </r>
  <r>
    <n v="9142"/>
    <x v="4573"/>
    <x v="0"/>
    <x v="64"/>
    <d v="2013-09-08T00:00:00"/>
    <x v="2"/>
    <s v="FW-14395"/>
    <x v="783"/>
    <x v="1"/>
    <x v="0"/>
    <s v="New York City"/>
    <x v="15"/>
    <n v="10011"/>
    <x v="3"/>
    <s v="TEC-PH-10003988"/>
    <x v="2"/>
    <x v="7"/>
    <x v="47"/>
    <n v="43.6"/>
    <n v="4"/>
    <x v="0"/>
    <n v="12.208"/>
  </r>
  <r>
    <n v="9143"/>
    <x v="4574"/>
    <x v="3"/>
    <x v="968"/>
    <d v="2014-05-27T00:00:00"/>
    <x v="1"/>
    <s v="RD-19480"/>
    <x v="502"/>
    <x v="0"/>
    <x v="0"/>
    <s v="Las Vegas"/>
    <x v="33"/>
    <n v="89115"/>
    <x v="1"/>
    <s v="OFF-BI-10004040"/>
    <x v="1"/>
    <x v="8"/>
    <x v="1478"/>
    <n v="8.2880000000000003"/>
    <n v="2"/>
    <x v="2"/>
    <n v="3.0044"/>
  </r>
  <r>
    <n v="9144"/>
    <x v="4574"/>
    <x v="3"/>
    <x v="968"/>
    <d v="2014-05-27T00:00:00"/>
    <x v="1"/>
    <s v="RD-19480"/>
    <x v="502"/>
    <x v="0"/>
    <x v="0"/>
    <s v="Las Vegas"/>
    <x v="33"/>
    <n v="89115"/>
    <x v="1"/>
    <s v="TEC-PH-10004094"/>
    <x v="2"/>
    <x v="7"/>
    <x v="1788"/>
    <n v="1123.1279999999999"/>
    <n v="9"/>
    <x v="2"/>
    <n v="70.195499999999996"/>
  </r>
  <r>
    <n v="9145"/>
    <x v="4574"/>
    <x v="3"/>
    <x v="968"/>
    <d v="2014-05-27T00:00:00"/>
    <x v="1"/>
    <s v="RD-19480"/>
    <x v="502"/>
    <x v="0"/>
    <x v="0"/>
    <s v="Las Vegas"/>
    <x v="33"/>
    <n v="89115"/>
    <x v="1"/>
    <s v="OFF-AP-10000358"/>
    <x v="1"/>
    <x v="9"/>
    <x v="95"/>
    <n v="64.900000000000006"/>
    <n v="5"/>
    <x v="0"/>
    <n v="18.821000000000002"/>
  </r>
  <r>
    <n v="9146"/>
    <x v="4575"/>
    <x v="1"/>
    <x v="1181"/>
    <d v="2012-09-24T00:00:00"/>
    <x v="1"/>
    <s v="TP-21130"/>
    <x v="236"/>
    <x v="0"/>
    <x v="0"/>
    <s v="Naperville"/>
    <x v="10"/>
    <n v="60540"/>
    <x v="2"/>
    <s v="OFF-BI-10000138"/>
    <x v="1"/>
    <x v="8"/>
    <x v="600"/>
    <n v="2.8079999999999998"/>
    <n v="3"/>
    <x v="3"/>
    <n v="-4.4927999999999999"/>
  </r>
  <r>
    <n v="9147"/>
    <x v="4576"/>
    <x v="0"/>
    <x v="1156"/>
    <d v="2013-01-27T00:00:00"/>
    <x v="1"/>
    <s v="CB-12535"/>
    <x v="118"/>
    <x v="1"/>
    <x v="0"/>
    <s v="Burlington"/>
    <x v="42"/>
    <n v="5408"/>
    <x v="3"/>
    <s v="TEC-AC-10002926"/>
    <x v="2"/>
    <x v="11"/>
    <x v="1114"/>
    <n v="99.98"/>
    <n v="2"/>
    <x v="0"/>
    <n v="42.991399999999999"/>
  </r>
  <r>
    <n v="9148"/>
    <x v="4576"/>
    <x v="0"/>
    <x v="1156"/>
    <d v="2013-01-27T00:00:00"/>
    <x v="1"/>
    <s v="CB-12535"/>
    <x v="118"/>
    <x v="1"/>
    <x v="0"/>
    <s v="Burlington"/>
    <x v="42"/>
    <n v="5408"/>
    <x v="3"/>
    <s v="OFF-AR-10003477"/>
    <x v="1"/>
    <x v="6"/>
    <x v="1829"/>
    <n v="8.0399999999999991"/>
    <n v="6"/>
    <x v="0"/>
    <n v="2.7336"/>
  </r>
  <r>
    <n v="9149"/>
    <x v="4576"/>
    <x v="0"/>
    <x v="1156"/>
    <d v="2013-01-27T00:00:00"/>
    <x v="1"/>
    <s v="CB-12535"/>
    <x v="118"/>
    <x v="1"/>
    <x v="0"/>
    <s v="Burlington"/>
    <x v="42"/>
    <n v="5408"/>
    <x v="3"/>
    <s v="OFF-ST-10001526"/>
    <x v="1"/>
    <x v="4"/>
    <x v="764"/>
    <n v="1564.29"/>
    <n v="13"/>
    <x v="0"/>
    <n v="406.71539999999999"/>
  </r>
  <r>
    <n v="9150"/>
    <x v="4577"/>
    <x v="2"/>
    <x v="106"/>
    <d v="2011-06-06T00:00:00"/>
    <x v="1"/>
    <s v="QJ-19255"/>
    <x v="425"/>
    <x v="1"/>
    <x v="0"/>
    <s v="Detroit"/>
    <x v="12"/>
    <n v="48234"/>
    <x v="2"/>
    <s v="OFF-BI-10001765"/>
    <x v="1"/>
    <x v="8"/>
    <x v="985"/>
    <n v="138.56"/>
    <n v="4"/>
    <x v="0"/>
    <n v="66.508799999999994"/>
  </r>
  <r>
    <n v="9151"/>
    <x v="4577"/>
    <x v="2"/>
    <x v="106"/>
    <d v="2011-06-06T00:00:00"/>
    <x v="1"/>
    <s v="QJ-19255"/>
    <x v="425"/>
    <x v="1"/>
    <x v="0"/>
    <s v="Detroit"/>
    <x v="12"/>
    <n v="48234"/>
    <x v="2"/>
    <s v="OFF-AP-10004859"/>
    <x v="1"/>
    <x v="9"/>
    <x v="921"/>
    <n v="65.52"/>
    <n v="5"/>
    <x v="9"/>
    <n v="12.375999999999999"/>
  </r>
  <r>
    <n v="9152"/>
    <x v="4578"/>
    <x v="1"/>
    <x v="496"/>
    <d v="2012-09-29T00:00:00"/>
    <x v="0"/>
    <s v="KM-16720"/>
    <x v="27"/>
    <x v="0"/>
    <x v="0"/>
    <s v="Avondale"/>
    <x v="16"/>
    <n v="85323"/>
    <x v="1"/>
    <s v="OFF-AR-10003179"/>
    <x v="1"/>
    <x v="6"/>
    <x v="1565"/>
    <n v="14.576000000000001"/>
    <n v="2"/>
    <x v="2"/>
    <n v="2.3685999999999998"/>
  </r>
  <r>
    <n v="9153"/>
    <x v="4578"/>
    <x v="1"/>
    <x v="496"/>
    <d v="2012-09-29T00:00:00"/>
    <x v="0"/>
    <s v="KM-16720"/>
    <x v="27"/>
    <x v="0"/>
    <x v="0"/>
    <s v="Avondale"/>
    <x v="16"/>
    <n v="85323"/>
    <x v="1"/>
    <s v="TEC-AC-10002345"/>
    <x v="2"/>
    <x v="11"/>
    <x v="173"/>
    <n v="23.2"/>
    <n v="2"/>
    <x v="2"/>
    <n v="1.45"/>
  </r>
  <r>
    <n v="9154"/>
    <x v="4578"/>
    <x v="1"/>
    <x v="496"/>
    <d v="2012-09-29T00:00:00"/>
    <x v="0"/>
    <s v="KM-16720"/>
    <x v="27"/>
    <x v="0"/>
    <x v="0"/>
    <s v="Avondale"/>
    <x v="16"/>
    <n v="85323"/>
    <x v="1"/>
    <s v="OFF-AR-10001246"/>
    <x v="1"/>
    <x v="6"/>
    <x v="450"/>
    <n v="16.463999999999999"/>
    <n v="7"/>
    <x v="2"/>
    <n v="1.8522000000000001"/>
  </r>
  <r>
    <n v="9155"/>
    <x v="4579"/>
    <x v="0"/>
    <x v="1147"/>
    <d v="2013-08-04T00:00:00"/>
    <x v="0"/>
    <s v="KM-16660"/>
    <x v="730"/>
    <x v="0"/>
    <x v="0"/>
    <s v="Philadelphia"/>
    <x v="9"/>
    <n v="19140"/>
    <x v="3"/>
    <s v="FUR-FU-10004864"/>
    <x v="0"/>
    <x v="5"/>
    <x v="1710"/>
    <n v="19.312000000000001"/>
    <n v="2"/>
    <x v="2"/>
    <n v="3.1381999999999999"/>
  </r>
  <r>
    <n v="9156"/>
    <x v="4580"/>
    <x v="2"/>
    <x v="1213"/>
    <d v="2011-01-29T00:00:00"/>
    <x v="1"/>
    <s v="IM-15055"/>
    <x v="780"/>
    <x v="0"/>
    <x v="0"/>
    <s v="Las Vegas"/>
    <x v="33"/>
    <n v="89115"/>
    <x v="1"/>
    <s v="OFF-PA-10001804"/>
    <x v="1"/>
    <x v="10"/>
    <x v="128"/>
    <n v="40.08"/>
    <n v="6"/>
    <x v="0"/>
    <n v="19.238399999999999"/>
  </r>
  <r>
    <n v="9157"/>
    <x v="4581"/>
    <x v="2"/>
    <x v="472"/>
    <d v="2011-08-08T00:00:00"/>
    <x v="1"/>
    <s v="ML-17395"/>
    <x v="504"/>
    <x v="1"/>
    <x v="0"/>
    <s v="Bangor"/>
    <x v="43"/>
    <n v="4401"/>
    <x v="3"/>
    <s v="OFF-AP-10001271"/>
    <x v="1"/>
    <x v="9"/>
    <x v="469"/>
    <n v="101.96"/>
    <n v="2"/>
    <x v="0"/>
    <n v="27.529199999999999"/>
  </r>
  <r>
    <n v="9158"/>
    <x v="4581"/>
    <x v="2"/>
    <x v="472"/>
    <d v="2011-08-08T00:00:00"/>
    <x v="1"/>
    <s v="ML-17395"/>
    <x v="504"/>
    <x v="1"/>
    <x v="0"/>
    <s v="Bangor"/>
    <x v="43"/>
    <n v="4401"/>
    <x v="3"/>
    <s v="OFF-PA-10004353"/>
    <x v="1"/>
    <x v="10"/>
    <x v="1652"/>
    <n v="259.74"/>
    <n v="13"/>
    <x v="0"/>
    <n v="124.6752"/>
  </r>
  <r>
    <n v="9159"/>
    <x v="4581"/>
    <x v="2"/>
    <x v="472"/>
    <d v="2011-08-08T00:00:00"/>
    <x v="1"/>
    <s v="ML-17395"/>
    <x v="504"/>
    <x v="1"/>
    <x v="0"/>
    <s v="Bangor"/>
    <x v="43"/>
    <n v="4401"/>
    <x v="3"/>
    <s v="TEC-AC-10002473"/>
    <x v="2"/>
    <x v="11"/>
    <x v="713"/>
    <n v="255.42"/>
    <n v="9"/>
    <x v="0"/>
    <n v="104.7222"/>
  </r>
  <r>
    <n v="9160"/>
    <x v="4582"/>
    <x v="0"/>
    <x v="888"/>
    <d v="2013-08-15T00:00:00"/>
    <x v="1"/>
    <s v="GH-14410"/>
    <x v="689"/>
    <x v="2"/>
    <x v="0"/>
    <s v="Hendersonville"/>
    <x v="18"/>
    <n v="37075"/>
    <x v="0"/>
    <s v="OFF-BI-10003314"/>
    <x v="1"/>
    <x v="8"/>
    <x v="305"/>
    <n v="4.3380000000000001"/>
    <n v="3"/>
    <x v="6"/>
    <n v="-3.0366"/>
  </r>
  <r>
    <n v="9161"/>
    <x v="4582"/>
    <x v="0"/>
    <x v="888"/>
    <d v="2013-08-15T00:00:00"/>
    <x v="1"/>
    <s v="GH-14410"/>
    <x v="689"/>
    <x v="2"/>
    <x v="0"/>
    <s v="Hendersonville"/>
    <x v="18"/>
    <n v="37075"/>
    <x v="0"/>
    <s v="OFF-BI-10004465"/>
    <x v="1"/>
    <x v="8"/>
    <x v="732"/>
    <n v="11.88"/>
    <n v="5"/>
    <x v="6"/>
    <n v="-7.92"/>
  </r>
  <r>
    <n v="9162"/>
    <x v="4583"/>
    <x v="0"/>
    <x v="16"/>
    <d v="2013-12-13T00:00:00"/>
    <x v="1"/>
    <s v="AG-10900"/>
    <x v="151"/>
    <x v="0"/>
    <x v="0"/>
    <s v="Eau Claire"/>
    <x v="6"/>
    <n v="54703"/>
    <x v="2"/>
    <s v="FUR-BO-10003450"/>
    <x v="0"/>
    <x v="0"/>
    <x v="1344"/>
    <n v="405.86"/>
    <n v="7"/>
    <x v="0"/>
    <n v="32.468800000000002"/>
  </r>
  <r>
    <n v="9163"/>
    <x v="4583"/>
    <x v="0"/>
    <x v="16"/>
    <d v="2013-12-13T00:00:00"/>
    <x v="1"/>
    <s v="AG-10900"/>
    <x v="151"/>
    <x v="0"/>
    <x v="0"/>
    <s v="Eau Claire"/>
    <x v="6"/>
    <n v="54703"/>
    <x v="2"/>
    <s v="FUR-CH-10002335"/>
    <x v="0"/>
    <x v="1"/>
    <x v="623"/>
    <n v="680.01"/>
    <n v="3"/>
    <x v="0"/>
    <n v="176.80260000000001"/>
  </r>
  <r>
    <n v="9164"/>
    <x v="4584"/>
    <x v="1"/>
    <x v="1214"/>
    <d v="2012-06-12T00:00:00"/>
    <x v="1"/>
    <s v="MG-17695"/>
    <x v="726"/>
    <x v="0"/>
    <x v="0"/>
    <s v="Chicago"/>
    <x v="10"/>
    <n v="60610"/>
    <x v="2"/>
    <s v="TEC-AC-10003433"/>
    <x v="2"/>
    <x v="11"/>
    <x v="1409"/>
    <n v="2.3759999999999999"/>
    <n v="3"/>
    <x v="2"/>
    <n v="0.74250000000000005"/>
  </r>
  <r>
    <n v="9165"/>
    <x v="4584"/>
    <x v="1"/>
    <x v="1214"/>
    <d v="2012-06-12T00:00:00"/>
    <x v="1"/>
    <s v="MG-17695"/>
    <x v="726"/>
    <x v="0"/>
    <x v="0"/>
    <s v="Chicago"/>
    <x v="10"/>
    <n v="60610"/>
    <x v="2"/>
    <s v="OFF-AP-10003849"/>
    <x v="1"/>
    <x v="9"/>
    <x v="833"/>
    <n v="143.12799999999999"/>
    <n v="2"/>
    <x v="3"/>
    <n v="-393.60199999999998"/>
  </r>
  <r>
    <n v="9166"/>
    <x v="4585"/>
    <x v="0"/>
    <x v="890"/>
    <d v="2013-06-27T00:00:00"/>
    <x v="0"/>
    <s v="MJ-17740"/>
    <x v="77"/>
    <x v="0"/>
    <x v="0"/>
    <s v="San Diego"/>
    <x v="1"/>
    <n v="92037"/>
    <x v="1"/>
    <s v="TEC-MA-10000984"/>
    <x v="2"/>
    <x v="15"/>
    <x v="1811"/>
    <n v="4476.8"/>
    <n v="4"/>
    <x v="2"/>
    <n v="503.64"/>
  </r>
  <r>
    <n v="9167"/>
    <x v="4585"/>
    <x v="0"/>
    <x v="890"/>
    <d v="2013-06-27T00:00:00"/>
    <x v="0"/>
    <s v="MJ-17740"/>
    <x v="77"/>
    <x v="0"/>
    <x v="0"/>
    <s v="San Diego"/>
    <x v="1"/>
    <n v="92037"/>
    <x v="1"/>
    <s v="OFF-PA-10000418"/>
    <x v="1"/>
    <x v="10"/>
    <x v="961"/>
    <n v="104.85"/>
    <n v="1"/>
    <x v="0"/>
    <n v="50.328000000000003"/>
  </r>
  <r>
    <n v="9168"/>
    <x v="4585"/>
    <x v="0"/>
    <x v="890"/>
    <d v="2013-06-27T00:00:00"/>
    <x v="0"/>
    <s v="MJ-17740"/>
    <x v="77"/>
    <x v="0"/>
    <x v="0"/>
    <s v="San Diego"/>
    <x v="1"/>
    <n v="92037"/>
    <x v="1"/>
    <s v="OFF-AP-10001242"/>
    <x v="1"/>
    <x v="9"/>
    <x v="1408"/>
    <n v="241.44"/>
    <n v="3"/>
    <x v="0"/>
    <n v="72.432000000000002"/>
  </r>
  <r>
    <n v="9169"/>
    <x v="4586"/>
    <x v="0"/>
    <x v="543"/>
    <d v="2013-03-20T00:00:00"/>
    <x v="1"/>
    <s v="SJ-20125"/>
    <x v="319"/>
    <x v="2"/>
    <x v="0"/>
    <s v="Jackson"/>
    <x v="35"/>
    <n v="39212"/>
    <x v="0"/>
    <s v="OFF-PA-10001954"/>
    <x v="1"/>
    <x v="10"/>
    <x v="595"/>
    <n v="319.76"/>
    <n v="14"/>
    <x v="0"/>
    <n v="147.08959999999999"/>
  </r>
  <r>
    <n v="9170"/>
    <x v="4586"/>
    <x v="0"/>
    <x v="543"/>
    <d v="2013-03-20T00:00:00"/>
    <x v="1"/>
    <s v="SJ-20125"/>
    <x v="319"/>
    <x v="2"/>
    <x v="0"/>
    <s v="Jackson"/>
    <x v="35"/>
    <n v="39212"/>
    <x v="0"/>
    <s v="OFF-PA-10001954"/>
    <x v="1"/>
    <x v="10"/>
    <x v="595"/>
    <n v="45.68"/>
    <n v="2"/>
    <x v="0"/>
    <n v="21.012799999999999"/>
  </r>
  <r>
    <n v="9171"/>
    <x v="4587"/>
    <x v="0"/>
    <x v="49"/>
    <d v="2013-12-02T00:00:00"/>
    <x v="3"/>
    <s v="LB-16795"/>
    <x v="697"/>
    <x v="2"/>
    <x v="0"/>
    <s v="Oxnard"/>
    <x v="1"/>
    <n v="93030"/>
    <x v="1"/>
    <s v="FUR-FU-10000448"/>
    <x v="0"/>
    <x v="5"/>
    <x v="464"/>
    <n v="31.96"/>
    <n v="2"/>
    <x v="0"/>
    <n v="1.5980000000000001"/>
  </r>
  <r>
    <n v="9172"/>
    <x v="4587"/>
    <x v="0"/>
    <x v="49"/>
    <d v="2013-12-02T00:00:00"/>
    <x v="3"/>
    <s v="LB-16795"/>
    <x v="697"/>
    <x v="2"/>
    <x v="0"/>
    <s v="Oxnard"/>
    <x v="1"/>
    <n v="93030"/>
    <x v="1"/>
    <s v="OFF-PA-10001357"/>
    <x v="1"/>
    <x v="10"/>
    <x v="1032"/>
    <n v="47.9"/>
    <n v="1"/>
    <x v="0"/>
    <n v="22.992000000000001"/>
  </r>
  <r>
    <n v="9173"/>
    <x v="4587"/>
    <x v="0"/>
    <x v="49"/>
    <d v="2013-12-02T00:00:00"/>
    <x v="3"/>
    <s v="LB-16795"/>
    <x v="697"/>
    <x v="2"/>
    <x v="0"/>
    <s v="Oxnard"/>
    <x v="1"/>
    <n v="93030"/>
    <x v="1"/>
    <s v="OFF-ST-10002292"/>
    <x v="1"/>
    <x v="4"/>
    <x v="863"/>
    <n v="1112.94"/>
    <n v="3"/>
    <x v="0"/>
    <n v="222.58799999999999"/>
  </r>
  <r>
    <n v="9174"/>
    <x v="4587"/>
    <x v="0"/>
    <x v="49"/>
    <d v="2013-12-02T00:00:00"/>
    <x v="3"/>
    <s v="LB-16795"/>
    <x v="697"/>
    <x v="2"/>
    <x v="0"/>
    <s v="Oxnard"/>
    <x v="1"/>
    <n v="93030"/>
    <x v="1"/>
    <s v="OFF-EN-10001219"/>
    <x v="1"/>
    <x v="12"/>
    <x v="583"/>
    <n v="22.92"/>
    <n v="3"/>
    <x v="0"/>
    <n v="11.2308"/>
  </r>
  <r>
    <n v="9175"/>
    <x v="4588"/>
    <x v="3"/>
    <x v="492"/>
    <d v="2014-06-15T00:00:00"/>
    <x v="0"/>
    <s v="SB-20185"/>
    <x v="766"/>
    <x v="0"/>
    <x v="0"/>
    <s v="Kent"/>
    <x v="4"/>
    <n v="98031"/>
    <x v="1"/>
    <s v="TEC-PH-10002564"/>
    <x v="2"/>
    <x v="7"/>
    <x v="976"/>
    <n v="71.975999999999999"/>
    <n v="3"/>
    <x v="2"/>
    <n v="8.9969999999999999"/>
  </r>
  <r>
    <n v="9176"/>
    <x v="4588"/>
    <x v="3"/>
    <x v="492"/>
    <d v="2014-06-15T00:00:00"/>
    <x v="0"/>
    <s v="SB-20185"/>
    <x v="766"/>
    <x v="0"/>
    <x v="0"/>
    <s v="Kent"/>
    <x v="4"/>
    <n v="98031"/>
    <x v="1"/>
    <s v="OFF-PA-10001639"/>
    <x v="1"/>
    <x v="10"/>
    <x v="972"/>
    <n v="19.440000000000001"/>
    <n v="3"/>
    <x v="0"/>
    <n v="9.3312000000000008"/>
  </r>
  <r>
    <n v="9177"/>
    <x v="4589"/>
    <x v="0"/>
    <x v="690"/>
    <d v="2013-03-25T00:00:00"/>
    <x v="1"/>
    <s v="CC-12610"/>
    <x v="566"/>
    <x v="1"/>
    <x v="0"/>
    <s v="Nashville"/>
    <x v="18"/>
    <n v="37211"/>
    <x v="0"/>
    <s v="OFF-BI-10001153"/>
    <x v="1"/>
    <x v="8"/>
    <x v="300"/>
    <n v="31.085999999999999"/>
    <n v="3"/>
    <x v="6"/>
    <n v="-20.724"/>
  </r>
  <r>
    <n v="9178"/>
    <x v="4590"/>
    <x v="0"/>
    <x v="696"/>
    <d v="2013-11-19T00:00:00"/>
    <x v="1"/>
    <s v="DP-13000"/>
    <x v="24"/>
    <x v="0"/>
    <x v="0"/>
    <s v="New York City"/>
    <x v="15"/>
    <n v="10035"/>
    <x v="3"/>
    <s v="TEC-PH-10003356"/>
    <x v="2"/>
    <x v="7"/>
    <x v="1689"/>
    <n v="13.98"/>
    <n v="2"/>
    <x v="0"/>
    <n v="3.9144000000000001"/>
  </r>
  <r>
    <n v="9179"/>
    <x v="4590"/>
    <x v="0"/>
    <x v="696"/>
    <d v="2013-11-19T00:00:00"/>
    <x v="1"/>
    <s v="DP-13000"/>
    <x v="24"/>
    <x v="0"/>
    <x v="0"/>
    <s v="New York City"/>
    <x v="15"/>
    <n v="10035"/>
    <x v="3"/>
    <s v="OFF-AR-10001725"/>
    <x v="1"/>
    <x v="6"/>
    <x v="1540"/>
    <n v="23.65"/>
    <n v="1"/>
    <x v="0"/>
    <n v="6.149"/>
  </r>
  <r>
    <n v="9180"/>
    <x v="4591"/>
    <x v="3"/>
    <x v="783"/>
    <d v="2014-08-12T00:00:00"/>
    <x v="1"/>
    <s v="JL-15505"/>
    <x v="145"/>
    <x v="0"/>
    <x v="0"/>
    <s v="Westminster"/>
    <x v="1"/>
    <n v="92683"/>
    <x v="1"/>
    <s v="TEC-PH-10002415"/>
    <x v="2"/>
    <x v="7"/>
    <x v="1517"/>
    <n v="707.88"/>
    <n v="3"/>
    <x v="2"/>
    <n v="44.2425"/>
  </r>
  <r>
    <n v="9181"/>
    <x v="4591"/>
    <x v="3"/>
    <x v="783"/>
    <d v="2014-08-12T00:00:00"/>
    <x v="1"/>
    <s v="JL-15505"/>
    <x v="145"/>
    <x v="0"/>
    <x v="0"/>
    <s v="Westminster"/>
    <x v="1"/>
    <n v="92683"/>
    <x v="1"/>
    <s v="OFF-BI-10003355"/>
    <x v="1"/>
    <x v="8"/>
    <x v="586"/>
    <n v="11.952"/>
    <n v="3"/>
    <x v="2"/>
    <n v="4.1832000000000003"/>
  </r>
  <r>
    <n v="9182"/>
    <x v="4591"/>
    <x v="3"/>
    <x v="783"/>
    <d v="2014-08-12T00:00:00"/>
    <x v="1"/>
    <s v="JL-15505"/>
    <x v="145"/>
    <x v="0"/>
    <x v="0"/>
    <s v="Westminster"/>
    <x v="1"/>
    <n v="92683"/>
    <x v="1"/>
    <s v="OFF-BI-10000216"/>
    <x v="1"/>
    <x v="8"/>
    <x v="1625"/>
    <n v="31.128"/>
    <n v="3"/>
    <x v="2"/>
    <n v="11.673"/>
  </r>
  <r>
    <n v="9183"/>
    <x v="4591"/>
    <x v="3"/>
    <x v="783"/>
    <d v="2014-08-12T00:00:00"/>
    <x v="1"/>
    <s v="JL-15505"/>
    <x v="145"/>
    <x v="0"/>
    <x v="0"/>
    <s v="Westminster"/>
    <x v="1"/>
    <n v="92683"/>
    <x v="1"/>
    <s v="TEC-AC-10004803"/>
    <x v="2"/>
    <x v="11"/>
    <x v="1756"/>
    <n v="55.76"/>
    <n v="4"/>
    <x v="0"/>
    <n v="7.8064"/>
  </r>
  <r>
    <n v="9184"/>
    <x v="4591"/>
    <x v="3"/>
    <x v="783"/>
    <d v="2014-08-12T00:00:00"/>
    <x v="1"/>
    <s v="JL-15505"/>
    <x v="145"/>
    <x v="0"/>
    <x v="0"/>
    <s v="Westminster"/>
    <x v="1"/>
    <n v="92683"/>
    <x v="1"/>
    <s v="OFF-PA-10001970"/>
    <x v="1"/>
    <x v="10"/>
    <x v="311"/>
    <n v="24.56"/>
    <n v="2"/>
    <x v="0"/>
    <n v="11.543200000000001"/>
  </r>
  <r>
    <n v="9185"/>
    <x v="4591"/>
    <x v="3"/>
    <x v="783"/>
    <d v="2014-08-12T00:00:00"/>
    <x v="1"/>
    <s v="JL-15505"/>
    <x v="145"/>
    <x v="0"/>
    <x v="0"/>
    <s v="Westminster"/>
    <x v="1"/>
    <n v="92683"/>
    <x v="1"/>
    <s v="FUR-FU-10004848"/>
    <x v="0"/>
    <x v="5"/>
    <x v="28"/>
    <n v="51.75"/>
    <n v="1"/>
    <x v="0"/>
    <n v="15.525"/>
  </r>
  <r>
    <n v="9186"/>
    <x v="4591"/>
    <x v="3"/>
    <x v="783"/>
    <d v="2014-08-12T00:00:00"/>
    <x v="1"/>
    <s v="JL-15505"/>
    <x v="145"/>
    <x v="0"/>
    <x v="0"/>
    <s v="Westminster"/>
    <x v="1"/>
    <n v="92683"/>
    <x v="1"/>
    <s v="FUR-CH-10002317"/>
    <x v="0"/>
    <x v="1"/>
    <x v="1830"/>
    <n v="207.184"/>
    <n v="1"/>
    <x v="2"/>
    <n v="25.898"/>
  </r>
  <r>
    <n v="9187"/>
    <x v="4591"/>
    <x v="3"/>
    <x v="783"/>
    <d v="2014-08-12T00:00:00"/>
    <x v="1"/>
    <s v="JL-15505"/>
    <x v="145"/>
    <x v="0"/>
    <x v="0"/>
    <s v="Westminster"/>
    <x v="1"/>
    <n v="92683"/>
    <x v="1"/>
    <s v="OFF-AP-10002534"/>
    <x v="1"/>
    <x v="9"/>
    <x v="1193"/>
    <n v="1473.1"/>
    <n v="5"/>
    <x v="0"/>
    <n v="412.46800000000002"/>
  </r>
  <r>
    <n v="9188"/>
    <x v="4592"/>
    <x v="1"/>
    <x v="291"/>
    <d v="2012-08-25T00:00:00"/>
    <x v="1"/>
    <s v="SM-20320"/>
    <x v="598"/>
    <x v="2"/>
    <x v="0"/>
    <s v="Allentown"/>
    <x v="9"/>
    <n v="18103"/>
    <x v="3"/>
    <s v="OFF-SU-10001935"/>
    <x v="1"/>
    <x v="14"/>
    <x v="33"/>
    <n v="3.488"/>
    <n v="2"/>
    <x v="2"/>
    <n v="-0.6976"/>
  </r>
  <r>
    <n v="9189"/>
    <x v="4592"/>
    <x v="1"/>
    <x v="291"/>
    <d v="2012-08-25T00:00:00"/>
    <x v="1"/>
    <s v="SM-20320"/>
    <x v="598"/>
    <x v="2"/>
    <x v="0"/>
    <s v="Allentown"/>
    <x v="9"/>
    <n v="18103"/>
    <x v="3"/>
    <s v="TEC-AC-10000290"/>
    <x v="2"/>
    <x v="11"/>
    <x v="232"/>
    <n v="21.728000000000002"/>
    <n v="4"/>
    <x v="2"/>
    <n v="3.8024"/>
  </r>
  <r>
    <n v="9190"/>
    <x v="4592"/>
    <x v="1"/>
    <x v="291"/>
    <d v="2012-08-25T00:00:00"/>
    <x v="1"/>
    <s v="SM-20320"/>
    <x v="598"/>
    <x v="2"/>
    <x v="0"/>
    <s v="Allentown"/>
    <x v="9"/>
    <n v="18103"/>
    <x v="3"/>
    <s v="OFF-ST-10002574"/>
    <x v="1"/>
    <x v="4"/>
    <x v="926"/>
    <n v="663.072"/>
    <n v="6"/>
    <x v="2"/>
    <n v="-165.768"/>
  </r>
  <r>
    <n v="9191"/>
    <x v="4592"/>
    <x v="1"/>
    <x v="291"/>
    <d v="2012-08-25T00:00:00"/>
    <x v="1"/>
    <s v="SM-20320"/>
    <x v="598"/>
    <x v="2"/>
    <x v="0"/>
    <s v="Allentown"/>
    <x v="9"/>
    <n v="18103"/>
    <x v="3"/>
    <s v="OFF-BI-10004519"/>
    <x v="1"/>
    <x v="8"/>
    <x v="880"/>
    <n v="99.587999999999994"/>
    <n v="2"/>
    <x v="6"/>
    <n v="-82.99"/>
  </r>
  <r>
    <n v="9192"/>
    <x v="4592"/>
    <x v="1"/>
    <x v="291"/>
    <d v="2012-08-25T00:00:00"/>
    <x v="1"/>
    <s v="SM-20320"/>
    <x v="598"/>
    <x v="2"/>
    <x v="0"/>
    <s v="Allentown"/>
    <x v="9"/>
    <n v="18103"/>
    <x v="3"/>
    <s v="OFF-PA-10003625"/>
    <x v="1"/>
    <x v="10"/>
    <x v="750"/>
    <n v="49.567999999999998"/>
    <n v="2"/>
    <x v="2"/>
    <n v="15.49"/>
  </r>
  <r>
    <n v="9193"/>
    <x v="4593"/>
    <x v="1"/>
    <x v="121"/>
    <d v="2012-11-07T00:00:00"/>
    <x v="1"/>
    <s v="BB-10990"/>
    <x v="121"/>
    <x v="1"/>
    <x v="0"/>
    <s v="San Antonio"/>
    <x v="5"/>
    <n v="78207"/>
    <x v="2"/>
    <s v="OFF-BI-10001524"/>
    <x v="1"/>
    <x v="8"/>
    <x v="298"/>
    <n v="29.372"/>
    <n v="7"/>
    <x v="3"/>
    <n v="-46.995199999999997"/>
  </r>
  <r>
    <n v="9194"/>
    <x v="4593"/>
    <x v="1"/>
    <x v="121"/>
    <d v="2012-11-07T00:00:00"/>
    <x v="1"/>
    <s v="BB-10990"/>
    <x v="121"/>
    <x v="1"/>
    <x v="0"/>
    <s v="San Antonio"/>
    <x v="5"/>
    <n v="78207"/>
    <x v="2"/>
    <s v="TEC-PH-10002200"/>
    <x v="2"/>
    <x v="7"/>
    <x v="1471"/>
    <n v="344.70400000000001"/>
    <n v="2"/>
    <x v="2"/>
    <n v="38.779200000000003"/>
  </r>
  <r>
    <n v="9195"/>
    <x v="4594"/>
    <x v="2"/>
    <x v="953"/>
    <d v="2011-12-06T00:00:00"/>
    <x v="1"/>
    <s v="PB-19150"/>
    <x v="171"/>
    <x v="0"/>
    <x v="0"/>
    <s v="Avondale"/>
    <x v="16"/>
    <n v="85323"/>
    <x v="1"/>
    <s v="OFF-SU-10001664"/>
    <x v="1"/>
    <x v="14"/>
    <x v="1232"/>
    <n v="47.991999999999997"/>
    <n v="7"/>
    <x v="2"/>
    <n v="3.5994000000000002"/>
  </r>
  <r>
    <n v="9196"/>
    <x v="4594"/>
    <x v="2"/>
    <x v="953"/>
    <d v="2011-12-06T00:00:00"/>
    <x v="1"/>
    <s v="PB-19150"/>
    <x v="171"/>
    <x v="0"/>
    <x v="0"/>
    <s v="Avondale"/>
    <x v="16"/>
    <n v="85323"/>
    <x v="1"/>
    <s v="TEC-AC-10002550"/>
    <x v="2"/>
    <x v="11"/>
    <x v="1539"/>
    <n v="102.24"/>
    <n v="4"/>
    <x v="2"/>
    <n v="-16.614000000000001"/>
  </r>
  <r>
    <n v="9197"/>
    <x v="4595"/>
    <x v="2"/>
    <x v="1025"/>
    <d v="2011-05-15T00:00:00"/>
    <x v="1"/>
    <s v="GM-14680"/>
    <x v="411"/>
    <x v="0"/>
    <x v="0"/>
    <s v="San Jose"/>
    <x v="1"/>
    <n v="95123"/>
    <x v="1"/>
    <s v="OFF-PA-10004353"/>
    <x v="1"/>
    <x v="10"/>
    <x v="1652"/>
    <n v="39.96"/>
    <n v="2"/>
    <x v="0"/>
    <n v="19.180800000000001"/>
  </r>
  <r>
    <n v="9198"/>
    <x v="4595"/>
    <x v="2"/>
    <x v="1025"/>
    <d v="2011-05-15T00:00:00"/>
    <x v="1"/>
    <s v="GM-14680"/>
    <x v="411"/>
    <x v="0"/>
    <x v="0"/>
    <s v="San Jose"/>
    <x v="1"/>
    <n v="95123"/>
    <x v="1"/>
    <s v="TEC-PH-10001817"/>
    <x v="2"/>
    <x v="7"/>
    <x v="1097"/>
    <n v="1432"/>
    <n v="5"/>
    <x v="2"/>
    <n v="125.3"/>
  </r>
  <r>
    <n v="9199"/>
    <x v="4595"/>
    <x v="2"/>
    <x v="1025"/>
    <d v="2011-05-15T00:00:00"/>
    <x v="1"/>
    <s v="GM-14680"/>
    <x v="411"/>
    <x v="0"/>
    <x v="0"/>
    <s v="San Jose"/>
    <x v="1"/>
    <n v="95123"/>
    <x v="1"/>
    <s v="OFF-SU-10004737"/>
    <x v="1"/>
    <x v="14"/>
    <x v="1704"/>
    <n v="41.04"/>
    <n v="6"/>
    <x v="0"/>
    <n v="11.0808"/>
  </r>
  <r>
    <n v="9200"/>
    <x v="4595"/>
    <x v="2"/>
    <x v="1025"/>
    <d v="2011-05-15T00:00:00"/>
    <x v="1"/>
    <s v="GM-14680"/>
    <x v="411"/>
    <x v="0"/>
    <x v="0"/>
    <s v="San Jose"/>
    <x v="1"/>
    <n v="95123"/>
    <x v="1"/>
    <s v="FUR-CH-10002320"/>
    <x v="0"/>
    <x v="1"/>
    <x v="1454"/>
    <n v="256.78399999999999"/>
    <n v="1"/>
    <x v="2"/>
    <n v="32.097999999999999"/>
  </r>
  <r>
    <n v="9201"/>
    <x v="4596"/>
    <x v="0"/>
    <x v="508"/>
    <d v="2013-10-21T00:00:00"/>
    <x v="2"/>
    <s v="NR-18550"/>
    <x v="749"/>
    <x v="0"/>
    <x v="0"/>
    <s v="Perth Amboy"/>
    <x v="30"/>
    <n v="8861"/>
    <x v="3"/>
    <s v="FUR-BO-10001337"/>
    <x v="0"/>
    <x v="0"/>
    <x v="425"/>
    <n v="120.98"/>
    <n v="1"/>
    <x v="0"/>
    <n v="12.098000000000001"/>
  </r>
  <r>
    <n v="9202"/>
    <x v="4596"/>
    <x v="0"/>
    <x v="508"/>
    <d v="2013-10-21T00:00:00"/>
    <x v="2"/>
    <s v="NR-18550"/>
    <x v="749"/>
    <x v="0"/>
    <x v="0"/>
    <s v="Perth Amboy"/>
    <x v="30"/>
    <n v="8861"/>
    <x v="3"/>
    <s v="OFF-BI-10004584"/>
    <x v="1"/>
    <x v="8"/>
    <x v="378"/>
    <n v="315.98"/>
    <n v="1"/>
    <x v="0"/>
    <n v="148.51060000000001"/>
  </r>
  <r>
    <n v="9203"/>
    <x v="4597"/>
    <x v="0"/>
    <x v="859"/>
    <d v="2013-11-04T00:00:00"/>
    <x v="1"/>
    <s v="EH-13765"/>
    <x v="553"/>
    <x v="1"/>
    <x v="0"/>
    <s v="New York City"/>
    <x v="15"/>
    <n v="10011"/>
    <x v="3"/>
    <s v="OFF-BI-10004817"/>
    <x v="1"/>
    <x v="8"/>
    <x v="1199"/>
    <n v="28.751999999999999"/>
    <n v="3"/>
    <x v="2"/>
    <n v="10.0632"/>
  </r>
  <r>
    <n v="9204"/>
    <x v="4597"/>
    <x v="0"/>
    <x v="859"/>
    <d v="2013-11-04T00:00:00"/>
    <x v="1"/>
    <s v="EH-13765"/>
    <x v="553"/>
    <x v="1"/>
    <x v="0"/>
    <s v="New York City"/>
    <x v="15"/>
    <n v="10011"/>
    <x v="3"/>
    <s v="OFF-AR-10004602"/>
    <x v="1"/>
    <x v="6"/>
    <x v="1217"/>
    <n v="114.95"/>
    <n v="5"/>
    <x v="0"/>
    <n v="32.186"/>
  </r>
  <r>
    <n v="9205"/>
    <x v="4598"/>
    <x v="0"/>
    <x v="49"/>
    <d v="2013-12-06T00:00:00"/>
    <x v="1"/>
    <s v="FH-14365"/>
    <x v="92"/>
    <x v="1"/>
    <x v="0"/>
    <s v="Los Angeles"/>
    <x v="1"/>
    <n v="90004"/>
    <x v="1"/>
    <s v="OFF-AR-10001149"/>
    <x v="1"/>
    <x v="6"/>
    <x v="130"/>
    <n v="23.04"/>
    <n v="8"/>
    <x v="0"/>
    <n v="6.9119999999999999"/>
  </r>
  <r>
    <n v="9206"/>
    <x v="4599"/>
    <x v="0"/>
    <x v="438"/>
    <d v="2013-04-22T00:00:00"/>
    <x v="3"/>
    <s v="BT-11680"/>
    <x v="537"/>
    <x v="0"/>
    <x v="0"/>
    <s v="Milford"/>
    <x v="29"/>
    <n v="6460"/>
    <x v="3"/>
    <s v="OFF-AR-10004817"/>
    <x v="1"/>
    <x v="6"/>
    <x v="906"/>
    <n v="15.48"/>
    <n v="3"/>
    <x v="0"/>
    <n v="4.4892000000000003"/>
  </r>
  <r>
    <n v="9207"/>
    <x v="4599"/>
    <x v="0"/>
    <x v="438"/>
    <d v="2013-04-22T00:00:00"/>
    <x v="3"/>
    <s v="BT-11680"/>
    <x v="537"/>
    <x v="0"/>
    <x v="0"/>
    <s v="Milford"/>
    <x v="29"/>
    <n v="6460"/>
    <x v="3"/>
    <s v="OFF-PA-10003797"/>
    <x v="1"/>
    <x v="10"/>
    <x v="1701"/>
    <n v="51.84"/>
    <n v="8"/>
    <x v="0"/>
    <n v="24.883199999999999"/>
  </r>
  <r>
    <n v="9208"/>
    <x v="4600"/>
    <x v="3"/>
    <x v="646"/>
    <d v="2014-08-08T00:00:00"/>
    <x v="1"/>
    <s v="AB-10105"/>
    <x v="455"/>
    <x v="0"/>
    <x v="0"/>
    <s v="Bloomington"/>
    <x v="10"/>
    <n v="61701"/>
    <x v="2"/>
    <s v="TEC-AC-10000682"/>
    <x v="2"/>
    <x v="11"/>
    <x v="1327"/>
    <n v="39.816000000000003"/>
    <n v="3"/>
    <x v="2"/>
    <n v="7.4654999999999996"/>
  </r>
  <r>
    <n v="9209"/>
    <x v="4601"/>
    <x v="3"/>
    <x v="646"/>
    <d v="2014-08-09T00:00:00"/>
    <x v="0"/>
    <s v="SC-20230"/>
    <x v="554"/>
    <x v="1"/>
    <x v="0"/>
    <s v="Seattle"/>
    <x v="4"/>
    <n v="98105"/>
    <x v="1"/>
    <s v="OFF-ST-10003996"/>
    <x v="1"/>
    <x v="4"/>
    <x v="1203"/>
    <n v="16.059999999999999"/>
    <n v="1"/>
    <x v="0"/>
    <n v="4.1756000000000002"/>
  </r>
  <r>
    <n v="9210"/>
    <x v="4602"/>
    <x v="3"/>
    <x v="157"/>
    <d v="2014-12-15T00:00:00"/>
    <x v="0"/>
    <s v="RS-19870"/>
    <x v="789"/>
    <x v="2"/>
    <x v="0"/>
    <s v="Burlington"/>
    <x v="23"/>
    <n v="52601"/>
    <x v="2"/>
    <s v="OFF-EN-10003160"/>
    <x v="1"/>
    <x v="12"/>
    <x v="1027"/>
    <n v="7.28"/>
    <n v="1"/>
    <x v="0"/>
    <n v="3.4944000000000002"/>
  </r>
  <r>
    <n v="9211"/>
    <x v="4602"/>
    <x v="3"/>
    <x v="157"/>
    <d v="2014-12-15T00:00:00"/>
    <x v="0"/>
    <s v="RS-19870"/>
    <x v="789"/>
    <x v="2"/>
    <x v="0"/>
    <s v="Burlington"/>
    <x v="23"/>
    <n v="52601"/>
    <x v="2"/>
    <s v="OFF-BI-10002012"/>
    <x v="1"/>
    <x v="8"/>
    <x v="742"/>
    <n v="5.4"/>
    <n v="3"/>
    <x v="0"/>
    <n v="2.5920000000000001"/>
  </r>
  <r>
    <n v="9212"/>
    <x v="4603"/>
    <x v="1"/>
    <x v="948"/>
    <d v="2012-03-19T00:00:00"/>
    <x v="1"/>
    <s v="AI-10855"/>
    <x v="482"/>
    <x v="0"/>
    <x v="0"/>
    <s v="Roseville"/>
    <x v="1"/>
    <n v="95661"/>
    <x v="1"/>
    <s v="OFF-PA-10002105"/>
    <x v="1"/>
    <x v="10"/>
    <x v="269"/>
    <n v="19.440000000000001"/>
    <n v="3"/>
    <x v="0"/>
    <n v="9.3312000000000008"/>
  </r>
  <r>
    <n v="9213"/>
    <x v="4604"/>
    <x v="2"/>
    <x v="589"/>
    <d v="2011-12-15T00:00:00"/>
    <x v="1"/>
    <s v="DJ-13420"/>
    <x v="249"/>
    <x v="1"/>
    <x v="0"/>
    <s v="San Francisco"/>
    <x v="1"/>
    <n v="94110"/>
    <x v="1"/>
    <s v="FUR-FU-10000397"/>
    <x v="0"/>
    <x v="5"/>
    <x v="63"/>
    <n v="39.880000000000003"/>
    <n v="2"/>
    <x v="0"/>
    <n v="11.166399999999999"/>
  </r>
  <r>
    <n v="9214"/>
    <x v="4604"/>
    <x v="2"/>
    <x v="589"/>
    <d v="2011-12-15T00:00:00"/>
    <x v="1"/>
    <s v="DJ-13420"/>
    <x v="249"/>
    <x v="1"/>
    <x v="0"/>
    <s v="San Francisco"/>
    <x v="1"/>
    <n v="94110"/>
    <x v="1"/>
    <s v="FUR-FU-10000758"/>
    <x v="0"/>
    <x v="5"/>
    <x v="1073"/>
    <n v="79.44"/>
    <n v="3"/>
    <x v="0"/>
    <n v="28.598400000000002"/>
  </r>
  <r>
    <n v="9215"/>
    <x v="4605"/>
    <x v="3"/>
    <x v="1033"/>
    <d v="2014-10-03T00:00:00"/>
    <x v="2"/>
    <s v="BF-10975"/>
    <x v="541"/>
    <x v="1"/>
    <x v="0"/>
    <s v="Philadelphia"/>
    <x v="9"/>
    <n v="19120"/>
    <x v="3"/>
    <s v="OFF-LA-10004677"/>
    <x v="1"/>
    <x v="2"/>
    <x v="1831"/>
    <n v="20.664000000000001"/>
    <n v="7"/>
    <x v="2"/>
    <n v="6.9741"/>
  </r>
  <r>
    <n v="9216"/>
    <x v="4606"/>
    <x v="0"/>
    <x v="831"/>
    <d v="2013-11-27T00:00:00"/>
    <x v="1"/>
    <s v="TH-21235"/>
    <x v="260"/>
    <x v="1"/>
    <x v="0"/>
    <s v="Los Angeles"/>
    <x v="1"/>
    <n v="90049"/>
    <x v="1"/>
    <s v="OFF-PA-10004451"/>
    <x v="1"/>
    <x v="10"/>
    <x v="493"/>
    <n v="32.4"/>
    <n v="5"/>
    <x v="0"/>
    <n v="15.552"/>
  </r>
  <r>
    <n v="9217"/>
    <x v="4607"/>
    <x v="3"/>
    <x v="221"/>
    <d v="2014-12-01T00:00:00"/>
    <x v="1"/>
    <s v="JG-15310"/>
    <x v="684"/>
    <x v="1"/>
    <x v="0"/>
    <s v="Odessa"/>
    <x v="5"/>
    <n v="79762"/>
    <x v="2"/>
    <s v="OFF-AP-10002311"/>
    <x v="1"/>
    <x v="9"/>
    <x v="14"/>
    <n v="13.762"/>
    <n v="1"/>
    <x v="3"/>
    <n v="-24.771599999999999"/>
  </r>
  <r>
    <n v="9218"/>
    <x v="4608"/>
    <x v="3"/>
    <x v="237"/>
    <d v="2014-11-18T00:00:00"/>
    <x v="2"/>
    <s v="AW-10930"/>
    <x v="585"/>
    <x v="2"/>
    <x v="0"/>
    <s v="Minneapolis"/>
    <x v="11"/>
    <n v="55407"/>
    <x v="2"/>
    <s v="OFF-EN-10004459"/>
    <x v="1"/>
    <x v="12"/>
    <x v="655"/>
    <n v="15.28"/>
    <n v="2"/>
    <x v="0"/>
    <n v="7.4871999999999996"/>
  </r>
  <r>
    <n v="9219"/>
    <x v="4609"/>
    <x v="1"/>
    <x v="748"/>
    <d v="2012-08-20T00:00:00"/>
    <x v="1"/>
    <s v="JW-15955"/>
    <x v="527"/>
    <x v="0"/>
    <x v="0"/>
    <s v="Philadelphia"/>
    <x v="9"/>
    <n v="19120"/>
    <x v="3"/>
    <s v="OFF-ST-10002352"/>
    <x v="1"/>
    <x v="4"/>
    <x v="847"/>
    <n v="44.688000000000002"/>
    <n v="7"/>
    <x v="2"/>
    <n v="3.3515999999999999"/>
  </r>
  <r>
    <n v="9220"/>
    <x v="4609"/>
    <x v="1"/>
    <x v="748"/>
    <d v="2012-08-20T00:00:00"/>
    <x v="1"/>
    <s v="JW-15955"/>
    <x v="527"/>
    <x v="0"/>
    <x v="0"/>
    <s v="Philadelphia"/>
    <x v="9"/>
    <n v="19120"/>
    <x v="3"/>
    <s v="FUR-BO-10000780"/>
    <x v="0"/>
    <x v="0"/>
    <x v="1309"/>
    <n v="301.47000000000003"/>
    <n v="3"/>
    <x v="5"/>
    <n v="-204.99959999999999"/>
  </r>
  <r>
    <n v="9221"/>
    <x v="4610"/>
    <x v="3"/>
    <x v="119"/>
    <d v="2014-10-15T00:00:00"/>
    <x v="2"/>
    <s v="MH-18025"/>
    <x v="659"/>
    <x v="0"/>
    <x v="0"/>
    <s v="Lafayette"/>
    <x v="28"/>
    <n v="70506"/>
    <x v="0"/>
    <s v="OFF-LA-10000248"/>
    <x v="1"/>
    <x v="2"/>
    <x v="1212"/>
    <n v="11.07"/>
    <n v="3"/>
    <x v="0"/>
    <n v="5.2028999999999996"/>
  </r>
  <r>
    <n v="9222"/>
    <x v="4610"/>
    <x v="3"/>
    <x v="119"/>
    <d v="2014-10-15T00:00:00"/>
    <x v="2"/>
    <s v="MH-18025"/>
    <x v="659"/>
    <x v="0"/>
    <x v="0"/>
    <s v="Lafayette"/>
    <x v="28"/>
    <n v="70506"/>
    <x v="0"/>
    <s v="FUR-TA-10003473"/>
    <x v="0"/>
    <x v="3"/>
    <x v="214"/>
    <n v="1504.52"/>
    <n v="4"/>
    <x v="0"/>
    <n v="346.03960000000001"/>
  </r>
  <r>
    <n v="9223"/>
    <x v="4610"/>
    <x v="3"/>
    <x v="119"/>
    <d v="2014-10-15T00:00:00"/>
    <x v="2"/>
    <s v="MH-18025"/>
    <x v="659"/>
    <x v="0"/>
    <x v="0"/>
    <s v="Lafayette"/>
    <x v="28"/>
    <n v="70506"/>
    <x v="0"/>
    <s v="OFF-PA-10004355"/>
    <x v="1"/>
    <x v="10"/>
    <x v="1094"/>
    <n v="25.92"/>
    <n v="4"/>
    <x v="0"/>
    <n v="12.441599999999999"/>
  </r>
  <r>
    <n v="9224"/>
    <x v="4611"/>
    <x v="3"/>
    <x v="259"/>
    <d v="2014-11-05T00:00:00"/>
    <x v="3"/>
    <s v="FM-14290"/>
    <x v="86"/>
    <x v="2"/>
    <x v="0"/>
    <s v="Bryan"/>
    <x v="5"/>
    <n v="77803"/>
    <x v="2"/>
    <s v="OFF-BI-10001308"/>
    <x v="1"/>
    <x v="8"/>
    <x v="1351"/>
    <n v="7.5359999999999996"/>
    <n v="6"/>
    <x v="3"/>
    <n v="-13.188000000000001"/>
  </r>
  <r>
    <n v="9225"/>
    <x v="4611"/>
    <x v="3"/>
    <x v="259"/>
    <d v="2014-11-05T00:00:00"/>
    <x v="3"/>
    <s v="FM-14290"/>
    <x v="86"/>
    <x v="2"/>
    <x v="0"/>
    <s v="Bryan"/>
    <x v="5"/>
    <n v="77803"/>
    <x v="2"/>
    <s v="OFF-BI-10003094"/>
    <x v="1"/>
    <x v="8"/>
    <x v="647"/>
    <n v="1.4079999999999999"/>
    <n v="2"/>
    <x v="3"/>
    <n v="-2.3231999999999999"/>
  </r>
  <r>
    <n v="9226"/>
    <x v="4611"/>
    <x v="3"/>
    <x v="259"/>
    <d v="2014-11-05T00:00:00"/>
    <x v="3"/>
    <s v="FM-14290"/>
    <x v="86"/>
    <x v="2"/>
    <x v="0"/>
    <s v="Bryan"/>
    <x v="5"/>
    <n v="77803"/>
    <x v="2"/>
    <s v="OFF-BI-10004040"/>
    <x v="1"/>
    <x v="8"/>
    <x v="1478"/>
    <n v="4.1440000000000001"/>
    <n v="4"/>
    <x v="3"/>
    <n v="-6.4231999999999996"/>
  </r>
  <r>
    <n v="9227"/>
    <x v="4611"/>
    <x v="3"/>
    <x v="259"/>
    <d v="2014-11-05T00:00:00"/>
    <x v="3"/>
    <s v="FM-14290"/>
    <x v="86"/>
    <x v="2"/>
    <x v="0"/>
    <s v="Bryan"/>
    <x v="5"/>
    <n v="77803"/>
    <x v="2"/>
    <s v="OFF-ST-10002485"/>
    <x v="1"/>
    <x v="4"/>
    <x v="209"/>
    <n v="52.752000000000002"/>
    <n v="3"/>
    <x v="2"/>
    <n v="-12.528600000000001"/>
  </r>
  <r>
    <n v="9228"/>
    <x v="4612"/>
    <x v="3"/>
    <x v="498"/>
    <d v="2014-03-25T00:00:00"/>
    <x v="1"/>
    <s v="GZ-14545"/>
    <x v="433"/>
    <x v="1"/>
    <x v="0"/>
    <s v="Los Angeles"/>
    <x v="1"/>
    <n v="90008"/>
    <x v="1"/>
    <s v="OFF-AP-10001205"/>
    <x v="1"/>
    <x v="9"/>
    <x v="1285"/>
    <n v="381.36"/>
    <n v="7"/>
    <x v="0"/>
    <n v="106.7808"/>
  </r>
  <r>
    <n v="9229"/>
    <x v="4613"/>
    <x v="2"/>
    <x v="935"/>
    <d v="2011-11-03T00:00:00"/>
    <x v="3"/>
    <s v="TC-21535"/>
    <x v="426"/>
    <x v="2"/>
    <x v="0"/>
    <s v="Los Angeles"/>
    <x v="1"/>
    <n v="90049"/>
    <x v="1"/>
    <s v="OFF-AR-10001868"/>
    <x v="1"/>
    <x v="6"/>
    <x v="59"/>
    <n v="6.72"/>
    <n v="4"/>
    <x v="0"/>
    <n v="3.36"/>
  </r>
  <r>
    <n v="9230"/>
    <x v="4614"/>
    <x v="3"/>
    <x v="283"/>
    <d v="2014-07-27T00:00:00"/>
    <x v="2"/>
    <s v="TB-21520"/>
    <x v="14"/>
    <x v="0"/>
    <x v="0"/>
    <s v="Los Angeles"/>
    <x v="1"/>
    <n v="90045"/>
    <x v="1"/>
    <s v="OFF-BI-10003429"/>
    <x v="1"/>
    <x v="8"/>
    <x v="844"/>
    <n v="15.192"/>
    <n v="3"/>
    <x v="2"/>
    <n v="5.5071000000000003"/>
  </r>
  <r>
    <n v="9231"/>
    <x v="4614"/>
    <x v="3"/>
    <x v="283"/>
    <d v="2014-07-27T00:00:00"/>
    <x v="2"/>
    <s v="TB-21520"/>
    <x v="14"/>
    <x v="0"/>
    <x v="0"/>
    <s v="Los Angeles"/>
    <x v="1"/>
    <n v="90045"/>
    <x v="1"/>
    <s v="OFF-PA-10002689"/>
    <x v="1"/>
    <x v="10"/>
    <x v="1057"/>
    <n v="58.32"/>
    <n v="9"/>
    <x v="0"/>
    <n v="27.993600000000001"/>
  </r>
  <r>
    <n v="9232"/>
    <x v="4615"/>
    <x v="2"/>
    <x v="422"/>
    <d v="2011-12-31T00:00:00"/>
    <x v="1"/>
    <s v="RP-19390"/>
    <x v="261"/>
    <x v="0"/>
    <x v="0"/>
    <s v="Phoenix"/>
    <x v="16"/>
    <n v="85023"/>
    <x v="1"/>
    <s v="OFF-BI-10003650"/>
    <x v="1"/>
    <x v="8"/>
    <x v="115"/>
    <n v="946.76400000000001"/>
    <n v="6"/>
    <x v="6"/>
    <n v="-694.29359999999997"/>
  </r>
  <r>
    <n v="9233"/>
    <x v="4616"/>
    <x v="0"/>
    <x v="476"/>
    <d v="2013-09-07T00:00:00"/>
    <x v="1"/>
    <s v="LR-16915"/>
    <x v="235"/>
    <x v="0"/>
    <x v="0"/>
    <s v="Los Angeles"/>
    <x v="1"/>
    <n v="90036"/>
    <x v="1"/>
    <s v="FUR-FU-10001889"/>
    <x v="0"/>
    <x v="5"/>
    <x v="1149"/>
    <n v="94.68"/>
    <n v="9"/>
    <x v="0"/>
    <n v="31.244399999999999"/>
  </r>
  <r>
    <n v="9234"/>
    <x v="4616"/>
    <x v="0"/>
    <x v="476"/>
    <d v="2013-09-07T00:00:00"/>
    <x v="1"/>
    <s v="LR-16915"/>
    <x v="235"/>
    <x v="0"/>
    <x v="0"/>
    <s v="Los Angeles"/>
    <x v="1"/>
    <n v="90036"/>
    <x v="1"/>
    <s v="OFF-ST-10000321"/>
    <x v="1"/>
    <x v="4"/>
    <x v="1534"/>
    <n v="23.67"/>
    <n v="3"/>
    <x v="0"/>
    <n v="0.94679999999999997"/>
  </r>
  <r>
    <n v="9235"/>
    <x v="4616"/>
    <x v="0"/>
    <x v="476"/>
    <d v="2013-09-07T00:00:00"/>
    <x v="1"/>
    <s v="LR-16915"/>
    <x v="235"/>
    <x v="0"/>
    <x v="0"/>
    <s v="Los Angeles"/>
    <x v="1"/>
    <n v="90036"/>
    <x v="1"/>
    <s v="TEC-PH-10001530"/>
    <x v="2"/>
    <x v="7"/>
    <x v="632"/>
    <n v="1091.1679999999999"/>
    <n v="4"/>
    <x v="2"/>
    <n v="68.197999999999993"/>
  </r>
  <r>
    <n v="9236"/>
    <x v="4616"/>
    <x v="0"/>
    <x v="476"/>
    <d v="2013-09-07T00:00:00"/>
    <x v="1"/>
    <s v="LR-16915"/>
    <x v="235"/>
    <x v="0"/>
    <x v="0"/>
    <s v="Los Angeles"/>
    <x v="1"/>
    <n v="90036"/>
    <x v="1"/>
    <s v="OFF-AR-10004752"/>
    <x v="1"/>
    <x v="6"/>
    <x v="1105"/>
    <n v="18.690000000000001"/>
    <n v="7"/>
    <x v="0"/>
    <n v="5.2332000000000001"/>
  </r>
  <r>
    <n v="9237"/>
    <x v="4616"/>
    <x v="0"/>
    <x v="476"/>
    <d v="2013-09-07T00:00:00"/>
    <x v="1"/>
    <s v="LR-16915"/>
    <x v="235"/>
    <x v="0"/>
    <x v="0"/>
    <s v="Los Angeles"/>
    <x v="1"/>
    <n v="90036"/>
    <x v="1"/>
    <s v="FUR-TA-10001539"/>
    <x v="0"/>
    <x v="3"/>
    <x v="10"/>
    <n v="568.72799999999995"/>
    <n v="3"/>
    <x v="2"/>
    <n v="28.436399999999999"/>
  </r>
  <r>
    <n v="9238"/>
    <x v="4616"/>
    <x v="0"/>
    <x v="476"/>
    <d v="2013-09-07T00:00:00"/>
    <x v="1"/>
    <s v="LR-16915"/>
    <x v="235"/>
    <x v="0"/>
    <x v="0"/>
    <s v="Los Angeles"/>
    <x v="1"/>
    <n v="90036"/>
    <x v="1"/>
    <s v="OFF-BI-10001553"/>
    <x v="1"/>
    <x v="8"/>
    <x v="1293"/>
    <n v="7.3120000000000003"/>
    <n v="1"/>
    <x v="2"/>
    <n v="2.5592000000000001"/>
  </r>
  <r>
    <n v="9239"/>
    <x v="4617"/>
    <x v="3"/>
    <x v="512"/>
    <d v="2014-02-15T00:00:00"/>
    <x v="2"/>
    <s v="MM-17260"/>
    <x v="570"/>
    <x v="0"/>
    <x v="0"/>
    <s v="Columbus"/>
    <x v="24"/>
    <n v="43229"/>
    <x v="3"/>
    <s v="FUR-FU-10003601"/>
    <x v="0"/>
    <x v="5"/>
    <x v="729"/>
    <n v="147.56800000000001"/>
    <n v="2"/>
    <x v="2"/>
    <n v="-3.6892"/>
  </r>
  <r>
    <n v="9240"/>
    <x v="4618"/>
    <x v="3"/>
    <x v="855"/>
    <d v="2014-11-03T00:00:00"/>
    <x v="1"/>
    <s v="NB-18655"/>
    <x v="240"/>
    <x v="1"/>
    <x v="0"/>
    <s v="Tallahassee"/>
    <x v="2"/>
    <n v="32303"/>
    <x v="0"/>
    <s v="OFF-PA-10001685"/>
    <x v="1"/>
    <x v="10"/>
    <x v="33"/>
    <n v="56.783999999999999"/>
    <n v="7"/>
    <x v="2"/>
    <n v="20.584199999999999"/>
  </r>
  <r>
    <n v="9241"/>
    <x v="4618"/>
    <x v="3"/>
    <x v="855"/>
    <d v="2014-11-03T00:00:00"/>
    <x v="1"/>
    <s v="NB-18655"/>
    <x v="240"/>
    <x v="1"/>
    <x v="0"/>
    <s v="Tallahassee"/>
    <x v="2"/>
    <n v="32303"/>
    <x v="0"/>
    <s v="OFF-BI-10001097"/>
    <x v="1"/>
    <x v="8"/>
    <x v="789"/>
    <n v="5.6070000000000002"/>
    <n v="3"/>
    <x v="6"/>
    <n v="-3.9249000000000001"/>
  </r>
  <r>
    <n v="9242"/>
    <x v="4618"/>
    <x v="3"/>
    <x v="855"/>
    <d v="2014-11-03T00:00:00"/>
    <x v="1"/>
    <s v="NB-18655"/>
    <x v="240"/>
    <x v="1"/>
    <x v="0"/>
    <s v="Tallahassee"/>
    <x v="2"/>
    <n v="32303"/>
    <x v="0"/>
    <s v="OFF-AR-10001662"/>
    <x v="1"/>
    <x v="6"/>
    <x v="443"/>
    <n v="6.5759999999999996"/>
    <n v="3"/>
    <x v="2"/>
    <n v="0.57540000000000002"/>
  </r>
  <r>
    <n v="9243"/>
    <x v="4619"/>
    <x v="2"/>
    <x v="868"/>
    <d v="2011-07-14T00:00:00"/>
    <x v="1"/>
    <s v="DS-13030"/>
    <x v="284"/>
    <x v="2"/>
    <x v="0"/>
    <s v="San Francisco"/>
    <x v="1"/>
    <n v="94122"/>
    <x v="1"/>
    <s v="OFF-BI-10002609"/>
    <x v="1"/>
    <x v="8"/>
    <x v="98"/>
    <n v="14.304"/>
    <n v="6"/>
    <x v="2"/>
    <n v="4.6487999999999996"/>
  </r>
  <r>
    <n v="9244"/>
    <x v="4619"/>
    <x v="2"/>
    <x v="868"/>
    <d v="2011-07-14T00:00:00"/>
    <x v="1"/>
    <s v="DS-13030"/>
    <x v="284"/>
    <x v="2"/>
    <x v="0"/>
    <s v="San Francisco"/>
    <x v="1"/>
    <n v="94122"/>
    <x v="1"/>
    <s v="FUR-BO-10004218"/>
    <x v="0"/>
    <x v="0"/>
    <x v="1584"/>
    <n v="119.833"/>
    <n v="1"/>
    <x v="11"/>
    <n v="7.0490000000000004"/>
  </r>
  <r>
    <n v="9245"/>
    <x v="4619"/>
    <x v="2"/>
    <x v="868"/>
    <d v="2011-07-14T00:00:00"/>
    <x v="1"/>
    <s v="DS-13030"/>
    <x v="284"/>
    <x v="2"/>
    <x v="0"/>
    <s v="San Francisco"/>
    <x v="1"/>
    <n v="94122"/>
    <x v="1"/>
    <s v="OFF-AR-10003251"/>
    <x v="1"/>
    <x v="6"/>
    <x v="1041"/>
    <n v="5.56"/>
    <n v="2"/>
    <x v="0"/>
    <n v="2.2240000000000002"/>
  </r>
  <r>
    <n v="9246"/>
    <x v="4619"/>
    <x v="2"/>
    <x v="868"/>
    <d v="2011-07-14T00:00:00"/>
    <x v="1"/>
    <s v="DS-13030"/>
    <x v="284"/>
    <x v="2"/>
    <x v="0"/>
    <s v="San Francisco"/>
    <x v="1"/>
    <n v="94122"/>
    <x v="1"/>
    <s v="OFF-PA-10002365"/>
    <x v="1"/>
    <x v="10"/>
    <x v="12"/>
    <n v="32.4"/>
    <n v="5"/>
    <x v="0"/>
    <n v="15.552"/>
  </r>
  <r>
    <n v="9247"/>
    <x v="4620"/>
    <x v="3"/>
    <x v="1053"/>
    <d v="2014-05-27T00:00:00"/>
    <x v="1"/>
    <s v="VF-21715"/>
    <x v="665"/>
    <x v="2"/>
    <x v="0"/>
    <s v="San Francisco"/>
    <x v="1"/>
    <n v="94109"/>
    <x v="1"/>
    <s v="OFF-AR-10003651"/>
    <x v="1"/>
    <x v="6"/>
    <x v="276"/>
    <n v="9.84"/>
    <n v="3"/>
    <x v="0"/>
    <n v="2.8536000000000001"/>
  </r>
  <r>
    <n v="9248"/>
    <x v="4620"/>
    <x v="3"/>
    <x v="1053"/>
    <d v="2014-05-27T00:00:00"/>
    <x v="1"/>
    <s v="VF-21715"/>
    <x v="665"/>
    <x v="2"/>
    <x v="0"/>
    <s v="San Francisco"/>
    <x v="1"/>
    <n v="94109"/>
    <x v="1"/>
    <s v="OFF-AR-10003732"/>
    <x v="1"/>
    <x v="6"/>
    <x v="321"/>
    <n v="2.78"/>
    <n v="1"/>
    <x v="0"/>
    <n v="0.7228"/>
  </r>
  <r>
    <n v="9249"/>
    <x v="4621"/>
    <x v="0"/>
    <x v="338"/>
    <d v="2013-11-15T00:00:00"/>
    <x v="1"/>
    <s v="SW-20275"/>
    <x v="349"/>
    <x v="0"/>
    <x v="0"/>
    <s v="New York City"/>
    <x v="15"/>
    <n v="10009"/>
    <x v="3"/>
    <s v="OFF-BI-10002557"/>
    <x v="1"/>
    <x v="8"/>
    <x v="246"/>
    <n v="3.64"/>
    <n v="1"/>
    <x v="2"/>
    <n v="1.365"/>
  </r>
  <r>
    <n v="9250"/>
    <x v="4621"/>
    <x v="0"/>
    <x v="338"/>
    <d v="2013-11-15T00:00:00"/>
    <x v="1"/>
    <s v="SW-20275"/>
    <x v="349"/>
    <x v="0"/>
    <x v="0"/>
    <s v="New York City"/>
    <x v="15"/>
    <n v="10009"/>
    <x v="3"/>
    <s v="TEC-PH-10003691"/>
    <x v="2"/>
    <x v="7"/>
    <x v="1398"/>
    <n v="881.93"/>
    <n v="7"/>
    <x v="0"/>
    <n v="220.48249999999999"/>
  </r>
  <r>
    <n v="9251"/>
    <x v="4622"/>
    <x v="0"/>
    <x v="499"/>
    <d v="2013-12-07T00:00:00"/>
    <x v="1"/>
    <s v="PW-19030"/>
    <x v="463"/>
    <x v="1"/>
    <x v="0"/>
    <s v="Marion"/>
    <x v="23"/>
    <n v="52302"/>
    <x v="2"/>
    <s v="OFF-BI-10001107"/>
    <x v="1"/>
    <x v="8"/>
    <x v="492"/>
    <n v="115.84"/>
    <n v="8"/>
    <x v="0"/>
    <n v="54.444800000000001"/>
  </r>
  <r>
    <n v="9252"/>
    <x v="4623"/>
    <x v="3"/>
    <x v="580"/>
    <d v="2014-03-09T00:00:00"/>
    <x v="1"/>
    <s v="KD-16615"/>
    <x v="629"/>
    <x v="1"/>
    <x v="0"/>
    <s v="Los Angeles"/>
    <x v="1"/>
    <n v="90008"/>
    <x v="1"/>
    <s v="OFF-BI-10004224"/>
    <x v="1"/>
    <x v="8"/>
    <x v="1061"/>
    <n v="107.648"/>
    <n v="2"/>
    <x v="2"/>
    <n v="33.64"/>
  </r>
  <r>
    <n v="9253"/>
    <x v="4624"/>
    <x v="3"/>
    <x v="397"/>
    <d v="2014-09-26T00:00:00"/>
    <x v="0"/>
    <s v="DO-13645"/>
    <x v="770"/>
    <x v="0"/>
    <x v="0"/>
    <s v="Pine Bluff"/>
    <x v="36"/>
    <n v="71603"/>
    <x v="0"/>
    <s v="TEC-AC-10001114"/>
    <x v="2"/>
    <x v="11"/>
    <x v="1202"/>
    <n v="199.95"/>
    <n v="5"/>
    <x v="0"/>
    <n v="63.984000000000002"/>
  </r>
  <r>
    <n v="9254"/>
    <x v="4624"/>
    <x v="3"/>
    <x v="397"/>
    <d v="2014-09-26T00:00:00"/>
    <x v="0"/>
    <s v="DO-13645"/>
    <x v="770"/>
    <x v="0"/>
    <x v="0"/>
    <s v="Pine Bluff"/>
    <x v="36"/>
    <n v="71603"/>
    <x v="0"/>
    <s v="OFF-PA-10002005"/>
    <x v="1"/>
    <x v="10"/>
    <x v="505"/>
    <n v="12.96"/>
    <n v="2"/>
    <x v="0"/>
    <n v="6.2207999999999997"/>
  </r>
  <r>
    <n v="9255"/>
    <x v="4625"/>
    <x v="2"/>
    <x v="1058"/>
    <d v="2011-02-16T00:00:00"/>
    <x v="0"/>
    <s v="GA-14725"/>
    <x v="315"/>
    <x v="0"/>
    <x v="0"/>
    <s v="Columbia"/>
    <x v="25"/>
    <n v="65203"/>
    <x v="2"/>
    <s v="FUR-CH-10001146"/>
    <x v="0"/>
    <x v="1"/>
    <x v="64"/>
    <n v="60.89"/>
    <n v="1"/>
    <x v="0"/>
    <n v="15.2225"/>
  </r>
  <r>
    <n v="9256"/>
    <x v="4625"/>
    <x v="2"/>
    <x v="1058"/>
    <d v="2011-02-16T00:00:00"/>
    <x v="0"/>
    <s v="GA-14725"/>
    <x v="315"/>
    <x v="0"/>
    <x v="0"/>
    <s v="Columbia"/>
    <x v="25"/>
    <n v="65203"/>
    <x v="2"/>
    <s v="OFF-LA-10004853"/>
    <x v="1"/>
    <x v="2"/>
    <x v="683"/>
    <n v="14.94"/>
    <n v="3"/>
    <x v="0"/>
    <n v="6.8723999999999998"/>
  </r>
  <r>
    <n v="9257"/>
    <x v="4625"/>
    <x v="2"/>
    <x v="1058"/>
    <d v="2011-02-16T00:00:00"/>
    <x v="0"/>
    <s v="GA-14725"/>
    <x v="315"/>
    <x v="0"/>
    <x v="0"/>
    <s v="Columbia"/>
    <x v="25"/>
    <n v="65203"/>
    <x v="2"/>
    <s v="OFF-BI-10004728"/>
    <x v="1"/>
    <x v="8"/>
    <x v="539"/>
    <n v="9.64"/>
    <n v="2"/>
    <x v="0"/>
    <n v="4.4344000000000001"/>
  </r>
  <r>
    <n v="9258"/>
    <x v="4625"/>
    <x v="2"/>
    <x v="1058"/>
    <d v="2011-02-16T00:00:00"/>
    <x v="0"/>
    <s v="GA-14725"/>
    <x v="315"/>
    <x v="0"/>
    <x v="0"/>
    <s v="Columbia"/>
    <x v="25"/>
    <n v="65203"/>
    <x v="2"/>
    <s v="FUR-FU-10002298"/>
    <x v="0"/>
    <x v="5"/>
    <x v="1296"/>
    <n v="332.94"/>
    <n v="3"/>
    <x v="0"/>
    <n v="53.270400000000002"/>
  </r>
  <r>
    <n v="9259"/>
    <x v="4625"/>
    <x v="2"/>
    <x v="1058"/>
    <d v="2011-02-16T00:00:00"/>
    <x v="0"/>
    <s v="GA-14725"/>
    <x v="315"/>
    <x v="0"/>
    <x v="0"/>
    <s v="Columbia"/>
    <x v="25"/>
    <n v="65203"/>
    <x v="2"/>
    <s v="OFF-BI-10004654"/>
    <x v="1"/>
    <x v="8"/>
    <x v="1444"/>
    <n v="51.9"/>
    <n v="3"/>
    <x v="0"/>
    <n v="24.393000000000001"/>
  </r>
  <r>
    <n v="9260"/>
    <x v="4625"/>
    <x v="2"/>
    <x v="1058"/>
    <d v="2011-02-16T00:00:00"/>
    <x v="0"/>
    <s v="GA-14725"/>
    <x v="315"/>
    <x v="0"/>
    <x v="0"/>
    <s v="Columbia"/>
    <x v="25"/>
    <n v="65203"/>
    <x v="2"/>
    <s v="OFF-ST-10002583"/>
    <x v="1"/>
    <x v="4"/>
    <x v="566"/>
    <n v="64.959999999999994"/>
    <n v="2"/>
    <x v="0"/>
    <n v="2.5983999999999998"/>
  </r>
  <r>
    <n v="9261"/>
    <x v="4626"/>
    <x v="3"/>
    <x v="343"/>
    <d v="2014-11-15T00:00:00"/>
    <x v="0"/>
    <s v="JL-15505"/>
    <x v="145"/>
    <x v="0"/>
    <x v="0"/>
    <s v="Aberdeen"/>
    <x v="44"/>
    <n v="57401"/>
    <x v="2"/>
    <s v="OFF-SU-10004661"/>
    <x v="1"/>
    <x v="14"/>
    <x v="1748"/>
    <n v="25.5"/>
    <n v="3"/>
    <x v="0"/>
    <n v="6.63"/>
  </r>
  <r>
    <n v="9262"/>
    <x v="4627"/>
    <x v="3"/>
    <x v="264"/>
    <d v="2014-09-03T00:00:00"/>
    <x v="3"/>
    <s v="SU-20665"/>
    <x v="711"/>
    <x v="2"/>
    <x v="0"/>
    <s v="Seattle"/>
    <x v="4"/>
    <n v="98103"/>
    <x v="1"/>
    <s v="FUR-CH-10003061"/>
    <x v="0"/>
    <x v="1"/>
    <x v="51"/>
    <n v="215.976"/>
    <n v="3"/>
    <x v="2"/>
    <n v="-2.6997"/>
  </r>
  <r>
    <n v="9263"/>
    <x v="4628"/>
    <x v="1"/>
    <x v="330"/>
    <d v="2012-10-13T00:00:00"/>
    <x v="1"/>
    <s v="FM-14380"/>
    <x v="248"/>
    <x v="0"/>
    <x v="0"/>
    <s v="Detroit"/>
    <x v="12"/>
    <n v="48227"/>
    <x v="2"/>
    <s v="FUR-CH-10000513"/>
    <x v="0"/>
    <x v="1"/>
    <x v="70"/>
    <n v="389.97"/>
    <n v="3"/>
    <x v="0"/>
    <n v="35.097299999999997"/>
  </r>
  <r>
    <n v="9264"/>
    <x v="4628"/>
    <x v="1"/>
    <x v="330"/>
    <d v="2012-10-13T00:00:00"/>
    <x v="1"/>
    <s v="FM-14380"/>
    <x v="248"/>
    <x v="0"/>
    <x v="0"/>
    <s v="Detroit"/>
    <x v="12"/>
    <n v="48227"/>
    <x v="2"/>
    <s v="OFF-AP-10002191"/>
    <x v="1"/>
    <x v="9"/>
    <x v="800"/>
    <n v="269.91000000000003"/>
    <n v="5"/>
    <x v="9"/>
    <n v="53.981999999999999"/>
  </r>
  <r>
    <n v="9265"/>
    <x v="4629"/>
    <x v="3"/>
    <x v="221"/>
    <d v="2014-12-02T00:00:00"/>
    <x v="1"/>
    <s v="MY-17380"/>
    <x v="199"/>
    <x v="1"/>
    <x v="0"/>
    <s v="Memphis"/>
    <x v="18"/>
    <n v="38109"/>
    <x v="0"/>
    <s v="OFF-BI-10000216"/>
    <x v="1"/>
    <x v="8"/>
    <x v="1625"/>
    <n v="11.673"/>
    <n v="3"/>
    <x v="6"/>
    <n v="-7.782"/>
  </r>
  <r>
    <n v="9266"/>
    <x v="4629"/>
    <x v="3"/>
    <x v="221"/>
    <d v="2014-12-02T00:00:00"/>
    <x v="1"/>
    <s v="MY-17380"/>
    <x v="199"/>
    <x v="1"/>
    <x v="0"/>
    <s v="Memphis"/>
    <x v="18"/>
    <n v="38109"/>
    <x v="0"/>
    <s v="OFF-EN-10003448"/>
    <x v="1"/>
    <x v="12"/>
    <x v="1702"/>
    <n v="64.847999999999999"/>
    <n v="7"/>
    <x v="2"/>
    <n v="24.318000000000001"/>
  </r>
  <r>
    <n v="9267"/>
    <x v="4630"/>
    <x v="2"/>
    <x v="1215"/>
    <d v="2011-02-10T00:00:00"/>
    <x v="2"/>
    <s v="NM-18445"/>
    <x v="134"/>
    <x v="2"/>
    <x v="0"/>
    <s v="North Las Vegas"/>
    <x v="33"/>
    <n v="89031"/>
    <x v="1"/>
    <s v="FUR-FU-10002111"/>
    <x v="0"/>
    <x v="5"/>
    <x v="1656"/>
    <n v="14.56"/>
    <n v="2"/>
    <x v="0"/>
    <n v="5.5327999999999999"/>
  </r>
  <r>
    <n v="9268"/>
    <x v="4631"/>
    <x v="1"/>
    <x v="12"/>
    <d v="2012-09-25T00:00:00"/>
    <x v="3"/>
    <s v="CS-11950"/>
    <x v="229"/>
    <x v="0"/>
    <x v="0"/>
    <s v="Freeport"/>
    <x v="15"/>
    <n v="11520"/>
    <x v="3"/>
    <s v="FUR-CH-10001545"/>
    <x v="0"/>
    <x v="1"/>
    <x v="1737"/>
    <n v="102.58199999999999"/>
    <n v="1"/>
    <x v="9"/>
    <n v="6.8388"/>
  </r>
  <r>
    <n v="9269"/>
    <x v="4631"/>
    <x v="1"/>
    <x v="12"/>
    <d v="2012-09-25T00:00:00"/>
    <x v="3"/>
    <s v="CS-11950"/>
    <x v="229"/>
    <x v="0"/>
    <x v="0"/>
    <s v="Freeport"/>
    <x v="15"/>
    <n v="11520"/>
    <x v="3"/>
    <s v="OFF-PA-10002947"/>
    <x v="1"/>
    <x v="10"/>
    <x v="703"/>
    <n v="20.04"/>
    <n v="3"/>
    <x v="0"/>
    <n v="9.6191999999999993"/>
  </r>
  <r>
    <n v="9270"/>
    <x v="4632"/>
    <x v="3"/>
    <x v="170"/>
    <d v="2014-08-29T00:00:00"/>
    <x v="1"/>
    <s v="PK-19075"/>
    <x v="7"/>
    <x v="0"/>
    <x v="0"/>
    <s v="New York City"/>
    <x v="15"/>
    <n v="10035"/>
    <x v="3"/>
    <s v="OFF-BI-10003476"/>
    <x v="1"/>
    <x v="8"/>
    <x v="1526"/>
    <n v="32.088000000000001"/>
    <n v="7"/>
    <x v="2"/>
    <n v="11.2308"/>
  </r>
  <r>
    <n v="9271"/>
    <x v="4632"/>
    <x v="3"/>
    <x v="170"/>
    <d v="2014-08-29T00:00:00"/>
    <x v="1"/>
    <s v="PK-19075"/>
    <x v="7"/>
    <x v="0"/>
    <x v="0"/>
    <s v="New York City"/>
    <x v="15"/>
    <n v="10035"/>
    <x v="3"/>
    <s v="OFF-BI-10001359"/>
    <x v="1"/>
    <x v="8"/>
    <x v="1153"/>
    <n v="4305.5519999999997"/>
    <n v="6"/>
    <x v="2"/>
    <n v="1453.1238000000001"/>
  </r>
  <r>
    <n v="9272"/>
    <x v="4633"/>
    <x v="0"/>
    <x v="536"/>
    <d v="2013-05-18T00:00:00"/>
    <x v="1"/>
    <s v="HM-14860"/>
    <x v="447"/>
    <x v="1"/>
    <x v="0"/>
    <s v="New York City"/>
    <x v="15"/>
    <n v="10024"/>
    <x v="3"/>
    <s v="FUR-FU-10000320"/>
    <x v="0"/>
    <x v="5"/>
    <x v="1512"/>
    <n v="10.02"/>
    <n v="3"/>
    <x v="0"/>
    <n v="4.4088000000000003"/>
  </r>
  <r>
    <n v="9273"/>
    <x v="4633"/>
    <x v="0"/>
    <x v="536"/>
    <d v="2013-05-18T00:00:00"/>
    <x v="1"/>
    <s v="HM-14860"/>
    <x v="447"/>
    <x v="1"/>
    <x v="0"/>
    <s v="New York City"/>
    <x v="15"/>
    <n v="10024"/>
    <x v="3"/>
    <s v="TEC-PH-10001835"/>
    <x v="2"/>
    <x v="7"/>
    <x v="1333"/>
    <n v="631.96"/>
    <n v="4"/>
    <x v="0"/>
    <n v="303.3408"/>
  </r>
  <r>
    <n v="9274"/>
    <x v="4634"/>
    <x v="3"/>
    <x v="264"/>
    <d v="2014-09-07T00:00:00"/>
    <x v="1"/>
    <s v="AH-10210"/>
    <x v="117"/>
    <x v="0"/>
    <x v="0"/>
    <s v="Henderson"/>
    <x v="0"/>
    <n v="42420"/>
    <x v="0"/>
    <s v="OFF-BI-10003650"/>
    <x v="1"/>
    <x v="8"/>
    <x v="115"/>
    <n v="1577.94"/>
    <n v="3"/>
    <x v="0"/>
    <n v="757.41120000000001"/>
  </r>
  <r>
    <n v="9275"/>
    <x v="4635"/>
    <x v="2"/>
    <x v="982"/>
    <d v="2011-10-10T00:00:00"/>
    <x v="3"/>
    <s v="FC-14335"/>
    <x v="712"/>
    <x v="1"/>
    <x v="0"/>
    <s v="Albuquerque"/>
    <x v="27"/>
    <n v="87105"/>
    <x v="1"/>
    <s v="OFF-AR-10000937"/>
    <x v="1"/>
    <x v="6"/>
    <x v="1812"/>
    <n v="255.85"/>
    <n v="7"/>
    <x v="0"/>
    <n v="112.574"/>
  </r>
  <r>
    <n v="9276"/>
    <x v="4636"/>
    <x v="0"/>
    <x v="439"/>
    <d v="2013-05-30T00:00:00"/>
    <x v="0"/>
    <s v="CP-12085"/>
    <x v="434"/>
    <x v="1"/>
    <x v="0"/>
    <s v="Delray Beach"/>
    <x v="2"/>
    <n v="33445"/>
    <x v="0"/>
    <s v="OFF-ST-10000532"/>
    <x v="1"/>
    <x v="4"/>
    <x v="1403"/>
    <n v="184.70400000000001"/>
    <n v="6"/>
    <x v="2"/>
    <n v="13.8528"/>
  </r>
  <r>
    <n v="9277"/>
    <x v="4636"/>
    <x v="0"/>
    <x v="439"/>
    <d v="2013-05-30T00:00:00"/>
    <x v="0"/>
    <s v="CP-12085"/>
    <x v="434"/>
    <x v="1"/>
    <x v="0"/>
    <s v="Delray Beach"/>
    <x v="2"/>
    <n v="33445"/>
    <x v="0"/>
    <s v="TEC-AC-10001267"/>
    <x v="2"/>
    <x v="11"/>
    <x v="533"/>
    <n v="47.92"/>
    <n v="2"/>
    <x v="2"/>
    <n v="11.98"/>
  </r>
  <r>
    <n v="9278"/>
    <x v="4637"/>
    <x v="3"/>
    <x v="96"/>
    <d v="2014-12-06T00:00:00"/>
    <x v="1"/>
    <s v="SC-20305"/>
    <x v="253"/>
    <x v="0"/>
    <x v="0"/>
    <s v="Philadelphia"/>
    <x v="9"/>
    <n v="19140"/>
    <x v="3"/>
    <s v="OFF-LA-10004853"/>
    <x v="1"/>
    <x v="2"/>
    <x v="683"/>
    <n v="15.936"/>
    <n v="4"/>
    <x v="2"/>
    <n v="5.1791999999999998"/>
  </r>
  <r>
    <n v="9279"/>
    <x v="4637"/>
    <x v="3"/>
    <x v="96"/>
    <d v="2014-12-06T00:00:00"/>
    <x v="1"/>
    <s v="SC-20305"/>
    <x v="253"/>
    <x v="0"/>
    <x v="0"/>
    <s v="Philadelphia"/>
    <x v="9"/>
    <n v="19140"/>
    <x v="3"/>
    <s v="OFF-BI-10001759"/>
    <x v="1"/>
    <x v="8"/>
    <x v="725"/>
    <n v="8.0009999999999994"/>
    <n v="7"/>
    <x v="6"/>
    <n v="-5.6006999999999998"/>
  </r>
  <r>
    <n v="9280"/>
    <x v="4637"/>
    <x v="3"/>
    <x v="96"/>
    <d v="2014-12-06T00:00:00"/>
    <x v="1"/>
    <s v="SC-20305"/>
    <x v="253"/>
    <x v="0"/>
    <x v="0"/>
    <s v="Philadelphia"/>
    <x v="9"/>
    <n v="19140"/>
    <x v="3"/>
    <s v="FUR-CH-10003379"/>
    <x v="0"/>
    <x v="1"/>
    <x v="459"/>
    <n v="398.97199999999998"/>
    <n v="2"/>
    <x v="4"/>
    <n v="-28.498000000000001"/>
  </r>
  <r>
    <n v="9281"/>
    <x v="4638"/>
    <x v="0"/>
    <x v="873"/>
    <d v="2013-09-25T00:00:00"/>
    <x v="1"/>
    <s v="HJ-14875"/>
    <x v="707"/>
    <x v="2"/>
    <x v="0"/>
    <s v="Seattle"/>
    <x v="4"/>
    <n v="98105"/>
    <x v="1"/>
    <s v="FUR-BO-10002853"/>
    <x v="0"/>
    <x v="0"/>
    <x v="1613"/>
    <n v="163.88"/>
    <n v="2"/>
    <x v="0"/>
    <n v="40.97"/>
  </r>
  <r>
    <n v="9282"/>
    <x v="4639"/>
    <x v="3"/>
    <x v="220"/>
    <d v="2014-09-16T00:00:00"/>
    <x v="1"/>
    <s v="CB-12025"/>
    <x v="90"/>
    <x v="0"/>
    <x v="0"/>
    <s v="Richmond"/>
    <x v="17"/>
    <n v="23223"/>
    <x v="0"/>
    <s v="OFF-AP-10000027"/>
    <x v="1"/>
    <x v="9"/>
    <x v="1804"/>
    <n v="67.900000000000006"/>
    <n v="5"/>
    <x v="0"/>
    <n v="20.37"/>
  </r>
  <r>
    <n v="9283"/>
    <x v="4640"/>
    <x v="0"/>
    <x v="945"/>
    <d v="2014-01-05T00:00:00"/>
    <x v="1"/>
    <s v="EH-14185"/>
    <x v="699"/>
    <x v="0"/>
    <x v="0"/>
    <s v="West Palm Beach"/>
    <x v="2"/>
    <n v="33407"/>
    <x v="0"/>
    <s v="OFF-PA-10002421"/>
    <x v="1"/>
    <x v="10"/>
    <x v="1416"/>
    <n v="72.224000000000004"/>
    <n v="4"/>
    <x v="2"/>
    <n v="25.278400000000001"/>
  </r>
  <r>
    <n v="9284"/>
    <x v="4641"/>
    <x v="3"/>
    <x v="264"/>
    <d v="2014-09-05T00:00:00"/>
    <x v="0"/>
    <s v="LW-17215"/>
    <x v="560"/>
    <x v="0"/>
    <x v="0"/>
    <s v="Fort Collins"/>
    <x v="22"/>
    <n v="80525"/>
    <x v="1"/>
    <s v="OFF-LA-10002475"/>
    <x v="1"/>
    <x v="2"/>
    <x v="148"/>
    <n v="11.696"/>
    <n v="2"/>
    <x v="2"/>
    <n v="3.9474"/>
  </r>
  <r>
    <n v="9285"/>
    <x v="4642"/>
    <x v="2"/>
    <x v="728"/>
    <d v="2011-11-23T00:00:00"/>
    <x v="1"/>
    <s v="MK-17905"/>
    <x v="149"/>
    <x v="1"/>
    <x v="0"/>
    <s v="Franklin"/>
    <x v="6"/>
    <n v="53132"/>
    <x v="2"/>
    <s v="FUR-CH-10001482"/>
    <x v="0"/>
    <x v="1"/>
    <x v="536"/>
    <n v="392.94"/>
    <n v="3"/>
    <x v="0"/>
    <n v="43.223399999999998"/>
  </r>
  <r>
    <n v="9286"/>
    <x v="4643"/>
    <x v="1"/>
    <x v="82"/>
    <d v="2012-11-24T00:00:00"/>
    <x v="2"/>
    <s v="JH-15820"/>
    <x v="581"/>
    <x v="0"/>
    <x v="0"/>
    <s v="Monroe"/>
    <x v="3"/>
    <n v="28110"/>
    <x v="0"/>
    <s v="FUR-FU-10000087"/>
    <x v="0"/>
    <x v="5"/>
    <x v="204"/>
    <n v="18.175999999999998"/>
    <n v="1"/>
    <x v="2"/>
    <n v="4.7712000000000003"/>
  </r>
  <r>
    <n v="9287"/>
    <x v="4644"/>
    <x v="3"/>
    <x v="249"/>
    <d v="2014-06-27T00:00:00"/>
    <x v="1"/>
    <s v="DB-13270"/>
    <x v="489"/>
    <x v="2"/>
    <x v="0"/>
    <s v="Dallas"/>
    <x v="5"/>
    <n v="75081"/>
    <x v="2"/>
    <s v="OFF-BI-10003166"/>
    <x v="1"/>
    <x v="8"/>
    <x v="1405"/>
    <n v="6.8879999999999999"/>
    <n v="3"/>
    <x v="3"/>
    <n v="-11.020799999999999"/>
  </r>
  <r>
    <n v="9288"/>
    <x v="4644"/>
    <x v="3"/>
    <x v="249"/>
    <d v="2014-06-27T00:00:00"/>
    <x v="1"/>
    <s v="DB-13270"/>
    <x v="489"/>
    <x v="2"/>
    <x v="0"/>
    <s v="Dallas"/>
    <x v="5"/>
    <n v="75081"/>
    <x v="2"/>
    <s v="FUR-TA-10000688"/>
    <x v="0"/>
    <x v="3"/>
    <x v="556"/>
    <n v="457.48500000000001"/>
    <n v="3"/>
    <x v="4"/>
    <n v="-84.961500000000001"/>
  </r>
  <r>
    <n v="9289"/>
    <x v="4645"/>
    <x v="3"/>
    <x v="329"/>
    <d v="2014-12-04T00:00:00"/>
    <x v="2"/>
    <s v="TB-21625"/>
    <x v="577"/>
    <x v="0"/>
    <x v="0"/>
    <s v="Philadelphia"/>
    <x v="9"/>
    <n v="19134"/>
    <x v="3"/>
    <s v="FUR-CH-10003981"/>
    <x v="0"/>
    <x v="1"/>
    <x v="1166"/>
    <n v="1079.316"/>
    <n v="6"/>
    <x v="4"/>
    <n v="-15.418799999999999"/>
  </r>
  <r>
    <n v="9290"/>
    <x v="4646"/>
    <x v="2"/>
    <x v="488"/>
    <d v="2011-04-26T00:00:00"/>
    <x v="0"/>
    <s v="NM-18445"/>
    <x v="134"/>
    <x v="2"/>
    <x v="0"/>
    <s v="San Francisco"/>
    <x v="1"/>
    <n v="94109"/>
    <x v="1"/>
    <s v="OFF-PA-10001878"/>
    <x v="1"/>
    <x v="10"/>
    <x v="1161"/>
    <n v="48.91"/>
    <n v="1"/>
    <x v="0"/>
    <n v="22.9877"/>
  </r>
  <r>
    <n v="9291"/>
    <x v="4647"/>
    <x v="2"/>
    <x v="865"/>
    <d v="2011-09-25T00:00:00"/>
    <x v="2"/>
    <s v="TT-21220"/>
    <x v="627"/>
    <x v="0"/>
    <x v="0"/>
    <s v="Dover"/>
    <x v="13"/>
    <n v="19901"/>
    <x v="3"/>
    <s v="OFF-AR-10002375"/>
    <x v="1"/>
    <x v="6"/>
    <x v="823"/>
    <n v="9.84"/>
    <n v="3"/>
    <x v="0"/>
    <n v="2.8536000000000001"/>
  </r>
  <r>
    <n v="9292"/>
    <x v="4647"/>
    <x v="2"/>
    <x v="865"/>
    <d v="2011-09-25T00:00:00"/>
    <x v="2"/>
    <s v="TT-21220"/>
    <x v="627"/>
    <x v="0"/>
    <x v="0"/>
    <s v="Dover"/>
    <x v="13"/>
    <n v="19901"/>
    <x v="3"/>
    <s v="OFF-BI-10004965"/>
    <x v="1"/>
    <x v="8"/>
    <x v="1005"/>
    <n v="34.5"/>
    <n v="3"/>
    <x v="0"/>
    <n v="15.525"/>
  </r>
  <r>
    <n v="9293"/>
    <x v="4648"/>
    <x v="3"/>
    <x v="580"/>
    <d v="2014-03-03T00:00:00"/>
    <x v="3"/>
    <s v="RS-19765"/>
    <x v="276"/>
    <x v="1"/>
    <x v="0"/>
    <s v="Waco"/>
    <x v="5"/>
    <n v="76706"/>
    <x v="2"/>
    <s v="OFF-BI-10004022"/>
    <x v="1"/>
    <x v="8"/>
    <x v="748"/>
    <n v="0.55600000000000005"/>
    <n v="1"/>
    <x v="3"/>
    <n v="-0.94520000000000004"/>
  </r>
  <r>
    <n v="9294"/>
    <x v="4649"/>
    <x v="3"/>
    <x v="701"/>
    <d v="2014-11-22T00:00:00"/>
    <x v="0"/>
    <s v="TB-21625"/>
    <x v="577"/>
    <x v="0"/>
    <x v="0"/>
    <s v="Hagerstown"/>
    <x v="39"/>
    <n v="21740"/>
    <x v="3"/>
    <s v="OFF-BI-10000050"/>
    <x v="1"/>
    <x v="8"/>
    <x v="343"/>
    <n v="43.8"/>
    <n v="6"/>
    <x v="0"/>
    <n v="20.585999999999999"/>
  </r>
  <r>
    <n v="9295"/>
    <x v="4650"/>
    <x v="3"/>
    <x v="39"/>
    <d v="2014-06-02T00:00:00"/>
    <x v="1"/>
    <s v="AM-10360"/>
    <x v="87"/>
    <x v="1"/>
    <x v="0"/>
    <s v="Cleveland"/>
    <x v="24"/>
    <n v="44105"/>
    <x v="3"/>
    <s v="OFF-PA-10002464"/>
    <x v="1"/>
    <x v="10"/>
    <x v="993"/>
    <n v="13.872"/>
    <n v="3"/>
    <x v="2"/>
    <n v="5.0286"/>
  </r>
  <r>
    <n v="9296"/>
    <x v="4650"/>
    <x v="3"/>
    <x v="39"/>
    <d v="2014-06-02T00:00:00"/>
    <x v="1"/>
    <s v="AM-10360"/>
    <x v="87"/>
    <x v="1"/>
    <x v="0"/>
    <s v="Cleveland"/>
    <x v="24"/>
    <n v="44105"/>
    <x v="3"/>
    <s v="FUR-BO-10004709"/>
    <x v="0"/>
    <x v="0"/>
    <x v="263"/>
    <n v="115.96"/>
    <n v="4"/>
    <x v="5"/>
    <n v="-64.937600000000003"/>
  </r>
  <r>
    <n v="9297"/>
    <x v="4651"/>
    <x v="1"/>
    <x v="24"/>
    <d v="2012-04-22T00:00:00"/>
    <x v="0"/>
    <s v="MP-17965"/>
    <x v="172"/>
    <x v="1"/>
    <x v="0"/>
    <s v="Mcallen"/>
    <x v="5"/>
    <n v="78501"/>
    <x v="2"/>
    <s v="TEC-AC-10003590"/>
    <x v="2"/>
    <x v="11"/>
    <x v="1093"/>
    <n v="41.423999999999999"/>
    <n v="2"/>
    <x v="2"/>
    <n v="8.2848000000000006"/>
  </r>
  <r>
    <n v="9298"/>
    <x v="4651"/>
    <x v="1"/>
    <x v="24"/>
    <d v="2012-04-22T00:00:00"/>
    <x v="0"/>
    <s v="MP-17965"/>
    <x v="172"/>
    <x v="1"/>
    <x v="0"/>
    <s v="Mcallen"/>
    <x v="5"/>
    <n v="78501"/>
    <x v="2"/>
    <s v="TEC-PH-10003357"/>
    <x v="2"/>
    <x v="7"/>
    <x v="1062"/>
    <n v="244.768"/>
    <n v="4"/>
    <x v="2"/>
    <n v="24.476800000000001"/>
  </r>
  <r>
    <n v="9299"/>
    <x v="4651"/>
    <x v="1"/>
    <x v="24"/>
    <d v="2012-04-22T00:00:00"/>
    <x v="0"/>
    <s v="MP-17965"/>
    <x v="172"/>
    <x v="1"/>
    <x v="0"/>
    <s v="Mcallen"/>
    <x v="5"/>
    <n v="78501"/>
    <x v="2"/>
    <s v="OFF-AR-10003373"/>
    <x v="1"/>
    <x v="6"/>
    <x v="287"/>
    <n v="74.352000000000004"/>
    <n v="3"/>
    <x v="2"/>
    <n v="6.5057999999999998"/>
  </r>
  <r>
    <n v="9300"/>
    <x v="4651"/>
    <x v="1"/>
    <x v="24"/>
    <d v="2012-04-22T00:00:00"/>
    <x v="0"/>
    <s v="MP-17965"/>
    <x v="172"/>
    <x v="1"/>
    <x v="0"/>
    <s v="Mcallen"/>
    <x v="5"/>
    <n v="78501"/>
    <x v="2"/>
    <s v="OFF-BI-10003676"/>
    <x v="1"/>
    <x v="8"/>
    <x v="816"/>
    <n v="4.3120000000000003"/>
    <n v="2"/>
    <x v="3"/>
    <n v="-6.8992000000000004"/>
  </r>
  <r>
    <n v="9301"/>
    <x v="4651"/>
    <x v="1"/>
    <x v="24"/>
    <d v="2012-04-22T00:00:00"/>
    <x v="0"/>
    <s v="MP-17965"/>
    <x v="172"/>
    <x v="1"/>
    <x v="0"/>
    <s v="Mcallen"/>
    <x v="5"/>
    <n v="78501"/>
    <x v="2"/>
    <s v="FUR-CH-10000225"/>
    <x v="0"/>
    <x v="1"/>
    <x v="401"/>
    <n v="56.686"/>
    <n v="1"/>
    <x v="4"/>
    <n v="-20.245000000000001"/>
  </r>
  <r>
    <n v="9302"/>
    <x v="4651"/>
    <x v="1"/>
    <x v="24"/>
    <d v="2012-04-22T00:00:00"/>
    <x v="0"/>
    <s v="MP-17965"/>
    <x v="172"/>
    <x v="1"/>
    <x v="0"/>
    <s v="Mcallen"/>
    <x v="5"/>
    <n v="78501"/>
    <x v="2"/>
    <s v="TEC-PH-10001870"/>
    <x v="2"/>
    <x v="7"/>
    <x v="1731"/>
    <n v="97.968000000000004"/>
    <n v="2"/>
    <x v="2"/>
    <n v="6.1230000000000002"/>
  </r>
  <r>
    <n v="9303"/>
    <x v="4651"/>
    <x v="1"/>
    <x v="24"/>
    <d v="2012-04-22T00:00:00"/>
    <x v="0"/>
    <s v="MP-17965"/>
    <x v="172"/>
    <x v="1"/>
    <x v="0"/>
    <s v="Mcallen"/>
    <x v="5"/>
    <n v="78501"/>
    <x v="2"/>
    <s v="OFF-AR-10003481"/>
    <x v="1"/>
    <x v="6"/>
    <x v="1591"/>
    <n v="7.8719999999999999"/>
    <n v="3"/>
    <x v="2"/>
    <n v="0.88560000000000005"/>
  </r>
  <r>
    <n v="9304"/>
    <x v="4651"/>
    <x v="1"/>
    <x v="24"/>
    <d v="2012-04-22T00:00:00"/>
    <x v="0"/>
    <s v="MP-17965"/>
    <x v="172"/>
    <x v="1"/>
    <x v="0"/>
    <s v="Mcallen"/>
    <x v="5"/>
    <n v="78501"/>
    <x v="2"/>
    <s v="OFF-PA-10003936"/>
    <x v="1"/>
    <x v="10"/>
    <x v="1283"/>
    <n v="15.552"/>
    <n v="3"/>
    <x v="2"/>
    <n v="5.4432"/>
  </r>
  <r>
    <n v="9305"/>
    <x v="4651"/>
    <x v="1"/>
    <x v="24"/>
    <d v="2012-04-22T00:00:00"/>
    <x v="0"/>
    <s v="MP-17965"/>
    <x v="172"/>
    <x v="1"/>
    <x v="0"/>
    <s v="Mcallen"/>
    <x v="5"/>
    <n v="78501"/>
    <x v="2"/>
    <s v="OFF-BI-10000320"/>
    <x v="1"/>
    <x v="8"/>
    <x v="768"/>
    <n v="1.476"/>
    <n v="1"/>
    <x v="3"/>
    <n v="-2.2877999999999998"/>
  </r>
  <r>
    <n v="9306"/>
    <x v="4652"/>
    <x v="1"/>
    <x v="444"/>
    <d v="2012-09-24T00:00:00"/>
    <x v="1"/>
    <s v="MH-17290"/>
    <x v="762"/>
    <x v="2"/>
    <x v="0"/>
    <s v="Santa Fe"/>
    <x v="27"/>
    <n v="87505"/>
    <x v="1"/>
    <s v="OFF-AR-10001972"/>
    <x v="1"/>
    <x v="6"/>
    <x v="1623"/>
    <n v="8.4"/>
    <n v="5"/>
    <x v="0"/>
    <n v="2.1840000000000002"/>
  </r>
  <r>
    <n v="9307"/>
    <x v="4653"/>
    <x v="2"/>
    <x v="727"/>
    <d v="2011-03-30T00:00:00"/>
    <x v="1"/>
    <s v="CA-12265"/>
    <x v="244"/>
    <x v="0"/>
    <x v="0"/>
    <s v="San Francisco"/>
    <x v="1"/>
    <n v="94110"/>
    <x v="1"/>
    <s v="OFF-AR-10003829"/>
    <x v="1"/>
    <x v="6"/>
    <x v="934"/>
    <n v="6.56"/>
    <n v="2"/>
    <x v="0"/>
    <n v="1.9024000000000001"/>
  </r>
  <r>
    <n v="9308"/>
    <x v="4653"/>
    <x v="2"/>
    <x v="727"/>
    <d v="2011-03-30T00:00:00"/>
    <x v="1"/>
    <s v="CA-12265"/>
    <x v="244"/>
    <x v="0"/>
    <x v="0"/>
    <s v="San Francisco"/>
    <x v="1"/>
    <n v="94110"/>
    <x v="1"/>
    <s v="OFF-AR-10003338"/>
    <x v="1"/>
    <x v="6"/>
    <x v="1430"/>
    <n v="14.88"/>
    <n v="2"/>
    <x v="0"/>
    <n v="3.72"/>
  </r>
  <r>
    <n v="9309"/>
    <x v="4653"/>
    <x v="2"/>
    <x v="727"/>
    <d v="2011-03-30T00:00:00"/>
    <x v="1"/>
    <s v="CA-12265"/>
    <x v="244"/>
    <x v="0"/>
    <x v="0"/>
    <s v="San Francisco"/>
    <x v="1"/>
    <n v="94110"/>
    <x v="1"/>
    <s v="TEC-AC-10002558"/>
    <x v="2"/>
    <x v="11"/>
    <x v="1546"/>
    <n v="45.48"/>
    <n v="4"/>
    <x v="0"/>
    <n v="15.917999999999999"/>
  </r>
  <r>
    <n v="9310"/>
    <x v="4653"/>
    <x v="2"/>
    <x v="727"/>
    <d v="2011-03-30T00:00:00"/>
    <x v="1"/>
    <s v="CA-12265"/>
    <x v="244"/>
    <x v="0"/>
    <x v="0"/>
    <s v="San Francisco"/>
    <x v="1"/>
    <n v="94110"/>
    <x v="1"/>
    <s v="OFF-AR-10000034"/>
    <x v="1"/>
    <x v="6"/>
    <x v="744"/>
    <n v="25.44"/>
    <n v="6"/>
    <x v="0"/>
    <n v="9.9215999999999998"/>
  </r>
  <r>
    <n v="9311"/>
    <x v="4654"/>
    <x v="0"/>
    <x v="370"/>
    <d v="2013-09-01T00:00:00"/>
    <x v="1"/>
    <s v="KD-16615"/>
    <x v="629"/>
    <x v="1"/>
    <x v="0"/>
    <s v="New York City"/>
    <x v="15"/>
    <n v="10024"/>
    <x v="3"/>
    <s v="OFF-BI-10001510"/>
    <x v="1"/>
    <x v="8"/>
    <x v="702"/>
    <n v="146.68799999999999"/>
    <n v="8"/>
    <x v="2"/>
    <n v="45.84"/>
  </r>
  <r>
    <n v="9312"/>
    <x v="4655"/>
    <x v="3"/>
    <x v="904"/>
    <d v="2014-03-13T00:00:00"/>
    <x v="1"/>
    <s v="DW-13540"/>
    <x v="386"/>
    <x v="0"/>
    <x v="0"/>
    <s v="Dallas"/>
    <x v="5"/>
    <n v="75220"/>
    <x v="2"/>
    <s v="OFF-LA-10000134"/>
    <x v="1"/>
    <x v="2"/>
    <x v="85"/>
    <n v="4.9279999999999999"/>
    <n v="2"/>
    <x v="2"/>
    <n v="1.7248000000000001"/>
  </r>
  <r>
    <n v="9313"/>
    <x v="4655"/>
    <x v="3"/>
    <x v="904"/>
    <d v="2014-03-13T00:00:00"/>
    <x v="1"/>
    <s v="DW-13540"/>
    <x v="386"/>
    <x v="0"/>
    <x v="0"/>
    <s v="Dallas"/>
    <x v="5"/>
    <n v="75220"/>
    <x v="2"/>
    <s v="OFF-AR-10000588"/>
    <x v="1"/>
    <x v="6"/>
    <x v="393"/>
    <n v="63.488"/>
    <n v="4"/>
    <x v="2"/>
    <n v="4.7615999999999996"/>
  </r>
  <r>
    <n v="9314"/>
    <x v="4656"/>
    <x v="1"/>
    <x v="1216"/>
    <d v="2012-11-11T00:00:00"/>
    <x v="3"/>
    <s v="AG-10495"/>
    <x v="122"/>
    <x v="1"/>
    <x v="0"/>
    <s v="Detroit"/>
    <x v="12"/>
    <n v="48234"/>
    <x v="2"/>
    <s v="OFF-ST-10003282"/>
    <x v="1"/>
    <x v="4"/>
    <x v="42"/>
    <n v="418.32"/>
    <n v="7"/>
    <x v="0"/>
    <n v="117.1296"/>
  </r>
  <r>
    <n v="9315"/>
    <x v="4656"/>
    <x v="1"/>
    <x v="1216"/>
    <d v="2012-11-11T00:00:00"/>
    <x v="3"/>
    <s v="AG-10495"/>
    <x v="122"/>
    <x v="1"/>
    <x v="0"/>
    <s v="Detroit"/>
    <x v="12"/>
    <n v="48234"/>
    <x v="2"/>
    <s v="OFF-AP-10002311"/>
    <x v="1"/>
    <x v="9"/>
    <x v="14"/>
    <n v="123.858"/>
    <n v="2"/>
    <x v="9"/>
    <n v="46.790799999999997"/>
  </r>
  <r>
    <n v="9316"/>
    <x v="4657"/>
    <x v="0"/>
    <x v="41"/>
    <d v="2013-04-10T00:00:00"/>
    <x v="1"/>
    <s v="JH-16180"/>
    <x v="423"/>
    <x v="0"/>
    <x v="0"/>
    <s v="Philadelphia"/>
    <x v="9"/>
    <n v="19140"/>
    <x v="3"/>
    <s v="TEC-PH-10000141"/>
    <x v="2"/>
    <x v="7"/>
    <x v="1303"/>
    <n v="118.782"/>
    <n v="3"/>
    <x v="10"/>
    <n v="-27.715800000000002"/>
  </r>
  <r>
    <n v="9317"/>
    <x v="4657"/>
    <x v="0"/>
    <x v="41"/>
    <d v="2013-04-10T00:00:00"/>
    <x v="1"/>
    <s v="JH-16180"/>
    <x v="423"/>
    <x v="0"/>
    <x v="0"/>
    <s v="Philadelphia"/>
    <x v="9"/>
    <n v="19140"/>
    <x v="3"/>
    <s v="OFF-SU-10000646"/>
    <x v="1"/>
    <x v="14"/>
    <x v="259"/>
    <n v="769.18399999999997"/>
    <n v="4"/>
    <x v="2"/>
    <n v="-163.45160000000001"/>
  </r>
  <r>
    <n v="9318"/>
    <x v="4658"/>
    <x v="3"/>
    <x v="1217"/>
    <d v="2014-02-27T00:00:00"/>
    <x v="1"/>
    <s v="DK-13090"/>
    <x v="54"/>
    <x v="0"/>
    <x v="0"/>
    <s v="Carrollton"/>
    <x v="5"/>
    <n v="75007"/>
    <x v="2"/>
    <s v="TEC-AC-10002076"/>
    <x v="2"/>
    <x v="11"/>
    <x v="329"/>
    <n v="47.904000000000003"/>
    <n v="1"/>
    <x v="2"/>
    <n v="-2.9940000000000002"/>
  </r>
  <r>
    <n v="9319"/>
    <x v="4659"/>
    <x v="3"/>
    <x v="228"/>
    <d v="2014-07-26T00:00:00"/>
    <x v="1"/>
    <s v="AR-10825"/>
    <x v="255"/>
    <x v="1"/>
    <x v="0"/>
    <s v="New York City"/>
    <x v="15"/>
    <n v="10009"/>
    <x v="3"/>
    <s v="OFF-PA-10000743"/>
    <x v="1"/>
    <x v="10"/>
    <x v="573"/>
    <n v="13.36"/>
    <n v="2"/>
    <x v="0"/>
    <n v="6.4127999999999998"/>
  </r>
  <r>
    <n v="9320"/>
    <x v="4659"/>
    <x v="3"/>
    <x v="228"/>
    <d v="2014-07-26T00:00:00"/>
    <x v="1"/>
    <s v="AR-10825"/>
    <x v="255"/>
    <x v="1"/>
    <x v="0"/>
    <s v="New York City"/>
    <x v="15"/>
    <n v="10009"/>
    <x v="3"/>
    <s v="FUR-CH-10002780"/>
    <x v="0"/>
    <x v="1"/>
    <x v="1832"/>
    <n v="163.76400000000001"/>
    <n v="2"/>
    <x v="9"/>
    <n v="25.474399999999999"/>
  </r>
  <r>
    <n v="9321"/>
    <x v="4659"/>
    <x v="3"/>
    <x v="228"/>
    <d v="2014-07-26T00:00:00"/>
    <x v="1"/>
    <s v="AR-10825"/>
    <x v="255"/>
    <x v="1"/>
    <x v="0"/>
    <s v="New York City"/>
    <x v="15"/>
    <n v="10009"/>
    <x v="3"/>
    <s v="FUR-FU-10000747"/>
    <x v="0"/>
    <x v="5"/>
    <x v="1742"/>
    <n v="183.92"/>
    <n v="4"/>
    <x v="0"/>
    <n v="31.266400000000001"/>
  </r>
  <r>
    <n v="9322"/>
    <x v="4660"/>
    <x v="0"/>
    <x v="254"/>
    <d v="2013-11-09T00:00:00"/>
    <x v="1"/>
    <s v="SM-20005"/>
    <x v="325"/>
    <x v="0"/>
    <x v="0"/>
    <s v="Houston"/>
    <x v="5"/>
    <n v="77041"/>
    <x v="2"/>
    <s v="FUR-FU-10002445"/>
    <x v="0"/>
    <x v="5"/>
    <x v="1439"/>
    <n v="11.375999999999999"/>
    <n v="3"/>
    <x v="7"/>
    <n v="-5.6879999999999997"/>
  </r>
  <r>
    <n v="9323"/>
    <x v="4660"/>
    <x v="0"/>
    <x v="254"/>
    <d v="2013-11-09T00:00:00"/>
    <x v="1"/>
    <s v="SM-20005"/>
    <x v="325"/>
    <x v="0"/>
    <x v="0"/>
    <s v="Houston"/>
    <x v="5"/>
    <n v="77041"/>
    <x v="2"/>
    <s v="FUR-FU-10000723"/>
    <x v="0"/>
    <x v="5"/>
    <x v="475"/>
    <n v="66.111999999999995"/>
    <n v="4"/>
    <x v="7"/>
    <n v="-84.2928"/>
  </r>
  <r>
    <n v="9324"/>
    <x v="4661"/>
    <x v="3"/>
    <x v="397"/>
    <d v="2014-09-30T00:00:00"/>
    <x v="1"/>
    <s v="DB-13660"/>
    <x v="551"/>
    <x v="0"/>
    <x v="0"/>
    <s v="Los Angeles"/>
    <x v="1"/>
    <n v="90036"/>
    <x v="1"/>
    <s v="OFF-PA-10003641"/>
    <x v="1"/>
    <x v="10"/>
    <x v="938"/>
    <n v="211.04"/>
    <n v="8"/>
    <x v="0"/>
    <n v="97.078400000000002"/>
  </r>
  <r>
    <n v="9325"/>
    <x v="4661"/>
    <x v="3"/>
    <x v="397"/>
    <d v="2014-09-30T00:00:00"/>
    <x v="1"/>
    <s v="DB-13660"/>
    <x v="551"/>
    <x v="0"/>
    <x v="0"/>
    <s v="Los Angeles"/>
    <x v="1"/>
    <n v="90036"/>
    <x v="1"/>
    <s v="FUR-CH-10003973"/>
    <x v="0"/>
    <x v="1"/>
    <x v="858"/>
    <n v="594.81600000000003"/>
    <n v="2"/>
    <x v="2"/>
    <n v="59.4816"/>
  </r>
  <r>
    <n v="9326"/>
    <x v="4661"/>
    <x v="3"/>
    <x v="397"/>
    <d v="2014-09-30T00:00:00"/>
    <x v="1"/>
    <s v="DB-13660"/>
    <x v="551"/>
    <x v="0"/>
    <x v="0"/>
    <s v="Los Angeles"/>
    <x v="1"/>
    <n v="90036"/>
    <x v="1"/>
    <s v="OFF-BI-10000977"/>
    <x v="1"/>
    <x v="8"/>
    <x v="982"/>
    <n v="72.959999999999994"/>
    <n v="3"/>
    <x v="2"/>
    <n v="23.712"/>
  </r>
  <r>
    <n v="9327"/>
    <x v="4662"/>
    <x v="3"/>
    <x v="210"/>
    <d v="2014-09-11T00:00:00"/>
    <x v="2"/>
    <s v="PF-19225"/>
    <x v="418"/>
    <x v="0"/>
    <x v="0"/>
    <s v="Edmonds"/>
    <x v="4"/>
    <n v="98026"/>
    <x v="1"/>
    <s v="FUR-FU-10004053"/>
    <x v="0"/>
    <x v="5"/>
    <x v="1633"/>
    <n v="80.959999999999994"/>
    <n v="4"/>
    <x v="0"/>
    <n v="34.812800000000003"/>
  </r>
  <r>
    <n v="9328"/>
    <x v="4662"/>
    <x v="3"/>
    <x v="210"/>
    <d v="2014-09-11T00:00:00"/>
    <x v="2"/>
    <s v="PF-19225"/>
    <x v="418"/>
    <x v="0"/>
    <x v="0"/>
    <s v="Edmonds"/>
    <x v="4"/>
    <n v="98026"/>
    <x v="1"/>
    <s v="TEC-PH-10002033"/>
    <x v="2"/>
    <x v="7"/>
    <x v="11"/>
    <n v="455.71199999999999"/>
    <n v="2"/>
    <x v="2"/>
    <n v="34.178400000000003"/>
  </r>
  <r>
    <n v="9329"/>
    <x v="4662"/>
    <x v="3"/>
    <x v="210"/>
    <d v="2014-09-11T00:00:00"/>
    <x v="2"/>
    <s v="PF-19225"/>
    <x v="418"/>
    <x v="0"/>
    <x v="0"/>
    <s v="Edmonds"/>
    <x v="4"/>
    <n v="98026"/>
    <x v="1"/>
    <s v="OFF-AR-10004260"/>
    <x v="1"/>
    <x v="6"/>
    <x v="1481"/>
    <n v="25.98"/>
    <n v="1"/>
    <x v="0"/>
    <n v="7.2744"/>
  </r>
  <r>
    <n v="9330"/>
    <x v="4663"/>
    <x v="1"/>
    <x v="109"/>
    <d v="2012-11-30T00:00:00"/>
    <x v="2"/>
    <s v="AJ-10945"/>
    <x v="219"/>
    <x v="0"/>
    <x v="0"/>
    <s v="San Francisco"/>
    <x v="1"/>
    <n v="94110"/>
    <x v="1"/>
    <s v="OFF-AP-10004655"/>
    <x v="1"/>
    <x v="9"/>
    <x v="1607"/>
    <n v="45.28"/>
    <n v="4"/>
    <x v="0"/>
    <n v="15.395200000000001"/>
  </r>
  <r>
    <n v="9331"/>
    <x v="4664"/>
    <x v="1"/>
    <x v="768"/>
    <d v="2012-11-18T00:00:00"/>
    <x v="1"/>
    <s v="EB-14110"/>
    <x v="686"/>
    <x v="0"/>
    <x v="0"/>
    <s v="New York City"/>
    <x v="15"/>
    <n v="10035"/>
    <x v="3"/>
    <s v="OFF-EN-10001539"/>
    <x v="1"/>
    <x v="12"/>
    <x v="33"/>
    <n v="15.56"/>
    <n v="2"/>
    <x v="0"/>
    <n v="7.3132000000000001"/>
  </r>
  <r>
    <n v="9332"/>
    <x v="4665"/>
    <x v="0"/>
    <x v="321"/>
    <d v="2013-10-04T00:00:00"/>
    <x v="1"/>
    <s v="ES-14080"/>
    <x v="20"/>
    <x v="1"/>
    <x v="0"/>
    <s v="Springfield"/>
    <x v="21"/>
    <n v="97477"/>
    <x v="1"/>
    <s v="TEC-PH-10001817"/>
    <x v="2"/>
    <x v="7"/>
    <x v="1097"/>
    <n v="859.2"/>
    <n v="3"/>
    <x v="2"/>
    <n v="75.180000000000007"/>
  </r>
  <r>
    <n v="9333"/>
    <x v="4666"/>
    <x v="3"/>
    <x v="220"/>
    <d v="2014-09-14T00:00:00"/>
    <x v="0"/>
    <s v="SS-20410"/>
    <x v="757"/>
    <x v="0"/>
    <x v="0"/>
    <s v="Georgetown"/>
    <x v="0"/>
    <n v="40324"/>
    <x v="0"/>
    <s v="OFF-AP-10002578"/>
    <x v="1"/>
    <x v="9"/>
    <x v="409"/>
    <n v="195.68"/>
    <n v="4"/>
    <x v="0"/>
    <n v="50.876800000000003"/>
  </r>
  <r>
    <n v="9334"/>
    <x v="4666"/>
    <x v="3"/>
    <x v="220"/>
    <d v="2014-09-14T00:00:00"/>
    <x v="0"/>
    <s v="SS-20410"/>
    <x v="757"/>
    <x v="0"/>
    <x v="0"/>
    <s v="Georgetown"/>
    <x v="0"/>
    <n v="40324"/>
    <x v="0"/>
    <s v="OFF-FA-10000992"/>
    <x v="1"/>
    <x v="13"/>
    <x v="1033"/>
    <n v="14.2"/>
    <n v="4"/>
    <x v="0"/>
    <n v="6.6740000000000004"/>
  </r>
  <r>
    <n v="9335"/>
    <x v="4667"/>
    <x v="3"/>
    <x v="927"/>
    <d v="2014-05-03T00:00:00"/>
    <x v="2"/>
    <s v="AG-10900"/>
    <x v="151"/>
    <x v="0"/>
    <x v="0"/>
    <s v="Coral Springs"/>
    <x v="2"/>
    <n v="33065"/>
    <x v="0"/>
    <s v="FUR-BO-10001798"/>
    <x v="0"/>
    <x v="0"/>
    <x v="0"/>
    <n v="314.35199999999998"/>
    <n v="3"/>
    <x v="2"/>
    <n v="-15.717599999999999"/>
  </r>
  <r>
    <n v="9336"/>
    <x v="4667"/>
    <x v="3"/>
    <x v="927"/>
    <d v="2014-05-03T00:00:00"/>
    <x v="2"/>
    <s v="AG-10900"/>
    <x v="151"/>
    <x v="0"/>
    <x v="0"/>
    <s v="Coral Springs"/>
    <x v="2"/>
    <n v="33065"/>
    <x v="0"/>
    <s v="OFF-LA-10004409"/>
    <x v="1"/>
    <x v="2"/>
    <x v="1550"/>
    <n v="4.6079999999999997"/>
    <n v="2"/>
    <x v="2"/>
    <n v="1.4976"/>
  </r>
  <r>
    <n v="9337"/>
    <x v="4668"/>
    <x v="3"/>
    <x v="118"/>
    <d v="2014-09-21T00:00:00"/>
    <x v="1"/>
    <s v="CY-12745"/>
    <x v="388"/>
    <x v="1"/>
    <x v="0"/>
    <s v="San Francisco"/>
    <x v="1"/>
    <n v="94110"/>
    <x v="1"/>
    <s v="OFF-FA-10000621"/>
    <x v="1"/>
    <x v="13"/>
    <x v="110"/>
    <n v="17.899999999999999"/>
    <n v="5"/>
    <x v="0"/>
    <n v="8.7710000000000008"/>
  </r>
  <r>
    <n v="9338"/>
    <x v="4669"/>
    <x v="2"/>
    <x v="538"/>
    <d v="2011-10-22T00:00:00"/>
    <x v="0"/>
    <s v="RP-19270"/>
    <x v="345"/>
    <x v="1"/>
    <x v="0"/>
    <s v="San Francisco"/>
    <x v="1"/>
    <n v="94110"/>
    <x v="1"/>
    <s v="OFF-BI-10003196"/>
    <x v="1"/>
    <x v="8"/>
    <x v="1367"/>
    <n v="2.992"/>
    <n v="1"/>
    <x v="2"/>
    <n v="1.1220000000000001"/>
  </r>
  <r>
    <n v="9339"/>
    <x v="4669"/>
    <x v="2"/>
    <x v="538"/>
    <d v="2011-10-22T00:00:00"/>
    <x v="0"/>
    <s v="RP-19270"/>
    <x v="345"/>
    <x v="1"/>
    <x v="0"/>
    <s v="San Francisco"/>
    <x v="1"/>
    <n v="94110"/>
    <x v="1"/>
    <s v="OFF-BI-10003727"/>
    <x v="1"/>
    <x v="8"/>
    <x v="797"/>
    <n v="20.064"/>
    <n v="6"/>
    <x v="2"/>
    <n v="7.0224000000000002"/>
  </r>
  <r>
    <n v="9340"/>
    <x v="4669"/>
    <x v="2"/>
    <x v="538"/>
    <d v="2011-10-22T00:00:00"/>
    <x v="0"/>
    <s v="RP-19270"/>
    <x v="345"/>
    <x v="1"/>
    <x v="0"/>
    <s v="San Francisco"/>
    <x v="1"/>
    <n v="94110"/>
    <x v="1"/>
    <s v="OFF-PA-10003228"/>
    <x v="1"/>
    <x v="10"/>
    <x v="1668"/>
    <n v="146.72999999999999"/>
    <n v="3"/>
    <x v="0"/>
    <n v="68.963099999999997"/>
  </r>
  <r>
    <n v="9341"/>
    <x v="4669"/>
    <x v="2"/>
    <x v="538"/>
    <d v="2011-10-22T00:00:00"/>
    <x v="0"/>
    <s v="RP-19270"/>
    <x v="345"/>
    <x v="1"/>
    <x v="0"/>
    <s v="San Francisco"/>
    <x v="1"/>
    <n v="94110"/>
    <x v="1"/>
    <s v="OFF-LA-10002787"/>
    <x v="1"/>
    <x v="2"/>
    <x v="542"/>
    <n v="18.75"/>
    <n v="5"/>
    <x v="0"/>
    <n v="9"/>
  </r>
  <r>
    <n v="9342"/>
    <x v="4669"/>
    <x v="2"/>
    <x v="538"/>
    <d v="2011-10-22T00:00:00"/>
    <x v="0"/>
    <s v="RP-19270"/>
    <x v="345"/>
    <x v="1"/>
    <x v="0"/>
    <s v="San Francisco"/>
    <x v="1"/>
    <n v="94110"/>
    <x v="1"/>
    <s v="TEC-PH-10001305"/>
    <x v="2"/>
    <x v="7"/>
    <x v="1671"/>
    <n v="117.57599999999999"/>
    <n v="3"/>
    <x v="2"/>
    <n v="11.7576"/>
  </r>
  <r>
    <n v="9343"/>
    <x v="4670"/>
    <x v="0"/>
    <x v="69"/>
    <d v="2013-03-19T00:00:00"/>
    <x v="1"/>
    <s v="DB-13360"/>
    <x v="748"/>
    <x v="2"/>
    <x v="0"/>
    <s v="Riverside"/>
    <x v="1"/>
    <n v="92503"/>
    <x v="1"/>
    <s v="OFF-BI-10001036"/>
    <x v="1"/>
    <x v="8"/>
    <x v="618"/>
    <n v="51.183999999999997"/>
    <n v="7"/>
    <x v="2"/>
    <n v="19.193999999999999"/>
  </r>
  <r>
    <n v="9344"/>
    <x v="4671"/>
    <x v="3"/>
    <x v="922"/>
    <d v="2014-02-21T00:00:00"/>
    <x v="2"/>
    <s v="CK-12325"/>
    <x v="278"/>
    <x v="2"/>
    <x v="0"/>
    <s v="Troy"/>
    <x v="24"/>
    <n v="45373"/>
    <x v="3"/>
    <s v="FUR-TA-10001086"/>
    <x v="0"/>
    <x v="3"/>
    <x v="1727"/>
    <n v="455.97"/>
    <n v="5"/>
    <x v="10"/>
    <n v="-106.393"/>
  </r>
  <r>
    <n v="9345"/>
    <x v="4671"/>
    <x v="3"/>
    <x v="922"/>
    <d v="2014-02-21T00:00:00"/>
    <x v="2"/>
    <s v="CK-12325"/>
    <x v="278"/>
    <x v="2"/>
    <x v="0"/>
    <s v="Troy"/>
    <x v="24"/>
    <n v="45373"/>
    <x v="3"/>
    <s v="OFF-BI-10001525"/>
    <x v="1"/>
    <x v="8"/>
    <x v="31"/>
    <n v="5.7149999999999999"/>
    <n v="5"/>
    <x v="6"/>
    <n v="-4.7625000000000002"/>
  </r>
  <r>
    <n v="9346"/>
    <x v="4671"/>
    <x v="3"/>
    <x v="922"/>
    <d v="2014-02-21T00:00:00"/>
    <x v="2"/>
    <s v="CK-12325"/>
    <x v="278"/>
    <x v="2"/>
    <x v="0"/>
    <s v="Troy"/>
    <x v="24"/>
    <n v="45373"/>
    <x v="3"/>
    <s v="TEC-PH-10000526"/>
    <x v="2"/>
    <x v="7"/>
    <x v="1463"/>
    <n v="57.594000000000001"/>
    <n v="1"/>
    <x v="10"/>
    <n v="-11.518800000000001"/>
  </r>
  <r>
    <n v="9347"/>
    <x v="4671"/>
    <x v="3"/>
    <x v="922"/>
    <d v="2014-02-21T00:00:00"/>
    <x v="2"/>
    <s v="CK-12325"/>
    <x v="278"/>
    <x v="2"/>
    <x v="0"/>
    <s v="Troy"/>
    <x v="24"/>
    <n v="45373"/>
    <x v="3"/>
    <s v="FUR-FU-10004973"/>
    <x v="0"/>
    <x v="5"/>
    <x v="1134"/>
    <n v="30.143999999999998"/>
    <n v="2"/>
    <x v="2"/>
    <n v="8.2896000000000001"/>
  </r>
  <r>
    <n v="9348"/>
    <x v="4671"/>
    <x v="3"/>
    <x v="922"/>
    <d v="2014-02-21T00:00:00"/>
    <x v="2"/>
    <s v="CK-12325"/>
    <x v="278"/>
    <x v="2"/>
    <x v="0"/>
    <s v="Troy"/>
    <x v="24"/>
    <n v="45373"/>
    <x v="3"/>
    <s v="FUR-CH-10003981"/>
    <x v="0"/>
    <x v="1"/>
    <x v="1166"/>
    <n v="899.43"/>
    <n v="5"/>
    <x v="4"/>
    <n v="-12.849"/>
  </r>
  <r>
    <n v="9349"/>
    <x v="4672"/>
    <x v="0"/>
    <x v="596"/>
    <d v="2013-12-29T00:00:00"/>
    <x v="1"/>
    <s v="DN-13690"/>
    <x v="35"/>
    <x v="0"/>
    <x v="0"/>
    <s v="Moreno Valley"/>
    <x v="1"/>
    <n v="92553"/>
    <x v="1"/>
    <s v="FUR-FU-10000277"/>
    <x v="0"/>
    <x v="5"/>
    <x v="1786"/>
    <n v="842.72"/>
    <n v="8"/>
    <x v="0"/>
    <n v="202.25280000000001"/>
  </r>
  <r>
    <n v="9350"/>
    <x v="4672"/>
    <x v="0"/>
    <x v="596"/>
    <d v="2013-12-29T00:00:00"/>
    <x v="1"/>
    <s v="DN-13690"/>
    <x v="35"/>
    <x v="0"/>
    <x v="0"/>
    <s v="Moreno Valley"/>
    <x v="1"/>
    <n v="92553"/>
    <x v="1"/>
    <s v="FUR-FU-10001934"/>
    <x v="0"/>
    <x v="5"/>
    <x v="107"/>
    <n v="41.96"/>
    <n v="2"/>
    <x v="0"/>
    <n v="10.909599999999999"/>
  </r>
  <r>
    <n v="9351"/>
    <x v="4673"/>
    <x v="0"/>
    <x v="713"/>
    <d v="2013-09-28T00:00:00"/>
    <x v="1"/>
    <s v="DP-13105"/>
    <x v="317"/>
    <x v="1"/>
    <x v="0"/>
    <s v="Seattle"/>
    <x v="4"/>
    <n v="98115"/>
    <x v="1"/>
    <s v="OFF-BI-10004970"/>
    <x v="1"/>
    <x v="8"/>
    <x v="908"/>
    <n v="13.215999999999999"/>
    <n v="4"/>
    <x v="2"/>
    <n v="4.4603999999999999"/>
  </r>
  <r>
    <n v="9352"/>
    <x v="4673"/>
    <x v="0"/>
    <x v="713"/>
    <d v="2013-09-28T00:00:00"/>
    <x v="1"/>
    <s v="DP-13105"/>
    <x v="317"/>
    <x v="1"/>
    <x v="0"/>
    <s v="Seattle"/>
    <x v="4"/>
    <n v="98115"/>
    <x v="1"/>
    <s v="FUR-CH-10003396"/>
    <x v="0"/>
    <x v="1"/>
    <x v="385"/>
    <n v="184.75200000000001"/>
    <n v="3"/>
    <x v="2"/>
    <n v="-20.784600000000001"/>
  </r>
  <r>
    <n v="9353"/>
    <x v="4674"/>
    <x v="3"/>
    <x v="241"/>
    <d v="2014-09-27T00:00:00"/>
    <x v="2"/>
    <s v="RO-19780"/>
    <x v="197"/>
    <x v="0"/>
    <x v="0"/>
    <s v="Chicago"/>
    <x v="10"/>
    <n v="60623"/>
    <x v="2"/>
    <s v="FUR-CH-10003973"/>
    <x v="0"/>
    <x v="1"/>
    <x v="858"/>
    <n v="520.46400000000006"/>
    <n v="2"/>
    <x v="4"/>
    <n v="-14.8704"/>
  </r>
  <r>
    <n v="9354"/>
    <x v="4674"/>
    <x v="3"/>
    <x v="241"/>
    <d v="2014-09-27T00:00:00"/>
    <x v="2"/>
    <s v="RO-19780"/>
    <x v="197"/>
    <x v="0"/>
    <x v="0"/>
    <s v="Chicago"/>
    <x v="10"/>
    <n v="60623"/>
    <x v="2"/>
    <s v="OFF-PA-10002109"/>
    <x v="1"/>
    <x v="10"/>
    <x v="1771"/>
    <n v="11.423999999999999"/>
    <n v="3"/>
    <x v="2"/>
    <n v="3.7128000000000001"/>
  </r>
  <r>
    <n v="9355"/>
    <x v="4675"/>
    <x v="1"/>
    <x v="494"/>
    <d v="2012-12-05T00:00:00"/>
    <x v="1"/>
    <s v="MA-17560"/>
    <x v="15"/>
    <x v="2"/>
    <x v="0"/>
    <s v="Jackson"/>
    <x v="12"/>
    <n v="49201"/>
    <x v="2"/>
    <s v="OFF-PA-10001826"/>
    <x v="1"/>
    <x v="10"/>
    <x v="1750"/>
    <n v="19.440000000000001"/>
    <n v="3"/>
    <x v="0"/>
    <n v="9.3312000000000008"/>
  </r>
  <r>
    <n v="9356"/>
    <x v="4675"/>
    <x v="1"/>
    <x v="494"/>
    <d v="2012-12-05T00:00:00"/>
    <x v="1"/>
    <s v="MA-17560"/>
    <x v="15"/>
    <x v="2"/>
    <x v="0"/>
    <s v="Jackson"/>
    <x v="12"/>
    <n v="49201"/>
    <x v="2"/>
    <s v="OFF-AR-10000823"/>
    <x v="1"/>
    <x v="6"/>
    <x v="1043"/>
    <n v="3.64"/>
    <n v="2"/>
    <x v="0"/>
    <n v="1.0192000000000001"/>
  </r>
  <r>
    <n v="9357"/>
    <x v="4675"/>
    <x v="1"/>
    <x v="494"/>
    <d v="2012-12-05T00:00:00"/>
    <x v="1"/>
    <s v="MA-17560"/>
    <x v="15"/>
    <x v="2"/>
    <x v="0"/>
    <s v="Jackson"/>
    <x v="12"/>
    <n v="49201"/>
    <x v="2"/>
    <s v="OFF-PA-10001776"/>
    <x v="1"/>
    <x v="10"/>
    <x v="1263"/>
    <n v="18.54"/>
    <n v="2"/>
    <x v="0"/>
    <n v="8.7138000000000009"/>
  </r>
  <r>
    <n v="9358"/>
    <x v="4676"/>
    <x v="0"/>
    <x v="967"/>
    <d v="2013-01-28T00:00:00"/>
    <x v="0"/>
    <s v="JD-15895"/>
    <x v="63"/>
    <x v="1"/>
    <x v="0"/>
    <s v="New York City"/>
    <x v="15"/>
    <n v="10024"/>
    <x v="3"/>
    <s v="OFF-BI-10003676"/>
    <x v="1"/>
    <x v="8"/>
    <x v="816"/>
    <n v="43.12"/>
    <n v="5"/>
    <x v="2"/>
    <n v="15.092000000000001"/>
  </r>
  <r>
    <n v="9359"/>
    <x v="4676"/>
    <x v="0"/>
    <x v="967"/>
    <d v="2013-01-28T00:00:00"/>
    <x v="0"/>
    <s v="JD-15895"/>
    <x v="63"/>
    <x v="1"/>
    <x v="0"/>
    <s v="New York City"/>
    <x v="15"/>
    <n v="10024"/>
    <x v="3"/>
    <s v="FUR-TA-10001095"/>
    <x v="0"/>
    <x v="3"/>
    <x v="611"/>
    <n v="313.72199999999998"/>
    <n v="3"/>
    <x v="10"/>
    <n v="-99.345299999999995"/>
  </r>
  <r>
    <n v="9360"/>
    <x v="4676"/>
    <x v="0"/>
    <x v="967"/>
    <d v="2013-01-28T00:00:00"/>
    <x v="0"/>
    <s v="JD-15895"/>
    <x v="63"/>
    <x v="1"/>
    <x v="0"/>
    <s v="New York City"/>
    <x v="15"/>
    <n v="10024"/>
    <x v="3"/>
    <s v="FUR-FU-10000747"/>
    <x v="0"/>
    <x v="5"/>
    <x v="1742"/>
    <n v="45.98"/>
    <n v="1"/>
    <x v="0"/>
    <n v="7.8166000000000002"/>
  </r>
  <r>
    <n v="9361"/>
    <x v="4676"/>
    <x v="0"/>
    <x v="967"/>
    <d v="2013-01-28T00:00:00"/>
    <x v="0"/>
    <s v="JD-15895"/>
    <x v="63"/>
    <x v="1"/>
    <x v="0"/>
    <s v="New York City"/>
    <x v="15"/>
    <n v="10024"/>
    <x v="3"/>
    <s v="OFF-ST-10004337"/>
    <x v="1"/>
    <x v="4"/>
    <x v="839"/>
    <n v="428.68"/>
    <n v="7"/>
    <x v="0"/>
    <n v="0"/>
  </r>
  <r>
    <n v="9362"/>
    <x v="4677"/>
    <x v="3"/>
    <x v="708"/>
    <d v="2014-03-26T00:00:00"/>
    <x v="1"/>
    <s v="PS-18970"/>
    <x v="28"/>
    <x v="2"/>
    <x v="0"/>
    <s v="Seattle"/>
    <x v="4"/>
    <n v="98105"/>
    <x v="1"/>
    <s v="OFF-BI-10004410"/>
    <x v="1"/>
    <x v="8"/>
    <x v="48"/>
    <n v="30.576000000000001"/>
    <n v="6"/>
    <x v="2"/>
    <n v="10.3194"/>
  </r>
  <r>
    <n v="9363"/>
    <x v="4677"/>
    <x v="3"/>
    <x v="708"/>
    <d v="2014-03-26T00:00:00"/>
    <x v="1"/>
    <s v="PS-18970"/>
    <x v="28"/>
    <x v="2"/>
    <x v="0"/>
    <s v="Seattle"/>
    <x v="4"/>
    <n v="98105"/>
    <x v="1"/>
    <s v="OFF-FA-10004838"/>
    <x v="1"/>
    <x v="13"/>
    <x v="792"/>
    <n v="13.02"/>
    <n v="7"/>
    <x v="0"/>
    <n v="0.3906"/>
  </r>
  <r>
    <n v="9364"/>
    <x v="4677"/>
    <x v="3"/>
    <x v="708"/>
    <d v="2014-03-26T00:00:00"/>
    <x v="1"/>
    <s v="PS-18970"/>
    <x v="28"/>
    <x v="2"/>
    <x v="0"/>
    <s v="Seattle"/>
    <x v="4"/>
    <n v="98105"/>
    <x v="1"/>
    <s v="FUR-FU-10002364"/>
    <x v="0"/>
    <x v="5"/>
    <x v="1231"/>
    <n v="22.14"/>
    <n v="3"/>
    <x v="0"/>
    <n v="6.4206000000000003"/>
  </r>
  <r>
    <n v="9365"/>
    <x v="4677"/>
    <x v="3"/>
    <x v="708"/>
    <d v="2014-03-26T00:00:00"/>
    <x v="1"/>
    <s v="PS-18970"/>
    <x v="28"/>
    <x v="2"/>
    <x v="0"/>
    <s v="Seattle"/>
    <x v="4"/>
    <n v="98105"/>
    <x v="1"/>
    <s v="OFF-ST-10001809"/>
    <x v="1"/>
    <x v="4"/>
    <x v="430"/>
    <n v="359.32"/>
    <n v="4"/>
    <x v="0"/>
    <n v="7.1863999999999999"/>
  </r>
  <r>
    <n v="9366"/>
    <x v="4678"/>
    <x v="2"/>
    <x v="963"/>
    <d v="2011-08-25T00:00:00"/>
    <x v="2"/>
    <s v="JF-15415"/>
    <x v="226"/>
    <x v="0"/>
    <x v="0"/>
    <s v="Saint Charles"/>
    <x v="25"/>
    <n v="63301"/>
    <x v="2"/>
    <s v="OFF-PA-10001846"/>
    <x v="1"/>
    <x v="10"/>
    <x v="1807"/>
    <n v="11.56"/>
    <n v="2"/>
    <x v="0"/>
    <n v="5.6643999999999997"/>
  </r>
  <r>
    <n v="9367"/>
    <x v="4679"/>
    <x v="2"/>
    <x v="785"/>
    <d v="2011-06-13T00:00:00"/>
    <x v="1"/>
    <s v="RD-19480"/>
    <x v="502"/>
    <x v="0"/>
    <x v="0"/>
    <s v="Long Beach"/>
    <x v="15"/>
    <n v="11561"/>
    <x v="3"/>
    <s v="OFF-BI-10003876"/>
    <x v="1"/>
    <x v="8"/>
    <x v="1617"/>
    <n v="68.48"/>
    <n v="2"/>
    <x v="2"/>
    <n v="25.68"/>
  </r>
  <r>
    <n v="9368"/>
    <x v="4679"/>
    <x v="2"/>
    <x v="785"/>
    <d v="2011-06-13T00:00:00"/>
    <x v="1"/>
    <s v="RD-19480"/>
    <x v="502"/>
    <x v="0"/>
    <x v="0"/>
    <s v="Long Beach"/>
    <x v="15"/>
    <n v="11561"/>
    <x v="3"/>
    <s v="OFF-ST-10003470"/>
    <x v="1"/>
    <x v="4"/>
    <x v="1339"/>
    <n v="1676.88"/>
    <n v="6"/>
    <x v="0"/>
    <n v="83.843999999999994"/>
  </r>
  <r>
    <n v="9369"/>
    <x v="4680"/>
    <x v="0"/>
    <x v="281"/>
    <d v="2013-04-10T00:00:00"/>
    <x v="2"/>
    <s v="ES-14080"/>
    <x v="20"/>
    <x v="1"/>
    <x v="0"/>
    <s v="Lakewood"/>
    <x v="30"/>
    <n v="8701"/>
    <x v="3"/>
    <s v="OFF-PA-10004243"/>
    <x v="1"/>
    <x v="10"/>
    <x v="271"/>
    <n v="37.94"/>
    <n v="2"/>
    <x v="0"/>
    <n v="18.211200000000002"/>
  </r>
  <r>
    <n v="9370"/>
    <x v="4681"/>
    <x v="3"/>
    <x v="659"/>
    <d v="2014-11-10T00:00:00"/>
    <x v="0"/>
    <s v="KN-16390"/>
    <x v="471"/>
    <x v="1"/>
    <x v="0"/>
    <s v="Clinton"/>
    <x v="39"/>
    <n v="20735"/>
    <x v="3"/>
    <s v="FUR-CH-10000422"/>
    <x v="0"/>
    <x v="1"/>
    <x v="1432"/>
    <n v="272.97000000000003"/>
    <n v="3"/>
    <x v="0"/>
    <n v="43.675199999999997"/>
  </r>
  <r>
    <n v="9371"/>
    <x v="4682"/>
    <x v="1"/>
    <x v="352"/>
    <d v="2012-05-31T00:00:00"/>
    <x v="2"/>
    <s v="VP-21760"/>
    <x v="778"/>
    <x v="1"/>
    <x v="0"/>
    <s v="Columbus"/>
    <x v="24"/>
    <n v="43229"/>
    <x v="3"/>
    <s v="FUR-FU-10002506"/>
    <x v="0"/>
    <x v="5"/>
    <x v="1802"/>
    <n v="41.567999999999998"/>
    <n v="4"/>
    <x v="2"/>
    <n v="-4.1567999999999996"/>
  </r>
  <r>
    <n v="9372"/>
    <x v="4682"/>
    <x v="1"/>
    <x v="352"/>
    <d v="2012-05-31T00:00:00"/>
    <x v="2"/>
    <s v="VP-21760"/>
    <x v="778"/>
    <x v="1"/>
    <x v="0"/>
    <s v="Columbus"/>
    <x v="24"/>
    <n v="43229"/>
    <x v="3"/>
    <s v="FUR-CH-10000863"/>
    <x v="0"/>
    <x v="1"/>
    <x v="83"/>
    <n v="317.05799999999999"/>
    <n v="3"/>
    <x v="4"/>
    <n v="-86.058599999999998"/>
  </r>
  <r>
    <n v="9373"/>
    <x v="4682"/>
    <x v="1"/>
    <x v="352"/>
    <d v="2012-05-31T00:00:00"/>
    <x v="2"/>
    <s v="VP-21760"/>
    <x v="778"/>
    <x v="1"/>
    <x v="0"/>
    <s v="Columbus"/>
    <x v="24"/>
    <n v="43229"/>
    <x v="3"/>
    <s v="OFF-FA-10002988"/>
    <x v="1"/>
    <x v="13"/>
    <x v="131"/>
    <n v="8.0399999999999991"/>
    <n v="5"/>
    <x v="2"/>
    <n v="2.9144999999999999"/>
  </r>
  <r>
    <n v="9374"/>
    <x v="4683"/>
    <x v="3"/>
    <x v="917"/>
    <d v="2014-05-12T00:00:00"/>
    <x v="1"/>
    <s v="CS-11950"/>
    <x v="229"/>
    <x v="0"/>
    <x v="0"/>
    <s v="Pasadena"/>
    <x v="1"/>
    <n v="91104"/>
    <x v="1"/>
    <s v="TEC-PH-10003437"/>
    <x v="2"/>
    <x v="7"/>
    <x v="913"/>
    <n v="419.94400000000002"/>
    <n v="7"/>
    <x v="2"/>
    <n v="52.493000000000002"/>
  </r>
  <r>
    <n v="9375"/>
    <x v="4684"/>
    <x v="0"/>
    <x v="410"/>
    <d v="2013-06-10T00:00:00"/>
    <x v="1"/>
    <s v="KB-16600"/>
    <x v="33"/>
    <x v="1"/>
    <x v="0"/>
    <s v="Seattle"/>
    <x v="4"/>
    <n v="98105"/>
    <x v="1"/>
    <s v="OFF-SU-10002537"/>
    <x v="1"/>
    <x v="14"/>
    <x v="676"/>
    <n v="61.38"/>
    <n v="6"/>
    <x v="0"/>
    <n v="15.9588"/>
  </r>
  <r>
    <n v="9376"/>
    <x v="4685"/>
    <x v="1"/>
    <x v="639"/>
    <d v="2012-12-19T00:00:00"/>
    <x v="0"/>
    <s v="AJ-10945"/>
    <x v="219"/>
    <x v="0"/>
    <x v="0"/>
    <s v="Los Angeles"/>
    <x v="1"/>
    <n v="90045"/>
    <x v="1"/>
    <s v="TEC-AC-10003063"/>
    <x v="2"/>
    <x v="11"/>
    <x v="1052"/>
    <n v="50"/>
    <n v="2"/>
    <x v="0"/>
    <n v="10.5"/>
  </r>
  <r>
    <n v="9377"/>
    <x v="4686"/>
    <x v="3"/>
    <x v="53"/>
    <d v="2014-12-30T00:00:00"/>
    <x v="1"/>
    <s v="PO-18865"/>
    <x v="22"/>
    <x v="0"/>
    <x v="0"/>
    <s v="East Orange"/>
    <x v="30"/>
    <n v="7017"/>
    <x v="3"/>
    <s v="TEC-AC-10003237"/>
    <x v="2"/>
    <x v="11"/>
    <x v="1631"/>
    <n v="31.8"/>
    <n v="3"/>
    <x v="0"/>
    <n v="13.673999999999999"/>
  </r>
  <r>
    <n v="9378"/>
    <x v="4687"/>
    <x v="3"/>
    <x v="94"/>
    <d v="2014-12-22T00:00:00"/>
    <x v="1"/>
    <s v="DP-13105"/>
    <x v="317"/>
    <x v="1"/>
    <x v="0"/>
    <s v="Eau Claire"/>
    <x v="6"/>
    <n v="54703"/>
    <x v="2"/>
    <s v="OFF-ST-10001031"/>
    <x v="1"/>
    <x v="4"/>
    <x v="1551"/>
    <n v="32.56"/>
    <n v="2"/>
    <x v="0"/>
    <n v="8.4656000000000002"/>
  </r>
  <r>
    <n v="9379"/>
    <x v="4688"/>
    <x v="0"/>
    <x v="1120"/>
    <d v="2013-05-16T00:00:00"/>
    <x v="1"/>
    <s v="GM-14500"/>
    <x v="421"/>
    <x v="0"/>
    <x v="0"/>
    <s v="Chicago"/>
    <x v="10"/>
    <n v="60610"/>
    <x v="2"/>
    <s v="OFF-EN-10001535"/>
    <x v="1"/>
    <x v="12"/>
    <x v="1833"/>
    <n v="7.0720000000000001"/>
    <n v="2"/>
    <x v="2"/>
    <n v="2.3868"/>
  </r>
  <r>
    <n v="9380"/>
    <x v="4689"/>
    <x v="2"/>
    <x v="851"/>
    <d v="2011-12-27T00:00:00"/>
    <x v="0"/>
    <s v="CC-12670"/>
    <x v="113"/>
    <x v="0"/>
    <x v="0"/>
    <s v="Tampa"/>
    <x v="2"/>
    <n v="33614"/>
    <x v="0"/>
    <s v="OFF-PA-10001295"/>
    <x v="1"/>
    <x v="10"/>
    <x v="1211"/>
    <n v="45.527999999999999"/>
    <n v="3"/>
    <x v="2"/>
    <n v="15.934799999999999"/>
  </r>
  <r>
    <n v="9381"/>
    <x v="4689"/>
    <x v="2"/>
    <x v="851"/>
    <d v="2011-12-27T00:00:00"/>
    <x v="0"/>
    <s v="CC-12670"/>
    <x v="113"/>
    <x v="0"/>
    <x v="0"/>
    <s v="Tampa"/>
    <x v="2"/>
    <n v="33614"/>
    <x v="0"/>
    <s v="FUR-CH-10004698"/>
    <x v="0"/>
    <x v="1"/>
    <x v="166"/>
    <n v="64.784000000000006"/>
    <n v="1"/>
    <x v="2"/>
    <n v="6.4783999999999997"/>
  </r>
  <r>
    <n v="9382"/>
    <x v="4689"/>
    <x v="2"/>
    <x v="851"/>
    <d v="2011-12-27T00:00:00"/>
    <x v="0"/>
    <s v="CC-12670"/>
    <x v="113"/>
    <x v="0"/>
    <x v="0"/>
    <s v="Tampa"/>
    <x v="2"/>
    <n v="33614"/>
    <x v="0"/>
    <s v="OFF-ST-10000078"/>
    <x v="1"/>
    <x v="4"/>
    <x v="1218"/>
    <n v="424.27199999999999"/>
    <n v="2"/>
    <x v="2"/>
    <n v="-10.6068"/>
  </r>
  <r>
    <n v="9383"/>
    <x v="4689"/>
    <x v="2"/>
    <x v="851"/>
    <d v="2011-12-27T00:00:00"/>
    <x v="0"/>
    <s v="CC-12670"/>
    <x v="113"/>
    <x v="0"/>
    <x v="0"/>
    <s v="Tampa"/>
    <x v="2"/>
    <n v="33614"/>
    <x v="0"/>
    <s v="OFF-AR-10001868"/>
    <x v="1"/>
    <x v="6"/>
    <x v="59"/>
    <n v="1.3440000000000001"/>
    <n v="1"/>
    <x v="2"/>
    <n v="0.504"/>
  </r>
  <r>
    <n v="9384"/>
    <x v="4689"/>
    <x v="2"/>
    <x v="851"/>
    <d v="2011-12-27T00:00:00"/>
    <x v="0"/>
    <s v="CC-12670"/>
    <x v="113"/>
    <x v="0"/>
    <x v="0"/>
    <s v="Tampa"/>
    <x v="2"/>
    <n v="33614"/>
    <x v="0"/>
    <s v="OFF-ST-10004950"/>
    <x v="1"/>
    <x v="4"/>
    <x v="1000"/>
    <n v="83.92"/>
    <n v="5"/>
    <x v="2"/>
    <n v="-1.0489999999999999"/>
  </r>
  <r>
    <n v="9385"/>
    <x v="4690"/>
    <x v="3"/>
    <x v="938"/>
    <d v="2014-08-17T00:00:00"/>
    <x v="1"/>
    <s v="SJ-20125"/>
    <x v="319"/>
    <x v="2"/>
    <x v="0"/>
    <s v="New York City"/>
    <x v="15"/>
    <n v="10009"/>
    <x v="3"/>
    <s v="OFF-PA-10003441"/>
    <x v="1"/>
    <x v="10"/>
    <x v="485"/>
    <n v="25.92"/>
    <n v="4"/>
    <x v="0"/>
    <n v="12.441599999999999"/>
  </r>
  <r>
    <n v="9386"/>
    <x v="4691"/>
    <x v="3"/>
    <x v="151"/>
    <d v="2014-09-01T00:00:00"/>
    <x v="1"/>
    <s v="SF-20200"/>
    <x v="227"/>
    <x v="0"/>
    <x v="0"/>
    <s v="Mesa"/>
    <x v="16"/>
    <n v="85204"/>
    <x v="1"/>
    <s v="FUR-FU-10004973"/>
    <x v="0"/>
    <x v="5"/>
    <x v="1134"/>
    <n v="120.57599999999999"/>
    <n v="8"/>
    <x v="2"/>
    <n v="33.1584"/>
  </r>
  <r>
    <n v="9387"/>
    <x v="4692"/>
    <x v="3"/>
    <x v="617"/>
    <d v="2014-01-24T00:00:00"/>
    <x v="1"/>
    <s v="RM-19375"/>
    <x v="528"/>
    <x v="0"/>
    <x v="0"/>
    <s v="Burlington"/>
    <x v="42"/>
    <n v="5408"/>
    <x v="3"/>
    <s v="OFF-PA-10000157"/>
    <x v="1"/>
    <x v="10"/>
    <x v="364"/>
    <n v="79.92"/>
    <n v="4"/>
    <x v="0"/>
    <n v="37.562399999999997"/>
  </r>
  <r>
    <n v="9388"/>
    <x v="4692"/>
    <x v="3"/>
    <x v="617"/>
    <d v="2014-01-24T00:00:00"/>
    <x v="1"/>
    <s v="RM-19375"/>
    <x v="528"/>
    <x v="0"/>
    <x v="0"/>
    <s v="Burlington"/>
    <x v="42"/>
    <n v="5408"/>
    <x v="3"/>
    <s v="OFF-PA-10001970"/>
    <x v="1"/>
    <x v="10"/>
    <x v="311"/>
    <n v="12.28"/>
    <n v="1"/>
    <x v="0"/>
    <n v="5.7716000000000003"/>
  </r>
  <r>
    <n v="9389"/>
    <x v="4692"/>
    <x v="3"/>
    <x v="617"/>
    <d v="2014-01-24T00:00:00"/>
    <x v="1"/>
    <s v="RM-19375"/>
    <x v="528"/>
    <x v="0"/>
    <x v="0"/>
    <s v="Burlington"/>
    <x v="42"/>
    <n v="5408"/>
    <x v="3"/>
    <s v="OFF-AP-10000828"/>
    <x v="1"/>
    <x v="9"/>
    <x v="1087"/>
    <n v="542.94000000000005"/>
    <n v="3"/>
    <x v="0"/>
    <n v="152.0232"/>
  </r>
  <r>
    <n v="9390"/>
    <x v="4692"/>
    <x v="3"/>
    <x v="617"/>
    <d v="2014-01-24T00:00:00"/>
    <x v="1"/>
    <s v="RM-19375"/>
    <x v="528"/>
    <x v="0"/>
    <x v="0"/>
    <s v="Burlington"/>
    <x v="42"/>
    <n v="5408"/>
    <x v="3"/>
    <s v="OFF-EN-10001509"/>
    <x v="1"/>
    <x v="12"/>
    <x v="29"/>
    <n v="2.04"/>
    <n v="1"/>
    <x v="0"/>
    <n v="0.95879999999999999"/>
  </r>
  <r>
    <n v="9391"/>
    <x v="4693"/>
    <x v="1"/>
    <x v="974"/>
    <d v="2012-06-24T00:00:00"/>
    <x v="1"/>
    <s v="KM-16375"/>
    <x v="454"/>
    <x v="2"/>
    <x v="0"/>
    <s v="Houston"/>
    <x v="5"/>
    <n v="77070"/>
    <x v="2"/>
    <s v="OFF-ST-10003692"/>
    <x v="1"/>
    <x v="4"/>
    <x v="1253"/>
    <n v="228.92"/>
    <n v="5"/>
    <x v="2"/>
    <n v="14.307499999999999"/>
  </r>
  <r>
    <n v="9392"/>
    <x v="4694"/>
    <x v="3"/>
    <x v="677"/>
    <d v="2014-03-17T00:00:00"/>
    <x v="2"/>
    <s v="FH-14275"/>
    <x v="395"/>
    <x v="1"/>
    <x v="0"/>
    <s v="Aurora"/>
    <x v="10"/>
    <n v="60505"/>
    <x v="2"/>
    <s v="TEC-PH-10004700"/>
    <x v="2"/>
    <x v="7"/>
    <x v="843"/>
    <n v="7.992"/>
    <n v="1"/>
    <x v="2"/>
    <n v="2.5973999999999999"/>
  </r>
  <r>
    <n v="9393"/>
    <x v="4695"/>
    <x v="1"/>
    <x v="969"/>
    <d v="2012-10-25T00:00:00"/>
    <x v="3"/>
    <s v="DG-13300"/>
    <x v="375"/>
    <x v="1"/>
    <x v="0"/>
    <s v="Denver"/>
    <x v="22"/>
    <n v="80219"/>
    <x v="1"/>
    <s v="FUR-CH-10000422"/>
    <x v="0"/>
    <x v="1"/>
    <x v="1432"/>
    <n v="582.33600000000001"/>
    <n v="8"/>
    <x v="2"/>
    <n v="-29.116800000000001"/>
  </r>
  <r>
    <n v="9394"/>
    <x v="4696"/>
    <x v="2"/>
    <x v="59"/>
    <d v="2011-09-23T00:00:00"/>
    <x v="2"/>
    <s v="MW-18220"/>
    <x v="596"/>
    <x v="0"/>
    <x v="0"/>
    <s v="New York City"/>
    <x v="15"/>
    <n v="10011"/>
    <x v="3"/>
    <s v="TEC-PH-10003484"/>
    <x v="2"/>
    <x v="7"/>
    <x v="1530"/>
    <n v="629.95000000000005"/>
    <n v="5"/>
    <x v="0"/>
    <n v="157.48750000000001"/>
  </r>
  <r>
    <n v="9395"/>
    <x v="4696"/>
    <x v="2"/>
    <x v="59"/>
    <d v="2011-09-23T00:00:00"/>
    <x v="2"/>
    <s v="MW-18220"/>
    <x v="596"/>
    <x v="0"/>
    <x v="0"/>
    <s v="New York City"/>
    <x v="15"/>
    <n v="10011"/>
    <x v="3"/>
    <s v="FUR-CH-10001394"/>
    <x v="0"/>
    <x v="1"/>
    <x v="648"/>
    <n v="631.78200000000004"/>
    <n v="2"/>
    <x v="9"/>
    <n v="140.39599999999999"/>
  </r>
  <r>
    <n v="9396"/>
    <x v="4696"/>
    <x v="2"/>
    <x v="59"/>
    <d v="2011-09-23T00:00:00"/>
    <x v="2"/>
    <s v="MW-18220"/>
    <x v="596"/>
    <x v="0"/>
    <x v="0"/>
    <s v="New York City"/>
    <x v="15"/>
    <n v="10011"/>
    <x v="3"/>
    <s v="FUR-BO-10002213"/>
    <x v="0"/>
    <x v="0"/>
    <x v="1223"/>
    <n v="801.56799999999998"/>
    <n v="2"/>
    <x v="2"/>
    <n v="-10.019600000000001"/>
  </r>
  <r>
    <n v="9397"/>
    <x v="4696"/>
    <x v="2"/>
    <x v="59"/>
    <d v="2011-09-23T00:00:00"/>
    <x v="2"/>
    <s v="MW-18220"/>
    <x v="596"/>
    <x v="0"/>
    <x v="0"/>
    <s v="New York City"/>
    <x v="15"/>
    <n v="10011"/>
    <x v="3"/>
    <s v="OFF-LA-10002762"/>
    <x v="1"/>
    <x v="2"/>
    <x v="49"/>
    <n v="75.180000000000007"/>
    <n v="6"/>
    <x v="0"/>
    <n v="35.334600000000002"/>
  </r>
  <r>
    <n v="9398"/>
    <x v="4696"/>
    <x v="2"/>
    <x v="59"/>
    <d v="2011-09-23T00:00:00"/>
    <x v="2"/>
    <s v="MW-18220"/>
    <x v="596"/>
    <x v="0"/>
    <x v="0"/>
    <s v="New York City"/>
    <x v="15"/>
    <n v="10011"/>
    <x v="3"/>
    <s v="OFF-AP-10003842"/>
    <x v="1"/>
    <x v="9"/>
    <x v="1247"/>
    <n v="30.98"/>
    <n v="1"/>
    <x v="0"/>
    <n v="8.0548000000000002"/>
  </r>
  <r>
    <n v="9399"/>
    <x v="4696"/>
    <x v="2"/>
    <x v="59"/>
    <d v="2011-09-23T00:00:00"/>
    <x v="2"/>
    <s v="MW-18220"/>
    <x v="596"/>
    <x v="0"/>
    <x v="0"/>
    <s v="New York City"/>
    <x v="15"/>
    <n v="10011"/>
    <x v="3"/>
    <s v="TEC-PH-10003072"/>
    <x v="2"/>
    <x v="7"/>
    <x v="1310"/>
    <n v="1349.91"/>
    <n v="9"/>
    <x v="0"/>
    <n v="661.45590000000004"/>
  </r>
  <r>
    <n v="9400"/>
    <x v="4697"/>
    <x v="0"/>
    <x v="583"/>
    <d v="2013-11-16T00:00:00"/>
    <x v="1"/>
    <s v="SC-20845"/>
    <x v="790"/>
    <x v="0"/>
    <x v="0"/>
    <s v="Arlington Heights"/>
    <x v="10"/>
    <n v="60004"/>
    <x v="2"/>
    <s v="OFF-AR-10003394"/>
    <x v="1"/>
    <x v="6"/>
    <x v="496"/>
    <n v="14.112"/>
    <n v="6"/>
    <x v="2"/>
    <n v="1.2347999999999999"/>
  </r>
  <r>
    <n v="9401"/>
    <x v="4698"/>
    <x v="1"/>
    <x v="1218"/>
    <d v="2012-09-21T00:00:00"/>
    <x v="1"/>
    <s v="BD-11500"/>
    <x v="214"/>
    <x v="0"/>
    <x v="0"/>
    <s v="Newport News"/>
    <x v="17"/>
    <n v="23602"/>
    <x v="0"/>
    <s v="OFF-EN-10001539"/>
    <x v="1"/>
    <x v="12"/>
    <x v="33"/>
    <n v="31.12"/>
    <n v="4"/>
    <x v="0"/>
    <n v="14.6264"/>
  </r>
  <r>
    <n v="9402"/>
    <x v="4699"/>
    <x v="2"/>
    <x v="1219"/>
    <d v="2011-06-28T00:00:00"/>
    <x v="1"/>
    <s v="LP-17080"/>
    <x v="221"/>
    <x v="0"/>
    <x v="0"/>
    <s v="Tucson"/>
    <x v="16"/>
    <n v="85705"/>
    <x v="1"/>
    <s v="FUR-FU-10001731"/>
    <x v="0"/>
    <x v="5"/>
    <x v="1547"/>
    <n v="4.2720000000000002"/>
    <n v="2"/>
    <x v="2"/>
    <n v="0.96120000000000005"/>
  </r>
  <r>
    <n v="9403"/>
    <x v="4700"/>
    <x v="0"/>
    <x v="399"/>
    <d v="2013-08-18T00:00:00"/>
    <x v="0"/>
    <s v="NP-18700"/>
    <x v="413"/>
    <x v="0"/>
    <x v="0"/>
    <s v="New York City"/>
    <x v="15"/>
    <n v="10024"/>
    <x v="3"/>
    <s v="FUR-TA-10001095"/>
    <x v="0"/>
    <x v="3"/>
    <x v="611"/>
    <n v="209.148"/>
    <n v="2"/>
    <x v="10"/>
    <n v="-66.230199999999996"/>
  </r>
  <r>
    <n v="9404"/>
    <x v="4700"/>
    <x v="0"/>
    <x v="399"/>
    <d v="2013-08-18T00:00:00"/>
    <x v="0"/>
    <s v="NP-18700"/>
    <x v="413"/>
    <x v="0"/>
    <x v="0"/>
    <s v="New York City"/>
    <x v="15"/>
    <n v="10024"/>
    <x v="3"/>
    <s v="OFF-ST-10000078"/>
    <x v="1"/>
    <x v="4"/>
    <x v="1218"/>
    <n v="1591.02"/>
    <n v="6"/>
    <x v="0"/>
    <n v="286.3836"/>
  </r>
  <r>
    <n v="9405"/>
    <x v="4701"/>
    <x v="3"/>
    <x v="669"/>
    <d v="2014-04-18T00:00:00"/>
    <x v="1"/>
    <s v="DP-13105"/>
    <x v="317"/>
    <x v="1"/>
    <x v="0"/>
    <s v="Philadelphia"/>
    <x v="9"/>
    <n v="19134"/>
    <x v="3"/>
    <s v="OFF-FA-10004076"/>
    <x v="1"/>
    <x v="13"/>
    <x v="1213"/>
    <n v="7.92"/>
    <n v="5"/>
    <x v="2"/>
    <n v="1.6830000000000001"/>
  </r>
  <r>
    <n v="9406"/>
    <x v="4702"/>
    <x v="2"/>
    <x v="619"/>
    <d v="2011-03-17T00:00:00"/>
    <x v="2"/>
    <s v="RB-19465"/>
    <x v="46"/>
    <x v="2"/>
    <x v="0"/>
    <s v="Chicago"/>
    <x v="10"/>
    <n v="60653"/>
    <x v="2"/>
    <s v="TEC-MA-10003626"/>
    <x v="2"/>
    <x v="15"/>
    <x v="1388"/>
    <n v="574.91"/>
    <n v="2"/>
    <x v="4"/>
    <n v="156.047"/>
  </r>
  <r>
    <n v="9407"/>
    <x v="4702"/>
    <x v="2"/>
    <x v="619"/>
    <d v="2011-03-17T00:00:00"/>
    <x v="2"/>
    <s v="RB-19465"/>
    <x v="46"/>
    <x v="2"/>
    <x v="0"/>
    <s v="Chicago"/>
    <x v="10"/>
    <n v="60653"/>
    <x v="2"/>
    <s v="OFF-PA-10001215"/>
    <x v="1"/>
    <x v="10"/>
    <x v="1717"/>
    <n v="8.4480000000000004"/>
    <n v="2"/>
    <x v="2"/>
    <n v="2.64"/>
  </r>
  <r>
    <n v="9408"/>
    <x v="4703"/>
    <x v="3"/>
    <x v="585"/>
    <d v="2014-09-25T00:00:00"/>
    <x v="0"/>
    <s v="LC-17140"/>
    <x v="95"/>
    <x v="0"/>
    <x v="0"/>
    <s v="New York City"/>
    <x v="15"/>
    <n v="10035"/>
    <x v="3"/>
    <s v="TEC-AC-10002842"/>
    <x v="2"/>
    <x v="11"/>
    <x v="1176"/>
    <n v="1071"/>
    <n v="9"/>
    <x v="0"/>
    <n v="171.36"/>
  </r>
  <r>
    <n v="9409"/>
    <x v="4703"/>
    <x v="3"/>
    <x v="585"/>
    <d v="2014-09-25T00:00:00"/>
    <x v="0"/>
    <s v="LC-17140"/>
    <x v="95"/>
    <x v="0"/>
    <x v="0"/>
    <s v="New York City"/>
    <x v="15"/>
    <n v="10035"/>
    <x v="3"/>
    <s v="FUR-FU-10004864"/>
    <x v="0"/>
    <x v="5"/>
    <x v="1710"/>
    <n v="12.07"/>
    <n v="1"/>
    <x v="0"/>
    <n v="3.9830999999999999"/>
  </r>
  <r>
    <n v="9410"/>
    <x v="4704"/>
    <x v="3"/>
    <x v="389"/>
    <d v="2014-12-14T00:00:00"/>
    <x v="2"/>
    <s v="WB-21850"/>
    <x v="576"/>
    <x v="0"/>
    <x v="0"/>
    <s v="Philadelphia"/>
    <x v="9"/>
    <n v="19143"/>
    <x v="3"/>
    <s v="OFF-BI-10000014"/>
    <x v="1"/>
    <x v="8"/>
    <x v="628"/>
    <n v="3.2730000000000001"/>
    <n v="1"/>
    <x v="6"/>
    <n v="-2.5093000000000001"/>
  </r>
  <r>
    <n v="9411"/>
    <x v="4704"/>
    <x v="3"/>
    <x v="389"/>
    <d v="2014-12-14T00:00:00"/>
    <x v="2"/>
    <s v="WB-21850"/>
    <x v="576"/>
    <x v="0"/>
    <x v="0"/>
    <s v="Philadelphia"/>
    <x v="9"/>
    <n v="19143"/>
    <x v="3"/>
    <s v="FUR-FU-10001475"/>
    <x v="0"/>
    <x v="5"/>
    <x v="499"/>
    <n v="87.92"/>
    <n v="5"/>
    <x v="2"/>
    <n v="15.385999999999999"/>
  </r>
  <r>
    <n v="9412"/>
    <x v="4705"/>
    <x v="0"/>
    <x v="612"/>
    <d v="2013-03-15T00:00:00"/>
    <x v="0"/>
    <s v="MH-17785"/>
    <x v="186"/>
    <x v="1"/>
    <x v="0"/>
    <s v="Glendale"/>
    <x v="16"/>
    <n v="85301"/>
    <x v="1"/>
    <s v="OFF-ST-10001272"/>
    <x v="1"/>
    <x v="4"/>
    <x v="528"/>
    <n v="104.696"/>
    <n v="1"/>
    <x v="2"/>
    <n v="6.5434999999999999"/>
  </r>
  <r>
    <n v="9413"/>
    <x v="4706"/>
    <x v="1"/>
    <x v="746"/>
    <d v="2012-01-29T00:00:00"/>
    <x v="2"/>
    <s v="SC-20305"/>
    <x v="253"/>
    <x v="0"/>
    <x v="0"/>
    <s v="Los Angeles"/>
    <x v="1"/>
    <n v="90036"/>
    <x v="1"/>
    <s v="FUR-CH-10002024"/>
    <x v="0"/>
    <x v="1"/>
    <x v="478"/>
    <n v="2803.92"/>
    <n v="5"/>
    <x v="2"/>
    <n v="0"/>
  </r>
  <r>
    <n v="9414"/>
    <x v="4707"/>
    <x v="0"/>
    <x v="182"/>
    <d v="2013-09-28T00:00:00"/>
    <x v="2"/>
    <s v="MH-17620"/>
    <x v="588"/>
    <x v="1"/>
    <x v="0"/>
    <s v="Houston"/>
    <x v="5"/>
    <n v="77041"/>
    <x v="2"/>
    <s v="OFF-BI-10004001"/>
    <x v="1"/>
    <x v="8"/>
    <x v="810"/>
    <n v="6.8159999999999998"/>
    <n v="2"/>
    <x v="3"/>
    <n v="-11.587199999999999"/>
  </r>
  <r>
    <n v="9415"/>
    <x v="4708"/>
    <x v="1"/>
    <x v="1090"/>
    <d v="2012-10-22T00:00:00"/>
    <x v="1"/>
    <s v="JC-15775"/>
    <x v="547"/>
    <x v="0"/>
    <x v="0"/>
    <s v="Seattle"/>
    <x v="4"/>
    <n v="98115"/>
    <x v="1"/>
    <s v="TEC-PH-10004094"/>
    <x v="2"/>
    <x v="7"/>
    <x v="1788"/>
    <n v="249.584"/>
    <n v="2"/>
    <x v="2"/>
    <n v="15.599"/>
  </r>
  <r>
    <n v="9416"/>
    <x v="4708"/>
    <x v="1"/>
    <x v="1090"/>
    <d v="2012-10-22T00:00:00"/>
    <x v="1"/>
    <s v="JC-15775"/>
    <x v="547"/>
    <x v="0"/>
    <x v="0"/>
    <s v="Seattle"/>
    <x v="4"/>
    <n v="98115"/>
    <x v="1"/>
    <s v="OFF-PA-10001184"/>
    <x v="1"/>
    <x v="10"/>
    <x v="1307"/>
    <n v="17.940000000000001"/>
    <n v="3"/>
    <x v="0"/>
    <n v="8.7905999999999995"/>
  </r>
  <r>
    <n v="9417"/>
    <x v="4708"/>
    <x v="1"/>
    <x v="1090"/>
    <d v="2012-10-22T00:00:00"/>
    <x v="1"/>
    <s v="JC-15775"/>
    <x v="547"/>
    <x v="0"/>
    <x v="0"/>
    <s v="Seattle"/>
    <x v="4"/>
    <n v="98115"/>
    <x v="1"/>
    <s v="FUR-FU-10002505"/>
    <x v="0"/>
    <x v="5"/>
    <x v="222"/>
    <n v="10.11"/>
    <n v="3"/>
    <x v="0"/>
    <n v="3.2351999999999999"/>
  </r>
  <r>
    <n v="9418"/>
    <x v="4709"/>
    <x v="2"/>
    <x v="1220"/>
    <d v="2011-11-01T00:00:00"/>
    <x v="1"/>
    <s v="RD-19810"/>
    <x v="279"/>
    <x v="2"/>
    <x v="0"/>
    <s v="Fayetteville"/>
    <x v="3"/>
    <n v="28314"/>
    <x v="0"/>
    <s v="OFF-PA-10001166"/>
    <x v="1"/>
    <x v="10"/>
    <x v="769"/>
    <n v="10.368"/>
    <n v="2"/>
    <x v="2"/>
    <n v="3.6288"/>
  </r>
  <r>
    <n v="9419"/>
    <x v="4709"/>
    <x v="2"/>
    <x v="1220"/>
    <d v="2011-11-01T00:00:00"/>
    <x v="1"/>
    <s v="RD-19810"/>
    <x v="279"/>
    <x v="2"/>
    <x v="0"/>
    <s v="Fayetteville"/>
    <x v="3"/>
    <n v="28314"/>
    <x v="0"/>
    <s v="OFF-PA-10000349"/>
    <x v="1"/>
    <x v="10"/>
    <x v="33"/>
    <n v="11.952"/>
    <n v="3"/>
    <x v="2"/>
    <n v="4.0338000000000003"/>
  </r>
  <r>
    <n v="9420"/>
    <x v="4710"/>
    <x v="3"/>
    <x v="280"/>
    <d v="2014-10-05T00:00:00"/>
    <x v="0"/>
    <s v="SC-20695"/>
    <x v="281"/>
    <x v="1"/>
    <x v="0"/>
    <s v="Houston"/>
    <x v="5"/>
    <n v="77041"/>
    <x v="2"/>
    <s v="OFF-AP-10004708"/>
    <x v="1"/>
    <x v="9"/>
    <x v="508"/>
    <n v="15.224"/>
    <n v="2"/>
    <x v="3"/>
    <n v="-38.821199999999997"/>
  </r>
  <r>
    <n v="9421"/>
    <x v="4710"/>
    <x v="3"/>
    <x v="280"/>
    <d v="2014-10-05T00:00:00"/>
    <x v="0"/>
    <s v="SC-20695"/>
    <x v="281"/>
    <x v="1"/>
    <x v="0"/>
    <s v="Houston"/>
    <x v="5"/>
    <n v="77041"/>
    <x v="2"/>
    <s v="OFF-AP-10001947"/>
    <x v="1"/>
    <x v="9"/>
    <x v="1528"/>
    <n v="21.984000000000002"/>
    <n v="6"/>
    <x v="3"/>
    <n v="-56.059199999999997"/>
  </r>
  <r>
    <n v="9422"/>
    <x v="4711"/>
    <x v="2"/>
    <x v="149"/>
    <d v="2011-07-27T00:00:00"/>
    <x v="1"/>
    <s v="NC-18535"/>
    <x v="714"/>
    <x v="1"/>
    <x v="0"/>
    <s v="San Francisco"/>
    <x v="1"/>
    <n v="94122"/>
    <x v="1"/>
    <s v="TEC-PH-10000441"/>
    <x v="2"/>
    <x v="7"/>
    <x v="1046"/>
    <n v="604.75199999999995"/>
    <n v="6"/>
    <x v="2"/>
    <n v="60.475200000000001"/>
  </r>
  <r>
    <n v="9423"/>
    <x v="4711"/>
    <x v="2"/>
    <x v="149"/>
    <d v="2011-07-27T00:00:00"/>
    <x v="1"/>
    <s v="NC-18535"/>
    <x v="714"/>
    <x v="1"/>
    <x v="0"/>
    <s v="San Francisco"/>
    <x v="1"/>
    <n v="94122"/>
    <x v="1"/>
    <s v="OFF-SU-10004664"/>
    <x v="1"/>
    <x v="14"/>
    <x v="592"/>
    <n v="40.700000000000003"/>
    <n v="5"/>
    <x v="0"/>
    <n v="11.803000000000001"/>
  </r>
  <r>
    <n v="9424"/>
    <x v="4711"/>
    <x v="2"/>
    <x v="149"/>
    <d v="2011-07-27T00:00:00"/>
    <x v="1"/>
    <s v="NC-18535"/>
    <x v="714"/>
    <x v="1"/>
    <x v="0"/>
    <s v="San Francisco"/>
    <x v="1"/>
    <n v="94122"/>
    <x v="1"/>
    <s v="TEC-PH-10004531"/>
    <x v="2"/>
    <x v="7"/>
    <x v="1395"/>
    <n v="302.37599999999998"/>
    <n v="3"/>
    <x v="2"/>
    <n v="37.796999999999997"/>
  </r>
  <r>
    <n v="9425"/>
    <x v="4711"/>
    <x v="2"/>
    <x v="149"/>
    <d v="2011-07-27T00:00:00"/>
    <x v="1"/>
    <s v="NC-18535"/>
    <x v="714"/>
    <x v="1"/>
    <x v="0"/>
    <s v="San Francisco"/>
    <x v="1"/>
    <n v="94122"/>
    <x v="1"/>
    <s v="TEC-AC-10002167"/>
    <x v="2"/>
    <x v="11"/>
    <x v="46"/>
    <n v="45"/>
    <n v="3"/>
    <x v="0"/>
    <n v="4.95"/>
  </r>
  <r>
    <n v="9426"/>
    <x v="4712"/>
    <x v="2"/>
    <x v="171"/>
    <d v="2011-09-17T00:00:00"/>
    <x v="0"/>
    <s v="LW-17215"/>
    <x v="560"/>
    <x v="0"/>
    <x v="0"/>
    <s v="New York City"/>
    <x v="15"/>
    <n v="10035"/>
    <x v="3"/>
    <s v="FUR-CH-10002024"/>
    <x v="0"/>
    <x v="1"/>
    <x v="478"/>
    <n v="3785.2919999999999"/>
    <n v="6"/>
    <x v="9"/>
    <n v="420.58800000000002"/>
  </r>
  <r>
    <n v="9427"/>
    <x v="4713"/>
    <x v="0"/>
    <x v="306"/>
    <d v="2013-09-21T00:00:00"/>
    <x v="1"/>
    <s v="AH-10585"/>
    <x v="738"/>
    <x v="0"/>
    <x v="0"/>
    <s v="Seattle"/>
    <x v="4"/>
    <n v="98105"/>
    <x v="1"/>
    <s v="OFF-AR-10002445"/>
    <x v="1"/>
    <x v="6"/>
    <x v="1637"/>
    <n v="35.4"/>
    <n v="5"/>
    <x v="0"/>
    <n v="13.452"/>
  </r>
  <r>
    <n v="9428"/>
    <x v="4714"/>
    <x v="2"/>
    <x v="501"/>
    <d v="2011-12-01T00:00:00"/>
    <x v="1"/>
    <s v="JO-15145"/>
    <x v="705"/>
    <x v="1"/>
    <x v="0"/>
    <s v="Buffalo"/>
    <x v="15"/>
    <n v="14215"/>
    <x v="3"/>
    <s v="FUR-FU-10003268"/>
    <x v="0"/>
    <x v="5"/>
    <x v="876"/>
    <n v="199.9"/>
    <n v="5"/>
    <x v="0"/>
    <n v="39.979999999999997"/>
  </r>
  <r>
    <n v="9429"/>
    <x v="4715"/>
    <x v="2"/>
    <x v="218"/>
    <d v="2011-05-16T00:00:00"/>
    <x v="1"/>
    <s v="VW-21775"/>
    <x v="100"/>
    <x v="1"/>
    <x v="0"/>
    <s v="Huntsville"/>
    <x v="5"/>
    <n v="77340"/>
    <x v="2"/>
    <s v="FUR-CH-10000015"/>
    <x v="0"/>
    <x v="1"/>
    <x v="373"/>
    <n v="1212.96"/>
    <n v="8"/>
    <x v="4"/>
    <n v="-69.311999999999998"/>
  </r>
  <r>
    <n v="9430"/>
    <x v="4716"/>
    <x v="1"/>
    <x v="834"/>
    <d v="2012-09-01T00:00:00"/>
    <x v="1"/>
    <s v="BP-11185"/>
    <x v="130"/>
    <x v="1"/>
    <x v="0"/>
    <s v="Dallas"/>
    <x v="5"/>
    <n v="75081"/>
    <x v="2"/>
    <s v="TEC-PH-10004165"/>
    <x v="2"/>
    <x v="7"/>
    <x v="886"/>
    <n v="1099.96"/>
    <n v="5"/>
    <x v="2"/>
    <n v="82.497"/>
  </r>
  <r>
    <n v="9431"/>
    <x v="4716"/>
    <x v="1"/>
    <x v="834"/>
    <d v="2012-09-01T00:00:00"/>
    <x v="1"/>
    <s v="BP-11185"/>
    <x v="130"/>
    <x v="1"/>
    <x v="0"/>
    <s v="Dallas"/>
    <x v="5"/>
    <n v="75081"/>
    <x v="2"/>
    <s v="FUR-TA-10004607"/>
    <x v="0"/>
    <x v="3"/>
    <x v="1095"/>
    <n v="103.48099999999999"/>
    <n v="1"/>
    <x v="4"/>
    <n v="-16.261299999999999"/>
  </r>
  <r>
    <n v="9432"/>
    <x v="4717"/>
    <x v="1"/>
    <x v="974"/>
    <d v="2012-06-19T00:00:00"/>
    <x v="3"/>
    <s v="PP-18955"/>
    <x v="452"/>
    <x v="2"/>
    <x v="0"/>
    <s v="Philadelphia"/>
    <x v="9"/>
    <n v="19134"/>
    <x v="3"/>
    <s v="OFF-LA-10004677"/>
    <x v="1"/>
    <x v="2"/>
    <x v="1831"/>
    <n v="5.9039999999999999"/>
    <n v="2"/>
    <x v="2"/>
    <n v="1.9925999999999999"/>
  </r>
  <r>
    <n v="9433"/>
    <x v="4718"/>
    <x v="1"/>
    <x v="493"/>
    <d v="2012-08-23T00:00:00"/>
    <x v="1"/>
    <s v="SC-20725"/>
    <x v="56"/>
    <x v="0"/>
    <x v="0"/>
    <s v="Peoria"/>
    <x v="16"/>
    <n v="85345"/>
    <x v="1"/>
    <s v="TEC-AC-10002217"/>
    <x v="2"/>
    <x v="11"/>
    <x v="1178"/>
    <n v="30.08"/>
    <n v="2"/>
    <x v="2"/>
    <n v="-5.2640000000000002"/>
  </r>
  <r>
    <n v="9434"/>
    <x v="4718"/>
    <x v="1"/>
    <x v="493"/>
    <d v="2012-08-23T00:00:00"/>
    <x v="1"/>
    <s v="SC-20725"/>
    <x v="56"/>
    <x v="0"/>
    <x v="0"/>
    <s v="Peoria"/>
    <x v="16"/>
    <n v="85345"/>
    <x v="1"/>
    <s v="OFF-PA-10001937"/>
    <x v="1"/>
    <x v="10"/>
    <x v="286"/>
    <n v="36.287999999999997"/>
    <n v="7"/>
    <x v="2"/>
    <n v="12.700799999999999"/>
  </r>
  <r>
    <n v="9435"/>
    <x v="4718"/>
    <x v="1"/>
    <x v="493"/>
    <d v="2012-08-23T00:00:00"/>
    <x v="1"/>
    <s v="SC-20725"/>
    <x v="56"/>
    <x v="0"/>
    <x v="0"/>
    <s v="Peoria"/>
    <x v="16"/>
    <n v="85345"/>
    <x v="1"/>
    <s v="OFF-AR-10000203"/>
    <x v="1"/>
    <x v="6"/>
    <x v="777"/>
    <n v="10.272"/>
    <n v="3"/>
    <x v="2"/>
    <n v="1.1556"/>
  </r>
  <r>
    <n v="9436"/>
    <x v="4718"/>
    <x v="1"/>
    <x v="493"/>
    <d v="2012-08-23T00:00:00"/>
    <x v="1"/>
    <s v="SC-20725"/>
    <x v="56"/>
    <x v="0"/>
    <x v="0"/>
    <s v="Peoria"/>
    <x v="16"/>
    <n v="85345"/>
    <x v="1"/>
    <s v="TEC-AC-10001142"/>
    <x v="2"/>
    <x v="11"/>
    <x v="546"/>
    <n v="252.8"/>
    <n v="4"/>
    <x v="2"/>
    <n v="-31.6"/>
  </r>
  <r>
    <n v="9437"/>
    <x v="4719"/>
    <x v="1"/>
    <x v="12"/>
    <d v="2012-09-25T00:00:00"/>
    <x v="3"/>
    <s v="BM-11785"/>
    <x v="298"/>
    <x v="0"/>
    <x v="0"/>
    <s v="Philadelphia"/>
    <x v="9"/>
    <n v="19143"/>
    <x v="3"/>
    <s v="OFF-BI-10003712"/>
    <x v="1"/>
    <x v="8"/>
    <x v="689"/>
    <n v="2.9460000000000002"/>
    <n v="2"/>
    <x v="6"/>
    <n v="-2.0621999999999998"/>
  </r>
  <r>
    <n v="9438"/>
    <x v="4720"/>
    <x v="3"/>
    <x v="1143"/>
    <d v="2014-06-01T00:00:00"/>
    <x v="1"/>
    <s v="CD-11920"/>
    <x v="303"/>
    <x v="0"/>
    <x v="0"/>
    <s v="Oceanside"/>
    <x v="1"/>
    <n v="92054"/>
    <x v="1"/>
    <s v="OFF-PA-10000520"/>
    <x v="1"/>
    <x v="10"/>
    <x v="1419"/>
    <n v="12.96"/>
    <n v="2"/>
    <x v="0"/>
    <n v="6.2207999999999997"/>
  </r>
  <r>
    <n v="9439"/>
    <x v="4721"/>
    <x v="3"/>
    <x v="689"/>
    <d v="2014-08-06T00:00:00"/>
    <x v="1"/>
    <s v="GM-14680"/>
    <x v="411"/>
    <x v="0"/>
    <x v="0"/>
    <s v="Philadelphia"/>
    <x v="9"/>
    <n v="19134"/>
    <x v="3"/>
    <s v="TEC-PH-10001079"/>
    <x v="2"/>
    <x v="7"/>
    <x v="1246"/>
    <n v="285.57600000000002"/>
    <n v="4"/>
    <x v="10"/>
    <n v="-57.115200000000002"/>
  </r>
  <r>
    <n v="9440"/>
    <x v="4722"/>
    <x v="2"/>
    <x v="36"/>
    <d v="2011-10-17T00:00:00"/>
    <x v="1"/>
    <s v="BP-11050"/>
    <x v="771"/>
    <x v="1"/>
    <x v="0"/>
    <s v="Chicago"/>
    <x v="10"/>
    <n v="60623"/>
    <x v="2"/>
    <s v="OFF-SU-10000898"/>
    <x v="1"/>
    <x v="14"/>
    <x v="1181"/>
    <n v="22.24"/>
    <n v="2"/>
    <x v="2"/>
    <n v="2.5019999999999998"/>
  </r>
  <r>
    <n v="9441"/>
    <x v="4723"/>
    <x v="2"/>
    <x v="594"/>
    <d v="2011-05-29T00:00:00"/>
    <x v="1"/>
    <s v="BW-11065"/>
    <x v="768"/>
    <x v="0"/>
    <x v="0"/>
    <s v="New York City"/>
    <x v="15"/>
    <n v="10035"/>
    <x v="3"/>
    <s v="OFF-PA-10001471"/>
    <x v="1"/>
    <x v="10"/>
    <x v="1468"/>
    <n v="14.62"/>
    <n v="2"/>
    <x v="0"/>
    <n v="6.7252000000000001"/>
  </r>
  <r>
    <n v="9442"/>
    <x v="4724"/>
    <x v="2"/>
    <x v="282"/>
    <d v="2011-12-31T00:00:00"/>
    <x v="0"/>
    <s v="RE-19405"/>
    <x v="791"/>
    <x v="0"/>
    <x v="0"/>
    <s v="Kent"/>
    <x v="24"/>
    <n v="44240"/>
    <x v="3"/>
    <s v="OFF-AP-10003281"/>
    <x v="1"/>
    <x v="9"/>
    <x v="1180"/>
    <n v="48.36"/>
    <n v="5"/>
    <x v="2"/>
    <n v="6.0449999999999999"/>
  </r>
  <r>
    <n v="9443"/>
    <x v="4725"/>
    <x v="3"/>
    <x v="104"/>
    <d v="2014-04-12T00:00:00"/>
    <x v="1"/>
    <s v="HR-14770"/>
    <x v="367"/>
    <x v="2"/>
    <x v="0"/>
    <s v="Jacksonville"/>
    <x v="2"/>
    <n v="32216"/>
    <x v="0"/>
    <s v="OFF-AR-10003156"/>
    <x v="1"/>
    <x v="6"/>
    <x v="396"/>
    <n v="16.256"/>
    <n v="2"/>
    <x v="2"/>
    <n v="1.2192000000000001"/>
  </r>
  <r>
    <n v="9444"/>
    <x v="4725"/>
    <x v="3"/>
    <x v="104"/>
    <d v="2014-04-12T00:00:00"/>
    <x v="1"/>
    <s v="HR-14770"/>
    <x v="367"/>
    <x v="2"/>
    <x v="0"/>
    <s v="Jacksonville"/>
    <x v="2"/>
    <n v="32216"/>
    <x v="0"/>
    <s v="TEC-PH-10000576"/>
    <x v="2"/>
    <x v="7"/>
    <x v="807"/>
    <n v="219.184"/>
    <n v="2"/>
    <x v="2"/>
    <n v="19.178599999999999"/>
  </r>
  <r>
    <n v="9445"/>
    <x v="4726"/>
    <x v="1"/>
    <x v="1201"/>
    <d v="2012-03-02T00:00:00"/>
    <x v="2"/>
    <s v="TP-21565"/>
    <x v="734"/>
    <x v="1"/>
    <x v="0"/>
    <s v="Coppell"/>
    <x v="5"/>
    <n v="75019"/>
    <x v="2"/>
    <s v="TEC-PH-10003215"/>
    <x v="2"/>
    <x v="7"/>
    <x v="1602"/>
    <n v="95.84"/>
    <n v="4"/>
    <x v="2"/>
    <n v="34.741999999999997"/>
  </r>
  <r>
    <n v="9446"/>
    <x v="4727"/>
    <x v="1"/>
    <x v="352"/>
    <d v="2012-06-03T00:00:00"/>
    <x v="1"/>
    <s v="KB-16315"/>
    <x v="41"/>
    <x v="0"/>
    <x v="0"/>
    <s v="Indianapolis"/>
    <x v="14"/>
    <n v="46203"/>
    <x v="2"/>
    <s v="OFF-LA-10004484"/>
    <x v="1"/>
    <x v="2"/>
    <x v="612"/>
    <n v="12.39"/>
    <n v="3"/>
    <x v="0"/>
    <n v="5.6993999999999998"/>
  </r>
  <r>
    <n v="9447"/>
    <x v="4728"/>
    <x v="0"/>
    <x v="897"/>
    <d v="2013-09-29T00:00:00"/>
    <x v="1"/>
    <s v="AC-10660"/>
    <x v="663"/>
    <x v="0"/>
    <x v="0"/>
    <s v="Lawrence"/>
    <x v="14"/>
    <n v="46226"/>
    <x v="2"/>
    <s v="OFF-PA-10002245"/>
    <x v="1"/>
    <x v="10"/>
    <x v="1334"/>
    <n v="35.880000000000003"/>
    <n v="6"/>
    <x v="0"/>
    <n v="16.146000000000001"/>
  </r>
  <r>
    <n v="9448"/>
    <x v="4729"/>
    <x v="3"/>
    <x v="837"/>
    <d v="2014-06-04T00:00:00"/>
    <x v="1"/>
    <s v="DN-13690"/>
    <x v="35"/>
    <x v="0"/>
    <x v="0"/>
    <s v="Tulsa"/>
    <x v="26"/>
    <n v="74133"/>
    <x v="2"/>
    <s v="FUR-FU-10003664"/>
    <x v="0"/>
    <x v="5"/>
    <x v="35"/>
    <n v="477.3"/>
    <n v="5"/>
    <x v="0"/>
    <n v="138.417"/>
  </r>
  <r>
    <n v="9449"/>
    <x v="4730"/>
    <x v="0"/>
    <x v="42"/>
    <d v="2013-09-24T00:00:00"/>
    <x v="1"/>
    <s v="CC-12430"/>
    <x v="254"/>
    <x v="2"/>
    <x v="0"/>
    <s v="Redmond"/>
    <x v="4"/>
    <n v="98052"/>
    <x v="1"/>
    <s v="OFF-LA-10002195"/>
    <x v="1"/>
    <x v="2"/>
    <x v="1019"/>
    <n v="12.32"/>
    <n v="4"/>
    <x v="0"/>
    <n v="5.9135999999999997"/>
  </r>
  <r>
    <n v="9450"/>
    <x v="4731"/>
    <x v="2"/>
    <x v="78"/>
    <d v="2011-09-13T00:00:00"/>
    <x v="1"/>
    <s v="TS-21340"/>
    <x v="358"/>
    <x v="0"/>
    <x v="0"/>
    <s v="San Francisco"/>
    <x v="1"/>
    <n v="94109"/>
    <x v="1"/>
    <s v="OFF-BI-10000822"/>
    <x v="1"/>
    <x v="8"/>
    <x v="958"/>
    <n v="8.6080000000000005"/>
    <n v="2"/>
    <x v="2"/>
    <n v="3.0127999999999999"/>
  </r>
  <r>
    <n v="9451"/>
    <x v="4732"/>
    <x v="3"/>
    <x v="95"/>
    <d v="2014-06-08T00:00:00"/>
    <x v="1"/>
    <s v="MO-17800"/>
    <x v="246"/>
    <x v="2"/>
    <x v="0"/>
    <s v="Spokane"/>
    <x v="4"/>
    <n v="99207"/>
    <x v="1"/>
    <s v="OFF-ST-10004963"/>
    <x v="1"/>
    <x v="4"/>
    <x v="460"/>
    <n v="136.26"/>
    <n v="9"/>
    <x v="0"/>
    <n v="5.4504000000000001"/>
  </r>
  <r>
    <n v="9452"/>
    <x v="4733"/>
    <x v="1"/>
    <x v="694"/>
    <d v="2012-10-05T00:00:00"/>
    <x v="1"/>
    <s v="RP-19855"/>
    <x v="532"/>
    <x v="1"/>
    <x v="0"/>
    <s v="Los Angeles"/>
    <x v="1"/>
    <n v="90032"/>
    <x v="1"/>
    <s v="OFF-AP-10002495"/>
    <x v="1"/>
    <x v="9"/>
    <x v="1075"/>
    <n v="186.15"/>
    <n v="3"/>
    <x v="0"/>
    <n v="55.844999999999999"/>
  </r>
  <r>
    <n v="9453"/>
    <x v="4733"/>
    <x v="1"/>
    <x v="694"/>
    <d v="2012-10-05T00:00:00"/>
    <x v="1"/>
    <s v="RP-19855"/>
    <x v="532"/>
    <x v="1"/>
    <x v="0"/>
    <s v="Los Angeles"/>
    <x v="1"/>
    <n v="90032"/>
    <x v="1"/>
    <s v="OFF-BI-10004001"/>
    <x v="1"/>
    <x v="8"/>
    <x v="810"/>
    <n v="81.792000000000002"/>
    <n v="6"/>
    <x v="2"/>
    <n v="26.5824"/>
  </r>
  <r>
    <n v="9454"/>
    <x v="4733"/>
    <x v="1"/>
    <x v="694"/>
    <d v="2012-10-05T00:00:00"/>
    <x v="1"/>
    <s v="RP-19855"/>
    <x v="532"/>
    <x v="1"/>
    <x v="0"/>
    <s v="Los Angeles"/>
    <x v="1"/>
    <n v="90032"/>
    <x v="1"/>
    <s v="OFF-SU-10004884"/>
    <x v="1"/>
    <x v="14"/>
    <x v="1780"/>
    <n v="47.19"/>
    <n v="3"/>
    <x v="0"/>
    <n v="13.6851"/>
  </r>
  <r>
    <n v="9455"/>
    <x v="4733"/>
    <x v="1"/>
    <x v="694"/>
    <d v="2012-10-05T00:00:00"/>
    <x v="1"/>
    <s v="RP-19855"/>
    <x v="532"/>
    <x v="1"/>
    <x v="0"/>
    <s v="Los Angeles"/>
    <x v="1"/>
    <n v="90032"/>
    <x v="1"/>
    <s v="TEC-PH-10003555"/>
    <x v="2"/>
    <x v="7"/>
    <x v="457"/>
    <n v="36.783999999999999"/>
    <n v="2"/>
    <x v="2"/>
    <n v="-8.2764000000000006"/>
  </r>
  <r>
    <n v="9456"/>
    <x v="4734"/>
    <x v="0"/>
    <x v="950"/>
    <d v="2013-06-20T00:00:00"/>
    <x v="0"/>
    <s v="JL-15175"/>
    <x v="311"/>
    <x v="2"/>
    <x v="0"/>
    <s v="Chattanooga"/>
    <x v="18"/>
    <n v="37421"/>
    <x v="0"/>
    <s v="TEC-MA-10003493"/>
    <x v="2"/>
    <x v="15"/>
    <x v="1834"/>
    <n v="91.474999999999994"/>
    <n v="1"/>
    <x v="5"/>
    <n v="-1.8294999999999999"/>
  </r>
  <r>
    <n v="9457"/>
    <x v="4735"/>
    <x v="3"/>
    <x v="837"/>
    <d v="2014-06-04T00:00:00"/>
    <x v="1"/>
    <s v="BW-11110"/>
    <x v="308"/>
    <x v="1"/>
    <x v="0"/>
    <s v="Greensboro"/>
    <x v="3"/>
    <n v="27405"/>
    <x v="0"/>
    <s v="TEC-AC-10002380"/>
    <x v="2"/>
    <x v="11"/>
    <x v="1835"/>
    <n v="27.192"/>
    <n v="3"/>
    <x v="2"/>
    <n v="0.33989999999999998"/>
  </r>
  <r>
    <n v="9458"/>
    <x v="4735"/>
    <x v="3"/>
    <x v="837"/>
    <d v="2014-06-04T00:00:00"/>
    <x v="1"/>
    <s v="BW-11110"/>
    <x v="308"/>
    <x v="1"/>
    <x v="0"/>
    <s v="Greensboro"/>
    <x v="3"/>
    <n v="27405"/>
    <x v="0"/>
    <s v="OFF-BI-10004209"/>
    <x v="1"/>
    <x v="8"/>
    <x v="1206"/>
    <n v="12.06"/>
    <n v="5"/>
    <x v="6"/>
    <n v="-10.050000000000001"/>
  </r>
  <r>
    <n v="9459"/>
    <x v="4736"/>
    <x v="2"/>
    <x v="1148"/>
    <d v="2011-10-14T00:00:00"/>
    <x v="1"/>
    <s v="SJ-20500"/>
    <x v="81"/>
    <x v="0"/>
    <x v="0"/>
    <s v="San Francisco"/>
    <x v="1"/>
    <n v="94122"/>
    <x v="1"/>
    <s v="OFF-AR-10002135"/>
    <x v="1"/>
    <x v="6"/>
    <x v="278"/>
    <n v="144.6"/>
    <n v="3"/>
    <x v="0"/>
    <n v="41.933999999999997"/>
  </r>
  <r>
    <n v="9460"/>
    <x v="4736"/>
    <x v="2"/>
    <x v="1148"/>
    <d v="2011-10-14T00:00:00"/>
    <x v="1"/>
    <s v="SJ-20500"/>
    <x v="81"/>
    <x v="0"/>
    <x v="0"/>
    <s v="San Francisco"/>
    <x v="1"/>
    <n v="94122"/>
    <x v="1"/>
    <s v="TEC-PH-10002583"/>
    <x v="2"/>
    <x v="7"/>
    <x v="1708"/>
    <n v="15.992000000000001"/>
    <n v="1"/>
    <x v="2"/>
    <n v="-2.9984999999999999"/>
  </r>
  <r>
    <n v="9461"/>
    <x v="4737"/>
    <x v="2"/>
    <x v="664"/>
    <d v="2011-11-22T00:00:00"/>
    <x v="0"/>
    <s v="FG-14260"/>
    <x v="435"/>
    <x v="2"/>
    <x v="0"/>
    <s v="New York City"/>
    <x v="15"/>
    <n v="10024"/>
    <x v="3"/>
    <s v="OFF-PA-10003591"/>
    <x v="1"/>
    <x v="10"/>
    <x v="686"/>
    <n v="34.44"/>
    <n v="3"/>
    <x v="0"/>
    <n v="17.22"/>
  </r>
  <r>
    <n v="9462"/>
    <x v="4738"/>
    <x v="2"/>
    <x v="538"/>
    <d v="2011-10-24T00:00:00"/>
    <x v="1"/>
    <s v="EH-14125"/>
    <x v="258"/>
    <x v="2"/>
    <x v="0"/>
    <s v="Lakewood"/>
    <x v="1"/>
    <n v="90712"/>
    <x v="1"/>
    <s v="TEC-PH-10004922"/>
    <x v="2"/>
    <x v="7"/>
    <x v="1067"/>
    <n v="321.55200000000002"/>
    <n v="6"/>
    <x v="2"/>
    <n v="20.097000000000001"/>
  </r>
  <r>
    <n v="9463"/>
    <x v="4739"/>
    <x v="3"/>
    <x v="920"/>
    <d v="2014-12-01T00:00:00"/>
    <x v="0"/>
    <s v="BS-11590"/>
    <x v="29"/>
    <x v="1"/>
    <x v="0"/>
    <s v="Louisville"/>
    <x v="0"/>
    <n v="40214"/>
    <x v="0"/>
    <s v="FUR-CH-10001854"/>
    <x v="0"/>
    <x v="1"/>
    <x v="1110"/>
    <n v="701.96"/>
    <n v="2"/>
    <x v="0"/>
    <n v="168.47040000000001"/>
  </r>
  <r>
    <n v="9464"/>
    <x v="4740"/>
    <x v="2"/>
    <x v="1221"/>
    <d v="2011-03-03T00:00:00"/>
    <x v="2"/>
    <s v="JS-16030"/>
    <x v="559"/>
    <x v="0"/>
    <x v="0"/>
    <s v="Columbus"/>
    <x v="24"/>
    <n v="43229"/>
    <x v="3"/>
    <s v="OFF-AR-10003560"/>
    <x v="1"/>
    <x v="6"/>
    <x v="482"/>
    <n v="19.456"/>
    <n v="4"/>
    <x v="2"/>
    <n v="3.4047999999999998"/>
  </r>
  <r>
    <n v="9465"/>
    <x v="4741"/>
    <x v="2"/>
    <x v="1059"/>
    <d v="2011-12-25T00:00:00"/>
    <x v="1"/>
    <s v="JC-15775"/>
    <x v="547"/>
    <x v="0"/>
    <x v="0"/>
    <s v="Newark"/>
    <x v="13"/>
    <n v="19711"/>
    <x v="3"/>
    <s v="OFF-LA-10004409"/>
    <x v="1"/>
    <x v="2"/>
    <x v="1550"/>
    <n v="17.28"/>
    <n v="6"/>
    <x v="0"/>
    <n v="7.9488000000000003"/>
  </r>
  <r>
    <n v="9466"/>
    <x v="4742"/>
    <x v="0"/>
    <x v="258"/>
    <d v="2013-11-24T00:00:00"/>
    <x v="1"/>
    <s v="JM-15265"/>
    <x v="25"/>
    <x v="1"/>
    <x v="0"/>
    <s v="Seattle"/>
    <x v="4"/>
    <n v="98115"/>
    <x v="1"/>
    <s v="FUR-FU-10000448"/>
    <x v="0"/>
    <x v="5"/>
    <x v="464"/>
    <n v="31.96"/>
    <n v="2"/>
    <x v="0"/>
    <n v="1.5980000000000001"/>
  </r>
  <r>
    <n v="9467"/>
    <x v="4743"/>
    <x v="3"/>
    <x v="60"/>
    <d v="2014-11-11T00:00:00"/>
    <x v="0"/>
    <s v="CD-12280"/>
    <x v="512"/>
    <x v="0"/>
    <x v="0"/>
    <s v="New York City"/>
    <x v="15"/>
    <n v="10024"/>
    <x v="3"/>
    <s v="OFF-BI-10002735"/>
    <x v="1"/>
    <x v="8"/>
    <x v="141"/>
    <n v="164.68799999999999"/>
    <n v="6"/>
    <x v="2"/>
    <n v="55.5822"/>
  </r>
  <r>
    <n v="9468"/>
    <x v="4743"/>
    <x v="3"/>
    <x v="60"/>
    <d v="2014-11-11T00:00:00"/>
    <x v="0"/>
    <s v="CD-12280"/>
    <x v="512"/>
    <x v="0"/>
    <x v="0"/>
    <s v="New York City"/>
    <x v="15"/>
    <n v="10024"/>
    <x v="3"/>
    <s v="FUR-TA-10003469"/>
    <x v="0"/>
    <x v="3"/>
    <x v="1564"/>
    <n v="166.5"/>
    <n v="2"/>
    <x v="10"/>
    <n v="-66.599999999999994"/>
  </r>
  <r>
    <n v="9469"/>
    <x v="4743"/>
    <x v="3"/>
    <x v="60"/>
    <d v="2014-11-11T00:00:00"/>
    <x v="0"/>
    <s v="CD-12280"/>
    <x v="512"/>
    <x v="0"/>
    <x v="0"/>
    <s v="New York City"/>
    <x v="15"/>
    <n v="10024"/>
    <x v="3"/>
    <s v="OFF-PA-10001870"/>
    <x v="1"/>
    <x v="10"/>
    <x v="674"/>
    <n v="12.96"/>
    <n v="2"/>
    <x v="0"/>
    <n v="6.2207999999999997"/>
  </r>
  <r>
    <n v="9470"/>
    <x v="4743"/>
    <x v="3"/>
    <x v="60"/>
    <d v="2014-11-11T00:00:00"/>
    <x v="0"/>
    <s v="CD-12280"/>
    <x v="512"/>
    <x v="0"/>
    <x v="0"/>
    <s v="New York City"/>
    <x v="15"/>
    <n v="10024"/>
    <x v="3"/>
    <s v="OFF-PA-10004071"/>
    <x v="1"/>
    <x v="10"/>
    <x v="412"/>
    <n v="110.96"/>
    <n v="2"/>
    <x v="0"/>
    <n v="53.260800000000003"/>
  </r>
  <r>
    <n v="9471"/>
    <x v="4743"/>
    <x v="3"/>
    <x v="60"/>
    <d v="2014-11-11T00:00:00"/>
    <x v="0"/>
    <s v="CD-12280"/>
    <x v="512"/>
    <x v="0"/>
    <x v="0"/>
    <s v="New York City"/>
    <x v="15"/>
    <n v="10024"/>
    <x v="3"/>
    <s v="TEC-PH-10001448"/>
    <x v="2"/>
    <x v="7"/>
    <x v="140"/>
    <n v="99.98"/>
    <n v="2"/>
    <x v="0"/>
    <n v="3.9992000000000001"/>
  </r>
  <r>
    <n v="9472"/>
    <x v="4743"/>
    <x v="3"/>
    <x v="60"/>
    <d v="2014-11-11T00:00:00"/>
    <x v="0"/>
    <s v="CD-12280"/>
    <x v="512"/>
    <x v="0"/>
    <x v="0"/>
    <s v="New York City"/>
    <x v="15"/>
    <n v="10024"/>
    <x v="3"/>
    <s v="OFF-BI-10002706"/>
    <x v="1"/>
    <x v="8"/>
    <x v="273"/>
    <n v="11.423999999999999"/>
    <n v="1"/>
    <x v="2"/>
    <n v="3.7128000000000001"/>
  </r>
  <r>
    <n v="9473"/>
    <x v="4743"/>
    <x v="3"/>
    <x v="60"/>
    <d v="2014-11-11T00:00:00"/>
    <x v="0"/>
    <s v="CD-12280"/>
    <x v="512"/>
    <x v="0"/>
    <x v="0"/>
    <s v="New York City"/>
    <x v="15"/>
    <n v="10024"/>
    <x v="3"/>
    <s v="FUR-CH-10004875"/>
    <x v="0"/>
    <x v="1"/>
    <x v="1436"/>
    <n v="128.124"/>
    <n v="2"/>
    <x v="9"/>
    <n v="24.2012"/>
  </r>
  <r>
    <n v="9474"/>
    <x v="4743"/>
    <x v="3"/>
    <x v="60"/>
    <d v="2014-11-11T00:00:00"/>
    <x v="0"/>
    <s v="CD-12280"/>
    <x v="512"/>
    <x v="0"/>
    <x v="0"/>
    <s v="New York City"/>
    <x v="15"/>
    <n v="10024"/>
    <x v="3"/>
    <s v="FUR-FU-10004245"/>
    <x v="0"/>
    <x v="5"/>
    <x v="1738"/>
    <n v="101.4"/>
    <n v="5"/>
    <x v="0"/>
    <n v="38.531999999999996"/>
  </r>
  <r>
    <n v="9475"/>
    <x v="4744"/>
    <x v="1"/>
    <x v="70"/>
    <d v="2012-06-05T00:00:00"/>
    <x v="0"/>
    <s v="JM-15265"/>
    <x v="25"/>
    <x v="1"/>
    <x v="0"/>
    <s v="Chicago"/>
    <x v="10"/>
    <n v="60653"/>
    <x v="2"/>
    <s v="OFF-LA-10000443"/>
    <x v="1"/>
    <x v="2"/>
    <x v="1118"/>
    <n v="5.9039999999999999"/>
    <n v="2"/>
    <x v="2"/>
    <n v="1.9925999999999999"/>
  </r>
  <r>
    <n v="9476"/>
    <x v="4744"/>
    <x v="1"/>
    <x v="70"/>
    <d v="2012-06-05T00:00:00"/>
    <x v="0"/>
    <s v="JM-15265"/>
    <x v="25"/>
    <x v="1"/>
    <x v="0"/>
    <s v="Chicago"/>
    <x v="10"/>
    <n v="60653"/>
    <x v="2"/>
    <s v="OFF-PA-10001125"/>
    <x v="1"/>
    <x v="10"/>
    <x v="1012"/>
    <n v="173.488"/>
    <n v="7"/>
    <x v="2"/>
    <n v="54.215000000000003"/>
  </r>
  <r>
    <n v="9477"/>
    <x v="4744"/>
    <x v="1"/>
    <x v="70"/>
    <d v="2012-06-05T00:00:00"/>
    <x v="0"/>
    <s v="JM-15265"/>
    <x v="25"/>
    <x v="1"/>
    <x v="0"/>
    <s v="Chicago"/>
    <x v="10"/>
    <n v="60653"/>
    <x v="2"/>
    <s v="FUR-FU-10002703"/>
    <x v="0"/>
    <x v="5"/>
    <x v="1516"/>
    <n v="51.56"/>
    <n v="2"/>
    <x v="7"/>
    <n v="-61.872"/>
  </r>
  <r>
    <n v="9478"/>
    <x v="4744"/>
    <x v="1"/>
    <x v="70"/>
    <d v="2012-06-05T00:00:00"/>
    <x v="0"/>
    <s v="JM-15265"/>
    <x v="25"/>
    <x v="1"/>
    <x v="0"/>
    <s v="Chicago"/>
    <x v="10"/>
    <n v="60653"/>
    <x v="2"/>
    <s v="OFF-BI-10004364"/>
    <x v="1"/>
    <x v="8"/>
    <x v="302"/>
    <n v="3.5640000000000001"/>
    <n v="3"/>
    <x v="3"/>
    <n v="-6.2370000000000001"/>
  </r>
  <r>
    <n v="9479"/>
    <x v="4745"/>
    <x v="2"/>
    <x v="557"/>
    <d v="2011-09-14T00:00:00"/>
    <x v="1"/>
    <s v="SS-20410"/>
    <x v="757"/>
    <x v="0"/>
    <x v="0"/>
    <s v="Oswego"/>
    <x v="10"/>
    <n v="60543"/>
    <x v="2"/>
    <s v="OFF-FA-10000936"/>
    <x v="1"/>
    <x v="13"/>
    <x v="1298"/>
    <n v="13.16"/>
    <n v="5"/>
    <x v="2"/>
    <n v="4.1124999999999998"/>
  </r>
  <r>
    <n v="9480"/>
    <x v="4745"/>
    <x v="2"/>
    <x v="557"/>
    <d v="2011-09-14T00:00:00"/>
    <x v="1"/>
    <s v="SS-20410"/>
    <x v="757"/>
    <x v="0"/>
    <x v="0"/>
    <s v="Oswego"/>
    <x v="10"/>
    <n v="60543"/>
    <x v="2"/>
    <s v="OFF-BI-10001249"/>
    <x v="1"/>
    <x v="8"/>
    <x v="1182"/>
    <n v="3.8279999999999998"/>
    <n v="3"/>
    <x v="3"/>
    <n v="-6.5076000000000001"/>
  </r>
  <r>
    <n v="9481"/>
    <x v="4745"/>
    <x v="2"/>
    <x v="557"/>
    <d v="2011-09-14T00:00:00"/>
    <x v="1"/>
    <s v="SS-20410"/>
    <x v="757"/>
    <x v="0"/>
    <x v="0"/>
    <s v="Oswego"/>
    <x v="10"/>
    <n v="60543"/>
    <x v="2"/>
    <s v="OFF-BI-10004632"/>
    <x v="1"/>
    <x v="8"/>
    <x v="564"/>
    <n v="304.99"/>
    <n v="5"/>
    <x v="3"/>
    <n v="-533.73249999999996"/>
  </r>
  <r>
    <n v="9482"/>
    <x v="4746"/>
    <x v="3"/>
    <x v="44"/>
    <d v="2014-11-13T00:00:00"/>
    <x v="1"/>
    <s v="HG-14845"/>
    <x v="668"/>
    <x v="0"/>
    <x v="0"/>
    <s v="Dallas"/>
    <x v="5"/>
    <n v="75220"/>
    <x v="2"/>
    <s v="OFF-ST-10000615"/>
    <x v="1"/>
    <x v="4"/>
    <x v="75"/>
    <n v="18.16"/>
    <n v="2"/>
    <x v="2"/>
    <n v="1.8160000000000001"/>
  </r>
  <r>
    <n v="9483"/>
    <x v="4747"/>
    <x v="1"/>
    <x v="782"/>
    <d v="2012-06-24T00:00:00"/>
    <x v="0"/>
    <s v="BC-11125"/>
    <x v="604"/>
    <x v="2"/>
    <x v="0"/>
    <s v="Philadelphia"/>
    <x v="9"/>
    <n v="19134"/>
    <x v="3"/>
    <s v="TEC-AC-10001838"/>
    <x v="2"/>
    <x v="11"/>
    <x v="645"/>
    <n v="319.98399999999998"/>
    <n v="2"/>
    <x v="2"/>
    <n v="91.995400000000004"/>
  </r>
  <r>
    <n v="9484"/>
    <x v="4748"/>
    <x v="2"/>
    <x v="192"/>
    <d v="2011-07-28T00:00:00"/>
    <x v="1"/>
    <s v="AB-10255"/>
    <x v="437"/>
    <x v="2"/>
    <x v="0"/>
    <s v="Los Angeles"/>
    <x v="1"/>
    <n v="90008"/>
    <x v="1"/>
    <s v="OFF-AR-10004757"/>
    <x v="1"/>
    <x v="6"/>
    <x v="342"/>
    <n v="19.68"/>
    <n v="6"/>
    <x v="0"/>
    <n v="6.4943999999999997"/>
  </r>
  <r>
    <n v="9485"/>
    <x v="4749"/>
    <x v="0"/>
    <x v="499"/>
    <d v="2013-12-05T00:00:00"/>
    <x v="0"/>
    <s v="MY-18295"/>
    <x v="501"/>
    <x v="1"/>
    <x v="0"/>
    <s v="Houston"/>
    <x v="5"/>
    <n v="77036"/>
    <x v="2"/>
    <s v="FUR-BO-10003893"/>
    <x v="0"/>
    <x v="0"/>
    <x v="1665"/>
    <n v="781.86400000000003"/>
    <n v="10"/>
    <x v="8"/>
    <n v="-137.976"/>
  </r>
  <r>
    <n v="9486"/>
    <x v="4749"/>
    <x v="0"/>
    <x v="499"/>
    <d v="2013-12-05T00:00:00"/>
    <x v="0"/>
    <s v="MY-18295"/>
    <x v="501"/>
    <x v="1"/>
    <x v="0"/>
    <s v="Houston"/>
    <x v="5"/>
    <n v="77036"/>
    <x v="2"/>
    <s v="OFF-PA-10003893"/>
    <x v="1"/>
    <x v="10"/>
    <x v="1096"/>
    <n v="30.815999999999999"/>
    <n v="9"/>
    <x v="2"/>
    <n v="9.6300000000000008"/>
  </r>
  <r>
    <n v="9487"/>
    <x v="4750"/>
    <x v="3"/>
    <x v="386"/>
    <d v="2014-10-13T00:00:00"/>
    <x v="3"/>
    <s v="NF-18385"/>
    <x v="173"/>
    <x v="0"/>
    <x v="0"/>
    <s v="Wheeling"/>
    <x v="48"/>
    <n v="26003"/>
    <x v="3"/>
    <s v="FUR-TA-10001932"/>
    <x v="0"/>
    <x v="3"/>
    <x v="840"/>
    <n v="673.34400000000005"/>
    <n v="3"/>
    <x v="4"/>
    <n v="-76.953599999999994"/>
  </r>
  <r>
    <n v="9488"/>
    <x v="4751"/>
    <x v="3"/>
    <x v="157"/>
    <d v="2014-12-14T00:00:00"/>
    <x v="2"/>
    <s v="NB-18655"/>
    <x v="240"/>
    <x v="1"/>
    <x v="0"/>
    <s v="Paterson"/>
    <x v="30"/>
    <n v="7501"/>
    <x v="3"/>
    <s v="OFF-FA-10001561"/>
    <x v="1"/>
    <x v="13"/>
    <x v="831"/>
    <n v="6.54"/>
    <n v="3"/>
    <x v="0"/>
    <n v="2.1581999999999999"/>
  </r>
  <r>
    <n v="9489"/>
    <x v="4752"/>
    <x v="1"/>
    <x v="486"/>
    <d v="2012-10-04T00:00:00"/>
    <x v="2"/>
    <s v="EM-13960"/>
    <x v="75"/>
    <x v="0"/>
    <x v="0"/>
    <s v="Portland"/>
    <x v="21"/>
    <n v="97206"/>
    <x v="1"/>
    <s v="TEC-PH-10001817"/>
    <x v="2"/>
    <x v="7"/>
    <x v="1097"/>
    <n v="572.79999999999995"/>
    <n v="2"/>
    <x v="2"/>
    <n v="50.12"/>
  </r>
  <r>
    <n v="9490"/>
    <x v="4753"/>
    <x v="0"/>
    <x v="1222"/>
    <d v="2013-08-12T00:00:00"/>
    <x v="1"/>
    <s v="MF-17665"/>
    <x v="716"/>
    <x v="1"/>
    <x v="0"/>
    <s v="Huntsville"/>
    <x v="19"/>
    <n v="35810"/>
    <x v="0"/>
    <s v="OFF-AR-10000538"/>
    <x v="1"/>
    <x v="6"/>
    <x v="1245"/>
    <n v="197.05"/>
    <n v="7"/>
    <x v="0"/>
    <n v="59.115000000000002"/>
  </r>
  <r>
    <n v="9491"/>
    <x v="4754"/>
    <x v="3"/>
    <x v="1032"/>
    <d v="2014-01-08T00:00:00"/>
    <x v="1"/>
    <s v="CM-12385"/>
    <x v="200"/>
    <x v="0"/>
    <x v="0"/>
    <s v="San Francisco"/>
    <x v="1"/>
    <n v="94110"/>
    <x v="1"/>
    <s v="OFF-BI-10004584"/>
    <x v="1"/>
    <x v="8"/>
    <x v="378"/>
    <n v="2022.2719999999999"/>
    <n v="8"/>
    <x v="2"/>
    <n v="682.51679999999999"/>
  </r>
  <r>
    <n v="9492"/>
    <x v="4754"/>
    <x v="3"/>
    <x v="1032"/>
    <d v="2014-01-08T00:00:00"/>
    <x v="1"/>
    <s v="CM-12385"/>
    <x v="200"/>
    <x v="0"/>
    <x v="0"/>
    <s v="San Francisco"/>
    <x v="1"/>
    <n v="94110"/>
    <x v="1"/>
    <s v="OFF-AR-10000817"/>
    <x v="1"/>
    <x v="6"/>
    <x v="1255"/>
    <n v="9.1199999999999992"/>
    <n v="3"/>
    <x v="0"/>
    <n v="3.1008"/>
  </r>
  <r>
    <n v="9493"/>
    <x v="4755"/>
    <x v="3"/>
    <x v="659"/>
    <d v="2014-11-08T00:00:00"/>
    <x v="3"/>
    <s v="EC-14050"/>
    <x v="685"/>
    <x v="0"/>
    <x v="0"/>
    <s v="Oklahoma City"/>
    <x v="26"/>
    <n v="73120"/>
    <x v="2"/>
    <s v="OFF-BI-10000756"/>
    <x v="1"/>
    <x v="8"/>
    <x v="15"/>
    <n v="38.159999999999997"/>
    <n v="9"/>
    <x v="0"/>
    <n v="19.079999999999998"/>
  </r>
  <r>
    <n v="9494"/>
    <x v="4756"/>
    <x v="0"/>
    <x v="835"/>
    <d v="2013-01-08T00:00:00"/>
    <x v="1"/>
    <s v="BO-11350"/>
    <x v="635"/>
    <x v="1"/>
    <x v="0"/>
    <s v="Broken Arrow"/>
    <x v="26"/>
    <n v="74012"/>
    <x v="2"/>
    <s v="FUR-TA-10000617"/>
    <x v="0"/>
    <x v="3"/>
    <x v="338"/>
    <n v="1592.85"/>
    <n v="7"/>
    <x v="0"/>
    <n v="350.42700000000002"/>
  </r>
  <r>
    <n v="9495"/>
    <x v="4756"/>
    <x v="0"/>
    <x v="835"/>
    <d v="2013-01-08T00:00:00"/>
    <x v="1"/>
    <s v="BO-11350"/>
    <x v="635"/>
    <x v="1"/>
    <x v="0"/>
    <s v="Broken Arrow"/>
    <x v="26"/>
    <n v="74012"/>
    <x v="2"/>
    <s v="OFF-BI-10004364"/>
    <x v="1"/>
    <x v="8"/>
    <x v="302"/>
    <n v="11.88"/>
    <n v="2"/>
    <x v="0"/>
    <n v="5.3460000000000001"/>
  </r>
  <r>
    <n v="9496"/>
    <x v="4757"/>
    <x v="0"/>
    <x v="536"/>
    <d v="2013-05-17T00:00:00"/>
    <x v="1"/>
    <s v="VM-21835"/>
    <x v="718"/>
    <x v="0"/>
    <x v="0"/>
    <s v="Mission Viejo"/>
    <x v="1"/>
    <n v="92691"/>
    <x v="1"/>
    <s v="TEC-AC-10004518"/>
    <x v="2"/>
    <x v="11"/>
    <x v="1803"/>
    <n v="120"/>
    <n v="6"/>
    <x v="0"/>
    <n v="46.8"/>
  </r>
  <r>
    <n v="9497"/>
    <x v="4757"/>
    <x v="0"/>
    <x v="536"/>
    <d v="2013-05-17T00:00:00"/>
    <x v="1"/>
    <s v="VM-21835"/>
    <x v="718"/>
    <x v="0"/>
    <x v="0"/>
    <s v="Mission Viejo"/>
    <x v="1"/>
    <n v="92691"/>
    <x v="1"/>
    <s v="OFF-AP-10002222"/>
    <x v="1"/>
    <x v="9"/>
    <x v="33"/>
    <n v="8.67"/>
    <n v="1"/>
    <x v="0"/>
    <n v="2.3409"/>
  </r>
  <r>
    <n v="9498"/>
    <x v="4758"/>
    <x v="3"/>
    <x v="60"/>
    <d v="2014-11-08T00:00:00"/>
    <x v="2"/>
    <s v="AB-10060"/>
    <x v="144"/>
    <x v="2"/>
    <x v="0"/>
    <s v="Greenwood"/>
    <x v="14"/>
    <n v="46142"/>
    <x v="2"/>
    <s v="OFF-PA-10002615"/>
    <x v="1"/>
    <x v="10"/>
    <x v="247"/>
    <n v="4.41"/>
    <n v="1"/>
    <x v="0"/>
    <n v="2.0286"/>
  </r>
  <r>
    <n v="9499"/>
    <x v="4758"/>
    <x v="3"/>
    <x v="60"/>
    <d v="2014-11-08T00:00:00"/>
    <x v="2"/>
    <s v="AB-10060"/>
    <x v="144"/>
    <x v="2"/>
    <x v="0"/>
    <s v="Greenwood"/>
    <x v="14"/>
    <n v="46142"/>
    <x v="2"/>
    <s v="OFF-PA-10000565"/>
    <x v="1"/>
    <x v="10"/>
    <x v="33"/>
    <n v="167.94"/>
    <n v="3"/>
    <x v="0"/>
    <n v="82.290599999999998"/>
  </r>
  <r>
    <n v="9500"/>
    <x v="4758"/>
    <x v="3"/>
    <x v="60"/>
    <d v="2014-11-08T00:00:00"/>
    <x v="2"/>
    <s v="AB-10060"/>
    <x v="144"/>
    <x v="2"/>
    <x v="0"/>
    <s v="Greenwood"/>
    <x v="14"/>
    <n v="46142"/>
    <x v="2"/>
    <s v="OFF-PA-10003673"/>
    <x v="1"/>
    <x v="10"/>
    <x v="971"/>
    <n v="67.8"/>
    <n v="10"/>
    <x v="0"/>
    <n v="31.187999999999999"/>
  </r>
  <r>
    <n v="9501"/>
    <x v="4759"/>
    <x v="0"/>
    <x v="439"/>
    <d v="2013-05-31T00:00:00"/>
    <x v="1"/>
    <s v="CM-12235"/>
    <x v="632"/>
    <x v="0"/>
    <x v="0"/>
    <s v="Milwaukee"/>
    <x v="6"/>
    <n v="53209"/>
    <x v="2"/>
    <s v="FUR-FU-10002088"/>
    <x v="0"/>
    <x v="5"/>
    <x v="1084"/>
    <n v="26.94"/>
    <n v="3"/>
    <x v="0"/>
    <n v="11.3148"/>
  </r>
  <r>
    <n v="9502"/>
    <x v="4760"/>
    <x v="1"/>
    <x v="312"/>
    <d v="2012-11-24T00:00:00"/>
    <x v="1"/>
    <s v="KW-16570"/>
    <x v="608"/>
    <x v="0"/>
    <x v="0"/>
    <s v="San Francisco"/>
    <x v="1"/>
    <n v="94109"/>
    <x v="1"/>
    <s v="FUR-FU-10001546"/>
    <x v="0"/>
    <x v="5"/>
    <x v="1423"/>
    <n v="32.04"/>
    <n v="3"/>
    <x v="0"/>
    <n v="8.01"/>
  </r>
  <r>
    <n v="9503"/>
    <x v="4761"/>
    <x v="0"/>
    <x v="183"/>
    <d v="2013-04-30T00:00:00"/>
    <x v="1"/>
    <s v="MM-17920"/>
    <x v="462"/>
    <x v="0"/>
    <x v="0"/>
    <s v="Rome"/>
    <x v="15"/>
    <n v="13440"/>
    <x v="3"/>
    <s v="OFF-AR-10000614"/>
    <x v="1"/>
    <x v="6"/>
    <x v="1722"/>
    <n v="32.130000000000003"/>
    <n v="9"/>
    <x v="0"/>
    <n v="8.3537999999999997"/>
  </r>
  <r>
    <n v="9504"/>
    <x v="4761"/>
    <x v="0"/>
    <x v="183"/>
    <d v="2013-04-30T00:00:00"/>
    <x v="1"/>
    <s v="MM-17920"/>
    <x v="462"/>
    <x v="0"/>
    <x v="0"/>
    <s v="Rome"/>
    <x v="15"/>
    <n v="13440"/>
    <x v="3"/>
    <s v="OFF-AR-10003190"/>
    <x v="1"/>
    <x v="6"/>
    <x v="643"/>
    <n v="2.88"/>
    <n v="1"/>
    <x v="0"/>
    <n v="0.80640000000000001"/>
  </r>
  <r>
    <n v="9505"/>
    <x v="4762"/>
    <x v="0"/>
    <x v="500"/>
    <d v="2013-10-19T00:00:00"/>
    <x v="1"/>
    <s v="PW-19030"/>
    <x v="463"/>
    <x v="1"/>
    <x v="0"/>
    <s v="New York City"/>
    <x v="15"/>
    <n v="10009"/>
    <x v="3"/>
    <s v="TEC-PH-10004094"/>
    <x v="2"/>
    <x v="7"/>
    <x v="1788"/>
    <n v="1091.93"/>
    <n v="7"/>
    <x v="0"/>
    <n v="272.98250000000002"/>
  </r>
  <r>
    <n v="9506"/>
    <x v="4762"/>
    <x v="0"/>
    <x v="500"/>
    <d v="2013-10-19T00:00:00"/>
    <x v="1"/>
    <s v="PW-19030"/>
    <x v="463"/>
    <x v="1"/>
    <x v="0"/>
    <s v="New York City"/>
    <x v="15"/>
    <n v="10009"/>
    <x v="3"/>
    <s v="OFF-PA-10001970"/>
    <x v="1"/>
    <x v="10"/>
    <x v="361"/>
    <n v="111.96"/>
    <n v="2"/>
    <x v="0"/>
    <n v="54.860399999999998"/>
  </r>
  <r>
    <n v="9507"/>
    <x v="4763"/>
    <x v="2"/>
    <x v="267"/>
    <d v="2011-04-07T00:00:00"/>
    <x v="0"/>
    <s v="RD-19900"/>
    <x v="76"/>
    <x v="0"/>
    <x v="0"/>
    <s v="Dearborn Heights"/>
    <x v="12"/>
    <n v="48127"/>
    <x v="2"/>
    <s v="OFF-AR-10002952"/>
    <x v="1"/>
    <x v="6"/>
    <x v="806"/>
    <n v="26.7"/>
    <n v="2"/>
    <x v="0"/>
    <n v="7.476"/>
  </r>
  <r>
    <n v="9508"/>
    <x v="4763"/>
    <x v="2"/>
    <x v="267"/>
    <d v="2011-04-07T00:00:00"/>
    <x v="0"/>
    <s v="RD-19900"/>
    <x v="76"/>
    <x v="0"/>
    <x v="0"/>
    <s v="Dearborn Heights"/>
    <x v="12"/>
    <n v="48127"/>
    <x v="2"/>
    <s v="OFF-BI-10004209"/>
    <x v="1"/>
    <x v="8"/>
    <x v="1206"/>
    <n v="40.200000000000003"/>
    <n v="5"/>
    <x v="0"/>
    <n v="18.09"/>
  </r>
  <r>
    <n v="9509"/>
    <x v="4763"/>
    <x v="2"/>
    <x v="267"/>
    <d v="2011-04-07T00:00:00"/>
    <x v="0"/>
    <s v="RD-19900"/>
    <x v="76"/>
    <x v="0"/>
    <x v="0"/>
    <s v="Dearborn Heights"/>
    <x v="12"/>
    <n v="48127"/>
    <x v="2"/>
    <s v="OFF-AR-10004685"/>
    <x v="1"/>
    <x v="6"/>
    <x v="181"/>
    <n v="13.89"/>
    <n v="3"/>
    <x v="0"/>
    <n v="4.5837000000000003"/>
  </r>
  <r>
    <n v="9510"/>
    <x v="4763"/>
    <x v="2"/>
    <x v="267"/>
    <d v="2011-04-07T00:00:00"/>
    <x v="0"/>
    <s v="RD-19900"/>
    <x v="76"/>
    <x v="0"/>
    <x v="0"/>
    <s v="Dearborn Heights"/>
    <x v="12"/>
    <n v="48127"/>
    <x v="2"/>
    <s v="OFF-ST-10000991"/>
    <x v="1"/>
    <x v="4"/>
    <x v="155"/>
    <n v="689.82"/>
    <n v="6"/>
    <x v="0"/>
    <n v="20.694600000000001"/>
  </r>
  <r>
    <n v="9511"/>
    <x v="4764"/>
    <x v="0"/>
    <x v="876"/>
    <d v="2013-08-12T00:00:00"/>
    <x v="1"/>
    <s v="LM-17065"/>
    <x v="215"/>
    <x v="0"/>
    <x v="0"/>
    <s v="New York City"/>
    <x v="15"/>
    <n v="10024"/>
    <x v="3"/>
    <s v="OFF-AR-10002399"/>
    <x v="1"/>
    <x v="6"/>
    <x v="316"/>
    <n v="38.340000000000003"/>
    <n v="9"/>
    <x v="0"/>
    <n v="15.7194"/>
  </r>
  <r>
    <n v="9512"/>
    <x v="4765"/>
    <x v="2"/>
    <x v="637"/>
    <d v="2011-12-16T00:00:00"/>
    <x v="2"/>
    <s v="CS-11845"/>
    <x v="688"/>
    <x v="1"/>
    <x v="0"/>
    <s v="Chicago"/>
    <x v="10"/>
    <n v="60623"/>
    <x v="2"/>
    <s v="OFF-BI-10002353"/>
    <x v="1"/>
    <x v="8"/>
    <x v="1068"/>
    <n v="9.2639999999999993"/>
    <n v="3"/>
    <x v="3"/>
    <n v="-13.896000000000001"/>
  </r>
  <r>
    <n v="9513"/>
    <x v="4766"/>
    <x v="3"/>
    <x v="1109"/>
    <d v="2014-06-04T00:00:00"/>
    <x v="0"/>
    <s v="KT-16480"/>
    <x v="409"/>
    <x v="0"/>
    <x v="0"/>
    <s v="Dallas"/>
    <x v="5"/>
    <n v="75217"/>
    <x v="2"/>
    <s v="FUR-BO-10001811"/>
    <x v="0"/>
    <x v="0"/>
    <x v="779"/>
    <n v="204.66640000000001"/>
    <n v="1"/>
    <x v="8"/>
    <n v="-6.0195999999999996"/>
  </r>
  <r>
    <n v="9514"/>
    <x v="4767"/>
    <x v="0"/>
    <x v="500"/>
    <d v="2013-10-20T00:00:00"/>
    <x v="1"/>
    <s v="BE-11410"/>
    <x v="648"/>
    <x v="0"/>
    <x v="0"/>
    <s v="Appleton"/>
    <x v="6"/>
    <n v="54915"/>
    <x v="2"/>
    <s v="TEC-AC-10003033"/>
    <x v="2"/>
    <x v="11"/>
    <x v="756"/>
    <n v="1649.75"/>
    <n v="5"/>
    <x v="0"/>
    <n v="544.41750000000002"/>
  </r>
  <r>
    <n v="9515"/>
    <x v="4768"/>
    <x v="2"/>
    <x v="619"/>
    <d v="2011-03-18T00:00:00"/>
    <x v="1"/>
    <s v="NF-18475"/>
    <x v="739"/>
    <x v="2"/>
    <x v="0"/>
    <s v="Jacksonville"/>
    <x v="2"/>
    <n v="32216"/>
    <x v="0"/>
    <s v="OFF-PA-10000176"/>
    <x v="1"/>
    <x v="10"/>
    <x v="634"/>
    <n v="91.055999999999997"/>
    <n v="6"/>
    <x v="2"/>
    <n v="31.869599999999998"/>
  </r>
  <r>
    <n v="9516"/>
    <x v="4769"/>
    <x v="2"/>
    <x v="1223"/>
    <d v="2011-02-25T00:00:00"/>
    <x v="1"/>
    <s v="DL-13315"/>
    <x v="111"/>
    <x v="0"/>
    <x v="0"/>
    <s v="Chicago"/>
    <x v="10"/>
    <n v="60653"/>
    <x v="2"/>
    <s v="OFF-AR-10003631"/>
    <x v="1"/>
    <x v="6"/>
    <x v="33"/>
    <n v="54.207999999999998"/>
    <n v="14"/>
    <x v="2"/>
    <n v="8.8087999999999997"/>
  </r>
  <r>
    <n v="9517"/>
    <x v="4770"/>
    <x v="1"/>
    <x v="252"/>
    <d v="2012-08-26T00:00:00"/>
    <x v="0"/>
    <s v="MS-17710"/>
    <x v="384"/>
    <x v="0"/>
    <x v="0"/>
    <s v="Bowling Green"/>
    <x v="24"/>
    <n v="43402"/>
    <x v="3"/>
    <s v="TEC-PH-10000923"/>
    <x v="2"/>
    <x v="7"/>
    <x v="1225"/>
    <n v="26.981999999999999"/>
    <n v="3"/>
    <x v="10"/>
    <n v="4.0472999999999999"/>
  </r>
  <r>
    <n v="9518"/>
    <x v="4770"/>
    <x v="1"/>
    <x v="252"/>
    <d v="2012-08-26T00:00:00"/>
    <x v="0"/>
    <s v="MS-17710"/>
    <x v="384"/>
    <x v="0"/>
    <x v="0"/>
    <s v="Bowling Green"/>
    <x v="24"/>
    <n v="43402"/>
    <x v="3"/>
    <s v="OFF-LA-10003190"/>
    <x v="1"/>
    <x v="2"/>
    <x v="1163"/>
    <n v="6.9119999999999999"/>
    <n v="3"/>
    <x v="2"/>
    <n v="2.5055999999999998"/>
  </r>
  <r>
    <n v="9519"/>
    <x v="4770"/>
    <x v="1"/>
    <x v="252"/>
    <d v="2012-08-26T00:00:00"/>
    <x v="0"/>
    <s v="MS-17710"/>
    <x v="384"/>
    <x v="0"/>
    <x v="0"/>
    <s v="Bowling Green"/>
    <x v="24"/>
    <n v="43402"/>
    <x v="3"/>
    <s v="OFF-ST-10003208"/>
    <x v="1"/>
    <x v="4"/>
    <x v="243"/>
    <n v="435.50400000000002"/>
    <n v="3"/>
    <x v="2"/>
    <n v="48.994199999999999"/>
  </r>
  <r>
    <n v="9520"/>
    <x v="4771"/>
    <x v="3"/>
    <x v="540"/>
    <d v="2014-05-13T00:00:00"/>
    <x v="0"/>
    <s v="MM-18055"/>
    <x v="514"/>
    <x v="0"/>
    <x v="0"/>
    <s v="San Francisco"/>
    <x v="1"/>
    <n v="94110"/>
    <x v="1"/>
    <s v="OFF-AP-10000692"/>
    <x v="1"/>
    <x v="9"/>
    <x v="1241"/>
    <n v="81.08"/>
    <n v="4"/>
    <x v="0"/>
    <n v="22.702400000000001"/>
  </r>
  <r>
    <n v="9521"/>
    <x v="4772"/>
    <x v="0"/>
    <x v="1084"/>
    <d v="2013-02-09T00:00:00"/>
    <x v="1"/>
    <s v="JB-15400"/>
    <x v="80"/>
    <x v="1"/>
    <x v="0"/>
    <s v="Los Angeles"/>
    <x v="1"/>
    <n v="90049"/>
    <x v="1"/>
    <s v="OFF-ST-10004180"/>
    <x v="1"/>
    <x v="4"/>
    <x v="241"/>
    <n v="93.02"/>
    <n v="2"/>
    <x v="0"/>
    <n v="3.7208000000000001"/>
  </r>
  <r>
    <n v="9522"/>
    <x v="4773"/>
    <x v="2"/>
    <x v="174"/>
    <d v="2011-12-25T00:00:00"/>
    <x v="1"/>
    <s v="SG-20605"/>
    <x v="611"/>
    <x v="0"/>
    <x v="0"/>
    <s v="Chicago"/>
    <x v="10"/>
    <n v="60623"/>
    <x v="2"/>
    <s v="TEC-PH-10002817"/>
    <x v="2"/>
    <x v="7"/>
    <x v="1836"/>
    <n v="323.976"/>
    <n v="3"/>
    <x v="2"/>
    <n v="36.447299999999998"/>
  </r>
  <r>
    <n v="9523"/>
    <x v="4773"/>
    <x v="2"/>
    <x v="174"/>
    <d v="2011-12-25T00:00:00"/>
    <x v="1"/>
    <s v="SG-20605"/>
    <x v="611"/>
    <x v="0"/>
    <x v="0"/>
    <s v="Chicago"/>
    <x v="10"/>
    <n v="60623"/>
    <x v="2"/>
    <s v="OFF-PA-10000295"/>
    <x v="1"/>
    <x v="10"/>
    <x v="1779"/>
    <n v="15.552"/>
    <n v="3"/>
    <x v="2"/>
    <n v="5.4432"/>
  </r>
  <r>
    <n v="9524"/>
    <x v="4773"/>
    <x v="2"/>
    <x v="174"/>
    <d v="2011-12-25T00:00:00"/>
    <x v="1"/>
    <s v="SG-20605"/>
    <x v="611"/>
    <x v="0"/>
    <x v="0"/>
    <s v="Chicago"/>
    <x v="10"/>
    <n v="60623"/>
    <x v="2"/>
    <s v="OFF-ST-10000419"/>
    <x v="1"/>
    <x v="4"/>
    <x v="1015"/>
    <n v="32.591999999999999"/>
    <n v="3"/>
    <x v="2"/>
    <n v="-7.7405999999999997"/>
  </r>
  <r>
    <n v="9525"/>
    <x v="4774"/>
    <x v="3"/>
    <x v="256"/>
    <d v="2014-12-07T00:00:00"/>
    <x v="2"/>
    <s v="PB-18805"/>
    <x v="583"/>
    <x v="2"/>
    <x v="0"/>
    <s v="Seattle"/>
    <x v="4"/>
    <n v="98115"/>
    <x v="1"/>
    <s v="OFF-BI-10001524"/>
    <x v="1"/>
    <x v="8"/>
    <x v="298"/>
    <n v="83.92"/>
    <n v="5"/>
    <x v="2"/>
    <n v="29.372"/>
  </r>
  <r>
    <n v="9526"/>
    <x v="4774"/>
    <x v="3"/>
    <x v="256"/>
    <d v="2014-12-07T00:00:00"/>
    <x v="2"/>
    <s v="PB-18805"/>
    <x v="583"/>
    <x v="2"/>
    <x v="0"/>
    <s v="Seattle"/>
    <x v="4"/>
    <n v="98115"/>
    <x v="1"/>
    <s v="FUR-FU-10003268"/>
    <x v="0"/>
    <x v="5"/>
    <x v="876"/>
    <n v="199.9"/>
    <n v="5"/>
    <x v="0"/>
    <n v="39.979999999999997"/>
  </r>
  <r>
    <n v="9527"/>
    <x v="4774"/>
    <x v="3"/>
    <x v="256"/>
    <d v="2014-12-07T00:00:00"/>
    <x v="2"/>
    <s v="PB-18805"/>
    <x v="583"/>
    <x v="2"/>
    <x v="0"/>
    <s v="Seattle"/>
    <x v="4"/>
    <n v="98115"/>
    <x v="1"/>
    <s v="TEC-PH-10000148"/>
    <x v="2"/>
    <x v="7"/>
    <x v="771"/>
    <n v="31.175999999999998"/>
    <n v="3"/>
    <x v="2"/>
    <n v="-7.0145999999999997"/>
  </r>
  <r>
    <n v="9528"/>
    <x v="4774"/>
    <x v="3"/>
    <x v="256"/>
    <d v="2014-12-07T00:00:00"/>
    <x v="2"/>
    <s v="PB-18805"/>
    <x v="583"/>
    <x v="2"/>
    <x v="0"/>
    <s v="Seattle"/>
    <x v="4"/>
    <n v="98115"/>
    <x v="1"/>
    <s v="OFF-BI-10001543"/>
    <x v="1"/>
    <x v="8"/>
    <x v="375"/>
    <n v="172.75200000000001"/>
    <n v="6"/>
    <x v="2"/>
    <n v="60.463200000000001"/>
  </r>
  <r>
    <n v="9529"/>
    <x v="4774"/>
    <x v="3"/>
    <x v="256"/>
    <d v="2014-12-07T00:00:00"/>
    <x v="2"/>
    <s v="PB-18805"/>
    <x v="583"/>
    <x v="2"/>
    <x v="0"/>
    <s v="Seattle"/>
    <x v="4"/>
    <n v="98115"/>
    <x v="1"/>
    <s v="OFF-BI-10002071"/>
    <x v="1"/>
    <x v="8"/>
    <x v="692"/>
    <n v="9.2959999999999994"/>
    <n v="2"/>
    <x v="2"/>
    <n v="3.0211999999999999"/>
  </r>
  <r>
    <n v="9530"/>
    <x v="4775"/>
    <x v="3"/>
    <x v="668"/>
    <d v="2014-03-26T00:00:00"/>
    <x v="3"/>
    <s v="AC-10615"/>
    <x v="556"/>
    <x v="1"/>
    <x v="0"/>
    <s v="Beaumont"/>
    <x v="5"/>
    <n v="77705"/>
    <x v="2"/>
    <s v="OFF-ST-10002352"/>
    <x v="1"/>
    <x v="4"/>
    <x v="847"/>
    <n v="12.768000000000001"/>
    <n v="2"/>
    <x v="2"/>
    <n v="0.95760000000000001"/>
  </r>
  <r>
    <n v="9531"/>
    <x v="4776"/>
    <x v="3"/>
    <x v="141"/>
    <d v="2014-07-13T00:00:00"/>
    <x v="1"/>
    <s v="MR-17545"/>
    <x v="280"/>
    <x v="2"/>
    <x v="0"/>
    <s v="Seattle"/>
    <x v="4"/>
    <n v="98103"/>
    <x v="1"/>
    <s v="OFF-PA-10003127"/>
    <x v="1"/>
    <x v="10"/>
    <x v="33"/>
    <n v="52.76"/>
    <n v="2"/>
    <x v="0"/>
    <n v="24.269600000000001"/>
  </r>
  <r>
    <n v="9532"/>
    <x v="4777"/>
    <x v="3"/>
    <x v="40"/>
    <d v="2014-11-01T00:00:00"/>
    <x v="1"/>
    <s v="BF-11215"/>
    <x v="682"/>
    <x v="2"/>
    <x v="0"/>
    <s v="Dallas"/>
    <x v="5"/>
    <n v="75217"/>
    <x v="2"/>
    <s v="OFF-ST-10000464"/>
    <x v="1"/>
    <x v="4"/>
    <x v="1135"/>
    <n v="55.616"/>
    <n v="2"/>
    <x v="2"/>
    <n v="5.5616000000000003"/>
  </r>
  <r>
    <n v="9533"/>
    <x v="4778"/>
    <x v="0"/>
    <x v="189"/>
    <d v="2013-11-01T00:00:00"/>
    <x v="1"/>
    <s v="BW-11200"/>
    <x v="572"/>
    <x v="0"/>
    <x v="0"/>
    <s v="New York City"/>
    <x v="15"/>
    <n v="10011"/>
    <x v="3"/>
    <s v="FUR-CH-10000553"/>
    <x v="0"/>
    <x v="1"/>
    <x v="1248"/>
    <n v="427.64400000000001"/>
    <n v="14"/>
    <x v="9"/>
    <n v="80.777199999999993"/>
  </r>
  <r>
    <n v="9534"/>
    <x v="4778"/>
    <x v="0"/>
    <x v="189"/>
    <d v="2013-11-01T00:00:00"/>
    <x v="1"/>
    <s v="BW-11200"/>
    <x v="572"/>
    <x v="0"/>
    <x v="0"/>
    <s v="New York City"/>
    <x v="15"/>
    <n v="10011"/>
    <x v="3"/>
    <s v="OFF-FA-10000134"/>
    <x v="1"/>
    <x v="13"/>
    <x v="194"/>
    <n v="40.67"/>
    <n v="7"/>
    <x v="0"/>
    <n v="12.607699999999999"/>
  </r>
  <r>
    <n v="9535"/>
    <x v="4778"/>
    <x v="0"/>
    <x v="189"/>
    <d v="2013-11-01T00:00:00"/>
    <x v="1"/>
    <s v="BW-11200"/>
    <x v="572"/>
    <x v="0"/>
    <x v="0"/>
    <s v="New York City"/>
    <x v="15"/>
    <n v="10011"/>
    <x v="3"/>
    <s v="OFF-ST-10000636"/>
    <x v="1"/>
    <x v="4"/>
    <x v="1744"/>
    <n v="33.479999999999997"/>
    <n v="2"/>
    <x v="0"/>
    <n v="1.3391999999999999"/>
  </r>
  <r>
    <n v="9536"/>
    <x v="4778"/>
    <x v="0"/>
    <x v="189"/>
    <d v="2013-11-01T00:00:00"/>
    <x v="1"/>
    <s v="BW-11200"/>
    <x v="572"/>
    <x v="0"/>
    <x v="0"/>
    <s v="New York City"/>
    <x v="15"/>
    <n v="10011"/>
    <x v="3"/>
    <s v="OFF-BI-10002949"/>
    <x v="1"/>
    <x v="8"/>
    <x v="520"/>
    <n v="9.7279999999999998"/>
    <n v="2"/>
    <x v="2"/>
    <n v="3.2831999999999999"/>
  </r>
  <r>
    <n v="9537"/>
    <x v="4779"/>
    <x v="3"/>
    <x v="492"/>
    <d v="2014-06-15T00:00:00"/>
    <x v="0"/>
    <s v="TS-21610"/>
    <x v="59"/>
    <x v="0"/>
    <x v="0"/>
    <s v="Chicago"/>
    <x v="10"/>
    <n v="60610"/>
    <x v="2"/>
    <s v="FUR-FU-10002364"/>
    <x v="0"/>
    <x v="5"/>
    <x v="1231"/>
    <n v="8.8559999999999999"/>
    <n v="3"/>
    <x v="7"/>
    <n v="-6.8634000000000004"/>
  </r>
  <r>
    <n v="9538"/>
    <x v="4780"/>
    <x v="0"/>
    <x v="477"/>
    <d v="2013-09-28T00:00:00"/>
    <x v="2"/>
    <s v="AS-10045"/>
    <x v="442"/>
    <x v="1"/>
    <x v="0"/>
    <s v="San Francisco"/>
    <x v="1"/>
    <n v="94110"/>
    <x v="1"/>
    <s v="FUR-BO-10002613"/>
    <x v="0"/>
    <x v="0"/>
    <x v="177"/>
    <n v="477.666"/>
    <n v="2"/>
    <x v="11"/>
    <n v="84.293999999999997"/>
  </r>
  <r>
    <n v="9539"/>
    <x v="4781"/>
    <x v="3"/>
    <x v="210"/>
    <d v="2014-09-10T00:00:00"/>
    <x v="2"/>
    <s v="AA-10375"/>
    <x v="211"/>
    <x v="0"/>
    <x v="0"/>
    <s v="Providence"/>
    <x v="34"/>
    <n v="2908"/>
    <x v="3"/>
    <s v="OFF-PA-10002659"/>
    <x v="1"/>
    <x v="10"/>
    <x v="922"/>
    <n v="16.899999999999999"/>
    <n v="5"/>
    <x v="0"/>
    <n v="7.774"/>
  </r>
  <r>
    <n v="9540"/>
    <x v="4781"/>
    <x v="3"/>
    <x v="210"/>
    <d v="2014-09-10T00:00:00"/>
    <x v="2"/>
    <s v="AA-10375"/>
    <x v="211"/>
    <x v="0"/>
    <x v="0"/>
    <s v="Providence"/>
    <x v="34"/>
    <n v="2908"/>
    <x v="3"/>
    <s v="OFF-PA-10000157"/>
    <x v="1"/>
    <x v="10"/>
    <x v="364"/>
    <n v="39.96"/>
    <n v="2"/>
    <x v="0"/>
    <n v="18.781199999999998"/>
  </r>
  <r>
    <n v="9541"/>
    <x v="4782"/>
    <x v="1"/>
    <x v="1224"/>
    <d v="2012-05-16T00:00:00"/>
    <x v="0"/>
    <s v="PS-18970"/>
    <x v="28"/>
    <x v="2"/>
    <x v="0"/>
    <s v="Phoenix"/>
    <x v="16"/>
    <n v="85023"/>
    <x v="1"/>
    <s v="FUR-CH-10004540"/>
    <x v="0"/>
    <x v="1"/>
    <x v="862"/>
    <n v="191.96799999999999"/>
    <n v="7"/>
    <x v="2"/>
    <n v="16.7972"/>
  </r>
  <r>
    <n v="9542"/>
    <x v="4783"/>
    <x v="1"/>
    <x v="705"/>
    <d v="2012-08-10T00:00:00"/>
    <x v="1"/>
    <s v="RP-19270"/>
    <x v="345"/>
    <x v="1"/>
    <x v="0"/>
    <s v="Houston"/>
    <x v="5"/>
    <n v="77095"/>
    <x v="2"/>
    <s v="OFF-LA-10004544"/>
    <x v="1"/>
    <x v="2"/>
    <x v="197"/>
    <n v="35.520000000000003"/>
    <n v="3"/>
    <x v="2"/>
    <n v="13.32"/>
  </r>
  <r>
    <n v="9543"/>
    <x v="4783"/>
    <x v="1"/>
    <x v="705"/>
    <d v="2012-08-10T00:00:00"/>
    <x v="1"/>
    <s v="RP-19270"/>
    <x v="345"/>
    <x v="1"/>
    <x v="0"/>
    <s v="Houston"/>
    <x v="5"/>
    <n v="77095"/>
    <x v="2"/>
    <s v="OFF-BI-10001097"/>
    <x v="1"/>
    <x v="8"/>
    <x v="789"/>
    <n v="6.23"/>
    <n v="5"/>
    <x v="3"/>
    <n v="-9.6564999999999994"/>
  </r>
  <r>
    <n v="9544"/>
    <x v="4783"/>
    <x v="1"/>
    <x v="705"/>
    <d v="2012-08-10T00:00:00"/>
    <x v="1"/>
    <s v="RP-19270"/>
    <x v="345"/>
    <x v="1"/>
    <x v="0"/>
    <s v="Houston"/>
    <x v="5"/>
    <n v="77095"/>
    <x v="2"/>
    <s v="OFF-PA-10003302"/>
    <x v="1"/>
    <x v="10"/>
    <x v="1712"/>
    <n v="56.704000000000001"/>
    <n v="2"/>
    <x v="2"/>
    <n v="19.137599999999999"/>
  </r>
  <r>
    <n v="9545"/>
    <x v="4783"/>
    <x v="1"/>
    <x v="705"/>
    <d v="2012-08-10T00:00:00"/>
    <x v="1"/>
    <s v="RP-19270"/>
    <x v="345"/>
    <x v="1"/>
    <x v="0"/>
    <s v="Houston"/>
    <x v="5"/>
    <n v="77095"/>
    <x v="2"/>
    <s v="FUR-BO-10003965"/>
    <x v="0"/>
    <x v="0"/>
    <x v="1083"/>
    <n v="369.19920000000002"/>
    <n v="3"/>
    <x v="8"/>
    <n v="-114.01739999999999"/>
  </r>
  <r>
    <n v="9546"/>
    <x v="4784"/>
    <x v="2"/>
    <x v="194"/>
    <d v="2011-11-02T00:00:00"/>
    <x v="1"/>
    <s v="NC-18625"/>
    <x v="544"/>
    <x v="1"/>
    <x v="0"/>
    <s v="Columbus"/>
    <x v="14"/>
    <n v="47201"/>
    <x v="2"/>
    <s v="TEC-AC-10003433"/>
    <x v="2"/>
    <x v="11"/>
    <x v="1409"/>
    <n v="1.98"/>
    <n v="2"/>
    <x v="0"/>
    <n v="0.89100000000000001"/>
  </r>
  <r>
    <n v="9547"/>
    <x v="4784"/>
    <x v="2"/>
    <x v="194"/>
    <d v="2011-11-02T00:00:00"/>
    <x v="1"/>
    <s v="NC-18625"/>
    <x v="544"/>
    <x v="1"/>
    <x v="0"/>
    <s v="Columbus"/>
    <x v="14"/>
    <n v="47201"/>
    <x v="2"/>
    <s v="OFF-PA-10000482"/>
    <x v="1"/>
    <x v="10"/>
    <x v="67"/>
    <n v="75.88"/>
    <n v="2"/>
    <x v="0"/>
    <n v="35.663600000000002"/>
  </r>
  <r>
    <n v="9548"/>
    <x v="4785"/>
    <x v="0"/>
    <x v="1133"/>
    <d v="2013-06-21T00:00:00"/>
    <x v="0"/>
    <s v="SC-20770"/>
    <x v="34"/>
    <x v="1"/>
    <x v="0"/>
    <s v="Philadelphia"/>
    <x v="9"/>
    <n v="19134"/>
    <x v="3"/>
    <s v="OFF-PA-10004610"/>
    <x v="1"/>
    <x v="10"/>
    <x v="1511"/>
    <n v="6.8479999999999999"/>
    <n v="2"/>
    <x v="2"/>
    <n v="2.14"/>
  </r>
  <r>
    <n v="9549"/>
    <x v="4785"/>
    <x v="0"/>
    <x v="1133"/>
    <d v="2013-06-21T00:00:00"/>
    <x v="0"/>
    <s v="SC-20770"/>
    <x v="34"/>
    <x v="1"/>
    <x v="0"/>
    <s v="Philadelphia"/>
    <x v="9"/>
    <n v="19134"/>
    <x v="3"/>
    <s v="OFF-BI-10003910"/>
    <x v="1"/>
    <x v="8"/>
    <x v="8"/>
    <n v="4.6260000000000003"/>
    <n v="2"/>
    <x v="6"/>
    <n v="-3.855"/>
  </r>
  <r>
    <n v="9550"/>
    <x v="4785"/>
    <x v="0"/>
    <x v="1133"/>
    <d v="2013-06-21T00:00:00"/>
    <x v="0"/>
    <s v="SC-20770"/>
    <x v="34"/>
    <x v="1"/>
    <x v="0"/>
    <s v="Philadelphia"/>
    <x v="9"/>
    <n v="19134"/>
    <x v="3"/>
    <s v="OFF-AP-10001394"/>
    <x v="1"/>
    <x v="9"/>
    <x v="1120"/>
    <n v="453.6"/>
    <n v="3"/>
    <x v="2"/>
    <n v="90.72"/>
  </r>
  <r>
    <n v="9551"/>
    <x v="4786"/>
    <x v="1"/>
    <x v="910"/>
    <d v="2012-05-06T00:00:00"/>
    <x v="2"/>
    <s v="NF-18595"/>
    <x v="376"/>
    <x v="2"/>
    <x v="0"/>
    <s v="San Jose"/>
    <x v="1"/>
    <n v="95123"/>
    <x v="1"/>
    <s v="OFF-BI-10004654"/>
    <x v="1"/>
    <x v="8"/>
    <x v="68"/>
    <n v="13.848000000000001"/>
    <n v="3"/>
    <x v="2"/>
    <n v="5.1929999999999996"/>
  </r>
  <r>
    <n v="9552"/>
    <x v="4787"/>
    <x v="1"/>
    <x v="113"/>
    <d v="2012-11-14T00:00:00"/>
    <x v="1"/>
    <s v="SC-20020"/>
    <x v="710"/>
    <x v="0"/>
    <x v="0"/>
    <s v="Philadelphia"/>
    <x v="9"/>
    <n v="19140"/>
    <x v="3"/>
    <s v="OFF-ST-10001526"/>
    <x v="1"/>
    <x v="4"/>
    <x v="764"/>
    <n v="577.58399999999995"/>
    <n v="6"/>
    <x v="2"/>
    <n v="43.318800000000003"/>
  </r>
  <r>
    <n v="9553"/>
    <x v="4788"/>
    <x v="1"/>
    <x v="1051"/>
    <d v="2012-06-03T00:00:00"/>
    <x v="1"/>
    <s v="BD-11560"/>
    <x v="786"/>
    <x v="2"/>
    <x v="0"/>
    <s v="Springfield"/>
    <x v="17"/>
    <n v="22153"/>
    <x v="0"/>
    <s v="TEC-AC-10000358"/>
    <x v="2"/>
    <x v="11"/>
    <x v="1278"/>
    <n v="151.96"/>
    <n v="4"/>
    <x v="0"/>
    <n v="36.470399999999998"/>
  </r>
  <r>
    <n v="9554"/>
    <x v="4789"/>
    <x v="0"/>
    <x v="897"/>
    <d v="2013-09-28T00:00:00"/>
    <x v="1"/>
    <s v="SM-20950"/>
    <x v="416"/>
    <x v="1"/>
    <x v="0"/>
    <s v="Broomfield"/>
    <x v="22"/>
    <n v="80020"/>
    <x v="1"/>
    <s v="FUR-FU-10000246"/>
    <x v="0"/>
    <x v="5"/>
    <x v="386"/>
    <n v="68.432000000000002"/>
    <n v="7"/>
    <x v="2"/>
    <n v="8.5540000000000003"/>
  </r>
  <r>
    <n v="9555"/>
    <x v="4790"/>
    <x v="1"/>
    <x v="109"/>
    <d v="2012-12-02T00:00:00"/>
    <x v="1"/>
    <s v="EB-14110"/>
    <x v="686"/>
    <x v="0"/>
    <x v="0"/>
    <s v="Columbus"/>
    <x v="24"/>
    <n v="43229"/>
    <x v="3"/>
    <s v="FUR-FU-10003799"/>
    <x v="0"/>
    <x v="5"/>
    <x v="90"/>
    <n v="71.12"/>
    <n v="5"/>
    <x v="2"/>
    <n v="9.7789999999999999"/>
  </r>
  <r>
    <n v="9556"/>
    <x v="4790"/>
    <x v="1"/>
    <x v="109"/>
    <d v="2012-12-02T00:00:00"/>
    <x v="1"/>
    <s v="EB-14110"/>
    <x v="686"/>
    <x v="0"/>
    <x v="0"/>
    <s v="Columbus"/>
    <x v="24"/>
    <n v="43229"/>
    <x v="3"/>
    <s v="OFF-FA-10003021"/>
    <x v="1"/>
    <x v="13"/>
    <x v="33"/>
    <n v="3.008"/>
    <n v="2"/>
    <x v="2"/>
    <n v="0.56399999999999995"/>
  </r>
  <r>
    <n v="9557"/>
    <x v="4791"/>
    <x v="1"/>
    <x v="155"/>
    <d v="2012-12-05T00:00:00"/>
    <x v="0"/>
    <s v="HP-14815"/>
    <x v="6"/>
    <x v="2"/>
    <x v="0"/>
    <s v="Concord"/>
    <x v="38"/>
    <n v="3301"/>
    <x v="3"/>
    <s v="OFF-PA-10003656"/>
    <x v="1"/>
    <x v="10"/>
    <x v="770"/>
    <n v="184.66"/>
    <n v="7"/>
    <x v="0"/>
    <n v="84.943600000000004"/>
  </r>
  <r>
    <n v="9558"/>
    <x v="4792"/>
    <x v="2"/>
    <x v="1136"/>
    <d v="2011-10-19T00:00:00"/>
    <x v="0"/>
    <s v="EB-14170"/>
    <x v="432"/>
    <x v="0"/>
    <x v="0"/>
    <s v="Houston"/>
    <x v="5"/>
    <n v="77095"/>
    <x v="2"/>
    <s v="FUR-FU-10004586"/>
    <x v="0"/>
    <x v="5"/>
    <x v="1473"/>
    <n v="5.3120000000000003"/>
    <n v="2"/>
    <x v="7"/>
    <n v="-1.5935999999999999"/>
  </r>
  <r>
    <n v="9559"/>
    <x v="4793"/>
    <x v="0"/>
    <x v="973"/>
    <d v="2013-05-06T00:00:00"/>
    <x v="2"/>
    <s v="SM-20905"/>
    <x v="792"/>
    <x v="0"/>
    <x v="0"/>
    <s v="Newark"/>
    <x v="24"/>
    <n v="43055"/>
    <x v="3"/>
    <s v="TEC-AC-10003832"/>
    <x v="2"/>
    <x v="11"/>
    <x v="458"/>
    <n v="132.52000000000001"/>
    <n v="5"/>
    <x v="2"/>
    <n v="34.786499999999997"/>
  </r>
  <r>
    <n v="9560"/>
    <x v="4793"/>
    <x v="0"/>
    <x v="973"/>
    <d v="2013-05-06T00:00:00"/>
    <x v="2"/>
    <s v="SM-20905"/>
    <x v="792"/>
    <x v="0"/>
    <x v="0"/>
    <s v="Newark"/>
    <x v="24"/>
    <n v="43055"/>
    <x v="3"/>
    <s v="OFF-ST-10002554"/>
    <x v="1"/>
    <x v="4"/>
    <x v="1144"/>
    <n v="195.64"/>
    <n v="5"/>
    <x v="2"/>
    <n v="-44.018999999999998"/>
  </r>
  <r>
    <n v="9561"/>
    <x v="4793"/>
    <x v="0"/>
    <x v="973"/>
    <d v="2013-05-06T00:00:00"/>
    <x v="2"/>
    <s v="SM-20905"/>
    <x v="792"/>
    <x v="0"/>
    <x v="0"/>
    <s v="Newark"/>
    <x v="24"/>
    <n v="43055"/>
    <x v="3"/>
    <s v="FUR-FU-10001876"/>
    <x v="0"/>
    <x v="5"/>
    <x v="1394"/>
    <n v="51.968000000000004"/>
    <n v="2"/>
    <x v="2"/>
    <n v="10.393599999999999"/>
  </r>
  <r>
    <n v="9562"/>
    <x v="4793"/>
    <x v="0"/>
    <x v="973"/>
    <d v="2013-05-06T00:00:00"/>
    <x v="2"/>
    <s v="SM-20905"/>
    <x v="792"/>
    <x v="0"/>
    <x v="0"/>
    <s v="Newark"/>
    <x v="24"/>
    <n v="43055"/>
    <x v="3"/>
    <s v="TEC-AC-10002637"/>
    <x v="2"/>
    <x v="11"/>
    <x v="1308"/>
    <n v="431.976"/>
    <n v="3"/>
    <x v="2"/>
    <n v="-75.595799999999997"/>
  </r>
  <r>
    <n v="9563"/>
    <x v="4793"/>
    <x v="0"/>
    <x v="973"/>
    <d v="2013-05-06T00:00:00"/>
    <x v="2"/>
    <s v="SM-20905"/>
    <x v="792"/>
    <x v="0"/>
    <x v="0"/>
    <s v="Newark"/>
    <x v="24"/>
    <n v="43055"/>
    <x v="3"/>
    <s v="TEC-MA-10003589"/>
    <x v="2"/>
    <x v="15"/>
    <x v="1837"/>
    <n v="224.93700000000001"/>
    <n v="3"/>
    <x v="6"/>
    <n v="-164.9538"/>
  </r>
  <r>
    <n v="9564"/>
    <x v="4793"/>
    <x v="0"/>
    <x v="973"/>
    <d v="2013-05-06T00:00:00"/>
    <x v="2"/>
    <s v="SM-20905"/>
    <x v="792"/>
    <x v="0"/>
    <x v="0"/>
    <s v="Newark"/>
    <x v="24"/>
    <n v="43055"/>
    <x v="3"/>
    <s v="OFF-LA-10000081"/>
    <x v="1"/>
    <x v="2"/>
    <x v="1321"/>
    <n v="6"/>
    <n v="2"/>
    <x v="2"/>
    <n v="2.1"/>
  </r>
  <r>
    <n v="9565"/>
    <x v="4794"/>
    <x v="1"/>
    <x v="932"/>
    <d v="2012-06-08T00:00:00"/>
    <x v="1"/>
    <s v="CG-12040"/>
    <x v="344"/>
    <x v="2"/>
    <x v="0"/>
    <s v="Los Angeles"/>
    <x v="1"/>
    <n v="90045"/>
    <x v="1"/>
    <s v="OFF-PA-10001838"/>
    <x v="1"/>
    <x v="10"/>
    <x v="999"/>
    <n v="11.76"/>
    <n v="2"/>
    <x v="0"/>
    <n v="5.7624000000000004"/>
  </r>
  <r>
    <n v="9566"/>
    <x v="4795"/>
    <x v="2"/>
    <x v="691"/>
    <d v="2011-03-31T00:00:00"/>
    <x v="3"/>
    <s v="TG-21640"/>
    <x v="228"/>
    <x v="0"/>
    <x v="0"/>
    <s v="Tampa"/>
    <x v="2"/>
    <n v="33614"/>
    <x v="0"/>
    <s v="FUR-CH-10002965"/>
    <x v="0"/>
    <x v="1"/>
    <x v="226"/>
    <n v="1125.4880000000001"/>
    <n v="7"/>
    <x v="2"/>
    <n v="98.480199999999996"/>
  </r>
  <r>
    <n v="9567"/>
    <x v="4795"/>
    <x v="2"/>
    <x v="691"/>
    <d v="2011-03-31T00:00:00"/>
    <x v="3"/>
    <s v="TG-21640"/>
    <x v="228"/>
    <x v="0"/>
    <x v="0"/>
    <s v="Tampa"/>
    <x v="2"/>
    <n v="33614"/>
    <x v="0"/>
    <s v="OFF-BI-10001636"/>
    <x v="1"/>
    <x v="8"/>
    <x v="668"/>
    <n v="12.645"/>
    <n v="5"/>
    <x v="6"/>
    <n v="-10.116"/>
  </r>
  <r>
    <n v="9568"/>
    <x v="4795"/>
    <x v="2"/>
    <x v="691"/>
    <d v="2011-03-31T00:00:00"/>
    <x v="3"/>
    <s v="TG-21640"/>
    <x v="228"/>
    <x v="0"/>
    <x v="0"/>
    <s v="Tampa"/>
    <x v="2"/>
    <n v="33614"/>
    <x v="0"/>
    <s v="OFF-AR-10004027"/>
    <x v="1"/>
    <x v="6"/>
    <x v="182"/>
    <n v="4.032"/>
    <n v="2"/>
    <x v="2"/>
    <n v="1.0584"/>
  </r>
  <r>
    <n v="9569"/>
    <x v="4796"/>
    <x v="3"/>
    <x v="957"/>
    <d v="2014-07-08T00:00:00"/>
    <x v="2"/>
    <s v="DK-12835"/>
    <x v="460"/>
    <x v="1"/>
    <x v="0"/>
    <s v="Fremont"/>
    <x v="8"/>
    <n v="68025"/>
    <x v="2"/>
    <s v="TEC-PH-10002293"/>
    <x v="2"/>
    <x v="7"/>
    <x v="126"/>
    <n v="79.959999999999994"/>
    <n v="4"/>
    <x v="0"/>
    <n v="22.3888"/>
  </r>
  <r>
    <n v="9570"/>
    <x v="4797"/>
    <x v="1"/>
    <x v="496"/>
    <d v="2012-09-24T00:00:00"/>
    <x v="3"/>
    <s v="MB-17305"/>
    <x v="93"/>
    <x v="0"/>
    <x v="0"/>
    <s v="Columbus"/>
    <x v="24"/>
    <n v="43229"/>
    <x v="3"/>
    <s v="OFF-BI-10003196"/>
    <x v="1"/>
    <x v="8"/>
    <x v="1367"/>
    <n v="6.7320000000000002"/>
    <n v="6"/>
    <x v="6"/>
    <n v="-4.4880000000000004"/>
  </r>
  <r>
    <n v="9571"/>
    <x v="4797"/>
    <x v="1"/>
    <x v="496"/>
    <d v="2012-09-24T00:00:00"/>
    <x v="3"/>
    <s v="MB-17305"/>
    <x v="93"/>
    <x v="0"/>
    <x v="0"/>
    <s v="Columbus"/>
    <x v="24"/>
    <n v="43229"/>
    <x v="3"/>
    <s v="OFF-ST-10001172"/>
    <x v="1"/>
    <x v="4"/>
    <x v="1197"/>
    <n v="33.567999999999998"/>
    <n v="2"/>
    <x v="2"/>
    <n v="1.6783999999999999"/>
  </r>
  <r>
    <n v="9572"/>
    <x v="4797"/>
    <x v="1"/>
    <x v="496"/>
    <d v="2012-09-24T00:00:00"/>
    <x v="3"/>
    <s v="MB-17305"/>
    <x v="93"/>
    <x v="0"/>
    <x v="0"/>
    <s v="Columbus"/>
    <x v="24"/>
    <n v="43229"/>
    <x v="3"/>
    <s v="OFF-EN-10003068"/>
    <x v="1"/>
    <x v="12"/>
    <x v="1632"/>
    <n v="15.84"/>
    <n v="2"/>
    <x v="2"/>
    <n v="5.5439999999999996"/>
  </r>
  <r>
    <n v="9573"/>
    <x v="4797"/>
    <x v="1"/>
    <x v="496"/>
    <d v="2012-09-24T00:00:00"/>
    <x v="3"/>
    <s v="MB-17305"/>
    <x v="93"/>
    <x v="0"/>
    <x v="0"/>
    <s v="Columbus"/>
    <x v="24"/>
    <n v="43229"/>
    <x v="3"/>
    <s v="OFF-LA-10003510"/>
    <x v="1"/>
    <x v="2"/>
    <x v="575"/>
    <n v="24.423999999999999"/>
    <n v="1"/>
    <x v="2"/>
    <n v="7.9378000000000002"/>
  </r>
  <r>
    <n v="9574"/>
    <x v="4797"/>
    <x v="1"/>
    <x v="496"/>
    <d v="2012-09-24T00:00:00"/>
    <x v="3"/>
    <s v="MB-17305"/>
    <x v="93"/>
    <x v="0"/>
    <x v="0"/>
    <s v="Columbus"/>
    <x v="24"/>
    <n v="43229"/>
    <x v="3"/>
    <s v="OFF-AR-10003504"/>
    <x v="1"/>
    <x v="6"/>
    <x v="1026"/>
    <n v="17.12"/>
    <n v="5"/>
    <x v="2"/>
    <n v="1.9259999999999999"/>
  </r>
  <r>
    <n v="9575"/>
    <x v="4798"/>
    <x v="1"/>
    <x v="863"/>
    <d v="2012-08-13T00:00:00"/>
    <x v="3"/>
    <s v="SF-20065"/>
    <x v="11"/>
    <x v="0"/>
    <x v="0"/>
    <s v="Pomona"/>
    <x v="1"/>
    <n v="91767"/>
    <x v="1"/>
    <s v="FUR-FU-10001889"/>
    <x v="0"/>
    <x v="5"/>
    <x v="1149"/>
    <n v="31.56"/>
    <n v="3"/>
    <x v="0"/>
    <n v="10.4148"/>
  </r>
  <r>
    <n v="9576"/>
    <x v="4799"/>
    <x v="1"/>
    <x v="989"/>
    <d v="2012-05-28T00:00:00"/>
    <x v="0"/>
    <s v="PS-18760"/>
    <x v="519"/>
    <x v="0"/>
    <x v="0"/>
    <s v="San Antonio"/>
    <x v="5"/>
    <n v="78207"/>
    <x v="2"/>
    <s v="FUR-CH-10000863"/>
    <x v="0"/>
    <x v="1"/>
    <x v="83"/>
    <n v="105.68600000000001"/>
    <n v="1"/>
    <x v="4"/>
    <n v="-28.686199999999999"/>
  </r>
  <r>
    <n v="9577"/>
    <x v="4799"/>
    <x v="1"/>
    <x v="989"/>
    <d v="2012-05-28T00:00:00"/>
    <x v="0"/>
    <s v="PS-18760"/>
    <x v="519"/>
    <x v="0"/>
    <x v="0"/>
    <s v="San Antonio"/>
    <x v="5"/>
    <n v="78207"/>
    <x v="2"/>
    <s v="TEC-MA-10004679"/>
    <x v="2"/>
    <x v="15"/>
    <x v="1074"/>
    <n v="399.54"/>
    <n v="2"/>
    <x v="10"/>
    <n v="-79.908000000000001"/>
  </r>
  <r>
    <n v="9578"/>
    <x v="4799"/>
    <x v="1"/>
    <x v="989"/>
    <d v="2012-05-28T00:00:00"/>
    <x v="0"/>
    <s v="PS-18760"/>
    <x v="519"/>
    <x v="0"/>
    <x v="0"/>
    <s v="San Antonio"/>
    <x v="5"/>
    <n v="78207"/>
    <x v="2"/>
    <s v="FUR-CH-10004754"/>
    <x v="0"/>
    <x v="1"/>
    <x v="1123"/>
    <n v="104.93"/>
    <n v="5"/>
    <x v="4"/>
    <n v="-4.4969999999999999"/>
  </r>
  <r>
    <n v="9579"/>
    <x v="4800"/>
    <x v="3"/>
    <x v="32"/>
    <d v="2014-09-17T00:00:00"/>
    <x v="2"/>
    <s v="RB-19705"/>
    <x v="42"/>
    <x v="2"/>
    <x v="0"/>
    <s v="New York City"/>
    <x v="15"/>
    <n v="10035"/>
    <x v="3"/>
    <s v="TEC-PH-10004586"/>
    <x v="2"/>
    <x v="7"/>
    <x v="890"/>
    <n v="1079.8499999999999"/>
    <n v="3"/>
    <x v="0"/>
    <n v="323.95499999999998"/>
  </r>
  <r>
    <n v="9580"/>
    <x v="4800"/>
    <x v="3"/>
    <x v="32"/>
    <d v="2014-09-17T00:00:00"/>
    <x v="2"/>
    <s v="RB-19705"/>
    <x v="42"/>
    <x v="2"/>
    <x v="0"/>
    <s v="New York City"/>
    <x v="15"/>
    <n v="10035"/>
    <x v="3"/>
    <s v="OFF-ST-10001370"/>
    <x v="1"/>
    <x v="4"/>
    <x v="1023"/>
    <n v="70.98"/>
    <n v="1"/>
    <x v="0"/>
    <n v="3.5489999999999999"/>
  </r>
  <r>
    <n v="9581"/>
    <x v="4800"/>
    <x v="3"/>
    <x v="32"/>
    <d v="2014-09-17T00:00:00"/>
    <x v="2"/>
    <s v="RB-19705"/>
    <x v="42"/>
    <x v="2"/>
    <x v="0"/>
    <s v="New York City"/>
    <x v="15"/>
    <n v="10035"/>
    <x v="3"/>
    <s v="OFF-AR-10001988"/>
    <x v="1"/>
    <x v="6"/>
    <x v="749"/>
    <n v="29.95"/>
    <n v="5"/>
    <x v="0"/>
    <n v="8.6854999999999993"/>
  </r>
  <r>
    <n v="9582"/>
    <x v="4800"/>
    <x v="3"/>
    <x v="32"/>
    <d v="2014-09-17T00:00:00"/>
    <x v="2"/>
    <s v="RB-19705"/>
    <x v="42"/>
    <x v="2"/>
    <x v="0"/>
    <s v="New York City"/>
    <x v="15"/>
    <n v="10035"/>
    <x v="3"/>
    <s v="FUR-CH-10003298"/>
    <x v="0"/>
    <x v="1"/>
    <x v="1567"/>
    <n v="589.41"/>
    <n v="5"/>
    <x v="9"/>
    <n v="-6.5490000000000004"/>
  </r>
  <r>
    <n v="9583"/>
    <x v="4801"/>
    <x v="0"/>
    <x v="843"/>
    <d v="2013-06-12T00:00:00"/>
    <x v="1"/>
    <s v="RS-19870"/>
    <x v="789"/>
    <x v="2"/>
    <x v="0"/>
    <s v="Philadelphia"/>
    <x v="9"/>
    <n v="19120"/>
    <x v="3"/>
    <s v="OFF-FA-10002988"/>
    <x v="1"/>
    <x v="13"/>
    <x v="131"/>
    <n v="9.6479999999999997"/>
    <n v="6"/>
    <x v="2"/>
    <n v="3.4973999999999998"/>
  </r>
  <r>
    <n v="9584"/>
    <x v="4802"/>
    <x v="3"/>
    <x v="643"/>
    <d v="2014-06-28T00:00:00"/>
    <x v="0"/>
    <s v="SB-20185"/>
    <x v="766"/>
    <x v="0"/>
    <x v="0"/>
    <s v="New York City"/>
    <x v="15"/>
    <n v="10024"/>
    <x v="3"/>
    <s v="FUR-BO-10002213"/>
    <x v="0"/>
    <x v="0"/>
    <x v="1223"/>
    <n v="400.78399999999999"/>
    <n v="1"/>
    <x v="2"/>
    <n v="-5.0098000000000003"/>
  </r>
  <r>
    <n v="9585"/>
    <x v="4803"/>
    <x v="3"/>
    <x v="775"/>
    <d v="2014-08-28T00:00:00"/>
    <x v="2"/>
    <s v="HJ-14875"/>
    <x v="707"/>
    <x v="2"/>
    <x v="0"/>
    <s v="Detroit"/>
    <x v="12"/>
    <n v="48234"/>
    <x v="2"/>
    <s v="OFF-ST-10000344"/>
    <x v="1"/>
    <x v="4"/>
    <x v="1013"/>
    <n v="53.72"/>
    <n v="4"/>
    <x v="0"/>
    <n v="13.9672"/>
  </r>
  <r>
    <n v="9586"/>
    <x v="4804"/>
    <x v="0"/>
    <x v="370"/>
    <d v="2013-08-29T00:00:00"/>
    <x v="2"/>
    <s v="SV-20815"/>
    <x v="458"/>
    <x v="1"/>
    <x v="0"/>
    <s v="Miami"/>
    <x v="2"/>
    <n v="33142"/>
    <x v="0"/>
    <s v="OFF-PA-10002319"/>
    <x v="1"/>
    <x v="10"/>
    <x v="1391"/>
    <n v="31.007999999999999"/>
    <n v="1"/>
    <x v="2"/>
    <n v="11.240399999999999"/>
  </r>
  <r>
    <n v="9587"/>
    <x v="4805"/>
    <x v="0"/>
    <x v="741"/>
    <d v="2013-11-19T00:00:00"/>
    <x v="3"/>
    <s v="BE-11410"/>
    <x v="648"/>
    <x v="0"/>
    <x v="0"/>
    <s v="Concord"/>
    <x v="1"/>
    <n v="94521"/>
    <x v="1"/>
    <s v="OFF-BI-10002437"/>
    <x v="1"/>
    <x v="8"/>
    <x v="1305"/>
    <n v="61.12"/>
    <n v="5"/>
    <x v="2"/>
    <n v="22.155999999999999"/>
  </r>
  <r>
    <n v="9588"/>
    <x v="4806"/>
    <x v="3"/>
    <x v="827"/>
    <d v="2014-04-23T00:00:00"/>
    <x v="1"/>
    <s v="BM-11575"/>
    <x v="606"/>
    <x v="1"/>
    <x v="0"/>
    <s v="Chicago"/>
    <x v="10"/>
    <n v="60653"/>
    <x v="2"/>
    <s v="OFF-ST-10001418"/>
    <x v="1"/>
    <x v="4"/>
    <x v="870"/>
    <n v="195.136"/>
    <n v="4"/>
    <x v="2"/>
    <n v="-43.9056"/>
  </r>
  <r>
    <n v="9589"/>
    <x v="4807"/>
    <x v="3"/>
    <x v="283"/>
    <d v="2014-07-29T00:00:00"/>
    <x v="1"/>
    <s v="AZ-10750"/>
    <x v="616"/>
    <x v="0"/>
    <x v="0"/>
    <s v="Wheeling"/>
    <x v="10"/>
    <n v="60090"/>
    <x v="2"/>
    <s v="OFF-AR-10000380"/>
    <x v="1"/>
    <x v="6"/>
    <x v="108"/>
    <n v="121.536"/>
    <n v="4"/>
    <x v="2"/>
    <n v="15.192"/>
  </r>
  <r>
    <n v="9590"/>
    <x v="4808"/>
    <x v="2"/>
    <x v="218"/>
    <d v="2011-05-15T00:00:00"/>
    <x v="1"/>
    <s v="HD-14785"/>
    <x v="787"/>
    <x v="2"/>
    <x v="0"/>
    <s v="Chicago"/>
    <x v="10"/>
    <n v="60610"/>
    <x v="2"/>
    <s v="OFF-PA-10003036"/>
    <x v="1"/>
    <x v="10"/>
    <x v="1730"/>
    <n v="17.472000000000001"/>
    <n v="3"/>
    <x v="2"/>
    <n v="5.6783999999999999"/>
  </r>
  <r>
    <n v="9591"/>
    <x v="4808"/>
    <x v="2"/>
    <x v="218"/>
    <d v="2011-05-15T00:00:00"/>
    <x v="1"/>
    <s v="HD-14785"/>
    <x v="787"/>
    <x v="2"/>
    <x v="0"/>
    <s v="Chicago"/>
    <x v="10"/>
    <n v="60610"/>
    <x v="2"/>
    <s v="OFF-BI-10002026"/>
    <x v="1"/>
    <x v="8"/>
    <x v="903"/>
    <n v="104.58"/>
    <n v="9"/>
    <x v="3"/>
    <n v="-172.55699999999999"/>
  </r>
  <r>
    <n v="9592"/>
    <x v="4809"/>
    <x v="0"/>
    <x v="1062"/>
    <d v="2013-08-02T00:00:00"/>
    <x v="1"/>
    <s v="BF-11005"/>
    <x v="593"/>
    <x v="2"/>
    <x v="0"/>
    <s v="Pasadena"/>
    <x v="5"/>
    <n v="77506"/>
    <x v="2"/>
    <s v="FUR-FU-10003691"/>
    <x v="0"/>
    <x v="5"/>
    <x v="877"/>
    <n v="24.7"/>
    <n v="5"/>
    <x v="7"/>
    <n v="-9.8800000000000008"/>
  </r>
  <r>
    <n v="9593"/>
    <x v="4809"/>
    <x v="0"/>
    <x v="1062"/>
    <d v="2013-08-02T00:00:00"/>
    <x v="1"/>
    <s v="BF-11005"/>
    <x v="593"/>
    <x v="2"/>
    <x v="0"/>
    <s v="Pasadena"/>
    <x v="5"/>
    <n v="77506"/>
    <x v="2"/>
    <s v="FUR-FU-10003806"/>
    <x v="0"/>
    <x v="5"/>
    <x v="1795"/>
    <n v="302.72000000000003"/>
    <n v="5"/>
    <x v="7"/>
    <n v="-378.4"/>
  </r>
  <r>
    <n v="9594"/>
    <x v="4810"/>
    <x v="3"/>
    <x v="32"/>
    <d v="2014-09-20T00:00:00"/>
    <x v="1"/>
    <s v="HZ-14950"/>
    <x v="521"/>
    <x v="0"/>
    <x v="0"/>
    <s v="New York City"/>
    <x v="15"/>
    <n v="10024"/>
    <x v="3"/>
    <s v="OFF-PA-10002741"/>
    <x v="1"/>
    <x v="10"/>
    <x v="1467"/>
    <n v="8.56"/>
    <n v="2"/>
    <x v="0"/>
    <n v="3.8519999999999999"/>
  </r>
  <r>
    <n v="9595"/>
    <x v="4810"/>
    <x v="3"/>
    <x v="32"/>
    <d v="2014-09-20T00:00:00"/>
    <x v="1"/>
    <s v="HZ-14950"/>
    <x v="521"/>
    <x v="0"/>
    <x v="0"/>
    <s v="New York City"/>
    <x v="15"/>
    <n v="10024"/>
    <x v="3"/>
    <s v="OFF-PA-10003845"/>
    <x v="1"/>
    <x v="10"/>
    <x v="367"/>
    <n v="11.56"/>
    <n v="2"/>
    <x v="0"/>
    <n v="5.6643999999999997"/>
  </r>
  <r>
    <n v="9596"/>
    <x v="4811"/>
    <x v="3"/>
    <x v="714"/>
    <d v="2014-01-30T00:00:00"/>
    <x v="1"/>
    <s v="KD-16495"/>
    <x v="470"/>
    <x v="1"/>
    <x v="0"/>
    <s v="San Jose"/>
    <x v="1"/>
    <n v="95123"/>
    <x v="1"/>
    <s v="OFF-AP-10001492"/>
    <x v="1"/>
    <x v="9"/>
    <x v="22"/>
    <n v="25.86"/>
    <n v="3"/>
    <x v="0"/>
    <n v="6.7236000000000002"/>
  </r>
  <r>
    <n v="9597"/>
    <x v="4811"/>
    <x v="3"/>
    <x v="714"/>
    <d v="2014-01-30T00:00:00"/>
    <x v="1"/>
    <s v="KD-16495"/>
    <x v="470"/>
    <x v="1"/>
    <x v="0"/>
    <s v="San Jose"/>
    <x v="1"/>
    <n v="95123"/>
    <x v="1"/>
    <s v="OFF-BI-10004318"/>
    <x v="1"/>
    <x v="8"/>
    <x v="1574"/>
    <n v="276.78399999999999"/>
    <n v="2"/>
    <x v="2"/>
    <n v="89.954800000000006"/>
  </r>
  <r>
    <n v="9598"/>
    <x v="4811"/>
    <x v="3"/>
    <x v="714"/>
    <d v="2014-01-30T00:00:00"/>
    <x v="1"/>
    <s v="KD-16495"/>
    <x v="470"/>
    <x v="1"/>
    <x v="0"/>
    <s v="San Jose"/>
    <x v="1"/>
    <n v="95123"/>
    <x v="1"/>
    <s v="TEC-PH-10000193"/>
    <x v="2"/>
    <x v="7"/>
    <x v="1655"/>
    <n v="110.352"/>
    <n v="3"/>
    <x v="2"/>
    <n v="8.2764000000000006"/>
  </r>
  <r>
    <n v="9599"/>
    <x v="4812"/>
    <x v="1"/>
    <x v="444"/>
    <d v="2012-09-23T00:00:00"/>
    <x v="1"/>
    <s v="FC-14245"/>
    <x v="763"/>
    <x v="2"/>
    <x v="0"/>
    <s v="Sacramento"/>
    <x v="1"/>
    <n v="95823"/>
    <x v="1"/>
    <s v="FUR-FU-10003464"/>
    <x v="0"/>
    <x v="5"/>
    <x v="1470"/>
    <n v="60.84"/>
    <n v="3"/>
    <x v="0"/>
    <n v="19.468800000000002"/>
  </r>
  <r>
    <n v="9600"/>
    <x v="4813"/>
    <x v="1"/>
    <x v="1225"/>
    <d v="2012-04-18T00:00:00"/>
    <x v="1"/>
    <s v="TP-21130"/>
    <x v="236"/>
    <x v="0"/>
    <x v="0"/>
    <s v="Springfield"/>
    <x v="21"/>
    <n v="97477"/>
    <x v="1"/>
    <s v="OFF-AP-10002403"/>
    <x v="1"/>
    <x v="9"/>
    <x v="1302"/>
    <n v="35.207999999999998"/>
    <n v="1"/>
    <x v="2"/>
    <n v="2.6406000000000001"/>
  </r>
  <r>
    <n v="9601"/>
    <x v="4814"/>
    <x v="3"/>
    <x v="540"/>
    <d v="2014-05-12T00:00:00"/>
    <x v="0"/>
    <s v="EB-13705"/>
    <x v="182"/>
    <x v="1"/>
    <x v="0"/>
    <s v="Mansfield"/>
    <x v="5"/>
    <n v="76063"/>
    <x v="2"/>
    <s v="OFF-PA-10003848"/>
    <x v="1"/>
    <x v="10"/>
    <x v="1442"/>
    <n v="41.472000000000001"/>
    <n v="8"/>
    <x v="2"/>
    <n v="14.5152"/>
  </r>
  <r>
    <n v="9602"/>
    <x v="4815"/>
    <x v="0"/>
    <x v="913"/>
    <d v="2013-09-10T00:00:00"/>
    <x v="1"/>
    <s v="JP-15520"/>
    <x v="187"/>
    <x v="0"/>
    <x v="0"/>
    <s v="Jonesboro"/>
    <x v="36"/>
    <n v="72401"/>
    <x v="0"/>
    <s v="OFF-PA-10001357"/>
    <x v="1"/>
    <x v="10"/>
    <x v="1032"/>
    <n v="239.5"/>
    <n v="5"/>
    <x v="0"/>
    <n v="114.96"/>
  </r>
  <r>
    <n v="9603"/>
    <x v="4816"/>
    <x v="2"/>
    <x v="946"/>
    <d v="2011-05-22T00:00:00"/>
    <x v="2"/>
    <s v="TD-20995"/>
    <x v="143"/>
    <x v="0"/>
    <x v="0"/>
    <s v="Virginia Beach"/>
    <x v="17"/>
    <n v="23464"/>
    <x v="0"/>
    <s v="OFF-SU-10004737"/>
    <x v="1"/>
    <x v="14"/>
    <x v="1704"/>
    <n v="34.200000000000003"/>
    <n v="5"/>
    <x v="0"/>
    <n v="9.234"/>
  </r>
  <r>
    <n v="9604"/>
    <x v="4817"/>
    <x v="0"/>
    <x v="26"/>
    <d v="2013-06-24T00:00:00"/>
    <x v="1"/>
    <s v="DM-13345"/>
    <x v="664"/>
    <x v="1"/>
    <x v="0"/>
    <s v="Rochester"/>
    <x v="15"/>
    <n v="14609"/>
    <x v="3"/>
    <s v="FUR-TA-10003715"/>
    <x v="0"/>
    <x v="3"/>
    <x v="1003"/>
    <n v="376.86599999999999"/>
    <n v="3"/>
    <x v="10"/>
    <n v="-213.5574"/>
  </r>
  <r>
    <n v="9605"/>
    <x v="4818"/>
    <x v="1"/>
    <x v="121"/>
    <d v="2012-11-05T00:00:00"/>
    <x v="2"/>
    <s v="EG-13900"/>
    <x v="283"/>
    <x v="0"/>
    <x v="0"/>
    <s v="Chesapeake"/>
    <x v="17"/>
    <n v="23320"/>
    <x v="0"/>
    <s v="OFF-AP-10003099"/>
    <x v="1"/>
    <x v="9"/>
    <x v="1838"/>
    <n v="197.72"/>
    <n v="4"/>
    <x v="0"/>
    <n v="55.361600000000003"/>
  </r>
  <r>
    <n v="9606"/>
    <x v="4819"/>
    <x v="3"/>
    <x v="259"/>
    <d v="2014-11-10T00:00:00"/>
    <x v="1"/>
    <s v="HG-14965"/>
    <x v="428"/>
    <x v="1"/>
    <x v="0"/>
    <s v="Lancaster"/>
    <x v="24"/>
    <n v="43130"/>
    <x v="3"/>
    <s v="TEC-AC-10002323"/>
    <x v="2"/>
    <x v="11"/>
    <x v="175"/>
    <n v="70.72"/>
    <n v="4"/>
    <x v="2"/>
    <n v="-6.1879999999999997"/>
  </r>
  <r>
    <n v="9607"/>
    <x v="4819"/>
    <x v="3"/>
    <x v="259"/>
    <d v="2014-11-10T00:00:00"/>
    <x v="1"/>
    <s v="HG-14965"/>
    <x v="428"/>
    <x v="1"/>
    <x v="0"/>
    <s v="Lancaster"/>
    <x v="24"/>
    <n v="43130"/>
    <x v="3"/>
    <s v="OFF-ST-10002344"/>
    <x v="1"/>
    <x v="4"/>
    <x v="856"/>
    <n v="194.352"/>
    <n v="3"/>
    <x v="2"/>
    <n v="-43.729199999999999"/>
  </r>
  <r>
    <n v="9608"/>
    <x v="4820"/>
    <x v="3"/>
    <x v="256"/>
    <d v="2014-12-09T00:00:00"/>
    <x v="0"/>
    <s v="BF-11080"/>
    <x v="569"/>
    <x v="0"/>
    <x v="0"/>
    <s v="New York City"/>
    <x v="15"/>
    <n v="10024"/>
    <x v="3"/>
    <s v="OFF-PA-10000007"/>
    <x v="1"/>
    <x v="10"/>
    <x v="1531"/>
    <n v="21.6"/>
    <n v="6"/>
    <x v="0"/>
    <n v="9.9359999999999999"/>
  </r>
  <r>
    <n v="9609"/>
    <x v="4820"/>
    <x v="3"/>
    <x v="256"/>
    <d v="2014-12-09T00:00:00"/>
    <x v="0"/>
    <s v="BF-11080"/>
    <x v="569"/>
    <x v="0"/>
    <x v="0"/>
    <s v="New York City"/>
    <x v="15"/>
    <n v="10024"/>
    <x v="3"/>
    <s v="OFF-LA-10000248"/>
    <x v="1"/>
    <x v="2"/>
    <x v="1212"/>
    <n v="11.07"/>
    <n v="3"/>
    <x v="0"/>
    <n v="5.2028999999999996"/>
  </r>
  <r>
    <n v="9610"/>
    <x v="4821"/>
    <x v="0"/>
    <x v="458"/>
    <d v="2013-05-20T00:00:00"/>
    <x v="0"/>
    <s v="SC-20095"/>
    <x v="183"/>
    <x v="0"/>
    <x v="0"/>
    <s v="Los Angeles"/>
    <x v="1"/>
    <n v="90045"/>
    <x v="1"/>
    <s v="FUR-FU-10002116"/>
    <x v="0"/>
    <x v="5"/>
    <x v="1431"/>
    <n v="282.83999999999997"/>
    <n v="4"/>
    <x v="0"/>
    <n v="19.7988"/>
  </r>
  <r>
    <n v="9611"/>
    <x v="4821"/>
    <x v="0"/>
    <x v="458"/>
    <d v="2013-05-20T00:00:00"/>
    <x v="0"/>
    <s v="SC-20095"/>
    <x v="183"/>
    <x v="0"/>
    <x v="0"/>
    <s v="Los Angeles"/>
    <x v="1"/>
    <n v="90045"/>
    <x v="1"/>
    <s v="OFF-LA-10002195"/>
    <x v="1"/>
    <x v="2"/>
    <x v="1019"/>
    <n v="27.72"/>
    <n v="9"/>
    <x v="0"/>
    <n v="13.3056"/>
  </r>
  <r>
    <n v="9612"/>
    <x v="4822"/>
    <x v="3"/>
    <x v="1200"/>
    <d v="2014-10-31T00:00:00"/>
    <x v="1"/>
    <s v="CS-11950"/>
    <x v="229"/>
    <x v="0"/>
    <x v="0"/>
    <s v="Jackson"/>
    <x v="35"/>
    <n v="39212"/>
    <x v="0"/>
    <s v="OFF-FA-10000735"/>
    <x v="1"/>
    <x v="13"/>
    <x v="33"/>
    <n v="11.68"/>
    <n v="4"/>
    <x v="0"/>
    <n v="5.2560000000000002"/>
  </r>
  <r>
    <n v="9613"/>
    <x v="4823"/>
    <x v="0"/>
    <x v="31"/>
    <d v="2013-09-23T00:00:00"/>
    <x v="1"/>
    <s v="BD-11320"/>
    <x v="217"/>
    <x v="0"/>
    <x v="0"/>
    <s v="Woodland"/>
    <x v="1"/>
    <n v="95695"/>
    <x v="1"/>
    <s v="TEC-PH-10001299"/>
    <x v="2"/>
    <x v="7"/>
    <x v="1480"/>
    <n v="239.98400000000001"/>
    <n v="2"/>
    <x v="2"/>
    <n v="23.9984"/>
  </r>
  <r>
    <n v="9614"/>
    <x v="4824"/>
    <x v="2"/>
    <x v="7"/>
    <d v="2011-11-13T00:00:00"/>
    <x v="2"/>
    <s v="MZ-17515"/>
    <x v="89"/>
    <x v="1"/>
    <x v="0"/>
    <s v="Seattle"/>
    <x v="4"/>
    <n v="98115"/>
    <x v="1"/>
    <s v="OFF-AP-10002892"/>
    <x v="1"/>
    <x v="9"/>
    <x v="9"/>
    <n v="22.98"/>
    <n v="1"/>
    <x v="0"/>
    <n v="6.8940000000000001"/>
  </r>
  <r>
    <n v="9615"/>
    <x v="4824"/>
    <x v="2"/>
    <x v="7"/>
    <d v="2011-11-13T00:00:00"/>
    <x v="2"/>
    <s v="MZ-17515"/>
    <x v="89"/>
    <x v="1"/>
    <x v="0"/>
    <s v="Seattle"/>
    <x v="4"/>
    <n v="98115"/>
    <x v="1"/>
    <s v="TEC-AC-10002718"/>
    <x v="2"/>
    <x v="11"/>
    <x v="1183"/>
    <n v="102.13"/>
    <n v="7"/>
    <x v="0"/>
    <n v="15.3195"/>
  </r>
  <r>
    <n v="9616"/>
    <x v="4824"/>
    <x v="2"/>
    <x v="7"/>
    <d v="2011-11-13T00:00:00"/>
    <x v="2"/>
    <s v="MZ-17515"/>
    <x v="89"/>
    <x v="1"/>
    <x v="0"/>
    <s v="Seattle"/>
    <x v="4"/>
    <n v="98115"/>
    <x v="1"/>
    <s v="OFF-BI-10003527"/>
    <x v="1"/>
    <x v="8"/>
    <x v="446"/>
    <n v="2033.5840000000001"/>
    <n v="2"/>
    <x v="2"/>
    <n v="762.59400000000005"/>
  </r>
  <r>
    <n v="9617"/>
    <x v="4825"/>
    <x v="0"/>
    <x v="250"/>
    <d v="2013-08-30T00:00:00"/>
    <x v="1"/>
    <s v="PW-19030"/>
    <x v="463"/>
    <x v="1"/>
    <x v="0"/>
    <s v="Los Angeles"/>
    <x v="1"/>
    <n v="90049"/>
    <x v="1"/>
    <s v="OFF-AR-10002255"/>
    <x v="1"/>
    <x v="6"/>
    <x v="814"/>
    <n v="5.76"/>
    <n v="2"/>
    <x v="0"/>
    <n v="1.6704000000000001"/>
  </r>
  <r>
    <n v="9618"/>
    <x v="4826"/>
    <x v="3"/>
    <x v="673"/>
    <d v="2014-11-22T00:00:00"/>
    <x v="1"/>
    <s v="BS-11380"/>
    <x v="510"/>
    <x v="1"/>
    <x v="0"/>
    <s v="Bowling Green"/>
    <x v="24"/>
    <n v="43402"/>
    <x v="3"/>
    <s v="TEC-CO-10002095"/>
    <x v="2"/>
    <x v="16"/>
    <x v="610"/>
    <n v="899.98199999999997"/>
    <n v="3"/>
    <x v="10"/>
    <n v="74.998500000000007"/>
  </r>
  <r>
    <n v="9619"/>
    <x v="4826"/>
    <x v="3"/>
    <x v="673"/>
    <d v="2014-11-22T00:00:00"/>
    <x v="1"/>
    <s v="BS-11380"/>
    <x v="510"/>
    <x v="1"/>
    <x v="0"/>
    <s v="Bowling Green"/>
    <x v="24"/>
    <n v="43402"/>
    <x v="3"/>
    <s v="OFF-AR-10004022"/>
    <x v="1"/>
    <x v="6"/>
    <x v="898"/>
    <n v="86.352000000000004"/>
    <n v="3"/>
    <x v="2"/>
    <n v="5.3970000000000002"/>
  </r>
  <r>
    <n v="9620"/>
    <x v="4826"/>
    <x v="3"/>
    <x v="673"/>
    <d v="2014-11-22T00:00:00"/>
    <x v="1"/>
    <s v="BS-11380"/>
    <x v="510"/>
    <x v="1"/>
    <x v="0"/>
    <s v="Bowling Green"/>
    <x v="24"/>
    <n v="43402"/>
    <x v="3"/>
    <s v="TEC-AC-10002335"/>
    <x v="2"/>
    <x v="11"/>
    <x v="339"/>
    <n v="139.96"/>
    <n v="5"/>
    <x v="2"/>
    <n v="-1.7495000000000001"/>
  </r>
  <r>
    <n v="9621"/>
    <x v="4827"/>
    <x v="2"/>
    <x v="467"/>
    <d v="2011-09-30T00:00:00"/>
    <x v="1"/>
    <s v="DA-13450"/>
    <x v="526"/>
    <x v="2"/>
    <x v="0"/>
    <s v="Lancaster"/>
    <x v="24"/>
    <n v="43130"/>
    <x v="3"/>
    <s v="OFF-AP-10001634"/>
    <x v="1"/>
    <x v="9"/>
    <x v="1790"/>
    <n v="16.704000000000001"/>
    <n v="6"/>
    <x v="2"/>
    <n v="1.2527999999999999"/>
  </r>
  <r>
    <n v="9622"/>
    <x v="4827"/>
    <x v="2"/>
    <x v="467"/>
    <d v="2011-09-30T00:00:00"/>
    <x v="1"/>
    <s v="DA-13450"/>
    <x v="526"/>
    <x v="2"/>
    <x v="0"/>
    <s v="Lancaster"/>
    <x v="24"/>
    <n v="43130"/>
    <x v="3"/>
    <s v="TEC-AC-10002370"/>
    <x v="2"/>
    <x v="11"/>
    <x v="1816"/>
    <n v="3.1520000000000001"/>
    <n v="2"/>
    <x v="2"/>
    <n v="0.4728"/>
  </r>
  <r>
    <n v="9623"/>
    <x v="4827"/>
    <x v="2"/>
    <x v="467"/>
    <d v="2011-09-30T00:00:00"/>
    <x v="1"/>
    <s v="DA-13450"/>
    <x v="526"/>
    <x v="2"/>
    <x v="0"/>
    <s v="Lancaster"/>
    <x v="24"/>
    <n v="43130"/>
    <x v="3"/>
    <s v="OFF-PA-10000174"/>
    <x v="1"/>
    <x v="10"/>
    <x v="1515"/>
    <n v="32.896000000000001"/>
    <n v="4"/>
    <x v="2"/>
    <n v="11.102399999999999"/>
  </r>
  <r>
    <n v="9624"/>
    <x v="4828"/>
    <x v="3"/>
    <x v="222"/>
    <d v="2014-07-01T00:00:00"/>
    <x v="2"/>
    <s v="ME-17725"/>
    <x v="250"/>
    <x v="0"/>
    <x v="0"/>
    <s v="Dallas"/>
    <x v="5"/>
    <n v="75220"/>
    <x v="2"/>
    <s v="OFF-AP-10000240"/>
    <x v="1"/>
    <x v="9"/>
    <x v="644"/>
    <n v="21.391999999999999"/>
    <n v="2"/>
    <x v="3"/>
    <n v="-54.549599999999998"/>
  </r>
  <r>
    <n v="9625"/>
    <x v="4828"/>
    <x v="3"/>
    <x v="222"/>
    <d v="2014-07-01T00:00:00"/>
    <x v="2"/>
    <s v="ME-17725"/>
    <x v="250"/>
    <x v="0"/>
    <x v="0"/>
    <s v="Dallas"/>
    <x v="5"/>
    <n v="75220"/>
    <x v="2"/>
    <s v="FUR-TA-10002855"/>
    <x v="0"/>
    <x v="3"/>
    <x v="1189"/>
    <n v="307.31400000000002"/>
    <n v="3"/>
    <x v="4"/>
    <n v="-39.511800000000001"/>
  </r>
  <r>
    <n v="9626"/>
    <x v="4828"/>
    <x v="3"/>
    <x v="222"/>
    <d v="2014-07-01T00:00:00"/>
    <x v="2"/>
    <s v="ME-17725"/>
    <x v="250"/>
    <x v="0"/>
    <x v="0"/>
    <s v="Dallas"/>
    <x v="5"/>
    <n v="75220"/>
    <x v="2"/>
    <s v="FUR-BO-10000780"/>
    <x v="0"/>
    <x v="0"/>
    <x v="1309"/>
    <n v="409.99919999999997"/>
    <n v="3"/>
    <x v="8"/>
    <n v="-96.470399999999998"/>
  </r>
  <r>
    <n v="9627"/>
    <x v="4829"/>
    <x v="3"/>
    <x v="397"/>
    <d v="2014-09-26T00:00:00"/>
    <x v="2"/>
    <s v="MH-17785"/>
    <x v="186"/>
    <x v="1"/>
    <x v="0"/>
    <s v="Lubbock"/>
    <x v="5"/>
    <n v="79424"/>
    <x v="2"/>
    <s v="OFF-PA-10001846"/>
    <x v="1"/>
    <x v="10"/>
    <x v="1807"/>
    <n v="9.2479999999999993"/>
    <n v="2"/>
    <x v="2"/>
    <n v="3.3523999999999998"/>
  </r>
  <r>
    <n v="9628"/>
    <x v="4830"/>
    <x v="2"/>
    <x v="533"/>
    <d v="2011-11-27T00:00:00"/>
    <x v="1"/>
    <s v="BT-11440"/>
    <x v="590"/>
    <x v="0"/>
    <x v="0"/>
    <s v="Detroit"/>
    <x v="12"/>
    <n v="48227"/>
    <x v="2"/>
    <s v="OFF-BI-10002049"/>
    <x v="1"/>
    <x v="8"/>
    <x v="758"/>
    <n v="14.67"/>
    <n v="3"/>
    <x v="0"/>
    <n v="6.7481999999999998"/>
  </r>
  <r>
    <n v="9629"/>
    <x v="4831"/>
    <x v="2"/>
    <x v="286"/>
    <d v="2011-01-19T00:00:00"/>
    <x v="1"/>
    <s v="MM-17920"/>
    <x v="462"/>
    <x v="0"/>
    <x v="0"/>
    <s v="Newark"/>
    <x v="24"/>
    <n v="43055"/>
    <x v="3"/>
    <s v="OFF-PA-10002947"/>
    <x v="1"/>
    <x v="10"/>
    <x v="703"/>
    <n v="37.408000000000001"/>
    <n v="7"/>
    <x v="2"/>
    <n v="13.0928"/>
  </r>
  <r>
    <n v="9630"/>
    <x v="4831"/>
    <x v="2"/>
    <x v="286"/>
    <d v="2011-01-19T00:00:00"/>
    <x v="1"/>
    <s v="MM-17920"/>
    <x v="462"/>
    <x v="0"/>
    <x v="0"/>
    <s v="Newark"/>
    <x v="24"/>
    <n v="43055"/>
    <x v="3"/>
    <s v="OFF-BI-10003476"/>
    <x v="1"/>
    <x v="8"/>
    <x v="1526"/>
    <n v="3.4380000000000002"/>
    <n v="2"/>
    <x v="6"/>
    <n v="-2.5211999999999999"/>
  </r>
  <r>
    <n v="9631"/>
    <x v="4832"/>
    <x v="0"/>
    <x v="1207"/>
    <d v="2013-06-07T00:00:00"/>
    <x v="1"/>
    <s v="NM-18520"/>
    <x v="392"/>
    <x v="0"/>
    <x v="0"/>
    <s v="New York City"/>
    <x v="15"/>
    <n v="10011"/>
    <x v="3"/>
    <s v="OFF-BI-10002609"/>
    <x v="1"/>
    <x v="8"/>
    <x v="98"/>
    <n v="7.1520000000000001"/>
    <n v="3"/>
    <x v="2"/>
    <n v="2.3243999999999998"/>
  </r>
  <r>
    <n v="9632"/>
    <x v="4832"/>
    <x v="0"/>
    <x v="1207"/>
    <d v="2013-06-07T00:00:00"/>
    <x v="1"/>
    <s v="NM-18520"/>
    <x v="392"/>
    <x v="0"/>
    <x v="0"/>
    <s v="New York City"/>
    <x v="15"/>
    <n v="10011"/>
    <x v="3"/>
    <s v="TEC-PH-10003215"/>
    <x v="2"/>
    <x v="7"/>
    <x v="1602"/>
    <n v="179.7"/>
    <n v="6"/>
    <x v="0"/>
    <n v="88.052999999999997"/>
  </r>
  <r>
    <n v="9633"/>
    <x v="4833"/>
    <x v="3"/>
    <x v="778"/>
    <d v="2014-02-18T00:00:00"/>
    <x v="1"/>
    <s v="MH-17455"/>
    <x v="708"/>
    <x v="0"/>
    <x v="0"/>
    <s v="Minneapolis"/>
    <x v="11"/>
    <n v="55407"/>
    <x v="2"/>
    <s v="OFF-AP-10004785"/>
    <x v="1"/>
    <x v="9"/>
    <x v="1177"/>
    <n v="90.64"/>
    <n v="8"/>
    <x v="0"/>
    <n v="38.975200000000001"/>
  </r>
  <r>
    <n v="9634"/>
    <x v="4834"/>
    <x v="2"/>
    <x v="1005"/>
    <d v="2011-10-17T00:00:00"/>
    <x v="2"/>
    <s v="TC-21295"/>
    <x v="646"/>
    <x v="0"/>
    <x v="0"/>
    <s v="Everett"/>
    <x v="31"/>
    <n v="2149"/>
    <x v="3"/>
    <s v="TEC-AC-10000865"/>
    <x v="2"/>
    <x v="11"/>
    <x v="996"/>
    <n v="177"/>
    <n v="3"/>
    <x v="0"/>
    <n v="30.09"/>
  </r>
  <r>
    <n v="9635"/>
    <x v="4834"/>
    <x v="2"/>
    <x v="1005"/>
    <d v="2011-10-17T00:00:00"/>
    <x v="2"/>
    <s v="TC-21295"/>
    <x v="646"/>
    <x v="0"/>
    <x v="0"/>
    <s v="Everett"/>
    <x v="31"/>
    <n v="2149"/>
    <x v="3"/>
    <s v="OFF-ST-10000615"/>
    <x v="1"/>
    <x v="4"/>
    <x v="75"/>
    <n v="79.45"/>
    <n v="7"/>
    <x v="0"/>
    <n v="22.245999999999999"/>
  </r>
  <r>
    <n v="9636"/>
    <x v="4834"/>
    <x v="2"/>
    <x v="1005"/>
    <d v="2011-10-17T00:00:00"/>
    <x v="2"/>
    <s v="TC-21295"/>
    <x v="646"/>
    <x v="0"/>
    <x v="0"/>
    <s v="Everett"/>
    <x v="31"/>
    <n v="2149"/>
    <x v="3"/>
    <s v="FUR-CH-10000749"/>
    <x v="0"/>
    <x v="1"/>
    <x v="1667"/>
    <n v="1628.82"/>
    <n v="9"/>
    <x v="0"/>
    <n v="260.6112"/>
  </r>
  <r>
    <n v="9637"/>
    <x v="4835"/>
    <x v="2"/>
    <x v="728"/>
    <d v="2011-11-25T00:00:00"/>
    <x v="1"/>
    <s v="MH-17785"/>
    <x v="186"/>
    <x v="1"/>
    <x v="0"/>
    <s v="Seattle"/>
    <x v="4"/>
    <n v="98105"/>
    <x v="1"/>
    <s v="FUR-FU-10003553"/>
    <x v="0"/>
    <x v="5"/>
    <x v="563"/>
    <n v="137.54"/>
    <n v="2"/>
    <x v="0"/>
    <n v="55.015999999999998"/>
  </r>
  <r>
    <n v="9638"/>
    <x v="4835"/>
    <x v="2"/>
    <x v="728"/>
    <d v="2011-11-25T00:00:00"/>
    <x v="1"/>
    <s v="MH-17785"/>
    <x v="186"/>
    <x v="1"/>
    <x v="0"/>
    <s v="Seattle"/>
    <x v="4"/>
    <n v="98105"/>
    <x v="1"/>
    <s v="FUR-TA-10003008"/>
    <x v="0"/>
    <x v="3"/>
    <x v="946"/>
    <n v="730.2"/>
    <n v="4"/>
    <x v="0"/>
    <n v="94.926000000000002"/>
  </r>
  <r>
    <n v="9639"/>
    <x v="4836"/>
    <x v="3"/>
    <x v="105"/>
    <d v="2014-11-16T00:00:00"/>
    <x v="0"/>
    <s v="EP-13915"/>
    <x v="212"/>
    <x v="0"/>
    <x v="0"/>
    <s v="Los Angeles"/>
    <x v="1"/>
    <n v="90032"/>
    <x v="1"/>
    <s v="OFF-PA-10001846"/>
    <x v="1"/>
    <x v="10"/>
    <x v="1807"/>
    <n v="11.56"/>
    <n v="2"/>
    <x v="0"/>
    <n v="5.6643999999999997"/>
  </r>
  <r>
    <n v="9640"/>
    <x v="4837"/>
    <x v="1"/>
    <x v="1226"/>
    <d v="2012-01-31T00:00:00"/>
    <x v="0"/>
    <s v="JH-15985"/>
    <x v="98"/>
    <x v="0"/>
    <x v="0"/>
    <s v="Concord"/>
    <x v="3"/>
    <n v="28027"/>
    <x v="0"/>
    <s v="FUR-TA-10000198"/>
    <x v="0"/>
    <x v="3"/>
    <x v="589"/>
    <n v="4297.6440000000002"/>
    <n v="13"/>
    <x v="10"/>
    <n v="-1862.3124"/>
  </r>
  <r>
    <n v="9641"/>
    <x v="4838"/>
    <x v="2"/>
    <x v="1009"/>
    <d v="2011-03-12T00:00:00"/>
    <x v="1"/>
    <s v="CM-12715"/>
    <x v="782"/>
    <x v="1"/>
    <x v="0"/>
    <s v="Seattle"/>
    <x v="4"/>
    <n v="98103"/>
    <x v="1"/>
    <s v="OFF-AR-10000390"/>
    <x v="1"/>
    <x v="6"/>
    <x v="105"/>
    <n v="20.65"/>
    <n v="5"/>
    <x v="0"/>
    <n v="9.4990000000000006"/>
  </r>
  <r>
    <n v="9642"/>
    <x v="4838"/>
    <x v="2"/>
    <x v="1009"/>
    <d v="2011-03-12T00:00:00"/>
    <x v="1"/>
    <s v="CM-12715"/>
    <x v="782"/>
    <x v="1"/>
    <x v="0"/>
    <s v="Seattle"/>
    <x v="4"/>
    <n v="98103"/>
    <x v="1"/>
    <s v="OFF-ST-10000934"/>
    <x v="1"/>
    <x v="4"/>
    <x v="352"/>
    <n v="204.9"/>
    <n v="5"/>
    <x v="0"/>
    <n v="0"/>
  </r>
  <r>
    <n v="9643"/>
    <x v="4838"/>
    <x v="2"/>
    <x v="1009"/>
    <d v="2011-03-12T00:00:00"/>
    <x v="1"/>
    <s v="CM-12715"/>
    <x v="782"/>
    <x v="1"/>
    <x v="0"/>
    <s v="Seattle"/>
    <x v="4"/>
    <n v="98103"/>
    <x v="1"/>
    <s v="FUR-CH-10002780"/>
    <x v="0"/>
    <x v="1"/>
    <x v="1832"/>
    <n v="436.70400000000001"/>
    <n v="6"/>
    <x v="2"/>
    <n v="21.8352"/>
  </r>
  <r>
    <n v="9644"/>
    <x v="4838"/>
    <x v="2"/>
    <x v="1009"/>
    <d v="2011-03-12T00:00:00"/>
    <x v="1"/>
    <s v="CM-12715"/>
    <x v="782"/>
    <x v="1"/>
    <x v="0"/>
    <s v="Seattle"/>
    <x v="4"/>
    <n v="98103"/>
    <x v="1"/>
    <s v="FUR-CH-10004495"/>
    <x v="0"/>
    <x v="1"/>
    <x v="1475"/>
    <n v="481.56799999999998"/>
    <n v="2"/>
    <x v="2"/>
    <n v="54.176400000000001"/>
  </r>
  <r>
    <n v="9645"/>
    <x v="4839"/>
    <x v="3"/>
    <x v="110"/>
    <d v="2014-06-14T00:00:00"/>
    <x v="1"/>
    <s v="FO-14305"/>
    <x v="383"/>
    <x v="0"/>
    <x v="0"/>
    <s v="Glendale"/>
    <x v="16"/>
    <n v="85301"/>
    <x v="1"/>
    <s v="TEC-AC-10002006"/>
    <x v="2"/>
    <x v="11"/>
    <x v="1078"/>
    <n v="89.543999999999997"/>
    <n v="7"/>
    <x v="2"/>
    <n v="12.3123"/>
  </r>
  <r>
    <n v="9646"/>
    <x v="4839"/>
    <x v="3"/>
    <x v="110"/>
    <d v="2014-06-14T00:00:00"/>
    <x v="1"/>
    <s v="FO-14305"/>
    <x v="383"/>
    <x v="0"/>
    <x v="0"/>
    <s v="Glendale"/>
    <x v="16"/>
    <n v="85301"/>
    <x v="1"/>
    <s v="OFF-ST-10002485"/>
    <x v="1"/>
    <x v="4"/>
    <x v="209"/>
    <n v="35.167999999999999"/>
    <n v="2"/>
    <x v="2"/>
    <n v="-8.3523999999999994"/>
  </r>
  <r>
    <n v="9647"/>
    <x v="4839"/>
    <x v="3"/>
    <x v="110"/>
    <d v="2014-06-14T00:00:00"/>
    <x v="1"/>
    <s v="FO-14305"/>
    <x v="383"/>
    <x v="0"/>
    <x v="0"/>
    <s v="Glendale"/>
    <x v="16"/>
    <n v="85301"/>
    <x v="1"/>
    <s v="OFF-BI-10000778"/>
    <x v="1"/>
    <x v="8"/>
    <x v="258"/>
    <n v="72.587999999999994"/>
    <n v="2"/>
    <x v="6"/>
    <n v="-48.392000000000003"/>
  </r>
  <r>
    <n v="9648"/>
    <x v="4840"/>
    <x v="2"/>
    <x v="84"/>
    <d v="2011-11-24T00:00:00"/>
    <x v="1"/>
    <s v="MW-18220"/>
    <x v="596"/>
    <x v="0"/>
    <x v="0"/>
    <s v="Coon Rapids"/>
    <x v="11"/>
    <n v="55433"/>
    <x v="2"/>
    <s v="OFF-ST-10000877"/>
    <x v="1"/>
    <x v="4"/>
    <x v="1104"/>
    <n v="221.16"/>
    <n v="4"/>
    <x v="0"/>
    <n v="57.501600000000003"/>
  </r>
  <r>
    <n v="9649"/>
    <x v="4840"/>
    <x v="2"/>
    <x v="84"/>
    <d v="2011-11-24T00:00:00"/>
    <x v="1"/>
    <s v="MW-18220"/>
    <x v="596"/>
    <x v="0"/>
    <x v="0"/>
    <s v="Coon Rapids"/>
    <x v="11"/>
    <n v="55433"/>
    <x v="2"/>
    <s v="TEC-PH-10002103"/>
    <x v="2"/>
    <x v="7"/>
    <x v="534"/>
    <n v="281.97000000000003"/>
    <n v="3"/>
    <x v="0"/>
    <n v="78.951599999999999"/>
  </r>
  <r>
    <n v="9650"/>
    <x v="4841"/>
    <x v="0"/>
    <x v="491"/>
    <d v="2013-12-01T00:00:00"/>
    <x v="1"/>
    <s v="MS-17365"/>
    <x v="333"/>
    <x v="0"/>
    <x v="0"/>
    <s v="Los Angeles"/>
    <x v="1"/>
    <n v="90045"/>
    <x v="1"/>
    <s v="FUR-BO-10002213"/>
    <x v="0"/>
    <x v="0"/>
    <x v="1223"/>
    <n v="3406.6640000000002"/>
    <n v="8"/>
    <x v="11"/>
    <n v="160.31360000000001"/>
  </r>
  <r>
    <n v="9651"/>
    <x v="4841"/>
    <x v="0"/>
    <x v="491"/>
    <d v="2013-12-01T00:00:00"/>
    <x v="1"/>
    <s v="MS-17365"/>
    <x v="333"/>
    <x v="0"/>
    <x v="0"/>
    <s v="Los Angeles"/>
    <x v="1"/>
    <n v="90045"/>
    <x v="1"/>
    <s v="OFF-AR-10004269"/>
    <x v="1"/>
    <x v="6"/>
    <x v="1541"/>
    <n v="37.17"/>
    <n v="9"/>
    <x v="0"/>
    <n v="10.4076"/>
  </r>
  <r>
    <n v="9652"/>
    <x v="4841"/>
    <x v="0"/>
    <x v="491"/>
    <d v="2013-12-01T00:00:00"/>
    <x v="1"/>
    <s v="MS-17365"/>
    <x v="333"/>
    <x v="0"/>
    <x v="0"/>
    <s v="Los Angeles"/>
    <x v="1"/>
    <n v="90045"/>
    <x v="1"/>
    <s v="OFF-AP-10000055"/>
    <x v="1"/>
    <x v="9"/>
    <x v="781"/>
    <n v="64.959999999999994"/>
    <n v="2"/>
    <x v="0"/>
    <n v="19.488"/>
  </r>
  <r>
    <n v="9653"/>
    <x v="4841"/>
    <x v="0"/>
    <x v="491"/>
    <d v="2013-12-01T00:00:00"/>
    <x v="1"/>
    <s v="MS-17365"/>
    <x v="333"/>
    <x v="0"/>
    <x v="0"/>
    <s v="Los Angeles"/>
    <x v="1"/>
    <n v="90045"/>
    <x v="1"/>
    <s v="FUR-FU-10002937"/>
    <x v="0"/>
    <x v="5"/>
    <x v="1051"/>
    <n v="595.38"/>
    <n v="6"/>
    <x v="0"/>
    <n v="297.69"/>
  </r>
  <r>
    <n v="9654"/>
    <x v="4842"/>
    <x v="3"/>
    <x v="205"/>
    <d v="2014-01-28T00:00:00"/>
    <x v="1"/>
    <s v="HP-14815"/>
    <x v="6"/>
    <x v="2"/>
    <x v="0"/>
    <s v="Tucson"/>
    <x v="16"/>
    <n v="85705"/>
    <x v="1"/>
    <s v="TEC-AC-10001874"/>
    <x v="2"/>
    <x v="11"/>
    <x v="1562"/>
    <n v="95.983999999999995"/>
    <n v="2"/>
    <x v="2"/>
    <n v="11.997999999999999"/>
  </r>
  <r>
    <n v="9655"/>
    <x v="4842"/>
    <x v="3"/>
    <x v="205"/>
    <d v="2014-01-28T00:00:00"/>
    <x v="1"/>
    <s v="HP-14815"/>
    <x v="6"/>
    <x v="2"/>
    <x v="0"/>
    <s v="Tucson"/>
    <x v="16"/>
    <n v="85705"/>
    <x v="1"/>
    <s v="OFF-BI-10004506"/>
    <x v="1"/>
    <x v="8"/>
    <x v="1238"/>
    <n v="4.9379999999999997"/>
    <n v="2"/>
    <x v="6"/>
    <n v="-3.6212"/>
  </r>
  <r>
    <n v="9656"/>
    <x v="4843"/>
    <x v="2"/>
    <x v="358"/>
    <d v="2011-09-29T00:00:00"/>
    <x v="1"/>
    <s v="AS-10090"/>
    <x v="548"/>
    <x v="0"/>
    <x v="0"/>
    <s v="New York City"/>
    <x v="15"/>
    <n v="10035"/>
    <x v="3"/>
    <s v="FUR-FU-10001876"/>
    <x v="0"/>
    <x v="5"/>
    <x v="1394"/>
    <n v="97.44"/>
    <n v="3"/>
    <x v="0"/>
    <n v="35.078400000000002"/>
  </r>
  <r>
    <n v="9657"/>
    <x v="4843"/>
    <x v="2"/>
    <x v="358"/>
    <d v="2011-09-29T00:00:00"/>
    <x v="1"/>
    <s v="AS-10090"/>
    <x v="548"/>
    <x v="0"/>
    <x v="0"/>
    <s v="New York City"/>
    <x v="15"/>
    <n v="10035"/>
    <x v="3"/>
    <s v="OFF-BI-10003355"/>
    <x v="1"/>
    <x v="8"/>
    <x v="586"/>
    <n v="3.984"/>
    <n v="1"/>
    <x v="2"/>
    <n v="1.3944000000000001"/>
  </r>
  <r>
    <n v="9658"/>
    <x v="4843"/>
    <x v="2"/>
    <x v="358"/>
    <d v="2011-09-29T00:00:00"/>
    <x v="1"/>
    <s v="AS-10090"/>
    <x v="548"/>
    <x v="0"/>
    <x v="0"/>
    <s v="New York City"/>
    <x v="15"/>
    <n v="10035"/>
    <x v="3"/>
    <s v="OFF-AR-10003876"/>
    <x v="1"/>
    <x v="6"/>
    <x v="1709"/>
    <n v="13.04"/>
    <n v="4"/>
    <x v="0"/>
    <n v="5.7375999999999996"/>
  </r>
  <r>
    <n v="9659"/>
    <x v="4843"/>
    <x v="2"/>
    <x v="358"/>
    <d v="2011-09-29T00:00:00"/>
    <x v="1"/>
    <s v="AS-10090"/>
    <x v="548"/>
    <x v="0"/>
    <x v="0"/>
    <s v="New York City"/>
    <x v="15"/>
    <n v="10035"/>
    <x v="3"/>
    <s v="FUR-CH-10004983"/>
    <x v="0"/>
    <x v="1"/>
    <x v="1560"/>
    <n v="579.52800000000002"/>
    <n v="4"/>
    <x v="9"/>
    <n v="83.709599999999995"/>
  </r>
  <r>
    <n v="9660"/>
    <x v="4844"/>
    <x v="2"/>
    <x v="959"/>
    <d v="2011-03-30T00:00:00"/>
    <x v="0"/>
    <s v="CS-12505"/>
    <x v="473"/>
    <x v="0"/>
    <x v="0"/>
    <s v="Pomona"/>
    <x v="1"/>
    <n v="91767"/>
    <x v="1"/>
    <s v="OFF-LA-10001982"/>
    <x v="1"/>
    <x v="2"/>
    <x v="1529"/>
    <n v="18.75"/>
    <n v="5"/>
    <x v="0"/>
    <n v="9"/>
  </r>
  <r>
    <n v="9661"/>
    <x v="4845"/>
    <x v="0"/>
    <x v="112"/>
    <d v="2013-06-12T00:00:00"/>
    <x v="1"/>
    <s v="ME-17320"/>
    <x v="467"/>
    <x v="2"/>
    <x v="0"/>
    <s v="Santa Barbara"/>
    <x v="1"/>
    <n v="93101"/>
    <x v="1"/>
    <s v="TEC-PH-10001459"/>
    <x v="2"/>
    <x v="7"/>
    <x v="1438"/>
    <n v="3023.9279999999999"/>
    <n v="9"/>
    <x v="2"/>
    <n v="226.7946"/>
  </r>
  <r>
    <n v="9662"/>
    <x v="4845"/>
    <x v="0"/>
    <x v="112"/>
    <d v="2013-06-12T00:00:00"/>
    <x v="1"/>
    <s v="ME-17320"/>
    <x v="467"/>
    <x v="2"/>
    <x v="0"/>
    <s v="Santa Barbara"/>
    <x v="1"/>
    <n v="93101"/>
    <x v="1"/>
    <s v="TEC-AC-10002134"/>
    <x v="2"/>
    <x v="11"/>
    <x v="1536"/>
    <n v="26.96"/>
    <n v="2"/>
    <x v="0"/>
    <n v="3.7744"/>
  </r>
  <r>
    <n v="9663"/>
    <x v="4845"/>
    <x v="0"/>
    <x v="112"/>
    <d v="2013-06-12T00:00:00"/>
    <x v="1"/>
    <s v="ME-17320"/>
    <x v="467"/>
    <x v="2"/>
    <x v="0"/>
    <s v="Santa Barbara"/>
    <x v="1"/>
    <n v="93101"/>
    <x v="1"/>
    <s v="TEC-PH-10001760"/>
    <x v="2"/>
    <x v="7"/>
    <x v="254"/>
    <n v="477.6"/>
    <n v="3"/>
    <x v="2"/>
    <n v="161.19"/>
  </r>
  <r>
    <n v="9664"/>
    <x v="4846"/>
    <x v="3"/>
    <x v="515"/>
    <d v="2014-09-06T00:00:00"/>
    <x v="1"/>
    <s v="MS-17770"/>
    <x v="474"/>
    <x v="0"/>
    <x v="0"/>
    <s v="San Francisco"/>
    <x v="1"/>
    <n v="94109"/>
    <x v="1"/>
    <s v="OFF-ST-10001511"/>
    <x v="1"/>
    <x v="4"/>
    <x v="551"/>
    <n v="193.95"/>
    <n v="3"/>
    <x v="0"/>
    <n v="9.6974999999999998"/>
  </r>
  <r>
    <n v="9665"/>
    <x v="4847"/>
    <x v="1"/>
    <x v="214"/>
    <d v="2012-12-07T00:00:00"/>
    <x v="3"/>
    <s v="KH-16690"/>
    <x v="120"/>
    <x v="1"/>
    <x v="0"/>
    <s v="Riverside"/>
    <x v="1"/>
    <n v="92503"/>
    <x v="1"/>
    <s v="OFF-PA-10003953"/>
    <x v="1"/>
    <x v="10"/>
    <x v="638"/>
    <n v="12.96"/>
    <n v="2"/>
    <x v="0"/>
    <n v="6.2207999999999997"/>
  </r>
  <r>
    <n v="9666"/>
    <x v="4848"/>
    <x v="3"/>
    <x v="673"/>
    <d v="2014-11-21T00:00:00"/>
    <x v="1"/>
    <s v="LC-16885"/>
    <x v="62"/>
    <x v="0"/>
    <x v="0"/>
    <s v="Los Angeles"/>
    <x v="1"/>
    <n v="90049"/>
    <x v="1"/>
    <s v="FUR-FU-10003268"/>
    <x v="0"/>
    <x v="5"/>
    <x v="876"/>
    <n v="119.94"/>
    <n v="3"/>
    <x v="0"/>
    <n v="23.988"/>
  </r>
  <r>
    <n v="9667"/>
    <x v="4848"/>
    <x v="3"/>
    <x v="673"/>
    <d v="2014-11-21T00:00:00"/>
    <x v="1"/>
    <s v="LC-16885"/>
    <x v="62"/>
    <x v="0"/>
    <x v="0"/>
    <s v="Los Angeles"/>
    <x v="1"/>
    <n v="90049"/>
    <x v="1"/>
    <s v="FUR-FU-10001847"/>
    <x v="0"/>
    <x v="5"/>
    <x v="1355"/>
    <n v="12.42"/>
    <n v="3"/>
    <x v="0"/>
    <n v="4.4711999999999996"/>
  </r>
  <r>
    <n v="9668"/>
    <x v="4849"/>
    <x v="0"/>
    <x v="131"/>
    <d v="2013-04-28T00:00:00"/>
    <x v="1"/>
    <s v="AF-10870"/>
    <x v="578"/>
    <x v="0"/>
    <x v="0"/>
    <s v="San Clemente"/>
    <x v="1"/>
    <n v="92672"/>
    <x v="1"/>
    <s v="OFF-BI-10002764"/>
    <x v="1"/>
    <x v="8"/>
    <x v="502"/>
    <n v="18.088000000000001"/>
    <n v="7"/>
    <x v="2"/>
    <n v="6.5568999999999997"/>
  </r>
  <r>
    <n v="9669"/>
    <x v="4849"/>
    <x v="0"/>
    <x v="131"/>
    <d v="2013-04-28T00:00:00"/>
    <x v="1"/>
    <s v="AF-10870"/>
    <x v="578"/>
    <x v="0"/>
    <x v="0"/>
    <s v="San Clemente"/>
    <x v="1"/>
    <n v="92672"/>
    <x v="1"/>
    <s v="OFF-EN-10004386"/>
    <x v="1"/>
    <x v="12"/>
    <x v="242"/>
    <n v="71.97"/>
    <n v="3"/>
    <x v="0"/>
    <n v="35.984999999999999"/>
  </r>
  <r>
    <n v="9670"/>
    <x v="4850"/>
    <x v="3"/>
    <x v="459"/>
    <d v="2014-04-07T00:00:00"/>
    <x v="1"/>
    <s v="AH-10465"/>
    <x v="733"/>
    <x v="0"/>
    <x v="0"/>
    <s v="Decatur"/>
    <x v="19"/>
    <n v="35601"/>
    <x v="0"/>
    <s v="OFF-LA-10001569"/>
    <x v="1"/>
    <x v="2"/>
    <x v="633"/>
    <n v="14.94"/>
    <n v="3"/>
    <x v="0"/>
    <n v="6.8723999999999998"/>
  </r>
  <r>
    <n v="9671"/>
    <x v="4851"/>
    <x v="1"/>
    <x v="863"/>
    <d v="2012-08-15T00:00:00"/>
    <x v="2"/>
    <s v="GK-14620"/>
    <x v="136"/>
    <x v="1"/>
    <x v="0"/>
    <s v="Greensboro"/>
    <x v="3"/>
    <n v="27405"/>
    <x v="0"/>
    <s v="OFF-AR-10001446"/>
    <x v="1"/>
    <x v="6"/>
    <x v="1152"/>
    <n v="64.680000000000007"/>
    <n v="7"/>
    <x v="2"/>
    <n v="8.0850000000000009"/>
  </r>
  <r>
    <n v="9672"/>
    <x v="4852"/>
    <x v="3"/>
    <x v="38"/>
    <d v="2014-11-20T00:00:00"/>
    <x v="1"/>
    <s v="KL-16645"/>
    <x v="107"/>
    <x v="0"/>
    <x v="0"/>
    <s v="Dublin"/>
    <x v="1"/>
    <n v="94568"/>
    <x v="1"/>
    <s v="TEC-PH-10003442"/>
    <x v="2"/>
    <x v="7"/>
    <x v="879"/>
    <n v="22"/>
    <n v="5"/>
    <x v="2"/>
    <n v="1.375"/>
  </r>
  <r>
    <n v="9673"/>
    <x v="4853"/>
    <x v="0"/>
    <x v="443"/>
    <d v="2013-12-29T00:00:00"/>
    <x v="1"/>
    <s v="FM-14290"/>
    <x v="86"/>
    <x v="2"/>
    <x v="0"/>
    <s v="Philadelphia"/>
    <x v="9"/>
    <n v="19143"/>
    <x v="3"/>
    <s v="OFF-PA-10000477"/>
    <x v="1"/>
    <x v="10"/>
    <x v="1205"/>
    <n v="7.968"/>
    <n v="2"/>
    <x v="2"/>
    <n v="2.6892"/>
  </r>
  <r>
    <n v="9674"/>
    <x v="4853"/>
    <x v="0"/>
    <x v="443"/>
    <d v="2013-12-29T00:00:00"/>
    <x v="1"/>
    <s v="FM-14290"/>
    <x v="86"/>
    <x v="2"/>
    <x v="0"/>
    <s v="Philadelphia"/>
    <x v="9"/>
    <n v="19143"/>
    <x v="3"/>
    <s v="TEC-PH-10002645"/>
    <x v="2"/>
    <x v="7"/>
    <x v="1839"/>
    <n v="1499.97"/>
    <n v="5"/>
    <x v="10"/>
    <n v="-374.99250000000001"/>
  </r>
  <r>
    <n v="9675"/>
    <x v="4854"/>
    <x v="2"/>
    <x v="192"/>
    <d v="2011-07-24T00:00:00"/>
    <x v="0"/>
    <s v="JL-15850"/>
    <x v="139"/>
    <x v="0"/>
    <x v="0"/>
    <s v="Houston"/>
    <x v="5"/>
    <n v="77095"/>
    <x v="2"/>
    <s v="OFF-ST-10003123"/>
    <x v="1"/>
    <x v="4"/>
    <x v="1268"/>
    <n v="26.632000000000001"/>
    <n v="1"/>
    <x v="2"/>
    <n v="1.3315999999999999"/>
  </r>
  <r>
    <n v="9676"/>
    <x v="4855"/>
    <x v="0"/>
    <x v="715"/>
    <d v="2013-05-11T00:00:00"/>
    <x v="1"/>
    <s v="GM-14500"/>
    <x v="421"/>
    <x v="0"/>
    <x v="0"/>
    <s v="Bakersfield"/>
    <x v="1"/>
    <n v="93309"/>
    <x v="1"/>
    <s v="FUR-FU-10001617"/>
    <x v="0"/>
    <x v="5"/>
    <x v="1141"/>
    <n v="41.6"/>
    <n v="4"/>
    <x v="0"/>
    <n v="14.144"/>
  </r>
  <r>
    <n v="9677"/>
    <x v="4856"/>
    <x v="2"/>
    <x v="683"/>
    <d v="2011-12-03T00:00:00"/>
    <x v="1"/>
    <s v="MC-17635"/>
    <x v="637"/>
    <x v="1"/>
    <x v="0"/>
    <s v="Richmond"/>
    <x v="14"/>
    <n v="47374"/>
    <x v="2"/>
    <s v="OFF-EN-10003862"/>
    <x v="1"/>
    <x v="12"/>
    <x v="753"/>
    <n v="64.02"/>
    <n v="6"/>
    <x v="0"/>
    <n v="29.449200000000001"/>
  </r>
  <r>
    <n v="9678"/>
    <x v="4857"/>
    <x v="0"/>
    <x v="724"/>
    <d v="2013-04-24T00:00:00"/>
    <x v="1"/>
    <s v="CS-12490"/>
    <x v="703"/>
    <x v="1"/>
    <x v="0"/>
    <s v="New York City"/>
    <x v="15"/>
    <n v="10009"/>
    <x v="3"/>
    <s v="OFF-AR-10001573"/>
    <x v="1"/>
    <x v="6"/>
    <x v="368"/>
    <n v="6.99"/>
    <n v="3"/>
    <x v="0"/>
    <n v="2.0270999999999999"/>
  </r>
  <r>
    <n v="9679"/>
    <x v="4857"/>
    <x v="0"/>
    <x v="724"/>
    <d v="2013-04-24T00:00:00"/>
    <x v="1"/>
    <s v="CS-12490"/>
    <x v="703"/>
    <x v="1"/>
    <x v="0"/>
    <s v="New York City"/>
    <x v="15"/>
    <n v="10009"/>
    <x v="3"/>
    <s v="OFF-SU-10004290"/>
    <x v="1"/>
    <x v="14"/>
    <x v="1818"/>
    <n v="6.84"/>
    <n v="1"/>
    <x v="0"/>
    <n v="1.8468"/>
  </r>
  <r>
    <n v="9680"/>
    <x v="4858"/>
    <x v="1"/>
    <x v="17"/>
    <d v="2012-12-31T00:00:00"/>
    <x v="1"/>
    <s v="AH-10030"/>
    <x v="692"/>
    <x v="1"/>
    <x v="0"/>
    <s v="San Francisco"/>
    <x v="1"/>
    <n v="94122"/>
    <x v="1"/>
    <s v="OFF-ST-10000046"/>
    <x v="1"/>
    <x v="4"/>
    <x v="757"/>
    <n v="323.10000000000002"/>
    <n v="2"/>
    <x v="0"/>
    <n v="61.389000000000003"/>
  </r>
  <r>
    <n v="9681"/>
    <x v="4858"/>
    <x v="1"/>
    <x v="17"/>
    <d v="2012-12-31T00:00:00"/>
    <x v="1"/>
    <s v="AH-10030"/>
    <x v="692"/>
    <x v="1"/>
    <x v="0"/>
    <s v="San Francisco"/>
    <x v="1"/>
    <n v="94122"/>
    <x v="1"/>
    <s v="TEC-PH-10003505"/>
    <x v="2"/>
    <x v="7"/>
    <x v="901"/>
    <n v="668.16"/>
    <n v="9"/>
    <x v="2"/>
    <n v="75.168000000000006"/>
  </r>
  <r>
    <n v="9682"/>
    <x v="4859"/>
    <x v="3"/>
    <x v="1096"/>
    <d v="2014-12-19T00:00:00"/>
    <x v="1"/>
    <s v="EP-13915"/>
    <x v="212"/>
    <x v="0"/>
    <x v="0"/>
    <s v="San Francisco"/>
    <x v="1"/>
    <n v="94122"/>
    <x v="1"/>
    <s v="OFF-LA-10004559"/>
    <x v="1"/>
    <x v="2"/>
    <x v="1340"/>
    <n v="8.64"/>
    <n v="3"/>
    <x v="0"/>
    <n v="4.2336"/>
  </r>
  <r>
    <n v="9683"/>
    <x v="4859"/>
    <x v="3"/>
    <x v="1096"/>
    <d v="2014-12-19T00:00:00"/>
    <x v="1"/>
    <s v="EP-13915"/>
    <x v="212"/>
    <x v="0"/>
    <x v="0"/>
    <s v="San Francisco"/>
    <x v="1"/>
    <n v="94122"/>
    <x v="1"/>
    <s v="OFF-PA-10003172"/>
    <x v="1"/>
    <x v="10"/>
    <x v="846"/>
    <n v="38.880000000000003"/>
    <n v="6"/>
    <x v="0"/>
    <n v="18.662400000000002"/>
  </r>
  <r>
    <n v="9684"/>
    <x v="4859"/>
    <x v="3"/>
    <x v="1096"/>
    <d v="2014-12-19T00:00:00"/>
    <x v="1"/>
    <s v="EP-13915"/>
    <x v="212"/>
    <x v="0"/>
    <x v="0"/>
    <s v="San Francisco"/>
    <x v="1"/>
    <n v="94122"/>
    <x v="1"/>
    <s v="FUR-FU-10001473"/>
    <x v="0"/>
    <x v="5"/>
    <x v="1244"/>
    <n v="201.04"/>
    <n v="8"/>
    <x v="0"/>
    <n v="54.280799999999999"/>
  </r>
  <r>
    <n v="9685"/>
    <x v="4859"/>
    <x v="3"/>
    <x v="1096"/>
    <d v="2014-12-19T00:00:00"/>
    <x v="1"/>
    <s v="EP-13915"/>
    <x v="212"/>
    <x v="0"/>
    <x v="0"/>
    <s v="San Francisco"/>
    <x v="1"/>
    <n v="94122"/>
    <x v="1"/>
    <s v="OFF-PA-10000232"/>
    <x v="1"/>
    <x v="10"/>
    <x v="1622"/>
    <n v="12.96"/>
    <n v="2"/>
    <x v="0"/>
    <n v="6.3503999999999996"/>
  </r>
  <r>
    <n v="9686"/>
    <x v="4860"/>
    <x v="3"/>
    <x v="460"/>
    <d v="2014-01-05T00:00:00"/>
    <x v="0"/>
    <s v="FW-14395"/>
    <x v="783"/>
    <x v="1"/>
    <x v="0"/>
    <s v="Los Angeles"/>
    <x v="1"/>
    <n v="90032"/>
    <x v="1"/>
    <s v="TEC-AC-10000682"/>
    <x v="2"/>
    <x v="11"/>
    <x v="1327"/>
    <n v="16.59"/>
    <n v="1"/>
    <x v="0"/>
    <n v="5.8064999999999998"/>
  </r>
  <r>
    <n v="9687"/>
    <x v="4861"/>
    <x v="3"/>
    <x v="1109"/>
    <d v="2014-06-04T00:00:00"/>
    <x v="1"/>
    <s v="KA-16525"/>
    <x v="567"/>
    <x v="0"/>
    <x v="0"/>
    <s v="San Diego"/>
    <x v="1"/>
    <n v="92037"/>
    <x v="1"/>
    <s v="OFF-AR-10003405"/>
    <x v="1"/>
    <x v="6"/>
    <x v="622"/>
    <n v="35.1"/>
    <n v="6"/>
    <x v="0"/>
    <n v="10.179"/>
  </r>
  <r>
    <n v="9688"/>
    <x v="4862"/>
    <x v="3"/>
    <x v="1033"/>
    <d v="2014-10-07T00:00:00"/>
    <x v="1"/>
    <s v="SC-20050"/>
    <x v="337"/>
    <x v="2"/>
    <x v="0"/>
    <s v="Arlington"/>
    <x v="5"/>
    <n v="76017"/>
    <x v="2"/>
    <s v="OFF-BI-10000301"/>
    <x v="1"/>
    <x v="8"/>
    <x v="619"/>
    <n v="11.646000000000001"/>
    <n v="9"/>
    <x v="3"/>
    <n v="-17.469000000000001"/>
  </r>
  <r>
    <n v="9689"/>
    <x v="4863"/>
    <x v="3"/>
    <x v="308"/>
    <d v="2014-06-28T00:00:00"/>
    <x v="1"/>
    <s v="PG-18895"/>
    <x v="38"/>
    <x v="0"/>
    <x v="0"/>
    <s v="Richmond"/>
    <x v="17"/>
    <n v="23223"/>
    <x v="0"/>
    <s v="OFF-PA-10001534"/>
    <x v="1"/>
    <x v="10"/>
    <x v="1461"/>
    <n v="32.4"/>
    <n v="5"/>
    <x v="0"/>
    <n v="15.552"/>
  </r>
  <r>
    <n v="9690"/>
    <x v="4863"/>
    <x v="3"/>
    <x v="308"/>
    <d v="2014-06-28T00:00:00"/>
    <x v="1"/>
    <s v="PG-18895"/>
    <x v="38"/>
    <x v="0"/>
    <x v="0"/>
    <s v="Richmond"/>
    <x v="17"/>
    <n v="23223"/>
    <x v="0"/>
    <s v="TEC-PH-10003691"/>
    <x v="2"/>
    <x v="7"/>
    <x v="1398"/>
    <n v="503.96"/>
    <n v="4"/>
    <x v="0"/>
    <n v="125.99"/>
  </r>
  <r>
    <n v="9691"/>
    <x v="4864"/>
    <x v="3"/>
    <x v="1095"/>
    <d v="2014-04-06T00:00:00"/>
    <x v="2"/>
    <s v="TA-21385"/>
    <x v="638"/>
    <x v="2"/>
    <x v="0"/>
    <s v="New York City"/>
    <x v="15"/>
    <n v="10035"/>
    <x v="3"/>
    <s v="OFF-AR-10001545"/>
    <x v="1"/>
    <x v="6"/>
    <x v="812"/>
    <n v="7.04"/>
    <n v="4"/>
    <x v="0"/>
    <n v="2.0415999999999999"/>
  </r>
  <r>
    <n v="9692"/>
    <x v="4865"/>
    <x v="1"/>
    <x v="50"/>
    <d v="2012-11-17T00:00:00"/>
    <x v="1"/>
    <s v="PO-18850"/>
    <x v="138"/>
    <x v="0"/>
    <x v="0"/>
    <s v="Houston"/>
    <x v="5"/>
    <n v="77041"/>
    <x v="2"/>
    <s v="FUR-BO-10001811"/>
    <x v="0"/>
    <x v="0"/>
    <x v="779"/>
    <n v="613.99919999999997"/>
    <n v="3"/>
    <x v="8"/>
    <n v="-18.058800000000002"/>
  </r>
  <r>
    <n v="9693"/>
    <x v="4866"/>
    <x v="1"/>
    <x v="834"/>
    <d v="2012-09-02T00:00:00"/>
    <x v="1"/>
    <s v="SM-20950"/>
    <x v="416"/>
    <x v="1"/>
    <x v="0"/>
    <s v="Fairfield"/>
    <x v="29"/>
    <n v="6824"/>
    <x v="3"/>
    <s v="OFF-ST-10001837"/>
    <x v="1"/>
    <x v="4"/>
    <x v="1331"/>
    <n v="470.36"/>
    <n v="11"/>
    <x v="0"/>
    <n v="122.2936"/>
  </r>
  <r>
    <n v="9694"/>
    <x v="4867"/>
    <x v="3"/>
    <x v="241"/>
    <d v="2014-09-29T00:00:00"/>
    <x v="0"/>
    <s v="NK-18490"/>
    <x v="71"/>
    <x v="2"/>
    <x v="0"/>
    <s v="San Francisco"/>
    <x v="1"/>
    <n v="94110"/>
    <x v="1"/>
    <s v="OFF-PA-10000551"/>
    <x v="1"/>
    <x v="10"/>
    <x v="1237"/>
    <n v="31.08"/>
    <n v="6"/>
    <x v="0"/>
    <n v="15.229200000000001"/>
  </r>
  <r>
    <n v="9695"/>
    <x v="4867"/>
    <x v="3"/>
    <x v="241"/>
    <d v="2014-09-29T00:00:00"/>
    <x v="0"/>
    <s v="NK-18490"/>
    <x v="71"/>
    <x v="2"/>
    <x v="0"/>
    <s v="San Francisco"/>
    <x v="1"/>
    <n v="94110"/>
    <x v="1"/>
    <s v="OFF-SU-10001574"/>
    <x v="1"/>
    <x v="14"/>
    <x v="498"/>
    <n v="7.3"/>
    <n v="2"/>
    <x v="0"/>
    <n v="2.19"/>
  </r>
  <r>
    <n v="9696"/>
    <x v="4868"/>
    <x v="0"/>
    <x v="25"/>
    <d v="2013-12-15T00:00:00"/>
    <x v="2"/>
    <s v="SC-20695"/>
    <x v="281"/>
    <x v="1"/>
    <x v="0"/>
    <s v="Springfield"/>
    <x v="24"/>
    <n v="45503"/>
    <x v="3"/>
    <s v="OFF-AP-10002892"/>
    <x v="1"/>
    <x v="9"/>
    <x v="9"/>
    <n v="73.536000000000001"/>
    <n v="4"/>
    <x v="2"/>
    <n v="9.1920000000000002"/>
  </r>
  <r>
    <n v="9697"/>
    <x v="4869"/>
    <x v="2"/>
    <x v="1227"/>
    <d v="2011-06-15T00:00:00"/>
    <x v="0"/>
    <s v="HK-14890"/>
    <x v="96"/>
    <x v="1"/>
    <x v="0"/>
    <s v="Detroit"/>
    <x v="12"/>
    <n v="48234"/>
    <x v="2"/>
    <s v="OFF-LA-10003930"/>
    <x v="1"/>
    <x v="2"/>
    <x v="503"/>
    <n v="491.55"/>
    <n v="5"/>
    <x v="0"/>
    <n v="240.8595"/>
  </r>
  <r>
    <n v="9698"/>
    <x v="4870"/>
    <x v="0"/>
    <x v="21"/>
    <d v="2013-03-12T00:00:00"/>
    <x v="3"/>
    <s v="BT-11485"/>
    <x v="389"/>
    <x v="2"/>
    <x v="0"/>
    <s v="Philadelphia"/>
    <x v="9"/>
    <n v="19140"/>
    <x v="3"/>
    <s v="FUR-FU-10001037"/>
    <x v="0"/>
    <x v="5"/>
    <x v="1160"/>
    <n v="30.335999999999999"/>
    <n v="4"/>
    <x v="2"/>
    <n v="9.48"/>
  </r>
  <r>
    <n v="9699"/>
    <x v="4871"/>
    <x v="3"/>
    <x v="934"/>
    <d v="2014-12-20T00:00:00"/>
    <x v="1"/>
    <s v="KM-16660"/>
    <x v="730"/>
    <x v="0"/>
    <x v="0"/>
    <s v="Inglewood"/>
    <x v="1"/>
    <n v="90301"/>
    <x v="1"/>
    <s v="OFF-PA-10004569"/>
    <x v="1"/>
    <x v="10"/>
    <x v="227"/>
    <n v="22.83"/>
    <n v="3"/>
    <x v="0"/>
    <n v="10.7301"/>
  </r>
  <r>
    <n v="9700"/>
    <x v="4871"/>
    <x v="3"/>
    <x v="934"/>
    <d v="2014-12-20T00:00:00"/>
    <x v="1"/>
    <s v="KM-16660"/>
    <x v="730"/>
    <x v="0"/>
    <x v="0"/>
    <s v="Inglewood"/>
    <x v="1"/>
    <n v="90301"/>
    <x v="1"/>
    <s v="OFF-AP-10000027"/>
    <x v="1"/>
    <x v="9"/>
    <x v="1804"/>
    <n v="54.32"/>
    <n v="4"/>
    <x v="0"/>
    <n v="16.295999999999999"/>
  </r>
  <r>
    <n v="9701"/>
    <x v="4871"/>
    <x v="3"/>
    <x v="934"/>
    <d v="2014-12-20T00:00:00"/>
    <x v="1"/>
    <s v="KM-16660"/>
    <x v="730"/>
    <x v="0"/>
    <x v="0"/>
    <s v="Inglewood"/>
    <x v="1"/>
    <n v="90301"/>
    <x v="1"/>
    <s v="TEC-PH-10000675"/>
    <x v="2"/>
    <x v="7"/>
    <x v="1338"/>
    <n v="196.77600000000001"/>
    <n v="3"/>
    <x v="2"/>
    <n v="14.7582"/>
  </r>
  <r>
    <n v="9702"/>
    <x v="4872"/>
    <x v="0"/>
    <x v="859"/>
    <d v="2013-11-05T00:00:00"/>
    <x v="1"/>
    <s v="SP-20920"/>
    <x v="727"/>
    <x v="0"/>
    <x v="0"/>
    <s v="San Luis Obispo"/>
    <x v="1"/>
    <n v="93405"/>
    <x v="1"/>
    <s v="OFF-FA-10003059"/>
    <x v="1"/>
    <x v="13"/>
    <x v="794"/>
    <n v="3.62"/>
    <n v="2"/>
    <x v="0"/>
    <n v="1.1946000000000001"/>
  </r>
  <r>
    <n v="9703"/>
    <x v="4873"/>
    <x v="3"/>
    <x v="689"/>
    <d v="2014-08-05T00:00:00"/>
    <x v="1"/>
    <s v="LB-16795"/>
    <x v="697"/>
    <x v="2"/>
    <x v="0"/>
    <s v="Wilmington"/>
    <x v="13"/>
    <n v="19805"/>
    <x v="3"/>
    <s v="OFF-PA-10003256"/>
    <x v="1"/>
    <x v="10"/>
    <x v="96"/>
    <n v="11.54"/>
    <n v="1"/>
    <x v="0"/>
    <n v="5.5392000000000001"/>
  </r>
  <r>
    <n v="9704"/>
    <x v="4873"/>
    <x v="3"/>
    <x v="689"/>
    <d v="2014-08-05T00:00:00"/>
    <x v="1"/>
    <s v="LB-16795"/>
    <x v="697"/>
    <x v="2"/>
    <x v="0"/>
    <s v="Wilmington"/>
    <x v="13"/>
    <n v="19805"/>
    <x v="3"/>
    <s v="OFF-BI-10003656"/>
    <x v="1"/>
    <x v="8"/>
    <x v="13"/>
    <n v="849.95"/>
    <n v="5"/>
    <x v="0"/>
    <n v="390.97699999999998"/>
  </r>
  <r>
    <n v="9705"/>
    <x v="4873"/>
    <x v="3"/>
    <x v="689"/>
    <d v="2014-08-05T00:00:00"/>
    <x v="1"/>
    <s v="LB-16795"/>
    <x v="697"/>
    <x v="2"/>
    <x v="0"/>
    <s v="Wilmington"/>
    <x v="13"/>
    <n v="19805"/>
    <x v="3"/>
    <s v="OFF-BI-10002897"/>
    <x v="1"/>
    <x v="8"/>
    <x v="1793"/>
    <n v="11.01"/>
    <n v="3"/>
    <x v="0"/>
    <n v="5.3948999999999998"/>
  </r>
  <r>
    <n v="9706"/>
    <x v="4874"/>
    <x v="3"/>
    <x v="15"/>
    <d v="2014-10-24T00:00:00"/>
    <x v="1"/>
    <s v="JS-16030"/>
    <x v="559"/>
    <x v="0"/>
    <x v="0"/>
    <s v="San Francisco"/>
    <x v="1"/>
    <n v="94122"/>
    <x v="1"/>
    <s v="OFF-BI-10004826"/>
    <x v="1"/>
    <x v="8"/>
    <x v="721"/>
    <n v="39.624000000000002"/>
    <n v="3"/>
    <x v="2"/>
    <n v="13.868399999999999"/>
  </r>
  <r>
    <n v="9707"/>
    <x v="4875"/>
    <x v="0"/>
    <x v="147"/>
    <d v="2013-10-28T00:00:00"/>
    <x v="1"/>
    <s v="CS-11950"/>
    <x v="229"/>
    <x v="0"/>
    <x v="0"/>
    <s v="Los Angeles"/>
    <x v="1"/>
    <n v="90045"/>
    <x v="1"/>
    <s v="FUR-CH-10004626"/>
    <x v="0"/>
    <x v="1"/>
    <x v="1697"/>
    <n v="242.136"/>
    <n v="3"/>
    <x v="2"/>
    <n v="12.1068"/>
  </r>
  <r>
    <n v="9708"/>
    <x v="4875"/>
    <x v="0"/>
    <x v="147"/>
    <d v="2013-10-28T00:00:00"/>
    <x v="1"/>
    <s v="CS-11950"/>
    <x v="229"/>
    <x v="0"/>
    <x v="0"/>
    <s v="Los Angeles"/>
    <x v="1"/>
    <n v="90045"/>
    <x v="1"/>
    <s v="OFF-AR-10000390"/>
    <x v="1"/>
    <x v="6"/>
    <x v="105"/>
    <n v="12.39"/>
    <n v="3"/>
    <x v="0"/>
    <n v="5.6993999999999998"/>
  </r>
  <r>
    <n v="9709"/>
    <x v="4875"/>
    <x v="0"/>
    <x v="147"/>
    <d v="2013-10-28T00:00:00"/>
    <x v="1"/>
    <s v="CS-11950"/>
    <x v="229"/>
    <x v="0"/>
    <x v="0"/>
    <s v="Los Angeles"/>
    <x v="1"/>
    <n v="90045"/>
    <x v="1"/>
    <s v="FUR-FU-10003731"/>
    <x v="0"/>
    <x v="5"/>
    <x v="1593"/>
    <n v="19.96"/>
    <n v="2"/>
    <x v="0"/>
    <n v="5.5888"/>
  </r>
  <r>
    <n v="9710"/>
    <x v="4875"/>
    <x v="0"/>
    <x v="147"/>
    <d v="2013-10-28T00:00:00"/>
    <x v="1"/>
    <s v="CS-11950"/>
    <x v="229"/>
    <x v="0"/>
    <x v="0"/>
    <s v="Los Angeles"/>
    <x v="1"/>
    <n v="90045"/>
    <x v="1"/>
    <s v="OFF-ST-10002743"/>
    <x v="1"/>
    <x v="4"/>
    <x v="413"/>
    <n v="340.92"/>
    <n v="3"/>
    <x v="0"/>
    <n v="3.4091999999999998"/>
  </r>
  <r>
    <n v="9711"/>
    <x v="4876"/>
    <x v="2"/>
    <x v="1127"/>
    <d v="2011-11-10T00:00:00"/>
    <x v="1"/>
    <s v="MD-17350"/>
    <x v="198"/>
    <x v="0"/>
    <x v="0"/>
    <s v="Philadelphia"/>
    <x v="9"/>
    <n v="19143"/>
    <x v="3"/>
    <s v="FUR-FU-10001468"/>
    <x v="0"/>
    <x v="5"/>
    <x v="1280"/>
    <n v="273.56799999999998"/>
    <n v="2"/>
    <x v="2"/>
    <n v="-34.195999999999998"/>
  </r>
  <r>
    <n v="9712"/>
    <x v="4876"/>
    <x v="2"/>
    <x v="1127"/>
    <d v="2011-11-10T00:00:00"/>
    <x v="1"/>
    <s v="MD-17350"/>
    <x v="198"/>
    <x v="0"/>
    <x v="0"/>
    <s v="Philadelphia"/>
    <x v="9"/>
    <n v="19143"/>
    <x v="3"/>
    <s v="OFF-BI-10003684"/>
    <x v="1"/>
    <x v="8"/>
    <x v="707"/>
    <n v="13.194000000000001"/>
    <n v="2"/>
    <x v="6"/>
    <n v="-8.7959999999999994"/>
  </r>
  <r>
    <n v="9713"/>
    <x v="4876"/>
    <x v="2"/>
    <x v="1127"/>
    <d v="2011-11-10T00:00:00"/>
    <x v="1"/>
    <s v="MD-17350"/>
    <x v="198"/>
    <x v="0"/>
    <x v="0"/>
    <s v="Philadelphia"/>
    <x v="9"/>
    <n v="19143"/>
    <x v="3"/>
    <s v="OFF-ST-10003716"/>
    <x v="1"/>
    <x v="4"/>
    <x v="889"/>
    <n v="1080.096"/>
    <n v="6"/>
    <x v="2"/>
    <n v="-94.508399999999995"/>
  </r>
  <r>
    <n v="9714"/>
    <x v="4876"/>
    <x v="2"/>
    <x v="1127"/>
    <d v="2011-11-10T00:00:00"/>
    <x v="1"/>
    <s v="MD-17350"/>
    <x v="198"/>
    <x v="0"/>
    <x v="0"/>
    <s v="Philadelphia"/>
    <x v="9"/>
    <n v="19143"/>
    <x v="3"/>
    <s v="TEC-AC-10001101"/>
    <x v="2"/>
    <x v="11"/>
    <x v="547"/>
    <n v="51.56"/>
    <n v="5"/>
    <x v="2"/>
    <n v="-6.4450000000000003"/>
  </r>
  <r>
    <n v="9715"/>
    <x v="4876"/>
    <x v="2"/>
    <x v="1127"/>
    <d v="2011-11-10T00:00:00"/>
    <x v="1"/>
    <s v="MD-17350"/>
    <x v="198"/>
    <x v="0"/>
    <x v="0"/>
    <s v="Philadelphia"/>
    <x v="9"/>
    <n v="19143"/>
    <x v="3"/>
    <s v="TEC-AC-10004864"/>
    <x v="2"/>
    <x v="11"/>
    <x v="1289"/>
    <n v="58.415999999999997"/>
    <n v="2"/>
    <x v="2"/>
    <n v="16.794599999999999"/>
  </r>
  <r>
    <n v="9716"/>
    <x v="4877"/>
    <x v="0"/>
    <x v="77"/>
    <d v="2013-11-13T00:00:00"/>
    <x v="1"/>
    <s v="LD-17005"/>
    <x v="436"/>
    <x v="0"/>
    <x v="0"/>
    <s v="San Francisco"/>
    <x v="1"/>
    <n v="94122"/>
    <x v="1"/>
    <s v="OFF-BI-10001543"/>
    <x v="1"/>
    <x v="8"/>
    <x v="375"/>
    <n v="57.584000000000003"/>
    <n v="2"/>
    <x v="2"/>
    <n v="20.154399999999999"/>
  </r>
  <r>
    <n v="9717"/>
    <x v="4878"/>
    <x v="0"/>
    <x v="399"/>
    <d v="2013-08-15T00:00:00"/>
    <x v="0"/>
    <s v="DB-13270"/>
    <x v="489"/>
    <x v="2"/>
    <x v="0"/>
    <s v="Philadelphia"/>
    <x v="9"/>
    <n v="19134"/>
    <x v="3"/>
    <s v="OFF-AR-10000914"/>
    <x v="1"/>
    <x v="6"/>
    <x v="1739"/>
    <n v="37.311999999999998"/>
    <n v="4"/>
    <x v="2"/>
    <n v="2.7984"/>
  </r>
  <r>
    <n v="9718"/>
    <x v="4879"/>
    <x v="0"/>
    <x v="198"/>
    <d v="2013-06-01T00:00:00"/>
    <x v="3"/>
    <s v="AT-10735"/>
    <x v="247"/>
    <x v="0"/>
    <x v="0"/>
    <s v="Houston"/>
    <x v="5"/>
    <n v="77041"/>
    <x v="2"/>
    <s v="TEC-PH-10002293"/>
    <x v="2"/>
    <x v="7"/>
    <x v="126"/>
    <n v="79.959999999999994"/>
    <n v="5"/>
    <x v="2"/>
    <n v="7.9960000000000004"/>
  </r>
  <r>
    <n v="9719"/>
    <x v="4879"/>
    <x v="0"/>
    <x v="198"/>
    <d v="2013-06-01T00:00:00"/>
    <x v="3"/>
    <s v="AT-10735"/>
    <x v="247"/>
    <x v="0"/>
    <x v="0"/>
    <s v="Houston"/>
    <x v="5"/>
    <n v="77041"/>
    <x v="2"/>
    <s v="TEC-AC-10000109"/>
    <x v="2"/>
    <x v="11"/>
    <x v="200"/>
    <n v="223.96"/>
    <n v="5"/>
    <x v="2"/>
    <n v="11.198"/>
  </r>
  <r>
    <n v="9720"/>
    <x v="4880"/>
    <x v="3"/>
    <x v="105"/>
    <d v="2014-11-15T00:00:00"/>
    <x v="0"/>
    <s v="DK-13375"/>
    <x v="589"/>
    <x v="0"/>
    <x v="0"/>
    <s v="Lancaster"/>
    <x v="9"/>
    <n v="17602"/>
    <x v="3"/>
    <s v="OFF-ST-10002574"/>
    <x v="1"/>
    <x v="4"/>
    <x v="926"/>
    <n v="221.024"/>
    <n v="2"/>
    <x v="2"/>
    <n v="-55.256"/>
  </r>
  <r>
    <n v="9721"/>
    <x v="4881"/>
    <x v="0"/>
    <x v="897"/>
    <d v="2013-09-27T00:00:00"/>
    <x v="1"/>
    <s v="CS-12250"/>
    <x v="294"/>
    <x v="1"/>
    <x v="0"/>
    <s v="Green Bay"/>
    <x v="6"/>
    <n v="54302"/>
    <x v="2"/>
    <s v="FUR-FU-10002445"/>
    <x v="0"/>
    <x v="5"/>
    <x v="1439"/>
    <n v="18.96"/>
    <n v="2"/>
    <x v="0"/>
    <n v="7.5839999999999996"/>
  </r>
  <r>
    <n v="9722"/>
    <x v="4882"/>
    <x v="0"/>
    <x v="595"/>
    <d v="2013-02-20T00:00:00"/>
    <x v="1"/>
    <s v="JF-15565"/>
    <x v="535"/>
    <x v="0"/>
    <x v="0"/>
    <s v="New York City"/>
    <x v="15"/>
    <n v="10024"/>
    <x v="3"/>
    <s v="FUR-CH-10001802"/>
    <x v="0"/>
    <x v="1"/>
    <x v="1688"/>
    <n v="326.64600000000002"/>
    <n v="3"/>
    <x v="9"/>
    <n v="39.923400000000001"/>
  </r>
  <r>
    <n v="9723"/>
    <x v="4882"/>
    <x v="0"/>
    <x v="595"/>
    <d v="2013-02-20T00:00:00"/>
    <x v="1"/>
    <s v="JF-15565"/>
    <x v="535"/>
    <x v="0"/>
    <x v="0"/>
    <s v="New York City"/>
    <x v="15"/>
    <n v="10024"/>
    <x v="3"/>
    <s v="TEC-AC-10003628"/>
    <x v="2"/>
    <x v="11"/>
    <x v="244"/>
    <n v="89.97"/>
    <n v="3"/>
    <x v="0"/>
    <n v="39.586799999999997"/>
  </r>
  <r>
    <n v="9724"/>
    <x v="4883"/>
    <x v="2"/>
    <x v="1091"/>
    <d v="2011-12-26T00:00:00"/>
    <x v="1"/>
    <s v="TW-21025"/>
    <x v="69"/>
    <x v="2"/>
    <x v="0"/>
    <s v="New York City"/>
    <x v="15"/>
    <n v="10011"/>
    <x v="3"/>
    <s v="OFF-BI-10003984"/>
    <x v="1"/>
    <x v="8"/>
    <x v="690"/>
    <n v="296.71199999999999"/>
    <n v="13"/>
    <x v="2"/>
    <n v="100.1403"/>
  </r>
  <r>
    <n v="9725"/>
    <x v="4884"/>
    <x v="1"/>
    <x v="901"/>
    <d v="2012-12-11T00:00:00"/>
    <x v="1"/>
    <s v="TB-21250"/>
    <x v="621"/>
    <x v="0"/>
    <x v="0"/>
    <s v="Bloomington"/>
    <x v="10"/>
    <n v="61701"/>
    <x v="2"/>
    <s v="OFF-EN-10004459"/>
    <x v="1"/>
    <x v="12"/>
    <x v="655"/>
    <n v="12.224"/>
    <n v="2"/>
    <x v="2"/>
    <n v="4.4311999999999996"/>
  </r>
  <r>
    <n v="9726"/>
    <x v="4885"/>
    <x v="3"/>
    <x v="697"/>
    <d v="2014-09-21T00:00:00"/>
    <x v="2"/>
    <s v="SC-20380"/>
    <x v="618"/>
    <x v="0"/>
    <x v="0"/>
    <s v="Boise"/>
    <x v="45"/>
    <n v="83704"/>
    <x v="1"/>
    <s v="TEC-AC-10001109"/>
    <x v="2"/>
    <x v="11"/>
    <x v="998"/>
    <n v="89.97"/>
    <n v="3"/>
    <x v="0"/>
    <n v="37.787399999999998"/>
  </r>
  <r>
    <n v="9727"/>
    <x v="4886"/>
    <x v="3"/>
    <x v="574"/>
    <d v="2014-12-05T00:00:00"/>
    <x v="2"/>
    <s v="KM-16720"/>
    <x v="27"/>
    <x v="0"/>
    <x v="0"/>
    <s v="Lowell"/>
    <x v="31"/>
    <n v="1852"/>
    <x v="3"/>
    <s v="OFF-AP-10001293"/>
    <x v="1"/>
    <x v="9"/>
    <x v="1337"/>
    <n v="286.86"/>
    <n v="7"/>
    <x v="0"/>
    <n v="80.320800000000006"/>
  </r>
  <r>
    <n v="9728"/>
    <x v="4886"/>
    <x v="3"/>
    <x v="574"/>
    <d v="2014-12-05T00:00:00"/>
    <x v="2"/>
    <s v="KM-16720"/>
    <x v="27"/>
    <x v="0"/>
    <x v="0"/>
    <s v="Lowell"/>
    <x v="31"/>
    <n v="1852"/>
    <x v="3"/>
    <s v="TEC-PH-10004977"/>
    <x v="2"/>
    <x v="7"/>
    <x v="34"/>
    <n v="979.95"/>
    <n v="5"/>
    <x v="0"/>
    <n v="284.18549999999999"/>
  </r>
  <r>
    <n v="9729"/>
    <x v="4886"/>
    <x v="3"/>
    <x v="574"/>
    <d v="2014-12-05T00:00:00"/>
    <x v="2"/>
    <s v="KM-16720"/>
    <x v="27"/>
    <x v="0"/>
    <x v="0"/>
    <s v="Lowell"/>
    <x v="31"/>
    <n v="1852"/>
    <x v="3"/>
    <s v="OFF-SU-10001935"/>
    <x v="1"/>
    <x v="14"/>
    <x v="33"/>
    <n v="4.3600000000000003"/>
    <n v="2"/>
    <x v="0"/>
    <n v="0.1744"/>
  </r>
  <r>
    <n v="9730"/>
    <x v="4887"/>
    <x v="2"/>
    <x v="411"/>
    <d v="2011-10-04T00:00:00"/>
    <x v="1"/>
    <s v="EB-14170"/>
    <x v="432"/>
    <x v="0"/>
    <x v="0"/>
    <s v="Seattle"/>
    <x v="4"/>
    <n v="98115"/>
    <x v="1"/>
    <s v="OFF-BI-10001308"/>
    <x v="1"/>
    <x v="8"/>
    <x v="1351"/>
    <n v="10.048"/>
    <n v="2"/>
    <x v="2"/>
    <n v="3.14"/>
  </r>
  <r>
    <n v="9731"/>
    <x v="4887"/>
    <x v="2"/>
    <x v="411"/>
    <d v="2011-10-04T00:00:00"/>
    <x v="1"/>
    <s v="EB-14170"/>
    <x v="432"/>
    <x v="0"/>
    <x v="0"/>
    <s v="Seattle"/>
    <x v="4"/>
    <n v="98115"/>
    <x v="1"/>
    <s v="OFF-ST-10000046"/>
    <x v="1"/>
    <x v="4"/>
    <x v="757"/>
    <n v="807.75"/>
    <n v="5"/>
    <x v="0"/>
    <n v="153.4725"/>
  </r>
  <r>
    <n v="9732"/>
    <x v="4888"/>
    <x v="3"/>
    <x v="237"/>
    <d v="2014-11-20T00:00:00"/>
    <x v="1"/>
    <s v="JE-15715"/>
    <x v="555"/>
    <x v="0"/>
    <x v="0"/>
    <s v="Los Angeles"/>
    <x v="1"/>
    <n v="90049"/>
    <x v="1"/>
    <s v="OFF-AR-10003504"/>
    <x v="1"/>
    <x v="6"/>
    <x v="1026"/>
    <n v="34.24"/>
    <n v="8"/>
    <x v="0"/>
    <n v="9.9296000000000006"/>
  </r>
  <r>
    <n v="9733"/>
    <x v="4889"/>
    <x v="2"/>
    <x v="1071"/>
    <d v="2011-08-25T00:00:00"/>
    <x v="1"/>
    <s v="NC-18535"/>
    <x v="714"/>
    <x v="1"/>
    <x v="0"/>
    <s v="Hampton"/>
    <x v="17"/>
    <n v="23666"/>
    <x v="0"/>
    <s v="FUR-CH-10001797"/>
    <x v="0"/>
    <x v="1"/>
    <x v="1441"/>
    <n v="500.24"/>
    <n v="13"/>
    <x v="0"/>
    <n v="145.06960000000001"/>
  </r>
  <r>
    <n v="9734"/>
    <x v="4889"/>
    <x v="2"/>
    <x v="1071"/>
    <d v="2011-08-25T00:00:00"/>
    <x v="1"/>
    <s v="NC-18535"/>
    <x v="714"/>
    <x v="1"/>
    <x v="0"/>
    <s v="Hampton"/>
    <x v="17"/>
    <n v="23666"/>
    <x v="0"/>
    <s v="OFF-PA-10000246"/>
    <x v="1"/>
    <x v="10"/>
    <x v="1586"/>
    <n v="20.12"/>
    <n v="2"/>
    <x v="0"/>
    <n v="9.2552000000000003"/>
  </r>
  <r>
    <n v="9735"/>
    <x v="4889"/>
    <x v="2"/>
    <x v="1071"/>
    <d v="2011-08-25T00:00:00"/>
    <x v="1"/>
    <s v="NC-18535"/>
    <x v="714"/>
    <x v="1"/>
    <x v="0"/>
    <s v="Hampton"/>
    <x v="17"/>
    <n v="23666"/>
    <x v="0"/>
    <s v="OFF-BI-10001359"/>
    <x v="1"/>
    <x v="8"/>
    <x v="1153"/>
    <n v="896.99"/>
    <n v="1"/>
    <x v="0"/>
    <n v="421.58530000000002"/>
  </r>
  <r>
    <n v="9736"/>
    <x v="4890"/>
    <x v="2"/>
    <x v="84"/>
    <d v="2011-11-22T00:00:00"/>
    <x v="0"/>
    <s v="AD-10180"/>
    <x v="57"/>
    <x v="2"/>
    <x v="0"/>
    <s v="Philadelphia"/>
    <x v="9"/>
    <n v="19134"/>
    <x v="3"/>
    <s v="OFF-PA-10001583"/>
    <x v="1"/>
    <x v="10"/>
    <x v="1822"/>
    <n v="5.88"/>
    <n v="1"/>
    <x v="2"/>
    <n v="1.9844999999999999"/>
  </r>
  <r>
    <n v="9737"/>
    <x v="4891"/>
    <x v="1"/>
    <x v="685"/>
    <d v="2012-07-03T00:00:00"/>
    <x v="1"/>
    <s v="NF-18475"/>
    <x v="739"/>
    <x v="2"/>
    <x v="0"/>
    <s v="Omaha"/>
    <x v="8"/>
    <n v="68104"/>
    <x v="2"/>
    <s v="TEC-PH-10004667"/>
    <x v="2"/>
    <x v="7"/>
    <x v="519"/>
    <n v="269.98"/>
    <n v="2"/>
    <x v="0"/>
    <n v="72.894599999999997"/>
  </r>
  <r>
    <n v="9738"/>
    <x v="4892"/>
    <x v="3"/>
    <x v="633"/>
    <d v="2014-03-22T00:00:00"/>
    <x v="1"/>
    <s v="KD-16615"/>
    <x v="629"/>
    <x v="1"/>
    <x v="0"/>
    <s v="Los Angeles"/>
    <x v="1"/>
    <n v="90032"/>
    <x v="1"/>
    <s v="OFF-ST-10002615"/>
    <x v="1"/>
    <x v="4"/>
    <x v="1427"/>
    <n v="310.12"/>
    <n v="2"/>
    <x v="0"/>
    <n v="80.631200000000007"/>
  </r>
  <r>
    <n v="9739"/>
    <x v="4892"/>
    <x v="3"/>
    <x v="633"/>
    <d v="2014-03-22T00:00:00"/>
    <x v="1"/>
    <s v="KD-16615"/>
    <x v="629"/>
    <x v="1"/>
    <x v="0"/>
    <s v="Los Angeles"/>
    <x v="1"/>
    <n v="90032"/>
    <x v="1"/>
    <s v="OFF-BI-10004236"/>
    <x v="1"/>
    <x v="8"/>
    <x v="891"/>
    <n v="70.463999999999999"/>
    <n v="6"/>
    <x v="2"/>
    <n v="22.9008"/>
  </r>
  <r>
    <n v="9740"/>
    <x v="4892"/>
    <x v="3"/>
    <x v="633"/>
    <d v="2014-03-22T00:00:00"/>
    <x v="1"/>
    <s v="KD-16615"/>
    <x v="629"/>
    <x v="1"/>
    <x v="0"/>
    <s v="Los Angeles"/>
    <x v="1"/>
    <n v="90032"/>
    <x v="1"/>
    <s v="OFF-BI-10001757"/>
    <x v="1"/>
    <x v="8"/>
    <x v="1158"/>
    <n v="19.68"/>
    <n v="5"/>
    <x v="2"/>
    <n v="6.8879999999999999"/>
  </r>
  <r>
    <n v="9741"/>
    <x v="4892"/>
    <x v="3"/>
    <x v="633"/>
    <d v="2014-03-22T00:00:00"/>
    <x v="1"/>
    <s v="KD-16615"/>
    <x v="629"/>
    <x v="1"/>
    <x v="0"/>
    <s v="Los Angeles"/>
    <x v="1"/>
    <n v="90032"/>
    <x v="1"/>
    <s v="OFF-AP-10001154"/>
    <x v="1"/>
    <x v="9"/>
    <x v="584"/>
    <n v="140.66999999999999"/>
    <n v="3"/>
    <x v="0"/>
    <n v="54.8613"/>
  </r>
  <r>
    <n v="9742"/>
    <x v="4893"/>
    <x v="1"/>
    <x v="627"/>
    <d v="2012-11-12T00:00:00"/>
    <x v="1"/>
    <s v="QJ-19255"/>
    <x v="425"/>
    <x v="1"/>
    <x v="0"/>
    <s v="Burlington"/>
    <x v="42"/>
    <n v="5408"/>
    <x v="3"/>
    <s v="FUR-BO-10004834"/>
    <x v="0"/>
    <x v="0"/>
    <x v="26"/>
    <n v="4404.8999999999996"/>
    <n v="5"/>
    <x v="0"/>
    <n v="1013.127"/>
  </r>
  <r>
    <n v="9743"/>
    <x v="4894"/>
    <x v="3"/>
    <x v="354"/>
    <d v="2014-12-03T00:00:00"/>
    <x v="1"/>
    <s v="EP-13915"/>
    <x v="212"/>
    <x v="0"/>
    <x v="0"/>
    <s v="San Diego"/>
    <x v="1"/>
    <n v="92037"/>
    <x v="1"/>
    <s v="OFF-LA-10001074"/>
    <x v="1"/>
    <x v="2"/>
    <x v="297"/>
    <n v="62.65"/>
    <n v="5"/>
    <x v="0"/>
    <n v="29.445499999999999"/>
  </r>
  <r>
    <n v="9744"/>
    <x v="4895"/>
    <x v="0"/>
    <x v="950"/>
    <d v="2013-06-23T00:00:00"/>
    <x v="1"/>
    <s v="JJ-15445"/>
    <x v="370"/>
    <x v="0"/>
    <x v="0"/>
    <s v="Newark"/>
    <x v="13"/>
    <n v="19711"/>
    <x v="3"/>
    <s v="OFF-LA-10001641"/>
    <x v="1"/>
    <x v="2"/>
    <x v="1022"/>
    <n v="9.4499999999999993"/>
    <n v="3"/>
    <x v="0"/>
    <n v="4.5359999999999996"/>
  </r>
  <r>
    <n v="9745"/>
    <x v="4896"/>
    <x v="3"/>
    <x v="276"/>
    <d v="2014-01-26T00:00:00"/>
    <x v="1"/>
    <s v="BE-11410"/>
    <x v="648"/>
    <x v="0"/>
    <x v="0"/>
    <s v="Aurora"/>
    <x v="10"/>
    <n v="60505"/>
    <x v="2"/>
    <s v="OFF-EN-10002230"/>
    <x v="1"/>
    <x v="12"/>
    <x v="550"/>
    <n v="268.57600000000002"/>
    <n v="4"/>
    <x v="2"/>
    <n v="90.644400000000005"/>
  </r>
  <r>
    <n v="9746"/>
    <x v="4897"/>
    <x v="3"/>
    <x v="221"/>
    <d v="2014-11-25T00:00:00"/>
    <x v="3"/>
    <s v="BP-11290"/>
    <x v="443"/>
    <x v="0"/>
    <x v="0"/>
    <s v="Los Angeles"/>
    <x v="1"/>
    <n v="90008"/>
    <x v="1"/>
    <s v="FUR-TA-10000617"/>
    <x v="0"/>
    <x v="3"/>
    <x v="338"/>
    <n v="364.08"/>
    <n v="2"/>
    <x v="2"/>
    <n v="9.1020000000000003"/>
  </r>
  <r>
    <n v="9747"/>
    <x v="4897"/>
    <x v="3"/>
    <x v="221"/>
    <d v="2014-11-25T00:00:00"/>
    <x v="3"/>
    <s v="BP-11290"/>
    <x v="443"/>
    <x v="0"/>
    <x v="0"/>
    <s v="Los Angeles"/>
    <x v="1"/>
    <n v="90008"/>
    <x v="1"/>
    <s v="FUR-TA-10001676"/>
    <x v="0"/>
    <x v="3"/>
    <x v="957"/>
    <n v="71.087999999999994"/>
    <n v="2"/>
    <x v="2"/>
    <n v="-1.7771999999999999"/>
  </r>
  <r>
    <n v="9748"/>
    <x v="4898"/>
    <x v="2"/>
    <x v="7"/>
    <d v="2011-11-15T00:00:00"/>
    <x v="1"/>
    <s v="BH-11710"/>
    <x v="3"/>
    <x v="0"/>
    <x v="0"/>
    <s v="Chicago"/>
    <x v="10"/>
    <n v="60653"/>
    <x v="2"/>
    <s v="FUR-FU-10000175"/>
    <x v="0"/>
    <x v="5"/>
    <x v="1629"/>
    <n v="10.984"/>
    <n v="2"/>
    <x v="7"/>
    <n v="-7.9634"/>
  </r>
  <r>
    <n v="9749"/>
    <x v="4898"/>
    <x v="2"/>
    <x v="7"/>
    <d v="2011-11-15T00:00:00"/>
    <x v="1"/>
    <s v="BH-11710"/>
    <x v="3"/>
    <x v="0"/>
    <x v="0"/>
    <s v="Chicago"/>
    <x v="10"/>
    <n v="60653"/>
    <x v="2"/>
    <s v="FUR-CH-10003379"/>
    <x v="0"/>
    <x v="1"/>
    <x v="459"/>
    <n v="797.94399999999996"/>
    <n v="4"/>
    <x v="4"/>
    <n v="-56.996000000000002"/>
  </r>
  <r>
    <n v="9750"/>
    <x v="4899"/>
    <x v="0"/>
    <x v="758"/>
    <d v="2013-03-09T00:00:00"/>
    <x v="1"/>
    <s v="EM-13810"/>
    <x v="613"/>
    <x v="1"/>
    <x v="0"/>
    <s v="Dover"/>
    <x v="38"/>
    <n v="3820"/>
    <x v="3"/>
    <s v="TEC-AC-10002567"/>
    <x v="2"/>
    <x v="11"/>
    <x v="423"/>
    <n v="159.97999999999999"/>
    <n v="2"/>
    <x v="0"/>
    <n v="57.592799999999997"/>
  </r>
  <r>
    <n v="9751"/>
    <x v="4900"/>
    <x v="0"/>
    <x v="1228"/>
    <d v="2013-10-16T00:00:00"/>
    <x v="1"/>
    <s v="EP-13915"/>
    <x v="212"/>
    <x v="0"/>
    <x v="0"/>
    <s v="Chicago"/>
    <x v="10"/>
    <n v="60610"/>
    <x v="2"/>
    <s v="OFF-AR-10003183"/>
    <x v="1"/>
    <x v="6"/>
    <x v="1390"/>
    <n v="5.3440000000000003"/>
    <n v="2"/>
    <x v="2"/>
    <n v="0.66800000000000004"/>
  </r>
  <r>
    <n v="9752"/>
    <x v="4900"/>
    <x v="0"/>
    <x v="1228"/>
    <d v="2013-10-16T00:00:00"/>
    <x v="1"/>
    <s v="EP-13915"/>
    <x v="212"/>
    <x v="0"/>
    <x v="0"/>
    <s v="Chicago"/>
    <x v="10"/>
    <n v="60610"/>
    <x v="2"/>
    <s v="OFF-AR-10001446"/>
    <x v="1"/>
    <x v="6"/>
    <x v="1152"/>
    <n v="27.72"/>
    <n v="3"/>
    <x v="2"/>
    <n v="3.4649999999999999"/>
  </r>
  <r>
    <n v="9753"/>
    <x v="4901"/>
    <x v="0"/>
    <x v="949"/>
    <d v="2013-07-03T00:00:00"/>
    <x v="2"/>
    <s v="NZ-18565"/>
    <x v="125"/>
    <x v="2"/>
    <x v="0"/>
    <s v="Seattle"/>
    <x v="4"/>
    <n v="98115"/>
    <x v="1"/>
    <s v="OFF-BI-10000145"/>
    <x v="1"/>
    <x v="8"/>
    <x v="735"/>
    <n v="2.496"/>
    <n v="1"/>
    <x v="2"/>
    <n v="0.90480000000000005"/>
  </r>
  <r>
    <n v="9754"/>
    <x v="4902"/>
    <x v="3"/>
    <x v="996"/>
    <d v="2014-03-30T00:00:00"/>
    <x v="0"/>
    <s v="LC-16870"/>
    <x v="48"/>
    <x v="0"/>
    <x v="0"/>
    <s v="Richmond"/>
    <x v="17"/>
    <n v="23223"/>
    <x v="0"/>
    <s v="OFF-LA-10000476"/>
    <x v="1"/>
    <x v="2"/>
    <x v="1552"/>
    <n v="8.26"/>
    <n v="2"/>
    <x v="0"/>
    <n v="3.7995999999999999"/>
  </r>
  <r>
    <n v="9755"/>
    <x v="4902"/>
    <x v="3"/>
    <x v="996"/>
    <d v="2014-03-30T00:00:00"/>
    <x v="0"/>
    <s v="LC-16870"/>
    <x v="48"/>
    <x v="0"/>
    <x v="0"/>
    <s v="Richmond"/>
    <x v="17"/>
    <n v="23223"/>
    <x v="0"/>
    <s v="OFF-BI-10001679"/>
    <x v="1"/>
    <x v="8"/>
    <x v="212"/>
    <n v="17.760000000000002"/>
    <n v="2"/>
    <x v="0"/>
    <n v="8.8800000000000008"/>
  </r>
  <r>
    <n v="9756"/>
    <x v="4902"/>
    <x v="3"/>
    <x v="996"/>
    <d v="2014-03-30T00:00:00"/>
    <x v="0"/>
    <s v="LC-16870"/>
    <x v="48"/>
    <x v="0"/>
    <x v="0"/>
    <s v="Richmond"/>
    <x v="17"/>
    <n v="23223"/>
    <x v="0"/>
    <s v="OFF-ST-10001128"/>
    <x v="1"/>
    <x v="4"/>
    <x v="1418"/>
    <n v="332.94"/>
    <n v="3"/>
    <x v="0"/>
    <n v="9.9882000000000009"/>
  </r>
  <r>
    <n v="9757"/>
    <x v="4902"/>
    <x v="3"/>
    <x v="996"/>
    <d v="2014-03-30T00:00:00"/>
    <x v="0"/>
    <s v="LC-16870"/>
    <x v="48"/>
    <x v="0"/>
    <x v="0"/>
    <s v="Richmond"/>
    <x v="17"/>
    <n v="23223"/>
    <x v="0"/>
    <s v="FUR-TA-10002533"/>
    <x v="0"/>
    <x v="3"/>
    <x v="274"/>
    <n v="292.10000000000002"/>
    <n v="2"/>
    <x v="0"/>
    <n v="58.42"/>
  </r>
  <r>
    <n v="9758"/>
    <x v="4902"/>
    <x v="3"/>
    <x v="996"/>
    <d v="2014-03-30T00:00:00"/>
    <x v="0"/>
    <s v="LC-16870"/>
    <x v="48"/>
    <x v="0"/>
    <x v="0"/>
    <s v="Richmond"/>
    <x v="17"/>
    <n v="23223"/>
    <x v="0"/>
    <s v="TEC-PH-10004006"/>
    <x v="2"/>
    <x v="7"/>
    <x v="1764"/>
    <n v="206.1"/>
    <n v="5"/>
    <x v="0"/>
    <n v="55.646999999999998"/>
  </r>
  <r>
    <n v="9759"/>
    <x v="4902"/>
    <x v="3"/>
    <x v="996"/>
    <d v="2014-03-30T00:00:00"/>
    <x v="0"/>
    <s v="LC-16870"/>
    <x v="48"/>
    <x v="0"/>
    <x v="0"/>
    <s v="Richmond"/>
    <x v="17"/>
    <n v="23223"/>
    <x v="0"/>
    <s v="OFF-PA-10002615"/>
    <x v="1"/>
    <x v="10"/>
    <x v="247"/>
    <n v="17.64"/>
    <n v="4"/>
    <x v="0"/>
    <n v="8.1143999999999998"/>
  </r>
  <r>
    <n v="9760"/>
    <x v="4903"/>
    <x v="0"/>
    <x v="731"/>
    <d v="2013-11-06T00:00:00"/>
    <x v="1"/>
    <s v="SF-20965"/>
    <x v="245"/>
    <x v="1"/>
    <x v="0"/>
    <s v="San Francisco"/>
    <x v="1"/>
    <n v="94109"/>
    <x v="1"/>
    <s v="FUR-CH-10001854"/>
    <x v="0"/>
    <x v="1"/>
    <x v="1110"/>
    <n v="1403.92"/>
    <n v="5"/>
    <x v="2"/>
    <n v="70.195999999999998"/>
  </r>
  <r>
    <n v="9761"/>
    <x v="4904"/>
    <x v="3"/>
    <x v="259"/>
    <d v="2014-11-09T00:00:00"/>
    <x v="1"/>
    <s v="KM-16375"/>
    <x v="454"/>
    <x v="2"/>
    <x v="0"/>
    <s v="Springdale"/>
    <x v="36"/>
    <n v="72762"/>
    <x v="0"/>
    <s v="OFF-AR-10000657"/>
    <x v="1"/>
    <x v="6"/>
    <x v="1518"/>
    <n v="4.3"/>
    <n v="2"/>
    <x v="0"/>
    <n v="1.419"/>
  </r>
  <r>
    <n v="9762"/>
    <x v="4905"/>
    <x v="2"/>
    <x v="1047"/>
    <d v="2011-02-19T00:00:00"/>
    <x v="1"/>
    <s v="ML-17395"/>
    <x v="504"/>
    <x v="1"/>
    <x v="0"/>
    <s v="Seattle"/>
    <x v="4"/>
    <n v="98103"/>
    <x v="1"/>
    <s v="TEC-AC-10000736"/>
    <x v="2"/>
    <x v="11"/>
    <x v="1085"/>
    <n v="239.97"/>
    <n v="3"/>
    <x v="0"/>
    <n v="86.389200000000002"/>
  </r>
  <r>
    <n v="9763"/>
    <x v="4905"/>
    <x v="2"/>
    <x v="1047"/>
    <d v="2011-02-19T00:00:00"/>
    <x v="1"/>
    <s v="ML-17395"/>
    <x v="504"/>
    <x v="1"/>
    <x v="0"/>
    <s v="Seattle"/>
    <x v="4"/>
    <n v="98103"/>
    <x v="1"/>
    <s v="OFF-AP-10001293"/>
    <x v="1"/>
    <x v="9"/>
    <x v="1337"/>
    <n v="81.96"/>
    <n v="2"/>
    <x v="0"/>
    <n v="22.948799999999999"/>
  </r>
  <r>
    <n v="9764"/>
    <x v="4905"/>
    <x v="2"/>
    <x v="1047"/>
    <d v="2011-02-19T00:00:00"/>
    <x v="1"/>
    <s v="ML-17395"/>
    <x v="504"/>
    <x v="1"/>
    <x v="0"/>
    <s v="Seattle"/>
    <x v="4"/>
    <n v="98103"/>
    <x v="1"/>
    <s v="OFF-SU-10000157"/>
    <x v="1"/>
    <x v="14"/>
    <x v="1399"/>
    <n v="238.62"/>
    <n v="2"/>
    <x v="0"/>
    <n v="4.7724000000000002"/>
  </r>
  <r>
    <n v="9765"/>
    <x v="4906"/>
    <x v="2"/>
    <x v="1229"/>
    <d v="2011-06-23T00:00:00"/>
    <x v="1"/>
    <s v="MC-18100"/>
    <x v="498"/>
    <x v="0"/>
    <x v="0"/>
    <s v="Los Angeles"/>
    <x v="1"/>
    <n v="90036"/>
    <x v="1"/>
    <s v="TEC-PH-10000215"/>
    <x v="2"/>
    <x v="7"/>
    <x v="139"/>
    <n v="139.80000000000001"/>
    <n v="5"/>
    <x v="2"/>
    <n v="12.2325"/>
  </r>
  <r>
    <n v="9766"/>
    <x v="4907"/>
    <x v="3"/>
    <x v="1230"/>
    <d v="2014-03-07T00:00:00"/>
    <x v="1"/>
    <s v="DB-13660"/>
    <x v="551"/>
    <x v="0"/>
    <x v="0"/>
    <s v="Middletown"/>
    <x v="29"/>
    <n v="6457"/>
    <x v="3"/>
    <s v="OFF-BI-10001757"/>
    <x v="1"/>
    <x v="8"/>
    <x v="1158"/>
    <n v="9.84"/>
    <n v="2"/>
    <x v="0"/>
    <n v="4.7232000000000003"/>
  </r>
  <r>
    <n v="9767"/>
    <x v="4907"/>
    <x v="3"/>
    <x v="1230"/>
    <d v="2014-03-07T00:00:00"/>
    <x v="1"/>
    <s v="DB-13660"/>
    <x v="551"/>
    <x v="0"/>
    <x v="0"/>
    <s v="Middletown"/>
    <x v="29"/>
    <n v="6457"/>
    <x v="3"/>
    <s v="OFF-PA-10002137"/>
    <x v="1"/>
    <x v="10"/>
    <x v="560"/>
    <n v="7.78"/>
    <n v="1"/>
    <x v="0"/>
    <n v="3.5009999999999999"/>
  </r>
  <r>
    <n v="9768"/>
    <x v="4908"/>
    <x v="3"/>
    <x v="34"/>
    <d v="2014-12-16T00:00:00"/>
    <x v="1"/>
    <s v="LW-17215"/>
    <x v="560"/>
    <x v="0"/>
    <x v="0"/>
    <s v="Grand Rapids"/>
    <x v="12"/>
    <n v="49505"/>
    <x v="2"/>
    <s v="OFF-BI-10000088"/>
    <x v="1"/>
    <x v="8"/>
    <x v="1025"/>
    <n v="54.9"/>
    <n v="5"/>
    <x v="0"/>
    <n v="26.901"/>
  </r>
  <r>
    <n v="9769"/>
    <x v="4909"/>
    <x v="3"/>
    <x v="226"/>
    <d v="2014-12-15T00:00:00"/>
    <x v="1"/>
    <s v="TC-21535"/>
    <x v="426"/>
    <x v="2"/>
    <x v="0"/>
    <s v="San Francisco"/>
    <x v="1"/>
    <n v="94122"/>
    <x v="1"/>
    <s v="OFF-PA-10000380"/>
    <x v="1"/>
    <x v="10"/>
    <x v="1281"/>
    <n v="50.04"/>
    <n v="6"/>
    <x v="0"/>
    <n v="25.02"/>
  </r>
  <r>
    <n v="9770"/>
    <x v="4910"/>
    <x v="0"/>
    <x v="390"/>
    <d v="2013-12-01T00:00:00"/>
    <x v="1"/>
    <s v="SC-20050"/>
    <x v="337"/>
    <x v="2"/>
    <x v="0"/>
    <s v="Hialeah"/>
    <x v="2"/>
    <n v="33012"/>
    <x v="0"/>
    <s v="FUR-BO-10001619"/>
    <x v="0"/>
    <x v="0"/>
    <x v="599"/>
    <n v="339.92"/>
    <n v="5"/>
    <x v="2"/>
    <n v="8.4979999999999993"/>
  </r>
  <r>
    <n v="9771"/>
    <x v="4910"/>
    <x v="0"/>
    <x v="390"/>
    <d v="2013-12-01T00:00:00"/>
    <x v="1"/>
    <s v="SC-20050"/>
    <x v="337"/>
    <x v="2"/>
    <x v="0"/>
    <s v="Hialeah"/>
    <x v="2"/>
    <n v="33012"/>
    <x v="0"/>
    <s v="OFF-PA-10001609"/>
    <x v="1"/>
    <x v="10"/>
    <x v="1107"/>
    <n v="10.528"/>
    <n v="4"/>
    <x v="2"/>
    <n v="3.4216000000000002"/>
  </r>
  <r>
    <n v="9772"/>
    <x v="4910"/>
    <x v="0"/>
    <x v="390"/>
    <d v="2013-12-01T00:00:00"/>
    <x v="1"/>
    <s v="SC-20050"/>
    <x v="337"/>
    <x v="2"/>
    <x v="0"/>
    <s v="Hialeah"/>
    <x v="2"/>
    <n v="33012"/>
    <x v="0"/>
    <s v="OFF-AP-10002765"/>
    <x v="1"/>
    <x v="9"/>
    <x v="1252"/>
    <n v="42.384"/>
    <n v="2"/>
    <x v="2"/>
    <n v="4.2384000000000004"/>
  </r>
  <r>
    <n v="9773"/>
    <x v="4911"/>
    <x v="0"/>
    <x v="894"/>
    <d v="2013-07-04T00:00:00"/>
    <x v="3"/>
    <s v="FM-14215"/>
    <x v="524"/>
    <x v="1"/>
    <x v="0"/>
    <s v="Philadelphia"/>
    <x v="9"/>
    <n v="19143"/>
    <x v="3"/>
    <s v="OFF-PA-10000167"/>
    <x v="1"/>
    <x v="10"/>
    <x v="1071"/>
    <n v="123.92"/>
    <n v="5"/>
    <x v="2"/>
    <n v="38.725000000000001"/>
  </r>
  <r>
    <n v="9774"/>
    <x v="4912"/>
    <x v="0"/>
    <x v="190"/>
    <d v="2013-07-04T00:00:00"/>
    <x v="1"/>
    <s v="PF-19225"/>
    <x v="418"/>
    <x v="0"/>
    <x v="0"/>
    <s v="Atlanta"/>
    <x v="32"/>
    <n v="30318"/>
    <x v="0"/>
    <s v="TEC-PH-10004434"/>
    <x v="2"/>
    <x v="7"/>
    <x v="1604"/>
    <n v="135.94999999999999"/>
    <n v="1"/>
    <x v="0"/>
    <n v="39.4255"/>
  </r>
  <r>
    <n v="9775"/>
    <x v="4913"/>
    <x v="2"/>
    <x v="711"/>
    <d v="2011-07-30T00:00:00"/>
    <x v="1"/>
    <s v="LF-17185"/>
    <x v="166"/>
    <x v="0"/>
    <x v="0"/>
    <s v="San Antonio"/>
    <x v="5"/>
    <n v="78207"/>
    <x v="2"/>
    <s v="OFF-BI-10004995"/>
    <x v="1"/>
    <x v="8"/>
    <x v="313"/>
    <n v="2177.5839999999998"/>
    <n v="8"/>
    <x v="3"/>
    <n v="-3701.8928000000001"/>
  </r>
  <r>
    <n v="9776"/>
    <x v="4913"/>
    <x v="2"/>
    <x v="711"/>
    <d v="2011-07-30T00:00:00"/>
    <x v="1"/>
    <s v="LF-17185"/>
    <x v="166"/>
    <x v="0"/>
    <x v="0"/>
    <s v="San Antonio"/>
    <x v="5"/>
    <n v="78207"/>
    <x v="2"/>
    <s v="FUR-FU-10004666"/>
    <x v="0"/>
    <x v="5"/>
    <x v="1452"/>
    <n v="17.495999999999999"/>
    <n v="3"/>
    <x v="7"/>
    <n v="-10.0602"/>
  </r>
  <r>
    <n v="9777"/>
    <x v="4913"/>
    <x v="2"/>
    <x v="711"/>
    <d v="2011-07-30T00:00:00"/>
    <x v="1"/>
    <s v="LF-17185"/>
    <x v="166"/>
    <x v="0"/>
    <x v="0"/>
    <s v="San Antonio"/>
    <x v="5"/>
    <n v="78207"/>
    <x v="2"/>
    <s v="OFF-BI-10001524"/>
    <x v="1"/>
    <x v="8"/>
    <x v="298"/>
    <n v="16.783999999999999"/>
    <n v="4"/>
    <x v="3"/>
    <n v="-26.854399999999998"/>
  </r>
  <r>
    <n v="9778"/>
    <x v="4913"/>
    <x v="2"/>
    <x v="711"/>
    <d v="2011-07-30T00:00:00"/>
    <x v="1"/>
    <s v="LF-17185"/>
    <x v="166"/>
    <x v="0"/>
    <x v="0"/>
    <s v="San Antonio"/>
    <x v="5"/>
    <n v="78207"/>
    <x v="2"/>
    <s v="TEC-AC-10002076"/>
    <x v="2"/>
    <x v="11"/>
    <x v="329"/>
    <n v="431.13600000000002"/>
    <n v="9"/>
    <x v="2"/>
    <n v="-26.946000000000002"/>
  </r>
  <r>
    <n v="9779"/>
    <x v="4913"/>
    <x v="2"/>
    <x v="711"/>
    <d v="2011-07-30T00:00:00"/>
    <x v="1"/>
    <s v="LF-17185"/>
    <x v="166"/>
    <x v="0"/>
    <x v="0"/>
    <s v="San Antonio"/>
    <x v="5"/>
    <n v="78207"/>
    <x v="2"/>
    <s v="OFF-BI-10001679"/>
    <x v="1"/>
    <x v="8"/>
    <x v="212"/>
    <n v="8.8800000000000008"/>
    <n v="5"/>
    <x v="3"/>
    <n v="-13.32"/>
  </r>
  <r>
    <n v="9780"/>
    <x v="4913"/>
    <x v="2"/>
    <x v="711"/>
    <d v="2011-07-30T00:00:00"/>
    <x v="1"/>
    <s v="LF-17185"/>
    <x v="166"/>
    <x v="0"/>
    <x v="0"/>
    <s v="San Antonio"/>
    <x v="5"/>
    <n v="78207"/>
    <x v="2"/>
    <s v="OFF-AP-10003281"/>
    <x v="1"/>
    <x v="9"/>
    <x v="1180"/>
    <n v="4.8360000000000003"/>
    <n v="2"/>
    <x v="3"/>
    <n v="-12.09"/>
  </r>
  <r>
    <n v="9781"/>
    <x v="4914"/>
    <x v="0"/>
    <x v="749"/>
    <d v="2013-09-19T00:00:00"/>
    <x v="1"/>
    <s v="CL-12565"/>
    <x v="52"/>
    <x v="0"/>
    <x v="0"/>
    <s v="Long Beach"/>
    <x v="15"/>
    <n v="11561"/>
    <x v="3"/>
    <s v="TEC-PH-10001944"/>
    <x v="2"/>
    <x v="7"/>
    <x v="1262"/>
    <n v="437.85"/>
    <n v="3"/>
    <x v="0"/>
    <n v="131.35499999999999"/>
  </r>
  <r>
    <n v="9782"/>
    <x v="4914"/>
    <x v="0"/>
    <x v="749"/>
    <d v="2013-09-19T00:00:00"/>
    <x v="1"/>
    <s v="CL-12565"/>
    <x v="52"/>
    <x v="0"/>
    <x v="0"/>
    <s v="Long Beach"/>
    <x v="15"/>
    <n v="11561"/>
    <x v="3"/>
    <s v="OFF-BI-10004390"/>
    <x v="1"/>
    <x v="8"/>
    <x v="1155"/>
    <n v="673.56799999999998"/>
    <n v="2"/>
    <x v="2"/>
    <n v="252.58799999999999"/>
  </r>
  <r>
    <n v="9783"/>
    <x v="4915"/>
    <x v="1"/>
    <x v="70"/>
    <d v="2012-06-02T00:00:00"/>
    <x v="0"/>
    <s v="EM-13825"/>
    <x v="605"/>
    <x v="1"/>
    <x v="0"/>
    <s v="Paterson"/>
    <x v="30"/>
    <n v="7501"/>
    <x v="3"/>
    <s v="OFF-PA-10002120"/>
    <x v="1"/>
    <x v="10"/>
    <x v="514"/>
    <n v="274.8"/>
    <n v="5"/>
    <x v="0"/>
    <n v="134.65199999999999"/>
  </r>
  <r>
    <n v="9784"/>
    <x v="4915"/>
    <x v="1"/>
    <x v="70"/>
    <d v="2012-06-02T00:00:00"/>
    <x v="0"/>
    <s v="EM-13825"/>
    <x v="605"/>
    <x v="1"/>
    <x v="0"/>
    <s v="Paterson"/>
    <x v="30"/>
    <n v="7501"/>
    <x v="3"/>
    <s v="OFF-ST-10004340"/>
    <x v="1"/>
    <x v="4"/>
    <x v="809"/>
    <n v="62.18"/>
    <n v="1"/>
    <x v="0"/>
    <n v="16.788599999999999"/>
  </r>
  <r>
    <n v="9785"/>
    <x v="4915"/>
    <x v="1"/>
    <x v="70"/>
    <d v="2012-06-02T00:00:00"/>
    <x v="0"/>
    <s v="EM-13825"/>
    <x v="605"/>
    <x v="1"/>
    <x v="0"/>
    <s v="Paterson"/>
    <x v="30"/>
    <n v="7501"/>
    <x v="3"/>
    <s v="FUR-FU-10001847"/>
    <x v="0"/>
    <x v="5"/>
    <x v="1355"/>
    <n v="8.2799999999999994"/>
    <n v="2"/>
    <x v="0"/>
    <n v="2.9807999999999999"/>
  </r>
  <r>
    <n v="9786"/>
    <x v="4916"/>
    <x v="1"/>
    <x v="1231"/>
    <d v="2012-05-13T00:00:00"/>
    <x v="1"/>
    <s v="ME-17725"/>
    <x v="250"/>
    <x v="0"/>
    <x v="0"/>
    <s v="Louisville"/>
    <x v="0"/>
    <n v="40214"/>
    <x v="0"/>
    <s v="OFF-BI-10000962"/>
    <x v="1"/>
    <x v="8"/>
    <x v="1504"/>
    <n v="48.81"/>
    <n v="3"/>
    <x v="0"/>
    <n v="23.916899999999998"/>
  </r>
  <r>
    <n v="9787"/>
    <x v="4917"/>
    <x v="2"/>
    <x v="1127"/>
    <d v="2011-11-05T00:00:00"/>
    <x v="3"/>
    <s v="BG-11035"/>
    <x v="767"/>
    <x v="0"/>
    <x v="0"/>
    <s v="Hampton"/>
    <x v="17"/>
    <n v="23666"/>
    <x v="0"/>
    <s v="FUR-CH-10004754"/>
    <x v="0"/>
    <x v="1"/>
    <x v="1123"/>
    <n v="149.9"/>
    <n v="5"/>
    <x v="0"/>
    <n v="40.472999999999999"/>
  </r>
  <r>
    <n v="9788"/>
    <x v="4918"/>
    <x v="3"/>
    <x v="996"/>
    <d v="2014-04-02T00:00:00"/>
    <x v="1"/>
    <s v="CJ-12010"/>
    <x v="170"/>
    <x v="0"/>
    <x v="0"/>
    <s v="Houston"/>
    <x v="5"/>
    <n v="77070"/>
    <x v="2"/>
    <s v="FUR-BO-10001811"/>
    <x v="0"/>
    <x v="0"/>
    <x v="779"/>
    <n v="1023.332"/>
    <n v="5"/>
    <x v="8"/>
    <n v="-30.097999999999999"/>
  </r>
  <r>
    <n v="9789"/>
    <x v="4918"/>
    <x v="3"/>
    <x v="996"/>
    <d v="2014-04-02T00:00:00"/>
    <x v="1"/>
    <s v="CJ-12010"/>
    <x v="170"/>
    <x v="0"/>
    <x v="0"/>
    <s v="Houston"/>
    <x v="5"/>
    <n v="77070"/>
    <x v="2"/>
    <s v="FUR-CH-10004063"/>
    <x v="0"/>
    <x v="1"/>
    <x v="120"/>
    <n v="600.55799999999999"/>
    <n v="3"/>
    <x v="4"/>
    <n v="-8.5793999999999997"/>
  </r>
  <r>
    <n v="9790"/>
    <x v="4918"/>
    <x v="3"/>
    <x v="996"/>
    <d v="2014-04-02T00:00:00"/>
    <x v="1"/>
    <s v="CJ-12010"/>
    <x v="170"/>
    <x v="0"/>
    <x v="0"/>
    <s v="Houston"/>
    <x v="5"/>
    <n v="77070"/>
    <x v="2"/>
    <s v="TEC-AC-10004901"/>
    <x v="2"/>
    <x v="11"/>
    <x v="642"/>
    <n v="39.991999999999997"/>
    <n v="1"/>
    <x v="2"/>
    <n v="6.9985999999999997"/>
  </r>
  <r>
    <n v="9791"/>
    <x v="4918"/>
    <x v="3"/>
    <x v="996"/>
    <d v="2014-04-02T00:00:00"/>
    <x v="1"/>
    <s v="CJ-12010"/>
    <x v="170"/>
    <x v="0"/>
    <x v="0"/>
    <s v="Houston"/>
    <x v="5"/>
    <n v="77070"/>
    <x v="2"/>
    <s v="FUR-CH-10001714"/>
    <x v="0"/>
    <x v="1"/>
    <x v="1295"/>
    <n v="211.24600000000001"/>
    <n v="2"/>
    <x v="4"/>
    <n v="-66.391599999999997"/>
  </r>
  <r>
    <n v="9792"/>
    <x v="4919"/>
    <x v="2"/>
    <x v="371"/>
    <d v="2011-05-23T00:00:00"/>
    <x v="0"/>
    <s v="KH-16360"/>
    <x v="347"/>
    <x v="0"/>
    <x v="0"/>
    <s v="Houston"/>
    <x v="5"/>
    <n v="77070"/>
    <x v="2"/>
    <s v="OFF-EN-10003134"/>
    <x v="1"/>
    <x v="12"/>
    <x v="33"/>
    <n v="56.064"/>
    <n v="6"/>
    <x v="2"/>
    <n v="21.024000000000001"/>
  </r>
  <r>
    <n v="9793"/>
    <x v="4919"/>
    <x v="2"/>
    <x v="371"/>
    <d v="2011-05-23T00:00:00"/>
    <x v="0"/>
    <s v="KH-16360"/>
    <x v="347"/>
    <x v="0"/>
    <x v="0"/>
    <s v="Houston"/>
    <x v="5"/>
    <n v="77070"/>
    <x v="2"/>
    <s v="FUR-CH-10003396"/>
    <x v="0"/>
    <x v="1"/>
    <x v="385"/>
    <n v="107.77200000000001"/>
    <n v="2"/>
    <x v="4"/>
    <n v="-29.252400000000002"/>
  </r>
  <r>
    <n v="9794"/>
    <x v="4919"/>
    <x v="2"/>
    <x v="371"/>
    <d v="2011-05-23T00:00:00"/>
    <x v="0"/>
    <s v="KH-16360"/>
    <x v="347"/>
    <x v="0"/>
    <x v="0"/>
    <s v="Houston"/>
    <x v="5"/>
    <n v="77070"/>
    <x v="2"/>
    <s v="OFF-PA-10001560"/>
    <x v="1"/>
    <x v="10"/>
    <x v="664"/>
    <n v="4.8319999999999999"/>
    <n v="1"/>
    <x v="2"/>
    <n v="1.6308"/>
  </r>
  <r>
    <n v="9795"/>
    <x v="4919"/>
    <x v="2"/>
    <x v="371"/>
    <d v="2011-05-23T00:00:00"/>
    <x v="0"/>
    <s v="KH-16360"/>
    <x v="347"/>
    <x v="0"/>
    <x v="0"/>
    <s v="Houston"/>
    <x v="5"/>
    <n v="77070"/>
    <x v="2"/>
    <s v="OFF-BI-10000977"/>
    <x v="1"/>
    <x v="8"/>
    <x v="982"/>
    <n v="18.239999999999998"/>
    <n v="3"/>
    <x v="3"/>
    <n v="-31.007999999999999"/>
  </r>
  <r>
    <n v="9796"/>
    <x v="4920"/>
    <x v="0"/>
    <x v="206"/>
    <d v="2013-05-29T00:00:00"/>
    <x v="1"/>
    <s v="SH-19975"/>
    <x v="64"/>
    <x v="1"/>
    <x v="0"/>
    <s v="Chicago"/>
    <x v="10"/>
    <n v="60610"/>
    <x v="2"/>
    <s v="OFF-BI-10003429"/>
    <x v="1"/>
    <x v="8"/>
    <x v="844"/>
    <n v="3.798"/>
    <n v="3"/>
    <x v="3"/>
    <n v="-5.8868999999999998"/>
  </r>
  <r>
    <n v="9797"/>
    <x v="4921"/>
    <x v="1"/>
    <x v="1026"/>
    <d v="2012-01-17T00:00:00"/>
    <x v="1"/>
    <s v="CS-12490"/>
    <x v="703"/>
    <x v="1"/>
    <x v="0"/>
    <s v="Toledo"/>
    <x v="24"/>
    <n v="43615"/>
    <x v="3"/>
    <s v="OFF-AR-10001374"/>
    <x v="1"/>
    <x v="6"/>
    <x v="310"/>
    <n v="10.368"/>
    <n v="2"/>
    <x v="2"/>
    <n v="1.5551999999999999"/>
  </r>
  <r>
    <n v="9798"/>
    <x v="4921"/>
    <x v="1"/>
    <x v="1026"/>
    <d v="2012-01-17T00:00:00"/>
    <x v="1"/>
    <s v="CS-12490"/>
    <x v="703"/>
    <x v="1"/>
    <x v="0"/>
    <s v="Toledo"/>
    <x v="24"/>
    <n v="43615"/>
    <x v="3"/>
    <s v="TEC-PH-10004977"/>
    <x v="2"/>
    <x v="7"/>
    <x v="34"/>
    <n v="235.18799999999999"/>
    <n v="2"/>
    <x v="10"/>
    <n v="-43.117800000000003"/>
  </r>
  <r>
    <n v="9799"/>
    <x v="4921"/>
    <x v="1"/>
    <x v="1026"/>
    <d v="2012-01-17T00:00:00"/>
    <x v="1"/>
    <s v="CS-12490"/>
    <x v="703"/>
    <x v="1"/>
    <x v="0"/>
    <s v="Toledo"/>
    <x v="24"/>
    <n v="43615"/>
    <x v="3"/>
    <s v="TEC-PH-10000912"/>
    <x v="2"/>
    <x v="7"/>
    <x v="1330"/>
    <n v="26.376000000000001"/>
    <n v="4"/>
    <x v="10"/>
    <n v="2.6375999999999999"/>
  </r>
  <r>
    <n v="9800"/>
    <x v="4921"/>
    <x v="1"/>
    <x v="1026"/>
    <d v="2012-01-17T00:00:00"/>
    <x v="1"/>
    <s v="CS-12490"/>
    <x v="703"/>
    <x v="1"/>
    <x v="0"/>
    <s v="Toledo"/>
    <x v="24"/>
    <n v="43615"/>
    <x v="3"/>
    <s v="TEC-AC-10000487"/>
    <x v="2"/>
    <x v="11"/>
    <x v="1673"/>
    <n v="10.384"/>
    <n v="2"/>
    <x v="2"/>
    <n v="2.2065999999999999"/>
  </r>
  <r>
    <n v="9801"/>
    <x v="4921"/>
    <x v="1"/>
    <x v="1026"/>
    <d v="2012-01-17T00:00:00"/>
    <x v="1"/>
    <s v="CS-12490"/>
    <x v="703"/>
    <x v="1"/>
    <x v="0"/>
    <s v="Toledo"/>
    <x v="24"/>
    <n v="43615"/>
    <x v="3"/>
    <s v="TEC-PH-10002262"/>
    <x v="2"/>
    <x v="7"/>
    <x v="472"/>
    <n v="107.11799999999999"/>
    <n v="3"/>
    <x v="10"/>
    <n v="-21.4236"/>
  </r>
  <r>
    <n v="9802"/>
    <x v="4922"/>
    <x v="3"/>
    <x v="365"/>
    <d v="2014-10-07T00:00:00"/>
    <x v="1"/>
    <s v="JK-15730"/>
    <x v="300"/>
    <x v="0"/>
    <x v="0"/>
    <s v="Lodi"/>
    <x v="1"/>
    <n v="95240"/>
    <x v="1"/>
    <s v="OFF-SU-10000898"/>
    <x v="1"/>
    <x v="14"/>
    <x v="1181"/>
    <n v="97.3"/>
    <n v="7"/>
    <x v="0"/>
    <n v="28.216999999999999"/>
  </r>
  <r>
    <n v="9803"/>
    <x v="4923"/>
    <x v="1"/>
    <x v="1074"/>
    <d v="2012-07-20T00:00:00"/>
    <x v="0"/>
    <s v="PJ-19015"/>
    <x v="307"/>
    <x v="0"/>
    <x v="0"/>
    <s v="New York City"/>
    <x v="15"/>
    <n v="10024"/>
    <x v="3"/>
    <s v="OFF-BI-10004182"/>
    <x v="1"/>
    <x v="8"/>
    <x v="73"/>
    <n v="3.3279999999999998"/>
    <n v="2"/>
    <x v="2"/>
    <n v="1.2063999999999999"/>
  </r>
  <r>
    <n v="9804"/>
    <x v="4923"/>
    <x v="1"/>
    <x v="1074"/>
    <d v="2012-07-20T00:00:00"/>
    <x v="0"/>
    <s v="PJ-19015"/>
    <x v="307"/>
    <x v="0"/>
    <x v="0"/>
    <s v="New York City"/>
    <x v="15"/>
    <n v="10024"/>
    <x v="3"/>
    <s v="TEC-PH-10002468"/>
    <x v="2"/>
    <x v="7"/>
    <x v="1210"/>
    <n v="135.99"/>
    <n v="1"/>
    <x v="0"/>
    <n v="36.717300000000002"/>
  </r>
  <r>
    <n v="9805"/>
    <x v="4923"/>
    <x v="1"/>
    <x v="1074"/>
    <d v="2012-07-20T00:00:00"/>
    <x v="0"/>
    <s v="PJ-19015"/>
    <x v="307"/>
    <x v="0"/>
    <x v="0"/>
    <s v="New York City"/>
    <x v="15"/>
    <n v="10024"/>
    <x v="3"/>
    <s v="FUR-FU-10002364"/>
    <x v="0"/>
    <x v="5"/>
    <x v="1231"/>
    <n v="7.38"/>
    <n v="1"/>
    <x v="0"/>
    <n v="2.1402000000000001"/>
  </r>
  <r>
    <n v="9806"/>
    <x v="4924"/>
    <x v="0"/>
    <x v="147"/>
    <d v="2013-10-27T00:00:00"/>
    <x v="1"/>
    <s v="AP-10720"/>
    <x v="399"/>
    <x v="2"/>
    <x v="0"/>
    <s v="Fort Lauderdale"/>
    <x v="2"/>
    <n v="33311"/>
    <x v="0"/>
    <s v="FUR-FU-10002878"/>
    <x v="0"/>
    <x v="5"/>
    <x v="1125"/>
    <n v="45.567999999999998"/>
    <n v="2"/>
    <x v="2"/>
    <n v="9.6831999999999994"/>
  </r>
  <r>
    <n v="9807"/>
    <x v="4924"/>
    <x v="0"/>
    <x v="147"/>
    <d v="2013-10-27T00:00:00"/>
    <x v="1"/>
    <s v="AP-10720"/>
    <x v="399"/>
    <x v="2"/>
    <x v="0"/>
    <s v="Fort Lauderdale"/>
    <x v="2"/>
    <n v="33311"/>
    <x v="0"/>
    <s v="OFF-BI-10004817"/>
    <x v="1"/>
    <x v="8"/>
    <x v="1199"/>
    <n v="28.751999999999999"/>
    <n v="8"/>
    <x v="6"/>
    <n v="-21.084800000000001"/>
  </r>
  <r>
    <n v="9808"/>
    <x v="4925"/>
    <x v="3"/>
    <x v="944"/>
    <d v="2014-08-02T00:00:00"/>
    <x v="0"/>
    <s v="JW-15955"/>
    <x v="527"/>
    <x v="0"/>
    <x v="0"/>
    <s v="Raleigh"/>
    <x v="3"/>
    <n v="27604"/>
    <x v="0"/>
    <s v="FUR-CH-10001146"/>
    <x v="0"/>
    <x v="1"/>
    <x v="64"/>
    <n v="194.84800000000001"/>
    <n v="4"/>
    <x v="2"/>
    <n v="12.178000000000001"/>
  </r>
  <r>
    <n v="9809"/>
    <x v="4926"/>
    <x v="3"/>
    <x v="246"/>
    <d v="2014-07-27T00:00:00"/>
    <x v="1"/>
    <s v="PT-19090"/>
    <x v="690"/>
    <x v="0"/>
    <x v="0"/>
    <s v="Chicago"/>
    <x v="10"/>
    <n v="60623"/>
    <x v="2"/>
    <s v="OFF-BI-10001116"/>
    <x v="1"/>
    <x v="8"/>
    <x v="1066"/>
    <n v="2.1120000000000001"/>
    <n v="2"/>
    <x v="3"/>
    <n v="-3.3792"/>
  </r>
  <r>
    <n v="9810"/>
    <x v="4927"/>
    <x v="2"/>
    <x v="845"/>
    <d v="2011-11-11T00:00:00"/>
    <x v="0"/>
    <s v="TB-21595"/>
    <x v="180"/>
    <x v="0"/>
    <x v="0"/>
    <s v="Portland"/>
    <x v="21"/>
    <n v="97206"/>
    <x v="1"/>
    <s v="OFF-PA-10000304"/>
    <x v="1"/>
    <x v="10"/>
    <x v="88"/>
    <n v="25.92"/>
    <n v="5"/>
    <x v="2"/>
    <n v="9.0719999999999992"/>
  </r>
  <r>
    <n v="9811"/>
    <x v="4927"/>
    <x v="2"/>
    <x v="845"/>
    <d v="2011-11-11T00:00:00"/>
    <x v="0"/>
    <s v="TB-21595"/>
    <x v="180"/>
    <x v="0"/>
    <x v="0"/>
    <s v="Portland"/>
    <x v="21"/>
    <n v="97206"/>
    <x v="1"/>
    <s v="OFF-AR-10002240"/>
    <x v="1"/>
    <x v="6"/>
    <x v="962"/>
    <n v="120.768"/>
    <n v="4"/>
    <x v="2"/>
    <n v="9.0576000000000008"/>
  </r>
  <r>
    <n v="9812"/>
    <x v="4928"/>
    <x v="0"/>
    <x v="581"/>
    <d v="2013-12-01T00:00:00"/>
    <x v="2"/>
    <s v="CB-12025"/>
    <x v="90"/>
    <x v="0"/>
    <x v="0"/>
    <s v="East Orange"/>
    <x v="30"/>
    <n v="7017"/>
    <x v="3"/>
    <s v="OFF-PA-10001246"/>
    <x v="1"/>
    <x v="10"/>
    <x v="1392"/>
    <n v="25.92"/>
    <n v="4"/>
    <x v="0"/>
    <n v="12.441599999999999"/>
  </r>
  <r>
    <n v="9813"/>
    <x v="4928"/>
    <x v="0"/>
    <x v="581"/>
    <d v="2013-12-01T00:00:00"/>
    <x v="2"/>
    <s v="CB-12025"/>
    <x v="90"/>
    <x v="0"/>
    <x v="0"/>
    <s v="East Orange"/>
    <x v="30"/>
    <n v="7017"/>
    <x v="3"/>
    <s v="OFF-AR-10000658"/>
    <x v="1"/>
    <x v="6"/>
    <x v="328"/>
    <n v="34.65"/>
    <n v="3"/>
    <x v="0"/>
    <n v="9.702"/>
  </r>
  <r>
    <n v="9814"/>
    <x v="4928"/>
    <x v="0"/>
    <x v="581"/>
    <d v="2013-12-01T00:00:00"/>
    <x v="2"/>
    <s v="CB-12025"/>
    <x v="90"/>
    <x v="0"/>
    <x v="0"/>
    <s v="East Orange"/>
    <x v="30"/>
    <n v="7017"/>
    <x v="3"/>
    <s v="OFF-PA-10000100"/>
    <x v="1"/>
    <x v="10"/>
    <x v="825"/>
    <n v="204.95"/>
    <n v="5"/>
    <x v="0"/>
    <n v="100.4255"/>
  </r>
  <r>
    <n v="9815"/>
    <x v="4928"/>
    <x v="0"/>
    <x v="581"/>
    <d v="2013-12-01T00:00:00"/>
    <x v="2"/>
    <s v="CB-12025"/>
    <x v="90"/>
    <x v="0"/>
    <x v="0"/>
    <s v="East Orange"/>
    <x v="30"/>
    <n v="7017"/>
    <x v="3"/>
    <s v="OFF-BI-10004233"/>
    <x v="1"/>
    <x v="8"/>
    <x v="1377"/>
    <n v="79.95"/>
    <n v="5"/>
    <x v="0"/>
    <n v="38.375999999999998"/>
  </r>
  <r>
    <n v="9816"/>
    <x v="4929"/>
    <x v="1"/>
    <x v="1214"/>
    <d v="2012-06-12T00:00:00"/>
    <x v="1"/>
    <s v="AG-10495"/>
    <x v="122"/>
    <x v="1"/>
    <x v="0"/>
    <s v="Saint Petersburg"/>
    <x v="2"/>
    <n v="33710"/>
    <x v="0"/>
    <s v="OFF-PA-10002581"/>
    <x v="1"/>
    <x v="10"/>
    <x v="1300"/>
    <n v="173.488"/>
    <n v="7"/>
    <x v="2"/>
    <n v="54.215000000000003"/>
  </r>
  <r>
    <n v="9817"/>
    <x v="4929"/>
    <x v="1"/>
    <x v="1214"/>
    <d v="2012-06-12T00:00:00"/>
    <x v="1"/>
    <s v="AG-10495"/>
    <x v="122"/>
    <x v="1"/>
    <x v="0"/>
    <s v="Saint Petersburg"/>
    <x v="2"/>
    <n v="33710"/>
    <x v="0"/>
    <s v="OFF-ST-10000046"/>
    <x v="1"/>
    <x v="4"/>
    <x v="757"/>
    <n v="516.96"/>
    <n v="4"/>
    <x v="2"/>
    <n v="-6.4619999999999997"/>
  </r>
  <r>
    <n v="9818"/>
    <x v="4929"/>
    <x v="1"/>
    <x v="1214"/>
    <d v="2012-06-12T00:00:00"/>
    <x v="1"/>
    <s v="AG-10495"/>
    <x v="122"/>
    <x v="1"/>
    <x v="0"/>
    <s v="Saint Petersburg"/>
    <x v="2"/>
    <n v="33710"/>
    <x v="0"/>
    <s v="FUR-FU-10001185"/>
    <x v="0"/>
    <x v="5"/>
    <x v="1414"/>
    <n v="173.208"/>
    <n v="7"/>
    <x v="2"/>
    <n v="45.467100000000002"/>
  </r>
  <r>
    <n v="9819"/>
    <x v="4929"/>
    <x v="1"/>
    <x v="1214"/>
    <d v="2012-06-12T00:00:00"/>
    <x v="1"/>
    <s v="AG-10495"/>
    <x v="122"/>
    <x v="1"/>
    <x v="0"/>
    <s v="Saint Petersburg"/>
    <x v="2"/>
    <n v="33710"/>
    <x v="0"/>
    <s v="OFF-AR-10003856"/>
    <x v="1"/>
    <x v="6"/>
    <x v="444"/>
    <n v="4.4480000000000004"/>
    <n v="2"/>
    <x v="2"/>
    <n v="0.33360000000000001"/>
  </r>
  <r>
    <n v="9820"/>
    <x v="4929"/>
    <x v="1"/>
    <x v="1214"/>
    <d v="2012-06-12T00:00:00"/>
    <x v="1"/>
    <s v="AG-10495"/>
    <x v="122"/>
    <x v="1"/>
    <x v="0"/>
    <s v="Saint Petersburg"/>
    <x v="2"/>
    <n v="33710"/>
    <x v="0"/>
    <s v="OFF-LA-10001982"/>
    <x v="1"/>
    <x v="2"/>
    <x v="1529"/>
    <n v="9"/>
    <n v="3"/>
    <x v="2"/>
    <n v="3.15"/>
  </r>
  <r>
    <n v="9821"/>
    <x v="4929"/>
    <x v="1"/>
    <x v="1214"/>
    <d v="2012-06-12T00:00:00"/>
    <x v="1"/>
    <s v="AG-10495"/>
    <x v="122"/>
    <x v="1"/>
    <x v="0"/>
    <s v="Saint Petersburg"/>
    <x v="2"/>
    <n v="33710"/>
    <x v="0"/>
    <s v="OFF-PA-10001215"/>
    <x v="1"/>
    <x v="10"/>
    <x v="1717"/>
    <n v="42.24"/>
    <n v="10"/>
    <x v="2"/>
    <n v="13.2"/>
  </r>
  <r>
    <n v="9822"/>
    <x v="4929"/>
    <x v="1"/>
    <x v="1214"/>
    <d v="2012-06-12T00:00:00"/>
    <x v="1"/>
    <s v="AG-10495"/>
    <x v="122"/>
    <x v="1"/>
    <x v="0"/>
    <s v="Saint Petersburg"/>
    <x v="2"/>
    <n v="33710"/>
    <x v="0"/>
    <s v="OFF-BI-10002429"/>
    <x v="1"/>
    <x v="8"/>
    <x v="467"/>
    <n v="18.263999999999999"/>
    <n v="2"/>
    <x v="6"/>
    <n v="-13.393599999999999"/>
  </r>
  <r>
    <n v="9823"/>
    <x v="4930"/>
    <x v="2"/>
    <x v="860"/>
    <d v="2011-08-19T00:00:00"/>
    <x v="1"/>
    <s v="BD-11605"/>
    <x v="205"/>
    <x v="0"/>
    <x v="0"/>
    <s v="San Francisco"/>
    <x v="1"/>
    <n v="94122"/>
    <x v="1"/>
    <s v="OFF-AP-10003287"/>
    <x v="1"/>
    <x v="9"/>
    <x v="538"/>
    <n v="152.91"/>
    <n v="3"/>
    <x v="0"/>
    <n v="42.814799999999998"/>
  </r>
  <r>
    <n v="9824"/>
    <x v="4930"/>
    <x v="2"/>
    <x v="860"/>
    <d v="2011-08-19T00:00:00"/>
    <x v="1"/>
    <s v="BD-11605"/>
    <x v="205"/>
    <x v="0"/>
    <x v="0"/>
    <s v="San Francisco"/>
    <x v="1"/>
    <n v="94122"/>
    <x v="1"/>
    <s v="OFF-PA-10000167"/>
    <x v="1"/>
    <x v="10"/>
    <x v="1071"/>
    <n v="92.94"/>
    <n v="3"/>
    <x v="0"/>
    <n v="41.823"/>
  </r>
  <r>
    <n v="9825"/>
    <x v="4930"/>
    <x v="2"/>
    <x v="860"/>
    <d v="2011-08-19T00:00:00"/>
    <x v="1"/>
    <s v="BD-11605"/>
    <x v="205"/>
    <x v="0"/>
    <x v="0"/>
    <s v="San Francisco"/>
    <x v="1"/>
    <n v="94122"/>
    <x v="1"/>
    <s v="OFF-BI-10002309"/>
    <x v="1"/>
    <x v="8"/>
    <x v="78"/>
    <n v="17.856000000000002"/>
    <n v="4"/>
    <x v="2"/>
    <n v="6.2496"/>
  </r>
  <r>
    <n v="9826"/>
    <x v="4930"/>
    <x v="2"/>
    <x v="860"/>
    <d v="2011-08-19T00:00:00"/>
    <x v="1"/>
    <s v="BD-11605"/>
    <x v="205"/>
    <x v="0"/>
    <x v="0"/>
    <s v="San Francisco"/>
    <x v="1"/>
    <n v="94122"/>
    <x v="1"/>
    <s v="OFF-BI-10003638"/>
    <x v="1"/>
    <x v="8"/>
    <x v="607"/>
    <n v="46.44"/>
    <n v="3"/>
    <x v="2"/>
    <n v="15.093"/>
  </r>
  <r>
    <n v="9827"/>
    <x v="4930"/>
    <x v="2"/>
    <x v="860"/>
    <d v="2011-08-19T00:00:00"/>
    <x v="1"/>
    <s v="BD-11605"/>
    <x v="205"/>
    <x v="0"/>
    <x v="0"/>
    <s v="San Francisco"/>
    <x v="1"/>
    <n v="94122"/>
    <x v="1"/>
    <s v="FUR-CH-10003833"/>
    <x v="0"/>
    <x v="1"/>
    <x v="1200"/>
    <n v="195.136"/>
    <n v="4"/>
    <x v="2"/>
    <n v="-12.196"/>
  </r>
  <r>
    <n v="9828"/>
    <x v="4931"/>
    <x v="3"/>
    <x v="249"/>
    <d v="2014-06-27T00:00:00"/>
    <x v="1"/>
    <s v="JS-15685"/>
    <x v="40"/>
    <x v="1"/>
    <x v="0"/>
    <s v="New York City"/>
    <x v="15"/>
    <n v="10035"/>
    <x v="3"/>
    <s v="OFF-ST-10001511"/>
    <x v="1"/>
    <x v="4"/>
    <x v="551"/>
    <n v="129.30000000000001"/>
    <n v="2"/>
    <x v="0"/>
    <n v="6.4649999999999999"/>
  </r>
  <r>
    <n v="9829"/>
    <x v="4931"/>
    <x v="3"/>
    <x v="249"/>
    <d v="2014-06-27T00:00:00"/>
    <x v="1"/>
    <s v="JS-15685"/>
    <x v="40"/>
    <x v="1"/>
    <x v="0"/>
    <s v="New York City"/>
    <x v="15"/>
    <n v="10035"/>
    <x v="3"/>
    <s v="OFF-BI-10004728"/>
    <x v="1"/>
    <x v="8"/>
    <x v="539"/>
    <n v="11.568"/>
    <n v="3"/>
    <x v="2"/>
    <n v="3.7595999999999998"/>
  </r>
  <r>
    <n v="9830"/>
    <x v="4932"/>
    <x v="3"/>
    <x v="11"/>
    <d v="2014-07-24T00:00:00"/>
    <x v="1"/>
    <s v="NF-18385"/>
    <x v="173"/>
    <x v="0"/>
    <x v="0"/>
    <s v="Charlotte"/>
    <x v="3"/>
    <n v="28205"/>
    <x v="0"/>
    <s v="FUR-CH-10004218"/>
    <x v="0"/>
    <x v="1"/>
    <x v="38"/>
    <n v="242.352"/>
    <n v="3"/>
    <x v="2"/>
    <n v="15.147"/>
  </r>
  <r>
    <n v="9831"/>
    <x v="4933"/>
    <x v="2"/>
    <x v="757"/>
    <d v="2011-12-18T00:00:00"/>
    <x v="0"/>
    <s v="SC-20305"/>
    <x v="253"/>
    <x v="0"/>
    <x v="0"/>
    <s v="Beaumont"/>
    <x v="5"/>
    <n v="77705"/>
    <x v="2"/>
    <s v="TEC-AC-10004171"/>
    <x v="2"/>
    <x v="11"/>
    <x v="1312"/>
    <n v="319.96800000000002"/>
    <n v="4"/>
    <x v="2"/>
    <n v="95.990399999999994"/>
  </r>
  <r>
    <n v="9832"/>
    <x v="4933"/>
    <x v="2"/>
    <x v="757"/>
    <d v="2011-12-18T00:00:00"/>
    <x v="0"/>
    <s v="SC-20305"/>
    <x v="253"/>
    <x v="0"/>
    <x v="0"/>
    <s v="Beaumont"/>
    <x v="5"/>
    <n v="77705"/>
    <x v="2"/>
    <s v="FUR-FU-10001706"/>
    <x v="0"/>
    <x v="5"/>
    <x v="50"/>
    <n v="8.6240000000000006"/>
    <n v="7"/>
    <x v="7"/>
    <n v="-2.5872000000000002"/>
  </r>
  <r>
    <n v="9833"/>
    <x v="4934"/>
    <x v="2"/>
    <x v="598"/>
    <d v="2011-05-22T00:00:00"/>
    <x v="0"/>
    <s v="GA-14515"/>
    <x v="654"/>
    <x v="0"/>
    <x v="0"/>
    <s v="Dallas"/>
    <x v="5"/>
    <n v="75220"/>
    <x v="2"/>
    <s v="OFF-PA-10001526"/>
    <x v="1"/>
    <x v="10"/>
    <x v="1030"/>
    <n v="3.984"/>
    <n v="1"/>
    <x v="2"/>
    <n v="1.4441999999999999"/>
  </r>
  <r>
    <n v="9834"/>
    <x v="4935"/>
    <x v="3"/>
    <x v="32"/>
    <d v="2014-09-20T00:00:00"/>
    <x v="1"/>
    <s v="CY-12745"/>
    <x v="388"/>
    <x v="1"/>
    <x v="0"/>
    <s v="Springfield"/>
    <x v="24"/>
    <n v="45503"/>
    <x v="3"/>
    <s v="TEC-AC-10002001"/>
    <x v="2"/>
    <x v="11"/>
    <x v="262"/>
    <n v="895.94399999999996"/>
    <n v="7"/>
    <x v="2"/>
    <n v="190.38810000000001"/>
  </r>
  <r>
    <n v="9835"/>
    <x v="4936"/>
    <x v="0"/>
    <x v="1155"/>
    <d v="2013-10-13T00:00:00"/>
    <x v="2"/>
    <s v="WB-21850"/>
    <x v="576"/>
    <x v="0"/>
    <x v="0"/>
    <s v="La Porte"/>
    <x v="5"/>
    <n v="77571"/>
    <x v="2"/>
    <s v="FUR-FU-10004963"/>
    <x v="0"/>
    <x v="5"/>
    <x v="1434"/>
    <n v="14"/>
    <n v="4"/>
    <x v="7"/>
    <n v="-6.3"/>
  </r>
  <r>
    <n v="9836"/>
    <x v="4936"/>
    <x v="0"/>
    <x v="1155"/>
    <d v="2013-10-13T00:00:00"/>
    <x v="2"/>
    <s v="WB-21850"/>
    <x v="576"/>
    <x v="0"/>
    <x v="0"/>
    <s v="La Porte"/>
    <x v="5"/>
    <n v="77571"/>
    <x v="2"/>
    <s v="OFF-BI-10001597"/>
    <x v="1"/>
    <x v="8"/>
    <x v="790"/>
    <n v="16.391999999999999"/>
    <n v="2"/>
    <x v="3"/>
    <n v="-26.2272"/>
  </r>
  <r>
    <n v="9837"/>
    <x v="4937"/>
    <x v="0"/>
    <x v="477"/>
    <d v="2013-10-02T00:00:00"/>
    <x v="1"/>
    <s v="DL-12865"/>
    <x v="297"/>
    <x v="0"/>
    <x v="0"/>
    <s v="Long Beach"/>
    <x v="1"/>
    <n v="90805"/>
    <x v="1"/>
    <s v="OFF-PA-10000141"/>
    <x v="1"/>
    <x v="10"/>
    <x v="821"/>
    <n v="10.9"/>
    <n v="5"/>
    <x v="0"/>
    <n v="5.1230000000000002"/>
  </r>
  <r>
    <n v="9838"/>
    <x v="4937"/>
    <x v="0"/>
    <x v="477"/>
    <d v="2013-10-02T00:00:00"/>
    <x v="1"/>
    <s v="DL-12865"/>
    <x v="297"/>
    <x v="0"/>
    <x v="0"/>
    <s v="Long Beach"/>
    <x v="1"/>
    <n v="90805"/>
    <x v="1"/>
    <s v="OFF-LA-10003923"/>
    <x v="1"/>
    <x v="2"/>
    <x v="424"/>
    <n v="29.6"/>
    <n v="2"/>
    <x v="0"/>
    <n v="14.8"/>
  </r>
  <r>
    <n v="9839"/>
    <x v="4937"/>
    <x v="0"/>
    <x v="477"/>
    <d v="2013-10-02T00:00:00"/>
    <x v="1"/>
    <s v="DL-12865"/>
    <x v="297"/>
    <x v="0"/>
    <x v="0"/>
    <s v="Long Beach"/>
    <x v="1"/>
    <n v="90805"/>
    <x v="1"/>
    <s v="OFF-LA-10001771"/>
    <x v="1"/>
    <x v="2"/>
    <x v="1119"/>
    <n v="4.9800000000000004"/>
    <n v="1"/>
    <x v="0"/>
    <n v="2.2907999999999999"/>
  </r>
  <r>
    <n v="9840"/>
    <x v="4937"/>
    <x v="0"/>
    <x v="477"/>
    <d v="2013-10-02T00:00:00"/>
    <x v="1"/>
    <s v="DL-12865"/>
    <x v="297"/>
    <x v="0"/>
    <x v="0"/>
    <s v="Long Beach"/>
    <x v="1"/>
    <n v="90805"/>
    <x v="1"/>
    <s v="TEC-CO-10001943"/>
    <x v="2"/>
    <x v="16"/>
    <x v="1666"/>
    <n v="479.976"/>
    <n v="3"/>
    <x v="2"/>
    <n v="161.99189999999999"/>
  </r>
  <r>
    <n v="9841"/>
    <x v="4937"/>
    <x v="0"/>
    <x v="477"/>
    <d v="2013-10-02T00:00:00"/>
    <x v="1"/>
    <s v="DL-12865"/>
    <x v="297"/>
    <x v="0"/>
    <x v="0"/>
    <s v="Long Beach"/>
    <x v="1"/>
    <n v="90805"/>
    <x v="1"/>
    <s v="TEC-PH-10003356"/>
    <x v="2"/>
    <x v="7"/>
    <x v="1689"/>
    <n v="44.735999999999997"/>
    <n v="8"/>
    <x v="2"/>
    <n v="4.4736000000000002"/>
  </r>
  <r>
    <n v="9842"/>
    <x v="4937"/>
    <x v="0"/>
    <x v="477"/>
    <d v="2013-10-02T00:00:00"/>
    <x v="1"/>
    <s v="DL-12865"/>
    <x v="297"/>
    <x v="0"/>
    <x v="0"/>
    <s v="Long Beach"/>
    <x v="1"/>
    <n v="90805"/>
    <x v="1"/>
    <s v="OFF-AR-10002255"/>
    <x v="1"/>
    <x v="6"/>
    <x v="814"/>
    <n v="5.76"/>
    <n v="2"/>
    <x v="0"/>
    <n v="1.6704000000000001"/>
  </r>
  <r>
    <n v="9843"/>
    <x v="4937"/>
    <x v="0"/>
    <x v="477"/>
    <d v="2013-10-02T00:00:00"/>
    <x v="1"/>
    <s v="DL-12865"/>
    <x v="297"/>
    <x v="0"/>
    <x v="0"/>
    <s v="Long Beach"/>
    <x v="1"/>
    <n v="90805"/>
    <x v="1"/>
    <s v="FUR-CH-10000665"/>
    <x v="0"/>
    <x v="1"/>
    <x v="656"/>
    <n v="483.13600000000002"/>
    <n v="4"/>
    <x v="2"/>
    <n v="60.392000000000003"/>
  </r>
  <r>
    <n v="9844"/>
    <x v="4938"/>
    <x v="2"/>
    <x v="561"/>
    <d v="2011-06-06T00:00:00"/>
    <x v="2"/>
    <s v="RE-19450"/>
    <x v="681"/>
    <x v="0"/>
    <x v="0"/>
    <s v="Decatur"/>
    <x v="10"/>
    <n v="62521"/>
    <x v="2"/>
    <s v="OFF-LA-10001771"/>
    <x v="1"/>
    <x v="2"/>
    <x v="1119"/>
    <n v="15.936"/>
    <n v="4"/>
    <x v="2"/>
    <n v="5.1791999999999998"/>
  </r>
  <r>
    <n v="9845"/>
    <x v="4938"/>
    <x v="2"/>
    <x v="561"/>
    <d v="2011-06-06T00:00:00"/>
    <x v="2"/>
    <s v="RE-19450"/>
    <x v="681"/>
    <x v="0"/>
    <x v="0"/>
    <s v="Decatur"/>
    <x v="10"/>
    <n v="62521"/>
    <x v="2"/>
    <s v="FUR-FU-10001475"/>
    <x v="0"/>
    <x v="5"/>
    <x v="499"/>
    <n v="61.543999999999997"/>
    <n v="7"/>
    <x v="7"/>
    <n v="-40.003599999999999"/>
  </r>
  <r>
    <n v="9846"/>
    <x v="4938"/>
    <x v="2"/>
    <x v="561"/>
    <d v="2011-06-06T00:00:00"/>
    <x v="2"/>
    <s v="RE-19450"/>
    <x v="681"/>
    <x v="0"/>
    <x v="0"/>
    <s v="Decatur"/>
    <x v="10"/>
    <n v="62521"/>
    <x v="2"/>
    <s v="OFF-ST-10000877"/>
    <x v="1"/>
    <x v="4"/>
    <x v="1104"/>
    <n v="132.696"/>
    <n v="3"/>
    <x v="2"/>
    <n v="9.9521999999999995"/>
  </r>
  <r>
    <n v="9847"/>
    <x v="4939"/>
    <x v="3"/>
    <x v="264"/>
    <d v="2014-09-05T00:00:00"/>
    <x v="0"/>
    <s v="MH-17290"/>
    <x v="762"/>
    <x v="2"/>
    <x v="0"/>
    <s v="Los Angeles"/>
    <x v="1"/>
    <n v="90008"/>
    <x v="1"/>
    <s v="OFF-AP-10001492"/>
    <x v="1"/>
    <x v="9"/>
    <x v="22"/>
    <n v="43.1"/>
    <n v="5"/>
    <x v="0"/>
    <n v="11.206"/>
  </r>
  <r>
    <n v="9848"/>
    <x v="4939"/>
    <x v="3"/>
    <x v="264"/>
    <d v="2014-09-05T00:00:00"/>
    <x v="0"/>
    <s v="MH-17290"/>
    <x v="762"/>
    <x v="2"/>
    <x v="0"/>
    <s v="Los Angeles"/>
    <x v="1"/>
    <n v="90008"/>
    <x v="1"/>
    <s v="FUR-FU-10004188"/>
    <x v="0"/>
    <x v="5"/>
    <x v="734"/>
    <n v="511.5"/>
    <n v="5"/>
    <x v="0"/>
    <n v="132.99"/>
  </r>
  <r>
    <n v="9849"/>
    <x v="4939"/>
    <x v="3"/>
    <x v="264"/>
    <d v="2014-09-05T00:00:00"/>
    <x v="0"/>
    <s v="MH-17290"/>
    <x v="762"/>
    <x v="2"/>
    <x v="0"/>
    <s v="Los Angeles"/>
    <x v="1"/>
    <n v="90008"/>
    <x v="1"/>
    <s v="OFF-BI-10004330"/>
    <x v="1"/>
    <x v="8"/>
    <x v="795"/>
    <n v="147.91999999999999"/>
    <n v="5"/>
    <x v="2"/>
    <n v="46.225000000000001"/>
  </r>
  <r>
    <n v="9850"/>
    <x v="4940"/>
    <x v="2"/>
    <x v="791"/>
    <d v="2011-04-18T00:00:00"/>
    <x v="1"/>
    <s v="EH-13765"/>
    <x v="553"/>
    <x v="1"/>
    <x v="0"/>
    <s v="Lodi"/>
    <x v="1"/>
    <n v="95240"/>
    <x v="1"/>
    <s v="OFF-AR-10002987"/>
    <x v="1"/>
    <x v="6"/>
    <x v="1553"/>
    <n v="39.68"/>
    <n v="2"/>
    <x v="0"/>
    <n v="16.268799999999999"/>
  </r>
  <r>
    <n v="9851"/>
    <x v="4941"/>
    <x v="0"/>
    <x v="440"/>
    <d v="2013-05-07T00:00:00"/>
    <x v="1"/>
    <s v="EH-13765"/>
    <x v="553"/>
    <x v="1"/>
    <x v="0"/>
    <s v="New York City"/>
    <x v="15"/>
    <n v="10009"/>
    <x v="3"/>
    <s v="FUR-FU-10000732"/>
    <x v="0"/>
    <x v="5"/>
    <x v="540"/>
    <n v="12.56"/>
    <n v="2"/>
    <x v="0"/>
    <n v="4.0191999999999997"/>
  </r>
  <r>
    <n v="9852"/>
    <x v="4941"/>
    <x v="0"/>
    <x v="440"/>
    <d v="2013-05-07T00:00:00"/>
    <x v="1"/>
    <s v="EH-13765"/>
    <x v="553"/>
    <x v="1"/>
    <x v="0"/>
    <s v="New York City"/>
    <x v="15"/>
    <n v="10009"/>
    <x v="3"/>
    <s v="OFF-BI-10001670"/>
    <x v="1"/>
    <x v="8"/>
    <x v="438"/>
    <n v="90.48"/>
    <n v="3"/>
    <x v="2"/>
    <n v="33.93"/>
  </r>
  <r>
    <n v="9853"/>
    <x v="4941"/>
    <x v="0"/>
    <x v="440"/>
    <d v="2013-05-07T00:00:00"/>
    <x v="1"/>
    <s v="EH-13765"/>
    <x v="553"/>
    <x v="1"/>
    <x v="0"/>
    <s v="New York City"/>
    <x v="15"/>
    <n v="10009"/>
    <x v="3"/>
    <s v="OFF-PA-10000533"/>
    <x v="1"/>
    <x v="10"/>
    <x v="1196"/>
    <n v="13.08"/>
    <n v="2"/>
    <x v="0"/>
    <n v="6.0167999999999999"/>
  </r>
  <r>
    <n v="9854"/>
    <x v="4941"/>
    <x v="0"/>
    <x v="440"/>
    <d v="2013-05-07T00:00:00"/>
    <x v="1"/>
    <s v="EH-13765"/>
    <x v="553"/>
    <x v="1"/>
    <x v="0"/>
    <s v="New York City"/>
    <x v="15"/>
    <n v="10009"/>
    <x v="3"/>
    <s v="FUR-FU-10002253"/>
    <x v="0"/>
    <x v="5"/>
    <x v="587"/>
    <n v="214.7"/>
    <n v="5"/>
    <x v="0"/>
    <n v="83.733000000000004"/>
  </r>
  <r>
    <n v="9855"/>
    <x v="4942"/>
    <x v="3"/>
    <x v="249"/>
    <d v="2014-06-24T00:00:00"/>
    <x v="1"/>
    <s v="GA-14515"/>
    <x v="654"/>
    <x v="0"/>
    <x v="0"/>
    <s v="San Francisco"/>
    <x v="1"/>
    <n v="94109"/>
    <x v="1"/>
    <s v="FUR-FU-10002396"/>
    <x v="0"/>
    <x v="5"/>
    <x v="1581"/>
    <n v="50.32"/>
    <n v="4"/>
    <x v="0"/>
    <n v="21.134399999999999"/>
  </r>
  <r>
    <n v="9856"/>
    <x v="4942"/>
    <x v="3"/>
    <x v="249"/>
    <d v="2014-06-24T00:00:00"/>
    <x v="1"/>
    <s v="GA-14515"/>
    <x v="654"/>
    <x v="0"/>
    <x v="0"/>
    <s v="San Francisco"/>
    <x v="1"/>
    <n v="94109"/>
    <x v="1"/>
    <s v="OFF-PA-10004438"/>
    <x v="1"/>
    <x v="10"/>
    <x v="1472"/>
    <n v="24.56"/>
    <n v="2"/>
    <x v="0"/>
    <n v="11.543200000000001"/>
  </r>
  <r>
    <n v="9857"/>
    <x v="4943"/>
    <x v="2"/>
    <x v="1232"/>
    <d v="2011-11-11T00:00:00"/>
    <x v="1"/>
    <s v="GA-14515"/>
    <x v="654"/>
    <x v="0"/>
    <x v="0"/>
    <s v="Columbus"/>
    <x v="32"/>
    <n v="31907"/>
    <x v="0"/>
    <s v="OFF-PA-10000587"/>
    <x v="1"/>
    <x v="10"/>
    <x v="57"/>
    <n v="43.68"/>
    <n v="6"/>
    <x v="0"/>
    <n v="20.9664"/>
  </r>
  <r>
    <n v="9858"/>
    <x v="4944"/>
    <x v="1"/>
    <x v="514"/>
    <d v="2012-03-30T00:00:00"/>
    <x v="1"/>
    <s v="EB-13840"/>
    <x v="225"/>
    <x v="1"/>
    <x v="0"/>
    <s v="Seattle"/>
    <x v="4"/>
    <n v="98103"/>
    <x v="1"/>
    <s v="FUR-TA-10001889"/>
    <x v="0"/>
    <x v="3"/>
    <x v="406"/>
    <n v="3393.68"/>
    <n v="8"/>
    <x v="0"/>
    <n v="610.86239999999998"/>
  </r>
  <r>
    <n v="9859"/>
    <x v="4945"/>
    <x v="3"/>
    <x v="424"/>
    <d v="2014-01-21T00:00:00"/>
    <x v="1"/>
    <s v="HR-14770"/>
    <x v="367"/>
    <x v="2"/>
    <x v="0"/>
    <s v="Richmond"/>
    <x v="14"/>
    <n v="47374"/>
    <x v="2"/>
    <s v="OFF-ST-10001590"/>
    <x v="1"/>
    <x v="4"/>
    <x v="146"/>
    <n v="67.400000000000006"/>
    <n v="5"/>
    <x v="0"/>
    <n v="17.524000000000001"/>
  </r>
  <r>
    <n v="9860"/>
    <x v="4945"/>
    <x v="3"/>
    <x v="424"/>
    <d v="2014-01-21T00:00:00"/>
    <x v="1"/>
    <s v="HR-14770"/>
    <x v="367"/>
    <x v="2"/>
    <x v="0"/>
    <s v="Richmond"/>
    <x v="14"/>
    <n v="47374"/>
    <x v="2"/>
    <s v="OFF-FA-10003472"/>
    <x v="1"/>
    <x v="13"/>
    <x v="240"/>
    <n v="2.52"/>
    <n v="2"/>
    <x v="0"/>
    <n v="0.1008"/>
  </r>
  <r>
    <n v="9861"/>
    <x v="4945"/>
    <x v="3"/>
    <x v="424"/>
    <d v="2014-01-21T00:00:00"/>
    <x v="1"/>
    <s v="HR-14770"/>
    <x v="367"/>
    <x v="2"/>
    <x v="0"/>
    <s v="Richmond"/>
    <x v="14"/>
    <n v="47374"/>
    <x v="2"/>
    <s v="TEC-PH-10000169"/>
    <x v="2"/>
    <x v="7"/>
    <x v="1029"/>
    <n v="67.8"/>
    <n v="4"/>
    <x v="0"/>
    <n v="1.3560000000000001"/>
  </r>
  <r>
    <n v="9862"/>
    <x v="4945"/>
    <x v="3"/>
    <x v="424"/>
    <d v="2014-01-21T00:00:00"/>
    <x v="1"/>
    <s v="HR-14770"/>
    <x v="367"/>
    <x v="2"/>
    <x v="0"/>
    <s v="Richmond"/>
    <x v="14"/>
    <n v="47374"/>
    <x v="2"/>
    <s v="OFF-ST-10002562"/>
    <x v="1"/>
    <x v="4"/>
    <x v="33"/>
    <n v="18.760000000000002"/>
    <n v="2"/>
    <x v="0"/>
    <n v="5.2527999999999997"/>
  </r>
  <r>
    <n v="9863"/>
    <x v="4945"/>
    <x v="3"/>
    <x v="424"/>
    <d v="2014-01-21T00:00:00"/>
    <x v="1"/>
    <s v="HR-14770"/>
    <x v="367"/>
    <x v="2"/>
    <x v="0"/>
    <s v="Richmond"/>
    <x v="14"/>
    <n v="47374"/>
    <x v="2"/>
    <s v="TEC-AC-10001445"/>
    <x v="2"/>
    <x v="11"/>
    <x v="422"/>
    <n v="12.12"/>
    <n v="4"/>
    <x v="0"/>
    <n v="2.5451999999999999"/>
  </r>
  <r>
    <n v="9864"/>
    <x v="4945"/>
    <x v="3"/>
    <x v="424"/>
    <d v="2014-01-21T00:00:00"/>
    <x v="1"/>
    <s v="HR-14770"/>
    <x v="367"/>
    <x v="2"/>
    <x v="0"/>
    <s v="Richmond"/>
    <x v="14"/>
    <n v="47374"/>
    <x v="2"/>
    <s v="OFF-PA-10004156"/>
    <x v="1"/>
    <x v="10"/>
    <x v="743"/>
    <n v="11.34"/>
    <n v="1"/>
    <x v="0"/>
    <n v="5.5566000000000004"/>
  </r>
  <r>
    <n v="9865"/>
    <x v="4945"/>
    <x v="3"/>
    <x v="424"/>
    <d v="2014-01-21T00:00:00"/>
    <x v="1"/>
    <s v="HR-14770"/>
    <x v="367"/>
    <x v="2"/>
    <x v="0"/>
    <s v="Richmond"/>
    <x v="14"/>
    <n v="47374"/>
    <x v="2"/>
    <s v="TEC-AC-10004469"/>
    <x v="2"/>
    <x v="11"/>
    <x v="238"/>
    <n v="159.80000000000001"/>
    <n v="4"/>
    <x v="0"/>
    <n v="70.311999999999998"/>
  </r>
  <r>
    <n v="9866"/>
    <x v="4945"/>
    <x v="3"/>
    <x v="424"/>
    <d v="2014-01-21T00:00:00"/>
    <x v="1"/>
    <s v="HR-14770"/>
    <x v="367"/>
    <x v="2"/>
    <x v="0"/>
    <s v="Richmond"/>
    <x v="14"/>
    <n v="47374"/>
    <x v="2"/>
    <s v="FUR-FU-10001037"/>
    <x v="0"/>
    <x v="5"/>
    <x v="1160"/>
    <n v="18.96"/>
    <n v="2"/>
    <x v="0"/>
    <n v="8.532"/>
  </r>
  <r>
    <n v="9867"/>
    <x v="4946"/>
    <x v="1"/>
    <x v="514"/>
    <d v="2012-03-28T00:00:00"/>
    <x v="0"/>
    <s v="SM-20950"/>
    <x v="416"/>
    <x v="1"/>
    <x v="0"/>
    <s v="New York City"/>
    <x v="15"/>
    <n v="10009"/>
    <x v="3"/>
    <s v="OFF-ST-10002615"/>
    <x v="1"/>
    <x v="4"/>
    <x v="1427"/>
    <n v="1085.42"/>
    <n v="7"/>
    <x v="0"/>
    <n v="282.20920000000001"/>
  </r>
  <r>
    <n v="9868"/>
    <x v="4946"/>
    <x v="1"/>
    <x v="514"/>
    <d v="2012-03-28T00:00:00"/>
    <x v="0"/>
    <s v="SM-20950"/>
    <x v="416"/>
    <x v="1"/>
    <x v="0"/>
    <s v="New York City"/>
    <x v="15"/>
    <n v="10009"/>
    <x v="3"/>
    <s v="OFF-AP-10000595"/>
    <x v="1"/>
    <x v="9"/>
    <x v="1496"/>
    <n v="13.11"/>
    <n v="3"/>
    <x v="0"/>
    <n v="3.4085999999999999"/>
  </r>
  <r>
    <n v="9869"/>
    <x v="4947"/>
    <x v="2"/>
    <x v="301"/>
    <d v="2011-11-03T00:00:00"/>
    <x v="2"/>
    <s v="EA-14035"/>
    <x v="105"/>
    <x v="1"/>
    <x v="0"/>
    <s v="Mason"/>
    <x v="24"/>
    <n v="45040"/>
    <x v="3"/>
    <s v="FUR-FU-10002253"/>
    <x v="0"/>
    <x v="5"/>
    <x v="587"/>
    <n v="68.703999999999994"/>
    <n v="2"/>
    <x v="2"/>
    <n v="16.3172"/>
  </r>
  <r>
    <n v="9870"/>
    <x v="4947"/>
    <x v="2"/>
    <x v="301"/>
    <d v="2011-11-03T00:00:00"/>
    <x v="2"/>
    <s v="EA-14035"/>
    <x v="105"/>
    <x v="1"/>
    <x v="0"/>
    <s v="Mason"/>
    <x v="24"/>
    <n v="45040"/>
    <x v="3"/>
    <s v="OFF-BI-10000494"/>
    <x v="1"/>
    <x v="8"/>
    <x v="1563"/>
    <n v="3.1320000000000001"/>
    <n v="2"/>
    <x v="6"/>
    <n v="-2.61"/>
  </r>
  <r>
    <n v="9871"/>
    <x v="4947"/>
    <x v="2"/>
    <x v="301"/>
    <d v="2011-11-03T00:00:00"/>
    <x v="2"/>
    <s v="EA-14035"/>
    <x v="105"/>
    <x v="1"/>
    <x v="0"/>
    <s v="Mason"/>
    <x v="24"/>
    <n v="45040"/>
    <x v="3"/>
    <s v="OFF-BI-10001658"/>
    <x v="1"/>
    <x v="8"/>
    <x v="439"/>
    <n v="22.428000000000001"/>
    <n v="3"/>
    <x v="6"/>
    <n v="-17.942399999999999"/>
  </r>
  <r>
    <n v="9872"/>
    <x v="4948"/>
    <x v="3"/>
    <x v="833"/>
    <d v="2014-10-07T00:00:00"/>
    <x v="3"/>
    <s v="MH-17455"/>
    <x v="708"/>
    <x v="0"/>
    <x v="0"/>
    <s v="Chicago"/>
    <x v="10"/>
    <n v="60623"/>
    <x v="2"/>
    <s v="OFF-ST-10003208"/>
    <x v="1"/>
    <x v="4"/>
    <x v="243"/>
    <n v="290.33600000000001"/>
    <n v="2"/>
    <x v="2"/>
    <n v="32.662799999999997"/>
  </r>
  <r>
    <n v="9873"/>
    <x v="4948"/>
    <x v="3"/>
    <x v="833"/>
    <d v="2014-10-07T00:00:00"/>
    <x v="3"/>
    <s v="MH-17455"/>
    <x v="708"/>
    <x v="0"/>
    <x v="0"/>
    <s v="Chicago"/>
    <x v="10"/>
    <n v="60623"/>
    <x v="2"/>
    <s v="OFF-AR-10004790"/>
    <x v="1"/>
    <x v="6"/>
    <x v="33"/>
    <n v="19.152000000000001"/>
    <n v="2"/>
    <x v="2"/>
    <n v="1.1970000000000001"/>
  </r>
  <r>
    <n v="9874"/>
    <x v="4949"/>
    <x v="0"/>
    <x v="107"/>
    <d v="2013-12-15T00:00:00"/>
    <x v="1"/>
    <s v="SL-20155"/>
    <x v="359"/>
    <x v="2"/>
    <x v="0"/>
    <s v="New York City"/>
    <x v="15"/>
    <n v="10024"/>
    <x v="3"/>
    <s v="OFF-PA-10004609"/>
    <x v="1"/>
    <x v="10"/>
    <x v="1494"/>
    <n v="6.48"/>
    <n v="1"/>
    <x v="0"/>
    <n v="3.1103999999999998"/>
  </r>
  <r>
    <n v="9875"/>
    <x v="4950"/>
    <x v="0"/>
    <x v="897"/>
    <d v="2013-09-25T00:00:00"/>
    <x v="0"/>
    <s v="NP-18685"/>
    <x v="472"/>
    <x v="2"/>
    <x v="0"/>
    <s v="Parma"/>
    <x v="24"/>
    <n v="44134"/>
    <x v="3"/>
    <s v="OFF-EN-10003055"/>
    <x v="1"/>
    <x v="12"/>
    <x v="873"/>
    <n v="63.968000000000004"/>
    <n v="2"/>
    <x v="2"/>
    <n v="19.989999999999998"/>
  </r>
  <r>
    <n v="9876"/>
    <x v="4951"/>
    <x v="1"/>
    <x v="1233"/>
    <d v="2013-01-05T00:00:00"/>
    <x v="1"/>
    <s v="RF-19840"/>
    <x v="167"/>
    <x v="0"/>
    <x v="0"/>
    <s v="New York City"/>
    <x v="15"/>
    <n v="10035"/>
    <x v="3"/>
    <s v="OFF-SU-10003936"/>
    <x v="1"/>
    <x v="14"/>
    <x v="1826"/>
    <n v="6.36"/>
    <n v="2"/>
    <x v="0"/>
    <n v="6.3600000000000004E-2"/>
  </r>
  <r>
    <n v="9877"/>
    <x v="4952"/>
    <x v="3"/>
    <x v="693"/>
    <d v="2014-04-22T00:00:00"/>
    <x v="2"/>
    <s v="BE-11455"/>
    <x v="534"/>
    <x v="2"/>
    <x v="0"/>
    <s v="Cleveland"/>
    <x v="24"/>
    <n v="44105"/>
    <x v="3"/>
    <s v="OFF-ST-10000078"/>
    <x v="1"/>
    <x v="4"/>
    <x v="1218"/>
    <n v="848.54399999999998"/>
    <n v="4"/>
    <x v="2"/>
    <n v="-21.2136"/>
  </r>
  <r>
    <n v="9878"/>
    <x v="4952"/>
    <x v="3"/>
    <x v="693"/>
    <d v="2014-04-22T00:00:00"/>
    <x v="2"/>
    <s v="BE-11455"/>
    <x v="534"/>
    <x v="2"/>
    <x v="0"/>
    <s v="Cleveland"/>
    <x v="24"/>
    <n v="44105"/>
    <x v="3"/>
    <s v="OFF-BI-10000174"/>
    <x v="1"/>
    <x v="8"/>
    <x v="1435"/>
    <n v="8.6999999999999993"/>
    <n v="5"/>
    <x v="6"/>
    <n v="-6.38"/>
  </r>
  <r>
    <n v="9879"/>
    <x v="4952"/>
    <x v="3"/>
    <x v="693"/>
    <d v="2014-04-22T00:00:00"/>
    <x v="2"/>
    <s v="BE-11455"/>
    <x v="534"/>
    <x v="2"/>
    <x v="0"/>
    <s v="Cleveland"/>
    <x v="24"/>
    <n v="44105"/>
    <x v="3"/>
    <s v="TEC-PH-10004080"/>
    <x v="2"/>
    <x v="7"/>
    <x v="1768"/>
    <n v="122.38200000000001"/>
    <n v="3"/>
    <x v="10"/>
    <n v="-24.476400000000002"/>
  </r>
  <r>
    <n v="9880"/>
    <x v="4953"/>
    <x v="0"/>
    <x v="1036"/>
    <d v="2013-08-26T00:00:00"/>
    <x v="1"/>
    <s v="JK-15370"/>
    <x v="271"/>
    <x v="0"/>
    <x v="0"/>
    <s v="New York City"/>
    <x v="15"/>
    <n v="10035"/>
    <x v="3"/>
    <s v="FUR-CH-10002961"/>
    <x v="0"/>
    <x v="1"/>
    <x v="939"/>
    <n v="573.17399999999998"/>
    <n v="7"/>
    <x v="9"/>
    <n v="63.686"/>
  </r>
  <r>
    <n v="9881"/>
    <x v="4954"/>
    <x v="1"/>
    <x v="352"/>
    <d v="2012-05-31T00:00:00"/>
    <x v="2"/>
    <s v="CC-12100"/>
    <x v="385"/>
    <x v="2"/>
    <x v="0"/>
    <s v="Cleveland"/>
    <x v="24"/>
    <n v="44105"/>
    <x v="3"/>
    <s v="OFF-PA-10000474"/>
    <x v="1"/>
    <x v="10"/>
    <x v="33"/>
    <n v="85.055999999999997"/>
    <n v="3"/>
    <x v="2"/>
    <n v="28.706399999999999"/>
  </r>
  <r>
    <n v="9882"/>
    <x v="4955"/>
    <x v="2"/>
    <x v="1132"/>
    <d v="2011-08-13T00:00:00"/>
    <x v="2"/>
    <s v="LL-16840"/>
    <x v="328"/>
    <x v="0"/>
    <x v="0"/>
    <s v="Woodstock"/>
    <x v="32"/>
    <n v="30188"/>
    <x v="0"/>
    <s v="OFF-BI-10000138"/>
    <x v="1"/>
    <x v="8"/>
    <x v="600"/>
    <n v="14.04"/>
    <n v="3"/>
    <x v="0"/>
    <n v="6.7392000000000003"/>
  </r>
  <r>
    <n v="9883"/>
    <x v="4955"/>
    <x v="2"/>
    <x v="1132"/>
    <d v="2011-08-13T00:00:00"/>
    <x v="2"/>
    <s v="LL-16840"/>
    <x v="328"/>
    <x v="0"/>
    <x v="0"/>
    <s v="Woodstock"/>
    <x v="32"/>
    <n v="30188"/>
    <x v="0"/>
    <s v="TEC-AC-10000023"/>
    <x v="2"/>
    <x v="11"/>
    <x v="900"/>
    <n v="272.61"/>
    <n v="13"/>
    <x v="0"/>
    <n v="98.139600000000002"/>
  </r>
  <r>
    <n v="9884"/>
    <x v="4956"/>
    <x v="2"/>
    <x v="1234"/>
    <d v="2011-04-08T00:00:00"/>
    <x v="1"/>
    <s v="KE-16420"/>
    <x v="722"/>
    <x v="1"/>
    <x v="0"/>
    <s v="Los Angeles"/>
    <x v="1"/>
    <n v="90008"/>
    <x v="1"/>
    <s v="OFF-EN-10001415"/>
    <x v="1"/>
    <x v="12"/>
    <x v="33"/>
    <n v="11.16"/>
    <n v="2"/>
    <x v="0"/>
    <n v="5.58"/>
  </r>
  <r>
    <n v="9885"/>
    <x v="4956"/>
    <x v="2"/>
    <x v="1234"/>
    <d v="2011-04-08T00:00:00"/>
    <x v="1"/>
    <s v="KE-16420"/>
    <x v="722"/>
    <x v="1"/>
    <x v="0"/>
    <s v="Los Angeles"/>
    <x v="1"/>
    <n v="90008"/>
    <x v="1"/>
    <s v="TEC-AC-10001284"/>
    <x v="2"/>
    <x v="11"/>
    <x v="1172"/>
    <n v="62.31"/>
    <n v="3"/>
    <x v="0"/>
    <n v="22.4316"/>
  </r>
  <r>
    <n v="9886"/>
    <x v="4956"/>
    <x v="2"/>
    <x v="1234"/>
    <d v="2011-04-08T00:00:00"/>
    <x v="1"/>
    <s v="KE-16420"/>
    <x v="722"/>
    <x v="1"/>
    <x v="0"/>
    <s v="Los Angeles"/>
    <x v="1"/>
    <n v="90008"/>
    <x v="1"/>
    <s v="TEC-AC-10000736"/>
    <x v="2"/>
    <x v="11"/>
    <x v="1085"/>
    <n v="159.97999999999999"/>
    <n v="2"/>
    <x v="0"/>
    <n v="57.592799999999997"/>
  </r>
  <r>
    <n v="9887"/>
    <x v="4957"/>
    <x v="2"/>
    <x v="1213"/>
    <d v="2011-01-28T00:00:00"/>
    <x v="1"/>
    <s v="SG-20605"/>
    <x v="611"/>
    <x v="0"/>
    <x v="0"/>
    <s v="Lafayette"/>
    <x v="14"/>
    <n v="47905"/>
    <x v="2"/>
    <s v="OFF-FA-10003467"/>
    <x v="1"/>
    <x v="13"/>
    <x v="489"/>
    <n v="5.94"/>
    <n v="3"/>
    <x v="0"/>
    <n v="0"/>
  </r>
  <r>
    <n v="9888"/>
    <x v="4958"/>
    <x v="3"/>
    <x v="386"/>
    <d v="2014-10-16T00:00:00"/>
    <x v="2"/>
    <s v="CA-12265"/>
    <x v="244"/>
    <x v="0"/>
    <x v="0"/>
    <s v="New York City"/>
    <x v="15"/>
    <n v="10024"/>
    <x v="3"/>
    <s v="OFF-PA-10000477"/>
    <x v="1"/>
    <x v="10"/>
    <x v="1205"/>
    <n v="9.9600000000000009"/>
    <n v="2"/>
    <x v="0"/>
    <n v="4.6811999999999996"/>
  </r>
  <r>
    <n v="9889"/>
    <x v="4959"/>
    <x v="1"/>
    <x v="816"/>
    <d v="2012-08-12T00:00:00"/>
    <x v="1"/>
    <s v="RD-19585"/>
    <x v="361"/>
    <x v="0"/>
    <x v="0"/>
    <s v="Utica"/>
    <x v="15"/>
    <n v="13501"/>
    <x v="3"/>
    <s v="TEC-AC-10000736"/>
    <x v="2"/>
    <x v="11"/>
    <x v="1085"/>
    <n v="79.989999999999995"/>
    <n v="1"/>
    <x v="0"/>
    <n v="28.796399999999998"/>
  </r>
  <r>
    <n v="9890"/>
    <x v="4960"/>
    <x v="3"/>
    <x v="498"/>
    <d v="2014-03-21T00:00:00"/>
    <x v="2"/>
    <s v="VG-21805"/>
    <x v="500"/>
    <x v="1"/>
    <x v="0"/>
    <s v="Lakewood"/>
    <x v="30"/>
    <n v="8701"/>
    <x v="3"/>
    <s v="OFF-AR-10002467"/>
    <x v="1"/>
    <x v="6"/>
    <x v="1681"/>
    <n v="8.94"/>
    <n v="3"/>
    <x v="0"/>
    <n v="2.4138000000000002"/>
  </r>
  <r>
    <n v="9891"/>
    <x v="4961"/>
    <x v="0"/>
    <x v="197"/>
    <d v="2013-07-29T00:00:00"/>
    <x v="0"/>
    <s v="SH-19975"/>
    <x v="64"/>
    <x v="1"/>
    <x v="0"/>
    <s v="Milwaukee"/>
    <x v="6"/>
    <n v="53209"/>
    <x v="2"/>
    <s v="OFF-PA-10004996"/>
    <x v="1"/>
    <x v="10"/>
    <x v="1519"/>
    <n v="20.62"/>
    <n v="2"/>
    <x v="0"/>
    <n v="9.6913999999999998"/>
  </r>
  <r>
    <n v="9892"/>
    <x v="4961"/>
    <x v="0"/>
    <x v="197"/>
    <d v="2013-07-29T00:00:00"/>
    <x v="0"/>
    <s v="SH-19975"/>
    <x v="64"/>
    <x v="1"/>
    <x v="0"/>
    <s v="Milwaukee"/>
    <x v="6"/>
    <n v="53209"/>
    <x v="2"/>
    <s v="TEC-AC-10003116"/>
    <x v="2"/>
    <x v="11"/>
    <x v="920"/>
    <n v="124.25"/>
    <n v="7"/>
    <x v="0"/>
    <n v="48.457500000000003"/>
  </r>
  <r>
    <n v="9893"/>
    <x v="4961"/>
    <x v="0"/>
    <x v="197"/>
    <d v="2013-07-29T00:00:00"/>
    <x v="0"/>
    <s v="SH-19975"/>
    <x v="64"/>
    <x v="1"/>
    <x v="0"/>
    <s v="Milwaukee"/>
    <x v="6"/>
    <n v="53209"/>
    <x v="2"/>
    <s v="TEC-PH-10002262"/>
    <x v="2"/>
    <x v="7"/>
    <x v="472"/>
    <n v="297.55"/>
    <n v="5"/>
    <x v="0"/>
    <n v="83.313999999999993"/>
  </r>
  <r>
    <n v="9894"/>
    <x v="4961"/>
    <x v="0"/>
    <x v="197"/>
    <d v="2013-07-29T00:00:00"/>
    <x v="0"/>
    <s v="SH-19975"/>
    <x v="64"/>
    <x v="1"/>
    <x v="0"/>
    <s v="Milwaukee"/>
    <x v="6"/>
    <n v="53209"/>
    <x v="2"/>
    <s v="FUR-CH-10004626"/>
    <x v="0"/>
    <x v="1"/>
    <x v="1697"/>
    <n v="403.56"/>
    <n v="4"/>
    <x v="0"/>
    <n v="96.854399999999998"/>
  </r>
  <r>
    <n v="9895"/>
    <x v="4961"/>
    <x v="0"/>
    <x v="197"/>
    <d v="2013-07-29T00:00:00"/>
    <x v="0"/>
    <s v="SH-19975"/>
    <x v="64"/>
    <x v="1"/>
    <x v="0"/>
    <s v="Milwaukee"/>
    <x v="6"/>
    <n v="53209"/>
    <x v="2"/>
    <s v="FUR-FU-10001756"/>
    <x v="0"/>
    <x v="5"/>
    <x v="282"/>
    <n v="95.2"/>
    <n v="5"/>
    <x v="0"/>
    <n v="27.608000000000001"/>
  </r>
  <r>
    <n v="9896"/>
    <x v="4962"/>
    <x v="2"/>
    <x v="467"/>
    <d v="2011-10-01T00:00:00"/>
    <x v="1"/>
    <s v="MM-17920"/>
    <x v="462"/>
    <x v="0"/>
    <x v="0"/>
    <s v="Chicago"/>
    <x v="10"/>
    <n v="60623"/>
    <x v="2"/>
    <s v="TEC-AC-10004859"/>
    <x v="2"/>
    <x v="11"/>
    <x v="1545"/>
    <n v="153.82400000000001"/>
    <n v="11"/>
    <x v="2"/>
    <n v="38.456000000000003"/>
  </r>
  <r>
    <n v="9897"/>
    <x v="4963"/>
    <x v="2"/>
    <x v="1103"/>
    <d v="2011-06-20T00:00:00"/>
    <x v="0"/>
    <s v="JF-15415"/>
    <x v="226"/>
    <x v="0"/>
    <x v="0"/>
    <s v="Chicago"/>
    <x v="10"/>
    <n v="60653"/>
    <x v="2"/>
    <s v="OFF-PA-10001725"/>
    <x v="1"/>
    <x v="10"/>
    <x v="1648"/>
    <n v="62.015999999999998"/>
    <n v="2"/>
    <x v="2"/>
    <n v="22.480799999999999"/>
  </r>
  <r>
    <n v="9898"/>
    <x v="4964"/>
    <x v="0"/>
    <x v="112"/>
    <d v="2013-06-11T00:00:00"/>
    <x v="1"/>
    <s v="LP-17095"/>
    <x v="431"/>
    <x v="0"/>
    <x v="0"/>
    <s v="Fairfield"/>
    <x v="24"/>
    <n v="45014"/>
    <x v="3"/>
    <s v="FUR-FU-10004306"/>
    <x v="0"/>
    <x v="5"/>
    <x v="616"/>
    <n v="466.32"/>
    <n v="3"/>
    <x v="2"/>
    <n v="34.973999999999997"/>
  </r>
  <r>
    <n v="9899"/>
    <x v="4964"/>
    <x v="0"/>
    <x v="112"/>
    <d v="2013-06-11T00:00:00"/>
    <x v="1"/>
    <s v="LP-17095"/>
    <x v="431"/>
    <x v="0"/>
    <x v="0"/>
    <s v="Fairfield"/>
    <x v="24"/>
    <n v="45014"/>
    <x v="3"/>
    <s v="FUR-FU-10004845"/>
    <x v="0"/>
    <x v="5"/>
    <x v="1684"/>
    <n v="82.64"/>
    <n v="2"/>
    <x v="2"/>
    <n v="0"/>
  </r>
  <r>
    <n v="9900"/>
    <x v="4965"/>
    <x v="2"/>
    <x v="1176"/>
    <d v="2011-04-03T00:00:00"/>
    <x v="1"/>
    <s v="MP-18175"/>
    <x v="486"/>
    <x v="2"/>
    <x v="0"/>
    <s v="Springfield"/>
    <x v="24"/>
    <n v="45503"/>
    <x v="3"/>
    <s v="FUR-TA-10000198"/>
    <x v="0"/>
    <x v="3"/>
    <x v="589"/>
    <n v="330.58800000000002"/>
    <n v="1"/>
    <x v="10"/>
    <n v="-143.25479999999999"/>
  </r>
  <r>
    <n v="9901"/>
    <x v="4966"/>
    <x v="3"/>
    <x v="170"/>
    <d v="2014-08-26T00:00:00"/>
    <x v="1"/>
    <s v="SC-20845"/>
    <x v="790"/>
    <x v="0"/>
    <x v="0"/>
    <s v="Louisville"/>
    <x v="22"/>
    <n v="80027"/>
    <x v="1"/>
    <s v="OFF-ST-10000036"/>
    <x v="1"/>
    <x v="4"/>
    <x v="590"/>
    <n v="237.096"/>
    <n v="3"/>
    <x v="2"/>
    <n v="20.745899999999999"/>
  </r>
  <r>
    <n v="9902"/>
    <x v="4966"/>
    <x v="3"/>
    <x v="170"/>
    <d v="2014-08-26T00:00:00"/>
    <x v="1"/>
    <s v="SC-20845"/>
    <x v="790"/>
    <x v="0"/>
    <x v="0"/>
    <s v="Louisville"/>
    <x v="22"/>
    <n v="80027"/>
    <x v="1"/>
    <s v="FUR-FU-10001037"/>
    <x v="0"/>
    <x v="5"/>
    <x v="1160"/>
    <n v="22.751999999999999"/>
    <n v="3"/>
    <x v="2"/>
    <n v="7.11"/>
  </r>
  <r>
    <n v="9903"/>
    <x v="4966"/>
    <x v="3"/>
    <x v="170"/>
    <d v="2014-08-26T00:00:00"/>
    <x v="1"/>
    <s v="SC-20845"/>
    <x v="790"/>
    <x v="0"/>
    <x v="0"/>
    <s v="Louisville"/>
    <x v="22"/>
    <n v="80027"/>
    <x v="1"/>
    <s v="OFF-PA-10001950"/>
    <x v="1"/>
    <x v="10"/>
    <x v="144"/>
    <n v="6.6719999999999997"/>
    <n v="1"/>
    <x v="2"/>
    <n v="2.085"/>
  </r>
  <r>
    <n v="9904"/>
    <x v="4967"/>
    <x v="2"/>
    <x v="607"/>
    <d v="2011-11-18T00:00:00"/>
    <x v="1"/>
    <s v="DP-13000"/>
    <x v="24"/>
    <x v="0"/>
    <x v="0"/>
    <s v="Carrollton"/>
    <x v="5"/>
    <n v="75007"/>
    <x v="2"/>
    <s v="FUR-FU-10004587"/>
    <x v="0"/>
    <x v="5"/>
    <x v="1353"/>
    <n v="25.128"/>
    <n v="3"/>
    <x v="7"/>
    <n v="-6.9101999999999997"/>
  </r>
  <r>
    <n v="9905"/>
    <x v="4967"/>
    <x v="2"/>
    <x v="607"/>
    <d v="2011-11-18T00:00:00"/>
    <x v="1"/>
    <s v="DP-13000"/>
    <x v="24"/>
    <x v="0"/>
    <x v="0"/>
    <s v="Carrollton"/>
    <x v="5"/>
    <n v="75007"/>
    <x v="2"/>
    <s v="TEC-AC-10002567"/>
    <x v="2"/>
    <x v="11"/>
    <x v="423"/>
    <n v="127.98399999999999"/>
    <n v="2"/>
    <x v="2"/>
    <n v="25.596800000000002"/>
  </r>
  <r>
    <n v="9906"/>
    <x v="4968"/>
    <x v="1"/>
    <x v="1023"/>
    <d v="2012-09-15T00:00:00"/>
    <x v="2"/>
    <s v="KD-16615"/>
    <x v="629"/>
    <x v="1"/>
    <x v="0"/>
    <s v="Anaheim"/>
    <x v="1"/>
    <n v="92804"/>
    <x v="1"/>
    <s v="FUR-FU-10004973"/>
    <x v="0"/>
    <x v="5"/>
    <x v="1134"/>
    <n v="131.88"/>
    <n v="7"/>
    <x v="0"/>
    <n v="55.389600000000002"/>
  </r>
  <r>
    <n v="9907"/>
    <x v="4968"/>
    <x v="1"/>
    <x v="1023"/>
    <d v="2012-09-15T00:00:00"/>
    <x v="2"/>
    <s v="KD-16615"/>
    <x v="629"/>
    <x v="1"/>
    <x v="0"/>
    <s v="Anaheim"/>
    <x v="1"/>
    <n v="92804"/>
    <x v="1"/>
    <s v="OFF-BI-10001628"/>
    <x v="1"/>
    <x v="8"/>
    <x v="1103"/>
    <n v="25.032"/>
    <n v="3"/>
    <x v="2"/>
    <n v="7.8224999999999998"/>
  </r>
  <r>
    <n v="9908"/>
    <x v="4968"/>
    <x v="1"/>
    <x v="1023"/>
    <d v="2012-09-15T00:00:00"/>
    <x v="2"/>
    <s v="KD-16615"/>
    <x v="629"/>
    <x v="1"/>
    <x v="0"/>
    <s v="Anaheim"/>
    <x v="1"/>
    <n v="92804"/>
    <x v="1"/>
    <s v="FUR-CH-10000155"/>
    <x v="0"/>
    <x v="1"/>
    <x v="1157"/>
    <n v="717.72"/>
    <n v="3"/>
    <x v="2"/>
    <n v="71.772000000000006"/>
  </r>
  <r>
    <n v="9909"/>
    <x v="4968"/>
    <x v="1"/>
    <x v="1023"/>
    <d v="2012-09-15T00:00:00"/>
    <x v="2"/>
    <s v="KD-16615"/>
    <x v="629"/>
    <x v="1"/>
    <x v="0"/>
    <s v="Anaheim"/>
    <x v="1"/>
    <n v="92804"/>
    <x v="1"/>
    <s v="FUR-FU-10002379"/>
    <x v="0"/>
    <x v="5"/>
    <x v="1462"/>
    <n v="207.35"/>
    <n v="5"/>
    <x v="0"/>
    <n v="24.882000000000001"/>
  </r>
  <r>
    <n v="9910"/>
    <x v="4968"/>
    <x v="1"/>
    <x v="1023"/>
    <d v="2012-09-15T00:00:00"/>
    <x v="2"/>
    <s v="KD-16615"/>
    <x v="629"/>
    <x v="1"/>
    <x v="0"/>
    <s v="Anaheim"/>
    <x v="1"/>
    <n v="92804"/>
    <x v="1"/>
    <s v="FUR-FU-10004018"/>
    <x v="0"/>
    <x v="5"/>
    <x v="927"/>
    <n v="44.67"/>
    <n v="3"/>
    <x v="0"/>
    <n v="12.0609"/>
  </r>
  <r>
    <n v="9911"/>
    <x v="4968"/>
    <x v="1"/>
    <x v="1023"/>
    <d v="2012-09-15T00:00:00"/>
    <x v="2"/>
    <s v="KD-16615"/>
    <x v="629"/>
    <x v="1"/>
    <x v="0"/>
    <s v="Anaheim"/>
    <x v="1"/>
    <n v="92804"/>
    <x v="1"/>
    <s v="OFF-PA-10000994"/>
    <x v="1"/>
    <x v="10"/>
    <x v="904"/>
    <n v="209.7"/>
    <n v="2"/>
    <x v="0"/>
    <n v="100.65600000000001"/>
  </r>
  <r>
    <n v="9912"/>
    <x v="4969"/>
    <x v="2"/>
    <x v="267"/>
    <d v="2011-04-09T00:00:00"/>
    <x v="1"/>
    <s v="RP-19855"/>
    <x v="532"/>
    <x v="1"/>
    <x v="0"/>
    <s v="Richmond"/>
    <x v="0"/>
    <n v="40475"/>
    <x v="0"/>
    <s v="OFF-BI-10002852"/>
    <x v="1"/>
    <x v="8"/>
    <x v="91"/>
    <n v="115.36"/>
    <n v="7"/>
    <x v="0"/>
    <n v="56.526400000000002"/>
  </r>
  <r>
    <n v="9913"/>
    <x v="4970"/>
    <x v="1"/>
    <x v="998"/>
    <d v="2012-10-12T00:00:00"/>
    <x v="2"/>
    <s v="KN-16390"/>
    <x v="471"/>
    <x v="1"/>
    <x v="0"/>
    <s v="Santa Barbara"/>
    <x v="1"/>
    <n v="93101"/>
    <x v="1"/>
    <s v="FUR-CH-10001714"/>
    <x v="0"/>
    <x v="1"/>
    <x v="1295"/>
    <n v="362.13600000000002"/>
    <n v="3"/>
    <x v="2"/>
    <n v="-54.320399999999999"/>
  </r>
  <r>
    <n v="9914"/>
    <x v="4970"/>
    <x v="1"/>
    <x v="998"/>
    <d v="2012-10-12T00:00:00"/>
    <x v="2"/>
    <s v="KN-16390"/>
    <x v="471"/>
    <x v="1"/>
    <x v="0"/>
    <s v="Santa Barbara"/>
    <x v="1"/>
    <n v="93101"/>
    <x v="1"/>
    <s v="OFF-LA-10000414"/>
    <x v="1"/>
    <x v="2"/>
    <x v="1634"/>
    <n v="31.05"/>
    <n v="3"/>
    <x v="0"/>
    <n v="14.904"/>
  </r>
  <r>
    <n v="9915"/>
    <x v="4971"/>
    <x v="3"/>
    <x v="926"/>
    <d v="2014-02-01T00:00:00"/>
    <x v="0"/>
    <s v="TM-21010"/>
    <x v="612"/>
    <x v="0"/>
    <x v="0"/>
    <s v="Marion"/>
    <x v="23"/>
    <n v="52302"/>
    <x v="2"/>
    <s v="OFF-PA-10003848"/>
    <x v="1"/>
    <x v="10"/>
    <x v="1442"/>
    <n v="12.96"/>
    <n v="2"/>
    <x v="0"/>
    <n v="6.2207999999999997"/>
  </r>
  <r>
    <n v="9916"/>
    <x v="4971"/>
    <x v="3"/>
    <x v="926"/>
    <d v="2014-02-01T00:00:00"/>
    <x v="0"/>
    <s v="TM-21010"/>
    <x v="612"/>
    <x v="0"/>
    <x v="0"/>
    <s v="Marion"/>
    <x v="23"/>
    <n v="52302"/>
    <x v="2"/>
    <s v="OFF-PA-10000176"/>
    <x v="1"/>
    <x v="10"/>
    <x v="634"/>
    <n v="94.85"/>
    <n v="5"/>
    <x v="0"/>
    <n v="45.527999999999999"/>
  </r>
  <r>
    <n v="9917"/>
    <x v="4971"/>
    <x v="3"/>
    <x v="926"/>
    <d v="2014-02-01T00:00:00"/>
    <x v="0"/>
    <s v="TM-21010"/>
    <x v="612"/>
    <x v="0"/>
    <x v="0"/>
    <s v="Marion"/>
    <x v="23"/>
    <n v="52302"/>
    <x v="2"/>
    <s v="OFF-ST-10001590"/>
    <x v="1"/>
    <x v="4"/>
    <x v="146"/>
    <n v="13.48"/>
    <n v="1"/>
    <x v="0"/>
    <n v="3.5047999999999999"/>
  </r>
  <r>
    <n v="9918"/>
    <x v="4971"/>
    <x v="3"/>
    <x v="926"/>
    <d v="2014-02-01T00:00:00"/>
    <x v="0"/>
    <s v="TM-21010"/>
    <x v="612"/>
    <x v="0"/>
    <x v="0"/>
    <s v="Marion"/>
    <x v="23"/>
    <n v="52302"/>
    <x v="2"/>
    <s v="FUR-FU-10000010"/>
    <x v="0"/>
    <x v="5"/>
    <x v="522"/>
    <n v="14.91"/>
    <n v="3"/>
    <x v="0"/>
    <n v="4.6220999999999997"/>
  </r>
  <r>
    <n v="9919"/>
    <x v="4972"/>
    <x v="1"/>
    <x v="496"/>
    <d v="2012-09-29T00:00:00"/>
    <x v="1"/>
    <s v="JF-15190"/>
    <x v="440"/>
    <x v="0"/>
    <x v="0"/>
    <s v="New York City"/>
    <x v="15"/>
    <n v="10035"/>
    <x v="3"/>
    <s v="OFF-EN-10003055"/>
    <x v="1"/>
    <x v="12"/>
    <x v="873"/>
    <n v="39.979999999999997"/>
    <n v="1"/>
    <x v="0"/>
    <n v="17.991"/>
  </r>
  <r>
    <n v="9920"/>
    <x v="4973"/>
    <x v="0"/>
    <x v="543"/>
    <d v="2013-03-20T00:00:00"/>
    <x v="1"/>
    <s v="MY-18295"/>
    <x v="501"/>
    <x v="1"/>
    <x v="0"/>
    <s v="Bryan"/>
    <x v="5"/>
    <n v="77803"/>
    <x v="2"/>
    <s v="FUR-CH-10000863"/>
    <x v="0"/>
    <x v="1"/>
    <x v="83"/>
    <n v="528.42999999999995"/>
    <n v="5"/>
    <x v="4"/>
    <n v="-143.43100000000001"/>
  </r>
  <r>
    <n v="9921"/>
    <x v="4973"/>
    <x v="0"/>
    <x v="543"/>
    <d v="2013-03-20T00:00:00"/>
    <x v="1"/>
    <s v="MY-18295"/>
    <x v="501"/>
    <x v="1"/>
    <x v="0"/>
    <s v="Bryan"/>
    <x v="5"/>
    <n v="77803"/>
    <x v="2"/>
    <s v="OFF-BI-10004233"/>
    <x v="1"/>
    <x v="8"/>
    <x v="1377"/>
    <n v="22.385999999999999"/>
    <n v="7"/>
    <x v="3"/>
    <n v="-35.817599999999999"/>
  </r>
  <r>
    <n v="9922"/>
    <x v="4974"/>
    <x v="2"/>
    <x v="156"/>
    <d v="2011-11-30T00:00:00"/>
    <x v="1"/>
    <s v="AT-10435"/>
    <x v="401"/>
    <x v="2"/>
    <x v="0"/>
    <s v="Akron"/>
    <x v="24"/>
    <n v="44312"/>
    <x v="3"/>
    <s v="OFF-BI-10003350"/>
    <x v="1"/>
    <x v="8"/>
    <x v="834"/>
    <n v="5.742"/>
    <n v="3"/>
    <x v="6"/>
    <n v="-4.5936000000000003"/>
  </r>
  <r>
    <n v="9923"/>
    <x v="4975"/>
    <x v="3"/>
    <x v="636"/>
    <d v="2014-05-11T00:00:00"/>
    <x v="1"/>
    <s v="JF-15490"/>
    <x v="223"/>
    <x v="0"/>
    <x v="0"/>
    <s v="Chicago"/>
    <x v="10"/>
    <n v="60653"/>
    <x v="2"/>
    <s v="TEC-AC-10001990"/>
    <x v="2"/>
    <x v="11"/>
    <x v="861"/>
    <n v="191.96799999999999"/>
    <n v="4"/>
    <x v="2"/>
    <n v="28.795200000000001"/>
  </r>
  <r>
    <n v="9924"/>
    <x v="4976"/>
    <x v="1"/>
    <x v="305"/>
    <d v="2012-03-23T00:00:00"/>
    <x v="2"/>
    <s v="DH-13075"/>
    <x v="704"/>
    <x v="1"/>
    <x v="0"/>
    <s v="New York City"/>
    <x v="15"/>
    <n v="10035"/>
    <x v="3"/>
    <s v="OFF-BI-10003982"/>
    <x v="1"/>
    <x v="8"/>
    <x v="346"/>
    <n v="49.847999999999999"/>
    <n v="3"/>
    <x v="2"/>
    <n v="16.823699999999999"/>
  </r>
  <r>
    <n v="9925"/>
    <x v="4976"/>
    <x v="1"/>
    <x v="305"/>
    <d v="2012-03-23T00:00:00"/>
    <x v="2"/>
    <s v="DH-13075"/>
    <x v="704"/>
    <x v="1"/>
    <x v="0"/>
    <s v="New York City"/>
    <x v="15"/>
    <n v="10035"/>
    <x v="3"/>
    <s v="OFF-EN-10004386"/>
    <x v="1"/>
    <x v="12"/>
    <x v="242"/>
    <n v="23.99"/>
    <n v="1"/>
    <x v="0"/>
    <n v="11.994999999999999"/>
  </r>
  <r>
    <n v="9926"/>
    <x v="4976"/>
    <x v="1"/>
    <x v="305"/>
    <d v="2012-03-23T00:00:00"/>
    <x v="2"/>
    <s v="DH-13075"/>
    <x v="704"/>
    <x v="1"/>
    <x v="0"/>
    <s v="New York City"/>
    <x v="15"/>
    <n v="10035"/>
    <x v="3"/>
    <s v="OFF-BI-10003656"/>
    <x v="1"/>
    <x v="8"/>
    <x v="13"/>
    <n v="1087.9359999999999"/>
    <n v="8"/>
    <x v="2"/>
    <n v="353.57920000000001"/>
  </r>
  <r>
    <n v="9927"/>
    <x v="4976"/>
    <x v="1"/>
    <x v="305"/>
    <d v="2012-03-23T00:00:00"/>
    <x v="2"/>
    <s v="DH-13075"/>
    <x v="704"/>
    <x v="1"/>
    <x v="0"/>
    <s v="New York City"/>
    <x v="15"/>
    <n v="10035"/>
    <x v="3"/>
    <s v="TEC-PH-10002310"/>
    <x v="2"/>
    <x v="7"/>
    <x v="950"/>
    <n v="199.98"/>
    <n v="2"/>
    <x v="0"/>
    <n v="53.994599999999998"/>
  </r>
  <r>
    <n v="9928"/>
    <x v="4976"/>
    <x v="1"/>
    <x v="305"/>
    <d v="2012-03-23T00:00:00"/>
    <x v="2"/>
    <s v="DH-13075"/>
    <x v="704"/>
    <x v="1"/>
    <x v="0"/>
    <s v="New York City"/>
    <x v="15"/>
    <n v="10035"/>
    <x v="3"/>
    <s v="OFF-ST-10001172"/>
    <x v="1"/>
    <x v="4"/>
    <x v="1197"/>
    <n v="83.92"/>
    <n v="4"/>
    <x v="0"/>
    <n v="20.140799999999999"/>
  </r>
  <r>
    <n v="9929"/>
    <x v="4977"/>
    <x v="0"/>
    <x v="913"/>
    <d v="2013-09-05T00:00:00"/>
    <x v="3"/>
    <s v="IM-15055"/>
    <x v="780"/>
    <x v="0"/>
    <x v="0"/>
    <s v="San Francisco"/>
    <x v="1"/>
    <n v="94122"/>
    <x v="1"/>
    <s v="FUR-FU-10000260"/>
    <x v="0"/>
    <x v="5"/>
    <x v="74"/>
    <n v="24.27"/>
    <n v="3"/>
    <x v="0"/>
    <n v="8.7371999999999996"/>
  </r>
  <r>
    <n v="9930"/>
    <x v="4977"/>
    <x v="0"/>
    <x v="913"/>
    <d v="2013-09-05T00:00:00"/>
    <x v="3"/>
    <s v="IM-15055"/>
    <x v="780"/>
    <x v="0"/>
    <x v="0"/>
    <s v="San Francisco"/>
    <x v="1"/>
    <n v="94122"/>
    <x v="1"/>
    <s v="TEC-CO-10003763"/>
    <x v="2"/>
    <x v="16"/>
    <x v="1270"/>
    <n v="2799.96"/>
    <n v="5"/>
    <x v="2"/>
    <n v="944.98649999999998"/>
  </r>
  <r>
    <n v="9931"/>
    <x v="4978"/>
    <x v="1"/>
    <x v="50"/>
    <d v="2012-11-17T00:00:00"/>
    <x v="1"/>
    <s v="KH-16510"/>
    <x v="168"/>
    <x v="0"/>
    <x v="0"/>
    <s v="San Bernardino"/>
    <x v="1"/>
    <n v="92404"/>
    <x v="1"/>
    <s v="OFF-BI-10001267"/>
    <x v="1"/>
    <x v="8"/>
    <x v="1466"/>
    <n v="9.8719999999999999"/>
    <n v="2"/>
    <x v="2"/>
    <n v="3.4552"/>
  </r>
  <r>
    <n v="9932"/>
    <x v="4978"/>
    <x v="1"/>
    <x v="50"/>
    <d v="2012-11-17T00:00:00"/>
    <x v="1"/>
    <s v="KH-16510"/>
    <x v="168"/>
    <x v="0"/>
    <x v="0"/>
    <s v="San Bernardino"/>
    <x v="1"/>
    <n v="92404"/>
    <x v="1"/>
    <s v="FUR-BO-10004357"/>
    <x v="0"/>
    <x v="0"/>
    <x v="1349"/>
    <n v="683.33199999999999"/>
    <n v="4"/>
    <x v="11"/>
    <n v="-40.195999999999998"/>
  </r>
  <r>
    <n v="9933"/>
    <x v="4978"/>
    <x v="1"/>
    <x v="50"/>
    <d v="2012-11-17T00:00:00"/>
    <x v="1"/>
    <s v="KH-16510"/>
    <x v="168"/>
    <x v="0"/>
    <x v="0"/>
    <s v="San Bernardino"/>
    <x v="1"/>
    <n v="92404"/>
    <x v="1"/>
    <s v="OFF-PA-10004610"/>
    <x v="1"/>
    <x v="10"/>
    <x v="1511"/>
    <n v="29.96"/>
    <n v="7"/>
    <x v="0"/>
    <n v="13.481999999999999"/>
  </r>
  <r>
    <n v="9934"/>
    <x v="4979"/>
    <x v="2"/>
    <x v="384"/>
    <d v="2011-07-14T00:00:00"/>
    <x v="2"/>
    <s v="JK-15205"/>
    <x v="523"/>
    <x v="0"/>
    <x v="0"/>
    <s v="Niagara Falls"/>
    <x v="15"/>
    <n v="14304"/>
    <x v="3"/>
    <s v="TEC-PH-10004912"/>
    <x v="2"/>
    <x v="7"/>
    <x v="1492"/>
    <n v="164.85"/>
    <n v="3"/>
    <x v="0"/>
    <n v="47.8065"/>
  </r>
  <r>
    <n v="9935"/>
    <x v="4980"/>
    <x v="0"/>
    <x v="281"/>
    <d v="2013-04-13T00:00:00"/>
    <x v="1"/>
    <s v="AS-10240"/>
    <x v="238"/>
    <x v="0"/>
    <x v="0"/>
    <s v="Philadelphia"/>
    <x v="9"/>
    <n v="19120"/>
    <x v="3"/>
    <s v="OFF-AP-10003278"/>
    <x v="1"/>
    <x v="9"/>
    <x v="1784"/>
    <n v="33.527999999999999"/>
    <n v="3"/>
    <x v="2"/>
    <n v="2.5146000000000002"/>
  </r>
  <r>
    <n v="9936"/>
    <x v="4980"/>
    <x v="0"/>
    <x v="281"/>
    <d v="2013-04-13T00:00:00"/>
    <x v="1"/>
    <s v="AS-10240"/>
    <x v="238"/>
    <x v="0"/>
    <x v="0"/>
    <s v="Philadelphia"/>
    <x v="9"/>
    <n v="19120"/>
    <x v="3"/>
    <s v="OFF-ST-10001627"/>
    <x v="1"/>
    <x v="4"/>
    <x v="1840"/>
    <n v="36.744"/>
    <n v="3"/>
    <x v="2"/>
    <n v="3.6743999999999999"/>
  </r>
  <r>
    <n v="9937"/>
    <x v="4981"/>
    <x v="3"/>
    <x v="92"/>
    <d v="2014-06-29T00:00:00"/>
    <x v="1"/>
    <s v="SC-20575"/>
    <x v="623"/>
    <x v="0"/>
    <x v="0"/>
    <s v="Cranston"/>
    <x v="34"/>
    <n v="2920"/>
    <x v="3"/>
    <s v="OFF-BI-10002735"/>
    <x v="1"/>
    <x v="8"/>
    <x v="141"/>
    <n v="102.93"/>
    <n v="3"/>
    <x v="0"/>
    <n v="48.377099999999999"/>
  </r>
  <r>
    <n v="9938"/>
    <x v="4982"/>
    <x v="0"/>
    <x v="1235"/>
    <d v="2013-06-07T00:00:00"/>
    <x v="0"/>
    <s v="CP-12340"/>
    <x v="291"/>
    <x v="1"/>
    <x v="0"/>
    <s v="Los Angeles"/>
    <x v="1"/>
    <n v="90049"/>
    <x v="1"/>
    <s v="FUR-TA-10001676"/>
    <x v="0"/>
    <x v="3"/>
    <x v="957"/>
    <n v="71.087999999999994"/>
    <n v="2"/>
    <x v="2"/>
    <n v="-1.7771999999999999"/>
  </r>
  <r>
    <n v="9939"/>
    <x v="4983"/>
    <x v="0"/>
    <x v="939"/>
    <d v="2013-12-18T00:00:00"/>
    <x v="1"/>
    <s v="NS-18640"/>
    <x v="374"/>
    <x v="1"/>
    <x v="0"/>
    <s v="New York City"/>
    <x v="15"/>
    <n v="10009"/>
    <x v="3"/>
    <s v="FUR-FU-10004864"/>
    <x v="0"/>
    <x v="5"/>
    <x v="1710"/>
    <n v="60.35"/>
    <n v="5"/>
    <x v="0"/>
    <n v="19.915500000000002"/>
  </r>
  <r>
    <n v="9940"/>
    <x v="4983"/>
    <x v="0"/>
    <x v="939"/>
    <d v="2013-12-18T00:00:00"/>
    <x v="1"/>
    <s v="NS-18640"/>
    <x v="374"/>
    <x v="1"/>
    <x v="0"/>
    <s v="New York City"/>
    <x v="15"/>
    <n v="10009"/>
    <x v="3"/>
    <s v="OFF-SU-10000952"/>
    <x v="1"/>
    <x v="14"/>
    <x v="1256"/>
    <n v="35.520000000000003"/>
    <n v="4"/>
    <x v="0"/>
    <n v="9.9456000000000007"/>
  </r>
  <r>
    <n v="9941"/>
    <x v="4983"/>
    <x v="0"/>
    <x v="939"/>
    <d v="2013-12-18T00:00:00"/>
    <x v="1"/>
    <s v="NS-18640"/>
    <x v="374"/>
    <x v="1"/>
    <x v="0"/>
    <s v="New York City"/>
    <x v="15"/>
    <n v="10009"/>
    <x v="3"/>
    <s v="OFF-AR-10000462"/>
    <x v="1"/>
    <x v="6"/>
    <x v="885"/>
    <n v="11.2"/>
    <n v="7"/>
    <x v="0"/>
    <n v="4.8159999999999998"/>
  </r>
  <r>
    <n v="9942"/>
    <x v="4984"/>
    <x v="3"/>
    <x v="221"/>
    <d v="2014-12-01T00:00:00"/>
    <x v="1"/>
    <s v="JL-15835"/>
    <x v="252"/>
    <x v="0"/>
    <x v="0"/>
    <s v="San Francisco"/>
    <x v="1"/>
    <n v="94122"/>
    <x v="1"/>
    <s v="TEC-AC-10001772"/>
    <x v="2"/>
    <x v="11"/>
    <x v="400"/>
    <n v="223.58"/>
    <n v="14"/>
    <x v="0"/>
    <n v="87.196200000000005"/>
  </r>
  <r>
    <n v="9943"/>
    <x v="4985"/>
    <x v="2"/>
    <x v="129"/>
    <d v="2012-01-03T00:00:00"/>
    <x v="1"/>
    <s v="MD-17350"/>
    <x v="198"/>
    <x v="0"/>
    <x v="0"/>
    <s v="Anaheim"/>
    <x v="1"/>
    <n v="92804"/>
    <x v="1"/>
    <s v="OFF-ST-10001128"/>
    <x v="1"/>
    <x v="4"/>
    <x v="1418"/>
    <n v="998.82"/>
    <n v="9"/>
    <x v="0"/>
    <n v="29.964600000000001"/>
  </r>
  <r>
    <n v="9944"/>
    <x v="4985"/>
    <x v="2"/>
    <x v="129"/>
    <d v="2012-01-03T00:00:00"/>
    <x v="1"/>
    <s v="MD-17350"/>
    <x v="198"/>
    <x v="0"/>
    <x v="0"/>
    <s v="Anaheim"/>
    <x v="1"/>
    <n v="92804"/>
    <x v="1"/>
    <s v="OFF-SU-10002537"/>
    <x v="1"/>
    <x v="14"/>
    <x v="676"/>
    <n v="51.15"/>
    <n v="5"/>
    <x v="0"/>
    <n v="13.298999999999999"/>
  </r>
  <r>
    <n v="9945"/>
    <x v="4986"/>
    <x v="1"/>
    <x v="1236"/>
    <d v="2012-04-17T00:00:00"/>
    <x v="0"/>
    <s v="RD-19660"/>
    <x v="372"/>
    <x v="2"/>
    <x v="0"/>
    <s v="Seattle"/>
    <x v="4"/>
    <n v="98103"/>
    <x v="1"/>
    <s v="OFF-ST-10000419"/>
    <x v="1"/>
    <x v="4"/>
    <x v="1015"/>
    <n v="40.74"/>
    <n v="3"/>
    <x v="0"/>
    <n v="0.40739999999999998"/>
  </r>
  <r>
    <n v="9946"/>
    <x v="4987"/>
    <x v="2"/>
    <x v="1086"/>
    <d v="2011-03-06T00:00:00"/>
    <x v="1"/>
    <s v="NH-18610"/>
    <x v="468"/>
    <x v="1"/>
    <x v="0"/>
    <s v="Philadelphia"/>
    <x v="9"/>
    <n v="19120"/>
    <x v="3"/>
    <s v="OFF-PA-10000327"/>
    <x v="1"/>
    <x v="10"/>
    <x v="1428"/>
    <n v="3.4239999999999999"/>
    <n v="1"/>
    <x v="2"/>
    <n v="1.07"/>
  </r>
  <r>
    <n v="9947"/>
    <x v="4987"/>
    <x v="2"/>
    <x v="1086"/>
    <d v="2011-03-06T00:00:00"/>
    <x v="1"/>
    <s v="NH-18610"/>
    <x v="468"/>
    <x v="1"/>
    <x v="0"/>
    <s v="Philadelphia"/>
    <x v="9"/>
    <n v="19120"/>
    <x v="3"/>
    <s v="TEC-AC-10004353"/>
    <x v="2"/>
    <x v="11"/>
    <x v="717"/>
    <n v="151.19999999999999"/>
    <n v="3"/>
    <x v="2"/>
    <n v="32.130000000000003"/>
  </r>
  <r>
    <n v="9948"/>
    <x v="4988"/>
    <x v="3"/>
    <x v="702"/>
    <d v="2014-06-04T00:00:00"/>
    <x v="0"/>
    <s v="HW-14935"/>
    <x v="304"/>
    <x v="1"/>
    <x v="0"/>
    <s v="Indianapolis"/>
    <x v="14"/>
    <n v="46203"/>
    <x v="2"/>
    <s v="FUR-CH-10003746"/>
    <x v="0"/>
    <x v="1"/>
    <x v="617"/>
    <n v="1925.88"/>
    <n v="6"/>
    <x v="0"/>
    <n v="539.24639999999999"/>
  </r>
  <r>
    <n v="9949"/>
    <x v="4988"/>
    <x v="3"/>
    <x v="702"/>
    <d v="2014-06-04T00:00:00"/>
    <x v="0"/>
    <s v="HW-14935"/>
    <x v="304"/>
    <x v="1"/>
    <x v="0"/>
    <s v="Indianapolis"/>
    <x v="14"/>
    <n v="46203"/>
    <x v="2"/>
    <s v="OFF-AP-10002945"/>
    <x v="1"/>
    <x v="9"/>
    <x v="225"/>
    <n v="2405.1999999999998"/>
    <n v="8"/>
    <x v="0"/>
    <n v="793.71600000000001"/>
  </r>
  <r>
    <n v="9950"/>
    <x v="4988"/>
    <x v="3"/>
    <x v="702"/>
    <d v="2014-06-04T00:00:00"/>
    <x v="0"/>
    <s v="HW-14935"/>
    <x v="304"/>
    <x v="1"/>
    <x v="0"/>
    <s v="Indianapolis"/>
    <x v="14"/>
    <n v="46203"/>
    <x v="2"/>
    <s v="TEC-AC-10004568"/>
    <x v="2"/>
    <x v="11"/>
    <x v="1109"/>
    <n v="83.97"/>
    <n v="3"/>
    <x v="0"/>
    <n v="15.9543"/>
  </r>
  <r>
    <n v="9951"/>
    <x v="4988"/>
    <x v="3"/>
    <x v="702"/>
    <d v="2014-06-04T00:00:00"/>
    <x v="0"/>
    <s v="HW-14935"/>
    <x v="304"/>
    <x v="1"/>
    <x v="0"/>
    <s v="Indianapolis"/>
    <x v="14"/>
    <n v="46203"/>
    <x v="2"/>
    <s v="TEC-AC-10001714"/>
    <x v="2"/>
    <x v="11"/>
    <x v="678"/>
    <n v="39.89"/>
    <n v="1"/>
    <x v="0"/>
    <n v="14.7593"/>
  </r>
  <r>
    <n v="9952"/>
    <x v="4988"/>
    <x v="3"/>
    <x v="702"/>
    <d v="2014-06-04T00:00:00"/>
    <x v="0"/>
    <s v="HW-14935"/>
    <x v="304"/>
    <x v="1"/>
    <x v="0"/>
    <s v="Indianapolis"/>
    <x v="14"/>
    <n v="46203"/>
    <x v="2"/>
    <s v="OFF-BI-10002072"/>
    <x v="1"/>
    <x v="8"/>
    <x v="830"/>
    <n v="17.38"/>
    <n v="2"/>
    <x v="0"/>
    <n v="8.69"/>
  </r>
  <r>
    <n v="9953"/>
    <x v="4989"/>
    <x v="1"/>
    <x v="639"/>
    <d v="2012-12-16T00:00:00"/>
    <x v="0"/>
    <s v="DB-12970"/>
    <x v="715"/>
    <x v="1"/>
    <x v="0"/>
    <s v="Los Angeles"/>
    <x v="1"/>
    <n v="90045"/>
    <x v="1"/>
    <s v="OFF-BI-10001153"/>
    <x v="1"/>
    <x v="8"/>
    <x v="300"/>
    <n v="55.264000000000003"/>
    <n v="2"/>
    <x v="2"/>
    <n v="20.724"/>
  </r>
  <r>
    <n v="9954"/>
    <x v="4989"/>
    <x v="1"/>
    <x v="639"/>
    <d v="2012-12-16T00:00:00"/>
    <x v="0"/>
    <s v="DB-12970"/>
    <x v="715"/>
    <x v="1"/>
    <x v="0"/>
    <s v="Los Angeles"/>
    <x v="1"/>
    <n v="90045"/>
    <x v="1"/>
    <s v="OFF-PA-10004983"/>
    <x v="1"/>
    <x v="10"/>
    <x v="1323"/>
    <n v="6.48"/>
    <n v="1"/>
    <x v="0"/>
    <n v="3.1103999999999998"/>
  </r>
  <r>
    <n v="9955"/>
    <x v="4989"/>
    <x v="1"/>
    <x v="639"/>
    <d v="2012-12-16T00:00:00"/>
    <x v="0"/>
    <s v="DB-12970"/>
    <x v="715"/>
    <x v="1"/>
    <x v="0"/>
    <s v="Los Angeles"/>
    <x v="1"/>
    <n v="90045"/>
    <x v="1"/>
    <s v="OFF-BI-10000948"/>
    <x v="1"/>
    <x v="8"/>
    <x v="1373"/>
    <n v="34.247999999999998"/>
    <n v="3"/>
    <x v="2"/>
    <n v="11.5587"/>
  </r>
  <r>
    <n v="9956"/>
    <x v="4989"/>
    <x v="1"/>
    <x v="639"/>
    <d v="2012-12-16T00:00:00"/>
    <x v="0"/>
    <s v="DB-12970"/>
    <x v="715"/>
    <x v="1"/>
    <x v="0"/>
    <s v="Los Angeles"/>
    <x v="1"/>
    <n v="90045"/>
    <x v="1"/>
    <s v="FUR-TA-10002622"/>
    <x v="0"/>
    <x v="3"/>
    <x v="960"/>
    <n v="273.56799999999998"/>
    <n v="2"/>
    <x v="2"/>
    <n v="10.258800000000001"/>
  </r>
  <r>
    <n v="9957"/>
    <x v="4990"/>
    <x v="2"/>
    <x v="7"/>
    <d v="2011-11-17T00:00:00"/>
    <x v="1"/>
    <s v="KN-16705"/>
    <x v="607"/>
    <x v="2"/>
    <x v="0"/>
    <s v="New Rochelle"/>
    <x v="15"/>
    <n v="10801"/>
    <x v="3"/>
    <s v="OFF-PA-10001776"/>
    <x v="1"/>
    <x v="10"/>
    <x v="1263"/>
    <n v="46.35"/>
    <n v="5"/>
    <x v="0"/>
    <n v="21.784500000000001"/>
  </r>
  <r>
    <n v="9958"/>
    <x v="4990"/>
    <x v="2"/>
    <x v="7"/>
    <d v="2011-11-17T00:00:00"/>
    <x v="1"/>
    <s v="KN-16705"/>
    <x v="607"/>
    <x v="2"/>
    <x v="0"/>
    <s v="New Rochelle"/>
    <x v="15"/>
    <n v="10801"/>
    <x v="3"/>
    <s v="OFF-PA-10004039"/>
    <x v="1"/>
    <x v="10"/>
    <x v="1538"/>
    <n v="223.92"/>
    <n v="4"/>
    <x v="0"/>
    <n v="109.7208"/>
  </r>
  <r>
    <n v="9959"/>
    <x v="4990"/>
    <x v="2"/>
    <x v="7"/>
    <d v="2011-11-17T00:00:00"/>
    <x v="1"/>
    <s v="KN-16705"/>
    <x v="607"/>
    <x v="2"/>
    <x v="0"/>
    <s v="New Rochelle"/>
    <x v="15"/>
    <n v="10801"/>
    <x v="3"/>
    <s v="OFF-SU-10001574"/>
    <x v="1"/>
    <x v="14"/>
    <x v="498"/>
    <n v="7.3"/>
    <n v="2"/>
    <x v="0"/>
    <n v="2.19"/>
  </r>
  <r>
    <n v="9960"/>
    <x v="4991"/>
    <x v="3"/>
    <x v="833"/>
    <d v="2014-10-12T00:00:00"/>
    <x v="1"/>
    <s v="AJ-10945"/>
    <x v="219"/>
    <x v="0"/>
    <x v="0"/>
    <s v="Chandler"/>
    <x v="16"/>
    <n v="85224"/>
    <x v="1"/>
    <s v="OFF-AR-10001761"/>
    <x v="1"/>
    <x v="6"/>
    <x v="1642"/>
    <n v="9.3439999999999994"/>
    <n v="2"/>
    <x v="2"/>
    <n v="1.8688"/>
  </r>
  <r>
    <n v="9961"/>
    <x v="4992"/>
    <x v="3"/>
    <x v="118"/>
    <d v="2014-09-19T00:00:00"/>
    <x v="0"/>
    <s v="CL-12700"/>
    <x v="642"/>
    <x v="2"/>
    <x v="0"/>
    <s v="Florence"/>
    <x v="0"/>
    <n v="41042"/>
    <x v="0"/>
    <s v="TEC-AC-10002305"/>
    <x v="2"/>
    <x v="11"/>
    <x v="1521"/>
    <n v="18"/>
    <n v="1"/>
    <x v="0"/>
    <n v="3.24"/>
  </r>
  <r>
    <n v="9962"/>
    <x v="4993"/>
    <x v="1"/>
    <x v="531"/>
    <d v="2012-03-22T00:00:00"/>
    <x v="2"/>
    <s v="CM-12655"/>
    <x v="475"/>
    <x v="2"/>
    <x v="0"/>
    <s v="Houston"/>
    <x v="5"/>
    <n v="77041"/>
    <x v="2"/>
    <s v="OFF-PA-10000675"/>
    <x v="1"/>
    <x v="10"/>
    <x v="1106"/>
    <n v="65.584000000000003"/>
    <n v="2"/>
    <x v="2"/>
    <n v="23.7742"/>
  </r>
  <r>
    <n v="9963"/>
    <x v="4993"/>
    <x v="1"/>
    <x v="531"/>
    <d v="2012-03-22T00:00:00"/>
    <x v="2"/>
    <s v="CM-12655"/>
    <x v="475"/>
    <x v="2"/>
    <x v="0"/>
    <s v="Houston"/>
    <x v="5"/>
    <n v="77041"/>
    <x v="2"/>
    <s v="FUR-BO-10004218"/>
    <x v="0"/>
    <x v="0"/>
    <x v="1584"/>
    <n v="383.46559999999999"/>
    <n v="4"/>
    <x v="8"/>
    <n v="-67.670400000000001"/>
  </r>
  <r>
    <n v="9964"/>
    <x v="4994"/>
    <x v="1"/>
    <x v="353"/>
    <d v="2012-07-26T00:00:00"/>
    <x v="3"/>
    <s v="AS-10240"/>
    <x v="238"/>
    <x v="0"/>
    <x v="0"/>
    <s v="Philadelphia"/>
    <x v="9"/>
    <n v="19140"/>
    <x v="3"/>
    <s v="OFF-PA-10003072"/>
    <x v="1"/>
    <x v="10"/>
    <x v="918"/>
    <n v="10.368"/>
    <n v="2"/>
    <x v="2"/>
    <n v="3.6288"/>
  </r>
  <r>
    <n v="9965"/>
    <x v="4995"/>
    <x v="0"/>
    <x v="5"/>
    <d v="2013-12-11T00:00:00"/>
    <x v="0"/>
    <s v="HE-14800"/>
    <x v="785"/>
    <x v="1"/>
    <x v="0"/>
    <s v="Newark"/>
    <x v="13"/>
    <n v="19711"/>
    <x v="3"/>
    <s v="FUR-FU-10002671"/>
    <x v="0"/>
    <x v="5"/>
    <x v="275"/>
    <n v="13.4"/>
    <n v="1"/>
    <x v="0"/>
    <n v="6.4320000000000004"/>
  </r>
  <r>
    <n v="9966"/>
    <x v="4995"/>
    <x v="0"/>
    <x v="5"/>
    <d v="2013-12-11T00:00:00"/>
    <x v="0"/>
    <s v="HE-14800"/>
    <x v="785"/>
    <x v="1"/>
    <x v="0"/>
    <s v="Newark"/>
    <x v="13"/>
    <n v="19711"/>
    <x v="3"/>
    <s v="OFF-PA-10000349"/>
    <x v="1"/>
    <x v="10"/>
    <x v="33"/>
    <n v="4.9800000000000004"/>
    <n v="1"/>
    <x v="0"/>
    <n v="2.3405999999999998"/>
  </r>
  <r>
    <n v="9967"/>
    <x v="4995"/>
    <x v="0"/>
    <x v="5"/>
    <d v="2013-12-11T00:00:00"/>
    <x v="0"/>
    <s v="HE-14800"/>
    <x v="785"/>
    <x v="1"/>
    <x v="0"/>
    <s v="Newark"/>
    <x v="13"/>
    <n v="19711"/>
    <x v="3"/>
    <s v="OFF-EN-10004483"/>
    <x v="1"/>
    <x v="12"/>
    <x v="1335"/>
    <n v="109.69"/>
    <n v="7"/>
    <x v="0"/>
    <n v="51.554299999999998"/>
  </r>
  <r>
    <n v="9968"/>
    <x v="4996"/>
    <x v="3"/>
    <x v="157"/>
    <d v="2014-12-18T00:00:00"/>
    <x v="1"/>
    <s v="RB-19435"/>
    <x v="579"/>
    <x v="0"/>
    <x v="0"/>
    <s v="Plainfield"/>
    <x v="30"/>
    <n v="7060"/>
    <x v="3"/>
    <s v="OFF-BI-10004209"/>
    <x v="1"/>
    <x v="8"/>
    <x v="1206"/>
    <n v="40.200000000000003"/>
    <n v="5"/>
    <x v="0"/>
    <n v="18.09"/>
  </r>
  <r>
    <n v="9969"/>
    <x v="4996"/>
    <x v="3"/>
    <x v="157"/>
    <d v="2014-12-18T00:00:00"/>
    <x v="1"/>
    <s v="RB-19435"/>
    <x v="579"/>
    <x v="0"/>
    <x v="0"/>
    <s v="Plainfield"/>
    <x v="30"/>
    <n v="7060"/>
    <x v="3"/>
    <s v="OFF-BI-10004600"/>
    <x v="1"/>
    <x v="8"/>
    <x v="1477"/>
    <n v="735.98"/>
    <n v="2"/>
    <x v="0"/>
    <n v="331.19099999999997"/>
  </r>
  <r>
    <n v="9970"/>
    <x v="4996"/>
    <x v="3"/>
    <x v="157"/>
    <d v="2014-12-18T00:00:00"/>
    <x v="1"/>
    <s v="RB-19435"/>
    <x v="579"/>
    <x v="0"/>
    <x v="0"/>
    <s v="Plainfield"/>
    <x v="30"/>
    <n v="7060"/>
    <x v="3"/>
    <s v="OFF-AP-10003622"/>
    <x v="1"/>
    <x v="9"/>
    <x v="188"/>
    <n v="22.75"/>
    <n v="7"/>
    <x v="0"/>
    <n v="6.5975000000000001"/>
  </r>
  <r>
    <n v="9971"/>
    <x v="4997"/>
    <x v="1"/>
    <x v="1141"/>
    <d v="2012-07-02T00:00:00"/>
    <x v="1"/>
    <s v="MP-17470"/>
    <x v="88"/>
    <x v="2"/>
    <x v="0"/>
    <s v="Smyrna"/>
    <x v="32"/>
    <n v="30080"/>
    <x v="0"/>
    <s v="OFF-BI-10002867"/>
    <x v="1"/>
    <x v="8"/>
    <x v="963"/>
    <n v="119.56"/>
    <n v="2"/>
    <x v="0"/>
    <n v="54.997599999999998"/>
  </r>
  <r>
    <n v="9972"/>
    <x v="4997"/>
    <x v="1"/>
    <x v="1141"/>
    <d v="2012-07-02T00:00:00"/>
    <x v="1"/>
    <s v="MP-17470"/>
    <x v="88"/>
    <x v="2"/>
    <x v="0"/>
    <s v="Smyrna"/>
    <x v="32"/>
    <n v="30080"/>
    <x v="0"/>
    <s v="OFF-AR-10000538"/>
    <x v="1"/>
    <x v="6"/>
    <x v="1245"/>
    <n v="140.75"/>
    <n v="5"/>
    <x v="0"/>
    <n v="42.225000000000001"/>
  </r>
  <r>
    <n v="9973"/>
    <x v="4998"/>
    <x v="0"/>
    <x v="108"/>
    <d v="2013-09-18T00:00:00"/>
    <x v="1"/>
    <s v="RC-19960"/>
    <x v="53"/>
    <x v="0"/>
    <x v="0"/>
    <s v="Houston"/>
    <x v="5"/>
    <n v="77041"/>
    <x v="2"/>
    <s v="OFF-EN-10000056"/>
    <x v="1"/>
    <x v="12"/>
    <x v="627"/>
    <n v="99.567999999999998"/>
    <n v="2"/>
    <x v="2"/>
    <n v="33.604199999999999"/>
  </r>
  <r>
    <n v="9974"/>
    <x v="4999"/>
    <x v="0"/>
    <x v="409"/>
    <d v="2013-12-11T00:00:00"/>
    <x v="1"/>
    <s v="AP-10720"/>
    <x v="399"/>
    <x v="2"/>
    <x v="0"/>
    <s v="Los Angeles"/>
    <x v="1"/>
    <n v="90032"/>
    <x v="1"/>
    <s v="TEC-PH-10004080"/>
    <x v="2"/>
    <x v="7"/>
    <x v="1768"/>
    <n v="271.95999999999998"/>
    <n v="5"/>
    <x v="2"/>
    <n v="27.196000000000002"/>
  </r>
  <r>
    <n v="9975"/>
    <x v="4999"/>
    <x v="0"/>
    <x v="409"/>
    <d v="2013-12-11T00:00:00"/>
    <x v="1"/>
    <s v="AP-10720"/>
    <x v="399"/>
    <x v="2"/>
    <x v="0"/>
    <s v="Los Angeles"/>
    <x v="1"/>
    <n v="90032"/>
    <x v="1"/>
    <s v="OFF-AR-10004752"/>
    <x v="1"/>
    <x v="6"/>
    <x v="1105"/>
    <n v="18.690000000000001"/>
    <n v="7"/>
    <x v="0"/>
    <n v="5.2332000000000001"/>
  </r>
  <r>
    <n v="9976"/>
    <x v="4999"/>
    <x v="0"/>
    <x v="409"/>
    <d v="2013-12-11T00:00:00"/>
    <x v="1"/>
    <s v="AP-10720"/>
    <x v="399"/>
    <x v="2"/>
    <x v="0"/>
    <s v="Los Angeles"/>
    <x v="1"/>
    <n v="90032"/>
    <x v="1"/>
    <s v="OFF-PA-10000743"/>
    <x v="1"/>
    <x v="10"/>
    <x v="573"/>
    <n v="13.36"/>
    <n v="2"/>
    <x v="0"/>
    <n v="6.4127999999999998"/>
  </r>
  <r>
    <n v="9977"/>
    <x v="4999"/>
    <x v="0"/>
    <x v="409"/>
    <d v="2013-12-11T00:00:00"/>
    <x v="1"/>
    <s v="AP-10720"/>
    <x v="399"/>
    <x v="2"/>
    <x v="0"/>
    <s v="Los Angeles"/>
    <x v="1"/>
    <n v="90032"/>
    <x v="1"/>
    <s v="TEC-PH-10002496"/>
    <x v="2"/>
    <x v="7"/>
    <x v="490"/>
    <n v="249.584"/>
    <n v="2"/>
    <x v="2"/>
    <n v="31.198"/>
  </r>
  <r>
    <n v="9978"/>
    <x v="4999"/>
    <x v="0"/>
    <x v="409"/>
    <d v="2013-12-11T00:00:00"/>
    <x v="1"/>
    <s v="AP-10720"/>
    <x v="399"/>
    <x v="2"/>
    <x v="0"/>
    <s v="Los Angeles"/>
    <x v="1"/>
    <n v="90032"/>
    <x v="1"/>
    <s v="OFF-FA-10003467"/>
    <x v="1"/>
    <x v="13"/>
    <x v="489"/>
    <n v="13.86"/>
    <n v="7"/>
    <x v="0"/>
    <n v="0"/>
  </r>
  <r>
    <n v="9979"/>
    <x v="4999"/>
    <x v="0"/>
    <x v="409"/>
    <d v="2013-12-11T00:00:00"/>
    <x v="1"/>
    <s v="AP-10720"/>
    <x v="399"/>
    <x v="2"/>
    <x v="0"/>
    <s v="Los Angeles"/>
    <x v="1"/>
    <n v="90032"/>
    <x v="1"/>
    <s v="OFF-BI-10003727"/>
    <x v="1"/>
    <x v="8"/>
    <x v="797"/>
    <n v="13.375999999999999"/>
    <n v="4"/>
    <x v="2"/>
    <n v="4.6816000000000004"/>
  </r>
  <r>
    <n v="9980"/>
    <x v="4999"/>
    <x v="0"/>
    <x v="409"/>
    <d v="2013-12-11T00:00:00"/>
    <x v="1"/>
    <s v="AP-10720"/>
    <x v="399"/>
    <x v="2"/>
    <x v="0"/>
    <s v="Los Angeles"/>
    <x v="1"/>
    <n v="90032"/>
    <x v="1"/>
    <s v="OFF-BI-10002026"/>
    <x v="1"/>
    <x v="8"/>
    <x v="1749"/>
    <n v="437.47199999999998"/>
    <n v="14"/>
    <x v="2"/>
    <n v="153.11519999999999"/>
  </r>
  <r>
    <n v="9981"/>
    <x v="5000"/>
    <x v="1"/>
    <x v="684"/>
    <d v="2012-09-09T00:00:00"/>
    <x v="0"/>
    <s v="SW-20455"/>
    <x v="517"/>
    <x v="0"/>
    <x v="0"/>
    <s v="Lafayette"/>
    <x v="28"/>
    <n v="70506"/>
    <x v="0"/>
    <s v="FUR-TA-10001039"/>
    <x v="0"/>
    <x v="3"/>
    <x v="824"/>
    <n v="85.98"/>
    <n v="1"/>
    <x v="0"/>
    <n v="22.354800000000001"/>
  </r>
  <r>
    <n v="9982"/>
    <x v="5001"/>
    <x v="3"/>
    <x v="646"/>
    <d v="2014-08-07T00:00:00"/>
    <x v="2"/>
    <s v="TB-21055"/>
    <x v="26"/>
    <x v="0"/>
    <x v="0"/>
    <s v="Fairfield"/>
    <x v="24"/>
    <n v="45014"/>
    <x v="3"/>
    <s v="OFF-LA-10004484"/>
    <x v="1"/>
    <x v="2"/>
    <x v="612"/>
    <n v="16.52"/>
    <n v="5"/>
    <x v="2"/>
    <n v="5.3689999999999998"/>
  </r>
  <r>
    <n v="9983"/>
    <x v="5002"/>
    <x v="0"/>
    <x v="897"/>
    <d v="2013-09-29T00:00:00"/>
    <x v="1"/>
    <s v="RC-19960"/>
    <x v="53"/>
    <x v="0"/>
    <x v="0"/>
    <s v="Grand Rapids"/>
    <x v="12"/>
    <n v="49505"/>
    <x v="2"/>
    <s v="OFF-PA-10002195"/>
    <x v="1"/>
    <x v="10"/>
    <x v="719"/>
    <n v="35.56"/>
    <n v="7"/>
    <x v="0"/>
    <n v="16.713200000000001"/>
  </r>
  <r>
    <n v="9984"/>
    <x v="5002"/>
    <x v="0"/>
    <x v="897"/>
    <d v="2013-09-29T00:00:00"/>
    <x v="1"/>
    <s v="RC-19960"/>
    <x v="53"/>
    <x v="0"/>
    <x v="0"/>
    <s v="Grand Rapids"/>
    <x v="12"/>
    <n v="49505"/>
    <x v="2"/>
    <s v="TEC-PH-10001305"/>
    <x v="2"/>
    <x v="7"/>
    <x v="1671"/>
    <n v="97.98"/>
    <n v="2"/>
    <x v="0"/>
    <n v="27.4344"/>
  </r>
  <r>
    <n v="9985"/>
    <x v="5003"/>
    <x v="1"/>
    <x v="961"/>
    <d v="2012-05-23T00:00:00"/>
    <x v="1"/>
    <s v="DV-13465"/>
    <x v="231"/>
    <x v="0"/>
    <x v="0"/>
    <s v="Long Beach"/>
    <x v="15"/>
    <n v="11561"/>
    <x v="3"/>
    <s v="OFF-LA-10003766"/>
    <x v="1"/>
    <x v="2"/>
    <x v="360"/>
    <n v="31.5"/>
    <n v="10"/>
    <x v="0"/>
    <n v="15.12"/>
  </r>
  <r>
    <n v="9986"/>
    <x v="5003"/>
    <x v="1"/>
    <x v="961"/>
    <d v="2012-05-23T00:00:00"/>
    <x v="1"/>
    <s v="DV-13465"/>
    <x v="231"/>
    <x v="0"/>
    <x v="0"/>
    <s v="Long Beach"/>
    <x v="15"/>
    <n v="11561"/>
    <x v="3"/>
    <s v="OFF-SU-10000898"/>
    <x v="1"/>
    <x v="14"/>
    <x v="1181"/>
    <n v="55.6"/>
    <n v="4"/>
    <x v="0"/>
    <n v="16.123999999999999"/>
  </r>
  <r>
    <n v="9987"/>
    <x v="5004"/>
    <x v="0"/>
    <x v="321"/>
    <d v="2013-10-04T00:00:00"/>
    <x v="1"/>
    <s v="ML-17410"/>
    <x v="586"/>
    <x v="0"/>
    <x v="0"/>
    <s v="Los Angeles"/>
    <x v="1"/>
    <n v="90008"/>
    <x v="1"/>
    <s v="TEC-AC-10003399"/>
    <x v="2"/>
    <x v="11"/>
    <x v="1497"/>
    <n v="36.24"/>
    <n v="1"/>
    <x v="0"/>
    <n v="15.220800000000001"/>
  </r>
  <r>
    <n v="9988"/>
    <x v="5005"/>
    <x v="3"/>
    <x v="701"/>
    <d v="2014-11-22T00:00:00"/>
    <x v="1"/>
    <s v="RA-19885"/>
    <x v="19"/>
    <x v="1"/>
    <x v="0"/>
    <s v="Athens"/>
    <x v="32"/>
    <n v="30605"/>
    <x v="0"/>
    <s v="TEC-AC-10001539"/>
    <x v="2"/>
    <x v="11"/>
    <x v="1576"/>
    <n v="79.989999999999995"/>
    <n v="1"/>
    <x v="0"/>
    <n v="28.796399999999998"/>
  </r>
  <r>
    <n v="9989"/>
    <x v="5005"/>
    <x v="3"/>
    <x v="701"/>
    <d v="2014-11-22T00:00:00"/>
    <x v="1"/>
    <s v="RA-19885"/>
    <x v="19"/>
    <x v="1"/>
    <x v="0"/>
    <s v="Athens"/>
    <x v="32"/>
    <n v="30605"/>
    <x v="0"/>
    <s v="TEC-PH-10004006"/>
    <x v="2"/>
    <x v="7"/>
    <x v="1764"/>
    <n v="206.1"/>
    <n v="5"/>
    <x v="0"/>
    <n v="55.646999999999998"/>
  </r>
  <r>
    <n v="9990"/>
    <x v="5006"/>
    <x v="2"/>
    <x v="1237"/>
    <d v="2011-01-24T00:00:00"/>
    <x v="0"/>
    <s v="TB-21400"/>
    <x v="483"/>
    <x v="0"/>
    <x v="0"/>
    <s v="Miami"/>
    <x v="2"/>
    <n v="33180"/>
    <x v="0"/>
    <s v="FUR-FU-10001889"/>
    <x v="0"/>
    <x v="5"/>
    <x v="1149"/>
    <n v="25.248000000000001"/>
    <n v="3"/>
    <x v="2"/>
    <n v="4.1028000000000002"/>
  </r>
  <r>
    <n v="9991"/>
    <x v="5007"/>
    <x v="3"/>
    <x v="425"/>
    <d v="2014-03-04T00:00:00"/>
    <x v="1"/>
    <s v="DB-13060"/>
    <x v="72"/>
    <x v="0"/>
    <x v="0"/>
    <s v="Costa Mesa"/>
    <x v="1"/>
    <n v="92627"/>
    <x v="1"/>
    <s v="FUR-FU-10000747"/>
    <x v="0"/>
    <x v="5"/>
    <x v="1742"/>
    <n v="91.96"/>
    <n v="2"/>
    <x v="0"/>
    <n v="15.6332"/>
  </r>
  <r>
    <n v="9992"/>
    <x v="5007"/>
    <x v="3"/>
    <x v="425"/>
    <d v="2014-03-04T00:00:00"/>
    <x v="1"/>
    <s v="DB-13060"/>
    <x v="72"/>
    <x v="0"/>
    <x v="0"/>
    <s v="Costa Mesa"/>
    <x v="1"/>
    <n v="92627"/>
    <x v="1"/>
    <s v="TEC-PH-10003645"/>
    <x v="2"/>
    <x v="7"/>
    <x v="294"/>
    <n v="258.57600000000002"/>
    <n v="2"/>
    <x v="2"/>
    <n v="19.3932"/>
  </r>
  <r>
    <n v="9993"/>
    <x v="5007"/>
    <x v="3"/>
    <x v="425"/>
    <d v="2014-03-04T00:00:00"/>
    <x v="1"/>
    <s v="DB-13060"/>
    <x v="72"/>
    <x v="0"/>
    <x v="0"/>
    <s v="Costa Mesa"/>
    <x v="1"/>
    <n v="92627"/>
    <x v="1"/>
    <s v="OFF-PA-10004041"/>
    <x v="1"/>
    <x v="10"/>
    <x v="940"/>
    <n v="29.6"/>
    <n v="4"/>
    <x v="0"/>
    <n v="13.32"/>
  </r>
  <r>
    <n v="9994"/>
    <x v="5008"/>
    <x v="3"/>
    <x v="464"/>
    <d v="2014-05-10T00:00:00"/>
    <x v="0"/>
    <s v="CC-12220"/>
    <x v="417"/>
    <x v="0"/>
    <x v="0"/>
    <s v="Westminster"/>
    <x v="1"/>
    <n v="92683"/>
    <x v="1"/>
    <s v="OFF-AP-10002684"/>
    <x v="1"/>
    <x v="9"/>
    <x v="165"/>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378E17-D547-4CA0-B8F2-453BCBE1139E}"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148C3E-77FD-4FDF-8F34-948166B32B40}" name="PivotTable3"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061F6B-1F42-4589-A2C1-42F99026D23A}" name="PivotTable4"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0">
      <pivotArea type="data" outline="0" fieldPosition="0">
        <references count="2">
          <reference field="4294967294" count="1" selected="0">
            <x v="0"/>
          </reference>
          <reference field="15" count="1" selected="0">
            <x v="0"/>
          </reference>
        </references>
      </pivotArea>
    </chartFormat>
    <chartFormat chart="0" format="11">
      <pivotArea type="data" outline="0" fieldPosition="0">
        <references count="2">
          <reference field="4294967294" count="1" selected="0">
            <x v="0"/>
          </reference>
          <reference field="15" count="1" selected="0">
            <x v="1"/>
          </reference>
        </references>
      </pivotArea>
    </chartFormat>
    <chartFormat chart="0" format="12">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892399-016A-491E-8595-2398C890D215}" name="PivotTable5"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36A81B-F526-4322-8EDF-C34B14B2964E}" name="PivotTable6"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5"/>
    </i>
    <i>
      <x v="15"/>
    </i>
    <i>
      <x v="3"/>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3884E9-55E6-4823-82E3-65BD6EF95C53}" name="PivotTable9"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1220B5-FA3E-4521-8E5B-0EB792794B28}" name="PivotTable8"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9243CD-CB5B-4E96-90C7-0C52EFDB09AD}" name="PivotTable7"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66F141-FFC1-4BE9-A509-D9900C4F5C84}" name="PivotTable1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86C30D-E78F-41C3-8246-B1A34B15A1DC}" name="PivotTable10"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1096FC-3FA6-484F-9077-C27F1178F4C8}" name="PivotTable12" cacheId="5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C569B6-5FD8-42C7-A9AE-526C65BC163E}" name="PivotTable23"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h="1" x="0"/>
        <item x="1"/>
        <item h="1"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11">
    <i>
      <x v="8"/>
    </i>
    <i>
      <x v="1"/>
    </i>
    <i>
      <x v="10"/>
    </i>
    <i>
      <x v="5"/>
    </i>
    <i>
      <x v="14"/>
    </i>
    <i>
      <x v="13"/>
    </i>
    <i>
      <x v="2"/>
    </i>
    <i>
      <x v="9"/>
    </i>
    <i>
      <x v="12"/>
    </i>
    <i>
      <x v="3"/>
    </i>
    <i t="grand">
      <x/>
    </i>
  </rowItems>
  <colItems count="1">
    <i/>
  </colItems>
  <dataFields count="1">
    <dataField name="Sum of Discount" fld="20"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F0CC87-D5F7-4CD2-B4B4-CD9F961F2951}"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1A150E-FE87-4CAA-A78A-A14AF30DC608}" sourceName="Year">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4" name="PivotTable23"/>
  </pivotTables>
  <data>
    <tabular pivotCacheId="1495471463">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BD9F2B9-51F4-4A6E-ACA2-0C29791EEA7E}" sourceName="Segment">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0" name="PivotTable12"/>
    <pivotTable tabId="14" name="PivotTable23"/>
  </pivotTables>
  <data>
    <tabular pivotCacheId="1495471463">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94DF3A-DB8A-4C7A-BCA9-1AB97D33D503}" sourceName="Region">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0" name="PivotTable12"/>
    <pivotTable tabId="14" name="PivotTable23"/>
  </pivotTables>
  <data>
    <tabular pivotCacheId="1495471463">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0C5D3F-B463-423B-B972-AB471B81F1E8}" cache="Slicer_Year" caption="Year" rowHeight="234950"/>
  <slicer name="Segment" xr10:uid="{34B60C1D-B4A7-4015-9AA5-AFC13D77E82B}" cache="Slicer_Segment" caption="Segment" rowHeight="234950"/>
  <slicer name="Region" xr10:uid="{B501D43F-2C2C-4AE9-92E0-43BC79CD6EE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1717C2E-2A8A-44F2-95C2-902A94B18482}" cache="Slicer_Year" caption="Year" columnCount="2" style="AB" rowHeight="234950"/>
  <slicer name="Segment 1" xr10:uid="{DD2C319F-5F73-45A3-9B56-58494019DBDA}" cache="Slicer_Segment" caption="Segment" style="AB" rowHeight="234950"/>
  <slicer name="Region 1" xr10:uid="{1001821B-E5B9-4B5B-86AB-6056522B4CDA}" cache="Slicer_Region" caption="Region" style="A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3BCDC4-76A5-4D02-AF67-34E693781C14}" name="Ecommerce_Sales_Analysis_xlsx___Data" displayName="Ecommerce_Sales_Analysis_xlsx___Data" ref="A1:V9995" tableType="queryTable" totalsRowShown="0">
  <autoFilter ref="A1:V9995" xr:uid="{303BCDC4-76A5-4D02-AF67-34E693781C14}"/>
  <tableColumns count="22">
    <tableColumn id="1" xr3:uid="{50D5579F-8F35-4E13-A0EE-097E3E45B863}" uniqueName="1" name="Row ID" queryTableFieldId="1"/>
    <tableColumn id="2" xr3:uid="{39CF5AD7-1F05-4B0D-B5D3-C4683B2DEBF3}" uniqueName="2" name="Order ID" queryTableFieldId="2" dataDxfId="15"/>
    <tableColumn id="3" xr3:uid="{C8F9CCF8-0708-42B3-95BF-3826A970FEC5}" uniqueName="3" name="Year" queryTableFieldId="3"/>
    <tableColumn id="4" xr3:uid="{217C68DB-2418-473C-85F2-18FDDCE2B5CD}" uniqueName="4" name="Order Date" queryTableFieldId="4" dataDxfId="14"/>
    <tableColumn id="5" xr3:uid="{4E546946-3851-4465-8DA1-B47266848B78}" uniqueName="5" name="Ship Date" queryTableFieldId="5" dataDxfId="13"/>
    <tableColumn id="6" xr3:uid="{FDC93951-3177-4C52-8D27-FACCE0FCCBBA}" uniqueName="6" name="Ship Mode" queryTableFieldId="6" dataDxfId="12"/>
    <tableColumn id="7" xr3:uid="{EF152ED4-846B-4BA7-8FFC-2CF44B41FC64}" uniqueName="7" name="Customer ID" queryTableFieldId="7" dataDxfId="11"/>
    <tableColumn id="8" xr3:uid="{0FACEA89-A4C5-4B4F-A73D-DE0CC324D3AB}" uniqueName="8" name="Customer Name" queryTableFieldId="8" dataDxfId="10"/>
    <tableColumn id="9" xr3:uid="{080134B6-5607-42AD-8ABD-AA77CF7D56D6}" uniqueName="9" name="Segment" queryTableFieldId="9" dataDxfId="9"/>
    <tableColumn id="10" xr3:uid="{7C8B071A-6800-4DCE-8AC3-198A3B42FF7B}" uniqueName="10" name="Country" queryTableFieldId="10" dataDxfId="8"/>
    <tableColumn id="11" xr3:uid="{1A34FFBB-AECA-4DF7-A058-87FF6259BAC0}" uniqueName="11" name="City" queryTableFieldId="11" dataDxfId="7"/>
    <tableColumn id="12" xr3:uid="{8F3E89C2-1AB8-4CA1-9CCF-6A2359952C4A}" uniqueName="12" name="State" queryTableFieldId="12" dataDxfId="6"/>
    <tableColumn id="13" xr3:uid="{8B422170-9CC9-4E01-87C5-5F8BF41F333C}" uniqueName="13" name="Postal Code" queryTableFieldId="13"/>
    <tableColumn id="14" xr3:uid="{C556D8EA-C224-451D-9672-ADE1FC9AD659}" uniqueName="14" name="Region" queryTableFieldId="14" dataDxfId="5"/>
    <tableColumn id="15" xr3:uid="{B015532A-AF9E-4C66-BBE3-BBD0EF47F49F}" uniqueName="15" name="Product ID" queryTableFieldId="15" dataDxfId="4"/>
    <tableColumn id="16" xr3:uid="{86563370-6AA4-45F5-9F75-DCD9CCEBC662}" uniqueName="16" name="Category" queryTableFieldId="16" dataDxfId="3"/>
    <tableColumn id="17" xr3:uid="{FCD0A476-7FD2-4190-8245-444D01A3A767}" uniqueName="17" name="Sub-Category" queryTableFieldId="17" dataDxfId="2"/>
    <tableColumn id="18" xr3:uid="{D5E2D1BC-A7F8-4E9D-BCDC-27D0DC99DA4F}" uniqueName="18" name="Product Name" queryTableFieldId="18" dataDxfId="1"/>
    <tableColumn id="19" xr3:uid="{B476B35E-52CB-4C4B-8BAA-54816FC5DC3A}" uniqueName="19" name="Sales" queryTableFieldId="19"/>
    <tableColumn id="20" xr3:uid="{3E7D53D8-BEFF-43CA-BB60-4024BA0942BE}" uniqueName="20" name="Quantity" queryTableFieldId="20"/>
    <tableColumn id="21" xr3:uid="{B71DAAE6-6179-4548-A207-E19378FD54D6}" uniqueName="21" name="Discount" queryTableFieldId="21"/>
    <tableColumn id="22" xr3:uid="{B59114EB-8F0B-45E1-9274-79CA83C6CC60}" uniqueName="22" name="Profit" queryTableFieldId="22"/>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6CFAB-D59B-41DA-B2C1-C24369CD165D}">
  <dimension ref="A3:C16"/>
  <sheetViews>
    <sheetView workbookViewId="0">
      <selection activeCell="J25" sqref="J25"/>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10944</v>
      </c>
      <c r="C3" t="s">
        <v>10945</v>
      </c>
    </row>
    <row r="4" spans="1:3" x14ac:dyDescent="0.3">
      <c r="A4" s="3" t="s">
        <v>10950</v>
      </c>
      <c r="B4" s="4">
        <v>1422.0640000000001</v>
      </c>
      <c r="C4" s="4">
        <v>302.94530000000009</v>
      </c>
    </row>
    <row r="5" spans="1:3" x14ac:dyDescent="0.3">
      <c r="A5" s="3" t="s">
        <v>10933</v>
      </c>
      <c r="B5" s="4">
        <v>321.56</v>
      </c>
      <c r="C5" s="4">
        <v>91.254100000000008</v>
      </c>
    </row>
    <row r="6" spans="1:3" x14ac:dyDescent="0.3">
      <c r="A6" s="3" t="s">
        <v>10934</v>
      </c>
      <c r="B6" s="4">
        <v>5264.5929999999989</v>
      </c>
      <c r="C6" s="4">
        <v>1368.8336000000004</v>
      </c>
    </row>
    <row r="7" spans="1:3" x14ac:dyDescent="0.3">
      <c r="A7" s="3" t="s">
        <v>10935</v>
      </c>
      <c r="B7" s="4">
        <v>8408.1459999999988</v>
      </c>
      <c r="C7" s="4">
        <v>901.87040000000036</v>
      </c>
    </row>
    <row r="8" spans="1:3" x14ac:dyDescent="0.3">
      <c r="A8" s="3" t="s">
        <v>10936</v>
      </c>
      <c r="B8" s="4">
        <v>3864.43</v>
      </c>
      <c r="C8" s="4">
        <v>1551.7593000000002</v>
      </c>
    </row>
    <row r="9" spans="1:3" x14ac:dyDescent="0.3">
      <c r="A9" s="3" t="s">
        <v>10937</v>
      </c>
      <c r="B9" s="4">
        <v>170.352</v>
      </c>
      <c r="C9" s="4">
        <v>10.647</v>
      </c>
    </row>
    <row r="10" spans="1:3" x14ac:dyDescent="0.3">
      <c r="A10" s="3" t="s">
        <v>10938</v>
      </c>
      <c r="B10" s="4">
        <v>828.01800000000003</v>
      </c>
      <c r="C10" s="4">
        <v>83.235599999999991</v>
      </c>
    </row>
    <row r="11" spans="1:3" x14ac:dyDescent="0.3">
      <c r="A11" s="3" t="s">
        <v>10939</v>
      </c>
      <c r="B11" s="4">
        <v>4481.3919999999989</v>
      </c>
      <c r="C11" s="4">
        <v>1347.4559000000002</v>
      </c>
    </row>
    <row r="12" spans="1:3" x14ac:dyDescent="0.3">
      <c r="A12" s="3" t="s">
        <v>10940</v>
      </c>
      <c r="B12" s="4">
        <v>437.68200000000002</v>
      </c>
      <c r="C12" s="4">
        <v>91.313400000000001</v>
      </c>
    </row>
    <row r="13" spans="1:3" x14ac:dyDescent="0.3">
      <c r="A13" s="3" t="s">
        <v>10941</v>
      </c>
      <c r="B13" s="4">
        <v>4272.8600000000006</v>
      </c>
      <c r="C13" s="4">
        <v>589.30740000000014</v>
      </c>
    </row>
    <row r="14" spans="1:3" x14ac:dyDescent="0.3">
      <c r="A14" s="3" t="s">
        <v>10942</v>
      </c>
      <c r="B14" s="4">
        <v>3641.14</v>
      </c>
      <c r="C14" s="4">
        <v>1052.5350000000001</v>
      </c>
    </row>
    <row r="15" spans="1:3" x14ac:dyDescent="0.3">
      <c r="A15" s="3" t="s">
        <v>10943</v>
      </c>
      <c r="B15" s="4">
        <v>1572.4829999999999</v>
      </c>
      <c r="C15" s="4">
        <v>310.99689999999998</v>
      </c>
    </row>
    <row r="16" spans="1:3" x14ac:dyDescent="0.3">
      <c r="A16" s="3" t="s">
        <v>10932</v>
      </c>
      <c r="B16" s="13">
        <v>34684.720000000001</v>
      </c>
      <c r="C16" s="13">
        <v>7702.1539000000012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1EF3A-154F-4225-862E-0D1B67E27051}">
  <dimension ref="A3:E7"/>
  <sheetViews>
    <sheetView workbookViewId="0">
      <selection activeCell="P21" sqref="P21"/>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2" t="s">
        <v>10931</v>
      </c>
      <c r="B3" t="s">
        <v>10945</v>
      </c>
      <c r="D3" t="s">
        <v>15</v>
      </c>
      <c r="E3" t="s">
        <v>21</v>
      </c>
    </row>
    <row r="4" spans="1:5" x14ac:dyDescent="0.3">
      <c r="A4" s="3" t="s">
        <v>46</v>
      </c>
      <c r="B4" s="13">
        <v>3376.1101000000003</v>
      </c>
      <c r="D4" t="str">
        <f>A4</f>
        <v>Office Supplies</v>
      </c>
      <c r="E4" s="4">
        <f>GETPIVOTDATA("Profit",$A$3,"Category",A4)</f>
        <v>3376.1101000000003</v>
      </c>
    </row>
    <row r="5" spans="1:5" x14ac:dyDescent="0.3">
      <c r="A5" s="3" t="s">
        <v>71</v>
      </c>
      <c r="B5" s="13">
        <v>2999.3846999999996</v>
      </c>
      <c r="D5" t="str">
        <f t="shared" ref="D5:D7" si="0">A5</f>
        <v>Technology</v>
      </c>
      <c r="E5" s="4">
        <f t="shared" ref="E5:E6" si="1">GETPIVOTDATA("Profit",$A$3,"Category",A5)</f>
        <v>2999.3846999999996</v>
      </c>
    </row>
    <row r="6" spans="1:5" x14ac:dyDescent="0.3">
      <c r="A6" s="3" t="s">
        <v>32</v>
      </c>
      <c r="B6" s="13">
        <v>1326.6591000000001</v>
      </c>
      <c r="D6" t="str">
        <f t="shared" si="0"/>
        <v>Furniture</v>
      </c>
      <c r="E6" s="4">
        <f t="shared" si="1"/>
        <v>1326.6591000000001</v>
      </c>
    </row>
    <row r="7" spans="1:5" x14ac:dyDescent="0.3">
      <c r="A7" s="3" t="s">
        <v>10932</v>
      </c>
      <c r="B7" s="13">
        <v>7702.1539000000002</v>
      </c>
      <c r="D7" t="str">
        <f t="shared" si="0"/>
        <v>Grand Total</v>
      </c>
      <c r="E7" s="4">
        <f>GETPIVOTDATA("Profit",$A$3)</f>
        <v>7702.1539000000002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6B727-7FF5-403F-B7E4-B837B80BB09B}">
  <dimension ref="A3:B7"/>
  <sheetViews>
    <sheetView workbookViewId="0">
      <selection activeCell="N13" sqref="N13"/>
    </sheetView>
  </sheetViews>
  <sheetFormatPr defaultRowHeight="14.4" x14ac:dyDescent="0.3"/>
  <cols>
    <col min="1" max="1" width="13.109375" bestFit="1" customWidth="1"/>
    <col min="2" max="2" width="11.6640625" bestFit="1" customWidth="1"/>
  </cols>
  <sheetData>
    <row r="3" spans="1:2" x14ac:dyDescent="0.3">
      <c r="A3" s="2" t="s">
        <v>10931</v>
      </c>
      <c r="B3" t="s">
        <v>10944</v>
      </c>
    </row>
    <row r="4" spans="1:2" x14ac:dyDescent="0.3">
      <c r="A4" s="3" t="s">
        <v>32</v>
      </c>
      <c r="B4" s="7">
        <v>0.23479878171137034</v>
      </c>
    </row>
    <row r="5" spans="1:2" x14ac:dyDescent="0.3">
      <c r="A5" s="3" t="s">
        <v>46</v>
      </c>
      <c r="B5" s="7">
        <v>0.42884918776913866</v>
      </c>
    </row>
    <row r="6" spans="1:2" x14ac:dyDescent="0.3">
      <c r="A6" s="3" t="s">
        <v>71</v>
      </c>
      <c r="B6" s="7">
        <v>0.33635203051949097</v>
      </c>
    </row>
    <row r="7" spans="1:2" x14ac:dyDescent="0.3">
      <c r="A7" s="3" t="s">
        <v>10932</v>
      </c>
      <c r="B7"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0C6A9-ECAF-419A-92D1-69FDBC0CCB30}">
  <dimension ref="A3:E52"/>
  <sheetViews>
    <sheetView workbookViewId="0">
      <selection activeCell="D3" sqref="D3:E52"/>
    </sheetView>
  </sheetViews>
  <sheetFormatPr defaultRowHeight="14.4" x14ac:dyDescent="0.3"/>
  <cols>
    <col min="1" max="1" width="13.109375" bestFit="1" customWidth="1"/>
    <col min="2" max="2" width="11.6640625" bestFit="1" customWidth="1"/>
    <col min="4" max="4" width="17.33203125" bestFit="1" customWidth="1"/>
    <col min="5" max="5" width="12" bestFit="1" customWidth="1"/>
  </cols>
  <sheetData>
    <row r="3" spans="1:5" x14ac:dyDescent="0.3">
      <c r="A3" s="2" t="s">
        <v>10931</v>
      </c>
      <c r="B3" t="s">
        <v>10944</v>
      </c>
      <c r="D3" t="s">
        <v>11</v>
      </c>
      <c r="E3" t="s">
        <v>18</v>
      </c>
    </row>
    <row r="4" spans="1:5" x14ac:dyDescent="0.3">
      <c r="A4" s="3" t="s">
        <v>358</v>
      </c>
      <c r="B4" s="13">
        <v>3954.6400000000003</v>
      </c>
      <c r="D4" t="str">
        <f>A4</f>
        <v>Alabama</v>
      </c>
      <c r="E4" s="4">
        <f>GETPIVOTDATA("Sales",$A$3,"State",A4)</f>
        <v>3954.6400000000003</v>
      </c>
    </row>
    <row r="5" spans="1:5" x14ac:dyDescent="0.3">
      <c r="A5" s="3" t="s">
        <v>1707</v>
      </c>
      <c r="B5" s="13">
        <v>1106.3599999999999</v>
      </c>
      <c r="D5" t="str">
        <f t="shared" ref="D5:D52" si="0">A5</f>
        <v>Arkansas</v>
      </c>
      <c r="E5" s="4">
        <f t="shared" ref="E5:E52" si="1">GETPIVOTDATA("Sales",$A$3,"State",A5)</f>
        <v>1106.3599999999999</v>
      </c>
    </row>
    <row r="6" spans="1:5" x14ac:dyDescent="0.3">
      <c r="A6" s="3" t="s">
        <v>54</v>
      </c>
      <c r="B6" s="13">
        <v>2947.538</v>
      </c>
      <c r="D6" t="str">
        <f t="shared" si="0"/>
        <v>Florida</v>
      </c>
      <c r="E6" s="4">
        <f t="shared" si="1"/>
        <v>2947.538</v>
      </c>
    </row>
    <row r="7" spans="1:5" x14ac:dyDescent="0.3">
      <c r="A7" s="3" t="s">
        <v>1272</v>
      </c>
      <c r="B7" s="13">
        <v>1528.3</v>
      </c>
      <c r="D7" t="str">
        <f t="shared" si="0"/>
        <v>Georgia</v>
      </c>
      <c r="E7" s="4">
        <f t="shared" si="1"/>
        <v>1528.3</v>
      </c>
    </row>
    <row r="8" spans="1:5" x14ac:dyDescent="0.3">
      <c r="A8" s="3" t="s">
        <v>29</v>
      </c>
      <c r="B8" s="13">
        <v>2864.0899999999997</v>
      </c>
      <c r="D8" t="str">
        <f t="shared" si="0"/>
        <v>Kentucky</v>
      </c>
      <c r="E8" s="4">
        <f t="shared" si="1"/>
        <v>2864.0899999999997</v>
      </c>
    </row>
    <row r="9" spans="1:5" x14ac:dyDescent="0.3">
      <c r="A9" s="3" t="s">
        <v>736</v>
      </c>
      <c r="B9" s="13">
        <v>1782.1100000000001</v>
      </c>
      <c r="D9" t="str">
        <f t="shared" si="0"/>
        <v>Louisiana</v>
      </c>
      <c r="E9" s="4">
        <f t="shared" si="1"/>
        <v>1782.1100000000001</v>
      </c>
    </row>
    <row r="10" spans="1:5" x14ac:dyDescent="0.3">
      <c r="A10" s="3" t="s">
        <v>1487</v>
      </c>
      <c r="B10" s="13">
        <v>103.5</v>
      </c>
      <c r="D10" t="str">
        <f t="shared" si="0"/>
        <v>Mississippi</v>
      </c>
      <c r="E10" s="4">
        <f t="shared" si="1"/>
        <v>103.5</v>
      </c>
    </row>
    <row r="11" spans="1:5" x14ac:dyDescent="0.3">
      <c r="A11" s="3" t="s">
        <v>88</v>
      </c>
      <c r="B11" s="13">
        <v>1783.952</v>
      </c>
      <c r="D11" t="str">
        <f t="shared" si="0"/>
        <v>North Carolina</v>
      </c>
      <c r="E11" s="4">
        <f t="shared" si="1"/>
        <v>1783.952</v>
      </c>
    </row>
    <row r="12" spans="1:5" x14ac:dyDescent="0.3">
      <c r="A12" s="3" t="s">
        <v>383</v>
      </c>
      <c r="B12" s="13">
        <v>1295.2600000000002</v>
      </c>
      <c r="D12" t="str">
        <f t="shared" si="0"/>
        <v>South Carolina</v>
      </c>
      <c r="E12" s="4">
        <f t="shared" si="1"/>
        <v>1295.2600000000002</v>
      </c>
    </row>
    <row r="13" spans="1:5" x14ac:dyDescent="0.3">
      <c r="A13" s="3" t="s">
        <v>335</v>
      </c>
      <c r="B13" s="13">
        <v>1330.36</v>
      </c>
      <c r="D13" t="str">
        <f t="shared" si="0"/>
        <v>Tennessee</v>
      </c>
      <c r="E13" s="4">
        <f t="shared" si="1"/>
        <v>1330.36</v>
      </c>
    </row>
    <row r="14" spans="1:5" x14ac:dyDescent="0.3">
      <c r="A14" s="3" t="s">
        <v>319</v>
      </c>
      <c r="B14" s="13">
        <v>15988.609999999999</v>
      </c>
      <c r="D14" t="str">
        <f t="shared" si="0"/>
        <v>Virginia</v>
      </c>
      <c r="E14" s="4">
        <f t="shared" si="1"/>
        <v>15988.609999999999</v>
      </c>
    </row>
    <row r="15" spans="1:5" x14ac:dyDescent="0.3">
      <c r="A15" s="3" t="s">
        <v>10932</v>
      </c>
      <c r="B15" s="13">
        <v>34684.720000000001</v>
      </c>
      <c r="D15" t="str">
        <f t="shared" si="0"/>
        <v>Grand Total</v>
      </c>
      <c r="E15" s="4" t="e">
        <f t="shared" si="1"/>
        <v>#REF!</v>
      </c>
    </row>
    <row r="16" spans="1:5" x14ac:dyDescent="0.3">
      <c r="D16">
        <f t="shared" si="0"/>
        <v>0</v>
      </c>
      <c r="E16" s="4" t="e">
        <f t="shared" si="1"/>
        <v>#REF!</v>
      </c>
    </row>
    <row r="17" spans="4:5" x14ac:dyDescent="0.3">
      <c r="D17">
        <f t="shared" si="0"/>
        <v>0</v>
      </c>
      <c r="E17" s="4" t="e">
        <f t="shared" si="1"/>
        <v>#REF!</v>
      </c>
    </row>
    <row r="18" spans="4:5" x14ac:dyDescent="0.3">
      <c r="D18">
        <f t="shared" si="0"/>
        <v>0</v>
      </c>
      <c r="E18" s="4" t="e">
        <f t="shared" si="1"/>
        <v>#REF!</v>
      </c>
    </row>
    <row r="19" spans="4:5" x14ac:dyDescent="0.3">
      <c r="D19">
        <f t="shared" si="0"/>
        <v>0</v>
      </c>
      <c r="E19" s="4" t="e">
        <f t="shared" si="1"/>
        <v>#REF!</v>
      </c>
    </row>
    <row r="20" spans="4:5" x14ac:dyDescent="0.3">
      <c r="D20">
        <f t="shared" si="0"/>
        <v>0</v>
      </c>
      <c r="E20" s="4" t="e">
        <f t="shared" si="1"/>
        <v>#REF!</v>
      </c>
    </row>
    <row r="21" spans="4:5" x14ac:dyDescent="0.3">
      <c r="D21">
        <f t="shared" si="0"/>
        <v>0</v>
      </c>
      <c r="E21" s="4" t="e">
        <f t="shared" si="1"/>
        <v>#REF!</v>
      </c>
    </row>
    <row r="22" spans="4:5" x14ac:dyDescent="0.3">
      <c r="D22">
        <f t="shared" si="0"/>
        <v>0</v>
      </c>
      <c r="E22" s="4" t="e">
        <f t="shared" si="1"/>
        <v>#REF!</v>
      </c>
    </row>
    <row r="23" spans="4:5" x14ac:dyDescent="0.3">
      <c r="D23">
        <f t="shared" si="0"/>
        <v>0</v>
      </c>
      <c r="E23" s="4" t="e">
        <f t="shared" si="1"/>
        <v>#REF!</v>
      </c>
    </row>
    <row r="24" spans="4:5" x14ac:dyDescent="0.3">
      <c r="D24">
        <f t="shared" si="0"/>
        <v>0</v>
      </c>
      <c r="E24" s="4" t="e">
        <f t="shared" si="1"/>
        <v>#REF!</v>
      </c>
    </row>
    <row r="25" spans="4:5" x14ac:dyDescent="0.3">
      <c r="D25">
        <f t="shared" si="0"/>
        <v>0</v>
      </c>
      <c r="E25" s="4" t="e">
        <f t="shared" si="1"/>
        <v>#REF!</v>
      </c>
    </row>
    <row r="26" spans="4:5" x14ac:dyDescent="0.3">
      <c r="D26">
        <f t="shared" si="0"/>
        <v>0</v>
      </c>
      <c r="E26" s="4" t="e">
        <f t="shared" si="1"/>
        <v>#REF!</v>
      </c>
    </row>
    <row r="27" spans="4:5" x14ac:dyDescent="0.3">
      <c r="D27">
        <f t="shared" si="0"/>
        <v>0</v>
      </c>
      <c r="E27" s="4" t="e">
        <f t="shared" si="1"/>
        <v>#REF!</v>
      </c>
    </row>
    <row r="28" spans="4:5" x14ac:dyDescent="0.3">
      <c r="D28">
        <f t="shared" si="0"/>
        <v>0</v>
      </c>
      <c r="E28" s="4" t="e">
        <f t="shared" si="1"/>
        <v>#REF!</v>
      </c>
    </row>
    <row r="29" spans="4:5" x14ac:dyDescent="0.3">
      <c r="D29">
        <f t="shared" si="0"/>
        <v>0</v>
      </c>
      <c r="E29" s="4" t="e">
        <f t="shared" si="1"/>
        <v>#REF!</v>
      </c>
    </row>
    <row r="30" spans="4:5" x14ac:dyDescent="0.3">
      <c r="D30">
        <f t="shared" si="0"/>
        <v>0</v>
      </c>
      <c r="E30" s="4" t="e">
        <f t="shared" si="1"/>
        <v>#REF!</v>
      </c>
    </row>
    <row r="31" spans="4:5" x14ac:dyDescent="0.3">
      <c r="D31">
        <f t="shared" si="0"/>
        <v>0</v>
      </c>
      <c r="E31" s="4" t="e">
        <f t="shared" si="1"/>
        <v>#REF!</v>
      </c>
    </row>
    <row r="32" spans="4:5" x14ac:dyDescent="0.3">
      <c r="D32">
        <f t="shared" si="0"/>
        <v>0</v>
      </c>
      <c r="E32" s="4" t="e">
        <f t="shared" si="1"/>
        <v>#REF!</v>
      </c>
    </row>
    <row r="33" spans="4:5" x14ac:dyDescent="0.3">
      <c r="D33">
        <f t="shared" si="0"/>
        <v>0</v>
      </c>
      <c r="E33" s="4" t="e">
        <f t="shared" si="1"/>
        <v>#REF!</v>
      </c>
    </row>
    <row r="34" spans="4:5" x14ac:dyDescent="0.3">
      <c r="D34">
        <f t="shared" si="0"/>
        <v>0</v>
      </c>
      <c r="E34" s="4" t="e">
        <f t="shared" si="1"/>
        <v>#REF!</v>
      </c>
    </row>
    <row r="35" spans="4:5" x14ac:dyDescent="0.3">
      <c r="D35">
        <f t="shared" si="0"/>
        <v>0</v>
      </c>
      <c r="E35" s="4" t="e">
        <f t="shared" si="1"/>
        <v>#REF!</v>
      </c>
    </row>
    <row r="36" spans="4:5" x14ac:dyDescent="0.3">
      <c r="D36">
        <f t="shared" si="0"/>
        <v>0</v>
      </c>
      <c r="E36" s="4" t="e">
        <f t="shared" si="1"/>
        <v>#REF!</v>
      </c>
    </row>
    <row r="37" spans="4:5" x14ac:dyDescent="0.3">
      <c r="D37">
        <f t="shared" si="0"/>
        <v>0</v>
      </c>
      <c r="E37" s="4" t="e">
        <f t="shared" si="1"/>
        <v>#REF!</v>
      </c>
    </row>
    <row r="38" spans="4:5" x14ac:dyDescent="0.3">
      <c r="D38">
        <f t="shared" si="0"/>
        <v>0</v>
      </c>
      <c r="E38" s="4" t="e">
        <f t="shared" si="1"/>
        <v>#REF!</v>
      </c>
    </row>
    <row r="39" spans="4:5" x14ac:dyDescent="0.3">
      <c r="D39">
        <f t="shared" si="0"/>
        <v>0</v>
      </c>
      <c r="E39" s="4" t="e">
        <f t="shared" si="1"/>
        <v>#REF!</v>
      </c>
    </row>
    <row r="40" spans="4:5" x14ac:dyDescent="0.3">
      <c r="D40">
        <f t="shared" si="0"/>
        <v>0</v>
      </c>
      <c r="E40" s="4" t="e">
        <f t="shared" si="1"/>
        <v>#REF!</v>
      </c>
    </row>
    <row r="41" spans="4:5" x14ac:dyDescent="0.3">
      <c r="D41">
        <f t="shared" si="0"/>
        <v>0</v>
      </c>
      <c r="E41" s="4" t="e">
        <f t="shared" si="1"/>
        <v>#REF!</v>
      </c>
    </row>
    <row r="42" spans="4:5" x14ac:dyDescent="0.3">
      <c r="D42">
        <f t="shared" si="0"/>
        <v>0</v>
      </c>
      <c r="E42" s="4" t="e">
        <f t="shared" si="1"/>
        <v>#REF!</v>
      </c>
    </row>
    <row r="43" spans="4:5" x14ac:dyDescent="0.3">
      <c r="D43">
        <f t="shared" si="0"/>
        <v>0</v>
      </c>
      <c r="E43" s="4" t="e">
        <f t="shared" si="1"/>
        <v>#REF!</v>
      </c>
    </row>
    <row r="44" spans="4:5" x14ac:dyDescent="0.3">
      <c r="D44">
        <f t="shared" si="0"/>
        <v>0</v>
      </c>
      <c r="E44" s="4" t="e">
        <f t="shared" si="1"/>
        <v>#REF!</v>
      </c>
    </row>
    <row r="45" spans="4:5" x14ac:dyDescent="0.3">
      <c r="D45">
        <f t="shared" si="0"/>
        <v>0</v>
      </c>
      <c r="E45" s="4" t="e">
        <f t="shared" si="1"/>
        <v>#REF!</v>
      </c>
    </row>
    <row r="46" spans="4:5" x14ac:dyDescent="0.3">
      <c r="D46">
        <f t="shared" si="0"/>
        <v>0</v>
      </c>
      <c r="E46" s="4" t="e">
        <f t="shared" si="1"/>
        <v>#REF!</v>
      </c>
    </row>
    <row r="47" spans="4:5" x14ac:dyDescent="0.3">
      <c r="D47">
        <f t="shared" si="0"/>
        <v>0</v>
      </c>
      <c r="E47" s="4" t="e">
        <f t="shared" si="1"/>
        <v>#REF!</v>
      </c>
    </row>
    <row r="48" spans="4:5" x14ac:dyDescent="0.3">
      <c r="D48">
        <f t="shared" si="0"/>
        <v>0</v>
      </c>
      <c r="E48" s="4" t="e">
        <f t="shared" si="1"/>
        <v>#REF!</v>
      </c>
    </row>
    <row r="49" spans="4:5" x14ac:dyDescent="0.3">
      <c r="D49">
        <f t="shared" si="0"/>
        <v>0</v>
      </c>
      <c r="E49" s="4" t="e">
        <f t="shared" si="1"/>
        <v>#REF!</v>
      </c>
    </row>
    <row r="50" spans="4:5" x14ac:dyDescent="0.3">
      <c r="D50">
        <f t="shared" si="0"/>
        <v>0</v>
      </c>
      <c r="E50" s="4" t="e">
        <f t="shared" si="1"/>
        <v>#REF!</v>
      </c>
    </row>
    <row r="51" spans="4:5" x14ac:dyDescent="0.3">
      <c r="D51">
        <f t="shared" si="0"/>
        <v>0</v>
      </c>
      <c r="E51" s="4" t="e">
        <f t="shared" si="1"/>
        <v>#REF!</v>
      </c>
    </row>
    <row r="52" spans="4:5" x14ac:dyDescent="0.3">
      <c r="D52">
        <f t="shared" si="0"/>
        <v>0</v>
      </c>
      <c r="E52" s="4"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00E3-0851-4026-854D-567092FC00DD}">
  <dimension ref="A3:B9"/>
  <sheetViews>
    <sheetView workbookViewId="0">
      <selection activeCell="B6" sqref="B6"/>
    </sheetView>
  </sheetViews>
  <sheetFormatPr defaultRowHeight="14.4" x14ac:dyDescent="0.3"/>
  <cols>
    <col min="1" max="1" width="12.5546875" bestFit="1" customWidth="1"/>
    <col min="2" max="2" width="11.6640625" bestFit="1" customWidth="1"/>
  </cols>
  <sheetData>
    <row r="3" spans="1:2" x14ac:dyDescent="0.3">
      <c r="A3" s="2" t="s">
        <v>10931</v>
      </c>
      <c r="B3" t="s">
        <v>10944</v>
      </c>
    </row>
    <row r="4" spans="1:2" x14ac:dyDescent="0.3">
      <c r="A4" s="3" t="s">
        <v>56</v>
      </c>
      <c r="B4" s="13">
        <v>3338.77</v>
      </c>
    </row>
    <row r="5" spans="1:2" x14ac:dyDescent="0.3">
      <c r="A5" s="3" t="s">
        <v>36</v>
      </c>
      <c r="B5" s="13">
        <v>3397.2280000000005</v>
      </c>
    </row>
    <row r="6" spans="1:2" x14ac:dyDescent="0.3">
      <c r="A6" s="3" t="s">
        <v>578</v>
      </c>
      <c r="B6" s="13">
        <v>4189.55</v>
      </c>
    </row>
    <row r="7" spans="1:2" x14ac:dyDescent="0.3">
      <c r="A7" s="3" t="s">
        <v>75</v>
      </c>
      <c r="B7" s="13">
        <v>4450.6040000000003</v>
      </c>
    </row>
    <row r="8" spans="1:2" x14ac:dyDescent="0.3">
      <c r="A8" s="3" t="s">
        <v>72</v>
      </c>
      <c r="B8" s="13">
        <v>9740.3799999999974</v>
      </c>
    </row>
    <row r="9" spans="1:2" x14ac:dyDescent="0.3">
      <c r="A9" s="3" t="s">
        <v>10932</v>
      </c>
      <c r="B9" s="13">
        <v>25116.531999999999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D1402-4D57-4A22-B0D2-6CE252A5D795}">
  <dimension ref="A3:N19"/>
  <sheetViews>
    <sheetView workbookViewId="0">
      <selection activeCell="D19" sqref="D19"/>
    </sheetView>
  </sheetViews>
  <sheetFormatPr defaultRowHeight="14.4" x14ac:dyDescent="0.3"/>
  <cols>
    <col min="1" max="1" width="12.5546875" bestFit="1" customWidth="1"/>
    <col min="2" max="2" width="11.6640625" bestFit="1" customWidth="1"/>
    <col min="3" max="3" width="13.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2" t="s">
        <v>10931</v>
      </c>
      <c r="B3" t="s">
        <v>10944</v>
      </c>
      <c r="D3" s="2" t="s">
        <v>10931</v>
      </c>
      <c r="E3" t="s">
        <v>10945</v>
      </c>
      <c r="G3" s="2" t="s">
        <v>10931</v>
      </c>
      <c r="H3" t="s">
        <v>10947</v>
      </c>
      <c r="J3" s="2" t="s">
        <v>10931</v>
      </c>
      <c r="K3" t="s">
        <v>10948</v>
      </c>
      <c r="M3" s="2" t="s">
        <v>10931</v>
      </c>
      <c r="N3" t="s">
        <v>10949</v>
      </c>
    </row>
    <row r="4" spans="1:14" x14ac:dyDescent="0.3">
      <c r="A4" s="3" t="s">
        <v>10950</v>
      </c>
      <c r="B4" s="13">
        <v>1422.0640000000001</v>
      </c>
      <c r="D4" s="3" t="s">
        <v>10950</v>
      </c>
      <c r="E4" s="13">
        <v>302.94530000000009</v>
      </c>
      <c r="G4" s="3" t="s">
        <v>10950</v>
      </c>
      <c r="H4" s="13">
        <v>26</v>
      </c>
      <c r="J4" s="3" t="s">
        <v>10950</v>
      </c>
      <c r="K4" s="13">
        <v>9</v>
      </c>
      <c r="M4" s="3" t="s">
        <v>10950</v>
      </c>
      <c r="N4" s="13">
        <v>0.21303211388516977</v>
      </c>
    </row>
    <row r="5" spans="1:14" x14ac:dyDescent="0.3">
      <c r="A5" s="3" t="s">
        <v>10933</v>
      </c>
      <c r="B5" s="13">
        <v>321.56</v>
      </c>
      <c r="D5" s="3" t="s">
        <v>10933</v>
      </c>
      <c r="E5" s="13">
        <v>91.254100000000008</v>
      </c>
      <c r="G5" s="3" t="s">
        <v>10933</v>
      </c>
      <c r="H5" s="13">
        <v>10</v>
      </c>
      <c r="J5" s="3" t="s">
        <v>10933</v>
      </c>
      <c r="K5" s="13">
        <v>3</v>
      </c>
      <c r="M5" s="3" t="s">
        <v>10933</v>
      </c>
      <c r="N5" s="13">
        <v>0.28378560766264466</v>
      </c>
    </row>
    <row r="6" spans="1:14" x14ac:dyDescent="0.3">
      <c r="A6" s="3" t="s">
        <v>10934</v>
      </c>
      <c r="B6" s="13">
        <v>5264.5929999999989</v>
      </c>
      <c r="D6" s="3" t="s">
        <v>10934</v>
      </c>
      <c r="E6" s="13">
        <v>1368.8336000000004</v>
      </c>
      <c r="G6" s="3" t="s">
        <v>10934</v>
      </c>
      <c r="H6" s="13">
        <v>72</v>
      </c>
      <c r="J6" s="3" t="s">
        <v>10934</v>
      </c>
      <c r="K6" s="13">
        <v>23</v>
      </c>
      <c r="M6" s="3" t="s">
        <v>10934</v>
      </c>
      <c r="N6" s="13">
        <v>0.26000748775831306</v>
      </c>
    </row>
    <row r="7" spans="1:14" x14ac:dyDescent="0.3">
      <c r="A7" s="3" t="s">
        <v>10935</v>
      </c>
      <c r="B7" s="13">
        <v>8408.1459999999988</v>
      </c>
      <c r="D7" s="3" t="s">
        <v>10935</v>
      </c>
      <c r="E7" s="13">
        <v>901.87040000000036</v>
      </c>
      <c r="G7" s="3" t="s">
        <v>10935</v>
      </c>
      <c r="H7" s="13">
        <v>78</v>
      </c>
      <c r="J7" s="3" t="s">
        <v>10935</v>
      </c>
      <c r="K7" s="13">
        <v>18</v>
      </c>
      <c r="M7" s="3" t="s">
        <v>10935</v>
      </c>
      <c r="N7" s="13">
        <v>0.10726150568746076</v>
      </c>
    </row>
    <row r="8" spans="1:14" x14ac:dyDescent="0.3">
      <c r="A8" s="3" t="s">
        <v>10936</v>
      </c>
      <c r="B8" s="13">
        <v>3864.43</v>
      </c>
      <c r="D8" s="3" t="s">
        <v>10936</v>
      </c>
      <c r="E8" s="13">
        <v>1551.7593000000002</v>
      </c>
      <c r="G8" s="3" t="s">
        <v>10936</v>
      </c>
      <c r="H8" s="13">
        <v>36</v>
      </c>
      <c r="J8" s="3" t="s">
        <v>10936</v>
      </c>
      <c r="K8" s="13">
        <v>10</v>
      </c>
      <c r="M8" s="3" t="s">
        <v>10936</v>
      </c>
      <c r="N8" s="13">
        <v>0.4015493358658328</v>
      </c>
    </row>
    <row r="9" spans="1:14" x14ac:dyDescent="0.3">
      <c r="A9" s="3" t="s">
        <v>10937</v>
      </c>
      <c r="B9" s="13">
        <v>170.352</v>
      </c>
      <c r="D9" s="3" t="s">
        <v>10937</v>
      </c>
      <c r="E9" s="13">
        <v>10.647</v>
      </c>
      <c r="G9" s="3" t="s">
        <v>10937</v>
      </c>
      <c r="H9" s="13">
        <v>3</v>
      </c>
      <c r="J9" s="3" t="s">
        <v>10937</v>
      </c>
      <c r="K9" s="13">
        <v>1</v>
      </c>
      <c r="M9" s="3" t="s">
        <v>10937</v>
      </c>
      <c r="N9" s="13">
        <v>6.25E-2</v>
      </c>
    </row>
    <row r="10" spans="1:14" x14ac:dyDescent="0.3">
      <c r="A10" s="3" t="s">
        <v>10938</v>
      </c>
      <c r="B10" s="13">
        <v>828.01800000000003</v>
      </c>
      <c r="D10" s="3" t="s">
        <v>10938</v>
      </c>
      <c r="E10" s="13">
        <v>83.235599999999991</v>
      </c>
      <c r="G10" s="3" t="s">
        <v>10938</v>
      </c>
      <c r="H10" s="13">
        <v>21</v>
      </c>
      <c r="J10" s="3" t="s">
        <v>10938</v>
      </c>
      <c r="K10" s="13">
        <v>6</v>
      </c>
      <c r="M10" s="3" t="s">
        <v>10938</v>
      </c>
      <c r="N10" s="13">
        <v>0.10052390165431185</v>
      </c>
    </row>
    <row r="11" spans="1:14" x14ac:dyDescent="0.3">
      <c r="A11" s="3" t="s">
        <v>10939</v>
      </c>
      <c r="B11" s="13">
        <v>4481.3919999999989</v>
      </c>
      <c r="D11" s="3" t="s">
        <v>10939</v>
      </c>
      <c r="E11" s="13">
        <v>1347.4559000000002</v>
      </c>
      <c r="G11" s="3" t="s">
        <v>10939</v>
      </c>
      <c r="H11" s="13">
        <v>69</v>
      </c>
      <c r="J11" s="3" t="s">
        <v>10939</v>
      </c>
      <c r="K11" s="13">
        <v>18</v>
      </c>
      <c r="M11" s="3" t="s">
        <v>10939</v>
      </c>
      <c r="N11" s="13">
        <v>0.30067798130580864</v>
      </c>
    </row>
    <row r="12" spans="1:14" x14ac:dyDescent="0.3">
      <c r="A12" s="3" t="s">
        <v>10940</v>
      </c>
      <c r="B12" s="13">
        <v>437.68200000000002</v>
      </c>
      <c r="D12" s="3" t="s">
        <v>10940</v>
      </c>
      <c r="E12" s="13">
        <v>91.313400000000001</v>
      </c>
      <c r="G12" s="3" t="s">
        <v>10940</v>
      </c>
      <c r="H12" s="13">
        <v>34</v>
      </c>
      <c r="J12" s="3" t="s">
        <v>10940</v>
      </c>
      <c r="K12" s="13">
        <v>9</v>
      </c>
      <c r="M12" s="3" t="s">
        <v>10940</v>
      </c>
      <c r="N12" s="13">
        <v>0.2086295529631102</v>
      </c>
    </row>
    <row r="13" spans="1:14" x14ac:dyDescent="0.3">
      <c r="A13" s="3" t="s">
        <v>10941</v>
      </c>
      <c r="B13" s="13">
        <v>4272.8600000000006</v>
      </c>
      <c r="D13" s="3" t="s">
        <v>10941</v>
      </c>
      <c r="E13" s="13">
        <v>589.30740000000014</v>
      </c>
      <c r="G13" s="3" t="s">
        <v>10941</v>
      </c>
      <c r="H13" s="13">
        <v>47</v>
      </c>
      <c r="J13" s="3" t="s">
        <v>10941</v>
      </c>
      <c r="K13" s="13">
        <v>13</v>
      </c>
      <c r="M13" s="3" t="s">
        <v>10941</v>
      </c>
      <c r="N13" s="13">
        <v>0.13791872422686446</v>
      </c>
    </row>
    <row r="14" spans="1:14" x14ac:dyDescent="0.3">
      <c r="A14" s="3" t="s">
        <v>10942</v>
      </c>
      <c r="B14" s="13">
        <v>3641.14</v>
      </c>
      <c r="D14" s="3" t="s">
        <v>10942</v>
      </c>
      <c r="E14" s="13">
        <v>1052.5350000000001</v>
      </c>
      <c r="G14" s="3" t="s">
        <v>10942</v>
      </c>
      <c r="H14" s="13">
        <v>101</v>
      </c>
      <c r="J14" s="3" t="s">
        <v>10942</v>
      </c>
      <c r="K14" s="13">
        <v>23</v>
      </c>
      <c r="M14" s="3" t="s">
        <v>10942</v>
      </c>
      <c r="N14" s="13">
        <v>0.28906743492422704</v>
      </c>
    </row>
    <row r="15" spans="1:14" x14ac:dyDescent="0.3">
      <c r="A15" s="3" t="s">
        <v>10943</v>
      </c>
      <c r="B15" s="13">
        <v>1572.4829999999999</v>
      </c>
      <c r="D15" s="3" t="s">
        <v>10943</v>
      </c>
      <c r="E15" s="13">
        <v>310.99689999999998</v>
      </c>
      <c r="G15" s="3" t="s">
        <v>10943</v>
      </c>
      <c r="H15" s="13">
        <v>28</v>
      </c>
      <c r="J15" s="3" t="s">
        <v>10943</v>
      </c>
      <c r="K15" s="13">
        <v>8</v>
      </c>
      <c r="M15" s="3" t="s">
        <v>10943</v>
      </c>
      <c r="N15" s="13">
        <v>0.197774411551667</v>
      </c>
    </row>
    <row r="16" spans="1:14" x14ac:dyDescent="0.3">
      <c r="A16" s="3" t="s">
        <v>10932</v>
      </c>
      <c r="B16" s="13">
        <v>34684.720000000001</v>
      </c>
      <c r="D16" s="3" t="s">
        <v>10932</v>
      </c>
      <c r="E16" s="13">
        <v>7702.1539000000012</v>
      </c>
      <c r="G16" s="3" t="s">
        <v>10932</v>
      </c>
      <c r="H16" s="13">
        <v>525</v>
      </c>
      <c r="J16" s="3" t="s">
        <v>10932</v>
      </c>
      <c r="K16" s="13">
        <v>141</v>
      </c>
      <c r="M16" s="3" t="s">
        <v>10932</v>
      </c>
      <c r="N16" s="13">
        <v>0.22206187335518346</v>
      </c>
    </row>
    <row r="17" spans="2:14" x14ac:dyDescent="0.3">
      <c r="B17" s="8">
        <f>GETPIVOTDATA("Sales",$A$3)</f>
        <v>34684.720000000001</v>
      </c>
      <c r="E17" s="8">
        <f>GETPIVOTDATA("Profit",$D$3)</f>
        <v>7702.1539000000012</v>
      </c>
      <c r="H17" s="9">
        <f>GETPIVOTDATA("Quantity",$G$3)</f>
        <v>525</v>
      </c>
      <c r="K17" s="9">
        <f>GETPIVOTDATA("Order ID",$J$3)</f>
        <v>141</v>
      </c>
      <c r="N17" s="10">
        <f>GETPIVOTDATA("Profit Margin",$M$3)</f>
        <v>0.22206187335518346</v>
      </c>
    </row>
    <row r="19" spans="2:14" x14ac:dyDescent="0.3">
      <c r="C19" s="12">
        <f>GETPIVOTDATA("Sales",$A$3)</f>
        <v>34684.720000000001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8F55-D513-459F-BBAA-7ABA2CEF0D0D}">
  <dimension ref="A3:L7"/>
  <sheetViews>
    <sheetView topLeftCell="D1" workbookViewId="0">
      <selection activeCell="L7" sqref="L7"/>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8.77734375" bestFit="1" customWidth="1"/>
    <col min="8" max="11" width="12.21875" bestFit="1" customWidth="1"/>
    <col min="12" max="12" width="11.5546875" bestFit="1" customWidth="1"/>
  </cols>
  <sheetData>
    <row r="3" spans="1:12" x14ac:dyDescent="0.3">
      <c r="A3" s="2" t="s">
        <v>10931</v>
      </c>
      <c r="B3" t="s">
        <v>10944</v>
      </c>
      <c r="C3" t="s">
        <v>10945</v>
      </c>
      <c r="D3" t="s">
        <v>10947</v>
      </c>
      <c r="E3" t="s">
        <v>10948</v>
      </c>
      <c r="F3" t="s">
        <v>10949</v>
      </c>
    </row>
    <row r="4" spans="1:12" x14ac:dyDescent="0.3">
      <c r="A4" s="3">
        <v>2011</v>
      </c>
      <c r="B4" s="13">
        <v>34684.720000000008</v>
      </c>
      <c r="C4" s="13">
        <v>7702.1538999999984</v>
      </c>
      <c r="D4" s="13">
        <v>525</v>
      </c>
      <c r="E4" s="13">
        <v>141</v>
      </c>
      <c r="F4" s="13">
        <v>0.2220618733551834</v>
      </c>
    </row>
    <row r="5" spans="1:12" x14ac:dyDescent="0.3">
      <c r="A5" s="3">
        <v>2012</v>
      </c>
      <c r="B5" s="13">
        <v>18107.329999999987</v>
      </c>
      <c r="C5" s="13">
        <v>1896.3235999999997</v>
      </c>
      <c r="D5" s="13">
        <v>496</v>
      </c>
      <c r="E5" s="13">
        <v>121</v>
      </c>
      <c r="F5" s="13">
        <v>0.10472684818799906</v>
      </c>
    </row>
    <row r="6" spans="1:12" x14ac:dyDescent="0.3">
      <c r="A6" s="3">
        <v>2013</v>
      </c>
      <c r="B6" s="13">
        <v>26694.890499999998</v>
      </c>
      <c r="C6" s="13">
        <v>4097.5052000000005</v>
      </c>
      <c r="D6" s="13">
        <v>457</v>
      </c>
      <c r="E6" s="13">
        <v>109</v>
      </c>
      <c r="F6" s="13">
        <v>0.15349398792252025</v>
      </c>
    </row>
    <row r="7" spans="1:12" x14ac:dyDescent="0.3">
      <c r="A7" s="3">
        <v>2014</v>
      </c>
      <c r="B7" s="13">
        <v>42398.991999999984</v>
      </c>
      <c r="C7" s="13">
        <v>1519.2405000000012</v>
      </c>
      <c r="D7" s="13">
        <v>538</v>
      </c>
      <c r="E7" s="13">
        <v>139</v>
      </c>
      <c r="F7" s="13">
        <v>3.5831995722917231E-2</v>
      </c>
      <c r="H7" s="11">
        <f>(GETPIVOTDATA("Sum of Sales",$A$3,"Year",2014)/GETPIVOTDATA("Sum of Sales",$A$3,"Year",2013))-1</f>
        <v>0.58828117313311279</v>
      </c>
      <c r="I7" s="11">
        <f>(GETPIVOTDATA("Sum of Profit",$A$3,"Year",2014)/GETPIVOTDATA("Sum of Profit",$A$3,"Year",2013))-1</f>
        <v>-0.62922792630012991</v>
      </c>
      <c r="J7" s="11">
        <f>(GETPIVOTDATA("Sum of Quantity",$A$3,"Year",2014)/GETPIVOTDATA("Sum of Quantity",$A$3,"Year",2013))-1</f>
        <v>0.17724288840262581</v>
      </c>
      <c r="K7" s="11">
        <f>(GETPIVOTDATA("Count of Order ID",$A$3,"Year",2014)/GETPIVOTDATA("Count of Order ID",$A$3,"Year",2013))-1</f>
        <v>0.27522935779816504</v>
      </c>
      <c r="L7" s="11">
        <f>(GETPIVOTDATA("Sum of Profit Margin",$A$3,"Year",2014)/GETPIVOTDATA("Sum of Profit Margin",$A$3,"Year",2013))-1</f>
        <v>-0.76655765995861491</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13472-D2A5-42F7-932C-41B7F9DC1B65}">
  <dimension ref="A3:B14"/>
  <sheetViews>
    <sheetView workbookViewId="0">
      <selection activeCell="A5" sqref="A4:A10"/>
      <pivotSelection pane="bottomRight" showHeader="1" axis="axisRow" activeRow="4" previousRow="4" click="1" r:id="rId1">
        <pivotArea dataOnly="0" labelOnly="1" fieldPosition="0">
          <references count="1">
            <reference field="16" count="0"/>
          </references>
        </pivotArea>
      </pivotSelection>
    </sheetView>
  </sheetViews>
  <sheetFormatPr defaultRowHeight="14.4" x14ac:dyDescent="0.3"/>
  <cols>
    <col min="1" max="1" width="12.5546875" bestFit="1" customWidth="1"/>
    <col min="2" max="2" width="14.88671875" bestFit="1" customWidth="1"/>
    <col min="3" max="3" width="12.109375" bestFit="1" customWidth="1"/>
  </cols>
  <sheetData>
    <row r="3" spans="1:2" x14ac:dyDescent="0.3">
      <c r="A3" s="2" t="s">
        <v>10931</v>
      </c>
      <c r="B3" t="s">
        <v>10951</v>
      </c>
    </row>
    <row r="4" spans="1:2" x14ac:dyDescent="0.3">
      <c r="A4" s="3" t="s">
        <v>269</v>
      </c>
      <c r="B4" s="7">
        <v>4.6153846153846163E-2</v>
      </c>
    </row>
    <row r="5" spans="1:2" x14ac:dyDescent="0.3">
      <c r="A5" s="3" t="s">
        <v>78</v>
      </c>
      <c r="B5" s="7">
        <v>4.6153846153846163E-2</v>
      </c>
    </row>
    <row r="6" spans="1:2" x14ac:dyDescent="0.3">
      <c r="A6" s="3" t="s">
        <v>47</v>
      </c>
      <c r="B6" s="7">
        <v>4.6153846153846163E-2</v>
      </c>
    </row>
    <row r="7" spans="1:2" x14ac:dyDescent="0.3">
      <c r="A7" s="3" t="s">
        <v>36</v>
      </c>
      <c r="B7" s="7">
        <v>4.6153846153846163E-2</v>
      </c>
    </row>
    <row r="8" spans="1:2" x14ac:dyDescent="0.3">
      <c r="A8" s="3" t="s">
        <v>59</v>
      </c>
      <c r="B8" s="7">
        <v>6.1538461538461542E-2</v>
      </c>
    </row>
    <row r="9" spans="1:2" x14ac:dyDescent="0.3">
      <c r="A9" s="3" t="s">
        <v>72</v>
      </c>
      <c r="B9" s="7">
        <v>6.1538461538461542E-2</v>
      </c>
    </row>
    <row r="10" spans="1:2" x14ac:dyDescent="0.3">
      <c r="A10" s="3" t="s">
        <v>68</v>
      </c>
      <c r="B10" s="7">
        <v>7.6923076923076927E-2</v>
      </c>
    </row>
    <row r="11" spans="1:2" x14ac:dyDescent="0.3">
      <c r="A11" s="3" t="s">
        <v>65</v>
      </c>
      <c r="B11" s="7">
        <v>9.2307692307692299E-2</v>
      </c>
    </row>
    <row r="12" spans="1:2" x14ac:dyDescent="0.3">
      <c r="A12" s="3" t="s">
        <v>90</v>
      </c>
      <c r="B12" s="7">
        <v>9.2307692307692299E-2</v>
      </c>
    </row>
    <row r="13" spans="1:2" x14ac:dyDescent="0.3">
      <c r="A13" s="3" t="s">
        <v>75</v>
      </c>
      <c r="B13" s="7">
        <v>0.43076923076923079</v>
      </c>
    </row>
    <row r="14" spans="1:2" x14ac:dyDescent="0.3">
      <c r="A14" s="3" t="s">
        <v>10932</v>
      </c>
      <c r="B14" s="7">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A03D7-3921-426B-8EDE-1FC927C905C5}">
  <dimension ref="A1:Z1000"/>
  <sheetViews>
    <sheetView showGridLines="0" showRowColHeaders="0" tabSelected="1" zoomScale="94" workbookViewId="0">
      <selection activeCell="S41" sqref="S41"/>
    </sheetView>
  </sheetViews>
  <sheetFormatPr defaultColWidth="0" defaultRowHeight="15" customHeight="1" x14ac:dyDescent="0.3"/>
  <cols>
    <col min="1" max="24" width="8.6640625" customWidth="1"/>
    <col min="25" max="26" width="8.6640625" hidden="1" customWidth="1"/>
    <col min="27" max="16384" width="14.44140625" hidden="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6.8" x14ac:dyDescent="0.4">
      <c r="A11" s="5" t="s">
        <v>10946</v>
      </c>
      <c r="B11" s="6" t="e">
        <f>#REF!</f>
        <v>#REF!</v>
      </c>
      <c r="Q11" s="5"/>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customFormat="1" ht="14.25" customHeight="1" x14ac:dyDescent="0.3"/>
    <row r="18" customFormat="1" ht="14.25" customHeight="1" x14ac:dyDescent="0.3"/>
    <row r="19" customFormat="1" ht="14.25" customHeight="1" x14ac:dyDescent="0.3"/>
    <row r="20" customFormat="1" ht="14.25" customHeight="1" x14ac:dyDescent="0.3"/>
    <row r="21" customFormat="1" ht="14.25" customHeight="1" x14ac:dyDescent="0.3"/>
    <row r="22" customFormat="1" ht="14.25" customHeight="1" x14ac:dyDescent="0.3"/>
    <row r="23" customFormat="1" ht="14.25" customHeight="1" x14ac:dyDescent="0.3"/>
    <row r="24" customFormat="1" ht="14.25" customHeight="1" x14ac:dyDescent="0.3"/>
    <row r="25" customFormat="1" ht="14.25" customHeight="1" x14ac:dyDescent="0.3"/>
    <row r="26" customFormat="1" ht="14.25" customHeight="1" x14ac:dyDescent="0.3"/>
    <row r="27" customFormat="1" ht="14.25" customHeight="1" x14ac:dyDescent="0.3"/>
    <row r="28" customFormat="1" ht="14.25" customHeight="1" x14ac:dyDescent="0.3"/>
    <row r="29" customFormat="1" ht="14.25" customHeight="1" x14ac:dyDescent="0.3"/>
    <row r="30" customFormat="1" ht="14.25" customHeight="1" x14ac:dyDescent="0.3"/>
    <row r="31" customFormat="1" ht="14.25" customHeight="1" x14ac:dyDescent="0.3"/>
    <row r="32" customFormat="1" ht="14.25" customHeight="1" x14ac:dyDescent="0.3"/>
    <row r="33" customFormat="1" ht="14.25" customHeight="1" x14ac:dyDescent="0.3"/>
    <row r="34" customFormat="1" ht="14.25" customHeight="1" x14ac:dyDescent="0.3"/>
    <row r="35" customFormat="1" ht="14.25" customHeight="1" x14ac:dyDescent="0.3"/>
    <row r="36" customFormat="1" ht="14.25" customHeight="1" x14ac:dyDescent="0.3"/>
    <row r="37" customFormat="1" ht="14.25" customHeight="1" x14ac:dyDescent="0.3"/>
    <row r="38" customFormat="1" ht="14.25" customHeight="1" x14ac:dyDescent="0.3"/>
    <row r="39" customFormat="1" ht="14.25" customHeight="1" x14ac:dyDescent="0.3"/>
    <row r="40" customFormat="1" ht="14.25" customHeight="1" x14ac:dyDescent="0.3"/>
    <row r="41" customFormat="1" ht="14.25" customHeight="1" x14ac:dyDescent="0.3"/>
    <row r="42" customFormat="1" ht="14.25" customHeight="1" x14ac:dyDescent="0.3"/>
    <row r="43" customFormat="1" ht="14.25" customHeight="1" x14ac:dyDescent="0.3"/>
    <row r="44" customFormat="1" ht="14.25" customHeight="1" x14ac:dyDescent="0.3"/>
    <row r="45" customFormat="1" ht="14.25" customHeight="1" x14ac:dyDescent="0.3"/>
    <row r="46" customFormat="1" ht="14.25" customHeight="1" x14ac:dyDescent="0.3"/>
    <row r="47" customFormat="1" ht="14.25" customHeight="1" x14ac:dyDescent="0.3"/>
    <row r="48" customFormat="1" ht="14.25" customHeight="1" x14ac:dyDescent="0.3"/>
    <row r="49" customFormat="1" ht="14.25" customHeight="1" x14ac:dyDescent="0.3"/>
    <row r="50" customFormat="1" ht="14.25" customHeight="1" x14ac:dyDescent="0.3"/>
    <row r="51" customFormat="1" ht="14.25" customHeight="1" x14ac:dyDescent="0.3"/>
    <row r="52" customFormat="1" ht="14.25" customHeight="1" x14ac:dyDescent="0.3"/>
    <row r="53" customFormat="1" ht="14.25" customHeight="1" x14ac:dyDescent="0.3"/>
    <row r="54" customFormat="1" ht="14.25" customHeight="1" x14ac:dyDescent="0.3"/>
    <row r="55" customFormat="1" ht="14.25" customHeight="1" x14ac:dyDescent="0.3"/>
    <row r="56" customFormat="1" ht="14.25" customHeight="1" x14ac:dyDescent="0.3"/>
    <row r="57" customFormat="1" ht="14.25" customHeight="1" x14ac:dyDescent="0.3"/>
    <row r="58" customFormat="1" ht="14.25" customHeight="1" x14ac:dyDescent="0.3"/>
    <row r="59" customFormat="1" ht="14.25" customHeight="1" x14ac:dyDescent="0.3"/>
    <row r="60" customFormat="1" ht="14.25" customHeight="1" x14ac:dyDescent="0.3"/>
    <row r="61" customFormat="1" ht="14.25" customHeight="1" x14ac:dyDescent="0.3"/>
    <row r="62" customFormat="1" ht="14.25" customHeight="1" x14ac:dyDescent="0.3"/>
    <row r="63" customFormat="1" ht="14.25" customHeight="1" x14ac:dyDescent="0.3"/>
    <row r="64" customFormat="1" ht="14.25" customHeight="1" x14ac:dyDescent="0.3"/>
    <row r="65" customFormat="1" ht="14.25" customHeight="1" x14ac:dyDescent="0.3"/>
    <row r="66" customFormat="1" ht="14.25" customHeight="1" x14ac:dyDescent="0.3"/>
    <row r="67" customFormat="1" ht="14.25" customHeight="1" x14ac:dyDescent="0.3"/>
    <row r="68" customFormat="1" ht="14.25" customHeight="1" x14ac:dyDescent="0.3"/>
    <row r="69" customFormat="1" ht="14.25" customHeight="1" x14ac:dyDescent="0.3"/>
    <row r="70" customFormat="1" ht="14.25" customHeight="1" x14ac:dyDescent="0.3"/>
    <row r="71" customFormat="1" ht="14.25" customHeight="1" x14ac:dyDescent="0.3"/>
    <row r="72" customFormat="1" ht="14.25" customHeight="1" x14ac:dyDescent="0.3"/>
    <row r="73" customFormat="1" ht="14.25" customHeight="1" x14ac:dyDescent="0.3"/>
    <row r="74" customFormat="1" ht="14.25" customHeight="1" x14ac:dyDescent="0.3"/>
    <row r="75" customFormat="1" ht="14.25" customHeight="1" x14ac:dyDescent="0.3"/>
    <row r="76" customFormat="1" ht="14.25" customHeight="1" x14ac:dyDescent="0.3"/>
    <row r="77" customFormat="1" ht="14.25" customHeight="1" x14ac:dyDescent="0.3"/>
    <row r="78" customFormat="1" ht="14.25" customHeight="1" x14ac:dyDescent="0.3"/>
    <row r="79" customFormat="1"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DB66E-A472-47C5-997C-AB332F46636A}">
  <dimension ref="A1:V9995"/>
  <sheetViews>
    <sheetView topLeftCell="A2" workbookViewId="0">
      <selection activeCell="E6" sqref="E6"/>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EFC10F-84E0-4316-AD42-D727318089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 Map Chart</vt:lpstr>
      <vt:lpstr>Top 5</vt:lpstr>
      <vt:lpstr>KPI</vt:lpstr>
      <vt:lpstr>KPI YOY</vt:lpstr>
      <vt:lpstr>Top 7</vt:lpstr>
      <vt:lpstr>Dashboard</vt:lpstr>
      <vt:lpstr>Ecommerce Sales Analysis xlsx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 Rai</dc:creator>
  <cp:lastModifiedBy>Vivek Rai</cp:lastModifiedBy>
  <cp:lastPrinted>2023-12-12T10:31:05Z</cp:lastPrinted>
  <dcterms:created xsi:type="dcterms:W3CDTF">2023-12-12T06:10:59Z</dcterms:created>
  <dcterms:modified xsi:type="dcterms:W3CDTF">2025-01-31T21:08:27Z</dcterms:modified>
</cp:coreProperties>
</file>