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s\Documents\"/>
    </mc:Choice>
  </mc:AlternateContent>
  <xr:revisionPtr revIDLastSave="0" documentId="13_ncr:1_{EB93F0E3-1905-4999-A07F-58CADEA6C8D8}" xr6:coauthVersionLast="47" xr6:coauthVersionMax="47" xr10:uidLastSave="{00000000-0000-0000-0000-000000000000}"/>
  <bookViews>
    <workbookView xWindow="-120" yWindow="-120" windowWidth="29040" windowHeight="15840" xr2:uid="{EF901D62-F8E4-4BAF-9426-D15BDEE6C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E112" i="1"/>
  <c r="C38" i="1"/>
  <c r="C37" i="1"/>
  <c r="I42" i="1"/>
  <c r="J42" i="1"/>
  <c r="C36" i="1"/>
  <c r="C35" i="1"/>
  <c r="C34" i="1"/>
  <c r="C33" i="1"/>
  <c r="C32" i="1"/>
  <c r="C31" i="1"/>
  <c r="C30" i="1"/>
  <c r="C18" i="1"/>
  <c r="C19" i="1"/>
  <c r="C20" i="1"/>
  <c r="C21" i="1"/>
  <c r="C22" i="1"/>
  <c r="C23" i="1"/>
  <c r="C24" i="1"/>
  <c r="C25" i="1"/>
  <c r="C26" i="1"/>
  <c r="C27" i="1"/>
  <c r="C28" i="1"/>
  <c r="C29" i="1"/>
  <c r="C12" i="1"/>
  <c r="C13" i="1"/>
  <c r="C14" i="1"/>
  <c r="C15" i="1"/>
  <c r="C16" i="1"/>
  <c r="C17" i="1"/>
  <c r="G113" i="1"/>
  <c r="G114" i="1"/>
  <c r="G115" i="1"/>
  <c r="G116" i="1"/>
  <c r="G117" i="1"/>
  <c r="G112" i="1"/>
  <c r="F113" i="1"/>
  <c r="F114" i="1"/>
  <c r="F115" i="1"/>
  <c r="F116" i="1"/>
  <c r="F117" i="1"/>
  <c r="F112" i="1"/>
  <c r="E114" i="1"/>
  <c r="E115" i="1"/>
  <c r="E116" i="1"/>
  <c r="E117" i="1"/>
  <c r="E113" i="1"/>
  <c r="D53" i="1"/>
  <c r="D54" i="1"/>
  <c r="D55" i="1"/>
  <c r="D56" i="1"/>
  <c r="D57" i="1"/>
  <c r="D58" i="1"/>
  <c r="D59" i="1"/>
  <c r="D60" i="1"/>
  <c r="D61" i="1"/>
  <c r="D62" i="1"/>
  <c r="C54" i="1"/>
  <c r="E54" i="1" s="1"/>
  <c r="C55" i="1"/>
  <c r="C56" i="1"/>
  <c r="C57" i="1"/>
  <c r="C58" i="1"/>
  <c r="C59" i="1"/>
  <c r="C60" i="1"/>
  <c r="C61" i="1"/>
  <c r="C62" i="1"/>
  <c r="C53" i="1"/>
  <c r="J43" i="1"/>
  <c r="J44" i="1"/>
  <c r="J45" i="1"/>
  <c r="J46" i="1"/>
  <c r="J47" i="1"/>
  <c r="J48" i="1"/>
  <c r="J49" i="1"/>
  <c r="J50" i="1"/>
  <c r="J51" i="1"/>
  <c r="I43" i="1"/>
  <c r="I44" i="1"/>
  <c r="I45" i="1"/>
  <c r="I46" i="1"/>
  <c r="I47" i="1"/>
  <c r="I48" i="1"/>
  <c r="I49" i="1"/>
  <c r="I50" i="1"/>
  <c r="I51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<sst xmlns="http://schemas.openxmlformats.org/spreadsheetml/2006/main" count="10" uniqueCount="7">
  <si>
    <t>Precision</t>
  </si>
  <si>
    <t>Recall</t>
  </si>
  <si>
    <t>LowPass</t>
  </si>
  <si>
    <t>MaximumSound</t>
  </si>
  <si>
    <t>MaximumSlope</t>
  </si>
  <si>
    <t>RMS</t>
  </si>
  <si>
    <t>PerfectThresolds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</si>
</sst>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74796121941839E-2"/>
          <c:y val="9.9172670642089844E-2"/>
          <c:w val="0.83860798169459583"/>
          <c:h val="0.74317297750368616"/>
        </c:manualLayout>
      </c:layou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triang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03-415A-B9B4-D99CED6EDD2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Sheet1!$A$13:$A$17</c:f>
              <c:numCache>
                <c:formatCode>General</c:formatCode>
                <c:ptCount val="5"/>
                <c:pt idx="0">
                  <c:v>2.1431515216827299</c:v>
                </c:pt>
                <c:pt idx="1">
                  <c:v>16.574699282646101</c:v>
                </c:pt>
                <c:pt idx="2">
                  <c:v>9.3589254021644592</c:v>
                </c:pt>
                <c:pt idx="3">
                  <c:v>5.7510384619235904</c:v>
                </c:pt>
                <c:pt idx="4">
                  <c:v>7.5549819320440204</c:v>
                </c:pt>
              </c:numCache>
            </c:numRef>
          </c:xVal>
          <c:yVal>
            <c:numRef>
              <c:f>Sheet1!$C$13:$C$17</c:f>
              <c:numCache>
                <c:formatCode>0.00</c:formatCode>
                <c:ptCount val="5"/>
                <c:pt idx="0">
                  <c:v>-0.77</c:v>
                </c:pt>
                <c:pt idx="1">
                  <c:v>0.82</c:v>
                </c:pt>
                <c:pt idx="2">
                  <c:v>0.23</c:v>
                </c:pt>
                <c:pt idx="3">
                  <c:v>-0.26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3-415A-B9B4-D99CED6ED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4819360"/>
        <c:axId val="814818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accent6">
                        <a:lumMod val="75000"/>
                      </a:schemeClr>
                    </a:solidFill>
                    <a:ln w="12700">
                      <a:noFill/>
                    </a:ln>
                    <a:effectLst/>
                  </c:spPr>
                </c:marker>
                <c:dPt>
                  <c:idx val="10"/>
                  <c:marker>
                    <c:symbol val="square"/>
                    <c:size val="10"/>
                    <c:spPr>
                      <a:solidFill>
                        <a:srgbClr val="C00000"/>
                      </a:solidFill>
                      <a:ln w="12700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D-E4E6-4573-BC8F-D3BE1E7167D8}"/>
                    </c:ext>
                  </c:extLst>
                </c:dPt>
                <c:dLbls>
                  <c:dLbl>
                    <c:idx val="9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4E6-4573-BC8F-D3BE1E7167D8}"/>
                      </c:ext>
                    </c:extLst>
                  </c:dLbl>
                  <c:dLbl>
                    <c:idx val="1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E4E6-4573-BC8F-D3BE1E7167D8}"/>
                      </c:ext>
                    </c:extLst>
                  </c:dLbl>
                  <c:numFmt formatCode="#,##0.0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overflow" horzOverflow="overflow" vert="horz" wrap="square" lIns="38100" tIns="19050" rIns="38100" bIns="19050" anchor="ctr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Sheet1!$A$1:$A$11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1.04172290861606</c:v>
                      </c:pt>
                      <c:pt idx="1">
                        <c:v>4.06995695084333E-2</c:v>
                      </c:pt>
                      <c:pt idx="2">
                        <c:v>0.54121123906224899</c:v>
                      </c:pt>
                      <c:pt idx="3">
                        <c:v>0.290955404285341</c:v>
                      </c:pt>
                      <c:pt idx="4">
                        <c:v>0.16582748689688701</c:v>
                      </c:pt>
                      <c:pt idx="5">
                        <c:v>0.22839144559111399</c:v>
                      </c:pt>
                      <c:pt idx="6">
                        <c:v>0.197109466244</c:v>
                      </c:pt>
                      <c:pt idx="7">
                        <c:v>0.21275045591755701</c:v>
                      </c:pt>
                      <c:pt idx="8">
                        <c:v>0.220570950754336</c:v>
                      </c:pt>
                      <c:pt idx="9">
                        <c:v>0.22448119817272499</c:v>
                      </c:pt>
                      <c:pt idx="10">
                        <c:v>0.22643632188191901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0.91</c:v>
                      </c:pt>
                      <c:pt idx="1">
                        <c:v>-1.35</c:v>
                      </c:pt>
                      <c:pt idx="2">
                        <c:v>0.73</c:v>
                      </c:pt>
                      <c:pt idx="3">
                        <c:v>0.26</c:v>
                      </c:pt>
                      <c:pt idx="4">
                        <c:v>-0.42</c:v>
                      </c:pt>
                      <c:pt idx="5">
                        <c:v>0.02</c:v>
                      </c:pt>
                      <c:pt idx="6">
                        <c:v>-0.16</c:v>
                      </c:pt>
                      <c:pt idx="7">
                        <c:v>-0.08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4E6-4573-BC8F-D3BE1E7167D8}"/>
                  </c:ext>
                </c:extLst>
              </c15:ser>
            </c15:filteredScatterSeries>
          </c:ext>
        </c:extLst>
      </c:scatterChart>
      <c:valAx>
        <c:axId val="814819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8880"/>
        <c:crosses val="autoZero"/>
        <c:crossBetween val="midCat"/>
      </c:valAx>
      <c:valAx>
        <c:axId val="814818880"/>
        <c:scaling>
          <c:orientation val="minMax"/>
        </c:scaling>
        <c:delete val="0"/>
        <c:axPos val="r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58024305968621"/>
              <c:y val="0.368767461643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49344227150997E-2"/>
          <c:y val="9.917275303327229E-2"/>
          <c:w val="0.83860798169459583"/>
          <c:h val="0.74317297750368616"/>
        </c:manualLayout>
      </c:layout>
      <c:scatterChart>
        <c:scatterStyle val="lineMarker"/>
        <c:varyColors val="0"/>
        <c:ser>
          <c:idx val="0"/>
          <c:order val="0"/>
          <c:tx>
            <c:v>Speech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Sheet1!$H$42:$H$51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</c:numCache>
            </c:numRef>
          </c:xVal>
          <c:yVal>
            <c:numRef>
              <c:f>Sheet1!$I$42:$I$51</c:f>
              <c:numCache>
                <c:formatCode>General</c:formatCode>
                <c:ptCount val="10"/>
                <c:pt idx="0">
                  <c:v>0.40566037735849059</c:v>
                </c:pt>
                <c:pt idx="1">
                  <c:v>0.44339622641509435</c:v>
                </c:pt>
                <c:pt idx="2">
                  <c:v>0.49056603773584906</c:v>
                </c:pt>
                <c:pt idx="3">
                  <c:v>0.51886792452830188</c:v>
                </c:pt>
                <c:pt idx="4">
                  <c:v>0.52830188679245282</c:v>
                </c:pt>
                <c:pt idx="5">
                  <c:v>0.54716981132075471</c:v>
                </c:pt>
                <c:pt idx="6">
                  <c:v>0.66981132075471694</c:v>
                </c:pt>
                <c:pt idx="7">
                  <c:v>0.86792452830188682</c:v>
                </c:pt>
                <c:pt idx="8">
                  <c:v>0.96226415094339623</c:v>
                </c:pt>
                <c:pt idx="9">
                  <c:v>0.97169811320754718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9-43ED-B33D-B26836840450}"/>
            </c:ext>
          </c:extLst>
        </c:ser>
        <c:ser>
          <c:idx val="1"/>
          <c:order val="1"/>
          <c:tx>
            <c:v>Chew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Sheet1!$H$42:$H$51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</c:numCache>
            </c:numRef>
          </c:xVal>
          <c:yVal>
            <c:numRef>
              <c:f>Sheet1!$J$42:$J$51</c:f>
              <c:numCache>
                <c:formatCode>General</c:formatCode>
                <c:ptCount val="10"/>
                <c:pt idx="0">
                  <c:v>0.89795918367346939</c:v>
                </c:pt>
                <c:pt idx="1">
                  <c:v>0.93877551020408168</c:v>
                </c:pt>
                <c:pt idx="2">
                  <c:v>0.94897959183673475</c:v>
                </c:pt>
                <c:pt idx="3">
                  <c:v>0.94897959183673475</c:v>
                </c:pt>
                <c:pt idx="4">
                  <c:v>0.98979591836734693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49-43ED-B33D-B2683684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19360"/>
        <c:axId val="814818880"/>
      </c:scatterChart>
      <c:valAx>
        <c:axId val="814819360"/>
        <c:scaling>
          <c:orientation val="maxMin"/>
          <c:max val="10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8880"/>
        <c:crosses val="autoZero"/>
        <c:crossBetween val="midCat"/>
      </c:valAx>
      <c:valAx>
        <c:axId val="814818880"/>
        <c:scaling>
          <c:orientation val="minMax"/>
          <c:max val="1.2"/>
        </c:scaling>
        <c:delete val="0"/>
        <c:axPos val="r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Detection [%]</a:t>
                </a:r>
              </a:p>
            </c:rich>
          </c:tx>
          <c:layout>
            <c:manualLayout>
              <c:xMode val="edge"/>
              <c:yMode val="edge"/>
              <c:x val="0.95584291576022085"/>
              <c:y val="0.36876747588763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9360"/>
        <c:crossesAt val="0.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36745406824148"/>
                  <c:y val="-7.027777777777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Sheet1!$B$120:$B$125</c:f>
              <c:numCache>
                <c:formatCode>General</c:formatCode>
                <c:ptCount val="6"/>
                <c:pt idx="0">
                  <c:v>0.18800406</c:v>
                </c:pt>
                <c:pt idx="1">
                  <c:v>0.25034463000000001</c:v>
                </c:pt>
                <c:pt idx="2">
                  <c:v>0.10509852</c:v>
                </c:pt>
                <c:pt idx="3">
                  <c:v>0.16899945999999999</c:v>
                </c:pt>
                <c:pt idx="4">
                  <c:v>0.12451721</c:v>
                </c:pt>
                <c:pt idx="5">
                  <c:v>0.29877555</c:v>
                </c:pt>
              </c:numCache>
            </c:numRef>
          </c:xVal>
          <c:yVal>
            <c:numRef>
              <c:f>Sheet1!$A$120:$A$125</c:f>
              <c:numCache>
                <c:formatCode>General</c:formatCode>
                <c:ptCount val="6"/>
                <c:pt idx="0">
                  <c:v>11.5574815063737</c:v>
                </c:pt>
                <c:pt idx="1">
                  <c:v>19.795553371310199</c:v>
                </c:pt>
                <c:pt idx="2">
                  <c:v>3.5316897835582401</c:v>
                </c:pt>
                <c:pt idx="3">
                  <c:v>9.6159993442706693</c:v>
                </c:pt>
                <c:pt idx="4">
                  <c:v>6.2402508649974999</c:v>
                </c:pt>
                <c:pt idx="5">
                  <c:v>30.800796590745399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7-4C7F-AD14-82E1C52D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62448"/>
        <c:axId val="759166288"/>
      </c:scatterChart>
      <c:valAx>
        <c:axId val="759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9166288"/>
        <c:crosses val="autoZero"/>
        <c:crossBetween val="midCat"/>
      </c:valAx>
      <c:valAx>
        <c:axId val="759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91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27395716023474E-2"/>
          <c:y val="0.10296324131399684"/>
          <c:w val="0.83860798169459583"/>
          <c:h val="0.74317297750368616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643-4716-8C57-4676434A4DD0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3-4716-8C57-4676434A4D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43-4716-8C57-4676434A4D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Sheet1!$A$20:$A$29</c:f>
              <c:numCache>
                <c:formatCode>General</c:formatCode>
                <c:ptCount val="10"/>
                <c:pt idx="0">
                  <c:v>-12.288396239280701</c:v>
                </c:pt>
                <c:pt idx="1">
                  <c:v>-5.0726223587989798</c:v>
                </c:pt>
                <c:pt idx="2">
                  <c:v>-1.4647354185581201</c:v>
                </c:pt>
                <c:pt idx="3">
                  <c:v>0.33920805156230899</c:v>
                </c:pt>
                <c:pt idx="4">
                  <c:v>-0.56276368349790495</c:v>
                </c:pt>
                <c:pt idx="5">
                  <c:v>-0.111777815967798</c:v>
                </c:pt>
                <c:pt idx="6">
                  <c:v>0.113715117797255</c:v>
                </c:pt>
                <c:pt idx="7">
                  <c:v>0.226461584679782</c:v>
                </c:pt>
                <c:pt idx="8">
                  <c:v>0.282834818121045</c:v>
                </c:pt>
                <c:pt idx="9">
                  <c:v>0.31102143484167699</c:v>
                </c:pt>
              </c:numCache>
            </c:numRef>
          </c:xVal>
          <c:yVal>
            <c:numRef>
              <c:f>Sheet1!$C$20:$C$29</c:f>
              <c:numCache>
                <c:formatCode>0.00</c:formatCode>
                <c:ptCount val="10"/>
                <c:pt idx="0">
                  <c:v>-0.12</c:v>
                </c:pt>
                <c:pt idx="1">
                  <c:v>-0.1</c:v>
                </c:pt>
                <c:pt idx="2">
                  <c:v>-0.08</c:v>
                </c:pt>
                <c:pt idx="3">
                  <c:v>0.13</c:v>
                </c:pt>
                <c:pt idx="4">
                  <c:v>-0.06</c:v>
                </c:pt>
                <c:pt idx="5">
                  <c:v>-0.05</c:v>
                </c:pt>
                <c:pt idx="6">
                  <c:v>-0.05</c:v>
                </c:pt>
                <c:pt idx="7">
                  <c:v>-0.03</c:v>
                </c:pt>
                <c:pt idx="8">
                  <c:v>-0.01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43-4716-8C57-4676434A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19360"/>
        <c:axId val="814818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accent6">
                        <a:lumMod val="75000"/>
                      </a:schemeClr>
                    </a:solidFill>
                    <a:ln w="12700">
                      <a:noFill/>
                    </a:ln>
                    <a:effectLst/>
                  </c:spPr>
                </c:marker>
                <c:dPt>
                  <c:idx val="10"/>
                  <c:marker>
                    <c:symbol val="square"/>
                    <c:size val="10"/>
                    <c:spPr>
                      <a:solidFill>
                        <a:srgbClr val="C00000"/>
                      </a:solidFill>
                      <a:ln w="12700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4643-4716-8C57-4676434A4DD0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Sheet1!$A$1:$A$11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1.04172290861606</c:v>
                      </c:pt>
                      <c:pt idx="1">
                        <c:v>4.06995695084333E-2</c:v>
                      </c:pt>
                      <c:pt idx="2">
                        <c:v>0.54121123906224899</c:v>
                      </c:pt>
                      <c:pt idx="3">
                        <c:v>0.290955404285341</c:v>
                      </c:pt>
                      <c:pt idx="4">
                        <c:v>0.16582748689688701</c:v>
                      </c:pt>
                      <c:pt idx="5">
                        <c:v>0.22839144559111399</c:v>
                      </c:pt>
                      <c:pt idx="6">
                        <c:v>0.197109466244</c:v>
                      </c:pt>
                      <c:pt idx="7">
                        <c:v>0.21275045591755701</c:v>
                      </c:pt>
                      <c:pt idx="8">
                        <c:v>0.220570950754336</c:v>
                      </c:pt>
                      <c:pt idx="9">
                        <c:v>0.22448119817272499</c:v>
                      </c:pt>
                      <c:pt idx="10">
                        <c:v>0.22643632188191901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0.91</c:v>
                      </c:pt>
                      <c:pt idx="1">
                        <c:v>-1.35</c:v>
                      </c:pt>
                      <c:pt idx="2">
                        <c:v>0.73</c:v>
                      </c:pt>
                      <c:pt idx="3">
                        <c:v>0.26</c:v>
                      </c:pt>
                      <c:pt idx="4">
                        <c:v>-0.42</c:v>
                      </c:pt>
                      <c:pt idx="5">
                        <c:v>0.02</c:v>
                      </c:pt>
                      <c:pt idx="6">
                        <c:v>-0.16</c:v>
                      </c:pt>
                      <c:pt idx="7">
                        <c:v>-0.08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643-4716-8C57-4676434A4DD0}"/>
                  </c:ext>
                </c:extLst>
              </c15:ser>
            </c15:filteredScatterSeries>
            <c15:filteredScatterSeries>
              <c15:ser>
                <c:idx val="0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1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4"/>
                  <c:marker>
                    <c:symbol val="triangle"/>
                    <c:size val="12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0-4643-4716-8C57-4676434A4DD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2.1431515216827299</c:v>
                      </c:pt>
                      <c:pt idx="1">
                        <c:v>16.574699282646101</c:v>
                      </c:pt>
                      <c:pt idx="2">
                        <c:v>9.3589254021644592</c:v>
                      </c:pt>
                      <c:pt idx="3">
                        <c:v>5.7510384619235904</c:v>
                      </c:pt>
                      <c:pt idx="4">
                        <c:v>7.5549819320440204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-0.77</c:v>
                      </c:pt>
                      <c:pt idx="1">
                        <c:v>0.82</c:v>
                      </c:pt>
                      <c:pt idx="2">
                        <c:v>0.23</c:v>
                      </c:pt>
                      <c:pt idx="3">
                        <c:v>-0.26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43-4716-8C57-4676434A4DD0}"/>
                  </c:ext>
                </c:extLst>
              </c15:ser>
            </c15:filteredScatterSeries>
          </c:ext>
        </c:extLst>
      </c:scatterChart>
      <c:valAx>
        <c:axId val="814819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8880"/>
        <c:crosses val="autoZero"/>
        <c:crossBetween val="midCat"/>
      </c:valAx>
      <c:valAx>
        <c:axId val="814818880"/>
        <c:scaling>
          <c:orientation val="minMax"/>
        </c:scaling>
        <c:delete val="0"/>
        <c:axPos val="r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58024305968621"/>
              <c:y val="0.368767461643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58679295647806E-2"/>
          <c:y val="0.10296324131399684"/>
          <c:w val="0.83860798169459583"/>
          <c:h val="0.74317297750368616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Pt>
            <c:idx val="8"/>
            <c:marker>
              <c:symbol val="circle"/>
              <c:size val="7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B1-4ED9-9C3C-BA9B90DF8124}"/>
              </c:ext>
            </c:extLst>
          </c:dPt>
          <c:xVal>
            <c:numRef>
              <c:f>Sheet1!$A$30:$A$38</c:f>
              <c:numCache>
                <c:formatCode>General</c:formatCode>
                <c:ptCount val="9"/>
                <c:pt idx="0">
                  <c:v>2.1431515216827299</c:v>
                </c:pt>
                <c:pt idx="1">
                  <c:v>16.574699282646101</c:v>
                </c:pt>
                <c:pt idx="2">
                  <c:v>9.3589254021644592</c:v>
                </c:pt>
                <c:pt idx="3">
                  <c:v>12.9668123424053</c:v>
                </c:pt>
                <c:pt idx="4">
                  <c:v>11.1628688722848</c:v>
                </c:pt>
                <c:pt idx="5">
                  <c:v>12.064840607345101</c:v>
                </c:pt>
                <c:pt idx="6">
                  <c:v>11.3883618060499</c:v>
                </c:pt>
                <c:pt idx="7">
                  <c:v>11.588310618411899</c:v>
                </c:pt>
                <c:pt idx="8">
                  <c:v>11.5574815063737</c:v>
                </c:pt>
              </c:numCache>
            </c:numRef>
          </c:xVal>
          <c:yVal>
            <c:numRef>
              <c:f>Sheet1!$C$30:$C$38</c:f>
              <c:numCache>
                <c:formatCode>0.00</c:formatCode>
                <c:ptCount val="9"/>
                <c:pt idx="0">
                  <c:v>-0.12</c:v>
                </c:pt>
                <c:pt idx="1">
                  <c:v>0.26</c:v>
                </c:pt>
                <c:pt idx="2">
                  <c:v>-0.08</c:v>
                </c:pt>
                <c:pt idx="3">
                  <c:v>0.08</c:v>
                </c:pt>
                <c:pt idx="4">
                  <c:v>-7.0000000000000007E-2</c:v>
                </c:pt>
                <c:pt idx="5">
                  <c:v>0.06</c:v>
                </c:pt>
                <c:pt idx="6">
                  <c:v>-0.03</c:v>
                </c:pt>
                <c:pt idx="7">
                  <c:v>0.01</c:v>
                </c:pt>
                <c:pt idx="8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1-4ED9-9C3C-BA9B90DF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19360"/>
        <c:axId val="814818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accent6">
                        <a:lumMod val="75000"/>
                      </a:schemeClr>
                    </a:solidFill>
                    <a:ln w="12700">
                      <a:noFill/>
                    </a:ln>
                    <a:effectLst/>
                  </c:spPr>
                </c:marker>
                <c:dPt>
                  <c:idx val="10"/>
                  <c:marker>
                    <c:symbol val="square"/>
                    <c:size val="10"/>
                    <c:spPr>
                      <a:solidFill>
                        <a:srgbClr val="C00000"/>
                      </a:solidFill>
                      <a:ln w="12700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6DB1-4ED9-9C3C-BA9B90DF812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Sheet1!$A$1:$A$11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1.04172290861606</c:v>
                      </c:pt>
                      <c:pt idx="1">
                        <c:v>4.06995695084333E-2</c:v>
                      </c:pt>
                      <c:pt idx="2">
                        <c:v>0.54121123906224899</c:v>
                      </c:pt>
                      <c:pt idx="3">
                        <c:v>0.290955404285341</c:v>
                      </c:pt>
                      <c:pt idx="4">
                        <c:v>0.16582748689688701</c:v>
                      </c:pt>
                      <c:pt idx="5">
                        <c:v>0.22839144559111399</c:v>
                      </c:pt>
                      <c:pt idx="6">
                        <c:v>0.197109466244</c:v>
                      </c:pt>
                      <c:pt idx="7">
                        <c:v>0.21275045591755701</c:v>
                      </c:pt>
                      <c:pt idx="8">
                        <c:v>0.220570950754336</c:v>
                      </c:pt>
                      <c:pt idx="9">
                        <c:v>0.22448119817272499</c:v>
                      </c:pt>
                      <c:pt idx="10">
                        <c:v>0.22643632188191901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0.91</c:v>
                      </c:pt>
                      <c:pt idx="1">
                        <c:v>-1.35</c:v>
                      </c:pt>
                      <c:pt idx="2">
                        <c:v>0.73</c:v>
                      </c:pt>
                      <c:pt idx="3">
                        <c:v>0.26</c:v>
                      </c:pt>
                      <c:pt idx="4">
                        <c:v>-0.42</c:v>
                      </c:pt>
                      <c:pt idx="5">
                        <c:v>0.02</c:v>
                      </c:pt>
                      <c:pt idx="6">
                        <c:v>-0.16</c:v>
                      </c:pt>
                      <c:pt idx="7">
                        <c:v>-0.08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B1-4ED9-9C3C-BA9B90DF8124}"/>
                  </c:ext>
                </c:extLst>
              </c15:ser>
            </c15:filteredScatterSeries>
            <c15:filteredScatterSeries>
              <c15:ser>
                <c:idx val="0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1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4"/>
                  <c:marker>
                    <c:symbol val="triangle"/>
                    <c:size val="12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6DB1-4ED9-9C3C-BA9B90DF812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2.1431515216827299</c:v>
                      </c:pt>
                      <c:pt idx="1">
                        <c:v>16.574699282646101</c:v>
                      </c:pt>
                      <c:pt idx="2">
                        <c:v>9.3589254021644592</c:v>
                      </c:pt>
                      <c:pt idx="3">
                        <c:v>5.7510384619235904</c:v>
                      </c:pt>
                      <c:pt idx="4">
                        <c:v>7.5549819320440204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-0.77</c:v>
                      </c:pt>
                      <c:pt idx="1">
                        <c:v>0.82</c:v>
                      </c:pt>
                      <c:pt idx="2">
                        <c:v>0.23</c:v>
                      </c:pt>
                      <c:pt idx="3">
                        <c:v>-0.26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B1-4ED9-9C3C-BA9B90DF812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9"/>
                  <c:marker>
                    <c:symbol val="circle"/>
                    <c:size val="7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0-6DB1-4ED9-9C3C-BA9B90DF812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-12.288396239280701</c:v>
                      </c:pt>
                      <c:pt idx="1">
                        <c:v>-5.0726223587989798</c:v>
                      </c:pt>
                      <c:pt idx="2">
                        <c:v>-1.4647354185581201</c:v>
                      </c:pt>
                      <c:pt idx="3">
                        <c:v>0.33920805156230899</c:v>
                      </c:pt>
                      <c:pt idx="4">
                        <c:v>-0.56276368349790495</c:v>
                      </c:pt>
                      <c:pt idx="5">
                        <c:v>-0.111777815967798</c:v>
                      </c:pt>
                      <c:pt idx="6">
                        <c:v>0.113715117797255</c:v>
                      </c:pt>
                      <c:pt idx="7">
                        <c:v>0.226461584679782</c:v>
                      </c:pt>
                      <c:pt idx="8">
                        <c:v>0.282834818121045</c:v>
                      </c:pt>
                      <c:pt idx="9">
                        <c:v>0.31102143484167699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Sheet1!$C$20:$C$29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-0.12</c:v>
                      </c:pt>
                      <c:pt idx="1">
                        <c:v>-0.1</c:v>
                      </c:pt>
                      <c:pt idx="2">
                        <c:v>-0.08</c:v>
                      </c:pt>
                      <c:pt idx="3">
                        <c:v>0.13</c:v>
                      </c:pt>
                      <c:pt idx="4">
                        <c:v>-0.06</c:v>
                      </c:pt>
                      <c:pt idx="5">
                        <c:v>-0.05</c:v>
                      </c:pt>
                      <c:pt idx="6">
                        <c:v>-0.05</c:v>
                      </c:pt>
                      <c:pt idx="7">
                        <c:v>-0.03</c:v>
                      </c:pt>
                      <c:pt idx="8">
                        <c:v>-0.01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B1-4ED9-9C3C-BA9B90DF8124}"/>
                  </c:ext>
                </c:extLst>
              </c15:ser>
            </c15:filteredScatterSeries>
          </c:ext>
        </c:extLst>
      </c:scatterChart>
      <c:valAx>
        <c:axId val="814819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8880"/>
        <c:crosses val="autoZero"/>
        <c:crossBetween val="midCat"/>
      </c:valAx>
      <c:valAx>
        <c:axId val="8148188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58024305968621"/>
              <c:y val="0.368767461643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8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2.1094139416741205E-2"/>
          <c:y val="2.2743424031442038E-2"/>
          <c:w val="0.9"/>
          <c:h val="6.3966327793628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0</xdr:row>
      <xdr:rowOff>0</xdr:rowOff>
    </xdr:from>
    <xdr:to>
      <xdr:col>11</xdr:col>
      <xdr:colOff>390525</xdr:colOff>
      <xdr:row>17</xdr:row>
      <xdr:rowOff>111919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A1E26-7A43-53F5-5273-CC8DB214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37</xdr:row>
      <xdr:rowOff>85727</xdr:rowOff>
    </xdr:from>
    <xdr:to>
      <xdr:col>21</xdr:col>
      <xdr:colOff>325620</xdr:colOff>
      <xdr:row>56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3908C-7283-4C41-863F-B0E0EBB2D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116</xdr:row>
      <xdr:rowOff>166687</xdr:rowOff>
    </xdr:from>
    <xdr:to>
      <xdr:col>13</xdr:col>
      <xdr:colOff>1</xdr:colOff>
      <xdr:row>131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30671-9A35-98C7-89B1-0A056CA36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0</xdr:row>
      <xdr:rowOff>76200</xdr:rowOff>
    </xdr:from>
    <xdr:to>
      <xdr:col>21</xdr:col>
      <xdr:colOff>23813</xdr:colOff>
      <xdr:row>17</xdr:row>
      <xdr:rowOff>188119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81B68-F3D3-4A4C-8EA9-506B71EEE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588065</xdr:colOff>
      <xdr:row>18</xdr:row>
      <xdr:rowOff>82826</xdr:rowOff>
    </xdr:from>
    <xdr:to>
      <xdr:col>16</xdr:col>
      <xdr:colOff>116578</xdr:colOff>
      <xdr:row>36</xdr:row>
      <xdr:rowOff>4245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DE902F-7AC8-45F5-ABB7-1F631981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C882-F392-4C55-BC43-1C81FDAA0EA1}">
  <dimension ref="A1:K138"/>
  <sheetViews>
    <sheetView tabSelected="1" topLeftCell="C19" zoomScale="130" zoomScaleNormal="130" workbookViewId="0">
      <selection activeCell="E140" sqref="E140"/>
    </sheetView>
  </sheetViews>
  <sheetFormatPr defaultRowHeight="15" x14ac:dyDescent="0.25"/>
  <cols>
    <col min="1" max="1" width="39.85546875" customWidth="1"/>
    <col min="3" max="3" width="16.7109375" customWidth="1"/>
    <col min="4" max="4" width="14.7109375" customWidth="1"/>
  </cols>
  <sheetData>
    <row r="1" spans="1:3" x14ac:dyDescent="0.25">
      <c r="A1" s="1">
        <v>1.04172290861606</v>
      </c>
      <c r="B1" s="1">
        <v>7</v>
      </c>
      <c r="C1" s="1">
        <f t="shared" ref="C1:C35" si="0">(98-B1)/100</f>
        <v>0.91</v>
      </c>
    </row>
    <row r="2" spans="1:3" x14ac:dyDescent="0.25">
      <c r="A2" s="1">
        <v>4.06995695084333E-2</v>
      </c>
      <c r="B2" s="1">
        <v>233</v>
      </c>
      <c r="C2" s="1">
        <f t="shared" si="0"/>
        <v>-1.35</v>
      </c>
    </row>
    <row r="3" spans="1:3" x14ac:dyDescent="0.25">
      <c r="A3" s="1">
        <v>0.54121123906224899</v>
      </c>
      <c r="B3" s="1">
        <v>25</v>
      </c>
      <c r="C3" s="1">
        <f t="shared" si="0"/>
        <v>0.73</v>
      </c>
    </row>
    <row r="4" spans="1:3" x14ac:dyDescent="0.25">
      <c r="A4" s="1">
        <v>0.290955404285341</v>
      </c>
      <c r="B4" s="1">
        <v>72</v>
      </c>
      <c r="C4" s="1">
        <f t="shared" si="0"/>
        <v>0.26</v>
      </c>
    </row>
    <row r="5" spans="1:3" x14ac:dyDescent="0.25">
      <c r="A5" s="1">
        <v>0.16582748689688701</v>
      </c>
      <c r="B5" s="1">
        <v>140</v>
      </c>
      <c r="C5" s="1">
        <f t="shared" si="0"/>
        <v>-0.42</v>
      </c>
    </row>
    <row r="6" spans="1:3" x14ac:dyDescent="0.25">
      <c r="A6" s="1">
        <v>0.22839144559111399</v>
      </c>
      <c r="B6" s="1">
        <v>96</v>
      </c>
      <c r="C6" s="1">
        <f t="shared" si="0"/>
        <v>0.02</v>
      </c>
    </row>
    <row r="7" spans="1:3" x14ac:dyDescent="0.25">
      <c r="A7" s="1">
        <v>0.197109466244</v>
      </c>
      <c r="B7" s="1">
        <v>114</v>
      </c>
      <c r="C7" s="1">
        <f t="shared" si="0"/>
        <v>-0.16</v>
      </c>
    </row>
    <row r="8" spans="1:3" x14ac:dyDescent="0.25">
      <c r="A8" s="1">
        <v>0.21275045591755701</v>
      </c>
      <c r="B8" s="1">
        <v>106</v>
      </c>
      <c r="C8" s="1">
        <f t="shared" si="0"/>
        <v>-0.08</v>
      </c>
    </row>
    <row r="9" spans="1:3" x14ac:dyDescent="0.25">
      <c r="A9" s="1">
        <v>0.220570950754336</v>
      </c>
      <c r="B9" s="1">
        <v>100</v>
      </c>
      <c r="C9" s="1">
        <f t="shared" si="0"/>
        <v>-0.02</v>
      </c>
    </row>
    <row r="10" spans="1:3" x14ac:dyDescent="0.25">
      <c r="A10" s="1">
        <v>0.22448119817272499</v>
      </c>
      <c r="B10" s="1">
        <v>99</v>
      </c>
      <c r="C10" s="1">
        <f t="shared" si="0"/>
        <v>-0.01</v>
      </c>
    </row>
    <row r="11" spans="1:3" x14ac:dyDescent="0.25">
      <c r="A11" s="1">
        <v>0.22643632188191901</v>
      </c>
      <c r="B11" s="1">
        <v>98</v>
      </c>
      <c r="C11" s="1">
        <f t="shared" si="0"/>
        <v>0</v>
      </c>
    </row>
    <row r="12" spans="1:3" x14ac:dyDescent="0.25">
      <c r="C12" s="1">
        <f t="shared" si="0"/>
        <v>0.98</v>
      </c>
    </row>
    <row r="13" spans="1:3" x14ac:dyDescent="0.25">
      <c r="A13">
        <v>2.1431515216827299</v>
      </c>
      <c r="B13" s="1">
        <v>175</v>
      </c>
      <c r="C13" s="1">
        <f t="shared" si="0"/>
        <v>-0.77</v>
      </c>
    </row>
    <row r="14" spans="1:3" x14ac:dyDescent="0.25">
      <c r="A14">
        <v>16.574699282646101</v>
      </c>
      <c r="B14" s="1">
        <v>16</v>
      </c>
      <c r="C14" s="1">
        <f t="shared" si="0"/>
        <v>0.82</v>
      </c>
    </row>
    <row r="15" spans="1:3" x14ac:dyDescent="0.25">
      <c r="A15">
        <v>9.3589254021644592</v>
      </c>
      <c r="B15" s="1">
        <v>75</v>
      </c>
      <c r="C15" s="1">
        <f t="shared" si="0"/>
        <v>0.23</v>
      </c>
    </row>
    <row r="16" spans="1:3" x14ac:dyDescent="0.25">
      <c r="A16">
        <v>5.7510384619235904</v>
      </c>
      <c r="B16" s="1">
        <v>124</v>
      </c>
      <c r="C16" s="1">
        <f t="shared" si="0"/>
        <v>-0.26</v>
      </c>
    </row>
    <row r="17" spans="1:3" x14ac:dyDescent="0.25">
      <c r="A17">
        <v>7.5549819320440204</v>
      </c>
      <c r="B17" s="1">
        <v>98</v>
      </c>
      <c r="C17" s="1">
        <f t="shared" si="0"/>
        <v>0</v>
      </c>
    </row>
    <row r="18" spans="1:3" x14ac:dyDescent="0.25">
      <c r="C18" s="1">
        <f t="shared" si="0"/>
        <v>0.98</v>
      </c>
    </row>
    <row r="19" spans="1:3" x14ac:dyDescent="0.25">
      <c r="C19" s="1">
        <f t="shared" si="0"/>
        <v>0.98</v>
      </c>
    </row>
    <row r="20" spans="1:3" x14ac:dyDescent="0.25">
      <c r="A20">
        <v>-12.288396239280701</v>
      </c>
      <c r="B20" s="1">
        <v>110</v>
      </c>
      <c r="C20" s="1">
        <f t="shared" si="0"/>
        <v>-0.12</v>
      </c>
    </row>
    <row r="21" spans="1:3" x14ac:dyDescent="0.25">
      <c r="A21">
        <v>-5.0726223587989798</v>
      </c>
      <c r="B21" s="1">
        <v>108</v>
      </c>
      <c r="C21" s="1">
        <f t="shared" si="0"/>
        <v>-0.1</v>
      </c>
    </row>
    <row r="22" spans="1:3" x14ac:dyDescent="0.25">
      <c r="A22">
        <v>-1.4647354185581201</v>
      </c>
      <c r="B22" s="1">
        <v>106</v>
      </c>
      <c r="C22" s="1">
        <f t="shared" si="0"/>
        <v>-0.08</v>
      </c>
    </row>
    <row r="23" spans="1:3" x14ac:dyDescent="0.25">
      <c r="A23">
        <v>0.33920805156230899</v>
      </c>
      <c r="B23" s="1">
        <v>85</v>
      </c>
      <c r="C23" s="1">
        <f t="shared" si="0"/>
        <v>0.13</v>
      </c>
    </row>
    <row r="24" spans="1:3" x14ac:dyDescent="0.25">
      <c r="A24">
        <v>-0.56276368349790495</v>
      </c>
      <c r="B24" s="1">
        <v>104</v>
      </c>
      <c r="C24" s="1">
        <f t="shared" si="0"/>
        <v>-0.06</v>
      </c>
    </row>
    <row r="25" spans="1:3" x14ac:dyDescent="0.25">
      <c r="A25">
        <v>-0.111777815967798</v>
      </c>
      <c r="B25" s="1">
        <v>103</v>
      </c>
      <c r="C25" s="1">
        <f t="shared" si="0"/>
        <v>-0.05</v>
      </c>
    </row>
    <row r="26" spans="1:3" x14ac:dyDescent="0.25">
      <c r="A26">
        <v>0.113715117797255</v>
      </c>
      <c r="B26" s="1">
        <v>103</v>
      </c>
      <c r="C26" s="1">
        <f t="shared" si="0"/>
        <v>-0.05</v>
      </c>
    </row>
    <row r="27" spans="1:3" x14ac:dyDescent="0.25">
      <c r="A27">
        <v>0.226461584679782</v>
      </c>
      <c r="B27" s="1">
        <v>101</v>
      </c>
      <c r="C27" s="1">
        <f t="shared" si="0"/>
        <v>-0.03</v>
      </c>
    </row>
    <row r="28" spans="1:3" x14ac:dyDescent="0.25">
      <c r="A28">
        <v>0.282834818121045</v>
      </c>
      <c r="B28" s="1">
        <v>99</v>
      </c>
      <c r="C28" s="1">
        <f t="shared" si="0"/>
        <v>-0.01</v>
      </c>
    </row>
    <row r="29" spans="1:3" x14ac:dyDescent="0.25">
      <c r="A29">
        <v>0.31102143484167699</v>
      </c>
      <c r="B29">
        <v>98</v>
      </c>
      <c r="C29" s="1">
        <f t="shared" si="0"/>
        <v>0</v>
      </c>
    </row>
    <row r="30" spans="1:3" x14ac:dyDescent="0.25">
      <c r="A30">
        <v>2.1431515216827299</v>
      </c>
      <c r="B30" s="1">
        <v>110</v>
      </c>
      <c r="C30" s="1">
        <f t="shared" si="0"/>
        <v>-0.12</v>
      </c>
    </row>
    <row r="31" spans="1:3" x14ac:dyDescent="0.25">
      <c r="A31">
        <v>16.574699282646101</v>
      </c>
      <c r="B31" s="1">
        <v>72</v>
      </c>
      <c r="C31" s="1">
        <f t="shared" si="0"/>
        <v>0.26</v>
      </c>
    </row>
    <row r="32" spans="1:3" x14ac:dyDescent="0.25">
      <c r="A32">
        <v>9.3589254021644592</v>
      </c>
      <c r="B32" s="1">
        <v>106</v>
      </c>
      <c r="C32" s="1">
        <f t="shared" si="0"/>
        <v>-0.08</v>
      </c>
    </row>
    <row r="33" spans="1:11" x14ac:dyDescent="0.25">
      <c r="A33">
        <v>12.9668123424053</v>
      </c>
      <c r="B33" s="1">
        <v>90</v>
      </c>
      <c r="C33" s="1">
        <f t="shared" si="0"/>
        <v>0.08</v>
      </c>
    </row>
    <row r="34" spans="1:11" x14ac:dyDescent="0.25">
      <c r="A34">
        <v>11.1628688722848</v>
      </c>
      <c r="B34" s="1">
        <v>105</v>
      </c>
      <c r="C34" s="1">
        <f t="shared" si="0"/>
        <v>-7.0000000000000007E-2</v>
      </c>
    </row>
    <row r="35" spans="1:11" x14ac:dyDescent="0.25">
      <c r="A35">
        <v>12.064840607345101</v>
      </c>
      <c r="B35" s="1">
        <v>92</v>
      </c>
      <c r="C35" s="1">
        <f t="shared" si="0"/>
        <v>0.06</v>
      </c>
    </row>
    <row r="36" spans="1:11" x14ac:dyDescent="0.25">
      <c r="A36">
        <v>11.3883618060499</v>
      </c>
      <c r="B36" s="1">
        <v>101</v>
      </c>
      <c r="C36" s="1">
        <f>(98-B36)/100</f>
        <v>-0.03</v>
      </c>
    </row>
    <row r="37" spans="1:11" x14ac:dyDescent="0.25">
      <c r="A37">
        <v>11.588310618411899</v>
      </c>
      <c r="B37" s="1">
        <v>97</v>
      </c>
      <c r="C37" s="1">
        <f>(98-B37)/100</f>
        <v>0.01</v>
      </c>
    </row>
    <row r="38" spans="1:11" x14ac:dyDescent="0.25">
      <c r="A38">
        <v>11.5574815063737</v>
      </c>
      <c r="B38" s="1">
        <v>99</v>
      </c>
      <c r="C38" s="1">
        <f>(98-B38)/100</f>
        <v>-0.01</v>
      </c>
    </row>
    <row r="42" spans="1:11" x14ac:dyDescent="0.25">
      <c r="H42">
        <v>7</v>
      </c>
      <c r="I42">
        <f t="shared" ref="I42:I51" si="1">(A53)/106</f>
        <v>0.40566037735849059</v>
      </c>
      <c r="J42">
        <f t="shared" ref="J42:J51" si="2">B53/98</f>
        <v>0.89795918367346939</v>
      </c>
      <c r="K42" s="1">
        <v>0.1</v>
      </c>
    </row>
    <row r="43" spans="1:11" x14ac:dyDescent="0.25">
      <c r="H43">
        <v>8</v>
      </c>
      <c r="I43">
        <f t="shared" si="1"/>
        <v>0.44339622641509435</v>
      </c>
      <c r="J43">
        <f t="shared" si="2"/>
        <v>0.93877551020408168</v>
      </c>
      <c r="K43" s="1">
        <v>0.2</v>
      </c>
    </row>
    <row r="44" spans="1:11" x14ac:dyDescent="0.25">
      <c r="H44">
        <v>9</v>
      </c>
      <c r="I44">
        <f t="shared" si="1"/>
        <v>0.49056603773584906</v>
      </c>
      <c r="J44">
        <f t="shared" si="2"/>
        <v>0.94897959183673475</v>
      </c>
      <c r="K44" s="1">
        <v>0.3</v>
      </c>
    </row>
    <row r="45" spans="1:11" x14ac:dyDescent="0.25">
      <c r="H45">
        <v>10</v>
      </c>
      <c r="I45">
        <f t="shared" si="1"/>
        <v>0.51886792452830188</v>
      </c>
      <c r="J45">
        <f t="shared" si="2"/>
        <v>0.94897959183673475</v>
      </c>
      <c r="K45" s="1">
        <v>0.4</v>
      </c>
    </row>
    <row r="46" spans="1:11" x14ac:dyDescent="0.25">
      <c r="H46">
        <v>11</v>
      </c>
      <c r="I46">
        <f t="shared" si="1"/>
        <v>0.52830188679245282</v>
      </c>
      <c r="J46">
        <f t="shared" si="2"/>
        <v>0.98979591836734693</v>
      </c>
      <c r="K46" s="1">
        <v>0.5</v>
      </c>
    </row>
    <row r="47" spans="1:11" x14ac:dyDescent="0.25">
      <c r="H47">
        <v>12</v>
      </c>
      <c r="I47">
        <f t="shared" si="1"/>
        <v>0.54716981132075471</v>
      </c>
      <c r="J47">
        <f t="shared" si="2"/>
        <v>1</v>
      </c>
      <c r="K47" s="1">
        <v>0.6</v>
      </c>
    </row>
    <row r="48" spans="1:11" x14ac:dyDescent="0.25">
      <c r="H48">
        <v>25</v>
      </c>
      <c r="I48">
        <f t="shared" si="1"/>
        <v>0.66981132075471694</v>
      </c>
      <c r="J48">
        <f t="shared" si="2"/>
        <v>1</v>
      </c>
      <c r="K48" s="1">
        <v>0.7</v>
      </c>
    </row>
    <row r="49" spans="1:11" x14ac:dyDescent="0.25">
      <c r="H49">
        <v>50</v>
      </c>
      <c r="I49">
        <f t="shared" si="1"/>
        <v>0.86792452830188682</v>
      </c>
      <c r="J49">
        <f t="shared" si="2"/>
        <v>1</v>
      </c>
      <c r="K49" s="1">
        <v>0.8</v>
      </c>
    </row>
    <row r="50" spans="1:11" x14ac:dyDescent="0.25">
      <c r="H50">
        <v>75</v>
      </c>
      <c r="I50">
        <f t="shared" si="1"/>
        <v>0.96226415094339623</v>
      </c>
      <c r="J50">
        <f t="shared" si="2"/>
        <v>1</v>
      </c>
      <c r="K50" s="1">
        <v>0.9</v>
      </c>
    </row>
    <row r="51" spans="1:11" x14ac:dyDescent="0.25">
      <c r="H51">
        <v>100</v>
      </c>
      <c r="I51">
        <f t="shared" si="1"/>
        <v>0.97169811320754718</v>
      </c>
      <c r="J51">
        <f t="shared" si="2"/>
        <v>1</v>
      </c>
      <c r="K51" s="1">
        <v>1</v>
      </c>
    </row>
    <row r="52" spans="1:11" x14ac:dyDescent="0.25">
      <c r="C52" t="s">
        <v>0</v>
      </c>
      <c r="D52" t="s">
        <v>1</v>
      </c>
    </row>
    <row r="53" spans="1:11" x14ac:dyDescent="0.25">
      <c r="A53">
        <v>43</v>
      </c>
      <c r="B53">
        <v>88</v>
      </c>
      <c r="C53">
        <f>B53/(B53+A53)</f>
        <v>0.6717557251908397</v>
      </c>
      <c r="D53">
        <f>B53/(B53+(98-B53))</f>
        <v>0.89795918367346939</v>
      </c>
    </row>
    <row r="54" spans="1:11" x14ac:dyDescent="0.25">
      <c r="A54">
        <v>47</v>
      </c>
      <c r="B54">
        <v>92</v>
      </c>
      <c r="C54">
        <f t="shared" ref="C54:C62" si="3">B54/(B54+A54)</f>
        <v>0.66187050359712229</v>
      </c>
      <c r="D54">
        <f t="shared" ref="D54:D62" si="4">B54/(B54+(98-B54))</f>
        <v>0.93877551020408168</v>
      </c>
      <c r="E54">
        <f>(C54*D54*2)/(C54+D54)</f>
        <v>0.7763713080168777</v>
      </c>
    </row>
    <row r="55" spans="1:11" x14ac:dyDescent="0.25">
      <c r="A55">
        <v>52</v>
      </c>
      <c r="B55">
        <v>93</v>
      </c>
      <c r="C55">
        <f t="shared" si="3"/>
        <v>0.64137931034482754</v>
      </c>
      <c r="D55">
        <f t="shared" si="4"/>
        <v>0.94897959183673475</v>
      </c>
    </row>
    <row r="56" spans="1:11" x14ac:dyDescent="0.25">
      <c r="A56">
        <v>55</v>
      </c>
      <c r="B56">
        <v>93</v>
      </c>
      <c r="C56">
        <f t="shared" si="3"/>
        <v>0.6283783783783784</v>
      </c>
      <c r="D56">
        <f t="shared" si="4"/>
        <v>0.94897959183673475</v>
      </c>
    </row>
    <row r="57" spans="1:11" x14ac:dyDescent="0.25">
      <c r="A57">
        <v>56</v>
      </c>
      <c r="B57">
        <v>97</v>
      </c>
      <c r="C57">
        <f t="shared" si="3"/>
        <v>0.63398692810457513</v>
      </c>
      <c r="D57">
        <f t="shared" si="4"/>
        <v>0.98979591836734693</v>
      </c>
    </row>
    <row r="58" spans="1:11" x14ac:dyDescent="0.25">
      <c r="A58">
        <v>58</v>
      </c>
      <c r="B58">
        <v>98</v>
      </c>
      <c r="C58">
        <f t="shared" si="3"/>
        <v>0.62820512820512819</v>
      </c>
      <c r="D58">
        <f t="shared" si="4"/>
        <v>1</v>
      </c>
    </row>
    <row r="59" spans="1:11" x14ac:dyDescent="0.25">
      <c r="A59">
        <v>71</v>
      </c>
      <c r="B59">
        <v>98</v>
      </c>
      <c r="C59">
        <f t="shared" si="3"/>
        <v>0.57988165680473369</v>
      </c>
      <c r="D59">
        <f t="shared" si="4"/>
        <v>1</v>
      </c>
    </row>
    <row r="60" spans="1:11" x14ac:dyDescent="0.25">
      <c r="A60">
        <v>92</v>
      </c>
      <c r="B60">
        <v>98</v>
      </c>
      <c r="C60">
        <f t="shared" si="3"/>
        <v>0.51578947368421058</v>
      </c>
      <c r="D60">
        <f t="shared" si="4"/>
        <v>1</v>
      </c>
    </row>
    <row r="61" spans="1:11" x14ac:dyDescent="0.25">
      <c r="A61">
        <v>102</v>
      </c>
      <c r="B61">
        <v>98</v>
      </c>
      <c r="C61">
        <f t="shared" si="3"/>
        <v>0.49</v>
      </c>
      <c r="D61">
        <f t="shared" si="4"/>
        <v>1</v>
      </c>
    </row>
    <row r="62" spans="1:11" x14ac:dyDescent="0.25">
      <c r="A62">
        <v>103</v>
      </c>
      <c r="B62">
        <v>98</v>
      </c>
      <c r="C62">
        <f t="shared" si="3"/>
        <v>0.48756218905472637</v>
      </c>
      <c r="D62">
        <f t="shared" si="4"/>
        <v>1</v>
      </c>
    </row>
    <row r="111" spans="1:7" x14ac:dyDescent="0.25">
      <c r="B111" t="s">
        <v>2</v>
      </c>
      <c r="C111" t="s">
        <v>3</v>
      </c>
      <c r="D111" t="s">
        <v>4</v>
      </c>
      <c r="E111" t="s">
        <v>2</v>
      </c>
      <c r="F111" t="s">
        <v>3</v>
      </c>
      <c r="G111" t="s">
        <v>4</v>
      </c>
    </row>
    <row r="112" spans="1:7" x14ac:dyDescent="0.25">
      <c r="A112">
        <v>98</v>
      </c>
      <c r="B112">
        <v>103</v>
      </c>
      <c r="C112">
        <v>105</v>
      </c>
      <c r="D112">
        <v>105</v>
      </c>
      <c r="E112">
        <f>1-ABS(A112-B112)/A112</f>
        <v>0.94897959183673475</v>
      </c>
      <c r="F112">
        <f>1-ABS(A112-C112)/A112</f>
        <v>0.9285714285714286</v>
      </c>
      <c r="G112">
        <f>1-ABS(A112-D112)/A112</f>
        <v>0.9285714285714286</v>
      </c>
    </row>
    <row r="113" spans="1:7" x14ac:dyDescent="0.25">
      <c r="A113">
        <v>96</v>
      </c>
      <c r="B113">
        <v>100</v>
      </c>
      <c r="C113">
        <v>108</v>
      </c>
      <c r="D113">
        <v>120</v>
      </c>
      <c r="E113">
        <f>1-ABS(A113-B113)/A113</f>
        <v>0.95833333333333337</v>
      </c>
      <c r="F113">
        <f t="shared" ref="F113:F117" si="5">1-ABS(A113-C113)/A113</f>
        <v>0.875</v>
      </c>
      <c r="G113">
        <f t="shared" ref="G113:G117" si="6">1-ABS(A113-D113)/A113</f>
        <v>0.75</v>
      </c>
    </row>
    <row r="114" spans="1:7" x14ac:dyDescent="0.25">
      <c r="A114">
        <v>100</v>
      </c>
      <c r="B114">
        <v>26</v>
      </c>
      <c r="C114">
        <v>21</v>
      </c>
      <c r="D114">
        <v>18</v>
      </c>
      <c r="E114">
        <f t="shared" ref="E114:E117" si="7">1-ABS(A114-B114)/A114</f>
        <v>0.26</v>
      </c>
      <c r="F114">
        <f t="shared" si="5"/>
        <v>0.20999999999999996</v>
      </c>
      <c r="G114">
        <f t="shared" si="6"/>
        <v>0.18000000000000005</v>
      </c>
    </row>
    <row r="115" spans="1:7" x14ac:dyDescent="0.25">
      <c r="A115">
        <v>97</v>
      </c>
      <c r="B115">
        <v>101</v>
      </c>
      <c r="C115">
        <v>92</v>
      </c>
      <c r="D115">
        <v>86</v>
      </c>
      <c r="E115">
        <f t="shared" si="7"/>
        <v>0.95876288659793818</v>
      </c>
      <c r="F115">
        <f t="shared" si="5"/>
        <v>0.94845360824742264</v>
      </c>
      <c r="G115">
        <f t="shared" si="6"/>
        <v>0.88659793814432986</v>
      </c>
    </row>
    <row r="116" spans="1:7" x14ac:dyDescent="0.25">
      <c r="A116">
        <v>91</v>
      </c>
      <c r="B116">
        <v>40</v>
      </c>
      <c r="C116">
        <v>34</v>
      </c>
      <c r="D116">
        <v>22</v>
      </c>
      <c r="E116">
        <f t="shared" si="7"/>
        <v>0.43956043956043955</v>
      </c>
      <c r="F116">
        <f t="shared" si="5"/>
        <v>0.37362637362637363</v>
      </c>
      <c r="G116">
        <f t="shared" si="6"/>
        <v>0.24175824175824179</v>
      </c>
    </row>
    <row r="117" spans="1:7" x14ac:dyDescent="0.25">
      <c r="A117">
        <v>92</v>
      </c>
      <c r="B117">
        <v>112</v>
      </c>
      <c r="C117">
        <v>110</v>
      </c>
      <c r="D117">
        <v>124</v>
      </c>
      <c r="E117">
        <f t="shared" si="7"/>
        <v>0.78260869565217395</v>
      </c>
      <c r="F117">
        <f t="shared" si="5"/>
        <v>0.80434782608695654</v>
      </c>
      <c r="G117">
        <f t="shared" si="6"/>
        <v>0.65217391304347827</v>
      </c>
    </row>
    <row r="119" spans="1:7" x14ac:dyDescent="0.25">
      <c r="A119" t="s">
        <v>6</v>
      </c>
      <c r="B119" t="s">
        <v>5</v>
      </c>
    </row>
    <row r="120" spans="1:7" x14ac:dyDescent="0.25">
      <c r="A120">
        <v>11.5574815063737</v>
      </c>
      <c r="B120">
        <v>0.18800406</v>
      </c>
    </row>
    <row r="121" spans="1:7" x14ac:dyDescent="0.25">
      <c r="A121">
        <v>19.795553371310199</v>
      </c>
      <c r="B121">
        <v>0.25034463000000001</v>
      </c>
    </row>
    <row r="122" spans="1:7" x14ac:dyDescent="0.25">
      <c r="A122">
        <v>3.5316897835582401</v>
      </c>
      <c r="B122">
        <v>0.10509852</v>
      </c>
    </row>
    <row r="123" spans="1:7" x14ac:dyDescent="0.25">
      <c r="A123">
        <v>9.6159993442706693</v>
      </c>
      <c r="B123">
        <v>0.16899945999999999</v>
      </c>
    </row>
    <row r="124" spans="1:7" x14ac:dyDescent="0.25">
      <c r="A124">
        <v>6.2402508649974999</v>
      </c>
      <c r="B124">
        <v>0.12451721</v>
      </c>
    </row>
    <row r="125" spans="1:7" x14ac:dyDescent="0.25">
      <c r="A125">
        <v>30.800796590745399</v>
      </c>
      <c r="B125">
        <v>0.29877555</v>
      </c>
    </row>
    <row r="133" spans="4:6" x14ac:dyDescent="0.25">
      <c r="D133">
        <v>87</v>
      </c>
      <c r="E133">
        <v>98</v>
      </c>
      <c r="F133">
        <f>1-ABS(D133-E133)/D133</f>
        <v>0.87356321839080464</v>
      </c>
    </row>
    <row r="134" spans="4:6" x14ac:dyDescent="0.25">
      <c r="D134">
        <v>93</v>
      </c>
      <c r="E134">
        <v>96</v>
      </c>
      <c r="F134">
        <f t="shared" ref="F134:F138" si="8">1-ABS(D134-E134)/D134</f>
        <v>0.967741935483871</v>
      </c>
    </row>
    <row r="135" spans="4:6" x14ac:dyDescent="0.25">
      <c r="D135">
        <v>109</v>
      </c>
      <c r="E135">
        <v>100</v>
      </c>
      <c r="F135">
        <f t="shared" si="8"/>
        <v>0.91743119266055051</v>
      </c>
    </row>
    <row r="136" spans="4:6" x14ac:dyDescent="0.25">
      <c r="D136">
        <v>87</v>
      </c>
      <c r="E136">
        <v>97</v>
      </c>
      <c r="F136">
        <f t="shared" si="8"/>
        <v>0.88505747126436785</v>
      </c>
    </row>
    <row r="137" spans="4:6" x14ac:dyDescent="0.25">
      <c r="D137">
        <v>109</v>
      </c>
      <c r="E137">
        <v>91</v>
      </c>
      <c r="F137">
        <f t="shared" si="8"/>
        <v>0.83486238532110091</v>
      </c>
    </row>
    <row r="138" spans="4:6" x14ac:dyDescent="0.25">
      <c r="D138">
        <v>98</v>
      </c>
      <c r="E138">
        <v>92</v>
      </c>
      <c r="F138">
        <f t="shared" si="8"/>
        <v>0.93877551020408168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</dc:creator>
  <cp:lastModifiedBy>Gras</cp:lastModifiedBy>
  <dcterms:created xsi:type="dcterms:W3CDTF">2023-06-09T21:47:32Z</dcterms:created>
  <dcterms:modified xsi:type="dcterms:W3CDTF">2023-06-20T10:34:15Z</dcterms:modified>
</cp:coreProperties>
</file>