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fundamental_analysis\"/>
    </mc:Choice>
  </mc:AlternateContent>
  <bookViews>
    <workbookView xWindow="0" yWindow="0" windowWidth="30720" windowHeight="13416"/>
  </bookViews>
  <sheets>
    <sheet name="Sheet1" sheetId="1" r:id="rId1"/>
  </sheets>
  <definedNames>
    <definedName name="solver_adj" localSheetId="0" hidden="1">Sheet1!$D$20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Sheet1!$E$21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E20" i="1" l="1"/>
  <c r="A6" i="1" l="1"/>
  <c r="C18" i="1" s="1"/>
  <c r="D18" i="1" s="1"/>
  <c r="E18" i="1" s="1"/>
  <c r="C9" i="1" l="1"/>
  <c r="D9" i="1" s="1"/>
  <c r="E9" i="1" s="1"/>
  <c r="C10" i="1"/>
  <c r="D10" i="1" s="1"/>
  <c r="E10" i="1" s="1"/>
  <c r="C11" i="1"/>
  <c r="D11" i="1" s="1"/>
  <c r="E11" i="1" s="1"/>
  <c r="C13" i="1"/>
  <c r="D13" i="1" s="1"/>
  <c r="E13" i="1" s="1"/>
  <c r="C14" i="1"/>
  <c r="D14" i="1" s="1"/>
  <c r="E14" i="1" s="1"/>
  <c r="C15" i="1"/>
  <c r="D15" i="1" s="1"/>
  <c r="E15" i="1" s="1"/>
  <c r="C17" i="1"/>
  <c r="D17" i="1" s="1"/>
  <c r="E17" i="1" s="1"/>
  <c r="C12" i="1"/>
  <c r="D12" i="1" s="1"/>
  <c r="E12" i="1" s="1"/>
  <c r="C16" i="1"/>
  <c r="D16" i="1" s="1"/>
  <c r="E16" i="1" s="1"/>
  <c r="E19" i="1" l="1"/>
  <c r="B7" i="1"/>
  <c r="E21" i="1" l="1"/>
</calcChain>
</file>

<file path=xl/sharedStrings.xml><?xml version="1.0" encoding="utf-8"?>
<sst xmlns="http://schemas.openxmlformats.org/spreadsheetml/2006/main" count="6" uniqueCount="6">
  <si>
    <t>x</t>
  </si>
  <si>
    <t>f(x)</t>
  </si>
  <si>
    <t>RU000A0ZYJ00</t>
  </si>
  <si>
    <t>SUR</t>
  </si>
  <si>
    <t>[(125, datetime.datetime(2021, 3, 2, 0, 0)), (125, datetime.datetime(2021, 6, 1, 0, 0)), (125, datetime.datetime(2021, 8, 31, 0, 0)), (125, datetime.datetime(2021, 11, 30, 0, 0)), (125, datetime.datetime(2022, 3, 1, 0, 0)), (125, datetime.datetime(2022, 5, 31, 0, 0)), (125, datetime.datetime(2022, 8, 30, 0, 0)), (125, datetime.datetime(2022, 12, 5, 0, 0))]</t>
  </si>
  <si>
    <t>[(20.19, datetime.datetime(2020, 9, 1, 0, 0)), (20.19, datetime.datetime(2020, 12, 1, 0, 0)), (20.19, datetime.datetime(2021, 3, 2, 0, 0)), (17.67, datetime.datetime(2021, 6, 1, 0, 0)), (15.15, datetime.datetime(2021, 8, 31, 0, 0)), (12.62, datetime.datetime(2021, 11, 30, 0, 0)), (10.1, datetime.datetime(2022, 3, 1, 0, 0)), (7.57, datetime.datetime(2022, 5, 31, 0, 0)), (5.05, datetime.datetime(2022, 8, 30, 0, 0)), (2.69, datetime.datetime(2022, 12, 5, 0, 0))]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</si>
</sst>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A9" sqref="A9"/>
    </sheetView>
  </sheetViews>
  <sheetFormatPr defaultRowHeight="14.4" x14ac:dyDescent="0.3"/>
  <cols>
    <col min="1" max="1" width="14.33203125" customWidth="1"/>
    <col min="5" max="5" width="16.5546875" customWidth="1"/>
    <col min="6" max="6" width="16.88671875" customWidth="1"/>
    <col min="7" max="7" width="40" customWidth="1"/>
    <col min="8" max="8" width="30.44140625" customWidth="1"/>
    <col min="9" max="9" width="51.109375" customWidth="1"/>
  </cols>
  <sheetData>
    <row r="1" spans="1:16" x14ac:dyDescent="0.3">
      <c r="A1" t="s">
        <v>2</v>
      </c>
      <c r="B1">
        <v>2.88</v>
      </c>
      <c r="C1">
        <v>91</v>
      </c>
      <c r="E1">
        <v>1000</v>
      </c>
      <c r="F1" s="1">
        <v>44900</v>
      </c>
      <c r="H1">
        <v>103.64</v>
      </c>
      <c r="K1">
        <v>1</v>
      </c>
      <c r="L1" t="s">
        <v>3</v>
      </c>
      <c r="N1" t="s">
        <v>4</v>
      </c>
      <c r="O1" t="s">
        <v>5</v>
      </c>
      <c r="P1">
        <v>5.79206699821712E-2</v>
      </c>
    </row>
    <row r="5" spans="1:16" x14ac:dyDescent="0.3">
      <c r="A5">
        <v>2.88</v>
      </c>
    </row>
    <row r="6" spans="1:16" x14ac:dyDescent="0.3">
      <c r="A6" s="2">
        <f ca="1">TODAY()</f>
        <v>43996</v>
      </c>
    </row>
    <row r="7" spans="1:16" x14ac:dyDescent="0.3">
      <c r="A7">
        <v>1000</v>
      </c>
      <c r="B7">
        <f ca="1">A7/D17</f>
        <v>881.52191101536073</v>
      </c>
    </row>
    <row r="8" spans="1:16" x14ac:dyDescent="0.3">
      <c r="A8">
        <v>103.51</v>
      </c>
      <c r="B8">
        <f>A8*A7/100</f>
        <v>1035.0999999999999</v>
      </c>
    </row>
    <row r="9" spans="1:16" x14ac:dyDescent="0.3">
      <c r="A9">
        <v>20.190000000000001</v>
      </c>
      <c r="B9" s="2">
        <v>44075</v>
      </c>
      <c r="C9">
        <f ca="1">B9-$A$6</f>
        <v>79</v>
      </c>
      <c r="D9">
        <f t="shared" ref="D9:D18" ca="1" si="0">$E$20^(C9/365)</f>
        <v>1.0124214052168981</v>
      </c>
      <c r="E9">
        <f ca="1">(A9+F9)/D9</f>
        <v>19.942288750477928</v>
      </c>
      <c r="F9">
        <v>0</v>
      </c>
    </row>
    <row r="10" spans="1:16" x14ac:dyDescent="0.3">
      <c r="A10">
        <v>20.190000000000001</v>
      </c>
      <c r="B10" s="2">
        <v>44166</v>
      </c>
      <c r="C10">
        <f t="shared" ref="C10:C17" ca="1" si="1">B10-$A$6</f>
        <v>170</v>
      </c>
      <c r="D10">
        <f t="shared" ca="1" si="0"/>
        <v>1.0269209524040543</v>
      </c>
      <c r="E10">
        <f t="shared" ref="E10:E18" ca="1" si="2">(A10+F10)/D10</f>
        <v>19.660714831783864</v>
      </c>
      <c r="F10">
        <v>0</v>
      </c>
    </row>
    <row r="11" spans="1:16" x14ac:dyDescent="0.3">
      <c r="A11">
        <v>20.190000000000001</v>
      </c>
      <c r="B11" s="2">
        <v>44257</v>
      </c>
      <c r="C11">
        <f t="shared" ca="1" si="1"/>
        <v>261</v>
      </c>
      <c r="D11">
        <f t="shared" ca="1" si="0"/>
        <v>1.0416281570622494</v>
      </c>
      <c r="E11">
        <f t="shared" ca="1" si="2"/>
        <v>139.38755304914747</v>
      </c>
      <c r="F11">
        <v>125</v>
      </c>
    </row>
    <row r="12" spans="1:16" x14ac:dyDescent="0.3">
      <c r="A12">
        <v>17.670000000000002</v>
      </c>
      <c r="B12" s="2">
        <v>44348</v>
      </c>
      <c r="C12">
        <f t="shared" ca="1" si="1"/>
        <v>352</v>
      </c>
      <c r="D12">
        <f t="shared" ca="1" si="0"/>
        <v>1.0565459931895478</v>
      </c>
      <c r="E12">
        <f t="shared" ca="1" si="2"/>
        <v>135.03434864137009</v>
      </c>
      <c r="F12">
        <v>125</v>
      </c>
    </row>
    <row r="13" spans="1:16" x14ac:dyDescent="0.3">
      <c r="A13">
        <v>15.15</v>
      </c>
      <c r="B13" s="2">
        <v>44439</v>
      </c>
      <c r="C13">
        <f t="shared" ca="1" si="1"/>
        <v>443</v>
      </c>
      <c r="D13">
        <f t="shared" ca="1" si="0"/>
        <v>1.0716774773765805</v>
      </c>
      <c r="E13">
        <f t="shared" ca="1" si="2"/>
        <v>130.77628573764662</v>
      </c>
      <c r="F13">
        <v>125</v>
      </c>
    </row>
    <row r="14" spans="1:16" x14ac:dyDescent="0.3">
      <c r="A14">
        <v>12.62</v>
      </c>
      <c r="B14" s="2">
        <v>44530</v>
      </c>
      <c r="C14">
        <f t="shared" ca="1" si="1"/>
        <v>534</v>
      </c>
      <c r="D14">
        <f t="shared" ca="1" si="0"/>
        <v>1.0870256694165399</v>
      </c>
      <c r="E14">
        <f t="shared" ca="1" si="2"/>
        <v>126.60234608246871</v>
      </c>
      <c r="F14">
        <v>125</v>
      </c>
    </row>
    <row r="15" spans="1:16" x14ac:dyDescent="0.3">
      <c r="A15">
        <v>10.1</v>
      </c>
      <c r="B15" s="2">
        <v>44621</v>
      </c>
      <c r="C15">
        <f t="shared" ca="1" si="1"/>
        <v>625</v>
      </c>
      <c r="D15">
        <f t="shared" ca="1" si="0"/>
        <v>1.1025936729239121</v>
      </c>
      <c r="E15">
        <f t="shared" ca="1" si="2"/>
        <v>122.52927194996066</v>
      </c>
      <c r="F15">
        <v>125</v>
      </c>
    </row>
    <row r="16" spans="1:16" x14ac:dyDescent="0.3">
      <c r="A16">
        <v>7.57</v>
      </c>
      <c r="B16" s="2">
        <v>44712</v>
      </c>
      <c r="C16">
        <f t="shared" ca="1" si="1"/>
        <v>716</v>
      </c>
      <c r="D16">
        <f t="shared" ca="1" si="0"/>
        <v>1.1183846359620704</v>
      </c>
      <c r="E16">
        <f t="shared" ca="1" si="2"/>
        <v>118.53703612975605</v>
      </c>
      <c r="F16">
        <v>125</v>
      </c>
    </row>
    <row r="17" spans="1:6" x14ac:dyDescent="0.3">
      <c r="A17">
        <v>5.05</v>
      </c>
      <c r="B17" s="2">
        <v>44803</v>
      </c>
      <c r="C17">
        <f t="shared" ca="1" si="1"/>
        <v>807</v>
      </c>
      <c r="D17">
        <f t="shared" ca="1" si="0"/>
        <v>1.1344017516798568</v>
      </c>
      <c r="E17">
        <f t="shared" ca="1" si="2"/>
        <v>114.64192452754767</v>
      </c>
      <c r="F17">
        <v>125</v>
      </c>
    </row>
    <row r="18" spans="1:6" x14ac:dyDescent="0.3">
      <c r="A18">
        <v>2.69</v>
      </c>
      <c r="B18" s="2">
        <v>44900</v>
      </c>
      <c r="C18">
        <f t="shared" ref="C18" ca="1" si="3">B18-$A$6</f>
        <v>904</v>
      </c>
      <c r="D18">
        <f t="shared" ca="1" si="0"/>
        <v>1.1517275974526995</v>
      </c>
      <c r="E18">
        <f t="shared" ca="1" si="2"/>
        <v>110.8682298508907</v>
      </c>
      <c r="F18">
        <v>125</v>
      </c>
    </row>
    <row r="19" spans="1:6" x14ac:dyDescent="0.3">
      <c r="E19">
        <f ca="1">SUM(E9:E18)</f>
        <v>1037.9799995510498</v>
      </c>
    </row>
    <row r="20" spans="1:6" x14ac:dyDescent="0.3">
      <c r="C20" t="s">
        <v>0</v>
      </c>
      <c r="D20">
        <v>5.8694482399488254E-2</v>
      </c>
      <c r="E20">
        <f>1+D20</f>
        <v>1.0586944823994882</v>
      </c>
    </row>
    <row r="21" spans="1:6" x14ac:dyDescent="0.3">
      <c r="C21" t="s">
        <v>1</v>
      </c>
      <c r="E21">
        <f ca="1">-B8-A5+E19</f>
        <v>-4.4895023165736347E-7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2020-06-04T19:20:12Z</cp:lastPrinted>
  <dcterms:created xsi:type="dcterms:W3CDTF">2020-06-04T19:03:33Z</dcterms:created>
  <dcterms:modified xsi:type="dcterms:W3CDTF">2020-06-14T17:01:21Z</dcterms:modified>
</cp:coreProperties>
</file>