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TienDuong/Desktop/"/>
    </mc:Choice>
  </mc:AlternateContent>
  <bookViews>
    <workbookView xWindow="0" yWindow="460" windowWidth="25600" windowHeight="14480"/>
  </bookViews>
  <sheets>
    <sheet name="Google Map" sheetId="5" r:id="rId1"/>
    <sheet name="Company A" sheetId="1" r:id="rId2"/>
    <sheet name="Hotel Association" sheetId="3" r:id="rId3"/>
  </sheets>
  <definedNames>
    <definedName name="_xlnm._FilterDatabase" localSheetId="1" hidden="1">'Company A'!$A$1:$F$1</definedName>
    <definedName name="_xlnm._FilterDatabase" localSheetId="0" hidden="1">'Google Map'!$A$1:$AA$411</definedName>
    <definedName name="_xlnm._FilterDatabase" localSheetId="2" hidden="1">'Hotel Association'!$A$1:$D$149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5" l="1"/>
  <c r="Z23" i="5"/>
  <c r="Z13" i="5"/>
  <c r="Z24" i="5"/>
  <c r="Z14" i="5"/>
  <c r="Z4" i="5"/>
  <c r="Z25" i="5"/>
  <c r="Z15" i="5"/>
  <c r="Z26" i="5"/>
  <c r="Z16" i="5"/>
  <c r="Z6" i="5"/>
  <c r="Z27" i="5"/>
  <c r="Z17" i="5"/>
  <c r="Z7" i="5"/>
  <c r="Z28" i="5"/>
  <c r="Z18" i="5"/>
  <c r="Z8" i="5"/>
  <c r="Z29" i="5"/>
  <c r="Z19" i="5"/>
  <c r="Z9" i="5"/>
  <c r="Z30" i="5"/>
  <c r="Z20" i="5"/>
  <c r="Z10" i="5"/>
  <c r="Z31" i="5"/>
  <c r="Z21" i="5"/>
  <c r="Z11" i="5"/>
  <c r="Z32" i="5"/>
  <c r="Z22" i="5"/>
  <c r="Z12" i="5"/>
  <c r="Z33" i="5"/>
  <c r="Z55" i="5"/>
  <c r="Z56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54" i="5"/>
  <c r="Y148" i="5"/>
  <c r="Y149" i="5"/>
  <c r="Y150" i="5"/>
  <c r="Y151" i="5"/>
  <c r="Y152" i="5"/>
  <c r="Y153" i="5"/>
  <c r="Y154" i="5"/>
  <c r="Y41" i="5"/>
  <c r="Y2" i="5"/>
  <c r="Y155" i="5"/>
  <c r="Y156" i="5"/>
  <c r="Y23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3" i="5"/>
  <c r="Y175" i="5"/>
  <c r="Y176" i="5"/>
  <c r="Y177" i="5"/>
  <c r="Y178" i="5"/>
  <c r="Y39" i="5"/>
  <c r="Y179" i="5"/>
  <c r="Y40" i="5"/>
  <c r="Y180" i="5"/>
  <c r="Y181" i="5"/>
  <c r="Y3" i="5"/>
  <c r="Y182" i="5"/>
  <c r="Y183" i="5"/>
  <c r="Y24" i="5"/>
  <c r="Y184" i="5"/>
  <c r="Y185" i="5"/>
  <c r="Y186" i="5"/>
  <c r="Y187" i="5"/>
  <c r="Y188" i="5"/>
  <c r="Y189" i="5"/>
  <c r="Y190" i="5"/>
  <c r="Y14" i="5"/>
  <c r="Y191" i="5"/>
  <c r="Y4" i="5"/>
  <c r="Y192" i="5"/>
  <c r="Y193" i="5"/>
  <c r="Y194" i="5"/>
  <c r="Y195" i="5"/>
  <c r="Y196" i="5"/>
  <c r="Y197" i="5"/>
  <c r="Y198" i="5"/>
  <c r="Y199" i="5"/>
  <c r="Y200" i="5"/>
  <c r="Y201" i="5"/>
  <c r="Y202" i="5"/>
  <c r="Y25" i="5"/>
  <c r="Y203" i="5"/>
  <c r="Y204" i="5"/>
  <c r="Y205" i="5"/>
  <c r="Y206" i="5"/>
  <c r="Y207" i="5"/>
  <c r="Y208" i="5"/>
  <c r="Y209" i="5"/>
  <c r="Y210" i="5"/>
  <c r="Y211" i="5"/>
  <c r="Y212" i="5"/>
  <c r="Y213" i="5"/>
  <c r="Y15" i="5"/>
  <c r="Y5" i="5"/>
  <c r="Y214" i="5"/>
  <c r="Y215" i="5"/>
  <c r="Y216" i="5"/>
  <c r="Y217" i="5"/>
  <c r="Y26" i="5"/>
  <c r="Y218" i="5"/>
  <c r="Y16" i="5"/>
  <c r="Y219" i="5"/>
  <c r="Y220" i="5"/>
  <c r="Y55" i="5"/>
  <c r="Y221" i="5"/>
  <c r="Y47" i="5"/>
  <c r="Y42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6" i="5"/>
  <c r="Y234" i="5"/>
  <c r="Y235" i="5"/>
  <c r="Y27" i="5"/>
  <c r="Y17" i="5"/>
  <c r="Y236" i="5"/>
  <c r="Y237" i="5"/>
  <c r="Y238" i="5"/>
  <c r="Y239" i="5"/>
  <c r="Y240" i="5"/>
  <c r="Y7" i="5"/>
  <c r="Y241" i="5"/>
  <c r="Y242" i="5"/>
  <c r="Y243" i="5"/>
  <c r="Y244" i="5"/>
  <c r="Y36" i="5"/>
  <c r="Y51" i="5"/>
  <c r="Y34" i="5"/>
  <c r="Y46" i="5"/>
  <c r="Y245" i="5"/>
  <c r="Y246" i="5"/>
  <c r="Y247" i="5"/>
  <c r="Y248" i="5"/>
  <c r="Y249" i="5"/>
  <c r="Y28" i="5"/>
  <c r="Y250" i="5"/>
  <c r="Y251" i="5"/>
  <c r="Y18" i="5"/>
  <c r="Y8" i="5"/>
  <c r="Y252" i="5"/>
  <c r="Y29" i="5"/>
  <c r="Y253" i="5"/>
  <c r="Y254" i="5"/>
  <c r="Y255" i="5"/>
  <c r="Y56" i="5"/>
  <c r="Y3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49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19" i="5"/>
  <c r="Y299" i="5"/>
  <c r="Y300" i="5"/>
  <c r="Y301" i="5"/>
  <c r="Y302" i="5"/>
  <c r="Y303" i="5"/>
  <c r="Y304" i="5"/>
  <c r="Y305" i="5"/>
  <c r="Y306" i="5"/>
  <c r="Y9" i="5"/>
  <c r="Y307" i="5"/>
  <c r="Y43" i="5"/>
  <c r="Y308" i="5"/>
  <c r="Y309" i="5"/>
  <c r="Y310" i="5"/>
  <c r="Y311" i="5"/>
  <c r="Y312" i="5"/>
  <c r="Y313" i="5"/>
  <c r="Y314" i="5"/>
  <c r="Y315" i="5"/>
  <c r="Y316" i="5"/>
  <c r="Y30" i="5"/>
  <c r="Y317" i="5"/>
  <c r="Y318" i="5"/>
  <c r="Y319" i="5"/>
  <c r="Y320" i="5"/>
  <c r="Y321" i="5"/>
  <c r="Y20" i="5"/>
  <c r="Y322" i="5"/>
  <c r="Y323" i="5"/>
  <c r="Y324" i="5"/>
  <c r="Y325" i="5"/>
  <c r="Y10" i="5"/>
  <c r="Y326" i="5"/>
  <c r="Y327" i="5"/>
  <c r="Y328" i="5"/>
  <c r="Y329" i="5"/>
  <c r="Y330" i="5"/>
  <c r="Y331" i="5"/>
  <c r="Y332" i="5"/>
  <c r="Y31" i="5"/>
  <c r="Y37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52" i="5"/>
  <c r="Y359" i="5"/>
  <c r="Y360" i="5"/>
  <c r="Y361" i="5"/>
  <c r="Y21" i="5"/>
  <c r="Y362" i="5"/>
  <c r="Y363" i="5"/>
  <c r="Y364" i="5"/>
  <c r="Y365" i="5"/>
  <c r="Y366" i="5"/>
  <c r="Y53" i="5"/>
  <c r="Y367" i="5"/>
  <c r="Y368" i="5"/>
  <c r="Y369" i="5"/>
  <c r="Y370" i="5"/>
  <c r="Y38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50" i="5"/>
  <c r="Y45" i="5"/>
  <c r="Y386" i="5"/>
  <c r="Y387" i="5"/>
  <c r="Y388" i="5"/>
  <c r="Y389" i="5"/>
  <c r="Y390" i="5"/>
  <c r="Y391" i="5"/>
  <c r="Y392" i="5"/>
  <c r="Y393" i="5"/>
  <c r="Y11" i="5"/>
  <c r="Y394" i="5"/>
  <c r="Y395" i="5"/>
  <c r="Y396" i="5"/>
  <c r="Y397" i="5"/>
  <c r="Y398" i="5"/>
  <c r="Y399" i="5"/>
  <c r="Y400" i="5"/>
  <c r="Y401" i="5"/>
  <c r="Y402" i="5"/>
  <c r="Y403" i="5"/>
  <c r="Y404" i="5"/>
  <c r="Y44" i="5"/>
  <c r="Y405" i="5"/>
  <c r="Y406" i="5"/>
  <c r="Y407" i="5"/>
  <c r="Y408" i="5"/>
  <c r="Y32" i="5"/>
  <c r="Y409" i="5"/>
  <c r="Y48" i="5"/>
  <c r="Y22" i="5"/>
  <c r="Y12" i="5"/>
  <c r="Y410" i="5"/>
  <c r="Y411" i="5"/>
  <c r="Y33" i="5"/>
  <c r="Y57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2" i="3"/>
  <c r="R33" i="5"/>
  <c r="Q33" i="5"/>
  <c r="P33" i="5"/>
  <c r="R115" i="5"/>
  <c r="Q115" i="5"/>
  <c r="P115" i="5"/>
  <c r="R411" i="5"/>
  <c r="Q411" i="5"/>
  <c r="P411" i="5"/>
  <c r="R410" i="5"/>
  <c r="Q410" i="5"/>
  <c r="P410" i="5"/>
  <c r="R12" i="5"/>
  <c r="Q12" i="5"/>
  <c r="P12" i="5"/>
  <c r="R22" i="5"/>
  <c r="Q22" i="5"/>
  <c r="P22" i="5"/>
  <c r="R48" i="5"/>
  <c r="Q48" i="5"/>
  <c r="P48" i="5"/>
  <c r="R409" i="5"/>
  <c r="Q409" i="5"/>
  <c r="P409" i="5"/>
  <c r="R32" i="5"/>
  <c r="Q32" i="5"/>
  <c r="P32" i="5"/>
  <c r="R408" i="5"/>
  <c r="Q408" i="5"/>
  <c r="P408" i="5"/>
  <c r="R407" i="5"/>
  <c r="Q407" i="5"/>
  <c r="P407" i="5"/>
  <c r="R406" i="5"/>
  <c r="Q406" i="5"/>
  <c r="P406" i="5"/>
  <c r="R405" i="5"/>
  <c r="Q405" i="5"/>
  <c r="P405" i="5"/>
  <c r="R114" i="5"/>
  <c r="Q114" i="5"/>
  <c r="P114" i="5"/>
  <c r="R44" i="5"/>
  <c r="Q44" i="5"/>
  <c r="P44" i="5"/>
  <c r="R404" i="5"/>
  <c r="Q404" i="5"/>
  <c r="P404" i="5"/>
  <c r="R403" i="5"/>
  <c r="Q403" i="5"/>
  <c r="P403" i="5"/>
  <c r="R402" i="5"/>
  <c r="Q402" i="5"/>
  <c r="P402" i="5"/>
  <c r="R401" i="5"/>
  <c r="Q401" i="5"/>
  <c r="P401" i="5"/>
  <c r="R84" i="5"/>
  <c r="Q84" i="5"/>
  <c r="P84" i="5"/>
  <c r="R83" i="5"/>
  <c r="Q83" i="5"/>
  <c r="P83" i="5"/>
  <c r="R82" i="5"/>
  <c r="Q82" i="5"/>
  <c r="P82" i="5"/>
  <c r="R81" i="5"/>
  <c r="Q81" i="5"/>
  <c r="P81" i="5"/>
  <c r="R80" i="5"/>
  <c r="Q80" i="5"/>
  <c r="P80" i="5"/>
  <c r="R79" i="5"/>
  <c r="Q79" i="5"/>
  <c r="P79" i="5"/>
  <c r="R400" i="5"/>
  <c r="Q400" i="5"/>
  <c r="P400" i="5"/>
  <c r="R399" i="5"/>
  <c r="Q399" i="5"/>
  <c r="P399" i="5"/>
  <c r="R398" i="5"/>
  <c r="Q398" i="5"/>
  <c r="P398" i="5"/>
  <c r="R397" i="5"/>
  <c r="Q397" i="5"/>
  <c r="P397" i="5"/>
  <c r="R396" i="5"/>
  <c r="Q396" i="5"/>
  <c r="P396" i="5"/>
  <c r="R395" i="5"/>
  <c r="Q395" i="5"/>
  <c r="P395" i="5"/>
  <c r="R394" i="5"/>
  <c r="Q394" i="5"/>
  <c r="P394" i="5"/>
  <c r="R11" i="5"/>
  <c r="Q11" i="5"/>
  <c r="P11" i="5"/>
  <c r="R393" i="5"/>
  <c r="Q393" i="5"/>
  <c r="P393" i="5"/>
  <c r="R392" i="5"/>
  <c r="Q392" i="5"/>
  <c r="P392" i="5"/>
  <c r="R391" i="5"/>
  <c r="Q391" i="5"/>
  <c r="P391" i="5"/>
  <c r="R390" i="5"/>
  <c r="Q390" i="5"/>
  <c r="P390" i="5"/>
  <c r="R389" i="5"/>
  <c r="Q389" i="5"/>
  <c r="P389" i="5"/>
  <c r="R388" i="5"/>
  <c r="Q388" i="5"/>
  <c r="P388" i="5"/>
  <c r="R387" i="5"/>
  <c r="Q387" i="5"/>
  <c r="P387" i="5"/>
  <c r="R386" i="5"/>
  <c r="Q386" i="5"/>
  <c r="P386" i="5"/>
  <c r="R45" i="5"/>
  <c r="Q45" i="5"/>
  <c r="P45" i="5"/>
  <c r="R50" i="5"/>
  <c r="Q50" i="5"/>
  <c r="P50" i="5"/>
  <c r="R385" i="5"/>
  <c r="Q385" i="5"/>
  <c r="P385" i="5"/>
  <c r="R384" i="5"/>
  <c r="Q384" i="5"/>
  <c r="P384" i="5"/>
  <c r="R383" i="5"/>
  <c r="Q383" i="5"/>
  <c r="P383" i="5"/>
  <c r="R382" i="5"/>
  <c r="Q382" i="5"/>
  <c r="P382" i="5"/>
  <c r="R381" i="5"/>
  <c r="Q381" i="5"/>
  <c r="P381" i="5"/>
  <c r="R380" i="5"/>
  <c r="Q380" i="5"/>
  <c r="P380" i="5"/>
  <c r="R379" i="5"/>
  <c r="Q379" i="5"/>
  <c r="P379" i="5"/>
  <c r="R378" i="5"/>
  <c r="Q378" i="5"/>
  <c r="P378" i="5"/>
  <c r="R377" i="5"/>
  <c r="Q377" i="5"/>
  <c r="P377" i="5"/>
  <c r="R376" i="5"/>
  <c r="Q376" i="5"/>
  <c r="P376" i="5"/>
  <c r="R375" i="5"/>
  <c r="Q375" i="5"/>
  <c r="P375" i="5"/>
  <c r="R374" i="5"/>
  <c r="Q374" i="5"/>
  <c r="P374" i="5"/>
  <c r="R373" i="5"/>
  <c r="Q373" i="5"/>
  <c r="P373" i="5"/>
  <c r="R372" i="5"/>
  <c r="Q372" i="5"/>
  <c r="P372" i="5"/>
  <c r="R371" i="5"/>
  <c r="Q371" i="5"/>
  <c r="P371" i="5"/>
  <c r="R38" i="5"/>
  <c r="Q38" i="5"/>
  <c r="P38" i="5"/>
  <c r="R113" i="5"/>
  <c r="Q113" i="5"/>
  <c r="P113" i="5"/>
  <c r="R112" i="5"/>
  <c r="Q112" i="5"/>
  <c r="P112" i="5"/>
  <c r="R370" i="5"/>
  <c r="Q370" i="5"/>
  <c r="P370" i="5"/>
  <c r="R369" i="5"/>
  <c r="Q369" i="5"/>
  <c r="P369" i="5"/>
  <c r="R368" i="5"/>
  <c r="Q368" i="5"/>
  <c r="P368" i="5"/>
  <c r="R144" i="5"/>
  <c r="Q144" i="5"/>
  <c r="P144" i="5"/>
  <c r="R143" i="5"/>
  <c r="Q143" i="5"/>
  <c r="P143" i="5"/>
  <c r="R142" i="5"/>
  <c r="Q142" i="5"/>
  <c r="P142" i="5"/>
  <c r="R141" i="5"/>
  <c r="Q141" i="5"/>
  <c r="P141" i="5"/>
  <c r="R140" i="5"/>
  <c r="Q140" i="5"/>
  <c r="P140" i="5"/>
  <c r="R139" i="5"/>
  <c r="Q139" i="5"/>
  <c r="P139" i="5"/>
  <c r="R138" i="5"/>
  <c r="Q138" i="5"/>
  <c r="P138" i="5"/>
  <c r="R137" i="5"/>
  <c r="Q137" i="5"/>
  <c r="P137" i="5"/>
  <c r="R136" i="5"/>
  <c r="Q136" i="5"/>
  <c r="P136" i="5"/>
  <c r="R135" i="5"/>
  <c r="Q135" i="5"/>
  <c r="P135" i="5"/>
  <c r="R134" i="5"/>
  <c r="Q134" i="5"/>
  <c r="P134" i="5"/>
  <c r="R133" i="5"/>
  <c r="Q133" i="5"/>
  <c r="P133" i="5"/>
  <c r="R63" i="5"/>
  <c r="Q63" i="5"/>
  <c r="P63" i="5"/>
  <c r="R62" i="5"/>
  <c r="Q62" i="5"/>
  <c r="P62" i="5"/>
  <c r="R61" i="5"/>
  <c r="Q61" i="5"/>
  <c r="P61" i="5"/>
  <c r="R367" i="5"/>
  <c r="Q367" i="5"/>
  <c r="P367" i="5"/>
  <c r="R53" i="5"/>
  <c r="Q53" i="5"/>
  <c r="P53" i="5"/>
  <c r="R366" i="5"/>
  <c r="Q366" i="5"/>
  <c r="P366" i="5"/>
  <c r="R365" i="5"/>
  <c r="Q365" i="5"/>
  <c r="P365" i="5"/>
  <c r="R364" i="5"/>
  <c r="Q364" i="5"/>
  <c r="P364" i="5"/>
  <c r="R363" i="5"/>
  <c r="Q363" i="5"/>
  <c r="P363" i="5"/>
  <c r="R362" i="5"/>
  <c r="Q362" i="5"/>
  <c r="P362" i="5"/>
  <c r="R21" i="5"/>
  <c r="Q21" i="5"/>
  <c r="P21" i="5"/>
  <c r="R361" i="5"/>
  <c r="Q361" i="5"/>
  <c r="P361" i="5"/>
  <c r="R360" i="5"/>
  <c r="Q360" i="5"/>
  <c r="P360" i="5"/>
  <c r="R359" i="5"/>
  <c r="Q359" i="5"/>
  <c r="P359" i="5"/>
  <c r="R52" i="5"/>
  <c r="Q52" i="5"/>
  <c r="P52" i="5"/>
  <c r="R111" i="5"/>
  <c r="Q111" i="5"/>
  <c r="P111" i="5"/>
  <c r="R358" i="5"/>
  <c r="Q358" i="5"/>
  <c r="P358" i="5"/>
  <c r="R357" i="5"/>
  <c r="Q357" i="5"/>
  <c r="P357" i="5"/>
  <c r="R356" i="5"/>
  <c r="Q356" i="5"/>
  <c r="P356" i="5"/>
  <c r="R355" i="5"/>
  <c r="Q355" i="5"/>
  <c r="P355" i="5"/>
  <c r="R354" i="5"/>
  <c r="Q354" i="5"/>
  <c r="P354" i="5"/>
  <c r="R353" i="5"/>
  <c r="Q353" i="5"/>
  <c r="P353" i="5"/>
  <c r="R110" i="5"/>
  <c r="Q110" i="5"/>
  <c r="P110" i="5"/>
  <c r="R352" i="5"/>
  <c r="Q352" i="5"/>
  <c r="P352" i="5"/>
  <c r="R351" i="5"/>
  <c r="Q351" i="5"/>
  <c r="P351" i="5"/>
  <c r="R350" i="5"/>
  <c r="Q350" i="5"/>
  <c r="P350" i="5"/>
  <c r="R349" i="5"/>
  <c r="Q349" i="5"/>
  <c r="P349" i="5"/>
  <c r="R348" i="5"/>
  <c r="Q348" i="5"/>
  <c r="P348" i="5"/>
  <c r="R109" i="5"/>
  <c r="Q109" i="5"/>
  <c r="P109" i="5"/>
  <c r="R347" i="5"/>
  <c r="Q347" i="5"/>
  <c r="P347" i="5"/>
  <c r="R346" i="5"/>
  <c r="Q346" i="5"/>
  <c r="P346" i="5"/>
  <c r="R345" i="5"/>
  <c r="Q345" i="5"/>
  <c r="P345" i="5"/>
  <c r="R344" i="5"/>
  <c r="Q344" i="5"/>
  <c r="P344" i="5"/>
  <c r="R343" i="5"/>
  <c r="Q343" i="5"/>
  <c r="P343" i="5"/>
  <c r="R342" i="5"/>
  <c r="Q342" i="5"/>
  <c r="P342" i="5"/>
  <c r="R341" i="5"/>
  <c r="Q341" i="5"/>
  <c r="P341" i="5"/>
  <c r="R108" i="5"/>
  <c r="Q108" i="5"/>
  <c r="P108" i="5"/>
  <c r="R340" i="5"/>
  <c r="Q340" i="5"/>
  <c r="P340" i="5"/>
  <c r="R339" i="5"/>
  <c r="Q339" i="5"/>
  <c r="P339" i="5"/>
  <c r="R338" i="5"/>
  <c r="Q338" i="5"/>
  <c r="P338" i="5"/>
  <c r="R337" i="5"/>
  <c r="Q337" i="5"/>
  <c r="P337" i="5"/>
  <c r="R336" i="5"/>
  <c r="Q336" i="5"/>
  <c r="P336" i="5"/>
  <c r="R107" i="5"/>
  <c r="Q107" i="5"/>
  <c r="P107" i="5"/>
  <c r="R106" i="5"/>
  <c r="Q106" i="5"/>
  <c r="P106" i="5"/>
  <c r="R60" i="5"/>
  <c r="Q60" i="5"/>
  <c r="P60" i="5"/>
  <c r="R59" i="5"/>
  <c r="Q59" i="5"/>
  <c r="P59" i="5"/>
  <c r="R58" i="5"/>
  <c r="Q58" i="5"/>
  <c r="P58" i="5"/>
  <c r="R335" i="5"/>
  <c r="Q335" i="5"/>
  <c r="P335" i="5"/>
  <c r="R334" i="5"/>
  <c r="Q334" i="5"/>
  <c r="P334" i="5"/>
  <c r="R333" i="5"/>
  <c r="Q333" i="5"/>
  <c r="P333" i="5"/>
  <c r="R105" i="5"/>
  <c r="Q105" i="5"/>
  <c r="P105" i="5"/>
  <c r="R37" i="5"/>
  <c r="Q37" i="5"/>
  <c r="P37" i="5"/>
  <c r="R31" i="5"/>
  <c r="Q31" i="5"/>
  <c r="P31" i="5"/>
  <c r="R332" i="5"/>
  <c r="Q332" i="5"/>
  <c r="P332" i="5"/>
  <c r="R104" i="5"/>
  <c r="Q104" i="5"/>
  <c r="P104" i="5"/>
  <c r="R103" i="5"/>
  <c r="Q103" i="5"/>
  <c r="P103" i="5"/>
  <c r="R331" i="5"/>
  <c r="Q331" i="5"/>
  <c r="P331" i="5"/>
  <c r="R330" i="5"/>
  <c r="Q330" i="5"/>
  <c r="P330" i="5"/>
  <c r="R329" i="5"/>
  <c r="Q329" i="5"/>
  <c r="P329" i="5"/>
  <c r="R328" i="5"/>
  <c r="Q328" i="5"/>
  <c r="P328" i="5"/>
  <c r="R327" i="5"/>
  <c r="Q327" i="5"/>
  <c r="P327" i="5"/>
  <c r="R326" i="5"/>
  <c r="Q326" i="5"/>
  <c r="P326" i="5"/>
  <c r="R10" i="5"/>
  <c r="Q10" i="5"/>
  <c r="P10" i="5"/>
  <c r="R102" i="5"/>
  <c r="Q102" i="5"/>
  <c r="P102" i="5"/>
  <c r="R325" i="5"/>
  <c r="Q325" i="5"/>
  <c r="P325" i="5"/>
  <c r="R324" i="5"/>
  <c r="Q324" i="5"/>
  <c r="P324" i="5"/>
  <c r="R323" i="5"/>
  <c r="Q323" i="5"/>
  <c r="P323" i="5"/>
  <c r="R322" i="5"/>
  <c r="Q322" i="5"/>
  <c r="P322" i="5"/>
  <c r="R20" i="5"/>
  <c r="Q20" i="5"/>
  <c r="P20" i="5"/>
  <c r="R321" i="5"/>
  <c r="Q321" i="5"/>
  <c r="P321" i="5"/>
  <c r="R320" i="5"/>
  <c r="Q320" i="5"/>
  <c r="P320" i="5"/>
  <c r="R319" i="5"/>
  <c r="Q319" i="5"/>
  <c r="P319" i="5"/>
  <c r="R101" i="5"/>
  <c r="Q101" i="5"/>
  <c r="P101" i="5"/>
  <c r="R318" i="5"/>
  <c r="Q318" i="5"/>
  <c r="P318" i="5"/>
  <c r="R317" i="5"/>
  <c r="Q317" i="5"/>
  <c r="P317" i="5"/>
  <c r="R30" i="5"/>
  <c r="Q30" i="5"/>
  <c r="P30" i="5"/>
  <c r="R316" i="5"/>
  <c r="Q316" i="5"/>
  <c r="P316" i="5"/>
  <c r="R315" i="5"/>
  <c r="Q315" i="5"/>
  <c r="P315" i="5"/>
  <c r="R314" i="5"/>
  <c r="Q314" i="5"/>
  <c r="P314" i="5"/>
  <c r="R313" i="5"/>
  <c r="Q313" i="5"/>
  <c r="P313" i="5"/>
  <c r="R312" i="5"/>
  <c r="Q312" i="5"/>
  <c r="P312" i="5"/>
  <c r="R311" i="5"/>
  <c r="Q311" i="5"/>
  <c r="P311" i="5"/>
  <c r="R310" i="5"/>
  <c r="Q310" i="5"/>
  <c r="P310" i="5"/>
  <c r="R309" i="5"/>
  <c r="Q309" i="5"/>
  <c r="P309" i="5"/>
  <c r="R308" i="5"/>
  <c r="Q308" i="5"/>
  <c r="P308" i="5"/>
  <c r="R43" i="5"/>
  <c r="Q43" i="5"/>
  <c r="P43" i="5"/>
  <c r="R307" i="5"/>
  <c r="Q307" i="5"/>
  <c r="P307" i="5"/>
  <c r="R9" i="5"/>
  <c r="Q9" i="5"/>
  <c r="P9" i="5"/>
  <c r="R306" i="5"/>
  <c r="Q306" i="5"/>
  <c r="P306" i="5"/>
  <c r="R305" i="5"/>
  <c r="Q305" i="5"/>
  <c r="P305" i="5"/>
  <c r="R304" i="5"/>
  <c r="Q304" i="5"/>
  <c r="P304" i="5"/>
  <c r="R303" i="5"/>
  <c r="Q303" i="5"/>
  <c r="P303" i="5"/>
  <c r="R302" i="5"/>
  <c r="Q302" i="5"/>
  <c r="P302" i="5"/>
  <c r="R301" i="5"/>
  <c r="Q301" i="5"/>
  <c r="P301" i="5"/>
  <c r="R300" i="5"/>
  <c r="Q300" i="5"/>
  <c r="P300" i="5"/>
  <c r="R299" i="5"/>
  <c r="Q299" i="5"/>
  <c r="P299" i="5"/>
  <c r="R19" i="5"/>
  <c r="Q19" i="5"/>
  <c r="P19" i="5"/>
  <c r="R100" i="5"/>
  <c r="Q100" i="5"/>
  <c r="P100" i="5"/>
  <c r="R298" i="5"/>
  <c r="Q298" i="5"/>
  <c r="P298" i="5"/>
  <c r="R99" i="5"/>
  <c r="Q99" i="5"/>
  <c r="P99" i="5"/>
  <c r="R297" i="5"/>
  <c r="Q297" i="5"/>
  <c r="P297" i="5"/>
  <c r="R296" i="5"/>
  <c r="Q296" i="5"/>
  <c r="P296" i="5"/>
  <c r="R98" i="5"/>
  <c r="Q98" i="5"/>
  <c r="P98" i="5"/>
  <c r="R295" i="5"/>
  <c r="Q295" i="5"/>
  <c r="P295" i="5"/>
  <c r="R97" i="5"/>
  <c r="Q97" i="5"/>
  <c r="P97" i="5"/>
  <c r="R294" i="5"/>
  <c r="Q294" i="5"/>
  <c r="P294" i="5"/>
  <c r="R293" i="5"/>
  <c r="Q293" i="5"/>
  <c r="P293" i="5"/>
  <c r="R292" i="5"/>
  <c r="Q292" i="5"/>
  <c r="P292" i="5"/>
  <c r="R291" i="5"/>
  <c r="Q291" i="5"/>
  <c r="P291" i="5"/>
  <c r="R290" i="5"/>
  <c r="Q290" i="5"/>
  <c r="P290" i="5"/>
  <c r="R289" i="5"/>
  <c r="Q289" i="5"/>
  <c r="P289" i="5"/>
  <c r="R288" i="5"/>
  <c r="Q288" i="5"/>
  <c r="P288" i="5"/>
  <c r="R287" i="5"/>
  <c r="Q287" i="5"/>
  <c r="P287" i="5"/>
  <c r="R286" i="5"/>
  <c r="Q286" i="5"/>
  <c r="P286" i="5"/>
  <c r="R285" i="5"/>
  <c r="Q285" i="5"/>
  <c r="P285" i="5"/>
  <c r="R284" i="5"/>
  <c r="Q284" i="5"/>
  <c r="P284" i="5"/>
  <c r="R283" i="5"/>
  <c r="Q283" i="5"/>
  <c r="P283" i="5"/>
  <c r="R282" i="5"/>
  <c r="Q282" i="5"/>
  <c r="P282" i="5"/>
  <c r="R281" i="5"/>
  <c r="Q281" i="5"/>
  <c r="P281" i="5"/>
  <c r="R280" i="5"/>
  <c r="Q280" i="5"/>
  <c r="P280" i="5"/>
  <c r="R279" i="5"/>
  <c r="Q279" i="5"/>
  <c r="P279" i="5"/>
  <c r="R278" i="5"/>
  <c r="Q278" i="5"/>
  <c r="P278" i="5"/>
  <c r="R277" i="5"/>
  <c r="Q277" i="5"/>
  <c r="P277" i="5"/>
  <c r="R276" i="5"/>
  <c r="Q276" i="5"/>
  <c r="P276" i="5"/>
  <c r="R275" i="5"/>
  <c r="Q275" i="5"/>
  <c r="P275" i="5"/>
  <c r="R274" i="5"/>
  <c r="Q274" i="5"/>
  <c r="P274" i="5"/>
  <c r="R273" i="5"/>
  <c r="Q273" i="5"/>
  <c r="P273" i="5"/>
  <c r="R49" i="5"/>
  <c r="Q49" i="5"/>
  <c r="P49" i="5"/>
  <c r="R272" i="5"/>
  <c r="Q272" i="5"/>
  <c r="P272" i="5"/>
  <c r="R271" i="5"/>
  <c r="Q271" i="5"/>
  <c r="P271" i="5"/>
  <c r="R270" i="5"/>
  <c r="Q270" i="5"/>
  <c r="P270" i="5"/>
  <c r="R269" i="5"/>
  <c r="Q269" i="5"/>
  <c r="P269" i="5"/>
  <c r="R268" i="5"/>
  <c r="Q268" i="5"/>
  <c r="P268" i="5"/>
  <c r="R267" i="5"/>
  <c r="Q267" i="5"/>
  <c r="P267" i="5"/>
  <c r="R266" i="5"/>
  <c r="Q266" i="5"/>
  <c r="P266" i="5"/>
  <c r="R265" i="5"/>
  <c r="Q265" i="5"/>
  <c r="P265" i="5"/>
  <c r="R264" i="5"/>
  <c r="Q264" i="5"/>
  <c r="P264" i="5"/>
  <c r="R263" i="5"/>
  <c r="Q263" i="5"/>
  <c r="P263" i="5"/>
  <c r="R262" i="5"/>
  <c r="Q262" i="5"/>
  <c r="P262" i="5"/>
  <c r="R261" i="5"/>
  <c r="Q261" i="5"/>
  <c r="P261" i="5"/>
  <c r="R260" i="5"/>
  <c r="Q260" i="5"/>
  <c r="P260" i="5"/>
  <c r="R259" i="5"/>
  <c r="Q259" i="5"/>
  <c r="P259" i="5"/>
  <c r="R258" i="5"/>
  <c r="Q258" i="5"/>
  <c r="P258" i="5"/>
  <c r="R257" i="5"/>
  <c r="Q257" i="5"/>
  <c r="P257" i="5"/>
  <c r="R256" i="5"/>
  <c r="Q256" i="5"/>
  <c r="P256" i="5"/>
  <c r="R35" i="5"/>
  <c r="Q35" i="5"/>
  <c r="P35" i="5"/>
  <c r="R56" i="5"/>
  <c r="Q56" i="5"/>
  <c r="P56" i="5"/>
  <c r="R96" i="5"/>
  <c r="Q96" i="5"/>
  <c r="P96" i="5"/>
  <c r="R255" i="5"/>
  <c r="Q255" i="5"/>
  <c r="P255" i="5"/>
  <c r="R254" i="5"/>
  <c r="Q254" i="5"/>
  <c r="P254" i="5"/>
  <c r="R253" i="5"/>
  <c r="Q253" i="5"/>
  <c r="P253" i="5"/>
  <c r="R29" i="5"/>
  <c r="Q29" i="5"/>
  <c r="P29" i="5"/>
  <c r="R252" i="5"/>
  <c r="Q252" i="5"/>
  <c r="P252" i="5"/>
  <c r="R8" i="5"/>
  <c r="Q8" i="5"/>
  <c r="P8" i="5"/>
  <c r="R18" i="5"/>
  <c r="Q18" i="5"/>
  <c r="P18" i="5"/>
  <c r="R251" i="5"/>
  <c r="Q251" i="5"/>
  <c r="P251" i="5"/>
  <c r="R250" i="5"/>
  <c r="Q250" i="5"/>
  <c r="P250" i="5"/>
  <c r="R28" i="5"/>
  <c r="Q28" i="5"/>
  <c r="P28" i="5"/>
  <c r="R249" i="5"/>
  <c r="Q249" i="5"/>
  <c r="P249" i="5"/>
  <c r="R248" i="5"/>
  <c r="Q248" i="5"/>
  <c r="P248" i="5"/>
  <c r="R247" i="5"/>
  <c r="Q247" i="5"/>
  <c r="P247" i="5"/>
  <c r="R95" i="5"/>
  <c r="Q95" i="5"/>
  <c r="P95" i="5"/>
  <c r="R246" i="5"/>
  <c r="Q246" i="5"/>
  <c r="P246" i="5"/>
  <c r="R245" i="5"/>
  <c r="Q245" i="5"/>
  <c r="P245" i="5"/>
  <c r="R46" i="5"/>
  <c r="Q46" i="5"/>
  <c r="P46" i="5"/>
  <c r="R34" i="5"/>
  <c r="Q34" i="5"/>
  <c r="P34" i="5"/>
  <c r="R51" i="5"/>
  <c r="Q51" i="5"/>
  <c r="P51" i="5"/>
  <c r="R36" i="5"/>
  <c r="Q36" i="5"/>
  <c r="P36" i="5"/>
  <c r="R244" i="5"/>
  <c r="Q244" i="5"/>
  <c r="P244" i="5"/>
  <c r="R243" i="5"/>
  <c r="Q243" i="5"/>
  <c r="P243" i="5"/>
  <c r="R242" i="5"/>
  <c r="Q242" i="5"/>
  <c r="P242" i="5"/>
  <c r="R94" i="5"/>
  <c r="Q94" i="5"/>
  <c r="P94" i="5"/>
  <c r="R241" i="5"/>
  <c r="Q241" i="5"/>
  <c r="P241" i="5"/>
  <c r="R7" i="5"/>
  <c r="Q7" i="5"/>
  <c r="P7" i="5"/>
  <c r="R240" i="5"/>
  <c r="Q240" i="5"/>
  <c r="P240" i="5"/>
  <c r="R239" i="5"/>
  <c r="Q239" i="5"/>
  <c r="P239" i="5"/>
  <c r="R93" i="5"/>
  <c r="Q93" i="5"/>
  <c r="P93" i="5"/>
  <c r="R238" i="5"/>
  <c r="Q238" i="5"/>
  <c r="P238" i="5"/>
  <c r="R237" i="5"/>
  <c r="Q237" i="5"/>
  <c r="P237" i="5"/>
  <c r="R236" i="5"/>
  <c r="Q236" i="5"/>
  <c r="P236" i="5"/>
  <c r="R17" i="5"/>
  <c r="Q17" i="5"/>
  <c r="P17" i="5"/>
  <c r="R27" i="5"/>
  <c r="Q27" i="5"/>
  <c r="P27" i="5"/>
  <c r="R235" i="5"/>
  <c r="Q235" i="5"/>
  <c r="P235" i="5"/>
  <c r="R234" i="5"/>
  <c r="Q234" i="5"/>
  <c r="P234" i="5"/>
  <c r="R6" i="5"/>
  <c r="Q6" i="5"/>
  <c r="P6" i="5"/>
  <c r="R233" i="5"/>
  <c r="Q233" i="5"/>
  <c r="P233" i="5"/>
  <c r="R232" i="5"/>
  <c r="Q232" i="5"/>
  <c r="P232" i="5"/>
  <c r="R231" i="5"/>
  <c r="Q231" i="5"/>
  <c r="P231" i="5"/>
  <c r="R230" i="5"/>
  <c r="Q230" i="5"/>
  <c r="P230" i="5"/>
  <c r="R229" i="5"/>
  <c r="Q229" i="5"/>
  <c r="P229" i="5"/>
  <c r="R132" i="5"/>
  <c r="Q132" i="5"/>
  <c r="P132" i="5"/>
  <c r="R131" i="5"/>
  <c r="Q131" i="5"/>
  <c r="P131" i="5"/>
  <c r="R130" i="5"/>
  <c r="Q130" i="5"/>
  <c r="P130" i="5"/>
  <c r="R129" i="5"/>
  <c r="Q129" i="5"/>
  <c r="P129" i="5"/>
  <c r="R228" i="5"/>
  <c r="Q228" i="5"/>
  <c r="P228" i="5"/>
  <c r="R227" i="5"/>
  <c r="Q227" i="5"/>
  <c r="P227" i="5"/>
  <c r="R226" i="5"/>
  <c r="Q226" i="5"/>
  <c r="P226" i="5"/>
  <c r="R225" i="5"/>
  <c r="Q225" i="5"/>
  <c r="P225" i="5"/>
  <c r="R92" i="5"/>
  <c r="Q92" i="5"/>
  <c r="P92" i="5"/>
  <c r="R224" i="5"/>
  <c r="Q224" i="5"/>
  <c r="P224" i="5"/>
  <c r="R223" i="5"/>
  <c r="Q223" i="5"/>
  <c r="P223" i="5"/>
  <c r="R222" i="5"/>
  <c r="Q222" i="5"/>
  <c r="P222" i="5"/>
  <c r="R42" i="5"/>
  <c r="Q42" i="5"/>
  <c r="P42" i="5"/>
  <c r="R47" i="5"/>
  <c r="Q47" i="5"/>
  <c r="P47" i="5"/>
  <c r="R221" i="5"/>
  <c r="Q221" i="5"/>
  <c r="P221" i="5"/>
  <c r="R91" i="5"/>
  <c r="Q91" i="5"/>
  <c r="P91" i="5"/>
  <c r="R55" i="5"/>
  <c r="Q55" i="5"/>
  <c r="P55" i="5"/>
  <c r="R90" i="5"/>
  <c r="Q90" i="5"/>
  <c r="P90" i="5"/>
  <c r="R220" i="5"/>
  <c r="Q220" i="5"/>
  <c r="P220" i="5"/>
  <c r="R219" i="5"/>
  <c r="Q219" i="5"/>
  <c r="P219" i="5"/>
  <c r="R16" i="5"/>
  <c r="Q16" i="5"/>
  <c r="P16" i="5"/>
  <c r="R218" i="5"/>
  <c r="Q218" i="5"/>
  <c r="P218" i="5"/>
  <c r="R26" i="5"/>
  <c r="Q26" i="5"/>
  <c r="P26" i="5"/>
  <c r="R217" i="5"/>
  <c r="Q217" i="5"/>
  <c r="P217" i="5"/>
  <c r="R216" i="5"/>
  <c r="Q216" i="5"/>
  <c r="P216" i="5"/>
  <c r="R215" i="5"/>
  <c r="Q215" i="5"/>
  <c r="P215" i="5"/>
  <c r="R214" i="5"/>
  <c r="Q214" i="5"/>
  <c r="P214" i="5"/>
  <c r="R89" i="5"/>
  <c r="Q89" i="5"/>
  <c r="P89" i="5"/>
  <c r="R5" i="5"/>
  <c r="Q5" i="5"/>
  <c r="P5" i="5"/>
  <c r="R15" i="5"/>
  <c r="Q15" i="5"/>
  <c r="P15" i="5"/>
  <c r="R78" i="5"/>
  <c r="Q78" i="5"/>
  <c r="P78" i="5"/>
  <c r="R213" i="5"/>
  <c r="Q213" i="5"/>
  <c r="P213" i="5"/>
  <c r="R212" i="5"/>
  <c r="Q212" i="5"/>
  <c r="P212" i="5"/>
  <c r="R211" i="5"/>
  <c r="Q211" i="5"/>
  <c r="P211" i="5"/>
  <c r="R210" i="5"/>
  <c r="Q210" i="5"/>
  <c r="P210" i="5"/>
  <c r="R209" i="5"/>
  <c r="Q209" i="5"/>
  <c r="P209" i="5"/>
  <c r="R208" i="5"/>
  <c r="Q208" i="5"/>
  <c r="P208" i="5"/>
  <c r="R207" i="5"/>
  <c r="Q207" i="5"/>
  <c r="P207" i="5"/>
  <c r="R206" i="5"/>
  <c r="Q206" i="5"/>
  <c r="P206" i="5"/>
  <c r="R205" i="5"/>
  <c r="Q205" i="5"/>
  <c r="P205" i="5"/>
  <c r="R204" i="5"/>
  <c r="Q204" i="5"/>
  <c r="P204" i="5"/>
  <c r="R203" i="5"/>
  <c r="Q203" i="5"/>
  <c r="P203" i="5"/>
  <c r="R25" i="5"/>
  <c r="Q25" i="5"/>
  <c r="P25" i="5"/>
  <c r="R202" i="5"/>
  <c r="Q202" i="5"/>
  <c r="P202" i="5"/>
  <c r="R201" i="5"/>
  <c r="Q201" i="5"/>
  <c r="P201" i="5"/>
  <c r="R200" i="5"/>
  <c r="Q200" i="5"/>
  <c r="P200" i="5"/>
  <c r="R199" i="5"/>
  <c r="Q199" i="5"/>
  <c r="P199" i="5"/>
  <c r="R198" i="5"/>
  <c r="Q198" i="5"/>
  <c r="P198" i="5"/>
  <c r="R197" i="5"/>
  <c r="Q197" i="5"/>
  <c r="P197" i="5"/>
  <c r="R196" i="5"/>
  <c r="Q196" i="5"/>
  <c r="P196" i="5"/>
  <c r="R195" i="5"/>
  <c r="Q195" i="5"/>
  <c r="P195" i="5"/>
  <c r="R194" i="5"/>
  <c r="Q194" i="5"/>
  <c r="P194" i="5"/>
  <c r="R193" i="5"/>
  <c r="Q193" i="5"/>
  <c r="P193" i="5"/>
  <c r="R192" i="5"/>
  <c r="Q192" i="5"/>
  <c r="P192" i="5"/>
  <c r="R4" i="5"/>
  <c r="Q4" i="5"/>
  <c r="P4" i="5"/>
  <c r="R191" i="5"/>
  <c r="Q191" i="5"/>
  <c r="P191" i="5"/>
  <c r="R14" i="5"/>
  <c r="Q14" i="5"/>
  <c r="P14" i="5"/>
  <c r="R190" i="5"/>
  <c r="Q190" i="5"/>
  <c r="P190" i="5"/>
  <c r="R189" i="5"/>
  <c r="Q189" i="5"/>
  <c r="P189" i="5"/>
  <c r="R188" i="5"/>
  <c r="Q188" i="5"/>
  <c r="P188" i="5"/>
  <c r="R187" i="5"/>
  <c r="Q187" i="5"/>
  <c r="P187" i="5"/>
  <c r="R128" i="5"/>
  <c r="Q128" i="5"/>
  <c r="P128" i="5"/>
  <c r="R127" i="5"/>
  <c r="Q127" i="5"/>
  <c r="P127" i="5"/>
  <c r="R126" i="5"/>
  <c r="Q126" i="5"/>
  <c r="P126" i="5"/>
  <c r="R186" i="5"/>
  <c r="Q186" i="5"/>
  <c r="P186" i="5"/>
  <c r="R185" i="5"/>
  <c r="Q185" i="5"/>
  <c r="P185" i="5"/>
  <c r="R184" i="5"/>
  <c r="Q184" i="5"/>
  <c r="P184" i="5"/>
  <c r="R24" i="5"/>
  <c r="Q24" i="5"/>
  <c r="P24" i="5"/>
  <c r="R183" i="5"/>
  <c r="Q183" i="5"/>
  <c r="P183" i="5"/>
  <c r="R182" i="5"/>
  <c r="Q182" i="5"/>
  <c r="P182" i="5"/>
  <c r="R77" i="5"/>
  <c r="Q77" i="5"/>
  <c r="P77" i="5"/>
  <c r="R76" i="5"/>
  <c r="Q76" i="5"/>
  <c r="P76" i="5"/>
  <c r="R75" i="5"/>
  <c r="Q75" i="5"/>
  <c r="P75" i="5"/>
  <c r="R74" i="5"/>
  <c r="Q74" i="5"/>
  <c r="P74" i="5"/>
  <c r="R73" i="5"/>
  <c r="Q73" i="5"/>
  <c r="P73" i="5"/>
  <c r="R72" i="5"/>
  <c r="Q72" i="5"/>
  <c r="P72" i="5"/>
  <c r="R71" i="5"/>
  <c r="Q71" i="5"/>
  <c r="P71" i="5"/>
  <c r="R70" i="5"/>
  <c r="Q70" i="5"/>
  <c r="P70" i="5"/>
  <c r="R69" i="5"/>
  <c r="Q69" i="5"/>
  <c r="P69" i="5"/>
  <c r="R68" i="5"/>
  <c r="Q68" i="5"/>
  <c r="P68" i="5"/>
  <c r="R67" i="5"/>
  <c r="Q67" i="5"/>
  <c r="P67" i="5"/>
  <c r="R66" i="5"/>
  <c r="Q66" i="5"/>
  <c r="P66" i="5"/>
  <c r="R65" i="5"/>
  <c r="Q65" i="5"/>
  <c r="P65" i="5"/>
  <c r="R64" i="5"/>
  <c r="Q64" i="5"/>
  <c r="P64" i="5"/>
  <c r="R3" i="5"/>
  <c r="Q3" i="5"/>
  <c r="P3" i="5"/>
  <c r="R181" i="5"/>
  <c r="Q181" i="5"/>
  <c r="P181" i="5"/>
  <c r="R180" i="5"/>
  <c r="Q180" i="5"/>
  <c r="P180" i="5"/>
  <c r="R88" i="5"/>
  <c r="Q88" i="5"/>
  <c r="P88" i="5"/>
  <c r="R40" i="5"/>
  <c r="Q40" i="5"/>
  <c r="P40" i="5"/>
  <c r="R179" i="5"/>
  <c r="Q179" i="5"/>
  <c r="P179" i="5"/>
  <c r="R39" i="5"/>
  <c r="Q39" i="5"/>
  <c r="P39" i="5"/>
  <c r="R178" i="5"/>
  <c r="Q178" i="5"/>
  <c r="P178" i="5"/>
  <c r="R177" i="5"/>
  <c r="Q177" i="5"/>
  <c r="P177" i="5"/>
  <c r="R176" i="5"/>
  <c r="Q176" i="5"/>
  <c r="P176" i="5"/>
  <c r="R175" i="5"/>
  <c r="Q175" i="5"/>
  <c r="P175" i="5"/>
  <c r="R13" i="5"/>
  <c r="Q13" i="5"/>
  <c r="P13" i="5"/>
  <c r="R174" i="5"/>
  <c r="Q174" i="5"/>
  <c r="P174" i="5"/>
  <c r="R173" i="5"/>
  <c r="Q173" i="5"/>
  <c r="P173" i="5"/>
  <c r="R172" i="5"/>
  <c r="Q172" i="5"/>
  <c r="P172" i="5"/>
  <c r="R171" i="5"/>
  <c r="Q171" i="5"/>
  <c r="P171" i="5"/>
  <c r="R170" i="5"/>
  <c r="Q170" i="5"/>
  <c r="P170" i="5"/>
  <c r="R169" i="5"/>
  <c r="Q169" i="5"/>
  <c r="P169" i="5"/>
  <c r="R168" i="5"/>
  <c r="Q168" i="5"/>
  <c r="P168" i="5"/>
  <c r="R167" i="5"/>
  <c r="Q167" i="5"/>
  <c r="P167" i="5"/>
  <c r="R166" i="5"/>
  <c r="Q166" i="5"/>
  <c r="P166" i="5"/>
  <c r="R165" i="5"/>
  <c r="Q165" i="5"/>
  <c r="P165" i="5"/>
  <c r="R164" i="5"/>
  <c r="Q164" i="5"/>
  <c r="P164" i="5"/>
  <c r="R163" i="5"/>
  <c r="Q163" i="5"/>
  <c r="P163" i="5"/>
  <c r="R162" i="5"/>
  <c r="Q162" i="5"/>
  <c r="P162" i="5"/>
  <c r="R161" i="5"/>
  <c r="Q161" i="5"/>
  <c r="P161" i="5"/>
  <c r="R160" i="5"/>
  <c r="Q160" i="5"/>
  <c r="P160" i="5"/>
  <c r="R159" i="5"/>
  <c r="Q159" i="5"/>
  <c r="P159" i="5"/>
  <c r="R158" i="5"/>
  <c r="Q158" i="5"/>
  <c r="P158" i="5"/>
  <c r="R157" i="5"/>
  <c r="Q157" i="5"/>
  <c r="P157" i="5"/>
  <c r="R23" i="5"/>
  <c r="Q23" i="5"/>
  <c r="P23" i="5"/>
  <c r="R156" i="5"/>
  <c r="Q156" i="5"/>
  <c r="P156" i="5"/>
  <c r="R155" i="5"/>
  <c r="Q155" i="5"/>
  <c r="P155" i="5"/>
  <c r="R87" i="5"/>
  <c r="Q87" i="5"/>
  <c r="P87" i="5"/>
  <c r="R86" i="5"/>
  <c r="Q86" i="5"/>
  <c r="P86" i="5"/>
  <c r="R57" i="5"/>
  <c r="Q57" i="5"/>
  <c r="P57" i="5"/>
  <c r="R85" i="5"/>
  <c r="Q85" i="5"/>
  <c r="P85" i="5"/>
  <c r="R2" i="5"/>
  <c r="Q2" i="5"/>
  <c r="P2" i="5"/>
  <c r="R41" i="5"/>
  <c r="Q41" i="5"/>
  <c r="P41" i="5"/>
  <c r="R154" i="5"/>
  <c r="Q154" i="5"/>
  <c r="P154" i="5"/>
  <c r="R153" i="5"/>
  <c r="Q153" i="5"/>
  <c r="P153" i="5"/>
  <c r="R152" i="5"/>
  <c r="Q152" i="5"/>
  <c r="P152" i="5"/>
  <c r="R151" i="5"/>
  <c r="Q151" i="5"/>
  <c r="P151" i="5"/>
  <c r="R150" i="5"/>
  <c r="Q150" i="5"/>
  <c r="P150" i="5"/>
  <c r="R149" i="5"/>
  <c r="Q149" i="5"/>
  <c r="P149" i="5"/>
  <c r="R148" i="5"/>
  <c r="Q148" i="5"/>
  <c r="P148" i="5"/>
  <c r="R54" i="5"/>
  <c r="Q54" i="5"/>
  <c r="P54" i="5"/>
  <c r="R147" i="5"/>
  <c r="Q147" i="5"/>
  <c r="P147" i="5"/>
  <c r="R146" i="5"/>
  <c r="Q146" i="5"/>
  <c r="P146" i="5"/>
  <c r="R125" i="5"/>
  <c r="Q125" i="5"/>
  <c r="P125" i="5"/>
  <c r="R124" i="5"/>
  <c r="Q124" i="5"/>
  <c r="P124" i="5"/>
  <c r="R123" i="5"/>
  <c r="Q123" i="5"/>
  <c r="P123" i="5"/>
  <c r="R122" i="5"/>
  <c r="Q122" i="5"/>
  <c r="P122" i="5"/>
  <c r="R121" i="5"/>
  <c r="Q121" i="5"/>
  <c r="P121" i="5"/>
  <c r="R120" i="5"/>
  <c r="Q120" i="5"/>
  <c r="P120" i="5"/>
  <c r="R119" i="5"/>
  <c r="Q119" i="5"/>
  <c r="P119" i="5"/>
  <c r="R118" i="5"/>
  <c r="Q118" i="5"/>
  <c r="P118" i="5"/>
  <c r="R117" i="5"/>
  <c r="Q117" i="5"/>
  <c r="P117" i="5"/>
  <c r="R116" i="5"/>
  <c r="Q116" i="5"/>
  <c r="P116" i="5"/>
  <c r="R145" i="5"/>
  <c r="Q145" i="5"/>
  <c r="P145" i="5"/>
  <c r="F3" i="1"/>
  <c r="F18" i="1"/>
  <c r="F14" i="1"/>
  <c r="F63" i="1"/>
  <c r="F56" i="1"/>
  <c r="F52" i="1"/>
  <c r="F49" i="1"/>
  <c r="F42" i="1"/>
  <c r="F40" i="1"/>
  <c r="F35" i="1"/>
  <c r="F31" i="1"/>
  <c r="F28" i="1"/>
  <c r="F25" i="1"/>
  <c r="F16" i="1"/>
  <c r="F11" i="1"/>
  <c r="F22" i="1"/>
  <c r="F5" i="1"/>
  <c r="F2" i="1"/>
  <c r="F38" i="1"/>
  <c r="F39" i="1"/>
  <c r="F58" i="1"/>
  <c r="F55" i="1"/>
  <c r="F51" i="1"/>
  <c r="F45" i="1"/>
  <c r="F61" i="1"/>
  <c r="F60" i="1"/>
  <c r="F34" i="1"/>
  <c r="F30" i="1"/>
  <c r="F26" i="1"/>
  <c r="F19" i="1"/>
  <c r="F15" i="1"/>
  <c r="F10" i="1"/>
  <c r="F8" i="1"/>
  <c r="F4" i="1"/>
  <c r="F67" i="1"/>
  <c r="F27" i="1"/>
  <c r="F65" i="1"/>
  <c r="F57" i="1"/>
  <c r="F62" i="1"/>
  <c r="F6" i="1"/>
  <c r="F44" i="1"/>
  <c r="F41" i="1"/>
  <c r="F37" i="1"/>
  <c r="F33" i="1"/>
  <c r="F29" i="1"/>
  <c r="F47" i="1"/>
  <c r="F17" i="1"/>
  <c r="F13" i="1"/>
  <c r="F23" i="1"/>
  <c r="F21" i="1"/>
  <c r="F20" i="1"/>
  <c r="F66" i="1"/>
  <c r="F64" i="1"/>
  <c r="F48" i="1"/>
  <c r="F53" i="1"/>
  <c r="F50" i="1"/>
  <c r="F43" i="1"/>
  <c r="F54" i="1"/>
  <c r="F36" i="1"/>
  <c r="F32" i="1"/>
  <c r="F59" i="1"/>
  <c r="F46" i="1"/>
  <c r="F24" i="1"/>
  <c r="F12" i="1"/>
  <c r="F9" i="1"/>
  <c r="F7" i="1"/>
  <c r="S261" i="5"/>
  <c r="U103" i="5"/>
  <c r="U335" i="5"/>
  <c r="V138" i="5"/>
  <c r="W138" i="5"/>
  <c r="S198" i="5"/>
  <c r="U65" i="5"/>
  <c r="U69" i="5"/>
  <c r="U77" i="5"/>
  <c r="U228" i="5"/>
  <c r="U237" i="5"/>
  <c r="V369" i="5"/>
  <c r="W369" i="5"/>
  <c r="S113" i="5"/>
  <c r="V388" i="5"/>
  <c r="W388" i="5"/>
  <c r="V395" i="5"/>
  <c r="W395" i="5"/>
  <c r="S398" i="5"/>
  <c r="S80" i="5"/>
  <c r="U169" i="5"/>
  <c r="S173" i="5"/>
  <c r="U184" i="5"/>
  <c r="V354" i="5"/>
  <c r="W354" i="5"/>
  <c r="S227" i="5"/>
  <c r="S131" i="5"/>
  <c r="S239" i="5"/>
  <c r="V241" i="5"/>
  <c r="W241" i="5"/>
  <c r="U8" i="5"/>
  <c r="V118" i="5"/>
  <c r="W118" i="5"/>
  <c r="V122" i="5"/>
  <c r="W122" i="5"/>
  <c r="S85" i="5"/>
  <c r="V88" i="5"/>
  <c r="W88" i="5"/>
  <c r="V187" i="5"/>
  <c r="W187" i="5"/>
  <c r="S190" i="5"/>
  <c r="V201" i="5"/>
  <c r="W201" i="5"/>
  <c r="V204" i="5"/>
  <c r="W204" i="5"/>
  <c r="V5" i="5"/>
  <c r="W5" i="5"/>
  <c r="V216" i="5"/>
  <c r="W216" i="5"/>
  <c r="S218" i="5"/>
  <c r="S90" i="5"/>
  <c r="U41" i="5"/>
  <c r="S57" i="5"/>
  <c r="S167" i="5"/>
  <c r="S25" i="5"/>
  <c r="S245" i="5"/>
  <c r="S248" i="5"/>
  <c r="U251" i="5"/>
  <c r="V96" i="5"/>
  <c r="W96" i="5"/>
  <c r="V257" i="5"/>
  <c r="W257" i="5"/>
  <c r="V304" i="5"/>
  <c r="W304" i="5"/>
  <c r="V361" i="5"/>
  <c r="W361" i="5"/>
  <c r="U363" i="5"/>
  <c r="V367" i="5"/>
  <c r="W367" i="5"/>
  <c r="V137" i="5"/>
  <c r="W137" i="5"/>
  <c r="V381" i="5"/>
  <c r="W381" i="5"/>
  <c r="V387" i="5"/>
  <c r="W387" i="5"/>
  <c r="U32" i="5"/>
  <c r="U33" i="5"/>
  <c r="V123" i="5"/>
  <c r="W123" i="5"/>
  <c r="S146" i="5"/>
  <c r="V167" i="5"/>
  <c r="W167" i="5"/>
  <c r="S170" i="5"/>
  <c r="U277" i="5"/>
  <c r="V278" i="5"/>
  <c r="W278" i="5"/>
  <c r="U318" i="5"/>
  <c r="U324" i="5"/>
  <c r="U208" i="5"/>
  <c r="U16" i="5"/>
  <c r="V221" i="5"/>
  <c r="W221" i="5"/>
  <c r="V223" i="5"/>
  <c r="W223" i="5"/>
  <c r="V230" i="5"/>
  <c r="W230" i="5"/>
  <c r="V6" i="5"/>
  <c r="W6" i="5"/>
  <c r="S29" i="5"/>
  <c r="V285" i="5"/>
  <c r="W285" i="5"/>
  <c r="V293" i="5"/>
  <c r="W293" i="5"/>
  <c r="V298" i="5"/>
  <c r="W298" i="5"/>
  <c r="S299" i="5"/>
  <c r="S303" i="5"/>
  <c r="U309" i="5"/>
  <c r="U313" i="5"/>
  <c r="V173" i="5"/>
  <c r="W173" i="5"/>
  <c r="V66" i="5"/>
  <c r="W66" i="5"/>
  <c r="V70" i="5"/>
  <c r="W70" i="5"/>
  <c r="S74" i="5"/>
  <c r="V182" i="5"/>
  <c r="W182" i="5"/>
  <c r="V185" i="5"/>
  <c r="W185" i="5"/>
  <c r="U127" i="5"/>
  <c r="V128" i="5"/>
  <c r="W128" i="5"/>
  <c r="U4" i="5"/>
  <c r="V192" i="5"/>
  <c r="W192" i="5"/>
  <c r="U199" i="5"/>
  <c r="V200" i="5"/>
  <c r="W200" i="5"/>
  <c r="S334" i="5"/>
  <c r="S358" i="5"/>
  <c r="V360" i="5"/>
  <c r="W360" i="5"/>
  <c r="S147" i="5"/>
  <c r="S154" i="5"/>
  <c r="V87" i="5"/>
  <c r="W87" i="5"/>
  <c r="V174" i="5"/>
  <c r="W174" i="5"/>
  <c r="V177" i="5"/>
  <c r="W177" i="5"/>
  <c r="S179" i="5"/>
  <c r="V71" i="5"/>
  <c r="W71" i="5"/>
  <c r="U14" i="5"/>
  <c r="U197" i="5"/>
  <c r="S200" i="5"/>
  <c r="V78" i="5"/>
  <c r="W78" i="5"/>
  <c r="V214" i="5"/>
  <c r="W214" i="5"/>
  <c r="V242" i="5"/>
  <c r="W242" i="5"/>
  <c r="V51" i="5"/>
  <c r="W51" i="5"/>
  <c r="S258" i="5"/>
  <c r="V264" i="5"/>
  <c r="W264" i="5"/>
  <c r="V283" i="5"/>
  <c r="W283" i="5"/>
  <c r="V287" i="5"/>
  <c r="W287" i="5"/>
  <c r="V97" i="5"/>
  <c r="W97" i="5"/>
  <c r="V19" i="5"/>
  <c r="W19" i="5"/>
  <c r="V316" i="5"/>
  <c r="W316" i="5"/>
  <c r="V31" i="5"/>
  <c r="W31" i="5"/>
  <c r="V60" i="5"/>
  <c r="W60" i="5"/>
  <c r="V106" i="5"/>
  <c r="W106" i="5"/>
  <c r="U337" i="5"/>
  <c r="V341" i="5"/>
  <c r="W341" i="5"/>
  <c r="U344" i="5"/>
  <c r="U378" i="5"/>
  <c r="V379" i="5"/>
  <c r="W379" i="5"/>
  <c r="U50" i="5"/>
  <c r="V45" i="5"/>
  <c r="W45" i="5"/>
  <c r="U401" i="5"/>
  <c r="V402" i="5"/>
  <c r="W402" i="5"/>
  <c r="U48" i="5"/>
  <c r="V22" i="5"/>
  <c r="W22" i="5"/>
  <c r="U411" i="5"/>
  <c r="S175" i="5"/>
  <c r="S39" i="5"/>
  <c r="S73" i="5"/>
  <c r="S314" i="5"/>
  <c r="S104" i="5"/>
  <c r="S58" i="5"/>
  <c r="S60" i="5"/>
  <c r="U336" i="5"/>
  <c r="U343" i="5"/>
  <c r="S373" i="5"/>
  <c r="S155" i="5"/>
  <c r="V158" i="5"/>
  <c r="W158" i="5"/>
  <c r="V162" i="5"/>
  <c r="W162" i="5"/>
  <c r="V166" i="5"/>
  <c r="W166" i="5"/>
  <c r="S3" i="5"/>
  <c r="V64" i="5"/>
  <c r="W64" i="5"/>
  <c r="S68" i="5"/>
  <c r="U75" i="5"/>
  <c r="U186" i="5"/>
  <c r="S126" i="5"/>
  <c r="S128" i="5"/>
  <c r="S189" i="5"/>
  <c r="S211" i="5"/>
  <c r="V42" i="5"/>
  <c r="W42" i="5"/>
  <c r="V92" i="5"/>
  <c r="W92" i="5"/>
  <c r="V232" i="5"/>
  <c r="W232" i="5"/>
  <c r="V235" i="5"/>
  <c r="W235" i="5"/>
  <c r="S236" i="5"/>
  <c r="U246" i="5"/>
  <c r="V95" i="5"/>
  <c r="W95" i="5"/>
  <c r="U249" i="5"/>
  <c r="U28" i="5"/>
  <c r="V8" i="5"/>
  <c r="W8" i="5"/>
  <c r="S265" i="5"/>
  <c r="V269" i="5"/>
  <c r="W269" i="5"/>
  <c r="V276" i="5"/>
  <c r="W276" i="5"/>
  <c r="S280" i="5"/>
  <c r="V30" i="5"/>
  <c r="W30" i="5"/>
  <c r="U101" i="5"/>
  <c r="V322" i="5"/>
  <c r="W322" i="5"/>
  <c r="U325" i="5"/>
  <c r="S327" i="5"/>
  <c r="U352" i="5"/>
  <c r="S110" i="5"/>
  <c r="U111" i="5"/>
  <c r="S52" i="5"/>
  <c r="S360" i="5"/>
  <c r="U362" i="5"/>
  <c r="U134" i="5"/>
  <c r="V135" i="5"/>
  <c r="W135" i="5"/>
  <c r="S137" i="5"/>
  <c r="V140" i="5"/>
  <c r="W140" i="5"/>
  <c r="V112" i="5"/>
  <c r="W112" i="5"/>
  <c r="V390" i="5"/>
  <c r="W390" i="5"/>
  <c r="V397" i="5"/>
  <c r="W397" i="5"/>
  <c r="V145" i="5"/>
  <c r="W145" i="5"/>
  <c r="V119" i="5"/>
  <c r="W119" i="5"/>
  <c r="S123" i="5"/>
  <c r="V148" i="5"/>
  <c r="W148" i="5"/>
  <c r="V152" i="5"/>
  <c r="W152" i="5"/>
  <c r="V159" i="5"/>
  <c r="W159" i="5"/>
  <c r="V163" i="5"/>
  <c r="W163" i="5"/>
  <c r="V117" i="5"/>
  <c r="W117" i="5"/>
  <c r="V150" i="5"/>
  <c r="W150" i="5"/>
  <c r="V154" i="5"/>
  <c r="W154" i="5"/>
  <c r="V157" i="5"/>
  <c r="W157" i="5"/>
  <c r="V161" i="5"/>
  <c r="W161" i="5"/>
  <c r="U170" i="5"/>
  <c r="S40" i="5"/>
  <c r="U40" i="5"/>
  <c r="S70" i="5"/>
  <c r="S119" i="5"/>
  <c r="U120" i="5"/>
  <c r="S122" i="5"/>
  <c r="V125" i="5"/>
  <c r="W125" i="5"/>
  <c r="V149" i="5"/>
  <c r="W149" i="5"/>
  <c r="V153" i="5"/>
  <c r="W153" i="5"/>
  <c r="V85" i="5"/>
  <c r="W85" i="5"/>
  <c r="V57" i="5"/>
  <c r="W57" i="5"/>
  <c r="S156" i="5"/>
  <c r="S163" i="5"/>
  <c r="U164" i="5"/>
  <c r="S166" i="5"/>
  <c r="S316" i="5"/>
  <c r="S115" i="5"/>
  <c r="U13" i="5"/>
  <c r="S177" i="5"/>
  <c r="V178" i="5"/>
  <c r="W178" i="5"/>
  <c r="U180" i="5"/>
  <c r="V181" i="5"/>
  <c r="W181" i="5"/>
  <c r="V3" i="5"/>
  <c r="W3" i="5"/>
  <c r="V183" i="5"/>
  <c r="W183" i="5"/>
  <c r="V186" i="5"/>
  <c r="W186" i="5"/>
  <c r="U187" i="5"/>
  <c r="S195" i="5"/>
  <c r="S203" i="5"/>
  <c r="U206" i="5"/>
  <c r="V207" i="5"/>
  <c r="W207" i="5"/>
  <c r="V208" i="5"/>
  <c r="W208" i="5"/>
  <c r="U212" i="5"/>
  <c r="U216" i="5"/>
  <c r="S217" i="5"/>
  <c r="V220" i="5"/>
  <c r="W220" i="5"/>
  <c r="U221" i="5"/>
  <c r="V47" i="5"/>
  <c r="W47" i="5"/>
  <c r="U223" i="5"/>
  <c r="V224" i="5"/>
  <c r="W224" i="5"/>
  <c r="U132" i="5"/>
  <c r="U235" i="5"/>
  <c r="S27" i="5"/>
  <c r="V93" i="5"/>
  <c r="W93" i="5"/>
  <c r="U241" i="5"/>
  <c r="V94" i="5"/>
  <c r="W94" i="5"/>
  <c r="U244" i="5"/>
  <c r="V36" i="5"/>
  <c r="W36" i="5"/>
  <c r="V249" i="5"/>
  <c r="W249" i="5"/>
  <c r="V18" i="5"/>
  <c r="W18" i="5"/>
  <c r="V255" i="5"/>
  <c r="W255" i="5"/>
  <c r="V270" i="5"/>
  <c r="W270" i="5"/>
  <c r="V273" i="5"/>
  <c r="W273" i="5"/>
  <c r="V277" i="5"/>
  <c r="W277" i="5"/>
  <c r="U281" i="5"/>
  <c r="V282" i="5"/>
  <c r="W282" i="5"/>
  <c r="U289" i="5"/>
  <c r="V290" i="5"/>
  <c r="W290" i="5"/>
  <c r="U98" i="5"/>
  <c r="V296" i="5"/>
  <c r="W296" i="5"/>
  <c r="U300" i="5"/>
  <c r="V301" i="5"/>
  <c r="W301" i="5"/>
  <c r="U306" i="5"/>
  <c r="V9" i="5"/>
  <c r="W9" i="5"/>
  <c r="U312" i="5"/>
  <c r="U319" i="5"/>
  <c r="S320" i="5"/>
  <c r="U102" i="5"/>
  <c r="S10" i="5"/>
  <c r="U330" i="5"/>
  <c r="U333" i="5"/>
  <c r="V108" i="5"/>
  <c r="W108" i="5"/>
  <c r="S344" i="5"/>
  <c r="V109" i="5"/>
  <c r="W109" i="5"/>
  <c r="V348" i="5"/>
  <c r="W348" i="5"/>
  <c r="U351" i="5"/>
  <c r="V355" i="5"/>
  <c r="W355" i="5"/>
  <c r="U358" i="5"/>
  <c r="V366" i="5"/>
  <c r="W366" i="5"/>
  <c r="V61" i="5"/>
  <c r="W61" i="5"/>
  <c r="S133" i="5"/>
  <c r="U142" i="5"/>
  <c r="V143" i="5"/>
  <c r="W143" i="5"/>
  <c r="U38" i="5"/>
  <c r="V371" i="5"/>
  <c r="W371" i="5"/>
  <c r="V376" i="5"/>
  <c r="W376" i="5"/>
  <c r="V384" i="5"/>
  <c r="W384" i="5"/>
  <c r="V394" i="5"/>
  <c r="W394" i="5"/>
  <c r="V80" i="5"/>
  <c r="W80" i="5"/>
  <c r="V81" i="5"/>
  <c r="W81" i="5"/>
  <c r="V44" i="5"/>
  <c r="W44" i="5"/>
  <c r="U407" i="5"/>
  <c r="V411" i="5"/>
  <c r="W411" i="5"/>
  <c r="S387" i="5"/>
  <c r="V404" i="5"/>
  <c r="W404" i="5"/>
  <c r="U176" i="5"/>
  <c r="S181" i="5"/>
  <c r="U3" i="5"/>
  <c r="V67" i="5"/>
  <c r="W67" i="5"/>
  <c r="U71" i="5"/>
  <c r="V193" i="5"/>
  <c r="W193" i="5"/>
  <c r="S196" i="5"/>
  <c r="U204" i="5"/>
  <c r="S205" i="5"/>
  <c r="S207" i="5"/>
  <c r="S210" i="5"/>
  <c r="U78" i="5"/>
  <c r="V15" i="5"/>
  <c r="W15" i="5"/>
  <c r="U214" i="5"/>
  <c r="V215" i="5"/>
  <c r="W215" i="5"/>
  <c r="U26" i="5"/>
  <c r="V218" i="5"/>
  <c r="W218" i="5"/>
  <c r="V16" i="5"/>
  <c r="W16" i="5"/>
  <c r="U55" i="5"/>
  <c r="U92" i="5"/>
  <c r="S225" i="5"/>
  <c r="V130" i="5"/>
  <c r="W130" i="5"/>
  <c r="U230" i="5"/>
  <c r="V231" i="5"/>
  <c r="W231" i="5"/>
  <c r="U6" i="5"/>
  <c r="V234" i="5"/>
  <c r="W234" i="5"/>
  <c r="S243" i="5"/>
  <c r="U51" i="5"/>
  <c r="S34" i="5"/>
  <c r="U95" i="5"/>
  <c r="V247" i="5"/>
  <c r="W247" i="5"/>
  <c r="U250" i="5"/>
  <c r="V56" i="5"/>
  <c r="W56" i="5"/>
  <c r="V258" i="5"/>
  <c r="W258" i="5"/>
  <c r="U262" i="5"/>
  <c r="V263" i="5"/>
  <c r="W263" i="5"/>
  <c r="V268" i="5"/>
  <c r="W268" i="5"/>
  <c r="V272" i="5"/>
  <c r="W272" i="5"/>
  <c r="V284" i="5"/>
  <c r="W284" i="5"/>
  <c r="V292" i="5"/>
  <c r="W292" i="5"/>
  <c r="V99" i="5"/>
  <c r="W99" i="5"/>
  <c r="U302" i="5"/>
  <c r="V303" i="5"/>
  <c r="W303" i="5"/>
  <c r="U305" i="5"/>
  <c r="U307" i="5"/>
  <c r="U311" i="5"/>
  <c r="V20" i="5"/>
  <c r="W20" i="5"/>
  <c r="S325" i="5"/>
  <c r="V327" i="5"/>
  <c r="W327" i="5"/>
  <c r="V328" i="5"/>
  <c r="W328" i="5"/>
  <c r="U331" i="5"/>
  <c r="V37" i="5"/>
  <c r="W37" i="5"/>
  <c r="U334" i="5"/>
  <c r="U338" i="5"/>
  <c r="S339" i="5"/>
  <c r="U345" i="5"/>
  <c r="S346" i="5"/>
  <c r="S109" i="5"/>
  <c r="U350" i="5"/>
  <c r="U357" i="5"/>
  <c r="S363" i="5"/>
  <c r="V63" i="5"/>
  <c r="W63" i="5"/>
  <c r="V368" i="5"/>
  <c r="W368" i="5"/>
  <c r="U372" i="5"/>
  <c r="V373" i="5"/>
  <c r="W373" i="5"/>
  <c r="V374" i="5"/>
  <c r="W374" i="5"/>
  <c r="V382" i="5"/>
  <c r="W382" i="5"/>
  <c r="S385" i="5"/>
  <c r="U392" i="5"/>
  <c r="V393" i="5"/>
  <c r="W393" i="5"/>
  <c r="U399" i="5"/>
  <c r="V400" i="5"/>
  <c r="W400" i="5"/>
  <c r="V83" i="5"/>
  <c r="W83" i="5"/>
  <c r="S114" i="5"/>
  <c r="V405" i="5"/>
  <c r="W405" i="5"/>
  <c r="V12" i="5"/>
  <c r="W12" i="5"/>
  <c r="S168" i="5"/>
  <c r="U171" i="5"/>
  <c r="S72" i="5"/>
  <c r="S77" i="5"/>
  <c r="S188" i="5"/>
  <c r="S4" i="5"/>
  <c r="U195" i="5"/>
  <c r="V196" i="5"/>
  <c r="W196" i="5"/>
  <c r="V197" i="5"/>
  <c r="W197" i="5"/>
  <c r="U201" i="5"/>
  <c r="S202" i="5"/>
  <c r="S206" i="5"/>
  <c r="U210" i="5"/>
  <c r="V211" i="5"/>
  <c r="W211" i="5"/>
  <c r="V212" i="5"/>
  <c r="W212" i="5"/>
  <c r="U5" i="5"/>
  <c r="S89" i="5"/>
  <c r="S215" i="5"/>
  <c r="V26" i="5"/>
  <c r="W26" i="5"/>
  <c r="U220" i="5"/>
  <c r="V90" i="5"/>
  <c r="W90" i="5"/>
  <c r="V55" i="5"/>
  <c r="W55" i="5"/>
  <c r="U42" i="5"/>
  <c r="S222" i="5"/>
  <c r="S224" i="5"/>
  <c r="V226" i="5"/>
  <c r="W226" i="5"/>
  <c r="U130" i="5"/>
  <c r="V131" i="5"/>
  <c r="W131" i="5"/>
  <c r="V132" i="5"/>
  <c r="W132" i="5"/>
  <c r="U232" i="5"/>
  <c r="S233" i="5"/>
  <c r="S234" i="5"/>
  <c r="V17" i="5"/>
  <c r="W17" i="5"/>
  <c r="U93" i="5"/>
  <c r="V239" i="5"/>
  <c r="W239" i="5"/>
  <c r="V240" i="5"/>
  <c r="W240" i="5"/>
  <c r="U242" i="5"/>
  <c r="S36" i="5"/>
  <c r="V46" i="5"/>
  <c r="W46" i="5"/>
  <c r="S95" i="5"/>
  <c r="U18" i="5"/>
  <c r="V29" i="5"/>
  <c r="W29" i="5"/>
  <c r="V253" i="5"/>
  <c r="W253" i="5"/>
  <c r="S56" i="5"/>
  <c r="S257" i="5"/>
  <c r="V260" i="5"/>
  <c r="W260" i="5"/>
  <c r="V265" i="5"/>
  <c r="W265" i="5"/>
  <c r="V266" i="5"/>
  <c r="W266" i="5"/>
  <c r="U273" i="5"/>
  <c r="V274" i="5"/>
  <c r="W274" i="5"/>
  <c r="S276" i="5"/>
  <c r="V279" i="5"/>
  <c r="W279" i="5"/>
  <c r="S99" i="5"/>
  <c r="V307" i="5"/>
  <c r="W307" i="5"/>
  <c r="U54" i="5"/>
  <c r="U23" i="5"/>
  <c r="S158" i="5"/>
  <c r="S169" i="5"/>
  <c r="U174" i="5"/>
  <c r="V13" i="5"/>
  <c r="W13" i="5"/>
  <c r="U175" i="5"/>
  <c r="S176" i="5"/>
  <c r="S65" i="5"/>
  <c r="S76" i="5"/>
  <c r="S182" i="5"/>
  <c r="S184" i="5"/>
  <c r="S191" i="5"/>
  <c r="S192" i="5"/>
  <c r="U124" i="5"/>
  <c r="U86" i="5"/>
  <c r="S149" i="5"/>
  <c r="S145" i="5"/>
  <c r="U116" i="5"/>
  <c r="S118" i="5"/>
  <c r="V121" i="5"/>
  <c r="W121" i="5"/>
  <c r="V146" i="5"/>
  <c r="W146" i="5"/>
  <c r="V147" i="5"/>
  <c r="W147" i="5"/>
  <c r="S150" i="5"/>
  <c r="U151" i="5"/>
  <c r="S153" i="5"/>
  <c r="V2" i="5"/>
  <c r="W2" i="5"/>
  <c r="V155" i="5"/>
  <c r="W155" i="5"/>
  <c r="V156" i="5"/>
  <c r="W156" i="5"/>
  <c r="S159" i="5"/>
  <c r="U160" i="5"/>
  <c r="S162" i="5"/>
  <c r="V165" i="5"/>
  <c r="W165" i="5"/>
  <c r="V169" i="5"/>
  <c r="W169" i="5"/>
  <c r="U172" i="5"/>
  <c r="U173" i="5"/>
  <c r="S174" i="5"/>
  <c r="V176" i="5"/>
  <c r="W176" i="5"/>
  <c r="U177" i="5"/>
  <c r="U39" i="5"/>
  <c r="V179" i="5"/>
  <c r="W179" i="5"/>
  <c r="V40" i="5"/>
  <c r="W40" i="5"/>
  <c r="S180" i="5"/>
  <c r="S66" i="5"/>
  <c r="S69" i="5"/>
  <c r="U73" i="5"/>
  <c r="V74" i="5"/>
  <c r="W74" i="5"/>
  <c r="V75" i="5"/>
  <c r="W75" i="5"/>
  <c r="U183" i="5"/>
  <c r="S24" i="5"/>
  <c r="S185" i="5"/>
  <c r="S127" i="5"/>
  <c r="U189" i="5"/>
  <c r="V190" i="5"/>
  <c r="W190" i="5"/>
  <c r="V14" i="5"/>
  <c r="W14" i="5"/>
  <c r="U193" i="5"/>
  <c r="S194" i="5"/>
  <c r="S199" i="5"/>
  <c r="U25" i="5"/>
  <c r="V203" i="5"/>
  <c r="W203" i="5"/>
  <c r="S209" i="5"/>
  <c r="S219" i="5"/>
  <c r="S129" i="5"/>
  <c r="S238" i="5"/>
  <c r="U247" i="5"/>
  <c r="U248" i="5"/>
  <c r="V49" i="5"/>
  <c r="W49" i="5"/>
  <c r="S49" i="5"/>
  <c r="S284" i="5"/>
  <c r="S295" i="5"/>
  <c r="S312" i="5"/>
  <c r="S213" i="5"/>
  <c r="S15" i="5"/>
  <c r="S91" i="5"/>
  <c r="S47" i="5"/>
  <c r="U226" i="5"/>
  <c r="V227" i="5"/>
  <c r="W227" i="5"/>
  <c r="V228" i="5"/>
  <c r="W228" i="5"/>
  <c r="S229" i="5"/>
  <c r="S231" i="5"/>
  <c r="U17" i="5"/>
  <c r="V236" i="5"/>
  <c r="W236" i="5"/>
  <c r="V237" i="5"/>
  <c r="W237" i="5"/>
  <c r="U240" i="5"/>
  <c r="S7" i="5"/>
  <c r="S94" i="5"/>
  <c r="V244" i="5"/>
  <c r="W244" i="5"/>
  <c r="U46" i="5"/>
  <c r="V245" i="5"/>
  <c r="W245" i="5"/>
  <c r="S246" i="5"/>
  <c r="S28" i="5"/>
  <c r="V250" i="5"/>
  <c r="W250" i="5"/>
  <c r="S251" i="5"/>
  <c r="S253" i="5"/>
  <c r="S96" i="5"/>
  <c r="V256" i="5"/>
  <c r="W256" i="5"/>
  <c r="V261" i="5"/>
  <c r="W261" i="5"/>
  <c r="V262" i="5"/>
  <c r="W262" i="5"/>
  <c r="U266" i="5"/>
  <c r="V267" i="5"/>
  <c r="W267" i="5"/>
  <c r="S269" i="5"/>
  <c r="S292" i="5"/>
  <c r="S20" i="5"/>
  <c r="S31" i="5"/>
  <c r="S108" i="5"/>
  <c r="S354" i="5"/>
  <c r="S367" i="5"/>
  <c r="S368" i="5"/>
  <c r="S381" i="5"/>
  <c r="S394" i="5"/>
  <c r="S404" i="5"/>
  <c r="S409" i="5"/>
  <c r="S22" i="5"/>
  <c r="V288" i="5"/>
  <c r="W288" i="5"/>
  <c r="V289" i="5"/>
  <c r="W289" i="5"/>
  <c r="U293" i="5"/>
  <c r="V294" i="5"/>
  <c r="W294" i="5"/>
  <c r="V297" i="5"/>
  <c r="W297" i="5"/>
  <c r="U19" i="5"/>
  <c r="V299" i="5"/>
  <c r="W299" i="5"/>
  <c r="V300" i="5"/>
  <c r="W300" i="5"/>
  <c r="U304" i="5"/>
  <c r="U308" i="5"/>
  <c r="V309" i="5"/>
  <c r="W309" i="5"/>
  <c r="V310" i="5"/>
  <c r="W310" i="5"/>
  <c r="U315" i="5"/>
  <c r="V101" i="5"/>
  <c r="W101" i="5"/>
  <c r="V319" i="5"/>
  <c r="W319" i="5"/>
  <c r="U20" i="5"/>
  <c r="U322" i="5"/>
  <c r="S323" i="5"/>
  <c r="U326" i="5"/>
  <c r="V331" i="5"/>
  <c r="W331" i="5"/>
  <c r="V103" i="5"/>
  <c r="W103" i="5"/>
  <c r="U31" i="5"/>
  <c r="U37" i="5"/>
  <c r="S105" i="5"/>
  <c r="U59" i="5"/>
  <c r="V337" i="5"/>
  <c r="W337" i="5"/>
  <c r="V338" i="5"/>
  <c r="W338" i="5"/>
  <c r="U108" i="5"/>
  <c r="U341" i="5"/>
  <c r="S342" i="5"/>
  <c r="U347" i="5"/>
  <c r="V351" i="5"/>
  <c r="W351" i="5"/>
  <c r="V352" i="5"/>
  <c r="W352" i="5"/>
  <c r="U354" i="5"/>
  <c r="U355" i="5"/>
  <c r="S356" i="5"/>
  <c r="U359" i="5"/>
  <c r="U364" i="5"/>
  <c r="U61" i="5"/>
  <c r="V62" i="5"/>
  <c r="W62" i="5"/>
  <c r="V136" i="5"/>
  <c r="W136" i="5"/>
  <c r="V141" i="5"/>
  <c r="W141" i="5"/>
  <c r="V142" i="5"/>
  <c r="W142" i="5"/>
  <c r="U369" i="5"/>
  <c r="V370" i="5"/>
  <c r="W370" i="5"/>
  <c r="V372" i="5"/>
  <c r="W372" i="5"/>
  <c r="U376" i="5"/>
  <c r="V377" i="5"/>
  <c r="W377" i="5"/>
  <c r="V378" i="5"/>
  <c r="W378" i="5"/>
  <c r="U382" i="5"/>
  <c r="V383" i="5"/>
  <c r="W383" i="5"/>
  <c r="V386" i="5"/>
  <c r="W386" i="5"/>
  <c r="V391" i="5"/>
  <c r="W391" i="5"/>
  <c r="V392" i="5"/>
  <c r="W392" i="5"/>
  <c r="U395" i="5"/>
  <c r="V396" i="5"/>
  <c r="W396" i="5"/>
  <c r="V79" i="5"/>
  <c r="W79" i="5"/>
  <c r="V84" i="5"/>
  <c r="W84" i="5"/>
  <c r="V401" i="5"/>
  <c r="W401" i="5"/>
  <c r="U44" i="5"/>
  <c r="V114" i="5"/>
  <c r="W114" i="5"/>
  <c r="S407" i="5"/>
  <c r="V408" i="5"/>
  <c r="W408" i="5"/>
  <c r="V32" i="5"/>
  <c r="W32" i="5"/>
  <c r="U12" i="5"/>
  <c r="S410" i="5"/>
  <c r="U270" i="5"/>
  <c r="V271" i="5"/>
  <c r="W271" i="5"/>
  <c r="V275" i="5"/>
  <c r="W275" i="5"/>
  <c r="V280" i="5"/>
  <c r="W280" i="5"/>
  <c r="V281" i="5"/>
  <c r="W281" i="5"/>
  <c r="U285" i="5"/>
  <c r="V286" i="5"/>
  <c r="W286" i="5"/>
  <c r="S288" i="5"/>
  <c r="V291" i="5"/>
  <c r="W291" i="5"/>
  <c r="V295" i="5"/>
  <c r="W295" i="5"/>
  <c r="V98" i="5"/>
  <c r="W98" i="5"/>
  <c r="U298" i="5"/>
  <c r="V100" i="5"/>
  <c r="W100" i="5"/>
  <c r="V302" i="5"/>
  <c r="W302" i="5"/>
  <c r="V305" i="5"/>
  <c r="W305" i="5"/>
  <c r="U43" i="5"/>
  <c r="S309" i="5"/>
  <c r="V312" i="5"/>
  <c r="W312" i="5"/>
  <c r="V313" i="5"/>
  <c r="W313" i="5"/>
  <c r="U316" i="5"/>
  <c r="U30" i="5"/>
  <c r="S317" i="5"/>
  <c r="S101" i="5"/>
  <c r="U321" i="5"/>
  <c r="V325" i="5"/>
  <c r="W325" i="5"/>
  <c r="V102" i="5"/>
  <c r="W102" i="5"/>
  <c r="U327" i="5"/>
  <c r="U328" i="5"/>
  <c r="S329" i="5"/>
  <c r="S331" i="5"/>
  <c r="U332" i="5"/>
  <c r="V334" i="5"/>
  <c r="W334" i="5"/>
  <c r="V335" i="5"/>
  <c r="W335" i="5"/>
  <c r="U60" i="5"/>
  <c r="U106" i="5"/>
  <c r="S107" i="5"/>
  <c r="S337" i="5"/>
  <c r="U340" i="5"/>
  <c r="V344" i="5"/>
  <c r="W344" i="5"/>
  <c r="V345" i="5"/>
  <c r="W345" i="5"/>
  <c r="U109" i="5"/>
  <c r="U348" i="5"/>
  <c r="S349" i="5"/>
  <c r="S351" i="5"/>
  <c r="U353" i="5"/>
  <c r="V358" i="5"/>
  <c r="W358" i="5"/>
  <c r="V111" i="5"/>
  <c r="W111" i="5"/>
  <c r="U360" i="5"/>
  <c r="U361" i="5"/>
  <c r="S21" i="5"/>
  <c r="U365" i="5"/>
  <c r="V53" i="5"/>
  <c r="W53" i="5"/>
  <c r="V133" i="5"/>
  <c r="W133" i="5"/>
  <c r="V134" i="5"/>
  <c r="W134" i="5"/>
  <c r="U138" i="5"/>
  <c r="V139" i="5"/>
  <c r="W139" i="5"/>
  <c r="S141" i="5"/>
  <c r="V144" i="5"/>
  <c r="W144" i="5"/>
  <c r="U112" i="5"/>
  <c r="V113" i="5"/>
  <c r="W113" i="5"/>
  <c r="V38" i="5"/>
  <c r="W38" i="5"/>
  <c r="U374" i="5"/>
  <c r="V375" i="5"/>
  <c r="W375" i="5"/>
  <c r="S377" i="5"/>
  <c r="V380" i="5"/>
  <c r="W380" i="5"/>
  <c r="V385" i="5"/>
  <c r="W385" i="5"/>
  <c r="V50" i="5"/>
  <c r="W50" i="5"/>
  <c r="U388" i="5"/>
  <c r="V389" i="5"/>
  <c r="W389" i="5"/>
  <c r="S391" i="5"/>
  <c r="V11" i="5"/>
  <c r="W11" i="5"/>
  <c r="V398" i="5"/>
  <c r="W398" i="5"/>
  <c r="V399" i="5"/>
  <c r="W399" i="5"/>
  <c r="U81" i="5"/>
  <c r="V82" i="5"/>
  <c r="W82" i="5"/>
  <c r="S84" i="5"/>
  <c r="V403" i="5"/>
  <c r="W403" i="5"/>
  <c r="S406" i="5"/>
  <c r="S408" i="5"/>
  <c r="V48" i="5"/>
  <c r="W48" i="5"/>
  <c r="V115" i="5"/>
  <c r="W115" i="5"/>
  <c r="V33" i="5"/>
  <c r="W33" i="5"/>
  <c r="U123" i="5"/>
  <c r="V124" i="5"/>
  <c r="W124" i="5"/>
  <c r="U147" i="5"/>
  <c r="V54" i="5"/>
  <c r="W54" i="5"/>
  <c r="U150" i="5"/>
  <c r="V151" i="5"/>
  <c r="W151" i="5"/>
  <c r="U154" i="5"/>
  <c r="V41" i="5"/>
  <c r="W41" i="5"/>
  <c r="U57" i="5"/>
  <c r="V86" i="5"/>
  <c r="W86" i="5"/>
  <c r="U156" i="5"/>
  <c r="V23" i="5"/>
  <c r="W23" i="5"/>
  <c r="U159" i="5"/>
  <c r="V160" i="5"/>
  <c r="W160" i="5"/>
  <c r="U163" i="5"/>
  <c r="V164" i="5"/>
  <c r="W164" i="5"/>
  <c r="U167" i="5"/>
  <c r="S172" i="5"/>
  <c r="U145" i="5"/>
  <c r="V116" i="5"/>
  <c r="W116" i="5"/>
  <c r="U119" i="5"/>
  <c r="V120" i="5"/>
  <c r="W120" i="5"/>
  <c r="S117" i="5"/>
  <c r="U118" i="5"/>
  <c r="S121" i="5"/>
  <c r="U122" i="5"/>
  <c r="S125" i="5"/>
  <c r="U146" i="5"/>
  <c r="S148" i="5"/>
  <c r="U149" i="5"/>
  <c r="S152" i="5"/>
  <c r="U153" i="5"/>
  <c r="S2" i="5"/>
  <c r="U85" i="5"/>
  <c r="S87" i="5"/>
  <c r="U155" i="5"/>
  <c r="S157" i="5"/>
  <c r="U158" i="5"/>
  <c r="S161" i="5"/>
  <c r="U162" i="5"/>
  <c r="S165" i="5"/>
  <c r="U166" i="5"/>
  <c r="U168" i="5"/>
  <c r="S171" i="5"/>
  <c r="S13" i="5"/>
  <c r="U67" i="5"/>
  <c r="S67" i="5"/>
  <c r="S116" i="5"/>
  <c r="U117" i="5"/>
  <c r="S120" i="5"/>
  <c r="U121" i="5"/>
  <c r="S124" i="5"/>
  <c r="U125" i="5"/>
  <c r="S54" i="5"/>
  <c r="U148" i="5"/>
  <c r="S151" i="5"/>
  <c r="U152" i="5"/>
  <c r="S41" i="5"/>
  <c r="U2" i="5"/>
  <c r="S86" i="5"/>
  <c r="U87" i="5"/>
  <c r="S23" i="5"/>
  <c r="U157" i="5"/>
  <c r="S160" i="5"/>
  <c r="U161" i="5"/>
  <c r="S164" i="5"/>
  <c r="U165" i="5"/>
  <c r="V168" i="5"/>
  <c r="W168" i="5"/>
  <c r="V170" i="5"/>
  <c r="W170" i="5"/>
  <c r="V171" i="5"/>
  <c r="W171" i="5"/>
  <c r="S178" i="5"/>
  <c r="U178" i="5"/>
  <c r="S88" i="5"/>
  <c r="U88" i="5"/>
  <c r="S64" i="5"/>
  <c r="U64" i="5"/>
  <c r="V172" i="5"/>
  <c r="W172" i="5"/>
  <c r="V175" i="5"/>
  <c r="W175" i="5"/>
  <c r="V39" i="5"/>
  <c r="W39" i="5"/>
  <c r="V180" i="5"/>
  <c r="W180" i="5"/>
  <c r="V65" i="5"/>
  <c r="W65" i="5"/>
  <c r="U68" i="5"/>
  <c r="V69" i="5"/>
  <c r="W69" i="5"/>
  <c r="S71" i="5"/>
  <c r="U72" i="5"/>
  <c r="V73" i="5"/>
  <c r="W73" i="5"/>
  <c r="S75" i="5"/>
  <c r="U76" i="5"/>
  <c r="V77" i="5"/>
  <c r="W77" i="5"/>
  <c r="S183" i="5"/>
  <c r="U24" i="5"/>
  <c r="V184" i="5"/>
  <c r="W184" i="5"/>
  <c r="S186" i="5"/>
  <c r="U126" i="5"/>
  <c r="V127" i="5"/>
  <c r="W127" i="5"/>
  <c r="S187" i="5"/>
  <c r="U188" i="5"/>
  <c r="V189" i="5"/>
  <c r="W189" i="5"/>
  <c r="S14" i="5"/>
  <c r="U191" i="5"/>
  <c r="V4" i="5"/>
  <c r="W4" i="5"/>
  <c r="S193" i="5"/>
  <c r="U194" i="5"/>
  <c r="V195" i="5"/>
  <c r="W195" i="5"/>
  <c r="S197" i="5"/>
  <c r="U198" i="5"/>
  <c r="V199" i="5"/>
  <c r="W199" i="5"/>
  <c r="S201" i="5"/>
  <c r="U202" i="5"/>
  <c r="V25" i="5"/>
  <c r="W25" i="5"/>
  <c r="S204" i="5"/>
  <c r="U205" i="5"/>
  <c r="V206" i="5"/>
  <c r="W206" i="5"/>
  <c r="S208" i="5"/>
  <c r="U209" i="5"/>
  <c r="V210" i="5"/>
  <c r="W210" i="5"/>
  <c r="S212" i="5"/>
  <c r="U213" i="5"/>
  <c r="S5" i="5"/>
  <c r="U89" i="5"/>
  <c r="S216" i="5"/>
  <c r="U217" i="5"/>
  <c r="S16" i="5"/>
  <c r="U219" i="5"/>
  <c r="S55" i="5"/>
  <c r="U91" i="5"/>
  <c r="S42" i="5"/>
  <c r="U222" i="5"/>
  <c r="S92" i="5"/>
  <c r="U225" i="5"/>
  <c r="S228" i="5"/>
  <c r="U129" i="5"/>
  <c r="S132" i="5"/>
  <c r="U229" i="5"/>
  <c r="S232" i="5"/>
  <c r="U233" i="5"/>
  <c r="S235" i="5"/>
  <c r="U27" i="5"/>
  <c r="S237" i="5"/>
  <c r="U238" i="5"/>
  <c r="S240" i="5"/>
  <c r="U7" i="5"/>
  <c r="S242" i="5"/>
  <c r="U243" i="5"/>
  <c r="S51" i="5"/>
  <c r="U34" i="5"/>
  <c r="S249" i="5"/>
  <c r="V28" i="5"/>
  <c r="W28" i="5"/>
  <c r="S18" i="5"/>
  <c r="U252" i="5"/>
  <c r="S252" i="5"/>
  <c r="V68" i="5"/>
  <c r="W68" i="5"/>
  <c r="V72" i="5"/>
  <c r="W72" i="5"/>
  <c r="V76" i="5"/>
  <c r="W76" i="5"/>
  <c r="V24" i="5"/>
  <c r="W24" i="5"/>
  <c r="V126" i="5"/>
  <c r="W126" i="5"/>
  <c r="V188" i="5"/>
  <c r="W188" i="5"/>
  <c r="V191" i="5"/>
  <c r="W191" i="5"/>
  <c r="V194" i="5"/>
  <c r="W194" i="5"/>
  <c r="V198" i="5"/>
  <c r="W198" i="5"/>
  <c r="V202" i="5"/>
  <c r="W202" i="5"/>
  <c r="V205" i="5"/>
  <c r="W205" i="5"/>
  <c r="V209" i="5"/>
  <c r="W209" i="5"/>
  <c r="V213" i="5"/>
  <c r="W213" i="5"/>
  <c r="V89" i="5"/>
  <c r="W89" i="5"/>
  <c r="V217" i="5"/>
  <c r="W217" i="5"/>
  <c r="V219" i="5"/>
  <c r="W219" i="5"/>
  <c r="V91" i="5"/>
  <c r="W91" i="5"/>
  <c r="V222" i="5"/>
  <c r="W222" i="5"/>
  <c r="V225" i="5"/>
  <c r="W225" i="5"/>
  <c r="V129" i="5"/>
  <c r="W129" i="5"/>
  <c r="V229" i="5"/>
  <c r="W229" i="5"/>
  <c r="V233" i="5"/>
  <c r="W233" i="5"/>
  <c r="V27" i="5"/>
  <c r="W27" i="5"/>
  <c r="V238" i="5"/>
  <c r="W238" i="5"/>
  <c r="V7" i="5"/>
  <c r="W7" i="5"/>
  <c r="V243" i="5"/>
  <c r="W243" i="5"/>
  <c r="V34" i="5"/>
  <c r="W34" i="5"/>
  <c r="U254" i="5"/>
  <c r="S254" i="5"/>
  <c r="U35" i="5"/>
  <c r="S35" i="5"/>
  <c r="U259" i="5"/>
  <c r="S259" i="5"/>
  <c r="U179" i="5"/>
  <c r="U181" i="5"/>
  <c r="U66" i="5"/>
  <c r="U70" i="5"/>
  <c r="U74" i="5"/>
  <c r="U182" i="5"/>
  <c r="U185" i="5"/>
  <c r="U128" i="5"/>
  <c r="U190" i="5"/>
  <c r="U192" i="5"/>
  <c r="U196" i="5"/>
  <c r="U200" i="5"/>
  <c r="U203" i="5"/>
  <c r="U207" i="5"/>
  <c r="U211" i="5"/>
  <c r="S78" i="5"/>
  <c r="U15" i="5"/>
  <c r="S214" i="5"/>
  <c r="U215" i="5"/>
  <c r="S26" i="5"/>
  <c r="U218" i="5"/>
  <c r="S220" i="5"/>
  <c r="U90" i="5"/>
  <c r="S221" i="5"/>
  <c r="U47" i="5"/>
  <c r="S223" i="5"/>
  <c r="U224" i="5"/>
  <c r="S226" i="5"/>
  <c r="U227" i="5"/>
  <c r="S130" i="5"/>
  <c r="U131" i="5"/>
  <c r="S230" i="5"/>
  <c r="U231" i="5"/>
  <c r="S6" i="5"/>
  <c r="U234" i="5"/>
  <c r="S17" i="5"/>
  <c r="U236" i="5"/>
  <c r="S93" i="5"/>
  <c r="U239" i="5"/>
  <c r="S241" i="5"/>
  <c r="U94" i="5"/>
  <c r="S244" i="5"/>
  <c r="U36" i="5"/>
  <c r="S46" i="5"/>
  <c r="U245" i="5"/>
  <c r="V246" i="5"/>
  <c r="W246" i="5"/>
  <c r="S247" i="5"/>
  <c r="S250" i="5"/>
  <c r="V252" i="5"/>
  <c r="W252" i="5"/>
  <c r="V248" i="5"/>
  <c r="W248" i="5"/>
  <c r="V251" i="5"/>
  <c r="W251" i="5"/>
  <c r="S8" i="5"/>
  <c r="U253" i="5"/>
  <c r="V254" i="5"/>
  <c r="W254" i="5"/>
  <c r="U56" i="5"/>
  <c r="V35" i="5"/>
  <c r="W35" i="5"/>
  <c r="U258" i="5"/>
  <c r="V259" i="5"/>
  <c r="W259" i="5"/>
  <c r="U29" i="5"/>
  <c r="S255" i="5"/>
  <c r="U96" i="5"/>
  <c r="S256" i="5"/>
  <c r="U257" i="5"/>
  <c r="S260" i="5"/>
  <c r="U261" i="5"/>
  <c r="S264" i="5"/>
  <c r="U265" i="5"/>
  <c r="S268" i="5"/>
  <c r="U269" i="5"/>
  <c r="S272" i="5"/>
  <c r="U49" i="5"/>
  <c r="S275" i="5"/>
  <c r="U276" i="5"/>
  <c r="S279" i="5"/>
  <c r="U280" i="5"/>
  <c r="S283" i="5"/>
  <c r="U284" i="5"/>
  <c r="S287" i="5"/>
  <c r="U288" i="5"/>
  <c r="S291" i="5"/>
  <c r="U292" i="5"/>
  <c r="S97" i="5"/>
  <c r="U295" i="5"/>
  <c r="S297" i="5"/>
  <c r="U99" i="5"/>
  <c r="S19" i="5"/>
  <c r="U299" i="5"/>
  <c r="S302" i="5"/>
  <c r="U303" i="5"/>
  <c r="S304" i="5"/>
  <c r="S305" i="5"/>
  <c r="V306" i="5"/>
  <c r="W306" i="5"/>
  <c r="S9" i="5"/>
  <c r="S307" i="5"/>
  <c r="S43" i="5"/>
  <c r="V308" i="5"/>
  <c r="W308" i="5"/>
  <c r="U255" i="5"/>
  <c r="U256" i="5"/>
  <c r="U260" i="5"/>
  <c r="S263" i="5"/>
  <c r="U264" i="5"/>
  <c r="S267" i="5"/>
  <c r="U268" i="5"/>
  <c r="S271" i="5"/>
  <c r="U272" i="5"/>
  <c r="S274" i="5"/>
  <c r="U275" i="5"/>
  <c r="S278" i="5"/>
  <c r="U279" i="5"/>
  <c r="S282" i="5"/>
  <c r="U283" i="5"/>
  <c r="S286" i="5"/>
  <c r="U287" i="5"/>
  <c r="S290" i="5"/>
  <c r="U291" i="5"/>
  <c r="S294" i="5"/>
  <c r="U97" i="5"/>
  <c r="S296" i="5"/>
  <c r="U297" i="5"/>
  <c r="S100" i="5"/>
  <c r="S301" i="5"/>
  <c r="U9" i="5"/>
  <c r="V43" i="5"/>
  <c r="W43" i="5"/>
  <c r="S262" i="5"/>
  <c r="U263" i="5"/>
  <c r="S266" i="5"/>
  <c r="U267" i="5"/>
  <c r="S270" i="5"/>
  <c r="U271" i="5"/>
  <c r="S273" i="5"/>
  <c r="U274" i="5"/>
  <c r="S277" i="5"/>
  <c r="U278" i="5"/>
  <c r="S281" i="5"/>
  <c r="U282" i="5"/>
  <c r="S285" i="5"/>
  <c r="U286" i="5"/>
  <c r="S289" i="5"/>
  <c r="U290" i="5"/>
  <c r="S293" i="5"/>
  <c r="U294" i="5"/>
  <c r="S98" i="5"/>
  <c r="U296" i="5"/>
  <c r="S298" i="5"/>
  <c r="U100" i="5"/>
  <c r="S300" i="5"/>
  <c r="U301" i="5"/>
  <c r="S306" i="5"/>
  <c r="S308" i="5"/>
  <c r="S310" i="5"/>
  <c r="U310" i="5"/>
  <c r="V311" i="5"/>
  <c r="W311" i="5"/>
  <c r="S313" i="5"/>
  <c r="U314" i="5"/>
  <c r="V315" i="5"/>
  <c r="W315" i="5"/>
  <c r="S30" i="5"/>
  <c r="U317" i="5"/>
  <c r="V318" i="5"/>
  <c r="W318" i="5"/>
  <c r="S319" i="5"/>
  <c r="U320" i="5"/>
  <c r="V321" i="5"/>
  <c r="W321" i="5"/>
  <c r="S322" i="5"/>
  <c r="U323" i="5"/>
  <c r="V324" i="5"/>
  <c r="W324" i="5"/>
  <c r="S102" i="5"/>
  <c r="U10" i="5"/>
  <c r="V326" i="5"/>
  <c r="W326" i="5"/>
  <c r="S328" i="5"/>
  <c r="U329" i="5"/>
  <c r="V330" i="5"/>
  <c r="W330" i="5"/>
  <c r="S103" i="5"/>
  <c r="U104" i="5"/>
  <c r="V332" i="5"/>
  <c r="W332" i="5"/>
  <c r="S37" i="5"/>
  <c r="U105" i="5"/>
  <c r="V333" i="5"/>
  <c r="W333" i="5"/>
  <c r="S335" i="5"/>
  <c r="U58" i="5"/>
  <c r="V59" i="5"/>
  <c r="W59" i="5"/>
  <c r="S106" i="5"/>
  <c r="U107" i="5"/>
  <c r="V336" i="5"/>
  <c r="W336" i="5"/>
  <c r="S338" i="5"/>
  <c r="U339" i="5"/>
  <c r="V340" i="5"/>
  <c r="W340" i="5"/>
  <c r="S341" i="5"/>
  <c r="U342" i="5"/>
  <c r="V343" i="5"/>
  <c r="W343" i="5"/>
  <c r="S345" i="5"/>
  <c r="U346" i="5"/>
  <c r="V347" i="5"/>
  <c r="W347" i="5"/>
  <c r="S348" i="5"/>
  <c r="U349" i="5"/>
  <c r="V350" i="5"/>
  <c r="W350" i="5"/>
  <c r="S352" i="5"/>
  <c r="U110" i="5"/>
  <c r="V353" i="5"/>
  <c r="W353" i="5"/>
  <c r="S355" i="5"/>
  <c r="U356" i="5"/>
  <c r="V357" i="5"/>
  <c r="W357" i="5"/>
  <c r="S111" i="5"/>
  <c r="U52" i="5"/>
  <c r="V359" i="5"/>
  <c r="W359" i="5"/>
  <c r="S361" i="5"/>
  <c r="U21" i="5"/>
  <c r="V362" i="5"/>
  <c r="W362" i="5"/>
  <c r="V364" i="5"/>
  <c r="W364" i="5"/>
  <c r="V314" i="5"/>
  <c r="W314" i="5"/>
  <c r="V317" i="5"/>
  <c r="W317" i="5"/>
  <c r="V320" i="5"/>
  <c r="W320" i="5"/>
  <c r="V323" i="5"/>
  <c r="W323" i="5"/>
  <c r="V10" i="5"/>
  <c r="W10" i="5"/>
  <c r="V329" i="5"/>
  <c r="W329" i="5"/>
  <c r="V104" i="5"/>
  <c r="W104" i="5"/>
  <c r="V105" i="5"/>
  <c r="W105" i="5"/>
  <c r="V58" i="5"/>
  <c r="W58" i="5"/>
  <c r="V107" i="5"/>
  <c r="W107" i="5"/>
  <c r="V339" i="5"/>
  <c r="W339" i="5"/>
  <c r="V342" i="5"/>
  <c r="W342" i="5"/>
  <c r="V346" i="5"/>
  <c r="W346" i="5"/>
  <c r="V349" i="5"/>
  <c r="W349" i="5"/>
  <c r="V110" i="5"/>
  <c r="W110" i="5"/>
  <c r="V356" i="5"/>
  <c r="W356" i="5"/>
  <c r="V52" i="5"/>
  <c r="W52" i="5"/>
  <c r="V21" i="5"/>
  <c r="W21" i="5"/>
  <c r="S311" i="5"/>
  <c r="S315" i="5"/>
  <c r="S318" i="5"/>
  <c r="S321" i="5"/>
  <c r="S324" i="5"/>
  <c r="S326" i="5"/>
  <c r="S330" i="5"/>
  <c r="S332" i="5"/>
  <c r="S333" i="5"/>
  <c r="S59" i="5"/>
  <c r="S336" i="5"/>
  <c r="S340" i="5"/>
  <c r="S343" i="5"/>
  <c r="S347" i="5"/>
  <c r="S350" i="5"/>
  <c r="S353" i="5"/>
  <c r="S357" i="5"/>
  <c r="S359" i="5"/>
  <c r="S362" i="5"/>
  <c r="S365" i="5"/>
  <c r="U366" i="5"/>
  <c r="S366" i="5"/>
  <c r="V363" i="5"/>
  <c r="W363" i="5"/>
  <c r="S364" i="5"/>
  <c r="V365" i="5"/>
  <c r="W365" i="5"/>
  <c r="S53" i="5"/>
  <c r="U367" i="5"/>
  <c r="S63" i="5"/>
  <c r="U133" i="5"/>
  <c r="S136" i="5"/>
  <c r="U137" i="5"/>
  <c r="S140" i="5"/>
  <c r="U141" i="5"/>
  <c r="S144" i="5"/>
  <c r="U368" i="5"/>
  <c r="S112" i="5"/>
  <c r="U113" i="5"/>
  <c r="S372" i="5"/>
  <c r="U373" i="5"/>
  <c r="S376" i="5"/>
  <c r="U377" i="5"/>
  <c r="S380" i="5"/>
  <c r="U381" i="5"/>
  <c r="S384" i="5"/>
  <c r="U385" i="5"/>
  <c r="S386" i="5"/>
  <c r="U387" i="5"/>
  <c r="S390" i="5"/>
  <c r="U391" i="5"/>
  <c r="S11" i="5"/>
  <c r="U394" i="5"/>
  <c r="S397" i="5"/>
  <c r="U398" i="5"/>
  <c r="S79" i="5"/>
  <c r="U80" i="5"/>
  <c r="S83" i="5"/>
  <c r="U84" i="5"/>
  <c r="S403" i="5"/>
  <c r="U404" i="5"/>
  <c r="S405" i="5"/>
  <c r="U406" i="5"/>
  <c r="V407" i="5"/>
  <c r="W407" i="5"/>
  <c r="S32" i="5"/>
  <c r="U409" i="5"/>
  <c r="S12" i="5"/>
  <c r="U410" i="5"/>
  <c r="S33" i="5"/>
  <c r="U53" i="5"/>
  <c r="S62" i="5"/>
  <c r="U63" i="5"/>
  <c r="S135" i="5"/>
  <c r="U136" i="5"/>
  <c r="S139" i="5"/>
  <c r="U140" i="5"/>
  <c r="S143" i="5"/>
  <c r="U144" i="5"/>
  <c r="S370" i="5"/>
  <c r="S371" i="5"/>
  <c r="S375" i="5"/>
  <c r="S379" i="5"/>
  <c r="U380" i="5"/>
  <c r="S383" i="5"/>
  <c r="U384" i="5"/>
  <c r="S45" i="5"/>
  <c r="U386" i="5"/>
  <c r="S389" i="5"/>
  <c r="U390" i="5"/>
  <c r="S393" i="5"/>
  <c r="U11" i="5"/>
  <c r="S396" i="5"/>
  <c r="U397" i="5"/>
  <c r="S400" i="5"/>
  <c r="U79" i="5"/>
  <c r="S82" i="5"/>
  <c r="U83" i="5"/>
  <c r="S402" i="5"/>
  <c r="U403" i="5"/>
  <c r="U405" i="5"/>
  <c r="V406" i="5"/>
  <c r="W406" i="5"/>
  <c r="V409" i="5"/>
  <c r="W409" i="5"/>
  <c r="V410" i="5"/>
  <c r="W410" i="5"/>
  <c r="S61" i="5"/>
  <c r="U62" i="5"/>
  <c r="S134" i="5"/>
  <c r="U135" i="5"/>
  <c r="S138" i="5"/>
  <c r="U139" i="5"/>
  <c r="S142" i="5"/>
  <c r="U143" i="5"/>
  <c r="S369" i="5"/>
  <c r="U370" i="5"/>
  <c r="S38" i="5"/>
  <c r="U371" i="5"/>
  <c r="S374" i="5"/>
  <c r="U375" i="5"/>
  <c r="S378" i="5"/>
  <c r="U379" i="5"/>
  <c r="S382" i="5"/>
  <c r="U383" i="5"/>
  <c r="S50" i="5"/>
  <c r="U45" i="5"/>
  <c r="S388" i="5"/>
  <c r="U389" i="5"/>
  <c r="S392" i="5"/>
  <c r="U393" i="5"/>
  <c r="S395" i="5"/>
  <c r="U396" i="5"/>
  <c r="S399" i="5"/>
  <c r="U400" i="5"/>
  <c r="S81" i="5"/>
  <c r="U82" i="5"/>
  <c r="S401" i="5"/>
  <c r="U402" i="5"/>
  <c r="S44" i="5"/>
  <c r="U114" i="5"/>
  <c r="U408" i="5"/>
  <c r="S48" i="5"/>
  <c r="U22" i="5"/>
  <c r="S411" i="5"/>
  <c r="U115" i="5"/>
</calcChain>
</file>

<file path=xl/sharedStrings.xml><?xml version="1.0" encoding="utf-8"?>
<sst xmlns="http://schemas.openxmlformats.org/spreadsheetml/2006/main" count="2271" uniqueCount="979">
  <si>
    <t>Marina Mandarin Singapore</t>
  </si>
  <si>
    <t>Raffles Hotel Singapore</t>
  </si>
  <si>
    <t>Hotel Fort Canning</t>
  </si>
  <si>
    <t>Pan Pacific Serviced Suites Orchard, Singapore</t>
  </si>
  <si>
    <t>Hotel Vagabond</t>
  </si>
  <si>
    <t>Sheraton Towers Singapore</t>
  </si>
  <si>
    <t>Pan Pacific Orchard</t>
  </si>
  <si>
    <t>W Singapore - Sentosa Cove</t>
  </si>
  <si>
    <t>101 Siloso Road Sentosa Singapore 098970</t>
  </si>
  <si>
    <t>1 Cacusden Road Singapore 249715</t>
  </si>
  <si>
    <t>7 Raffles Avenue Singapore 039799</t>
  </si>
  <si>
    <t>1 Beach Road Singapore 189673</t>
  </si>
  <si>
    <t>25 Scotts Road Singapore 228220</t>
  </si>
  <si>
    <t>15 Stamford Road Singapore 178906</t>
  </si>
  <si>
    <t>6 Raffles Boulevard, Marina Square, Singapore 039594</t>
  </si>
  <si>
    <t>10 Bayfront Avenue, Singapore 018956</t>
  </si>
  <si>
    <t>5 Raffles Avenue, Marina Square, Singapore 039797</t>
  </si>
  <si>
    <t>1 Farrer Park Station Road, Singapore 217562</t>
  </si>
  <si>
    <t>41 Seah Street, Singapore 188396</t>
  </si>
  <si>
    <t>320 Orchard Road, Singapore 238865</t>
  </si>
  <si>
    <t>442 Orchard Road, Singapore 238879</t>
  </si>
  <si>
    <t>7 Raffles Boulevard, Marina Square, Singapore 039595</t>
  </si>
  <si>
    <t xml:space="preserve">2 Bukit Manis Road, Sentosa, Singapore </t>
  </si>
  <si>
    <t>333 Orchard Road, Singapore 238867</t>
  </si>
  <si>
    <t>80 Middle Road, Singapore 188966</t>
  </si>
  <si>
    <t>581 Orchard Road, Singapore 238883</t>
  </si>
  <si>
    <t>270 Orchard Road, Singapore 238857</t>
  </si>
  <si>
    <t>10 Coleman Street, Singapore 179809</t>
  </si>
  <si>
    <t>10 Scotts Road, Singapore 228211</t>
  </si>
  <si>
    <t>392 Havelock Road, Singapore 169663</t>
  </si>
  <si>
    <t>22 Scotts Road, Singapore 228221</t>
  </si>
  <si>
    <t>1 Fullerton Square, Singapore 049178</t>
  </si>
  <si>
    <t>80 Collyer Quay, Singapore 049326</t>
  </si>
  <si>
    <t>190 Orchard Boulevard, Singapore 248646</t>
  </si>
  <si>
    <t>80 Bras Basah Road, Singapore 189560</t>
  </si>
  <si>
    <t>75 Airport Boulevard, Singapore 819664</t>
  </si>
  <si>
    <t>Two Temasek Boulevard, Singapore 038982</t>
  </si>
  <si>
    <t>1 Larkhill Road, Sentosa Island, Singapore 099394</t>
  </si>
  <si>
    <t>8 Sentosa Gateway, RWS, Singapore 098269</t>
  </si>
  <si>
    <t>Big Hotel</t>
  </si>
  <si>
    <t>200 Middle Road, Singapore 188980</t>
  </si>
  <si>
    <t>2 Finlayson Green, Singapore 049247</t>
  </si>
  <si>
    <t>1 The Knolls, Sentosa Island, Singapore 098297</t>
  </si>
  <si>
    <t>Crowne Plaza Changi Airport</t>
  </si>
  <si>
    <t>11 Canning Walk, Singapore 178881</t>
  </si>
  <si>
    <t>39 Syed Alwi Road, Singapore 207630</t>
  </si>
  <si>
    <t>InterContinental Singapore</t>
  </si>
  <si>
    <t>167 Penang Road, Singapore 238462</t>
  </si>
  <si>
    <t>23 Beach View, Sentosa, Singapore 098679</t>
  </si>
  <si>
    <t>10 Claymore Road, Singapore 229540</t>
  </si>
  <si>
    <t>96 Somerest Road, Singapore 238163</t>
  </si>
  <si>
    <t>22 Orange Grove Road, Singapore 258350</t>
  </si>
  <si>
    <t>39 Scotts Road, Singapore 228230</t>
  </si>
  <si>
    <t>35 Robinson Road, Singapore 068876</t>
  </si>
  <si>
    <t>30 Beach Road, Singapore 189763</t>
  </si>
  <si>
    <t>29 Tanglin Road, Singapore 247911</t>
  </si>
  <si>
    <t>2 Stamford Road, Singapore 178882</t>
  </si>
  <si>
    <t>20 Merchant Road, Sinagpore 058281</t>
  </si>
  <si>
    <t>12 Marina View, Asia Square Tower 2, Singapore 018961</t>
  </si>
  <si>
    <t>21 Ocean Way, Singapore 098374</t>
  </si>
  <si>
    <t>ADDRESS</t>
  </si>
  <si>
    <t>HOTEL</t>
  </si>
  <si>
    <t>NO</t>
  </si>
  <si>
    <t>Lanson Place</t>
  </si>
  <si>
    <t>No. of Room</t>
  </si>
  <si>
    <t>Rating (No. of Star)</t>
  </si>
  <si>
    <t>Carlton Hotel</t>
  </si>
  <si>
    <t>Carlton Hotel Singapore</t>
  </si>
  <si>
    <t>Hotel Name</t>
  </si>
  <si>
    <t>Location</t>
  </si>
  <si>
    <t>Adonis Hotel</t>
  </si>
  <si>
    <t>City Hall / Marina Square / Bugis / Beach Road</t>
  </si>
  <si>
    <t>Sentosa Island / Habourfront</t>
  </si>
  <si>
    <t>Amara Singapore</t>
  </si>
  <si>
    <t>Shenton Way / Tanjong Pagar / Raffles Place</t>
  </si>
  <si>
    <t>AMOY Hotel</t>
  </si>
  <si>
    <t>City Hall / Marina Bay / Raffles Place</t>
  </si>
  <si>
    <t>Aqueen Hotel - Balestier</t>
  </si>
  <si>
    <t>Thomson / Balestier / Novena / Newton</t>
  </si>
  <si>
    <t>Bay Hotel Singapore</t>
  </si>
  <si>
    <t>Bayview Hotel Singapore</t>
  </si>
  <si>
    <t>Beach Hotel</t>
  </si>
  <si>
    <t>Broadway Hotel Singapore</t>
  </si>
  <si>
    <t>Serangoon / Little India</t>
  </si>
  <si>
    <t>Capella Hotel, Singapore</t>
  </si>
  <si>
    <t>Capri by Fraser Changi City, Singapore</t>
  </si>
  <si>
    <t>Changi / East Coast / Geylang / Joo Chiat</t>
  </si>
  <si>
    <t>Carlton City Hotel Singapore</t>
  </si>
  <si>
    <t>Concorde Hotel Singapore</t>
  </si>
  <si>
    <t>Orchard / Somerset / Dhoby Ghaut / Tanglin</t>
  </si>
  <si>
    <t>Conrad Centennial Singapore</t>
  </si>
  <si>
    <t>Copthorne King’s Hotel Singapore</t>
  </si>
  <si>
    <t>Chinatown / Clarke Quay / Havelock</t>
  </si>
  <si>
    <t>Days Hotel Singapore at Zhongshan Park</t>
  </si>
  <si>
    <t>Dorsett Singapore</t>
  </si>
  <si>
    <t>Fairmont Singapore</t>
  </si>
  <si>
    <t>Fortuna Hotel</t>
  </si>
  <si>
    <t>Four Points by Sheraton Singapore, Riverview</t>
  </si>
  <si>
    <t>Fragrance Hotel - Ruby</t>
  </si>
  <si>
    <t>Fragrance Hotel - Sapphire</t>
  </si>
  <si>
    <t>Furama City Centre Singapore</t>
  </si>
  <si>
    <t>Furama Riverfront Singapore</t>
  </si>
  <si>
    <t>Genting Hotel Jurong</t>
  </si>
  <si>
    <t>Jurong</t>
  </si>
  <si>
    <t>Goodwood Park Hotel</t>
  </si>
  <si>
    <t>Grand Copthorne Waterfront Hotel Singapore</t>
  </si>
  <si>
    <t>Grand Hyatt Singapore</t>
  </si>
  <si>
    <t>Grand Mercure Roxy Hotel</t>
  </si>
  <si>
    <t>Grand Park City Hall</t>
  </si>
  <si>
    <t>Grand Park Orchard</t>
  </si>
  <si>
    <t>Hangout @ Mount Emily</t>
  </si>
  <si>
    <t>Hilton Singapore</t>
  </si>
  <si>
    <t>Holiday Inn Express Singapore Clarke Quay</t>
  </si>
  <si>
    <t>Holiday Inn Express Singapore Katong</t>
  </si>
  <si>
    <t>Holiday Inn Express Singapore Orchard Road</t>
  </si>
  <si>
    <t>Holiday Inn Singapore Atrium</t>
  </si>
  <si>
    <t>Holiday Inn Singapore Orchard City Centre</t>
  </si>
  <si>
    <t>Hotel 1929</t>
  </si>
  <si>
    <t>Hotel 81 (Dickson)</t>
  </si>
  <si>
    <t>Hotel 81 (Geylang)</t>
  </si>
  <si>
    <t>Hotel 81 (STAR)</t>
  </si>
  <si>
    <t>Hotel Bencoolen Singapore</t>
  </si>
  <si>
    <t>Hotel Chancellor @ Orchard</t>
  </si>
  <si>
    <t>Hotel Clover 33 Jalan Sultan</t>
  </si>
  <si>
    <t>Hotel Fort Canning Singapore</t>
  </si>
  <si>
    <t>Hotel Grand Pacific</t>
  </si>
  <si>
    <t>Hotel Indigo Singapore Katong</t>
  </si>
  <si>
    <t>Hotel Jen Orchardgateway Singapore</t>
  </si>
  <si>
    <t>Hotel Jen Singapore</t>
  </si>
  <si>
    <t>Hotel Kai</t>
  </si>
  <si>
    <t>Hotel Miramar Singapore</t>
  </si>
  <si>
    <t>Hotel Re! @ Pearl’s Hill</t>
  </si>
  <si>
    <t>Hotel Royal</t>
  </si>
  <si>
    <t>Hotel Royal @ Queens</t>
  </si>
  <si>
    <t>Hotel Supreme Singapore</t>
  </si>
  <si>
    <t>ibis Singapore Novena</t>
  </si>
  <si>
    <t>ibis Singapore on Bencoolen</t>
  </si>
  <si>
    <t>Innotel Hotel</t>
  </si>
  <si>
    <t>Jayleen 1918 Hotel</t>
  </si>
  <si>
    <t>Klapsons, The Boutique Hotel</t>
  </si>
  <si>
    <t>Le Méridien Singapore, Sentosa</t>
  </si>
  <si>
    <t>Link Hotel Singapore</t>
  </si>
  <si>
    <t>Lloyd’s Inn</t>
  </si>
  <si>
    <t>M Hotel Singapore</t>
  </si>
  <si>
    <t>M Social Singapore</t>
  </si>
  <si>
    <t>Mandarin Orchard Singapore</t>
  </si>
  <si>
    <t>Mandarin Oriental, Singapore</t>
  </si>
  <si>
    <t>Marina Bay Sands</t>
  </si>
  <si>
    <t>Marrison Hotel</t>
  </si>
  <si>
    <t>Mercure Singapore Bugis</t>
  </si>
  <si>
    <t>Moon 23 Hotel</t>
  </si>
  <si>
    <t>Naumi Hotel</t>
  </si>
  <si>
    <t>Naumi Liora</t>
  </si>
  <si>
    <t>New Majestic Hotel</t>
  </si>
  <si>
    <t>Nostalgia Hotel</t>
  </si>
  <si>
    <t>Novotel Singapore Clarke Quay</t>
  </si>
  <si>
    <t>Oasia Hotel Downtown, Singapore</t>
  </si>
  <si>
    <t>Oasia Hotel Novena</t>
  </si>
  <si>
    <t>One Farrer Hotel &amp; Spa</t>
  </si>
  <si>
    <t>ONE°15 Marina Club</t>
  </si>
  <si>
    <t>Orchard Hotel Singapore</t>
  </si>
  <si>
    <t>Orchard Parade Hotel</t>
  </si>
  <si>
    <t>Orchid Hotel</t>
  </si>
  <si>
    <t>Pan Pacific Singapore</t>
  </si>
  <si>
    <t>Parc Sovereign Hotel - Albert Street</t>
  </si>
  <si>
    <t>Park Avenue Changi</t>
  </si>
  <si>
    <t>Park Avenue Rochester</t>
  </si>
  <si>
    <t>Buona Vista</t>
  </si>
  <si>
    <t>Park Hotel Alexandra</t>
  </si>
  <si>
    <t>Park Hotel Clarke Quay</t>
  </si>
  <si>
    <t>Park Regis Singapore</t>
  </si>
  <si>
    <t>Parkroyal on Beach Road</t>
  </si>
  <si>
    <t>Parkroyal on Kitchener Road</t>
  </si>
  <si>
    <t>Parkroyal on Pickering</t>
  </si>
  <si>
    <t>Peninsula.Excelsior Hotel</t>
  </si>
  <si>
    <t>Perak Hotel</t>
  </si>
  <si>
    <t>Premier Inn Singapore Beach Road</t>
  </si>
  <si>
    <t>Quality Hotel Marlow</t>
  </si>
  <si>
    <t>Raffles Hotel, Singapore</t>
  </si>
  <si>
    <t>Ramada Singapore at Zhongshan Park</t>
  </si>
  <si>
    <t>RELC International Hotel</t>
  </si>
  <si>
    <t>Rendezvous Grand Hotel Singapore</t>
  </si>
  <si>
    <t>Resorts World at Sentosa</t>
  </si>
  <si>
    <t>Robertson Quay Hotel</t>
  </si>
  <si>
    <t>Royal Plaza on Scotts</t>
  </si>
  <si>
    <t>Sandpiper Hotel</t>
  </si>
  <si>
    <t>Santa Grand Hotel East Coast</t>
  </si>
  <si>
    <t>Shangri-La Hotel</t>
  </si>
  <si>
    <t>Shangri-La’s Rasa Sentosa Resort &amp; Spa, Singapore</t>
  </si>
  <si>
    <t>Singapore Marriott Tang Plaza Hotel</t>
  </si>
  <si>
    <t>Sloane Court Hotel</t>
  </si>
  <si>
    <t>Sofitel Singapore Sentosa Resort &amp; Spa</t>
  </si>
  <si>
    <t>Sofitel So Singapore</t>
  </si>
  <si>
    <t>South East Asia Hotel</t>
  </si>
  <si>
    <t>Studio M Hotel</t>
  </si>
  <si>
    <t>Swissotel Merchant Court, Singapore</t>
  </si>
  <si>
    <t>Swissotel The Stamford</t>
  </si>
  <si>
    <t>The Duxton Hotel</t>
  </si>
  <si>
    <t>The Elizabeth Hotel</t>
  </si>
  <si>
    <t>The Fullerton Bay Hotel Singapore</t>
  </si>
  <si>
    <t>The Fullerton Hotel Singapore</t>
  </si>
  <si>
    <t>The Quincy Hotel</t>
  </si>
  <si>
    <t>The Regent Singapore</t>
  </si>
  <si>
    <t>The Ritz-Carlton, Millenia Singapore</t>
  </si>
  <si>
    <t>The Scarlet Hotel</t>
  </si>
  <si>
    <t>The Seacare Hotel Singapore</t>
  </si>
  <si>
    <t>The South Beach</t>
  </si>
  <si>
    <t>The St. Regis Singapore</t>
  </si>
  <si>
    <t>The Westin Singapore</t>
  </si>
  <si>
    <t>V Hotel Lavender</t>
  </si>
  <si>
    <t>Value Hotel - Thomson</t>
  </si>
  <si>
    <t>Village Hotel Albert Court</t>
  </si>
  <si>
    <t>Village Hotel Bugis</t>
  </si>
  <si>
    <t>Village Hotel Changi</t>
  </si>
  <si>
    <t>Village Hotel Katong</t>
  </si>
  <si>
    <t>Wanderlust Hotel</t>
  </si>
  <si>
    <t>Wangz Hotel</t>
  </si>
  <si>
    <t>York Hotel</t>
  </si>
  <si>
    <t>parkroyal on kitchener road</t>
  </si>
  <si>
    <t>No.</t>
  </si>
  <si>
    <t>Name</t>
  </si>
  <si>
    <t>X</t>
  </si>
  <si>
    <t>Y</t>
  </si>
  <si>
    <t>description</t>
  </si>
  <si>
    <t>timestamp</t>
  </si>
  <si>
    <t>begin</t>
  </si>
  <si>
    <t>end</t>
  </si>
  <si>
    <t>altitudeMode</t>
  </si>
  <si>
    <t>tessellate</t>
  </si>
  <si>
    <t>extrude</t>
  </si>
  <si>
    <t>visibility</t>
  </si>
  <si>
    <t>drawOrder</t>
  </si>
  <si>
    <t>icon</t>
  </si>
  <si>
    <t>snippet</t>
  </si>
  <si>
    <t>Working 1</t>
  </si>
  <si>
    <t>Working 2</t>
  </si>
  <si>
    <t>Working 3</t>
  </si>
  <si>
    <t>Zipcode</t>
  </si>
  <si>
    <t>Address</t>
  </si>
  <si>
    <t>Website (formula)</t>
  </si>
  <si>
    <t>Website (Hyperlink)</t>
  </si>
  <si>
    <t>Type</t>
  </si>
  <si>
    <t>clampToGround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</si>
  <si>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1929&lt;/td&gt;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href="http://www.hotel1929.com"&gt;www.hotel1929.com&lt;/a&gt;&lt;/td&gt;
&lt;/tr&gt;
&lt;tr&gt;
&lt;td&gt;DESCRIPTION&lt;/td&gt;
&lt;td&gt;&amp;lt;Null&amp;gt;&lt;/td&gt;
&lt;/tr&gt;
&lt;tr bgcolor="#D4E4F3"&gt;
&lt;td&gt;ADDRESSPOSTALCODE&lt;/td&gt;
&lt;td&gt;089154&lt;/td&gt;
&lt;/tr&gt;
&lt;tr&gt;
&lt;td&gt;ADDRESSSTREETNAME&lt;/td&gt;
&lt;td&gt;50 Keong Saik Road&lt;/td&gt;
&lt;/tr&gt;
&lt;tr bgcolor="#D4E4F3"&gt;
&lt;td&gt;NAME&lt;/td&gt;
&lt;td&gt;Hotel 1929&lt;/td&gt;
&lt;/tr&gt;
&lt;tr&gt;
&lt;td&gt;INC_CRC&lt;/td&gt;
&lt;td&gt;56613FCA0F2723FE&lt;/td&gt;
&lt;/tr&gt;
&lt;tr bgcolor="#D4E4F3"&gt;
&lt;td&gt;FMEL_UPD_D&lt;/td&gt;
&lt;td&gt;4/25/2016 11:48:40 AM&lt;/td&gt;
&lt;/tr&gt;
&lt;tr&gt;
&lt;td&gt;X_ADDR&lt;/td&gt;
&lt;td&gt;28945.2813&lt;/td&gt;
&lt;/tr&gt;
&lt;tr bgcolor="#D4E4F3"&gt;
&lt;td&gt;Y_ADDR&lt;/td&gt;
&lt;td&gt;29249.0121&lt;/td&gt;
&lt;/tr&gt;
&lt;/table&gt;
&lt;/td&gt;
&lt;/tr&gt;
&lt;/table&gt;
&lt;/body&gt;
&lt;/html&gt;
</t>
  </si>
  <si>
    <t>Hotel 81 - Balestier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</si>
  <si>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Balestier&lt;/td&gt;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&lt;td&gt;329688&lt;/td&gt;
&lt;/tr&gt;
&lt;tr&gt;
&lt;td&gt;ADDRESSSTREETNAME&lt;/td&gt;
&lt;td&gt;226 Balestier Road&lt;/td&gt;
&lt;/tr&gt;
&lt;tr bgcolor="#D4E4F3"&gt;
&lt;td&gt;NAME&lt;/td&gt;
&lt;td&gt;Hotel 81 - Balestier&lt;/td&gt;
&lt;/tr&gt;
&lt;tr&gt;
&lt;td&gt;INC_CRC&lt;/td&gt;
&lt;td&gt;5CD7C7CA43367EF0&lt;/td&gt;
&lt;/tr&gt;
&lt;tr bgcolor="#D4E4F3"&gt;
&lt;td&gt;FMEL_UPD_D&lt;/td&gt;
&lt;td&gt;4/25/2016 11:48:40 AM&lt;/td&gt;
&lt;/tr&gt;
&lt;tr&gt;
&lt;td&gt;X_ADDR&lt;/td&gt;
&lt;td&gt;30204.1178&lt;/td&gt;
&lt;/tr&gt;
&lt;tr bgcolor="#D4E4F3"&gt;
&lt;td&gt;Y_ADDR&lt;/td&gt;
&lt;td&gt;33736.9718&lt;/td&gt;
&lt;/tr&gt;
&lt;/table&gt;
&lt;/td&gt;
&lt;/tr&gt;
&lt;/table&gt;
&lt;/body&gt;
&lt;/html&gt;
</t>
  </si>
  <si>
    <t>Hotel 81 - Bugis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</si>
  <si>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&lt;td&gt;188995&lt;/td&gt;
&lt;/tr&gt;
&lt;tr&gt;
&lt;td&gt;ADDRESSSTREETNAME&lt;/td&gt;
&lt;td&gt;31 Middle Road&lt;/td&gt;
&lt;/tr&gt;
&lt;tr bgcolor="#D4E4F3"&gt;
&lt;td&gt;NAME&lt;/td&gt;
&lt;td&gt;Hotel 81 - Bugis&lt;/td&gt;
&lt;/tr&gt;
&lt;tr&gt;
&lt;td&gt;INC_CRC&lt;/td&gt;
&lt;td&gt;747100204AA8ADC2&lt;/td&gt;
&lt;/tr&gt;
&lt;tr bgcolor="#D4E4F3"&gt;
&lt;td&gt;FMEL_UPD_D&lt;/td&gt;
&lt;td&gt;4/25/2016 11:48:40 AM&lt;/td&gt;
&lt;/tr&gt;
&lt;tr&gt;
&lt;td&gt;X_ADDR&lt;/td&gt;
&lt;td&gt;30481.7986&lt;/td&gt;
&lt;/tr&gt;
&lt;tr bgcolor="#D4E4F3"&gt;
&lt;td&gt;Y_ADDR&lt;/td&gt;
&lt;td&gt;31027.7703&lt;/td&gt;
&lt;/tr&gt;
&lt;/table&gt;
&lt;/td&gt;
&lt;/tr&gt;
&lt;/table&gt;
&lt;/body&gt;
&lt;/html&gt;
</t>
  </si>
  <si>
    <t>Hotel 81 - Chinatown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</si>
  <si>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Chinatown&lt;/td&gt;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&lt;td&gt;059418&lt;/td&gt;
&lt;/tr&gt;
&lt;tr&gt;
&lt;td&gt;ADDRESSSTREETNAME&lt;/td&gt;
&lt;td&gt;181 New Bridge Road&lt;/td&gt;
&lt;/tr&gt;
&lt;tr bgcolor="#D4E4F3"&gt;
&lt;td&gt;NAME&lt;/td&gt;
&lt;td&gt;Hotel 81 - Chinatown&lt;/td&gt;
&lt;/tr&gt;
&lt;tr&gt;
&lt;td&gt;INC_CRC&lt;/td&gt;
&lt;td&gt;63E4690D2FAB0B71&lt;/td&gt;
&lt;/tr&gt;
&lt;tr bgcolor="#D4E4F3"&gt;
&lt;td&gt;FMEL_UPD_D&lt;/td&gt;
&lt;td&gt;4/25/2016 11:48:40 AM&lt;/td&gt;
&lt;/tr&gt;
&lt;tr&gt;
&lt;td&gt;X_ADDR&lt;/td&gt;
&lt;td&gt;29199.7152&lt;/td&gt;
&lt;/tr&gt;
&lt;tr bgcolor="#D4E4F3"&gt;
&lt;td&gt;Y_ADDR&lt;/td&gt;
&lt;td&gt;29666.0468&lt;/td&gt;
&lt;/tr&gt;
&lt;/table&gt;
&lt;/td&gt;
&lt;/tr&gt;
&lt;/table&gt;
&lt;/body&gt;
&lt;/html&gt;
</t>
  </si>
  <si>
    <t>Hotel 81 - Classic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</si>
  <si>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Classic&lt;/td&gt;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&lt;td&gt;427353&lt;/td&gt;
&lt;/tr&gt;
&lt;tr&gt;
&lt;td&gt;ADDRESSSTREETNAME&lt;/td&gt;
&lt;td&gt;12 Joo Chiat Road&lt;/td&gt;
&lt;/tr&gt;
&lt;tr bgcolor="#D4E4F3"&gt;
&lt;td&gt;NAME&lt;/td&gt;
&lt;td&gt;Hotel 81 - Classic&lt;/td&gt;
&lt;/tr&gt;
&lt;tr&gt;
&lt;td&gt;INC_CRC&lt;/td&gt;
&lt;td&gt;16B19DF01658E62D&lt;/td&gt;
&lt;/tr&gt;
&lt;tr bgcolor="#D4E4F3"&gt;
&lt;td&gt;FMEL_UPD_D&lt;/td&gt;
&lt;td&gt;4/25/2016 11:48:40 AM&lt;/td&gt;
&lt;/tr&gt;
&lt;tr&gt;
&lt;td&gt;X_ADDR&lt;/td&gt;
&lt;td&gt;35166.5297&lt;/td&gt;
&lt;/tr&gt;
&lt;tr bgcolor="#D4E4F3"&gt;
&lt;td&gt;Y_ADDR&lt;/td&gt;
&lt;td&gt;33101.9657&lt;/td&gt;
&lt;/tr&gt;
&lt;/table&gt;
&lt;/td&gt;
&lt;/tr&gt;
&lt;/table&gt;
&lt;/body&gt;
&lt;/html&gt;
</t>
  </si>
  <si>
    <t>Hotel 81 - Cosy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</si>
  <si>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Cosy&lt;/td&gt;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&lt;td&gt;089263&lt;/td&gt;
&lt;/tr&gt;
&lt;tr&gt;
&lt;td&gt;ADDRESSSTREETNAME&lt;/td&gt;
&lt;td&gt;8 Jiak Chuan Road&lt;/td&gt;
&lt;/tr&gt;
&lt;tr bgcolor="#D4E4F3"&gt;
&lt;td&gt;NAME&lt;/td&gt;
&lt;td&gt;Hotel 81 - Cosy&lt;/td&gt;
&lt;/tr&gt;
&lt;tr&gt;
&lt;td&gt;INC_CRC&lt;/td&gt;
&lt;td&gt;0F349087EB68CE8A&lt;/td&gt;
&lt;/tr&gt;
&lt;tr bgcolor="#D4E4F3"&gt;
&lt;td&gt;FMEL_UPD_D&lt;/td&gt;
&lt;td&gt;4/25/2016 11:48:40 AM&lt;/td&gt;
&lt;/tr&gt;
&lt;tr&gt;
&lt;td&gt;X_ADDR&lt;/td&gt;
&lt;td&gt;28950.5285&lt;/td&gt;
&lt;/tr&gt;
&lt;tr bgcolor="#D4E4F3"&gt;
&lt;td&gt;Y_ADDR&lt;/td&gt;
&lt;td&gt;29124.5865&lt;/td&gt;
&lt;/tr&gt;
&lt;/table&gt;
&lt;/td&gt;
&lt;/tr&gt;
&lt;/table&gt;
&lt;/body&gt;
&lt;/html&gt;
</t>
  </si>
  <si>
    <t>Hotel 81 - Dickson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</si>
  <si>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Dickson&lt;/td&gt;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&lt;td&gt;209530&lt;/td&gt;
&lt;/tr&gt;
&lt;tr&gt;
&lt;td&gt;ADDRESSSTREETNAME&lt;/td&gt;
&lt;td&gt;3 Dickson Road&lt;/td&gt;
&lt;/tr&gt;
&lt;tr bgcolor="#D4E4F3"&gt;
&lt;td&gt;NAME&lt;/td&gt;
&lt;td&gt;Hotel 81 - Dickson&lt;/td&gt;
&lt;/tr&gt;
&lt;tr&gt;
&lt;td&gt;INC_CRC&lt;/td&gt;
&lt;td&gt;A9404FB4FAAAB83C&lt;/td&gt;
&lt;/tr&gt;
&lt;tr bgcolor="#D4E4F3"&gt;
&lt;td&gt;FMEL_UPD_D&lt;/td&gt;
&lt;td&gt;4/25/2016 11:48:40 AM&lt;/td&gt;
&lt;/tr&gt;
&lt;tr&gt;
&lt;td&gt;X_ADDR&lt;/td&gt;
&lt;td&gt;30331.6272&lt;/td&gt;
&lt;/tr&gt;
&lt;tr bgcolor="#D4E4F3"&gt;
&lt;td&gt;Y_ADDR&lt;/td&gt;
&lt;td&gt;31915.235&lt;/td&gt;
&lt;/tr&gt;
&lt;/table&gt;
&lt;/td&gt;
&lt;/tr&gt;
&lt;/table&gt;
&lt;/body&gt;
&lt;/html&gt;
</t>
  </si>
  <si>
    <t>Hotel 81 - Fuji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</si>
  <si>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Fuji&lt;/td&gt;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&lt;td&gt;329720&lt;/td&gt;
&lt;/tr&gt;
&lt;tr&gt;
&lt;td&gt;ADDRESSSTREETNAME&lt;/td&gt;
&lt;td&gt;269 Balestier Road&lt;/td&gt;
&lt;/tr&gt;
&lt;tr bgcolor="#D4E4F3"&gt;
&lt;td&gt;NAME&lt;/td&gt;
&lt;td&gt;Hotel 81 - Fuji&lt;/td&gt;
&lt;/tr&gt;
&lt;tr&gt;
&lt;td&gt;INC_CRC&lt;/td&gt;
&lt;td&gt;EF51C25FBE2CDF6C&lt;/td&gt;
&lt;/tr&gt;
&lt;tr bgcolor="#D4E4F3"&gt;
&lt;td&gt;FMEL_UPD_D&lt;/td&gt;
&lt;td&gt;4/25/2016 11:48:40 AM&lt;/td&gt;
&lt;/tr&gt;
&lt;tr&gt;
&lt;td&gt;X_ADDR&lt;/td&gt;
&lt;td&gt;30145.8258&lt;/td&gt;
&lt;/tr&gt;
&lt;tr bgcolor="#D4E4F3"&gt;
&lt;td&gt;Y_ADDR&lt;/td&gt;
&lt;td&gt;33826.0152&lt;/td&gt;
&lt;/tr&gt;
&lt;/table&gt;
&lt;/td&gt;
&lt;/tr&gt;
&lt;/table&gt;
&lt;/body&gt;
&lt;/html&gt;
</t>
  </si>
  <si>
    <t>Hotel 81 - Geylang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</si>
  <si>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Geylang&lt;/td&gt;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&lt;td&gt;398863&lt;/td&gt;
&lt;/tr&gt;
&lt;tr&gt;
&lt;td&gt;ADDRESSSTREETNAME&lt;/td&gt;
&lt;td&gt;20 Lorong 16 Geylang&lt;/td&gt;
&lt;/tr&gt;
&lt;tr bgcolor="#D4E4F3"&gt;
&lt;td&gt;NAME&lt;/td&gt;
&lt;td&gt;Hotel 81 - Geylang&lt;/td&gt;
&lt;/tr&gt;
&lt;tr&gt;
&lt;td&gt;INC_CRC&lt;/td&gt;
&lt;td&gt;493A3B937A6481E0&lt;/td&gt;
&lt;/tr&gt;
&lt;tr bgcolor="#D4E4F3"&gt;
&lt;td&gt;FMEL_UPD_D&lt;/td&gt;
&lt;td&gt;4/25/2016 11:48:40 AM&lt;/td&gt;
&lt;/tr&gt;
&lt;tr&gt;
&lt;td&gt;X_ADDR&lt;/td&gt;
&lt;td&gt;33146.8276&lt;/td&gt;
&lt;/tr&gt;
&lt;tr bgcolor="#D4E4F3"&gt;
&lt;td&gt;Y_ADDR&lt;/td&gt;
&lt;td&gt;32676.184&lt;/td&gt;
&lt;/tr&gt;
&lt;/table&gt;
&lt;/td&gt;
&lt;/tr&gt;
&lt;/table&gt;
&lt;/body&gt;
&lt;/html&gt;
</t>
  </si>
  <si>
    <t>Hotel 81 - Gold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</si>
  <si>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Gold&lt;/td&gt;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&lt;td&gt;398738&lt;/td&gt;
&lt;/tr&gt;
&lt;tr&gt;
&lt;td&gt;ADDRESSSTREETNAME&lt;/td&gt;
&lt;td&gt;20 Lorong 20 Geylang&lt;/td&gt;
&lt;/tr&gt;
&lt;tr bgcolor="#D4E4F3"&gt;
&lt;td&gt;NAME&lt;/td&gt;
&lt;td&gt;Hotel 81 - Gold&lt;/td&gt;
&lt;/tr&gt;
&lt;tr&gt;
&lt;td&gt;INC_CRC&lt;/td&gt;
&lt;td&gt;0D9A7A7611A179AC&lt;/td&gt;
&lt;/tr&gt;
&lt;tr bgcolor="#D4E4F3"&gt;
&lt;td&gt;FMEL_UPD_D&lt;/td&gt;
&lt;td&gt;4/25/2016 11:48:40 AM&lt;/td&gt;
&lt;/tr&gt;
&lt;tr&gt;
&lt;td&gt;X_ADDR&lt;/td&gt;
&lt;td&gt;33320.0843&lt;/td&gt;
&lt;/tr&gt;
&lt;tr bgcolor="#D4E4F3"&gt;
&lt;td&gt;Y_ADDR&lt;/td&gt;
&lt;td&gt;32695.0447&lt;/td&gt;
&lt;/tr&gt;
&lt;/table&gt;
&lt;/td&gt;
&lt;/tr&gt;
&lt;/table&gt;
&lt;/body&gt;
&lt;/html&gt;
</t>
  </si>
  <si>
    <t>Hotel 81 - Heritage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</si>
  <si>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Heritage&lt;/td&gt;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&lt;td&gt;198985&lt;/td&gt;
&lt;/tr&gt;
&lt;tr&gt;
&lt;td&gt;ADDRESSSTREETNAME&lt;/td&gt;
&lt;td&gt;71 Jalan Sultan Road&lt;/td&gt;
&lt;/tr&gt;
&lt;tr bgcolor="#D4E4F3"&gt;
&lt;td&gt;NAME&lt;/td&gt;
&lt;td&gt;Hotel 81 - Heritage&lt;/td&gt;
&lt;/tr&gt;
&lt;tr&gt;
&lt;td&gt;INC_CRC&lt;/td&gt;
&lt;td&gt;4BF0412979CD3A96&lt;/td&gt;
&lt;/tr&gt;
&lt;tr bgcolor="#D4E4F3"&gt;
&lt;td&gt;FMEL_UPD_D&lt;/td&gt;
&lt;td&gt;4/25/2016 11:48:40 AM&lt;/td&gt;
&lt;/tr&gt;
&lt;tr&gt;
&lt;td&gt;X_ADDR&lt;/td&gt;
&lt;td&gt;31114.065&lt;/td&gt;
&lt;/tr&gt;
&lt;tr bgcolor="#D4E4F3"&gt;
&lt;td&gt;Y_ADDR&lt;/td&gt;
&lt;td&gt;31673.2597&lt;/td&gt;
&lt;/tr&gt;
&lt;/table&gt;
&lt;/td&gt;
&lt;/tr&gt;
&lt;/table&gt;
&lt;/body&gt;
&lt;/html&gt;
</t>
  </si>
  <si>
    <t>RM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</si>
  <si>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&lt;td&gt;RM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href="http://www.rafflesmarina.com.sg"&gt;www.rafflesmarina.com.sg&lt;/a&gt;&lt;/td&gt;
&lt;/tr&gt;
&lt;tr&gt;
&lt;td&gt;DESCRIPTION&lt;/td&gt;
&lt;td&gt;&amp;lt;Null&amp;gt;&lt;/td&gt;
&lt;/tr&gt;
&lt;tr bgcolor="#D4E4F3"&gt;
&lt;td&gt;ADDRESSPOSTALCODE&lt;/td&gt;
&lt;td&gt;638404&lt;/td&gt;
&lt;/tr&gt;
&lt;tr&gt;
&lt;td&gt;ADDRESSSTREETNAME&lt;/td&gt;
&lt;td&gt;10 Tuas West Drive&lt;/td&gt;
&lt;/tr&gt;
&lt;tr bgcolor="#D4E4F3"&gt;
&lt;td&gt;NAME&lt;/td&gt;
&lt;td&gt;RM Hotel&lt;/td&gt;
&lt;/tr&gt;
&lt;tr&gt;
&lt;td&gt;INC_CRC&lt;/td&gt;
&lt;td&gt;3832401C65F4950A&lt;/td&gt;
&lt;/tr&gt;
&lt;tr bgcolor="#D4E4F3"&gt;
&lt;td&gt;FMEL_UPD_D&lt;/td&gt;
&lt;td&gt;4/25/2016 11:48:40 AM&lt;/td&gt;
&lt;/tr&gt;
&lt;tr&gt;
&lt;td&gt;X_ADDR&lt;/td&gt;
&lt;td&gt;5939.2408&lt;/td&gt;
&lt;/tr&gt;
&lt;tr bgcolor="#D4E4F3"&gt;
&lt;td&gt;Y_ADDR&lt;/td&gt;
&lt;td&gt;35972.3948&lt;/td&gt;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</si>
  <si>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&lt;td&gt;Robertson Quay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href="http://www.robertsonquayhotel.com.sg"&gt;www.robertsonquayhotel.com.sg&lt;/a&gt;&lt;/td&gt;
&lt;/tr&gt;
&lt;tr&gt;
&lt;td&gt;DESCRIPTION&lt;/td&gt;
&lt;td&gt;&amp;lt;Null&amp;gt;&lt;/td&gt;
&lt;/tr&gt;
&lt;tr bgcolor="#D4E4F3"&gt;
&lt;td&gt;ADDRESSPOSTALCODE&lt;/td&gt;
&lt;td&gt;239032&lt;/td&gt;
&lt;/tr&gt;
&lt;tr&gt;
&lt;td&gt;ADDRESSSTREETNAME&lt;/td&gt;
&lt;td&gt;15 Merbau Road&lt;/td&gt;
&lt;/tr&gt;
&lt;tr bgcolor="#D4E4F3"&gt;
&lt;td&gt;NAME&lt;/td&gt;
&lt;td&gt;Robertson Quay Hotel&lt;/td&gt;
&lt;/tr&gt;
&lt;tr&gt;
&lt;td&gt;INC_CRC&lt;/td&gt;
&lt;td&gt;9F31800E2A43C401&lt;/td&gt;
&lt;/tr&gt;
&lt;tr bgcolor="#D4E4F3"&gt;
&lt;td&gt;FMEL_UPD_D&lt;/td&gt;
&lt;td&gt;4/25/2016 11:48:40 AM&lt;/td&gt;
&lt;/tr&gt;
&lt;tr&gt;
&lt;td&gt;X_ADDR&lt;/td&gt;
&lt;td&gt;28964.5659&lt;/td&gt;
&lt;/tr&gt;
&lt;tr bgcolor="#D4E4F3"&gt;
&lt;td&gt;Y_ADDR&lt;/td&gt;
&lt;td&gt;30396.3836&lt;/td&gt;
&lt;/tr&gt;
&lt;/table&gt;
&lt;/td&gt;
&lt;/tr&gt;
&lt;/table&gt;
&lt;/body&gt;
&lt;/html&gt;
</t>
  </si>
  <si>
    <t>Royal Plaza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</si>
  <si>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&lt;td&gt;Royal Plaza&lt;/td&gt;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href="http://www.royalplaza.com.sg"&gt;www.royalplaza.com.sg&lt;/a&gt;&lt;/td&gt;
&lt;/tr&gt;
&lt;tr&gt;
&lt;td&gt;DESCRIPTION&lt;/td&gt;
&lt;td&gt;&amp;lt;Null&amp;gt;&lt;/td&gt;
&lt;/tr&gt;
&lt;tr bgcolor="#D4E4F3"&gt;
&lt;td&gt;ADDRESSPOSTALCODE&lt;/td&gt;
&lt;td&gt;228220&lt;/td&gt;
&lt;/tr&gt;
&lt;tr&gt;
&lt;td&gt;ADDRESSSTREETNAME&lt;/td&gt;
&lt;td&gt;25 Scotts Road&lt;/td&gt;
&lt;/tr&gt;
&lt;tr bgcolor="#D4E4F3"&gt;
&lt;td&gt;NAME&lt;/td&gt;
&lt;td&gt;Royal Plaza&lt;/td&gt;
&lt;/tr&gt;
&lt;tr&gt;
&lt;td&gt;INC_CRC&lt;/td&gt;
&lt;td&gt;586B74BA5B7356CA&lt;/td&gt;
&lt;/tr&gt;
&lt;tr bgcolor="#D4E4F3"&gt;
&lt;td&gt;FMEL_UPD_D&lt;/td&gt;
&lt;td&gt;4/25/2016 11:48:40 AM&lt;/td&gt;
&lt;/tr&gt;
&lt;tr&gt;
&lt;td&gt;X_ADDR&lt;/td&gt;
&lt;td&gt;27791.574&lt;/td&gt;
&lt;/tr&gt;
&lt;tr bgcolor="#D4E4F3"&gt;
&lt;td&gt;Y_ADDR&lt;/td&gt;
&lt;td&gt;32156.8155&lt;/td&gt;
&lt;/tr&gt;
&lt;/table&gt;
&lt;/td&gt;
&lt;/tr&gt;
&lt;/table&gt;
&lt;/body&gt;
&lt;/html&gt;
</t>
  </si>
  <si>
    <t>Rucksack Inn @ Mackenzie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</si>
  <si>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&lt;td&gt;Rucksack Inn @ Mackenzie&lt;/td&gt;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href="http://www.rucksackinn.com"&gt;www.rucksackinn.com&lt;/a&gt;&lt;/td&gt;
&lt;/tr&gt;
&lt;tr&gt;
&lt;td&gt;DESCRIPTION&lt;/td&gt;
&lt;td&gt;&amp;lt;Null&amp;gt;&lt;/td&gt;
&lt;/tr&gt;
&lt;tr bgcolor="#D4E4F3"&gt;
&lt;td&gt;ADDRESSPOSTALCODE&lt;/td&gt;
&lt;td&gt;228677&lt;/td&gt;
&lt;/tr&gt;
&lt;tr&gt;
&lt;td&gt;ADDRESSSTREETNAME&lt;/td&gt;
&lt;td&gt;15 Mackenzie Road&lt;/td&gt;
&lt;/tr&gt;
&lt;tr bgcolor="#D4E4F3"&gt;
&lt;td&gt;NAME&lt;/td&gt;
&lt;td&gt;Rucksack Inn @ Mackenzie&lt;/td&gt;
&lt;/tr&gt;
&lt;tr&gt;
&lt;td&gt;INC_CRC&lt;/td&gt;
&lt;td&gt;7B6D0606C5C611FB&lt;/td&gt;
&lt;/tr&gt;
&lt;tr bgcolor="#D4E4F3"&gt;
&lt;td&gt;FMEL_UPD_D&lt;/td&gt;
&lt;td&gt;4/25/2016 11:48:40 AM&lt;/td&gt;
&lt;/tr&gt;
&lt;tr&gt;
&lt;td&gt;X_ADDR&lt;/td&gt;
&lt;td&gt;29834.0828&lt;/td&gt;
&lt;/tr&gt;
&lt;tr bgcolor="#D4E4F3"&gt;
&lt;td&gt;Y_ADDR&lt;/td&gt;
&lt;td&gt;31857.0538&lt;/td&gt;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</si>
  <si>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&lt;td&gt;Sandpiper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href="http://www.sandpiperhotels.com"&gt;www.sandpiperhotels.com&lt;/a&gt;&lt;/td&gt;
&lt;/tr&gt;
&lt;tr&gt;
&lt;td&gt;DESCRIPTION&lt;/td&gt;
&lt;td&gt;&amp;lt;Null&amp;gt;&lt;/td&gt;
&lt;/tr&gt;
&lt;tr bgcolor="#D4E4F3"&gt;
&lt;td&gt;ADDRESSPOSTALCODE&lt;/td&gt;
&lt;td&gt;209391&lt;/td&gt;
&lt;/tr&gt;
&lt;tr&gt;
&lt;td&gt;ADDRESSSTREETNAME&lt;/td&gt;
&lt;td&gt;63 Dunlop Street&lt;/td&gt;
&lt;/tr&gt;
&lt;tr bgcolor="#D4E4F3"&gt;
&lt;td&gt;NAME&lt;/td&gt;
&lt;td&gt;Sandpiper Hotel&lt;/td&gt;
&lt;/tr&gt;
&lt;tr&gt;
&lt;td&gt;INC_CRC&lt;/td&gt;
&lt;td&gt;CEC76DB2E8183F42&lt;/td&gt;
&lt;/tr&gt;
&lt;tr bgcolor="#D4E4F3"&gt;
&lt;td&gt;FMEL_UPD_D&lt;/td&gt;
&lt;td&gt;4/25/2016 11:48:40 AM&lt;/td&gt;
&lt;/tr&gt;
&lt;tr&gt;
&lt;td&gt;X_ADDR&lt;/td&gt;
&lt;td&gt;30256.6655&lt;/td&gt;
&lt;/tr&gt;
&lt;tr bgcolor="#D4E4F3"&gt;
&lt;td&gt;Y_ADDR&lt;/td&gt;
&lt;td&gt;31904.713&lt;/td&gt;
&lt;/tr&gt;
&lt;/table&gt;
&lt;/td&gt;
&lt;/tr&gt;
&lt;/table&gt;
&lt;/body&gt;
&lt;/html&gt;
</t>
  </si>
  <si>
    <t>Santa Grand Hotel Bugis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</si>
  <si>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&lt;td&gt;Santa Grand Hotel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href="http://www.santagrandhotels.com"&gt;www.santagrandhotels.com&lt;/a&gt;&lt;/td&gt;
&lt;/tr&gt;
&lt;tr&gt;
&lt;td&gt;DESCRIPTION&lt;/td&gt;
&lt;td&gt;&amp;lt;Null&amp;gt;&lt;/td&gt;
&lt;/tr&gt;
&lt;tr bgcolor="#D4E4F3"&gt;
&lt;td&gt;ADDRESSPOSTALCODE&lt;/td&gt;
&lt;td&gt;199207&lt;/td&gt;
&lt;/tr&gt;
&lt;tr&gt;
&lt;td&gt;ADDRESSSTREETNAME&lt;/td&gt;
&lt;td&gt;8 Jalan Kubor&lt;/td&gt;
&lt;/tr&gt;
&lt;tr bgcolor="#D4E4F3"&gt;
&lt;td&gt;NAME&lt;/td&gt;
&lt;td&gt;Santa Grand Hotel Bugis&lt;/td&gt;
&lt;/tr&gt;
&lt;tr&gt;
&lt;td&gt;INC_CRC&lt;/td&gt;
&lt;td&gt;04ABA200766D8090&lt;/td&gt;
&lt;/tr&gt;
&lt;tr bgcolor="#D4E4F3"&gt;
&lt;td&gt;FMEL_UPD_D&lt;/td&gt;
&lt;td&gt;4/25/2016 11:48:40 AM&lt;/td&gt;
&lt;/tr&gt;
&lt;tr&gt;
&lt;td&gt;X_ADDR&lt;/td&gt;
&lt;td&gt;30905.8607&lt;/td&gt;
&lt;/tr&gt;
&lt;tr bgcolor="#D4E4F3"&gt;
&lt;td&gt;Y_ADDR&lt;/td&gt;
&lt;td&gt;31821.1283&lt;/td&gt;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</si>
  <si>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&lt;td&gt;Santa Grand Hotel East Coast&lt;/td&gt;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href="http://www.santagrandhotels.com"&gt;www.santagrandhotels.com&lt;/a&gt;&lt;/td&gt;
&lt;/tr&gt;
&lt;tr&gt;
&lt;td&gt;DESCRIPTION&lt;/td&gt;
&lt;td&gt;&amp;lt;Null&amp;gt;&lt;/td&gt;
&lt;/tr&gt;
&lt;tr bgcolor="#D4E4F3"&gt;
&lt;td&gt;ADDRESSPOSTALCODE&lt;/td&gt;
&lt;td&gt;428877&lt;/td&gt;
&lt;/tr&gt;
&lt;tr&gt;
&lt;td&gt;ADDRESSSTREETNAME&lt;/td&gt;
&lt;td&gt;171 East Coast Road&lt;/td&gt;
&lt;/tr&gt;
&lt;tr bgcolor="#D4E4F3"&gt;
&lt;td&gt;NAME&lt;/td&gt;
&lt;td&gt;Santa Grand Hotel East Coast&lt;/td&gt;
&lt;/tr&gt;
&lt;tr&gt;
&lt;td&gt;INC_CRC&lt;/td&gt;
&lt;td&gt;4412884C788F7B3A&lt;/td&gt;
&lt;/tr&gt;
&lt;tr bgcolor="#D4E4F3"&gt;
&lt;td&gt;FMEL_UPD_D&lt;/td&gt;
&lt;td&gt;4/25/2016 11:48:40 AM&lt;/td&gt;
&lt;/tr&gt;
&lt;tr&gt;
&lt;td&gt;X_ADDR&lt;/td&gt;
&lt;td&gt;36066.017&lt;/td&gt;
&lt;/tr&gt;
&lt;tr bgcolor="#D4E4F3"&gt;
&lt;td&gt;Y_ADDR&lt;/td&gt;
&lt;td&gt;32116.4482&lt;/td&gt;
&lt;/tr&gt;
&lt;/table&gt;
&lt;/td&gt;
&lt;/tr&gt;
&lt;/table&gt;
&lt;/body&gt;
&lt;/html&gt;
</t>
  </si>
  <si>
    <t>Santa Grand Hotel Lai Chun Yuen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</si>
  <si>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&lt;td&gt;Santa Grand Hotel Lai Chun Yuen&lt;/td&gt;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href="http://www.santagrandhotels.com"&gt;www.santagrandhotels.com&lt;/a&gt;&lt;/td&gt;
&lt;/tr&gt;
&lt;tr&gt;
&lt;td&gt;DESCRIPTION&lt;/td&gt;
&lt;td&gt;&amp;lt;Null&amp;gt;&lt;/td&gt;
&lt;/tr&gt;
&lt;tr bgcolor="#D4E4F3"&gt;
&lt;td&gt;ADDRESSPOSTALCODE&lt;/td&gt;
&lt;td&gt;058476&lt;/td&gt;
&lt;/tr&gt;
&lt;tr&gt;
&lt;td&gt;ADDRESSSTREETNAME&lt;/td&gt;
&lt;td&gt;25 Trengganu Street&lt;/td&gt;
&lt;/tr&gt;
&lt;tr bgcolor="#D4E4F3"&gt;
&lt;td&gt;NAME&lt;/td&gt;
&lt;td&gt;Santa Grand Hotel Lai Chun Yuen&lt;/td&gt;
&lt;/tr&gt;
&lt;tr&gt;
&lt;td&gt;INC_CRC&lt;/td&gt;
&lt;td&gt;BCF52C36D35D5116&lt;/td&gt;
&lt;/tr&gt;
&lt;tr bgcolor="#D4E4F3"&gt;
&lt;td&gt;FMEL_UPD_D&lt;/td&gt;
&lt;td&gt;4/25/2016 11:48:40 AM&lt;/td&gt;
&lt;/tr&gt;
&lt;tr&gt;
&lt;td&gt;X_ADDR&lt;/td&gt;
&lt;td&gt;29208.2465&lt;/td&gt;
&lt;/tr&gt;
&lt;tr bgcolor="#D4E4F3"&gt;
&lt;td&gt;Y_ADDR&lt;/td&gt;
&lt;td&gt;29445.3344&lt;/td&gt;
&lt;/tr&gt;
&lt;/table&gt;
&lt;/td&gt;
&lt;/tr&gt;
&lt;/table&gt;
&lt;/body&gt;
&lt;/html&gt;
</t>
  </si>
  <si>
    <t>Santa Grand Hotel West Coast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</si>
  <si>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&lt;td&gt;Santa Grand Hotel West Coast&lt;/td&gt;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href="http://www.santagrandhotels.com"&gt;www.santagrandhotels.com&lt;/a&gt;&lt;/td&gt;
&lt;/tr&gt;
&lt;tr&gt;
&lt;td&gt;DESCRIPTION&lt;/td&gt;
&lt;td&gt;&amp;lt;Null&amp;gt;&lt;/td&gt;
&lt;/tr&gt;
&lt;tr bgcolor="#D4E4F3"&gt;
&lt;td&gt;ADDRESSPOSTALCODE&lt;/td&gt;
&lt;td&gt;118769&lt;/td&gt;
&lt;/tr&gt;
&lt;tr&gt;
&lt;td&gt;ADDRESSSTREETNAME&lt;/td&gt;
&lt;td&gt;428 Pasir Panjang Road&lt;/td&gt;
&lt;/tr&gt;
&lt;tr bgcolor="#D4E4F3"&gt;
&lt;td&gt;NAME&lt;/td&gt;
&lt;td&gt;Santa Grand Hotel West Coast&lt;/td&gt;
&lt;/tr&gt;
&lt;tr&gt;
&lt;td&gt;INC_CRC&lt;/td&gt;
&lt;td&gt;9CB3ECCAB0BFB4DA&lt;/td&gt;
&lt;/tr&gt;
&lt;tr bgcolor="#D4E4F3"&gt;
&lt;td&gt;FMEL_UPD_D&lt;/td&gt;
&lt;td&gt;4/25/2016 11:48:40 AM&lt;/td&gt;
&lt;/tr&gt;
&lt;tr&gt;
&lt;td&gt;X_ADDR&lt;/td&gt;
&lt;td&gt;20796.2356&lt;/td&gt;
&lt;/tr&gt;
&lt;tr bgcolor="#D4E4F3"&gt;
&lt;td&gt;Y_ADDR&lt;/td&gt;
&lt;td&gt;30525.3881&lt;/td&gt;
&lt;/tr&gt;
&lt;/table&gt;
&lt;/td&gt;
&lt;/tr&gt;
&lt;/table&gt;
&lt;/body&gt;
&lt;/html&gt;
</t>
  </si>
  <si>
    <t>Seng Wah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</si>
  <si>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&lt;td&gt;Seng Wah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&lt;td&gt;398673&lt;/td&gt;
&lt;/tr&gt;
&lt;tr&gt;
&lt;td&gt;ADDRESSSTREETNAME&lt;/td&gt;
&lt;td&gt;15 Lorong 22 Geylang&lt;/td&gt;
&lt;/tr&gt;
&lt;tr bgcolor="#D4E4F3"&gt;
&lt;td&gt;NAME&lt;/td&gt;
&lt;td&gt;Seng Wah Hotel&lt;/td&gt;
&lt;/tr&gt;
&lt;tr&gt;
&lt;td&gt;INC_CRC&lt;/td&gt;
&lt;td&gt;8986BEBF2F92BEB5&lt;/td&gt;
&lt;/tr&gt;
&lt;tr bgcolor="#D4E4F3"&gt;
&lt;td&gt;FMEL_UPD_D&lt;/td&gt;
&lt;td&gt;4/25/2016 11:48:40 AM&lt;/td&gt;
&lt;/tr&gt;
&lt;tr&gt;
&lt;td&gt;X_ADDR&lt;/td&gt;
&lt;td&gt;33463.6107&lt;/td&gt;
&lt;/tr&gt;
&lt;tr bgcolor="#D4E4F3"&gt;
&lt;td&gt;Y_ADDR&lt;/td&gt;
&lt;td&gt;32734.9825&lt;/td&gt;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</si>
  <si>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&lt;td&gt;Shangri-La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href="http://www.shangri-la.com"&gt;www.shangri-la.com&lt;/a&gt;&lt;/td&gt;
&lt;/tr&gt;
&lt;tr&gt;
&lt;td&gt;DESCRIPTION&lt;/td&gt;
&lt;td&gt;&amp;lt;Null&amp;gt;&lt;/td&gt;
&lt;/tr&gt;
&lt;tr bgcolor="#D4E4F3"&gt;
&lt;td&gt;ADDRESSPOSTALCODE&lt;/td&gt;
&lt;td&gt;258350&lt;/td&gt;
&lt;/tr&gt;
&lt;tr&gt;
&lt;td&gt;ADDRESSSTREETNAME&lt;/td&gt;
&lt;td&gt;22 Orange Grove Road&lt;/td&gt;
&lt;/tr&gt;
&lt;tr bgcolor="#D4E4F3"&gt;
&lt;td&gt;NAME&lt;/td&gt;
&lt;td&gt;Shangri-La Hotel&lt;/td&gt;
&lt;/tr&gt;
&lt;tr&gt;
&lt;td&gt;INC_CRC&lt;/td&gt;
&lt;td&gt;D0B5C9F55DF75081&lt;/td&gt;
&lt;/tr&gt;
&lt;tr bgcolor="#D4E4F3"&gt;
&lt;td&gt;FMEL_UPD_D&lt;/td&gt;
&lt;td&gt;4/25/2016 11:48:40 AM&lt;/td&gt;
&lt;/tr&gt;
&lt;tr&gt;
&lt;td&gt;X_ADDR&lt;/td&gt;
&lt;td&gt;27269.7324&lt;/td&gt;
&lt;/tr&gt;
&lt;tr bgcolor="#D4E4F3"&gt;
&lt;td&gt;Y_ADDR&lt;/td&gt;
&lt;td&gt;32616.5953&lt;/td&gt;
&lt;/tr&gt;
&lt;/table&gt;
&lt;/td&gt;
&lt;/tr&gt;
&lt;/table&gt;
&lt;/body&gt;
&lt;/html&gt;
</t>
  </si>
  <si>
    <t>Sheraton Towers Singapore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</si>
  <si>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&lt;td&gt;Sheraton Towers Singapore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href="http://www.sheratonsingapore.com"&gt;www.sheratonsingapore.com&lt;/a&gt;&lt;/td&gt;
&lt;/tr&gt;
&lt;tr&gt;
&lt;td&gt;DESCRIPTION&lt;/td&gt;
&lt;td&gt;&amp;lt;Null&amp;gt;&lt;/td&gt;
&lt;/tr&gt;
&lt;tr bgcolor="#D4E4F3"&gt;
&lt;td&gt;ADDRESSPOSTALCODE&lt;/td&gt;
&lt;td&gt;228230&lt;/td&gt;
&lt;/tr&gt;
&lt;tr&gt;
&lt;td&gt;ADDRESSSTREETNAME&lt;/td&gt;
&lt;td&gt;39 Scotts Road&lt;/td&gt;
&lt;/tr&gt;
&lt;tr bgcolor="#D4E4F3"&gt;
&lt;td&gt;NAME&lt;/td&gt;
&lt;td&gt;Sheraton Towers Singapore Hotel&lt;/td&gt;
&lt;/tr&gt;
&lt;tr&gt;
&lt;td&gt;INC_CRC&lt;/td&gt;
&lt;td&gt;FAA53D0F4B853378&lt;/td&gt;
&lt;/tr&gt;
&lt;tr bgcolor="#D4E4F3"&gt;
&lt;td&gt;FMEL_UPD_D&lt;/td&gt;
&lt;td&gt;4/25/2016 11:48:40 AM&lt;/td&gt;
&lt;/tr&gt;
&lt;tr&gt;
&lt;td&gt;X_ADDR&lt;/td&gt;
&lt;td&gt;28349.8502&lt;/td&gt;
&lt;/tr&gt;
&lt;tr bgcolor="#D4E4F3"&gt;
&lt;td&gt;Y_ADDR&lt;/td&gt;
&lt;td&gt;32694.3432&lt;/td&gt;
&lt;/tr&gt;
&lt;/table&gt;
&lt;/td&gt;
&lt;/tr&gt;
&lt;/table&gt;
&lt;/body&gt;
&lt;/html&gt;
</t>
  </si>
  <si>
    <t>Shophouse The Social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</si>
  <si>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&lt;td&gt;Shophouse The Social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href="http://www.shophousehostel.com"&gt;www.shophousehostel.com&lt;/a&gt;&lt;/td&gt;
&lt;/tr&gt;
&lt;tr&gt;
&lt;td&gt;DESCRIPTION&lt;/td&gt;
&lt;td&gt;&amp;lt;Null&amp;gt;&lt;/td&gt;
&lt;/tr&gt;
&lt;tr bgcolor="#D4E4F3"&gt;
&lt;td&gt;ADDRESSPOSTALCODE&lt;/td&gt;
&lt;td&gt;199745&lt;/td&gt;
&lt;/tr&gt;
&lt;tr&gt;
&lt;td&gt;ADDRESSSTREETNAME&lt;/td&gt;
&lt;td&gt;48 Arab Street&lt;/td&gt;
&lt;/tr&gt;
&lt;tr bgcolor="#D4E4F3"&gt;
&lt;td&gt;NAME&lt;/td&gt;
&lt;td&gt;Shophouse The Social Hostel&lt;/td&gt;
&lt;/tr&gt;
&lt;tr&gt;
&lt;td&gt;INC_CRC&lt;/td&gt;
&lt;td&gt;5826F1669C312D0B&lt;/td&gt;
&lt;/tr&gt;
&lt;tr bgcolor="#D4E4F3"&gt;
&lt;td&gt;FMEL_UPD_D&lt;/td&gt;
&lt;td&gt;4/25/2016 11:48:40 AM&lt;/td&gt;
&lt;/tr&gt;
&lt;tr&gt;
&lt;td&gt;X_ADDR&lt;/td&gt;
&lt;td&gt;30933.9478&lt;/td&gt;
&lt;/tr&gt;
&lt;tr bgcolor="#D4E4F3"&gt;
&lt;td&gt;Y_ADDR&lt;/td&gt;
&lt;td&gt;31459.8825&lt;/td&gt;
&lt;/tr&gt;
&lt;/table&gt;
&lt;/td&gt;
&lt;/tr&gt;
&lt;/table&gt;
&lt;/body&gt;
&lt;/html&gt;
</t>
  </si>
  <si>
    <t>5footway.inn Project Chinatown 4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</si>
  <si>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Chinatown 4&lt;/td&gt;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&lt;td&gt;059232&lt;/td&gt;
&lt;/tr&gt;
&lt;tr&gt;
&lt;td&gt;ADDRESSSTREETNAME&lt;/td&gt;
&lt;td&gt;73A Pagoda Street&lt;/td&gt;
&lt;/tr&gt;
&lt;tr bgcolor="#D4E4F3"&gt;
&lt;td&gt;NAME&lt;/td&gt;
&lt;td&gt;5footway.inn Project Chinatown 4&lt;/td&gt;
&lt;/tr&gt;
&lt;tr&gt;
&lt;td&gt;INC_CRC&lt;/td&gt;
&lt;td&gt;5023C6E4C09027D7&lt;/td&gt;
&lt;/tr&gt;
&lt;tr bgcolor="#D4E4F3"&gt;
&lt;td&gt;FMEL_UPD_D&lt;/td&gt;
&lt;td&gt;4/25/2016 11:48:40 AM&lt;/td&gt;
&lt;/tr&gt;
&lt;tr&gt;
&lt;td&gt;X_ADDR&lt;/td&gt;
&lt;td&gt;29156.2905&lt;/td&gt;
&lt;/tr&gt;
&lt;tr bgcolor="#D4E4F3"&gt;
&lt;td&gt;Y_ADDR&lt;/td&gt;
&lt;td&gt;29555.4539&lt;/td&gt;
&lt;/tr&gt;
&lt;/table&gt;
&lt;/td&gt;
&lt;/tr&gt;
&lt;/table&gt;
&lt;/body&gt;
&lt;/html&gt;
</t>
  </si>
  <si>
    <t>60's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</si>
  <si>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&lt;td&gt;60's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href="http://www.60shostel.com.sg"&gt;www.60shostel.com.sg&lt;/a&gt;&lt;/td&gt;
&lt;/tr&gt;
&lt;tr&gt;
&lt;td&gt;DESCRIPTION&lt;/td&gt;
&lt;td&gt;&amp;lt;Null&amp;gt;&lt;/td&gt;
&lt;/tr&gt;
&lt;tr bgcolor="#D4E4F3"&gt;
&lt;td&gt;ADDRESSPOSTALCODE&lt;/td&gt;
&lt;td&gt;218184&lt;/td&gt;
&lt;/tr&gt;
&lt;tr&gt;
&lt;td&gt;ADDRESSSTREETNAME&lt;/td&gt;
&lt;td&gt;569 Serangoon Road&lt;/td&gt;
&lt;/tr&gt;
&lt;tr bgcolor="#D4E4F3"&gt;
&lt;td&gt;NAME&lt;/td&gt;
&lt;td&gt;60's Hostel&lt;/td&gt;
&lt;/tr&gt;
&lt;tr&gt;
&lt;td&gt;INC_CRC&lt;/td&gt;
&lt;td&gt;315C6473A4C354AB&lt;/td&gt;
&lt;/tr&gt;
&lt;tr bgcolor="#D4E4F3"&gt;
&lt;td&gt;FMEL_UPD_D&lt;/td&gt;
&lt;td&gt;4/25/2016 11:48:40 AM&lt;/td&gt;
&lt;/tr&gt;
&lt;tr&gt;
&lt;td&gt;X_ADDR&lt;/td&gt;
&lt;td&gt;30762.8421&lt;/td&gt;
&lt;/tr&gt;
&lt;tr bgcolor="#D4E4F3"&gt;
&lt;td&gt;Y_ADDR&lt;/td&gt;
&lt;td&gt;33097.046&lt;/td&gt;
&lt;/tr&gt;
&lt;/table&gt;
&lt;/td&gt;
&lt;/tr&gt;
&lt;/table&gt;
&lt;/body&gt;
&lt;/html&gt;
</t>
  </si>
  <si>
    <t>7 Wonders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</si>
  <si>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&lt;td&gt;7 Wonders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&lt;td&gt;208930&lt;/td&gt;
&lt;/tr&gt;
&lt;tr&gt;
&lt;td&gt;ADDRESSSTREETNAME&lt;/td&gt;
&lt;td&gt;257 Jalan Besar&lt;/td&gt;
&lt;/tr&gt;
&lt;tr bgcolor="#D4E4F3"&gt;
&lt;td&gt;NAME&lt;/td&gt;
&lt;td&gt;7 Wonders Hostel&lt;/td&gt;
&lt;/tr&gt;
&lt;tr&gt;
&lt;td&gt;INC_CRC&lt;/td&gt;
&lt;td&gt;F1A24C6D2E6E4A36&lt;/td&gt;
&lt;/tr&gt;
&lt;tr bgcolor="#D4E4F3"&gt;
&lt;td&gt;FMEL_UPD_D&lt;/td&gt;
&lt;td&gt;4/25/2016 11:48:40 AM&lt;/td&gt;
&lt;/tr&gt;
&lt;tr&gt;
&lt;td&gt;X_ADDR&lt;/td&gt;
&lt;td&gt;30764.0758&lt;/td&gt;
&lt;/tr&gt;
&lt;tr bgcolor="#D4E4F3"&gt;
&lt;td&gt;Y_ADDR&lt;/td&gt;
&lt;td&gt;32499.955&lt;/td&gt;
&lt;/tr&gt;
&lt;/table&gt;
&lt;/td&gt;
&lt;/tr&gt;
&lt;/table&gt;
&lt;/body&gt;
&lt;/html&gt;
</t>
  </si>
  <si>
    <t>85 Beach Garden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</si>
  <si>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&lt;td&gt;85 Beach Garden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href="http://www.85bghotel.com"&gt;www.85bghotel.com&lt;/a&gt;&lt;/td&gt;
&lt;/tr&gt;
&lt;tr&gt;
&lt;td&gt;DESCRIPTION&lt;/td&gt;
&lt;td&gt;&amp;lt;Null&amp;gt;&lt;/td&gt;
&lt;/tr&gt;
&lt;tr bgcolor="#D4E4F3"&gt;
&lt;td&gt;ADDRESSPOSTALCODE&lt;/td&gt;
&lt;td&gt;189694&lt;/td&gt;
&lt;/tr&gt;
&lt;tr&gt;
&lt;td&gt;ADDRESSSTREETNAME&lt;/td&gt;
&lt;td&gt;85 Beach Road&lt;/td&gt;
&lt;/tr&gt;
&lt;tr bgcolor="#D4E4F3"&gt;
&lt;td&gt;NAME&lt;/td&gt;
&lt;td&gt;85 Beach Garden Hotel&lt;/td&gt;
&lt;/tr&gt;
&lt;tr&gt;
&lt;td&gt;INC_CRC&lt;/td&gt;
&lt;td&gt;50EEC50F6D1F825A&lt;/td&gt;
&lt;/tr&gt;
&lt;tr bgcolor="#D4E4F3"&gt;
&lt;td&gt;FMEL_UPD_D&lt;/td&gt;
&lt;td&gt;4/25/2016 11:48:40 AM&lt;/td&gt;
&lt;/tr&gt;
&lt;tr&gt;
&lt;td&gt;X_ADDR&lt;/td&gt;
&lt;td&gt;30587.6677&lt;/td&gt;
&lt;/tr&gt;
&lt;tr bgcolor="#D4E4F3"&gt;
&lt;td&gt;Y_ADDR&lt;/td&gt;
&lt;td&gt;31074.7357&lt;/td&gt;
&lt;/tr&gt;
&lt;/table&gt;
&lt;/td&gt;
&lt;/tr&gt;
&lt;/table&gt;
&lt;/body&gt;
&lt;/html&gt;
</t>
  </si>
  <si>
    <t>Adamson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</si>
  <si>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&lt;td&gt;Adamson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href="http://www.adamsoninn.com"&gt;www.adamsoninn.com&lt;/a&gt;&lt;/td&gt;
&lt;/tr&gt;
&lt;tr&gt;
&lt;td&gt;DESCRIPTION&lt;/td&gt;
&lt;td&gt;&amp;lt;Null&amp;gt;&lt;/td&gt;
&lt;/tr&gt;
&lt;tr bgcolor="#D4E4F3"&gt;
&lt;td&gt;ADDRESSPOSTALCODE&lt;/td&gt;
&lt;td&gt;199135&lt;/td&gt;
&lt;/tr&gt;
&lt;tr&gt;
&lt;td&gt;ADDRESSSTREETNAME&lt;/td&gt;
&lt;td&gt;3 Jalan Pinang&lt;/td&gt;
&lt;/tr&gt;
&lt;tr bgcolor="#D4E4F3"&gt;
&lt;td&gt;NAME&lt;/td&gt;
&lt;td&gt;Adamson Inn&lt;/td&gt;
&lt;/tr&gt;
&lt;tr&gt;
&lt;td&gt;INC_CRC&lt;/td&gt;
&lt;td&gt;5649DF2BE96C54D3&lt;/td&gt;
&lt;/tr&gt;
&lt;tr bgcolor="#D4E4F3"&gt;
&lt;td&gt;FMEL_UPD_D&lt;/td&gt;
&lt;td&gt;4/25/2016 11:48:40 AM&lt;/td&gt;
&lt;/tr&gt;
&lt;tr&gt;
&lt;td&gt;X_ADDR&lt;/td&gt;
&lt;td&gt;30794.4556&lt;/td&gt;
&lt;/tr&gt;
&lt;tr bgcolor="#D4E4F3"&gt;
&lt;td&gt;Y_ADDR&lt;/td&gt;
&lt;td&gt;31657.5337&lt;/td&gt;
&lt;/tr&gt;
&lt;/table&gt;
&lt;/td&gt;
&lt;/tr&gt;
&lt;/table&gt;
&lt;/body&gt;
&lt;/html&gt;
</t>
  </si>
  <si>
    <t>Amara Sanctuary Resort, Sentosa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</si>
  <si>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&lt;td&gt;Amara Sanctuary Resort, Sentosa&lt;/td&gt;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href="http://www.amarasanctuary.com"&gt;www.amarasanctuary.com&lt;/a&gt;&lt;/td&gt;
&lt;/tr&gt;
&lt;tr&gt;
&lt;td&gt;DESCRIPTION&lt;/td&gt;
&lt;td&gt;&amp;lt;Null&amp;gt;&lt;/td&gt;
&lt;/tr&gt;
&lt;tr bgcolor="#D4E4F3"&gt;
&lt;td&gt;ADDRESSPOSTALCODE&lt;/td&gt;
&lt;td&gt;099394&lt;/td&gt;
&lt;/tr&gt;
&lt;tr&gt;
&lt;td&gt;ADDRESSSTREETNAME&lt;/td&gt;
&lt;td&gt;1 Larkhill Road&lt;/td&gt;
&lt;/tr&gt;
&lt;tr bgcolor="#D4E4F3"&gt;
&lt;td&gt;NAME&lt;/td&gt;
&lt;td&gt;Amara Sanctuary Resort, Sentosa&lt;/td&gt;
&lt;/tr&gt;
&lt;tr&gt;
&lt;td&gt;INC_CRC&lt;/td&gt;
&lt;td&gt;52D1168EE6144B30&lt;/td&gt;
&lt;/tr&gt;
&lt;tr bgcolor="#D4E4F3"&gt;
&lt;td&gt;FMEL_UPD_D&lt;/td&gt;
&lt;td&gt;4/25/2016 11:48:40 AM&lt;/td&gt;
&lt;/tr&gt;
&lt;tr&gt;
&lt;td&gt;X_ADDR&lt;/td&gt;
&lt;td&gt;26742.1666&lt;/td&gt;
&lt;/tr&gt;
&lt;tr bgcolor="#D4E4F3"&gt;
&lt;td&gt;Y_ADDR&lt;/td&gt;
&lt;td&gt;26079.4787&lt;/td&gt;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</si>
  <si>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&lt;td&gt;Amara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href="http://www.amarahotels.com"&gt;www.amarahotels.com&lt;/a&gt;&lt;/td&gt;
&lt;/tr&gt;
&lt;tr&gt;
&lt;td&gt;DESCRIPTION&lt;/td&gt;
&lt;td&gt;&amp;lt;Null&amp;gt;&lt;/td&gt;
&lt;/tr&gt;
&lt;tr bgcolor="#D4E4F3"&gt;
&lt;td&gt;ADDRESSPOSTALCODE&lt;/td&gt;
&lt;td&gt;088539&lt;/td&gt;
&lt;/tr&gt;
&lt;tr&gt;
&lt;td&gt;ADDRESSSTREETNAME&lt;/td&gt;
&lt;td&gt;165 Tanjong Pagar Road&lt;/td&gt;
&lt;/tr&gt;
&lt;tr bgcolor="#D4E4F3"&gt;
&lt;td&gt;NAME&lt;/td&gt;
&lt;td&gt;Amara Singapore&lt;/td&gt;
&lt;/tr&gt;
&lt;tr&gt;
&lt;td&gt;INC_CRC&lt;/td&gt;
&lt;td&gt;F729EF78C424CED4&lt;/td&gt;
&lt;/tr&gt;
&lt;tr bgcolor="#D4E4F3"&gt;
&lt;td&gt;FMEL_UPD_D&lt;/td&gt;
&lt;td&gt;4/25/2016 11:48:40 AM&lt;/td&gt;
&lt;/tr&gt;
&lt;tr&gt;
&lt;td&gt;X_ADDR&lt;/td&gt;
&lt;td&gt;29138.6249&lt;/td&gt;
&lt;/tr&gt;
&lt;tr bgcolor="#D4E4F3"&gt;
&lt;td&gt;Y_ADDR&lt;/td&gt;
&lt;td&gt;28600.5461&lt;/td&gt;
&lt;/tr&gt;
&lt;/table&gt;
&lt;/td&gt;
&lt;/tr&gt;
&lt;/table&gt;
&lt;/body&gt;
&lt;/html&gt;
</t>
  </si>
  <si>
    <t>Amaris by Santika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</si>
  <si>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&lt;td&gt;Amaris by Santika&lt;/td&gt;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href="http://www.amarishotel.com"&gt;www.amarishotel.com&lt;/a&gt;&lt;/td&gt;
&lt;/tr&gt;
&lt;tr&gt;
&lt;td&gt;DESCRIPTION&lt;/td&gt;
&lt;td&gt;&amp;lt;Null&amp;gt;&lt;/td&gt;
&lt;/tr&gt;
&lt;tr bgcolor="#D4E4F3"&gt;
&lt;td&gt;ADDRESSPOSTALCODE&lt;/td&gt;
&lt;td&gt;188931&lt;/td&gt;
&lt;/tr&gt;
&lt;tr&gt;
&lt;td&gt;ADDRESSSTREETNAME&lt;/td&gt;
&lt;td&gt;21 Middle Road&lt;/td&gt;
&lt;/tr&gt;
&lt;tr bgcolor="#D4E4F3"&gt;
&lt;td&gt;NAME&lt;/td&gt;
&lt;td&gt;Amaris by Santika&lt;/td&gt;
&lt;/tr&gt;
&lt;tr&gt;
&lt;td&gt;INC_CRC&lt;/td&gt;
&lt;td&gt;26E6305708296C85&lt;/td&gt;
&lt;/tr&gt;
&lt;tr bgcolor="#D4E4F3"&gt;
&lt;td&gt;FMEL_UPD_D&lt;/td&gt;
&lt;td&gt;4/25/2016 11:48:40 AM&lt;/td&gt;
&lt;/tr&gt;
&lt;tr&gt;
&lt;td&gt;X_ADDR&lt;/td&gt;
&lt;td&gt;30506.1864&lt;/td&gt;
&lt;/tr&gt;
&lt;tr bgcolor="#D4E4F3"&gt;
&lt;td&gt;Y_ADDR&lt;/td&gt;
&lt;td&gt;31009.6399&lt;/td&gt;
&lt;/tr&gt;
&lt;/table&gt;
&lt;/td&gt;
&lt;/tr&gt;
&lt;/table&gt;
&lt;/body&gt;
&lt;/html&gt;
</t>
  </si>
  <si>
    <t>Amber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</si>
  <si>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&lt;td&gt;Amber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href="http://www.amberhotelsingapore.com"&gt;www.amberhotelsingapore.com&lt;/a&gt;&lt;/td&gt;
&lt;/tr&gt;
&lt;tr&gt;
&lt;td&gt;DESCRIPTION&lt;/td&gt;
&lt;td&gt;&amp;lt;Null&amp;gt;&lt;/td&gt;
&lt;/tr&gt;
&lt;tr bgcolor="#D4E4F3"&gt;
&lt;td&gt;ADDRESSPOSTALCODE&lt;/td&gt;
&lt;td&gt;439885&lt;/td&gt;
&lt;/tr&gt;
&lt;tr&gt;
&lt;td&gt;ADDRESSSTREETNAME&lt;/td&gt;
&lt;td&gt;42 Amber Road&lt;/td&gt;
&lt;/tr&gt;
&lt;tr bgcolor="#D4E4F3"&gt;
&lt;td&gt;NAME&lt;/td&gt;
&lt;td&gt;Amber Hotel&lt;/td&gt;
&lt;/tr&gt;
&lt;tr&gt;
&lt;td&gt;INC_CRC&lt;/td&gt;
&lt;td&gt;AFA2D22272DE018F&lt;/td&gt;
&lt;/tr&gt;
&lt;tr bgcolor="#D4E4F3"&gt;
&lt;td&gt;FMEL_UPD_D&lt;/td&gt;
&lt;td&gt;4/25/2016 11:48:40 AM&lt;/td&gt;
&lt;/tr&gt;
&lt;tr&gt;
&lt;td&gt;X_ADDR&lt;/td&gt;
&lt;td&gt;35559.5716&lt;/td&gt;
&lt;/tr&gt;
&lt;tr bgcolor="#D4E4F3"&gt;
&lt;td&gt;Y_ADDR&lt;/td&gt;
&lt;td&gt;31474.7565&lt;/td&gt;
&lt;/tr&gt;
&lt;/table&gt;
&lt;/td&gt;
&lt;/tr&gt;
&lt;/table&gt;
&lt;/body&gt;
&lt;/html&gt;
</t>
  </si>
  <si>
    <t>Amber Hotel Katong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</si>
  <si>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&lt;td&gt;Amber Hotel Katong&lt;/td&gt;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href="http://www.amberhotelsingapore.com"&gt;www.amberhotelsingapore.com&lt;/a&gt;&lt;/td&gt;
&lt;/tr&gt;
&lt;tr&gt;
&lt;td&gt;DESCRIPTION&lt;/td&gt;
&lt;td&gt;&amp;lt;Null&amp;gt;&lt;/td&gt;
&lt;/tr&gt;
&lt;tr bgcolor="#D4E4F3"&gt;
&lt;td&gt;ADDRESSPOSTALCODE&lt;/td&gt;
&lt;td&gt;439878&lt;/td&gt;
&lt;/tr&gt;
&lt;tr&gt;
&lt;td&gt;ADDRESSSTREETNAME&lt;/td&gt;
&lt;td&gt;40 Amber Road&lt;/td&gt;
&lt;/tr&gt;
&lt;tr bgcolor="#D4E4F3"&gt;
&lt;td&gt;NAME&lt;/td&gt;
&lt;td&gt;Amber Hotel Katong&lt;/td&gt;
&lt;/tr&gt;
&lt;tr&gt;
&lt;td&gt;INC_CRC&lt;/td&gt;
&lt;td&gt;AE28EE43AE699969&lt;/td&gt;
&lt;/tr&gt;
&lt;tr bgcolor="#D4E4F3"&gt;
&lt;td&gt;FMEL_UPD_D&lt;/td&gt;
&lt;td&gt;4/25/2016 11:48:40 AM&lt;/td&gt;
&lt;/tr&gt;
&lt;tr&gt;
&lt;td&gt;X_ADDR&lt;/td&gt;
&lt;td&gt;35530.865&lt;/td&gt;
&lt;/tr&gt;
&lt;tr bgcolor="#D4E4F3"&gt;
&lt;td&gt;Y_ADDR&lt;/td&gt;
&lt;td&gt;31468.2346&lt;/td&gt;
&lt;/tr&gt;
&lt;/table&gt;
&lt;/td&gt;
&lt;/tr&gt;
&lt;/table&gt;
&lt;/body&gt;
&lt;/html&gt;
</t>
  </si>
  <si>
    <t>Amoy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</si>
  <si>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&lt;td&gt;Amoy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href="http://www.stayfareast.com"&gt;www.stayfareast.com&lt;/a&gt;&lt;/td&gt;
&lt;/tr&gt;
&lt;tr&gt;
&lt;td&gt;DESCRIPTION&lt;/td&gt;
&lt;td&gt;&amp;lt;Null&amp;gt;&lt;/td&gt;
&lt;/tr&gt;
&lt;tr bgcolor="#D4E4F3"&gt;
&lt;td&gt;ADDRESSPOSTALCODE&lt;/td&gt;
&lt;td&gt;048464&lt;/td&gt;
&lt;/tr&gt;
&lt;tr&gt;
&lt;td&gt;ADDRESSSTREETNAME&lt;/td&gt;
&lt;td&gt;76 Telok Ayer Street&lt;/td&gt;
&lt;/tr&gt;
&lt;tr bgcolor="#D4E4F3"&gt;
&lt;td&gt;NAME&lt;/td&gt;
&lt;td&gt;Amoy Hotel&lt;/td&gt;
&lt;/tr&gt;
&lt;tr&gt;
&lt;td&gt;INC_CRC&lt;/td&gt;
&lt;td&gt;D4978060B0EC2668&lt;/td&gt;
&lt;/tr&gt;
&lt;tr bgcolor="#D4E4F3"&gt;
&lt;td&gt;FMEL_UPD_D&lt;/td&gt;
&lt;td&gt;4/25/2016 11:48:40 AM&lt;/td&gt;
&lt;/tr&gt;
&lt;tr&gt;
&lt;td&gt;X_ADDR&lt;/td&gt;
&lt;td&gt;29705.7489&lt;/td&gt;
&lt;/tr&gt;
&lt;tr bgcolor="#D4E4F3"&gt;
&lt;td&gt;Y_ADDR&lt;/td&gt;
&lt;td&gt;29493.1907&lt;/td&gt;
&lt;/tr&gt;
&lt;/table&gt;
&lt;/td&gt;
&lt;/tr&gt;
&lt;/table&gt;
&lt;/body&gt;
&lt;/html&gt;
</t>
  </si>
  <si>
    <t>AQUEEN - Jalan Besar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</si>
  <si>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&lt;td&gt;AQUEEN - Jalan Besar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href="http://www.aqueenhotels.com"&gt;www.aqueenhotels.com&lt;/a&gt;&lt;/td&gt;
&lt;/tr&gt;
&lt;tr&gt;
&lt;td&gt;DESCRIPTION&lt;/td&gt;
&lt;td&gt;&amp;lt;Null&amp;gt;&lt;/td&gt;
&lt;/tr&gt;
&lt;tr bgcolor="#D4E4F3"&gt;
&lt;td&gt;ADDRESSPOSTALCODE&lt;/td&gt;
&lt;td&gt;208906&lt;/td&gt;
&lt;/tr&gt;
&lt;tr&gt;
&lt;td&gt;ADDRESSSTREETNAME&lt;/td&gt;
&lt;td&gt;230 Jalan Besar&lt;/td&gt;
&lt;/tr&gt;
&lt;tr bgcolor="#D4E4F3"&gt;
&lt;td&gt;NAME&lt;/td&gt;
&lt;td&gt;AQUEEN - Jalan Besar Hotel&lt;/td&gt;
&lt;/tr&gt;
&lt;tr&gt;
&lt;td&gt;INC_CRC&lt;/td&gt;
&lt;td&gt;8E40B79F9F44CBDB&lt;/td&gt;
&lt;/tr&gt;
&lt;tr bgcolor="#D4E4F3"&gt;
&lt;td&gt;FMEL_UPD_D&lt;/td&gt;
&lt;td&gt;4/25/2016 11:48:40 AM&lt;/td&gt;
&lt;/tr&gt;
&lt;tr&gt;
&lt;td&gt;X_ADDR&lt;/td&gt;
&lt;td&gt;30749.8803&lt;/td&gt;
&lt;/tr&gt;
&lt;tr bgcolor="#D4E4F3"&gt;
&lt;td&gt;Y_ADDR&lt;/td&gt;
&lt;td&gt;32400.2624&lt;/td&gt;
&lt;/tr&gt;
&lt;/table&gt;
&lt;/td&gt;
&lt;/tr&gt;
&lt;/table&gt;
&lt;/body&gt;
&lt;/html&gt;
</t>
  </si>
  <si>
    <t>Aqueen Hotel - Lavender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</si>
  <si>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&lt;td&gt;Aqueen Hotel - 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href="http://www.aqueenhotels.com"&gt;www.aqueenhotels.com&lt;/a&gt;&lt;/td&gt;
&lt;/tr&gt;
&lt;tr&gt;
&lt;td&gt;DESCRIPTION&lt;/td&gt;
&lt;td&gt;&amp;lt;Null&amp;gt;&lt;/td&gt;
&lt;/tr&gt;
&lt;tr bgcolor="#D4E4F3"&gt;
&lt;td&gt;ADDRESSPOSTALCODE&lt;/td&gt;
&lt;td&gt;338739&lt;/td&gt;
&lt;/tr&gt;
&lt;tr&gt;
&lt;td&gt;ADDRESSSTREETNAME&lt;/td&gt;
&lt;td&gt;139 Lavender Street&lt;/td&gt;
&lt;/tr&gt;
&lt;tr bgcolor="#D4E4F3"&gt;
&lt;td&gt;NAME&lt;/td&gt;
&lt;td&gt;Aqueen Hotel - Lavender&lt;/td&gt;
&lt;/tr&gt;
&lt;tr&gt;
&lt;td&gt;INC_CRC&lt;/td&gt;
&lt;td&gt;5A1ADE3821D0F163&lt;/td&gt;
&lt;/tr&gt;
&lt;tr bgcolor="#D4E4F3"&gt;
&lt;td&gt;FMEL_UPD_D&lt;/td&gt;
&lt;td&gt;4/25/2016 11:48:40 AM&lt;/td&gt;
&lt;/tr&gt;
&lt;tr&gt;
&lt;td&gt;X_ADDR&lt;/td&gt;
&lt;td&gt;31101.3542&lt;/td&gt;
&lt;/tr&gt;
&lt;tr bgcolor="#D4E4F3"&gt;
&lt;td&gt;Y_ADDR&lt;/td&gt;
&lt;td&gt;32737.9448&lt;/td&gt;
&lt;/tr&gt;
&lt;/table&gt;
&lt;/td&gt;
&lt;/tr&gt;
&lt;/table&gt;
&lt;/body&gt;
&lt;/html&gt;
</t>
  </si>
  <si>
    <t>Aqueen Hotel - Paya Lebar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</si>
  <si>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&lt;td&gt;Aqueen Hotel - Paya Lebar&lt;/td&gt;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href="http://www.aqueenhotels.com"&gt;www.aqueenhotels.com&lt;/a&gt;&lt;/td&gt;
&lt;/tr&gt;
&lt;tr&gt;
&lt;td&gt;DESCRIPTION&lt;/td&gt;
&lt;td&gt;&amp;lt;Null&amp;gt;&lt;/td&gt;
&lt;/tr&gt;
&lt;tr bgcolor="#D4E4F3"&gt;
&lt;td&gt;ADDRESSPOSTALCODE&lt;/td&gt;
&lt;td&gt;409180&lt;/td&gt;
&lt;/tr&gt;
&lt;tr&gt;
&lt;td&gt;ADDRESSSTREETNAME&lt;/td&gt;
&lt;td&gt;33 Jalan Afifi&lt;/td&gt;
&lt;/tr&gt;
&lt;tr bgcolor="#D4E4F3"&gt;
&lt;td&gt;NAME&lt;/td&gt;
&lt;td&gt;Aqueen Hotel - Paya Lebar&lt;/td&gt;
&lt;/tr&gt;
&lt;tr&gt;
&lt;td&gt;INC_CRC&lt;/td&gt;
&lt;td&gt;85CF26CD36E4B548&lt;/td&gt;
&lt;/tr&gt;
&lt;tr bgcolor="#D4E4F3"&gt;
&lt;td&gt;FMEL_UPD_D&lt;/td&gt;
&lt;td&gt;4/25/2016 11:48:40 AM&lt;/td&gt;
&lt;/tr&gt;
&lt;tr&gt;
&lt;td&gt;X_ADDR&lt;/td&gt;
&lt;td&gt;34488.1124&lt;/td&gt;
&lt;/tr&gt;
&lt;tr bgcolor="#D4E4F3"&gt;
&lt;td&gt;Y_ADDR&lt;/td&gt;
&lt;td&gt;33815.3903&lt;/td&gt;
&lt;/tr&gt;
&lt;/table&gt;
&lt;/td&gt;
&lt;/tr&gt;
&lt;/table&gt;
&lt;/body&gt;
&lt;/html&gt;
</t>
  </si>
  <si>
    <t>Arcadia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</si>
  <si>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&lt;td&gt;Arcadia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href="http://www.arcadiahotel.com.sg"&gt;www.arcadiahotel.com.sg&lt;/a&gt;&lt;/td&gt;
&lt;/tr&gt;
&lt;tr&gt;
&lt;td&gt;DESCRIPTION&lt;/td&gt;
&lt;td&gt;&amp;lt;Null&amp;gt;&lt;/td&gt;
&lt;/tr&gt;
&lt;tr bgcolor="#D4E4F3"&gt;
&lt;td&gt;ADDRESSPOSTALCODE&lt;/td&gt;
&lt;td&gt;209201&lt;/td&gt;
&lt;/tr&gt;
&lt;tr&gt;
&lt;td&gt;ADDRESSSTREETNAME&lt;/td&gt;
&lt;td&gt;32 Hamilton Road&lt;/td&gt;
&lt;/tr&gt;
&lt;tr bgcolor="#D4E4F3"&gt;
&lt;td&gt;NAME&lt;/td&gt;
&lt;td&gt;Arcadia Hotel&lt;/td&gt;
&lt;/tr&gt;
&lt;tr&gt;
&lt;td&gt;INC_CRC&lt;/td&gt;
&lt;td&gt;9E6D4FA1FBD9D3CA&lt;/td&gt;
&lt;/tr&gt;
&lt;tr bgcolor="#D4E4F3"&gt;
&lt;td&gt;FMEL_UPD_D&lt;/td&gt;
&lt;td&gt;4/25/2016 11:48:40 AM&lt;/td&gt;
&lt;/tr&gt;
&lt;tr&gt;
&lt;td&gt;X_ADDR&lt;/td&gt;
&lt;td&gt;31117.348&lt;/td&gt;
&lt;/tr&gt;
&lt;tr bgcolor="#D4E4F3"&gt;
&lt;td&gt;Y_ADDR&lt;/td&gt;
&lt;td&gt;32640.0967&lt;/td&gt;
&lt;/tr&gt;
&lt;/table&gt;
&lt;/td&gt;
&lt;/tr&gt;
&lt;/table&gt;
&lt;/body&gt;
&lt;/html&gt;
</t>
  </si>
  <si>
    <t>Arianna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</si>
  <si>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&lt;td&gt;Arianna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href="http://www.ariannahotel.com.sg"&gt;www.ariannahotel.com.sg&lt;/a&gt;&lt;/td&gt;
&lt;/tr&gt;
&lt;tr&gt;
&lt;td&gt;DESCRIPTION&lt;/td&gt;
&lt;td&gt;&amp;lt;Null&amp;gt;&lt;/td&gt;
&lt;/tr&gt;
&lt;tr bgcolor="#D4E4F3"&gt;
&lt;td&gt;ADDRESSPOSTALCODE&lt;/td&gt;
&lt;td&gt;207662&lt;/td&gt;
&lt;/tr&gt;
&lt;tr&gt;
&lt;td&gt;ADDRESSSTREETNAME&lt;/td&gt;
&lt;td&gt;83 Syed Alwi Road&lt;/td&gt;
&lt;/tr&gt;
&lt;tr bgcolor="#D4E4F3"&gt;
&lt;td&gt;NAME&lt;/td&gt;
&lt;td&gt;Arianna Hotel&lt;/td&gt;
&lt;/tr&gt;
&lt;tr&gt;
&lt;td&gt;INC_CRC&lt;/td&gt;
&lt;td&gt;C3121B78EDD1EF5B&lt;/td&gt;
&lt;/tr&gt;
&lt;tr bgcolor="#D4E4F3"&gt;
&lt;td&gt;FMEL_UPD_D&lt;/td&gt;
&lt;td&gt;4/25/2016 11:48:40 AM&lt;/td&gt;
&lt;/tr&gt;
&lt;tr&gt;
&lt;td&gt;X_ADDR&lt;/td&gt;
&lt;td&gt;30514.8903&lt;/td&gt;
&lt;/tr&gt;
&lt;tr bgcolor="#D4E4F3"&gt;
&lt;td&gt;Y_ADDR&lt;/td&gt;
&lt;td&gt;32366.1052&lt;/td&gt;
&lt;/tr&gt;
&lt;/table&gt;
&lt;/td&gt;
&lt;/tr&gt;
&lt;/table&gt;
&lt;/body&gt;
&lt;/html&gt;
</t>
  </si>
  <si>
    <t>Hotel Bencoolen @ Hong Kong Street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</si>
  <si>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Bencoolen @ Hong Kong Street&lt;/td&gt;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href="http://www.hotelbencoolen.com/hongkongstreet"&gt;www.hotelbencoolen.com/hongkongstreet&lt;/a&gt;&lt;/td&gt;
&lt;/tr&gt;
&lt;tr&gt;
&lt;td&gt;DESCRIPTION&lt;/td&gt;
&lt;td&gt;&amp;lt;Null&amp;gt;&lt;/td&gt;
&lt;/tr&gt;
&lt;tr bgcolor="#D4E4F3"&gt;
&lt;td&gt;ADDRESSPOSTALCODE&lt;/td&gt;
&lt;td&gt;059685&lt;/td&gt;
&lt;/tr&gt;
&lt;tr&gt;
&lt;td&gt;ADDRESSSTREETNAME&lt;/td&gt;
&lt;td&gt;47 Hongkong Street&lt;/td&gt;
&lt;/tr&gt;
&lt;tr bgcolor="#D4E4F3"&gt;
&lt;td&gt;NAME&lt;/td&gt;
&lt;td&gt;Hotel Bencoolen @ Hong Kong Street&lt;/td&gt;
&lt;/tr&gt;
&lt;tr&gt;
&lt;td&gt;INC_CRC&lt;/td&gt;
&lt;td&gt;BB67283870923D7D&lt;/td&gt;
&lt;/tr&gt;
&lt;tr bgcolor="#D4E4F3"&gt;
&lt;td&gt;FMEL_UPD_D&lt;/td&gt;
&lt;td&gt;4/25/2016 11:48:40 AM&lt;/td&gt;
&lt;/tr&gt;
&lt;tr&gt;
&lt;td&gt;X_ADDR&lt;/td&gt;
&lt;td&gt;29597.4497&lt;/td&gt;
&lt;/tr&gt;
&lt;tr bgcolor="#D4E4F3"&gt;
&lt;td&gt;Y_ADDR&lt;/td&gt;
&lt;td&gt;29945.7947&lt;/td&gt;
&lt;/tr&gt;
&lt;/table&gt;
&lt;/td&gt;
&lt;/tr&gt;
&lt;/table&gt;
&lt;/body&gt;
&lt;/html&gt;
</t>
  </si>
  <si>
    <t>Hotel Boss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</si>
  <si>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Boss&lt;/td&gt;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href="http://www.hotelboss.sg"&gt;www.hotelboss.sg&lt;/a&gt;&lt;/td&gt;
&lt;/tr&gt;
&lt;tr&gt;
&lt;td&gt;DESCRIPTION&lt;/td&gt;
&lt;td&gt;&amp;lt;Null&amp;gt;&lt;/td&gt;
&lt;/tr&gt;
&lt;tr bgcolor="#D4E4F3"&gt;
&lt;td&gt;ADDRESSPOSTALCODE&lt;/td&gt;
&lt;td&gt;199020&lt;/td&gt;
&lt;/tr&gt;
&lt;tr&gt;
&lt;td&gt;ADDRESSSTREETNAME&lt;/td&gt;
&lt;td&gt;500 Jalan Sultan&lt;/td&gt;
&lt;/tr&gt;
&lt;tr bgcolor="#D4E4F3"&gt;
&lt;td&gt;NAME&lt;/td&gt;
&lt;td&gt;Hotel Boss&lt;/td&gt;
&lt;/tr&gt;
&lt;tr&gt;
&lt;td&gt;INC_CRC&lt;/td&gt;
&lt;td&gt;2C2DF2D965A56053&lt;/td&gt;
&lt;/tr&gt;
&lt;tr bgcolor="#D4E4F3"&gt;
&lt;td&gt;FMEL_UPD_D&lt;/td&gt;
&lt;td&gt;4/25/2016 11:48:40 AM&lt;/td&gt;
&lt;/tr&gt;
&lt;tr&gt;
&lt;td&gt;X_ADDR&lt;/td&gt;
&lt;td&gt;30999.0823&lt;/td&gt;
&lt;/tr&gt;
&lt;tr bgcolor="#D4E4F3"&gt;
&lt;td&gt;Y_ADDR&lt;/td&gt;
&lt;td&gt;32004.6701&lt;/td&gt;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</si>
  <si>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Chancellor @ Orchard&lt;/td&gt;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&lt;td&gt;ghihotels.com&lt;/td&gt;
&lt;/tr&gt;
&lt;tr&gt;
&lt;td&gt;DESCRIPTION&lt;/td&gt;
&lt;td&gt;&amp;lt;Null&amp;gt;&lt;/td&gt;
&lt;/tr&gt;
&lt;tr bgcolor="#D4E4F3"&gt;
&lt;td&gt;ADDRESSPOSTALCODE&lt;/td&gt;
&lt;td&gt;229635&lt;/td&gt;
&lt;/tr&gt;
&lt;tr&gt;
&lt;td&gt;ADDRESSSTREETNAME&lt;/td&gt;
&lt;td&gt;28 Cavenagh Road&lt;/td&gt;
&lt;/tr&gt;
&lt;tr bgcolor="#D4E4F3"&gt;
&lt;td&gt;NAME&lt;/td&gt;
&lt;td&gt;Hotel Chancellor @ Orchard&lt;/td&gt;
&lt;/tr&gt;
&lt;tr&gt;
&lt;td&gt;INC_CRC&lt;/td&gt;
&lt;td&gt;CC37DCE3DA0B9007&lt;/td&gt;
&lt;/tr&gt;
&lt;tr bgcolor="#D4E4F3"&gt;
&lt;td&gt;FMEL_UPD_D&lt;/td&gt;
&lt;td&gt;4/25/2016 11:48:40 AM&lt;/td&gt;
&lt;/tr&gt;
&lt;tr&gt;
&lt;td&gt;X_ADDR&lt;/td&gt;
&lt;td&gt;28958.5895&lt;/td&gt;
&lt;/tr&gt;
&lt;tr bgcolor="#D4E4F3"&gt;
&lt;td&gt;Y_ADDR&lt;/td&gt;
&lt;td&gt;31534.3396&lt;/td&gt;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</si>
  <si>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Clover 33 Jalan Sultan&lt;/td&gt;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href="http://www.hotelclover.com"&gt;www.hotelclover.com&lt;/a&gt;&lt;/td&gt;
&lt;/tr&gt;
&lt;tr&gt;
&lt;td&gt;DESCRIPTION&lt;/td&gt;
&lt;td&gt;&amp;lt;Null&amp;gt;&lt;/td&gt;
&lt;/tr&gt;
&lt;tr bgcolor="#D4E4F3"&gt;
&lt;td&gt;ADDRESSPOSTALCODE&lt;/td&gt;
&lt;td&gt;198965&lt;/td&gt;
&lt;/tr&gt;
&lt;tr&gt;
&lt;td&gt;ADDRESSSTREETNAME&lt;/td&gt;
&lt;td&gt;33 Jalan Sultan&lt;/td&gt;
&lt;/tr&gt;
&lt;tr bgcolor="#D4E4F3"&gt;
&lt;td&gt;NAME&lt;/td&gt;
&lt;td&gt;Hotel Clover 33 Jalan Sultan&lt;/td&gt;
&lt;/tr&gt;
&lt;tr&gt;
&lt;td&gt;INC_CRC&lt;/td&gt;
&lt;td&gt;45BF623162B5582D&lt;/td&gt;
&lt;/tr&gt;
&lt;tr bgcolor="#D4E4F3"&gt;
&lt;td&gt;FMEL_UPD_D&lt;/td&gt;
&lt;td&gt;4/25/2016 11:48:40 AM&lt;/td&gt;
&lt;/tr&gt;
&lt;tr&gt;
&lt;td&gt;X_ADDR&lt;/td&gt;
&lt;td&gt;31161.8558&lt;/td&gt;
&lt;/tr&gt;
&lt;tr bgcolor="#D4E4F3"&gt;
&lt;td&gt;Y_ADDR&lt;/td&gt;
&lt;td&gt;31595.4974&lt;/td&gt;
&lt;/tr&gt;
&lt;/table&gt;
&lt;/td&gt;
&lt;/tr&gt;
&lt;/table&gt;
&lt;/body&gt;
&lt;/html&gt;
</t>
  </si>
  <si>
    <t>Hotel Clover 5 Hongkong Street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</si>
  <si>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Clover 5 Hongkong Street&lt;/td&gt;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href="http://www.hotelclover5hongkongstreet.com"&gt;www.hotelclover5hongkongstreet.com&lt;/a&gt;&lt;/td&gt;
&lt;/tr&gt;
&lt;tr&gt;
&lt;td&gt;DESCRIPTION&lt;/td&gt;
&lt;td&gt;&amp;lt;Null&amp;gt;&lt;/td&gt;
&lt;/tr&gt;
&lt;tr bgcolor="#D4E4F3"&gt;
&lt;td&gt;ADDRESSPOSTALCODE&lt;/td&gt;
&lt;td&gt;059648&lt;/td&gt;
&lt;/tr&gt;
&lt;tr&gt;
&lt;td&gt;ADDRESSSTREETNAME&lt;/td&gt;
&lt;td&gt;5 Hongkong Street&lt;/td&gt;
&lt;/tr&gt;
&lt;tr bgcolor="#D4E4F3"&gt;
&lt;td&gt;NAME&lt;/td&gt;
&lt;td&gt;Hotel Clover 5 Hongkong Street&lt;/td&gt;
&lt;/tr&gt;
&lt;tr&gt;
&lt;td&gt;INC_CRC&lt;/td&gt;
&lt;td&gt;8525B9D475CDD552&lt;/td&gt;
&lt;/tr&gt;
&lt;tr bgcolor="#D4E4F3"&gt;
&lt;td&gt;FMEL_UPD_D&lt;/td&gt;
&lt;td&gt;4/25/2016 11:48:40 AM&lt;/td&gt;
&lt;/tr&gt;
&lt;tr&gt;
&lt;td&gt;X_ADDR&lt;/td&gt;
&lt;td&gt;29616.2132&lt;/td&gt;
&lt;/tr&gt;
&lt;tr bgcolor="#D4E4F3"&gt;
&lt;td&gt;Y_ADDR&lt;/td&gt;
&lt;td&gt;29983.1466&lt;/td&gt;
&lt;/tr&gt;
&lt;/table&gt;
&lt;/td&gt;
&lt;/tr&gt;
&lt;/table&gt;
&lt;/body&gt;
&lt;/html&gt;
</t>
  </si>
  <si>
    <t>Hotel Clover The Arts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</si>
  <si>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Clover The Arts&lt;/td&gt;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href="http://www.hotelcloverthearts.com"&gt;www.hotelcloverthearts.com&lt;/a&gt;&lt;/td&gt;
&lt;/tr&gt;
&lt;tr&gt;
&lt;td&gt;DESCRIPTION&lt;/td&gt;
&lt;td&gt;&amp;lt;Null&amp;gt;&lt;/td&gt;
&lt;/tr&gt;
&lt;tr bgcolor="#D4E4F3"&gt;
&lt;td&gt;ADDRESSPOSTALCODE&lt;/td&gt;
&lt;td&gt;058689&lt;/td&gt;
&lt;/tr&gt;
&lt;tr&gt;
&lt;td&gt;ADDRESSSTREETNAME&lt;/td&gt;
&lt;td&gt;58 South Bridge Road&lt;/td&gt;
&lt;/tr&gt;
&lt;tr bgcolor="#D4E4F3"&gt;
&lt;td&gt;NAME&lt;/td&gt;
&lt;td&gt;Hotel Clover The Arts&lt;/td&gt;
&lt;/tr&gt;
&lt;tr&gt;
&lt;td&gt;INC_CRC&lt;/td&gt;
&lt;td&gt;AEBDCDB03C0E79CD&lt;/td&gt;
&lt;/tr&gt;
&lt;tr bgcolor="#D4E4F3"&gt;
&lt;td&gt;FMEL_UPD_D&lt;/td&gt;
&lt;td&gt;4/25/2016 11:48:40 AM&lt;/td&gt;
&lt;/tr&gt;
&lt;tr&gt;
&lt;td&gt;X_ADDR&lt;/td&gt;
&lt;td&gt;29649.6491&lt;/td&gt;
&lt;/tr&gt;
&lt;tr bgcolor="#D4E4F3"&gt;
&lt;td&gt;Y_ADDR&lt;/td&gt;
&lt;td&gt;29995.3383&lt;/td&gt;
&lt;/tr&gt;
&lt;/table&gt;
&lt;/td&gt;
&lt;/tr&gt;
&lt;/table&gt;
&lt;/body&gt;
&lt;/html&gt;
</t>
  </si>
  <si>
    <t>Hotel Compass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</si>
  <si>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Compass&lt;/td&gt;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&lt;td&gt;398693&lt;/td&gt;
&lt;/tr&gt;
&lt;tr&gt;
&lt;td&gt;ADDRESSSTREETNAME&lt;/td&gt;
&lt;td&gt;36 Lorong 22 Geylang&lt;/td&gt;
&lt;/tr&gt;
&lt;tr bgcolor="#D4E4F3"&gt;
&lt;td&gt;NAME&lt;/td&gt;
&lt;td&gt;Hotel Compass&lt;/td&gt;
&lt;/tr&gt;
&lt;tr&gt;
&lt;td&gt;INC_CRC&lt;/td&gt;
&lt;td&gt;92C7C519FE57640B&lt;/td&gt;
&lt;/tr&gt;
&lt;tr bgcolor="#D4E4F3"&gt;
&lt;td&gt;FMEL_UPD_D&lt;/td&gt;
&lt;td&gt;4/25/2016 11:48:40 AM&lt;/td&gt;
&lt;/tr&gt;
&lt;tr&gt;
&lt;td&gt;X_ADDR&lt;/td&gt;
&lt;td&gt;33402.6721&lt;/td&gt;
&lt;/tr&gt;
&lt;tr bgcolor="#D4E4F3"&gt;
&lt;td&gt;Y_ADDR&lt;/td&gt;
&lt;td&gt;32589.8194&lt;/td&gt;
&lt;/tr&gt;
&lt;/table&gt;
&lt;/td&gt;
&lt;/tr&gt;
&lt;/table&gt;
&lt;/body&gt;
&lt;/html&gt;
</t>
  </si>
  <si>
    <t>Hotel Conforto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</si>
  <si>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Conforto&lt;/td&gt;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&lt;td&gt;059905&lt;/td&gt;
&lt;/tr&gt;
&lt;tr&gt;
&lt;td&gt;ADDRESSSTREETNAME&lt;/td&gt;
&lt;td&gt;16 Carpenter Street&lt;/td&gt;
&lt;/tr&gt;
&lt;tr bgcolor="#D4E4F3"&gt;
&lt;td&gt;NAME&lt;/td&gt;
&lt;td&gt;Hotel Conforto&lt;/td&gt;
&lt;/tr&gt;
&lt;tr&gt;
&lt;td&gt;INC_CRC&lt;/td&gt;
&lt;td&gt;C886CCDA4EAEAD7E&lt;/td&gt;
&lt;/tr&gt;
&lt;tr bgcolor="#D4E4F3"&gt;
&lt;td&gt;FMEL_UPD_D&lt;/td&gt;
&lt;td&gt;4/25/2016 11:48:40 AM&lt;/td&gt;
&lt;/tr&gt;
&lt;tr&gt;
&lt;td&gt;X_ADDR&lt;/td&gt;
&lt;td&gt;29617.874&lt;/td&gt;
&lt;/tr&gt;
&lt;tr bgcolor="#D4E4F3"&gt;
&lt;td&gt;Y_ADDR&lt;/td&gt;
&lt;td&gt;30084.4214&lt;/td&gt;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</si>
  <si>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Fort Canning&lt;/td&gt;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href="http://www.hfcsingapore.com"&gt;www.hfcsingapore.com&lt;/a&gt;&lt;/td&gt;
&lt;/tr&gt;
&lt;tr&gt;
&lt;td&gt;DESCRIPTION&lt;/td&gt;
&lt;td&gt;&amp;lt;Null&amp;gt;&lt;/td&gt;
&lt;/tr&gt;
&lt;tr bgcolor="#D4E4F3"&gt;
&lt;td&gt;ADDRESSPOSTALCODE&lt;/td&gt;
&lt;td&gt;178881&lt;/td&gt;
&lt;/tr&gt;
&lt;tr&gt;
&lt;td&gt;ADDRESSSTREETNAME&lt;/td&gt;
&lt;td&gt;11 Canning Walk&lt;/td&gt;
&lt;/tr&gt;
&lt;tr bgcolor="#D4E4F3"&gt;
&lt;td&gt;NAME&lt;/td&gt;
&lt;td&gt;Hotel Fort Canning&lt;/td&gt;
&lt;/tr&gt;
&lt;tr&gt;
&lt;td&gt;INC_CRC&lt;/td&gt;
&lt;td&gt;AA50FB6F628399C4&lt;/td&gt;
&lt;/tr&gt;
&lt;tr bgcolor="#D4E4F3"&gt;
&lt;td&gt;FMEL_UPD_D&lt;/td&gt;
&lt;td&gt;4/25/2016 11:48:40 AM&lt;/td&gt;
&lt;/tr&gt;
&lt;tr&gt;
&lt;td&gt;X_ADDR&lt;/td&gt;
&lt;td&gt;29340.3338&lt;/td&gt;
&lt;/tr&gt;
&lt;tr bgcolor="#D4E4F3"&gt;
&lt;td&gt;Y_ADDR&lt;/td&gt;
&lt;td&gt;30909.9041&lt;/td&gt;
&lt;/tr&gt;
&lt;/table&gt;
&lt;/td&gt;
&lt;/tr&gt;
&lt;/table&gt;
&lt;/body&gt;
&lt;/html&gt;
</t>
  </si>
  <si>
    <t>Oxford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</si>
  <si>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&lt;td&gt;Oxford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href="http://www.oxfordhotel.com.sg"&gt;www.oxfordhotel.com.sg&lt;/a&gt;&lt;/td&gt;
&lt;/tr&gt;
&lt;tr&gt;
&lt;td&gt;DESCRIPTION&lt;/td&gt;
&lt;td&gt;&amp;lt;Null&amp;gt;&lt;/td&gt;
&lt;/tr&gt;
&lt;tr bgcolor="#D4E4F3"&gt;
&lt;td&gt;ADDRESSPOSTALCODE&lt;/td&gt;
&lt;td&gt;188549&lt;/td&gt;
&lt;/tr&gt;
&lt;tr&gt;
&lt;td&gt;ADDRESSSTREETNAME&lt;/td&gt;
&lt;td&gt;218 Queen Street&lt;/td&gt;
&lt;/tr&gt;
&lt;tr bgcolor="#D4E4F3"&gt;
&lt;td&gt;NAME&lt;/td&gt;
&lt;td&gt;Oxford Hotel&lt;/td&gt;
&lt;/tr&gt;
&lt;tr&gt;
&lt;td&gt;INC_CRC&lt;/td&gt;
&lt;td&gt;57E8748407AAE0A8&lt;/td&gt;
&lt;/tr&gt;
&lt;tr bgcolor="#D4E4F3"&gt;
&lt;td&gt;FMEL_UPD_D&lt;/td&gt;
&lt;td&gt;4/25/2016 11:48:40 AM&lt;/td&gt;
&lt;/tr&gt;
&lt;tr&gt;
&lt;td&gt;X_ADDR&lt;/td&gt;
&lt;td&gt;30059.0388&lt;/td&gt;
&lt;/tr&gt;
&lt;tr bgcolor="#D4E4F3"&gt;
&lt;td&gt;Y_ADDR&lt;/td&gt;
&lt;td&gt;31152.9208&lt;/td&gt;
&lt;/tr&gt;
&lt;/table&gt;
&lt;/td&gt;
&lt;/tr&gt;
&lt;/table&gt;
&lt;/body&gt;
&lt;/html&gt;
</t>
  </si>
  <si>
    <t>Oxley Blossom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</si>
  <si>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&lt;td&gt;Oxley Blossom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&lt;td&gt;399047&lt;/td&gt;
&lt;/tr&gt;
&lt;tr&gt;
&lt;td&gt;ADDRESSSTREETNAME&lt;/td&gt;
&lt;td&gt;14 Lorong 10 Geylang&lt;/td&gt;
&lt;/tr&gt;
&lt;tr bgcolor="#D4E4F3"&gt;
&lt;td&gt;NAME&lt;/td&gt;
&lt;td&gt;Oxley Blossom Hotel&lt;/td&gt;
&lt;/tr&gt;
&lt;tr&gt;
&lt;td&gt;INC_CRC&lt;/td&gt;
&lt;td&gt;856007678D577753&lt;/td&gt;
&lt;/tr&gt;
&lt;tr bgcolor="#D4E4F3"&gt;
&lt;td&gt;FMEL_UPD_D&lt;/td&gt;
&lt;td&gt;4/25/2016 11:48:40 AM&lt;/td&gt;
&lt;/tr&gt;
&lt;tr&gt;
&lt;td&gt;X_ADDR&lt;/td&gt;
&lt;td&gt;32921.5696&lt;/td&gt;
&lt;/tr&gt;
&lt;tr bgcolor="#D4E4F3"&gt;
&lt;td&gt;Y_ADDR&lt;/td&gt;
&lt;td&gt;32614.8059&lt;/td&gt;
&lt;/tr&gt;
&lt;/table&gt;
&lt;/td&gt;
&lt;/tr&gt;
&lt;/table&gt;
&lt;/body&gt;
&lt;/html&gt;
</t>
  </si>
  <si>
    <t>Oxley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</si>
  <si>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&lt;td&gt;Oxley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&lt;td&gt;399199&lt;/td&gt;
&lt;/tr&gt;
&lt;tr&gt;
&lt;td&gt;ADDRESSSTREETNAME&lt;/td&gt;
&lt;td&gt;44 Lorong 6 Geylang&lt;/td&gt;
&lt;/tr&gt;
&lt;tr bgcolor="#D4E4F3"&gt;
&lt;td&gt;NAME&lt;/td&gt;
&lt;td&gt;Oxley Hotel&lt;/td&gt;
&lt;/tr&gt;
&lt;tr&gt;
&lt;td&gt;INC_CRC&lt;/td&gt;
&lt;td&gt;D95ED57398ED2AEF&lt;/td&gt;
&lt;/tr&gt;
&lt;tr bgcolor="#D4E4F3"&gt;
&lt;td&gt;FMEL_UPD_D&lt;/td&gt;
&lt;td&gt;4/25/2016 11:48:40 AM&lt;/td&gt;
&lt;/tr&gt;
&lt;tr&gt;
&lt;td&gt;X_ADDR&lt;/td&gt;
&lt;td&gt;32805.9386&lt;/td&gt;
&lt;/tr&gt;
&lt;tr bgcolor="#D4E4F3"&gt;
&lt;td&gt;Y_ADDR&lt;/td&gt;
&lt;td&gt;32478.0547&lt;/td&gt;
&lt;/tr&gt;
&lt;/table&gt;
&lt;/td&gt;
&lt;/tr&gt;
&lt;/table&gt;
&lt;/body&gt;
&lt;/html&gt;
</t>
  </si>
  <si>
    <t>Oxley Hotel 88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</si>
  <si>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&lt;td&gt;Oxley Hotel 88&lt;/td&gt;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&lt;td&gt;399045&lt;/td&gt;
&lt;/tr&gt;
&lt;tr&gt;
&lt;td&gt;ADDRESSSTREETNAME&lt;/td&gt;
&lt;td&gt;12 Lorong 10 Geylang&lt;/td&gt;
&lt;/tr&gt;
&lt;tr bgcolor="#D4E4F3"&gt;
&lt;td&gt;NAME&lt;/td&gt;
&lt;td&gt;Oxley Hotel 88&lt;/td&gt;
&lt;/tr&gt;
&lt;tr&gt;
&lt;td&gt;INC_CRC&lt;/td&gt;
&lt;td&gt;3ECD832F0A964084&lt;/td&gt;
&lt;/tr&gt;
&lt;tr bgcolor="#D4E4F3"&gt;
&lt;td&gt;FMEL_UPD_D&lt;/td&gt;
&lt;td&gt;4/25/2016 11:48:40 AM&lt;/td&gt;
&lt;/tr&gt;
&lt;tr&gt;
&lt;td&gt;X_ADDR&lt;/td&gt;
&lt;td&gt;32918.4082&lt;/td&gt;
&lt;/tr&gt;
&lt;tr bgcolor="#D4E4F3"&gt;
&lt;td&gt;Y_ADDR&lt;/td&gt;
&lt;td&gt;32621.1885&lt;/td&gt;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</si>
  <si>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&lt;td&gt;Pan Pacific Orchard&lt;/td&gt;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href="http://www.panpacific.com/orchard.html"&gt;www.panpacific.com/orchard.html&lt;/a&gt;&lt;/td&gt;
&lt;/tr&gt;
&lt;tr&gt;
&lt;td&gt;DESCRIPTION&lt;/td&gt;
&lt;td&gt;&amp;lt;Null&amp;gt;&lt;/td&gt;
&lt;/tr&gt;
&lt;tr bgcolor="#D4E4F3"&gt;
&lt;td&gt;ADDRESSPOSTALCODE&lt;/td&gt;
&lt;td&gt;229540&lt;/td&gt;
&lt;/tr&gt;
&lt;tr&gt;
&lt;td&gt;ADDRESSSTREETNAME&lt;/td&gt;
&lt;td&gt;10 Claymore Road&lt;/td&gt;
&lt;/tr&gt;
&lt;tr bgcolor="#D4E4F3"&gt;
&lt;td&gt;NAME&lt;/td&gt;
&lt;td&gt;Pan Pacific Orchard&lt;/td&gt;
&lt;/tr&gt;
&lt;tr&gt;
&lt;td&gt;INC_CRC&lt;/td&gt;
&lt;td&gt;EAD3C4B9DE06F0DC&lt;/td&gt;
&lt;/tr&gt;
&lt;tr bgcolor="#D4E4F3"&gt;
&lt;td&gt;FMEL_UPD_D&lt;/td&gt;
&lt;td&gt;4/25/2016 11:48:40 AM&lt;/td&gt;
&lt;/tr&gt;
&lt;tr&gt;
&lt;td&gt;X_ADDR&lt;/td&gt;
&lt;td&gt;27618.2022&lt;/td&gt;
&lt;/tr&gt;
&lt;tr bgcolor="#D4E4F3"&gt;
&lt;td&gt;Y_ADDR&lt;/td&gt;
&lt;td&gt;32189.8673&lt;/td&gt;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</si>
  <si>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&lt;td&gt;Dorsett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href="http://www.dorsetthotels.com/singapore"&gt;www.dorsetthotels.com/singapore&lt;/a&gt;&lt;/td&gt;
&lt;/tr&gt;
&lt;tr&gt;
&lt;td&gt;DESCRIPTION&lt;/td&gt;
&lt;td&gt;&amp;lt;Null&amp;gt;&lt;/td&gt;
&lt;/tr&gt;
&lt;tr bgcolor="#D4E4F3"&gt;
&lt;td&gt;ADDRESSPOSTALCODE&lt;/td&gt;
&lt;td&gt;088765&lt;/td&gt;
&lt;/tr&gt;
&lt;tr&gt;
&lt;td&gt;ADDRESSSTREETNAME&lt;/td&gt;
&lt;td&gt;333 New Bridge Road&lt;/td&gt;
&lt;/tr&gt;
&lt;tr bgcolor="#D4E4F3"&gt;
&lt;td&gt;NAME&lt;/td&gt;
&lt;td&gt;Dorsett Singapore&lt;/td&gt;
&lt;/tr&gt;
&lt;tr&gt;
&lt;td&gt;INC_CRC&lt;/td&gt;
&lt;td&gt;B60D31FFFCDC59DD&lt;/td&gt;
&lt;/tr&gt;
&lt;tr bgcolor="#D4E4F3"&gt;
&lt;td&gt;FMEL_UPD_D&lt;/td&gt;
&lt;td&gt;4/25/2016 11:48:40 AM&lt;/td&gt;
&lt;/tr&gt;
&lt;tr&gt;
&lt;td&gt;X_ADDR&lt;/td&gt;
&lt;td&gt;28744.4334&lt;/td&gt;
&lt;/tr&gt;
&lt;tr bgcolor="#D4E4F3"&gt;
&lt;td&gt;Y_ADDR&lt;/td&gt;
&lt;td&gt;29120.1393&lt;/td&gt;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</si>
  <si>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&lt;td&gt;Fairmont,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href="http://www.fairmont.com/singapore"&gt;www.fairmont.com/singapore&lt;/a&gt;&lt;/td&gt;
&lt;/tr&gt;
&lt;tr&gt;
&lt;td&gt;DESCRIPTION&lt;/td&gt;
&lt;td&gt;&amp;lt;Null&amp;gt;&lt;/td&gt;
&lt;/tr&gt;
&lt;tr bgcolor="#D4E4F3"&gt;
&lt;td&gt;ADDRESSPOSTALCODE&lt;/td&gt;
&lt;td&gt;189560&lt;/td&gt;
&lt;/tr&gt;
&lt;tr&gt;
&lt;td&gt;ADDRESSSTREETNAME&lt;/td&gt;
&lt;td&gt;80 Bras Basah Road&lt;/td&gt;
&lt;/tr&gt;
&lt;tr bgcolor="#D4E4F3"&gt;
&lt;td&gt;NAME&lt;/td&gt;
&lt;td&gt;Fairmont, Singapore&lt;/td&gt;
&lt;/tr&gt;
&lt;tr&gt;
&lt;td&gt;INC_CRC&lt;/td&gt;
&lt;td&gt;D1FF811E26B3C3CC&lt;/td&gt;
&lt;/tr&gt;
&lt;tr bgcolor="#D4E4F3"&gt;
&lt;td&gt;FMEL_UPD_D&lt;/td&gt;
&lt;td&gt;4/25/2016 11:48:40 AM&lt;/td&gt;
&lt;/tr&gt;
&lt;tr&gt;
&lt;td&gt;X_ADDR&lt;/td&gt;
&lt;td&gt;30297.8925&lt;/td&gt;
&lt;/tr&gt;
&lt;tr bgcolor="#D4E4F3"&gt;
&lt;td&gt;Y_ADDR&lt;/td&gt;
&lt;td&gt;30709.9491&lt;/td&gt;
&lt;/tr&gt;
&lt;/table&gt;
&lt;/td&gt;
&lt;/tr&gt;
&lt;/table&gt;
&lt;/body&gt;
&lt;/html&gt;
</t>
  </si>
  <si>
    <t>Five Stones Hostel at Beach Road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</si>
  <si>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&lt;td&gt;Five Stones Hostel at Beach Road&lt;/td&gt;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href="http://www.fivestoneshostel.com"&gt;www.fivestoneshostel.com&lt;/a&gt;&lt;/td&gt;
&lt;/tr&gt;
&lt;tr&gt;
&lt;td&gt;DESCRIPTION&lt;/td&gt;
&lt;td&gt;&amp;lt;Null&amp;gt;&lt;/td&gt;
&lt;/tr&gt;
&lt;tr bgcolor="#D4E4F3"&gt;
&lt;td&gt;ADDRESSPOSTALCODE&lt;/td&gt;
&lt;td&gt;199550&lt;/td&gt;
&lt;/tr&gt;
&lt;tr&gt;
&lt;td&gt;ADDRESSSTREETNAME&lt;/td&gt;
&lt;td&gt;285 Beach Road&lt;/td&gt;
&lt;/tr&gt;
&lt;tr bgcolor="#D4E4F3"&gt;
&lt;td&gt;NAME&lt;/td&gt;
&lt;td&gt;Five Stones Hostel at Beach Road&lt;/td&gt;
&lt;/tr&gt;
&lt;tr&gt;
&lt;td&gt;INC_CRC&lt;/td&gt;
&lt;td&gt;BB1114ED1166C2DF&lt;/td&gt;
&lt;/tr&gt;
&lt;tr bgcolor="#D4E4F3"&gt;
&lt;td&gt;FMEL_UPD_D&lt;/td&gt;
&lt;td&gt;4/25/2016 11:48:40 AM&lt;/td&gt;
&lt;/tr&gt;
&lt;tr&gt;
&lt;td&gt;X_ADDR&lt;/td&gt;
&lt;td&gt;31014.7529&lt;/td&gt;
&lt;/tr&gt;
&lt;tr bgcolor="#D4E4F3"&gt;
&lt;td&gt;Y_ADDR&lt;/td&gt;
&lt;td&gt;31481.0493&lt;/td&gt;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</si>
  <si>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&lt;td&gt;Fortuna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href="http://www.fortunahotel.com.sg"&gt;www.fortunahotel.com.sg&lt;/a&gt;&lt;/td&gt;
&lt;/tr&gt;
&lt;tr&gt;
&lt;td&gt;DESCRIPTION&lt;/td&gt;
&lt;td&gt;&amp;lt;Null&amp;gt;&lt;/td&gt;
&lt;/tr&gt;
&lt;tr bgcolor="#D4E4F3"&gt;
&lt;td&gt;ADDRESSPOSTALCODE&lt;/td&gt;
&lt;td&gt;218842&lt;/td&gt;
&lt;/tr&gt;
&lt;tr&gt;
&lt;td&gt;ADDRESSSTREETNAME&lt;/td&gt;
&lt;td&gt;2 Owen Road&lt;/td&gt;
&lt;/tr&gt;
&lt;tr bgcolor="#D4E4F3"&gt;
&lt;td&gt;NAME&lt;/td&gt;
&lt;td&gt;Fortuna Hotel&lt;/td&gt;
&lt;/tr&gt;
&lt;tr&gt;
&lt;td&gt;INC_CRC&lt;/td&gt;
&lt;td&gt;B65D0B3E826371B0&lt;/td&gt;
&lt;/tr&gt;
&lt;tr bgcolor="#D4E4F3"&gt;
&lt;td&gt;FMEL_UPD_D&lt;/td&gt;
&lt;td&gt;4/25/2016 11:48:40 AM&lt;/td&gt;
&lt;/tr&gt;
&lt;tr&gt;
&lt;td&gt;X_ADDR&lt;/td&gt;
&lt;td&gt;30407.7298&lt;/td&gt;
&lt;/tr&gt;
&lt;tr bgcolor="#D4E4F3"&gt;
&lt;td&gt;Y_ADDR&lt;/td&gt;
&lt;td&gt;32667.4612&lt;/td&gt;
&lt;/tr&gt;
&lt;/table&gt;
&lt;/td&gt;
&lt;/tr&gt;
&lt;/table&gt;
&lt;/body&gt;
&lt;/html&gt;
</t>
  </si>
  <si>
    <t>Four Chain View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</si>
  <si>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&lt;td&gt;Four Chain View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href="http://www.fourchain.com.sg"&gt;www.fourchain.com.sg&lt;/a&gt;&lt;/td&gt;
&lt;/tr&gt;
&lt;tr&gt;
&lt;td&gt;DESCRIPTION&lt;/td&gt;
&lt;td&gt;&amp;lt;Null&amp;gt;&lt;/td&gt;
&lt;/tr&gt;
&lt;tr bgcolor="#D4E4F3"&gt;
&lt;td&gt;ADDRESSPOSTALCODE&lt;/td&gt;
&lt;td&gt;389659&lt;/td&gt;
&lt;/tr&gt;
&lt;tr&gt;
&lt;td&gt;ADDRESSSTREETNAME&lt;/td&gt;
&lt;td&gt;757 Geylang Road&lt;/td&gt;
&lt;/tr&gt;
&lt;tr bgcolor="#D4E4F3"&gt;
&lt;td&gt;NAME&lt;/td&gt;
&lt;td&gt;Four Chain View Hotel&lt;/td&gt;
&lt;/tr&gt;
&lt;tr&gt;
&lt;td&gt;INC_CRC&lt;/td&gt;
&lt;td&gt;6861AE9BC73FB23C&lt;/td&gt;
&lt;/tr&gt;
&lt;tr bgcolor="#D4E4F3"&gt;
&lt;td&gt;FMEL_UPD_D&lt;/td&gt;
&lt;td&gt;4/25/2016 11:48:40 AM&lt;/td&gt;
&lt;/tr&gt;
&lt;tr&gt;
&lt;td&gt;X_ADDR&lt;/td&gt;
&lt;td&gt;34410.9764&lt;/td&gt;
&lt;/tr&gt;
&lt;tr bgcolor="#D4E4F3"&gt;
&lt;td&gt;Y_ADDR&lt;/td&gt;
&lt;td&gt;33034.3336&lt;/td&gt;
&lt;/tr&gt;
&lt;/table&gt;
&lt;/td&gt;
&lt;/tr&gt;
&lt;/table&gt;
&lt;/body&gt;
&lt;/html&gt;
</t>
  </si>
  <si>
    <t>Four Seasons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</si>
  <si>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&lt;td&gt;Four Seasons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href="http://www.fourseasons.com/singapore"&gt;www.fourseasons.com/singapore&lt;/a&gt;&lt;/td&gt;
&lt;/tr&gt;
&lt;tr&gt;
&lt;td&gt;DESCRIPTION&lt;/td&gt;
&lt;td&gt;&amp;lt;Null&amp;gt;&lt;/td&gt;
&lt;/tr&gt;
&lt;tr bgcolor="#D4E4F3"&gt;
&lt;td&gt;ADDRESSPOSTALCODE&lt;/td&gt;
&lt;td&gt;248646&lt;/td&gt;
&lt;/tr&gt;
&lt;tr&gt;
&lt;td&gt;ADDRESSSTREETNAME&lt;/td&gt;
&lt;td&gt;190 Orchard Boulevard&lt;/td&gt;
&lt;/tr&gt;
&lt;tr bgcolor="#D4E4F3"&gt;
&lt;td&gt;NAME&lt;/td&gt;
&lt;td&gt;Four Seasons Hotel&lt;/td&gt;
&lt;/tr&gt;
&lt;tr&gt;
&lt;td&gt;INC_CRC&lt;/td&gt;
&lt;td&gt;77C3F3D034FBC713&lt;/td&gt;
&lt;/tr&gt;
&lt;tr bgcolor="#D4E4F3"&gt;
&lt;td&gt;FMEL_UPD_D&lt;/td&gt;
&lt;td&gt;4/25/2016 11:48:40 AM&lt;/td&gt;
&lt;/tr&gt;
&lt;tr&gt;
&lt;td&gt;X_ADDR&lt;/td&gt;
&lt;td&gt;27480.7339&lt;/td&gt;
&lt;/tr&gt;
&lt;tr bgcolor="#D4E4F3"&gt;
&lt;td&gt;Y_ADDR&lt;/td&gt;
&lt;td&gt;31949.034&lt;/td&gt;
&lt;/tr&gt;
&lt;/table&gt;
&lt;/td&gt;
&lt;/tr&gt;
&lt;/table&gt;
&lt;/body&gt;
&lt;/html&gt;
</t>
  </si>
  <si>
    <t>Fragrance Hotel - Balestier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</si>
  <si>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Balestier&lt;/td&gt;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&lt;td&gt;329710&lt;/td&gt;
&lt;/tr&gt;
&lt;tr&gt;
&lt;td&gt;ADDRESSSTREETNAME&lt;/td&gt;
&lt;td&gt;255 Balestier Road&lt;/td&gt;
&lt;/tr&gt;
&lt;tr bgcolor="#D4E4F3"&gt;
&lt;td&gt;NAME&lt;/td&gt;
&lt;td&gt;Fragrance Hotel - Balestier&lt;/td&gt;
&lt;/tr&gt;
&lt;tr&gt;
&lt;td&gt;INC_CRC&lt;/td&gt;
&lt;td&gt;3D34CF04D3D561ED&lt;/td&gt;
&lt;/tr&gt;
&lt;tr bgcolor="#D4E4F3"&gt;
&lt;td&gt;FMEL_UPD_D&lt;/td&gt;
&lt;td&gt;4/25/2016 11:48:40 AM&lt;/td&gt;
&lt;/tr&gt;
&lt;tr&gt;
&lt;td&gt;X_ADDR&lt;/td&gt;
&lt;td&gt;30152.4052&lt;/td&gt;
&lt;/tr&gt;
&lt;tr bgcolor="#D4E4F3"&gt;
&lt;td&gt;Y_ADDR&lt;/td&gt;
&lt;td&gt;33802.6476&lt;/td&gt;
&lt;/tr&gt;
&lt;/table&gt;
&lt;/td&gt;
&lt;/tr&gt;
&lt;/table&gt;
&lt;/body&gt;
&lt;/html&gt;
</t>
  </si>
  <si>
    <t>Fragrance Hotel - Bugis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</si>
  <si>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&lt;td&gt;188942&lt;/td&gt;
&lt;/tr&gt;
&lt;tr&gt;
&lt;td&gt;ADDRESSSTREETNAME&lt;/td&gt;
&lt;td&gt;33 Middle Road&lt;/td&gt;
&lt;/tr&gt;
&lt;tr bgcolor="#D4E4F3"&gt;
&lt;td&gt;NAME&lt;/td&gt;
&lt;td&gt;Fragrance Hotel - Bugis&lt;/td&gt;
&lt;/tr&gt;
&lt;tr&gt;
&lt;td&gt;INC_CRC&lt;/td&gt;
&lt;td&gt;74E7B42BCCFF814C&lt;/td&gt;
&lt;/tr&gt;
&lt;tr bgcolor="#D4E4F3"&gt;
&lt;td&gt;FMEL_UPD_D&lt;/td&gt;
&lt;td&gt;4/25/2016 11:48:40 AM&lt;/td&gt;
&lt;/tr&gt;
&lt;tr&gt;
&lt;td&gt;X_ADDR&lt;/td&gt;
&lt;td&gt;30474.8463&lt;/td&gt;
&lt;/tr&gt;
&lt;tr bgcolor="#D4E4F3"&gt;
&lt;td&gt;Y_ADDR&lt;/td&gt;
&lt;td&gt;31032.4453&lt;/td&gt;
&lt;/tr&gt;
&lt;/table&gt;
&lt;/td&gt;
&lt;/tr&gt;
&lt;/table&gt;
&lt;/body&gt;
&lt;/html&gt;
</t>
  </si>
  <si>
    <t>Fragrance Hotel - Classic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</si>
  <si>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Classic&lt;/td&gt;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&lt;td&gt;329808&lt;/td&gt;
&lt;/tr&gt;
&lt;tr&gt;
&lt;td&gt;ADDRESSSTREETNAME&lt;/td&gt;
&lt;td&gt;418 Balestier Road&lt;/td&gt;
&lt;/tr&gt;
&lt;tr bgcolor="#D4E4F3"&gt;
&lt;td&gt;NAME&lt;/td&gt;
&lt;td&gt;Fragrance Hotel - Classic&lt;/td&gt;
&lt;/tr&gt;
&lt;tr&gt;
&lt;td&gt;INC_CRC&lt;/td&gt;
&lt;td&gt;A623441EE6445665&lt;/td&gt;
&lt;/tr&gt;
&lt;tr bgcolor="#D4E4F3"&gt;
&lt;td&gt;FMEL_UPD_D&lt;/td&gt;
&lt;td&gt;4/25/2016 11:48:40 AM&lt;/td&gt;
&lt;/tr&gt;
&lt;tr&gt;
&lt;td&gt;X_ADDR&lt;/td&gt;
&lt;td&gt;29814.2748&lt;/td&gt;
&lt;/tr&gt;
&lt;tr bgcolor="#D4E4F3"&gt;
&lt;td&gt;Y_ADDR&lt;/td&gt;
&lt;td&gt;34232.7935&lt;/td&gt;
&lt;/tr&gt;
&lt;/table&gt;
&lt;/td&gt;
&lt;/tr&gt;
&lt;/table&gt;
&lt;/body&gt;
&lt;/html&gt;
</t>
  </si>
  <si>
    <t>Fragrance Hotel - Crystal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</si>
  <si>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Crystal&lt;/td&gt;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&lt;td&gt;398824&lt;/td&gt;
&lt;/tr&gt;
&lt;tr&gt;
&lt;td&gt;ADDRESSSTREETNAME&lt;/td&gt;
&lt;td&gt;50 Lorong 18 Geylang&lt;/td&gt;
&lt;/tr&gt;
&lt;tr bgcolor="#D4E4F3"&gt;
&lt;td&gt;NAME&lt;/td&gt;
&lt;td&gt;Fragrance Hotel - Crystal&lt;/td&gt;
&lt;/tr&gt;
&lt;tr&gt;
&lt;td&gt;INC_CRC&lt;/td&gt;
&lt;td&gt;07142A2BC507FB52&lt;/td&gt;
&lt;/tr&gt;
&lt;tr bgcolor="#D4E4F3"&gt;
&lt;td&gt;FMEL_UPD_D&lt;/td&gt;
&lt;td&gt;4/25/2016 11:48:40 AM&lt;/td&gt;
&lt;/tr&gt;
&lt;tr&gt;
&lt;td&gt;X_ADDR&lt;/td&gt;
&lt;td&gt;33260.8064&lt;/td&gt;
&lt;/tr&gt;
&lt;tr bgcolor="#D4E4F3"&gt;
&lt;td&gt;Y_ADDR&lt;/td&gt;
&lt;td&gt;32542.2908&lt;/td&gt;
&lt;/tr&gt;
&lt;/table&gt;
&lt;/td&gt;
&lt;/tr&gt;
&lt;/table&gt;
&lt;/body&gt;
&lt;/html&gt;
</t>
  </si>
  <si>
    <t>Fragrance Hotel - Emerald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</si>
  <si>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Emerald&lt;/td&gt;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&lt;td&gt;399174&lt;/td&gt;
&lt;/tr&gt;
&lt;tr&gt;
&lt;td&gt;ADDRESSSTREETNAME&lt;/td&gt;
&lt;td&gt;20 Lorong 6 Geylang&lt;/td&gt;
&lt;/tr&gt;
&lt;tr bgcolor="#D4E4F3"&gt;
&lt;td&gt;NAME&lt;/td&gt;
&lt;td&gt;Fragrance Hotel - Emerald&lt;/td&gt;
&lt;/tr&gt;
&lt;tr&gt;
&lt;td&gt;INC_CRC&lt;/td&gt;
&lt;td&gt;B252930C4EB44CA3&lt;/td&gt;
&lt;/tr&gt;
&lt;tr bgcolor="#D4E4F3"&gt;
&lt;td&gt;FMEL_UPD_D&lt;/td&gt;
&lt;td&gt;4/25/2016 11:48:40 AM&lt;/td&gt;
&lt;/tr&gt;
&lt;tr&gt;
&lt;td&gt;X_ADDR&lt;/td&gt;
&lt;td&gt;32788.0725&lt;/td&gt;
&lt;/tr&gt;
&lt;tr bgcolor="#D4E4F3"&gt;
&lt;td&gt;Y_ADDR&lt;/td&gt;
&lt;td&gt;32590.3717&lt;/td&gt;
&lt;/tr&gt;
&lt;/table&gt;
&lt;/td&gt;
&lt;/tr&gt;
&lt;/table&gt;
&lt;/body&gt;
&lt;/html&gt;
</t>
  </si>
  <si>
    <t>Fragrance Hotel - Imperial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</si>
  <si>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Imperial&lt;/td&gt;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&lt;td&gt;208187&lt;/td&gt;
&lt;/tr&gt;
&lt;tr&gt;
&lt;td&gt;ADDRESSSTREETNAME&lt;/td&gt;
&lt;td&gt;28 Penhas Road&lt;/td&gt;
&lt;/tr&gt;
&lt;tr bgcolor="#D4E4F3"&gt;
&lt;td&gt;NAME&lt;/td&gt;
&lt;td&gt;Fragrance Hotel - Imperial&lt;/td&gt;
&lt;/tr&gt;
&lt;tr&gt;
&lt;td&gt;INC_CRC&lt;/td&gt;
&lt;td&gt;E40654C6C6355AC9&lt;/td&gt;
&lt;/tr&gt;
&lt;tr bgcolor="#D4E4F3"&gt;
&lt;td&gt;FMEL_UPD_D&lt;/td&gt;
&lt;td&gt;4/25/2016 11:48:40 AM&lt;/td&gt;
&lt;/tr&gt;
&lt;tr&gt;
&lt;td&gt;X_ADDR&lt;/td&gt;
&lt;td&gt;31239.3139&lt;/td&gt;
&lt;/tr&gt;
&lt;tr bgcolor="#D4E4F3"&gt;
&lt;td&gt;Y_ADDR&lt;/td&gt;
&lt;td&gt;32438.4299&lt;/td&gt;
&lt;/tr&gt;
&lt;/table&gt;
&lt;/td&gt;
&lt;/tr&gt;
&lt;/table&gt;
&lt;/body&gt;
&lt;/html&gt;
</t>
  </si>
  <si>
    <t>Fragrance Hotel - Kovan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</si>
  <si>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Kovan&lt;/td&gt;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&lt;td&gt;534629&lt;/td&gt;
&lt;/tr&gt;
&lt;tr&gt;
&lt;td&gt;ADDRESSSTREETNAME&lt;/td&gt;
&lt;td&gt;760 Upper Serangoon Road&lt;/td&gt;
&lt;/tr&gt;
&lt;tr bgcolor="#D4E4F3"&gt;
&lt;td&gt;NAME&lt;/td&gt;
&lt;td&gt;Fragrance Hotel - Kovan&lt;/td&gt;
&lt;/tr&gt;
&lt;tr&gt;
&lt;td&gt;INC_CRC&lt;/td&gt;
&lt;td&gt;13642C983C8F41CD&lt;/td&gt;
&lt;/tr&gt;
&lt;tr bgcolor="#D4E4F3"&gt;
&lt;td&gt;FMEL_UPD_D&lt;/td&gt;
&lt;td&gt;4/25/2016 11:48:40 AM&lt;/td&gt;
&lt;/tr&gt;
&lt;tr&gt;
&lt;td&gt;X_ADDR&lt;/td&gt;
&lt;td&gt;33054.1205&lt;/td&gt;
&lt;/tr&gt;
&lt;tr bgcolor="#D4E4F3"&gt;
&lt;td&gt;Y_ADDR&lt;/td&gt;
&lt;td&gt;37351.077&lt;/td&gt;
&lt;/tr&gt;
&lt;/table&gt;
&lt;/td&gt;
&lt;/tr&gt;
&lt;/table&gt;
&lt;/body&gt;
&lt;/html&gt;
</t>
  </si>
  <si>
    <t>Fragrance Hotel - Lavender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</si>
  <si>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&lt;td&gt;338710&lt;/td&gt;
&lt;/tr&gt;
&lt;tr&gt;
&lt;td&gt;ADDRESSSTREETNAME&lt;/td&gt;
&lt;td&gt;51 Lavender Street&lt;/td&gt;
&lt;/tr&gt;
&lt;tr bgcolor="#D4E4F3"&gt;
&lt;td&gt;NAME&lt;/td&gt;
&lt;td&gt;Fragrance Hotel - Lavender&lt;/td&gt;
&lt;/tr&gt;
&lt;tr&gt;
&lt;td&gt;INC_CRC&lt;/td&gt;
&lt;td&gt;513559AB08791D81&lt;/td&gt;
&lt;/tr&gt;
&lt;tr bgcolor="#D4E4F3"&gt;
&lt;td&gt;FMEL_UPD_D&lt;/td&gt;
&lt;td&gt;4/25/2016 11:48:40 AM&lt;/td&gt;
&lt;/tr&gt;
&lt;tr&gt;
&lt;td&gt;X_ADDR&lt;/td&gt;
&lt;td&gt;31311.1419&lt;/td&gt;
&lt;/tr&gt;
&lt;tr bgcolor="#D4E4F3"&gt;
&lt;td&gt;Y_ADDR&lt;/td&gt;
&lt;td&gt;32455.4163&lt;/td&gt;
&lt;/tr&gt;
&lt;/table&gt;
&lt;/td&gt;
&lt;/tr&gt;
&lt;/table&gt;
&lt;/body&gt;
&lt;/html&gt;
</t>
  </si>
  <si>
    <t>Fragrance Hotel - Oasis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</si>
  <si>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Oasis&lt;/td&gt;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&lt;td&gt;329816&lt;/td&gt;
&lt;/tr&gt;
&lt;tr&gt;
&lt;td&gt;ADDRESSSTREETNAME&lt;/td&gt;
&lt;td&gt;435 Balestier Road&lt;/td&gt;
&lt;/tr&gt;
&lt;tr bgcolor="#D4E4F3"&gt;
&lt;td&gt;NAME&lt;/td&gt;
&lt;td&gt;Fragrance Hotel - Oasis&lt;/td&gt;
&lt;/tr&gt;
&lt;tr&gt;
&lt;td&gt;INC_CRC&lt;/td&gt;
&lt;td&gt;1AF80AB2331E0BCC&lt;/td&gt;
&lt;/tr&gt;
&lt;tr bgcolor="#D4E4F3"&gt;
&lt;td&gt;FMEL_UPD_D&lt;/td&gt;
&lt;td&gt;4/25/2016 11:48:40 AM&lt;/td&gt;
&lt;/tr&gt;
&lt;tr&gt;
&lt;td&gt;X_ADDR&lt;/td&gt;
&lt;td&gt;29701.2752&lt;/td&gt;
&lt;/tr&gt;
&lt;tr bgcolor="#D4E4F3"&gt;
&lt;td&gt;Y_ADDR&lt;/td&gt;
&lt;td&gt;34235.2709&lt;/td&gt;
&lt;/tr&gt;
&lt;/table&gt;
&lt;/td&gt;
&lt;/tr&gt;
&lt;/table&gt;
&lt;/body&gt;
&lt;/html&gt;
</t>
  </si>
  <si>
    <t>Fragrance Hotel - Ocean View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</si>
  <si>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Ocean View&lt;/td&gt;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&lt;td&gt;118773&lt;/td&gt;
&lt;/tr&gt;
&lt;tr&gt;
&lt;td&gt;ADDRESSSTREETNAME&lt;/td&gt;
&lt;td&gt;432 Pasir Panjang Road&lt;/td&gt;
&lt;/tr&gt;
&lt;tr bgcolor="#D4E4F3"&gt;
&lt;td&gt;NAME&lt;/td&gt;
&lt;td&gt;Fragrance Hotel - Ocean View&lt;/td&gt;
&lt;/tr&gt;
&lt;tr&gt;
&lt;td&gt;INC_CRC&lt;/td&gt;
&lt;td&gt;E0D94863D30A3EDA&lt;/td&gt;
&lt;/tr&gt;
&lt;tr bgcolor="#D4E4F3"&gt;
&lt;td&gt;FMEL_UPD_D&lt;/td&gt;
&lt;td&gt;4/25/2016 11:48:40 AM&lt;/td&gt;
&lt;/tr&gt;
&lt;tr&gt;
&lt;td&gt;X_ADDR&lt;/td&gt;
&lt;td&gt;20787.6754&lt;/td&gt;
&lt;/tr&gt;
&lt;tr bgcolor="#D4E4F3"&gt;
&lt;td&gt;Y_ADDR&lt;/td&gt;
&lt;td&gt;30534.1596&lt;/td&gt;
&lt;/tr&gt;
&lt;/table&gt;
&lt;/td&gt;
&lt;/tr&gt;
&lt;/table&gt;
&lt;/body&gt;
&lt;/html&gt;
</t>
  </si>
  <si>
    <t>Fragrance Hotel - Pearl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</si>
  <si>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Pearl&lt;/td&gt;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&lt;td&gt;398961&lt;/td&gt;
&lt;/tr&gt;
&lt;tr&gt;
&lt;td&gt;ADDRESSSTREETNAME&lt;/td&gt;
&lt;td&gt;21 Lorong 14 Geylang&lt;/td&gt;
&lt;/tr&gt;
&lt;tr bgcolor="#D4E4F3"&gt;
&lt;td&gt;NAME&lt;/td&gt;
&lt;td&gt;Fragrance Hotel - Pearl&lt;/td&gt;
&lt;/tr&gt;
&lt;tr&gt;
&lt;td&gt;INC_CRC&lt;/td&gt;
&lt;td&gt;BA3C891227ACC7C8&lt;/td&gt;
&lt;/tr&gt;
&lt;tr bgcolor="#D4E4F3"&gt;
&lt;td&gt;FMEL_UPD_D&lt;/td&gt;
&lt;td&gt;4/25/2016 11:48:40 AM&lt;/td&gt;
&lt;/tr&gt;
&lt;tr&gt;
&lt;td&gt;X_ADDR&lt;/td&gt;
&lt;td&gt;33116.1147&lt;/td&gt;
&lt;/tr&gt;
&lt;tr bgcolor="#D4E4F3"&gt;
&lt;td&gt;Y_ADDR&lt;/td&gt;
&lt;td&gt;32651.2904&lt;/td&gt;
&lt;/tr&gt;
&lt;/table&gt;
&lt;/td&gt;
&lt;/tr&gt;
&lt;/table&gt;
&lt;/body&gt;
&lt;/html&gt;
</t>
  </si>
  <si>
    <t>Fragrance Hotel - Riverside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</si>
  <si>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Riverside&lt;/td&gt;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&lt;td&gt;059663&lt;/td&gt;
&lt;/tr&gt;
&lt;tr&gt;
&lt;td&gt;ADDRESSSTREETNAME&lt;/td&gt;
&lt;td&gt;20 Hongkong Street&lt;/td&gt;
&lt;/tr&gt;
&lt;tr bgcolor="#D4E4F3"&gt;
&lt;td&gt;NAME&lt;/td&gt;
&lt;td&gt;Fragrance Hotel - Riverside&lt;/td&gt;
&lt;/tr&gt;
&lt;tr&gt;
&lt;td&gt;INC_CRC&lt;/td&gt;
&lt;td&gt;C391E7107C1FEC59&lt;/td&gt;
&lt;/tr&gt;
&lt;tr bgcolor="#D4E4F3"&gt;
&lt;td&gt;FMEL_UPD_D&lt;/td&gt;
&lt;td&gt;4/25/2016 11:48:40 AM&lt;/td&gt;
&lt;/tr&gt;
&lt;tr&gt;
&lt;td&gt;X_ADDR&lt;/td&gt;
&lt;td&gt;29538.921&lt;/td&gt;
&lt;/tr&gt;
&lt;tr bgcolor="#D4E4F3"&gt;
&lt;td&gt;Y_ADDR&lt;/td&gt;
&lt;td&gt;30034.5625&lt;/td&gt;
&lt;/tr&gt;
&lt;/table&gt;
&lt;/td&gt;
&lt;/tr&gt;
&lt;/table&gt;
&lt;/body&gt;
&lt;/html&gt;
</t>
  </si>
  <si>
    <t>Fragrance Hotel - Rose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</si>
  <si>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Rose&lt;/td&gt;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&lt;td&gt;329715&lt;/td&gt;
&lt;/tr&gt;
&lt;tr&gt;
&lt;td&gt;ADDRESSSTREETNAME&lt;/td&gt;
&lt;td&gt;263 Balestier Road&lt;/td&gt;
&lt;/tr&gt;
&lt;tr bgcolor="#D4E4F3"&gt;
&lt;td&gt;NAME&lt;/td&gt;
&lt;td&gt;Fragrance Hotel - Rose&lt;/td&gt;
&lt;/tr&gt;
&lt;tr&gt;
&lt;td&gt;INC_CRC&lt;/td&gt;
&lt;td&gt;2C5BF52164E8C1B9&lt;/td&gt;
&lt;/tr&gt;
&lt;tr bgcolor="#D4E4F3"&gt;
&lt;td&gt;FMEL_UPD_D&lt;/td&gt;
&lt;td&gt;4/25/2016 11:48:40 AM&lt;/td&gt;
&lt;/tr&gt;
&lt;tr&gt;
&lt;td&gt;X_ADDR&lt;/td&gt;
&lt;td&gt;30145.5248&lt;/td&gt;
&lt;/tr&gt;
&lt;tr bgcolor="#D4E4F3"&gt;
&lt;td&gt;Y_ADDR&lt;/td&gt;
&lt;td&gt;33813.9684&lt;/td&gt;
&lt;/tr&gt;
&lt;/table&gt;
&lt;/td&gt;
&lt;/tr&gt;
&lt;/table&gt;
&lt;/body&gt;
&lt;/html&gt;
</t>
  </si>
  <si>
    <t>Fragrance Hotel - Royal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</si>
  <si>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Royal&lt;/td&gt;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&lt;td&gt;098838&lt;/td&gt;
&lt;/tr&gt;
&lt;tr&gt;
&lt;td&gt;ADDRESSSTREETNAME&lt;/td&gt;
&lt;td&gt;400 Telok Blangah Road&lt;/td&gt;
&lt;/tr&gt;
&lt;tr bgcolor="#D4E4F3"&gt;
&lt;td&gt;NAME&lt;/td&gt;
&lt;td&gt;Fragrance Hotel - Royal&lt;/td&gt;
&lt;/tr&gt;
&lt;tr&gt;
&lt;td&gt;INC_CRC&lt;/td&gt;
&lt;td&gt;5E96EDC06E695668&lt;/td&gt;
&lt;/tr&gt;
&lt;tr bgcolor="#D4E4F3"&gt;
&lt;td&gt;FMEL_UPD_D&lt;/td&gt;
&lt;td&gt;4/25/2016 11:48:40 AM&lt;/td&gt;
&lt;/tr&gt;
&lt;tr&gt;
&lt;td&gt;X_ADDR&lt;/td&gt;
&lt;td&gt;25836.0768&lt;/td&gt;
&lt;/tr&gt;
&lt;tr bgcolor="#D4E4F3"&gt;
&lt;td&gt;Y_ADDR&lt;/td&gt;
&lt;td&gt;28023.2532&lt;/td&gt;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</si>
  <si>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&lt;td&gt;Village Hotel Katong&lt;/td&gt;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href="http://www.stayfareast.com/en/hotels/village-hotel-katong.aspx"&gt;http://www.stayfareast.com/en/hotels/village-hotel-katong.aspx&lt;/a&gt;&lt;/td&gt;
&lt;/tr&gt;
&lt;tr&gt;
&lt;td&gt;DESCRIPTION&lt;/td&gt;
&lt;td&gt;&amp;lt;Null&amp;gt;&lt;/td&gt;
&lt;/tr&gt;
&lt;tr bgcolor="#D4E4F3"&gt;
&lt;td&gt;ADDRESSPOSTALCODE&lt;/td&gt;
&lt;td&gt;449536&lt;/td&gt;
&lt;/tr&gt;
&lt;tr&gt;
&lt;td&gt;ADDRESSSTREETNAME&lt;/td&gt;
&lt;td&gt;25 Marine Parade Road&lt;/td&gt;
&lt;/tr&gt;
&lt;tr bgcolor="#D4E4F3"&gt;
&lt;td&gt;NAME&lt;/td&gt;
&lt;td&gt;Village Hotel Katong&lt;/td&gt;
&lt;/tr&gt;
&lt;tr&gt;
&lt;td&gt;INC_CRC&lt;/td&gt;
&lt;td&gt;1337E00E3FF98DC1&lt;/td&gt;
&lt;/tr&gt;
&lt;tr bgcolor="#D4E4F3"&gt;
&lt;td&gt;FMEL_UPD_D&lt;/td&gt;
&lt;td&gt;4/25/2016 11:48:40 AM&lt;/td&gt;
&lt;/tr&gt;
&lt;tr&gt;
&lt;td&gt;X_ADDR&lt;/td&gt;
&lt;td&gt;35745.1418&lt;/td&gt;
&lt;/tr&gt;
&lt;tr bgcolor="#D4E4F3"&gt;
&lt;td&gt;Y_ADDR&lt;/td&gt;
&lt;td&gt;31790.9244&lt;/td&gt;
&lt;/tr&gt;
&lt;/table&gt;
&lt;/td&gt;
&lt;/tr&gt;
&lt;/table&gt;
&lt;/body&gt;
&lt;/html&gt;
</t>
  </si>
  <si>
    <t>VIP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</si>
  <si>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&lt;td&gt;VIP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href="http://www.viphotel.com.sg"&gt;www.viphotel.com.sg&lt;/a&gt;&lt;/td&gt;
&lt;/tr&gt;
&lt;tr&gt;
&lt;td&gt;DESCRIPTION&lt;/td&gt;
&lt;td&gt;&amp;lt;Null&amp;gt;&lt;/td&gt;
&lt;/tr&gt;
&lt;tr bgcolor="#D4E4F3"&gt;
&lt;td&gt;ADDRESSPOSTALCODE&lt;/td&gt;
&lt;td&gt;259895&lt;/td&gt;
&lt;/tr&gt;
&lt;tr&gt;
&lt;td&gt;ADDRESSSTREETNAME&lt;/td&gt;
&lt;td&gt;5 Balmoral Crescent&lt;/td&gt;
&lt;/tr&gt;
&lt;tr bgcolor="#D4E4F3"&gt;
&lt;td&gt;NAME&lt;/td&gt;
&lt;td&gt;VIP Hotel&lt;/td&gt;
&lt;/tr&gt;
&lt;tr&gt;
&lt;td&gt;INC_CRC&lt;/td&gt;
&lt;td&gt;FE4E3E83A52075B7&lt;/td&gt;
&lt;/tr&gt;
&lt;tr bgcolor="#D4E4F3"&gt;
&lt;td&gt;FMEL_UPD_D&lt;/td&gt;
&lt;td&gt;4/25/2016 11:48:40 AM&lt;/td&gt;
&lt;/tr&gt;
&lt;tr&gt;
&lt;td&gt;X_ADDR&lt;/td&gt;
&lt;td&gt;28139.6111&lt;/td&gt;
&lt;/tr&gt;
&lt;tr bgcolor="#D4E4F3"&gt;
&lt;td&gt;Y_ADDR&lt;/td&gt;
&lt;td&gt;33103.1608&lt;/td&gt;
&lt;/tr&gt;
&lt;/table&gt;
&lt;/td&gt;
&lt;/tr&gt;
&lt;/table&gt;
&lt;/body&gt;
&lt;/html&gt;
</t>
  </si>
  <si>
    <t>W Singapore Sentosa Cove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</si>
  <si>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&lt;td&gt;W Singapore Sentosa Cove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href="http://www.wsingaporesentosacove.com"&gt;http://www.wsingaporesentosacove.com&lt;/a&gt;&lt;/td&gt;
&lt;/tr&gt;
&lt;tr&gt;
&lt;td&gt;DESCRIPTION&lt;/td&gt;
&lt;td&gt;&amp;lt;Null&amp;gt;&lt;/td&gt;
&lt;/tr&gt;
&lt;tr bgcolor="#D4E4F3"&gt;
&lt;td&gt;ADDRESSPOSTALCODE&lt;/td&gt;
&lt;td&gt;098374&lt;/td&gt;
&lt;/tr&gt;
&lt;tr&gt;
&lt;td&gt;ADDRESSSTREETNAME&lt;/td&gt;
&lt;td&gt;21 Ocean Way&lt;/td&gt;
&lt;/tr&gt;
&lt;tr bgcolor="#D4E4F3"&gt;
&lt;td&gt;NAME&lt;/td&gt;
&lt;td&gt;W Singapore Sentosa Cove Hotel&lt;/td&gt;
&lt;/tr&gt;
&lt;tr&gt;
&lt;td&gt;INC_CRC&lt;/td&gt;
&lt;td&gt;18C5DE0EF8742770&lt;/td&gt;
&lt;/tr&gt;
&lt;tr bgcolor="#D4E4F3"&gt;
&lt;td&gt;FMEL_UPD_D&lt;/td&gt;
&lt;td&gt;4/25/2016 11:48:40 AM&lt;/td&gt;
&lt;/tr&gt;
&lt;tr&gt;
&lt;td&gt;X_ADDR&lt;/td&gt;
&lt;td&gt;29013.834&lt;/td&gt;
&lt;/tr&gt;
&lt;tr bgcolor="#D4E4F3"&gt;
&lt;td&gt;Y_ADDR&lt;/td&gt;
&lt;td&gt;25420.1743&lt;/td&gt;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</si>
  <si>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&lt;td&gt;Wanderlust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href="http://wanderlusthotel.com"&gt;http://wanderlusthotel.com&lt;/a&gt;&lt;/td&gt;
&lt;/tr&gt;
&lt;tr&gt;
&lt;td&gt;DESCRIPTION&lt;/td&gt;
&lt;td&gt;&amp;lt;Null&amp;gt;&lt;/td&gt;
&lt;/tr&gt;
&lt;tr bgcolor="#D4E4F3"&gt;
&lt;td&gt;ADDRESSPOSTALCODE&lt;/td&gt;
&lt;td&gt;209494&lt;/td&gt;
&lt;/tr&gt;
&lt;tr&gt;
&lt;td&gt;ADDRESSSTREETNAME&lt;/td&gt;
&lt;td&gt;2 Dickson Road&lt;/td&gt;
&lt;/tr&gt;
&lt;tr bgcolor="#D4E4F3"&gt;
&lt;td&gt;NAME&lt;/td&gt;
&lt;td&gt;Wanderlust Hotel&lt;/td&gt;
&lt;/tr&gt;
&lt;tr&gt;
&lt;td&gt;INC_CRC&lt;/td&gt;
&lt;td&gt;652D4318F83E3E3F&lt;/td&gt;
&lt;/tr&gt;
&lt;tr bgcolor="#D4E4F3"&gt;
&lt;td&gt;FMEL_UPD_D&lt;/td&gt;
&lt;td&gt;4/25/2016 11:48:40 AM&lt;/td&gt;
&lt;/tr&gt;
&lt;tr&gt;
&lt;td&gt;X_ADDR&lt;/td&gt;
&lt;td&gt;30371.7068&lt;/td&gt;
&lt;/tr&gt;
&lt;tr bgcolor="#D4E4F3"&gt;
&lt;td&gt;Y_ADDR&lt;/td&gt;
&lt;td&gt;31939.2124&lt;/td&gt;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</si>
  <si>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&lt;td&gt;Wangz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href="http://www.wangzhotel.com"&gt;www.wangzhotel.com&lt;/a&gt;&lt;/td&gt;
&lt;/tr&gt;
&lt;tr&gt;
&lt;td&gt;DESCRIPTION&lt;/td&gt;
&lt;td&gt;&amp;lt;Null&amp;gt;&lt;/td&gt;
&lt;/tr&gt;
&lt;tr bgcolor="#D4E4F3"&gt;
&lt;td&gt;ADDRESSPOSTALCODE&lt;/td&gt;
&lt;td&gt;169040&lt;/td&gt;
&lt;/tr&gt;
&lt;tr&gt;
&lt;td&gt;ADDRESSSTREETNAME&lt;/td&gt;
&lt;td&gt;231 Outram Road&lt;/td&gt;
&lt;/tr&gt;
&lt;tr bgcolor="#D4E4F3"&gt;
&lt;td&gt;NAME&lt;/td&gt;
&lt;td&gt;Wangz Hotel&lt;/td&gt;
&lt;/tr&gt;
&lt;tr&gt;
&lt;td&gt;INC_CRC&lt;/td&gt;
&lt;td&gt;67BCB9A238DB6BAC&lt;/td&gt;
&lt;/tr&gt;
&lt;tr bgcolor="#D4E4F3"&gt;
&lt;td&gt;FMEL_UPD_D&lt;/td&gt;
&lt;td&gt;4/25/2016 11:48:40 AM&lt;/td&gt;
&lt;/tr&gt;
&lt;tr&gt;
&lt;td&gt;X_ADDR&lt;/td&gt;
&lt;td&gt;28188.2462&lt;/td&gt;
&lt;/tr&gt;
&lt;tr bgcolor="#D4E4F3"&gt;
&lt;td&gt;Y_ADDR&lt;/td&gt;
&lt;td&gt;29639.3342&lt;/td&gt;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</si>
  <si>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&lt;td&gt;York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href="http://www.yorkhotel.com.sg"&gt;www.yorkhotel.com.sg&lt;/a&gt;&lt;/td&gt;
&lt;/tr&gt;
&lt;tr&gt;
&lt;td&gt;DESCRIPTION&lt;/td&gt;
&lt;td&gt;&amp;lt;Null&amp;gt;&lt;/td&gt;
&lt;/tr&gt;
&lt;tr bgcolor="#D4E4F3"&gt;
&lt;td&gt;ADDRESSPOSTALCODE&lt;/td&gt;
&lt;td&gt;228516&lt;/td&gt;
&lt;/tr&gt;
&lt;tr&gt;
&lt;td&gt;ADDRESSSTREETNAME&lt;/td&gt;
&lt;td&gt;21 Mount Elizabeth&lt;/td&gt;
&lt;/tr&gt;
&lt;tr bgcolor="#D4E4F3"&gt;
&lt;td&gt;NAME&lt;/td&gt;
&lt;td&gt;York Hotel&lt;/td&gt;
&lt;/tr&gt;
&lt;tr&gt;
&lt;td&gt;INC_CRC&lt;/td&gt;
&lt;td&gt;5EAC315E737F5BA0&lt;/td&gt;
&lt;/tr&gt;
&lt;tr bgcolor="#D4E4F3"&gt;
&lt;td&gt;FMEL_UPD_D&lt;/td&gt;
&lt;td&gt;4/25/2016 11:48:40 AM&lt;/td&gt;
&lt;/tr&gt;
&lt;tr&gt;
&lt;td&gt;X_ADDR&lt;/td&gt;
&lt;td&gt;28207.9934&lt;/td&gt;
&lt;/tr&gt;
&lt;tr bgcolor="#D4E4F3"&gt;
&lt;td&gt;Y_ADDR&lt;/td&gt;
&lt;td&gt;32138.6883&lt;/td&gt;
&lt;/tr&gt;
&lt;/table&gt;
&lt;/td&gt;
&lt;/tr&gt;
&lt;/table&gt;
&lt;/body&gt;
&lt;/html&gt;
</t>
  </si>
  <si>
    <t>Hotel 81 - Hollywood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</si>
  <si>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Hollywood&lt;/td&gt;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&lt;td&gt;399121&lt;/td&gt;
&lt;/tr&gt;
&lt;tr&gt;
&lt;td&gt;ADDRESSSTREETNAME&lt;/td&gt;
&lt;td&gt;61 Lorong 8 Geylang&lt;/td&gt;
&lt;/tr&gt;
&lt;tr bgcolor="#D4E4F3"&gt;
&lt;td&gt;NAME&lt;/td&gt;
&lt;td&gt;Hotel 81 - Hollywood&lt;/td&gt;
&lt;/tr&gt;
&lt;tr&gt;
&lt;td&gt;INC_CRC&lt;/td&gt;
&lt;td&gt;D39B9A3B1318B3DC&lt;/td&gt;
&lt;/tr&gt;
&lt;tr bgcolor="#D4E4F3"&gt;
&lt;td&gt;FMEL_UPD_D&lt;/td&gt;
&lt;td&gt;4/25/2016 11:48:40 AM&lt;/td&gt;
&lt;/tr&gt;
&lt;tr&gt;
&lt;td&gt;X_ADDR&lt;/td&gt;
&lt;td&gt;32911.1627&lt;/td&gt;
&lt;/tr&gt;
&lt;tr bgcolor="#D4E4F3"&gt;
&lt;td&gt;Y_ADDR&lt;/td&gt;
&lt;td&gt;32484.8808&lt;/td&gt;
&lt;/tr&gt;
&lt;/table&gt;
&lt;/td&gt;
&lt;/tr&gt;
&lt;/table&gt;
&lt;/body&gt;
&lt;/html&gt;
</t>
  </si>
  <si>
    <t>Hotel 81 - Joy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</si>
  <si>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Joy&lt;/td&gt;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&lt;td&gt;388703&lt;/td&gt;
&lt;/tr&gt;
&lt;tr&gt;
&lt;td&gt;ADDRESSSTREETNAME&lt;/td&gt;
&lt;td&gt;11 Lorong 11 Geylang&lt;/td&gt;
&lt;/tr&gt;
&lt;tr bgcolor="#D4E4F3"&gt;
&lt;td&gt;NAME&lt;/td&gt;
&lt;td&gt;Hotel 81 - Joy&lt;/td&gt;
&lt;/tr&gt;
&lt;tr&gt;
&lt;td&gt;INC_CRC&lt;/td&gt;
&lt;td&gt;BBF8BE7715BFF900&lt;/td&gt;
&lt;/tr&gt;
&lt;tr bgcolor="#D4E4F3"&gt;
&lt;td&gt;FMEL_UPD_D&lt;/td&gt;
&lt;td&gt;4/25/2016 11:48:40 AM&lt;/td&gt;
&lt;/tr&gt;
&lt;tr&gt;
&lt;td&gt;X_ADDR&lt;/td&gt;
&lt;td&gt;32839.4375&lt;/td&gt;
&lt;/tr&gt;
&lt;tr bgcolor="#D4E4F3"&gt;
&lt;td&gt;Y_ADDR&lt;/td&gt;
&lt;td&gt;32786.9926&lt;/td&gt;
&lt;/tr&gt;
&lt;/table&gt;
&lt;/td&gt;
&lt;/tr&gt;
&lt;/table&gt;
&lt;/body&gt;
&lt;/html&gt;
</t>
  </si>
  <si>
    <t>Hotel 81 - Lavender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</si>
  <si>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&lt;td&gt;338716&lt;/td&gt;
&lt;/tr&gt;
&lt;tr&gt;
&lt;td&gt;ADDRESSSTREETNAME&lt;/td&gt;
&lt;td&gt;85 Lavender Street&lt;/td&gt;
&lt;/tr&gt;
&lt;tr bgcolor="#D4E4F3"&gt;
&lt;td&gt;NAME&lt;/td&gt;
&lt;td&gt;Hotel 81 - Lavender&lt;/td&gt;
&lt;/tr&gt;
&lt;tr&gt;
&lt;td&gt;INC_CRC&lt;/td&gt;
&lt;td&gt;3BC35BDF1E323CB0&lt;/td&gt;
&lt;/tr&gt;
&lt;tr bgcolor="#D4E4F3"&gt;
&lt;td&gt;FMEL_UPD_D&lt;/td&gt;
&lt;td&gt;4/25/2016 11:48:40 AM&lt;/td&gt;
&lt;/tr&gt;
&lt;tr&gt;
&lt;td&gt;X_ADDR&lt;/td&gt;
&lt;td&gt;31231.109&lt;/td&gt;
&lt;/tr&gt;
&lt;tr bgcolor="#D4E4F3"&gt;
&lt;td&gt;Y_ADDR&lt;/td&gt;
&lt;td&gt;32562.4771&lt;/td&gt;
&lt;/tr&gt;
&lt;/table&gt;
&lt;/td&gt;
&lt;/tr&gt;
&lt;/table&gt;
&lt;/body&gt;
&lt;/html&gt;
</t>
  </si>
  <si>
    <t>Pan Pacific Serviced Suites Beach Road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</si>
  <si>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&lt;td&gt;Pan Pacific Serviced Suites Beach Road&lt;/td&gt;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&lt;td&gt;199592&lt;/td&gt;
&lt;/tr&gt;
&lt;tr&gt;
&lt;td&gt;ADDRESSSTREETNAME&lt;/td&gt;
&lt;td&gt;7500B Beach Road&lt;/td&gt;
&lt;/tr&gt;
&lt;tr bgcolor="#D4E4F3"&gt;
&lt;td&gt;NAME&lt;/td&gt;
&lt;td&gt;Pan Pacific Serviced Suites Beach Road&lt;/td&gt;
&lt;/tr&gt;
&lt;tr&gt;
&lt;td&gt;INC_CRC&lt;/td&gt;
&lt;td&gt;4F3AE03EBEC35274&lt;/td&gt;
&lt;/tr&gt;
&lt;tr bgcolor="#D4E4F3"&gt;
&lt;td&gt;FMEL_UPD_D&lt;/td&gt;
&lt;td&gt;4/25/2016 11:48:40 AM&lt;/td&gt;
&lt;/tr&gt;
&lt;tr&gt;
&lt;td&gt;X_ADDR&lt;/td&gt;
&lt;td&gt;31041.4391&lt;/td&gt;
&lt;/tr&gt;
&lt;tr bgcolor="#D4E4F3"&gt;
&lt;td&gt;Y_ADDR&lt;/td&gt;
&lt;td&gt;31330.9377&lt;/td&gt;
&lt;/tr&gt;
&lt;/table&gt;
&lt;/td&gt;
&lt;/tr&gt;
&lt;/table&gt;
&lt;/body&gt;
&lt;/html&gt;
</t>
  </si>
  <si>
    <t>Parc Sovereign Hotel - Tyrwhitt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</si>
  <si>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&lt;td&gt;Parc Sovereign Hotel - Tyrwhitt&lt;/td&gt;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href="http://www.parcsovereign.com"&gt;www.parcsovereign.com&lt;/a&gt;&lt;/td&gt;
&lt;/tr&gt;
&lt;tr&gt;
&lt;td&gt;DESCRIPTION&lt;/td&gt;
&lt;td&gt;&amp;lt;Null&amp;gt;&lt;/td&gt;
&lt;/tr&gt;
&lt;tr bgcolor="#D4E4F3"&gt;
&lt;td&gt;ADDRESSPOSTALCODE&lt;/td&gt;
&lt;td&gt;207569&lt;/td&gt;
&lt;/tr&gt;
&lt;tr&gt;
&lt;td&gt;ADDRESSSTREETNAME&lt;/td&gt;
&lt;td&gt;165 Tyrwhitt Road&lt;/td&gt;
&lt;/tr&gt;
&lt;tr bgcolor="#D4E4F3"&gt;
&lt;td&gt;NAME&lt;/td&gt;
&lt;td&gt;Parc Sovereign Hotel - Tyrwhitt&lt;/td&gt;
&lt;/tr&gt;
&lt;tr&gt;
&lt;td&gt;INC_CRC&lt;/td&gt;
&lt;td&gt;C8B8BE19125323E0&lt;/td&gt;
&lt;/tr&gt;
&lt;tr bgcolor="#D4E4F3"&gt;
&lt;td&gt;FMEL_UPD_D&lt;/td&gt;
&lt;td&gt;4/25/2016 11:48:40 AM&lt;/td&gt;
&lt;/tr&gt;
&lt;tr&gt;
&lt;td&gt;X_ADDR&lt;/td&gt;
&lt;td&gt;31039.9232&lt;/td&gt;
&lt;/tr&gt;
&lt;tr bgcolor="#D4E4F3"&gt;
&lt;td&gt;Y_ADDR&lt;/td&gt;
&lt;td&gt;32734.8918&lt;/td&gt;
&lt;/tr&gt;
&lt;/table&gt;
&lt;/td&gt;
&lt;/tr&gt;
&lt;/table&gt;
&lt;/body&gt;
&lt;/html&gt;
</t>
  </si>
  <si>
    <t>Park 22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</si>
  <si>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22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href="http://www.park22hotel.com"&gt;www.park22hotel.com&lt;/a&gt;&lt;/td&gt;
&lt;/tr&gt;
&lt;tr&gt;
&lt;td&gt;DESCRIPTION&lt;/td&gt;
&lt;td&gt;&amp;lt;Null&amp;gt;&lt;/td&gt;
&lt;/tr&gt;
&lt;tr bgcolor="#D4E4F3"&gt;
&lt;td&gt;ADDRESSPOSTALCODE&lt;/td&gt;
&lt;td&gt;088392&lt;/td&gt;
&lt;/tr&gt;
&lt;tr&gt;
&lt;td&gt;ADDRESSSTREETNAME&lt;/td&gt;
&lt;td&gt;22 Teck Lim Road&lt;/td&gt;
&lt;/tr&gt;
&lt;tr bgcolor="#D4E4F3"&gt;
&lt;td&gt;NAME&lt;/td&gt;
&lt;td&gt;Park 22 Hotel&lt;/td&gt;
&lt;/tr&gt;
&lt;tr&gt;
&lt;td&gt;INC_CRC&lt;/td&gt;
&lt;td&gt;EA2A31C29F14A6C4&lt;/td&gt;
&lt;/tr&gt;
&lt;tr bgcolor="#D4E4F3"&gt;
&lt;td&gt;FMEL_UPD_D&lt;/td&gt;
&lt;td&gt;4/25/2016 11:48:40 AM&lt;/td&gt;
&lt;/tr&gt;
&lt;tr&gt;
&lt;td&gt;X_ADDR&lt;/td&gt;
&lt;td&gt;28946.098&lt;/td&gt;
&lt;/tr&gt;
&lt;tr bgcolor="#D4E4F3"&gt;
&lt;td&gt;Y_ADDR&lt;/td&gt;
&lt;td&gt;29230.1569&lt;/td&gt;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</si>
  <si>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Avenue Changi&lt;/td&gt;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href="http://www.parkavenuechangi.com"&gt;www.parkavenuechangi.com&lt;/a&gt;&lt;/td&gt;
&lt;/tr&gt;
&lt;tr&gt;
&lt;td&gt;DESCRIPTION&lt;/td&gt;
&lt;td&gt;&amp;lt;Null&amp;gt;&lt;/td&gt;
&lt;/tr&gt;
&lt;tr bgcolor="#D4E4F3"&gt;
&lt;td&gt;ADDRESSPOSTALCODE&lt;/td&gt;
&lt;td&gt;486015&lt;/td&gt;
&lt;/tr&gt;
&lt;tr&gt;
&lt;td&gt;ADDRESSSTREETNAME&lt;/td&gt;
&lt;td&gt;2 Changi Business Park Avenue 1&lt;/td&gt;
&lt;/tr&gt;
&lt;tr bgcolor="#D4E4F3"&gt;
&lt;td&gt;NAME&lt;/td&gt;
&lt;td&gt;Park Avenue Changi&lt;/td&gt;
&lt;/tr&gt;
&lt;tr&gt;
&lt;td&gt;INC_CRC&lt;/td&gt;
&lt;td&gt;4157B497A7381113&lt;/td&gt;
&lt;/tr&gt;
&lt;tr bgcolor="#D4E4F3"&gt;
&lt;td&gt;FMEL_UPD_D&lt;/td&gt;
&lt;td&gt;4/25/2016 11:48:40 AM&lt;/td&gt;
&lt;/tr&gt;
&lt;tr&gt;
&lt;td&gt;X_ADDR&lt;/td&gt;
&lt;td&gt;42430.7422&lt;/td&gt;
&lt;/tr&gt;
&lt;tr bgcolor="#D4E4F3"&gt;
&lt;td&gt;Y_ADDR&lt;/td&gt;
&lt;td&gt;35320.4678&lt;/td&gt;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</si>
  <si>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Ritz-Carlton, Millenia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href="http://www.ritzcarlton.com/en/Properties/Singapore/Default.htm"&gt;www.ritzcarlton.com/en/Properties/Singapore/Default.htm&lt;/a&gt;&lt;/td&gt;
&lt;/tr&gt;
&lt;tr&gt;
&lt;td&gt;DESCRIPTION&lt;/td&gt;
&lt;td&gt;&amp;lt;Null&amp;gt;&lt;/td&gt;
&lt;/tr&gt;
&lt;tr bgcolor="#D4E4F3"&gt;
&lt;td&gt;ADDRESSPOSTALCODE&lt;/td&gt;
&lt;td&gt;039799&lt;/td&gt;
&lt;/tr&gt;
&lt;tr&gt;
&lt;td&gt;ADDRESSSTREETNAME&lt;/td&gt;
&lt;td&gt;7 Raffles Avenue&lt;/td&gt;
&lt;/tr&gt;
&lt;tr bgcolor="#D4E4F3"&gt;
&lt;td&gt;NAME&lt;/td&gt;
&lt;td&gt;The Ritz-Carlton, Millenia Singapore&lt;/td&gt;
&lt;/tr&gt;
&lt;tr&gt;
&lt;td&gt;INC_CRC&lt;/td&gt;
&lt;td&gt;83986334D1D08009&lt;/td&gt;
&lt;/tr&gt;
&lt;tr bgcolor="#D4E4F3"&gt;
&lt;td&gt;FMEL_UPD_D&lt;/td&gt;
&lt;td&gt;4/25/2016 11:48:40 AM&lt;/td&gt;
&lt;/tr&gt;
&lt;tr&gt;
&lt;td&gt;X_ADDR&lt;/td&gt;
&lt;td&gt;30974.6745&lt;/td&gt;
&lt;/tr&gt;
&lt;tr bgcolor="#D4E4F3"&gt;
&lt;td&gt;Y_ADDR&lt;/td&gt;
&lt;td&gt;30346.6086&lt;/td&gt;
&lt;/tr&gt;
&lt;/table&gt;
&lt;/td&gt;
&lt;/tr&gt;
&lt;/table&gt;
&lt;/body&gt;
&lt;/html&gt;
</t>
  </si>
  <si>
    <t>The Seacare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</si>
  <si>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Seacare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href="http://www.theseacarehotel.com.sg"&gt;www.theseacarehotel.com.sg&lt;/a&gt;&lt;/td&gt;
&lt;/tr&gt;
&lt;tr&gt;
&lt;td&gt;DESCRIPTION&lt;/td&gt;
&lt;td&gt;&amp;lt;Null&amp;gt;&lt;/td&gt;
&lt;/tr&gt;
&lt;tr bgcolor="#D4E4F3"&gt;
&lt;td&gt;ADDRESSPOSTALCODE&lt;/td&gt;
&lt;td&gt;169875&lt;/td&gt;
&lt;/tr&gt;
&lt;tr&gt;
&lt;td&gt;ADDRESSSTREETNAME&lt;/td&gt;
&lt;td&gt;52 Chin Swee Road&lt;/td&gt;
&lt;/tr&gt;
&lt;tr bgcolor="#D4E4F3"&gt;
&lt;td&gt;NAME&lt;/td&gt;
&lt;td&gt;The Seacare Hotel&lt;/td&gt;
&lt;/tr&gt;
&lt;tr&gt;
&lt;td&gt;INC_CRC&lt;/td&gt;
&lt;td&gt;78080C748FE2605A&lt;/td&gt;
&lt;/tr&gt;
&lt;tr bgcolor="#D4E4F3"&gt;
&lt;td&gt;FMEL_UPD_D&lt;/td&gt;
&lt;td&gt;4/25/2016 11:48:40 AM&lt;/td&gt;
&lt;/tr&gt;
&lt;tr&gt;
&lt;td&gt;X_ADDR&lt;/td&gt;
&lt;td&gt;28726.127&lt;/td&gt;
&lt;/tr&gt;
&lt;tr bgcolor="#D4E4F3"&gt;
&lt;td&gt;Y_ADDR&lt;/td&gt;
&lt;td&gt;30014.6438&lt;/td&gt;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</si>
  <si>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South Beach&lt;/td&gt;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href="http://www.thesouthbeach.com.sg"&gt;www.thesouthbeach.com.sg&lt;/a&gt;&lt;/td&gt;
&lt;/tr&gt;
&lt;tr&gt;
&lt;td&gt;DESCRIPTION&lt;/td&gt;
&lt;td&gt;&amp;lt;Null&amp;gt;&lt;/td&gt;
&lt;/tr&gt;
&lt;tr bgcolor="#D4E4F3"&gt;
&lt;td&gt;ADDRESSPOSTALCODE&lt;/td&gt;
&lt;td&gt;189763&lt;/td&gt;
&lt;/tr&gt;
&lt;tr&gt;
&lt;td&gt;ADDRESSSTREETNAME&lt;/td&gt;
&lt;td&gt;30 Beach Road&lt;/td&gt;
&lt;/tr&gt;
&lt;tr bgcolor="#D4E4F3"&gt;
&lt;td&gt;NAME&lt;/td&gt;
&lt;td&gt;The South Beach&lt;/td&gt;
&lt;/tr&gt;
&lt;tr&gt;
&lt;td&gt;INC_CRC&lt;/td&gt;
&lt;td&gt;71E0EAC31B03868D&lt;/td&gt;
&lt;/tr&gt;
&lt;tr bgcolor="#D4E4F3"&gt;
&lt;td&gt;FMEL_UPD_D&lt;/td&gt;
&lt;td&gt;4/25/2016 11:48:40 AM&lt;/td&gt;
&lt;/tr&gt;
&lt;tr&gt;
&lt;td&gt;X_ADDR&lt;/td&gt;
&lt;td&gt;30471.7977&lt;/td&gt;
&lt;/tr&gt;
&lt;tr bgcolor="#D4E4F3"&gt;
&lt;td&gt;Y_ADDR&lt;/td&gt;
&lt;td&gt;30785.443&lt;/td&gt;
&lt;/tr&gt;
&lt;/table&gt;
&lt;/td&gt;
&lt;/tr&gt;
&lt;/table&gt;
&lt;/body&gt;
&lt;/html&gt;
</t>
  </si>
  <si>
    <t>The Southbridge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</si>
  <si>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Southbridge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href="http://www.thesouthbridgehotel.com"&gt;www.thesouthbridgehotel.com&lt;/a&gt;&lt;/td&gt;
&lt;/tr&gt;
&lt;tr&gt;
&lt;td&gt;DESCRIPTION&lt;/td&gt;
&lt;td&gt;&amp;lt;Null&amp;gt;&lt;/td&gt;
&lt;/tr&gt;
&lt;tr bgcolor="#D4E4F3"&gt;
&lt;td&gt;ADDRESSPOSTALCODE&lt;/td&gt;
&lt;td&gt;058759&lt;/td&gt;
&lt;/tr&gt;
&lt;tr&gt;
&lt;td&gt;ADDRESSSTREETNAME&lt;/td&gt;
&lt;td&gt;210 South Bridge Road&lt;/td&gt;
&lt;/tr&gt;
&lt;tr bgcolor="#D4E4F3"&gt;
&lt;td&gt;NAME&lt;/td&gt;
&lt;td&gt;The Southbridge Hotel&lt;/td&gt;
&lt;/tr&gt;
&lt;tr&gt;
&lt;td&gt;INC_CRC&lt;/td&gt;
&lt;td&gt;4C734FEBACFB8275&lt;/td&gt;
&lt;/tr&gt;
&lt;tr bgcolor="#D4E4F3"&gt;
&lt;td&gt;FMEL_UPD_D&lt;/td&gt;
&lt;td&gt;4/25/2016 11:48:40 AM&lt;/td&gt;
&lt;/tr&gt;
&lt;tr&gt;
&lt;td&gt;X_ADDR&lt;/td&gt;
&lt;td&gt;29373.1434&lt;/td&gt;
&lt;/tr&gt;
&lt;tr bgcolor="#D4E4F3"&gt;
&lt;td&gt;Y_ADDR&lt;/td&gt;
&lt;td&gt;29539.4701&lt;/td&gt;
&lt;/tr&gt;
&lt;/table&gt;
&lt;/td&gt;
&lt;/tr&gt;
&lt;/table&gt;
&lt;/body&gt;
&lt;/html&gt;
</t>
  </si>
  <si>
    <t>The Sultan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</si>
  <si>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Sultan&lt;/td&gt;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href="http://thesultan.com.sg"&gt;http://thesultan.com.sg&lt;/a&gt;&lt;/td&gt;
&lt;/tr&gt;
&lt;tr&gt;
&lt;td&gt;DESCRIPTION&lt;/td&gt;
&lt;td&gt;&amp;lt;Null&amp;gt;&lt;/td&gt;
&lt;/tr&gt;
&lt;tr bgcolor="#D4E4F3"&gt;
&lt;td&gt;ADDRESSPOSTALCODE&lt;/td&gt;
&lt;td&gt;199002&lt;/td&gt;
&lt;/tr&gt;
&lt;tr&gt;
&lt;td&gt;ADDRESSSTREETNAME&lt;/td&gt;
&lt;td&gt;101 Jalan Sultan&lt;/td&gt;
&lt;/tr&gt;
&lt;tr bgcolor="#D4E4F3"&gt;
&lt;td&gt;NAME&lt;/td&gt;
&lt;td&gt;The Sultan&lt;/td&gt;
&lt;/tr&gt;
&lt;tr&gt;
&lt;td&gt;INC_CRC&lt;/td&gt;
&lt;td&gt;D9FF2FE54AE56FF6&lt;/td&gt;
&lt;/tr&gt;
&lt;tr bgcolor="#D4E4F3"&gt;
&lt;td&gt;FMEL_UPD_D&lt;/td&gt;
&lt;td&gt;4/25/2016 11:48:40 AM&lt;/td&gt;
&lt;/tr&gt;
&lt;tr&gt;
&lt;td&gt;X_ADDR&lt;/td&gt;
&lt;td&gt;31078.0109&lt;/td&gt;
&lt;/tr&gt;
&lt;tr bgcolor="#D4E4F3"&gt;
&lt;td&gt;Y_ADDR&lt;/td&gt;
&lt;td&gt;31723.0102&lt;/td&gt;
&lt;/tr&gt;
&lt;/table&gt;
&lt;/td&gt;
&lt;/tr&gt;
&lt;/table&gt;
&lt;/body&gt;
&lt;/html&gt;
</t>
  </si>
  <si>
    <t>Travellers Loft @ Jalan Besar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</si>
  <si>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&lt;td&gt;Travellers Loft @ Jalan Besar&lt;/td&gt;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href="http://www.travellersloft.com.sg"&gt;www.travellersloft.com.sg&lt;/a&gt;&lt;/td&gt;
&lt;/tr&gt;
&lt;tr&gt;
&lt;td&gt;DESCRIPTION&lt;/td&gt;
&lt;td&gt;&amp;lt;Null&amp;gt;&lt;/td&gt;
&lt;/tr&gt;
&lt;tr bgcolor="#D4E4F3"&gt;
&lt;td&gt;ADDRESSPOSTALCODE&lt;/td&gt;
&lt;td&gt;208953&lt;/td&gt;
&lt;/tr&gt;
&lt;tr&gt;
&lt;td&gt;ADDRESSSTREETNAME&lt;/td&gt;
&lt;td&gt;290A Jalan Besar&lt;/td&gt;
&lt;/tr&gt;
&lt;tr bgcolor="#D4E4F3"&gt;
&lt;td&gt;NAME&lt;/td&gt;
&lt;td&gt;Travellers Loft @ Jalan Besar&lt;/td&gt;
&lt;/tr&gt;
&lt;tr&gt;
&lt;td&gt;INC_CRC&lt;/td&gt;
&lt;td&gt;C4F700B2298C1CB8&lt;/td&gt;
&lt;/tr&gt;
&lt;tr bgcolor="#D4E4F3"&gt;
&lt;td&gt;FMEL_UPD_D&lt;/td&gt;
&lt;td&gt;4/25/2016 11:48:40 AM&lt;/td&gt;
&lt;/tr&gt;
&lt;tr&gt;
&lt;td&gt;X_ADDR&lt;/td&gt;
&lt;td&gt;30847.466&lt;/td&gt;
&lt;/tr&gt;
&lt;tr bgcolor="#D4E4F3"&gt;
&lt;td&gt;Y_ADDR&lt;/td&gt;
&lt;td&gt;32550.136&lt;/td&gt;
&lt;/tr&gt;
&lt;/table&gt;
&lt;/td&gt;
&lt;/tr&gt;
&lt;/table&gt;
&lt;/body&gt;
&lt;/html&gt;
</t>
  </si>
  <si>
    <t>PARKROYAL on Pickering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</si>
  <si>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&lt;td&gt;PARKROYAL on Pickering&lt;/td&gt;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href="http://www.parkroyalhotels.com"&gt;www.parkroyalhotels.com&lt;/a&gt;&lt;/td&gt;
&lt;/tr&gt;
&lt;tr&gt;
&lt;td&gt;DESCRIPTION&lt;/td&gt;
&lt;td&gt;&amp;lt;Null&amp;gt;&lt;/td&gt;
&lt;/tr&gt;
&lt;tr bgcolor="#D4E4F3"&gt;
&lt;td&gt;ADDRESSPOSTALCODE&lt;/td&gt;
&lt;td&gt;058289&lt;/td&gt;
&lt;/tr&gt;
&lt;tr&gt;
&lt;td&gt;ADDRESSSTREETNAME&lt;/td&gt;
&lt;td&gt;3 Upper Pickering Street&lt;/td&gt;
&lt;/tr&gt;
&lt;tr bgcolor="#D4E4F3"&gt;
&lt;td&gt;NAME&lt;/td&gt;
&lt;td&gt;PARKROYAL on Pickering&lt;/td&gt;
&lt;/tr&gt;
&lt;tr&gt;
&lt;td&gt;INC_CRC&lt;/td&gt;
&lt;td&gt;A079C2328781219F&lt;/td&gt;
&lt;/tr&gt;
&lt;tr bgcolor="#D4E4F3"&gt;
&lt;td&gt;FMEL_UPD_D&lt;/td&gt;
&lt;td&gt;4/25/2016 11:48:40 AM&lt;/td&gt;
&lt;/tr&gt;
&lt;tr&gt;
&lt;td&gt;X_ADDR&lt;/td&gt;
&lt;td&gt;29443.6414&lt;/td&gt;
&lt;/tr&gt;
&lt;tr bgcolor="#D4E4F3"&gt;
&lt;td&gt;Y_ADDR&lt;/td&gt;
&lt;td&gt;29784.9686&lt;/td&gt;
&lt;/tr&gt;
&lt;/table&gt;
&lt;/td&gt;
&lt;/tr&gt;
&lt;/table&gt;
&lt;/body&gt;
&lt;/html&gt;
</t>
  </si>
  <si>
    <t>Pasir Panjang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</si>
  <si>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&lt;td&gt;Pasir Panjang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href="http://www.ppinn.com.sg/"&gt;www.ppinn.com.sg/&lt;/a&gt;&lt;/td&gt;
&lt;/tr&gt;
&lt;tr&gt;
&lt;td&gt;DESCRIPTION&lt;/td&gt;
&lt;td&gt;&amp;lt;Null&amp;gt;&lt;/td&gt;
&lt;/tr&gt;
&lt;tr bgcolor="#D4E4F3"&gt;
&lt;td&gt;ADDRESSPOSTALCODE&lt;/td&gt;
&lt;td&gt;118741&lt;/td&gt;
&lt;/tr&gt;
&lt;tr&gt;
&lt;td&gt;ADDRESSSTREETNAME&lt;/td&gt;
&lt;td&gt;404 Pasir Panjang Road&lt;/td&gt;
&lt;/tr&gt;
&lt;tr bgcolor="#D4E4F3"&gt;
&lt;td&gt;NAME&lt;/td&gt;
&lt;td&gt;Pasir Panjang Inn&lt;/td&gt;
&lt;/tr&gt;
&lt;tr&gt;
&lt;td&gt;INC_CRC&lt;/td&gt;
&lt;td&gt;BA8B5F26884AB33E&lt;/td&gt;
&lt;/tr&gt;
&lt;tr bgcolor="#D4E4F3"&gt;
&lt;td&gt;FMEL_UPD_D&lt;/td&gt;
&lt;td&gt;4/25/2016 11:48:40 AM&lt;/td&gt;
&lt;/tr&gt;
&lt;tr&gt;
&lt;td&gt;X_ADDR&lt;/td&gt;
&lt;td&gt;20971.8337&lt;/td&gt;
&lt;/tr&gt;
&lt;tr bgcolor="#D4E4F3"&gt;
&lt;td&gt;Y_ADDR&lt;/td&gt;
&lt;td&gt;30497.0643&lt;/td&gt;
&lt;/tr&gt;
&lt;/table&gt;
&lt;/td&gt;
&lt;/tr&gt;
&lt;/table&gt;
&lt;/body&gt;
&lt;/html&gt;
</t>
  </si>
  <si>
    <t>Penta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</si>
  <si>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&lt;td&gt;Penta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href="http://www.pentahotel.com.sg"&gt;www.pentahotel.com.sg&lt;/a&gt;&lt;/td&gt;
&lt;/tr&gt;
&lt;tr&gt;
&lt;td&gt;DESCRIPTION&lt;/td&gt;
&lt;td&gt;&amp;lt;Null&amp;gt;&lt;/td&gt;
&lt;/tr&gt;
&lt;tr bgcolor="#D4E4F3"&gt;
&lt;td&gt;ADDRESSPOSTALCODE&lt;/td&gt;
&lt;td&gt;219894&lt;/td&gt;
&lt;/tr&gt;
&lt;tr&gt;
&lt;td&gt;ADDRESSSTREETNAME&lt;/td&gt;
&lt;td&gt;33 Birch Road&lt;/td&gt;
&lt;/tr&gt;
&lt;tr bgcolor="#D4E4F3"&gt;
&lt;td&gt;NAME&lt;/td&gt;
&lt;td&gt;Penta Hotel&lt;/td&gt;
&lt;/tr&gt;
&lt;tr&gt;
&lt;td&gt;INC_CRC&lt;/td&gt;
&lt;td&gt;94935848C4A23E3D&lt;/td&gt;
&lt;/tr&gt;
&lt;tr bgcolor="#D4E4F3"&gt;
&lt;td&gt;FMEL_UPD_D&lt;/td&gt;
&lt;td&gt;4/25/2016 11:48:40 AM&lt;/td&gt;
&lt;/tr&gt;
&lt;tr&gt;
&lt;td&gt;X_ADDR&lt;/td&gt;
&lt;td&gt;30256.8936&lt;/td&gt;
&lt;/tr&gt;
&lt;tr bgcolor="#D4E4F3"&gt;
&lt;td&gt;Y_ADDR&lt;/td&gt;
&lt;td&gt;32610.5437&lt;/td&gt;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</si>
  <si>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&lt;td&gt;Perak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href="http://www.peraklodge.net"&gt;www.peraklodge.net&lt;/a&gt;&lt;/td&gt;
&lt;/tr&gt;
&lt;tr&gt;
&lt;td&gt;DESCRIPTION&lt;/td&gt;
&lt;td&gt;&amp;lt;Null&amp;gt;&lt;/td&gt;
&lt;/tr&gt;
&lt;tr bgcolor="#D4E4F3"&gt;
&lt;td&gt;ADDRESSPOSTALCODE&lt;/td&gt;
&lt;td&gt;208133&lt;/td&gt;
&lt;/tr&gt;
&lt;tr&gt;
&lt;td&gt;ADDRESSSTREETNAME&lt;/td&gt;
&lt;td&gt;12 Perak Road&lt;/td&gt;
&lt;/tr&gt;
&lt;tr bgcolor="#D4E4F3"&gt;
&lt;td&gt;NAME&lt;/td&gt;
&lt;td&gt;Perak Hotel&lt;/td&gt;
&lt;/tr&gt;
&lt;tr&gt;
&lt;td&gt;INC_CRC&lt;/td&gt;
&lt;td&gt;C46D0B6BD9E0B766&lt;/td&gt;
&lt;/tr&gt;
&lt;tr bgcolor="#D4E4F3"&gt;
&lt;td&gt;FMEL_UPD_D&lt;/td&gt;
&lt;td&gt;4/25/2016 11:48:40 AM&lt;/td&gt;
&lt;/tr&gt;
&lt;tr&gt;
&lt;td&gt;X_ADDR&lt;/td&gt;
&lt;td&gt;30214.0609&lt;/td&gt;
&lt;/tr&gt;
&lt;tr bgcolor="#D4E4F3"&gt;
&lt;td&gt;Y_ADDR&lt;/td&gt;
&lt;td&gt;31901.2042&lt;/td&gt;
&lt;/tr&gt;
&lt;/table&gt;
&lt;/td&gt;
&lt;/tr&gt;
&lt;/table&gt;
&lt;/body&gt;
&lt;/html&gt;
</t>
  </si>
  <si>
    <t>Phil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</si>
  <si>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&lt;td&gt;Phil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&lt;td&gt;209518&lt;/td&gt;
&lt;/tr&gt;
&lt;tr&gt;
&lt;td&gt;ADDRESSSTREETNAME&lt;/td&gt;
&lt;td&gt;43 Dickson Road&lt;/td&gt;
&lt;/tr&gt;
&lt;tr bgcolor="#D4E4F3"&gt;
&lt;td&gt;NAME&lt;/td&gt;
&lt;td&gt;Phil Inn&lt;/td&gt;
&lt;/tr&gt;
&lt;tr&gt;
&lt;td&gt;INC_CRC&lt;/td&gt;
&lt;td&gt;6C307CCD0E19D10A&lt;/td&gt;
&lt;/tr&gt;
&lt;tr bgcolor="#D4E4F3"&gt;
&lt;td&gt;FMEL_UPD_D&lt;/td&gt;
&lt;td&gt;4/25/2016 11:48:40 AM&lt;/td&gt;
&lt;/tr&gt;
&lt;tr&gt;
&lt;td&gt;X_ADDR&lt;/td&gt;
&lt;td&gt;30270.8923&lt;/td&gt;
&lt;/tr&gt;
&lt;tr bgcolor="#D4E4F3"&gt;
&lt;td&gt;Y_ADDR&lt;/td&gt;
&lt;td&gt;31966.5083&lt;/td&gt;
&lt;/tr&gt;
&lt;/table&gt;
&lt;/td&gt;
&lt;/tr&gt;
&lt;/table&gt;
&lt;/body&gt;
&lt;/html&gt;
</t>
  </si>
  <si>
    <t>Porcelain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</si>
  <si>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&lt;td&gt;Porcelain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href="http://www.porcelainhotel.com"&gt;www.porcelainhotel.com&lt;/a&gt;&lt;/td&gt;
&lt;/tr&gt;
&lt;tr&gt;
&lt;td&gt;DESCRIPTION&lt;/td&gt;
&lt;td&gt;&amp;lt;Null&amp;gt;&lt;/td&gt;
&lt;/tr&gt;
&lt;tr bgcolor="#D4E4F3"&gt;
&lt;td&gt;ADDRESSPOSTALCODE&lt;/td&gt;
&lt;td&gt;059526&lt;/td&gt;
&lt;/tr&gt;
&lt;tr&gt;
&lt;td&gt;ADDRESSSTREETNAME&lt;/td&gt;
&lt;td&gt;48 Mosque Street&lt;/td&gt;
&lt;/tr&gt;
&lt;tr bgcolor="#D4E4F3"&gt;
&lt;td&gt;NAME&lt;/td&gt;
&lt;td&gt;Porcelain Hotel&lt;/td&gt;
&lt;/tr&gt;
&lt;tr&gt;
&lt;td&gt;INC_CRC&lt;/td&gt;
&lt;td&gt;699FE56DE7105EC0&lt;/td&gt;
&lt;/tr&gt;
&lt;tr bgcolor="#D4E4F3"&gt;
&lt;td&gt;FMEL_UPD_D&lt;/td&gt;
&lt;td&gt;4/25/2016 11:48:40 AM&lt;/td&gt;
&lt;/tr&gt;
&lt;tr&gt;
&lt;td&gt;X_ADDR&lt;/td&gt;
&lt;td&gt;29220.5312&lt;/td&gt;
&lt;/tr&gt;
&lt;tr bgcolor="#D4E4F3"&gt;
&lt;td&gt;Y_ADDR&lt;/td&gt;
&lt;td&gt;29630.2318&lt;/td&gt;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</si>
  <si>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&lt;td&gt;Quality Hotel Marlow&lt;/td&gt;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href="http://www.qualityhotelmarlow.com.sg"&gt;www.qualityhotelmarlow.com.sg&lt;/a&gt;&lt;/td&gt;
&lt;/tr&gt;
&lt;tr&gt;
&lt;td&gt;DESCRIPTION&lt;/td&gt;
&lt;td&gt;&amp;lt;Null&amp;gt;&lt;/td&gt;
&lt;/tr&gt;
&lt;tr bgcolor="#D4E4F3"&gt;
&lt;td&gt;ADDRESSPOSTALCODE&lt;/td&gt;
&lt;td&gt;329926&lt;/td&gt;
&lt;/tr&gt;
&lt;tr&gt;
&lt;td&gt;ADDRESSSTREETNAME&lt;/td&gt;
&lt;td&gt;201 Balestier Road&lt;/td&gt;
&lt;/tr&gt;
&lt;tr bgcolor="#D4E4F3"&gt;
&lt;td&gt;NAME&lt;/td&gt;
&lt;td&gt;Quality Hotel Marlow&lt;/td&gt;
&lt;/tr&gt;
&lt;tr&gt;
&lt;td&gt;INC_CRC&lt;/td&gt;
&lt;td&gt;BE07FE83C22A4230&lt;/td&gt;
&lt;/tr&gt;
&lt;tr bgcolor="#D4E4F3"&gt;
&lt;td&gt;FMEL_UPD_D&lt;/td&gt;
&lt;td&gt;4/25/2016 11:48:40 AM&lt;/td&gt;
&lt;/tr&gt;
&lt;tr&gt;
&lt;td&gt;X_ADDR&lt;/td&gt;
&lt;td&gt;30136.8996&lt;/td&gt;
&lt;/tr&gt;
&lt;tr bgcolor="#D4E4F3"&gt;
&lt;td&gt;Y_ADDR&lt;/td&gt;
&lt;td&gt;33590.1556&lt;/td&gt;
&lt;/tr&gt;
&lt;/table&gt;
&lt;/td&gt;
&lt;/tr&gt;
&lt;/table&gt;
&lt;/body&gt;
&lt;/html&gt;
</t>
  </si>
  <si>
    <t>Quarters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</si>
  <si>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&lt;td&gt;Quarters&lt;/td&gt;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href="http://www.stayquarters.com"&gt;www.stayquarters.com&lt;/a&gt;&lt;/td&gt;
&lt;/tr&gt;
&lt;tr&gt;
&lt;td&gt;DESCRIPTION&lt;/td&gt;
&lt;td&gt;&amp;lt;Null&amp;gt;&lt;/td&gt;
&lt;/tr&gt;
&lt;tr bgcolor="#D4E4F3"&gt;
&lt;td&gt;ADDRESSPOSTALCODE&lt;/td&gt;
&lt;td&gt;049368&lt;/td&gt;
&lt;/tr&gt;
&lt;tr&gt;
&lt;td&gt;ADDRESSSTREETNAME&lt;/td&gt;
&lt;td&gt;12 Circular Road&lt;/td&gt;
&lt;/tr&gt;
&lt;tr bgcolor="#D4E4F3"&gt;
&lt;td&gt;NAME&lt;/td&gt;
&lt;td&gt;Quarters&lt;/td&gt;
&lt;/tr&gt;
&lt;tr&gt;
&lt;td&gt;INC_CRC&lt;/td&gt;
&lt;td&gt;775DA42ABA582FEB&lt;/td&gt;
&lt;/tr&gt;
&lt;tr bgcolor="#D4E4F3"&gt;
&lt;td&gt;FMEL_UPD_D&lt;/td&gt;
&lt;td&gt;4/25/2016 11:48:40 AM&lt;/td&gt;
&lt;/tr&gt;
&lt;tr&gt;
&lt;td&gt;X_ADDR&lt;/td&gt;
&lt;td&gt;29743.6951&lt;/td&gt;
&lt;/tr&gt;
&lt;tr bgcolor="#D4E4F3"&gt;
&lt;td&gt;Y_ADDR&lt;/td&gt;
&lt;td&gt;30009.837&lt;/td&gt;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</si>
  <si>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&lt;td&gt;Raffles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href="http://www.raffleshotel.com"&gt;www.raffleshotel.com&lt;/a&gt;&lt;/td&gt;
&lt;/tr&gt;
&lt;tr&gt;
&lt;td&gt;DESCRIPTION&lt;/td&gt;
&lt;td&gt;&amp;lt;Null&amp;gt;&lt;/td&gt;
&lt;/tr&gt;
&lt;tr bgcolor="#D4E4F3"&gt;
&lt;td&gt;ADDRESSPOSTALCODE&lt;/td&gt;
&lt;td&gt;189673&lt;/td&gt;
&lt;/tr&gt;
&lt;tr&gt;
&lt;td&gt;ADDRESSSTREETNAME&lt;/td&gt;
&lt;td&gt;1 Beach Road&lt;/td&gt;
&lt;/tr&gt;
&lt;tr bgcolor="#D4E4F3"&gt;
&lt;td&gt;NAME&lt;/td&gt;
&lt;td&gt;Raffles Hotel Singapore&lt;/td&gt;
&lt;/tr&gt;
&lt;tr&gt;
&lt;td&gt;INC_CRC&lt;/td&gt;
&lt;td&gt;2092082BF543B06D&lt;/td&gt;
&lt;/tr&gt;
&lt;tr bgcolor="#D4E4F3"&gt;
&lt;td&gt;FMEL_UPD_D&lt;/td&gt;
&lt;td&gt;4/25/2016 11:48:40 AM&lt;/td&gt;
&lt;/tr&gt;
&lt;tr&gt;
&lt;td&gt;X_ADDR&lt;/td&gt;
&lt;td&gt;30309.2676&lt;/td&gt;
&lt;/tr&gt;
&lt;tr bgcolor="#D4E4F3"&gt;
&lt;td&gt;Y_ADDR&lt;/td&gt;
&lt;td&gt;30830.8205&lt;/td&gt;
&lt;/tr&gt;
&lt;/table&gt;
&lt;/td&gt;
&lt;/tr&gt;
&lt;/table&gt;
&lt;/body&gt;
&lt;/html&gt;
</t>
  </si>
  <si>
    <t>Raintr33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</si>
  <si>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&lt;td&gt;Raintr33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href="http://raintr33hotel.com"&gt;http://raintr33hotel.com&lt;/a&gt;&lt;/td&gt;
&lt;/tr&gt;
&lt;tr&gt;
&lt;td&gt;DESCRIPTION&lt;/td&gt;
&lt;td&gt;&amp;lt;Null&amp;gt;&lt;/td&gt;
&lt;/tr&gt;
&lt;tr bgcolor="#D4E4F3"&gt;
&lt;td&gt;ADDRESSPOSTALCODE&lt;/td&gt;
&lt;td&gt;509673&lt;/td&gt;
&lt;/tr&gt;
&lt;tr&gt;
&lt;td&gt;ADDRESSSTREETNAME&lt;/td&gt;
&lt;td&gt;33 Hendon Road&lt;/td&gt;
&lt;/tr&gt;
&lt;tr bgcolor="#D4E4F3"&gt;
&lt;td&gt;NAME&lt;/td&gt;
&lt;td&gt;Raintr33 Hotel Singapore&lt;/td&gt;
&lt;/tr&gt;
&lt;tr&gt;
&lt;td&gt;INC_CRC&lt;/td&gt;
&lt;td&gt;F31AD91265458BFA&lt;/td&gt;
&lt;/tr&gt;
&lt;tr bgcolor="#D4E4F3"&gt;
&lt;td&gt;FMEL_UPD_D&lt;/td&gt;
&lt;td&gt;4/25/2016 11:48:40 AM&lt;/td&gt;
&lt;/tr&gt;
&lt;tr&gt;
&lt;td&gt;X_ADDR&lt;/td&gt;
&lt;td&gt;44093.5064&lt;/td&gt;
&lt;/tr&gt;
&lt;tr bgcolor="#D4E4F3"&gt;
&lt;td&gt;Y_ADDR&lt;/td&gt;
&lt;td&gt;41169.5201&lt;/td&gt;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</si>
  <si>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&lt;td&gt;Ramada Singapore at Zhongshan Park&lt;/td&gt;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href="http://www.ramada-dayshotelsingapore.com"&gt;www.ramada-dayshotelsingapore.com&lt;/a&gt;&lt;/td&gt;
&lt;/tr&gt;
&lt;tr&gt;
&lt;td&gt;DESCRIPTION&lt;/td&gt;
&lt;td&gt;&amp;lt;Null&amp;gt;&lt;/td&gt;
&lt;/tr&gt;
&lt;tr bgcolor="#D4E4F3"&gt;
&lt;td&gt;ADDRESSPOSTALCODE&lt;/td&gt;
&lt;td&gt;329983&lt;/td&gt;
&lt;/tr&gt;
&lt;tr&gt;
&lt;td&gt;ADDRESSSTREETNAME&lt;/td&gt;
&lt;td&gt;16 Ah Hood Road&lt;/td&gt;
&lt;/tr&gt;
&lt;tr bgcolor="#D4E4F3"&gt;
&lt;td&gt;NAME&lt;/td&gt;
&lt;td&gt;Ramada Singapore at Zhongshan Park&lt;/td&gt;
&lt;/tr&gt;
&lt;tr&gt;
&lt;td&gt;INC_CRC&lt;/td&gt;
&lt;td&gt;E1402C44CF921F8C&lt;/td&gt;
&lt;/tr&gt;
&lt;tr bgcolor="#D4E4F3"&gt;
&lt;td&gt;FMEL_UPD_D&lt;/td&gt;
&lt;td&gt;4/25/2016 11:48:40 AM&lt;/td&gt;
&lt;/tr&gt;
&lt;tr&gt;
&lt;td&gt;X_ADDR&lt;/td&gt;
&lt;td&gt;29452.9649&lt;/td&gt;
&lt;/tr&gt;
&lt;tr bgcolor="#D4E4F3"&gt;
&lt;td&gt;Y_ADDR&lt;/td&gt;
&lt;td&gt;34370.3957&lt;/td&gt;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</si>
  <si>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&lt;td&gt;RELC International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href="http://www.relcih.com.sg"&gt;www.relcih.com.sg&lt;/a&gt;&lt;/td&gt;
&lt;/tr&gt;
&lt;tr&gt;
&lt;td&gt;DESCRIPTION&lt;/td&gt;
&lt;td&gt;&amp;lt;Null&amp;gt;&lt;/td&gt;
&lt;/tr&gt;
&lt;tr bgcolor="#D4E4F3"&gt;
&lt;td&gt;ADDRESSPOSTALCODE&lt;/td&gt;
&lt;td&gt;258352&lt;/td&gt;
&lt;/tr&gt;
&lt;tr&gt;
&lt;td&gt;ADDRESSSTREETNAME&lt;/td&gt;
&lt;td&gt;30 Orange Grove Road&lt;/td&gt;
&lt;/tr&gt;
&lt;tr bgcolor="#D4E4F3"&gt;
&lt;td&gt;NAME&lt;/td&gt;
&lt;td&gt;RELC International Hotel&lt;/td&gt;
&lt;/tr&gt;
&lt;tr&gt;
&lt;td&gt;INC_CRC&lt;/td&gt;
&lt;td&gt;4043A09591453981&lt;/td&gt;
&lt;/tr&gt;
&lt;tr bgcolor="#D4E4F3"&gt;
&lt;td&gt;FMEL_UPD_D&lt;/td&gt;
&lt;td&gt;4/25/2016 11:48:40 AM&lt;/td&gt;
&lt;/tr&gt;
&lt;tr&gt;
&lt;td&gt;X_ADDR&lt;/td&gt;
&lt;td&gt;27189.0665&lt;/td&gt;
&lt;/tr&gt;
&lt;tr bgcolor="#D4E4F3"&gt;
&lt;td&gt;Y_ADDR&lt;/td&gt;
&lt;td&gt;32792.543&lt;/td&gt;
&lt;/tr&gt;
&lt;/table&gt;
&lt;/td&gt;
&lt;/tr&gt;
&lt;/table&gt;
&lt;/body&gt;
&lt;/html&gt;
</t>
  </si>
  <si>
    <t>Rendezvous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</si>
  <si>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&lt;td&gt;Rendezvous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href="http://www.stayfareast.com"&gt;http://www.stayfareast.com&lt;/a&gt;&lt;/td&gt;
&lt;/tr&gt;
&lt;tr&gt;
&lt;td&gt;DESCRIPTION&lt;/td&gt;
&lt;td&gt;&amp;lt;Null&amp;gt;&lt;/td&gt;
&lt;/tr&gt;
&lt;tr bgcolor="#D4E4F3"&gt;
&lt;td&gt;ADDRESSPOSTALCODE&lt;/td&gt;
&lt;td&gt;189559&lt;/td&gt;
&lt;/tr&gt;
&lt;tr&gt;
&lt;td&gt;ADDRESSSTREETNAME&lt;/td&gt;
&lt;td&gt;9 Bras Basah Road&lt;/td&gt;
&lt;/tr&gt;
&lt;tr bgcolor="#D4E4F3"&gt;
&lt;td&gt;NAME&lt;/td&gt;
&lt;td&gt;Rendezvous Hotel Singapore&lt;/td&gt;
&lt;/tr&gt;
&lt;tr&gt;
&lt;td&gt;INC_CRC&lt;/td&gt;
&lt;td&gt;C72A7A9DD75F7C5A&lt;/td&gt;
&lt;/tr&gt;
&lt;tr bgcolor="#D4E4F3"&gt;
&lt;td&gt;FMEL_UPD_D&lt;/td&gt;
&lt;td&gt;4/25/2016 11:48:40 AM&lt;/td&gt;
&lt;/tr&gt;
&lt;tr&gt;
&lt;td&gt;X_ADDR&lt;/td&gt;
&lt;td&gt;29780.382&lt;/td&gt;
&lt;/tr&gt;
&lt;tr bgcolor="#D4E4F3"&gt;
&lt;td&gt;Y_ADDR&lt;/td&gt;
&lt;td&gt;31216.2329&lt;/td&gt;
&lt;/tr&gt;
&lt;/table&gt;
&lt;/td&gt;
&lt;/tr&gt;
&lt;/table&gt;
&lt;/body&gt;
&lt;/html&gt;
</t>
  </si>
  <si>
    <t>River City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</si>
  <si>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&lt;td&gt;River City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href="http://www.rivercity.com"&gt;www.rivercity.com&lt;/a&gt;&lt;/td&gt;
&lt;/tr&gt;
&lt;tr&gt;
&lt;td&gt;DESCRIPTION&lt;/td&gt;
&lt;td&gt;&amp;lt;Null&amp;gt;&lt;/td&gt;
&lt;/tr&gt;
&lt;tr bgcolor="#D4E4F3"&gt;
&lt;td&gt;ADDRESSPOSTALCODE&lt;/td&gt;
&lt;td&gt;059672&lt;/td&gt;
&lt;/tr&gt;
&lt;tr&gt;
&lt;td&gt;ADDRESSSTREETNAME&lt;/td&gt;
&lt;td&gt;33C Hongkong Street&lt;/td&gt;
&lt;/tr&gt;
&lt;tr bgcolor="#D4E4F3"&gt;
&lt;td&gt;NAME&lt;/td&gt;
&lt;td&gt;River City Inn&lt;/td&gt;
&lt;/tr&gt;
&lt;tr&gt;
&lt;td&gt;INC_CRC&lt;/td&gt;
&lt;td&gt;A66A4688D1E64FF0&lt;/td&gt;
&lt;/tr&gt;
&lt;tr bgcolor="#D4E4F3"&gt;
&lt;td&gt;FMEL_UPD_D&lt;/td&gt;
&lt;td&gt;4/25/2016 11:48:40 AM&lt;/td&gt;
&lt;/tr&gt;
&lt;tr&gt;
&lt;td&gt;X_ADDR&lt;/td&gt;
&lt;td&gt;29535.1666&lt;/td&gt;
&lt;/tr&gt;
&lt;tr bgcolor="#D4E4F3"&gt;
&lt;td&gt;Y_ADDR&lt;/td&gt;
&lt;td&gt;29981.1481&lt;/td&gt;
&lt;/tr&gt;
&lt;/table&gt;
&lt;/td&gt;
&lt;/tr&gt;
&lt;/table&gt;
&lt;/body&gt;
&lt;/html&gt;
</t>
  </si>
  <si>
    <t>The Amazing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</si>
  <si>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Amazing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&lt;td&gt;398913&lt;/td&gt;
&lt;/tr&gt;
&lt;tr&gt;
&lt;td&gt;ADDRESSSTREETNAME&lt;/td&gt;
&lt;td&gt;1 Lorong 14 Geylang&lt;/td&gt;
&lt;/tr&gt;
&lt;tr bgcolor="#D4E4F3"&gt;
&lt;td&gt;NAME&lt;/td&gt;
&lt;td&gt;The Amazing Inn&lt;/td&gt;
&lt;/tr&gt;
&lt;tr&gt;
&lt;td&gt;INC_CRC&lt;/td&gt;
&lt;td&gt;13608107BEE5C402&lt;/td&gt;
&lt;/tr&gt;
&lt;tr bgcolor="#D4E4F3"&gt;
&lt;td&gt;FMEL_UPD_D&lt;/td&gt;
&lt;td&gt;4/25/2016 11:48:40 AM&lt;/td&gt;
&lt;/tr&gt;
&lt;tr&gt;
&lt;td&gt;X_ADDR&lt;/td&gt;
&lt;td&gt;33103.4473&lt;/td&gt;
&lt;/tr&gt;
&lt;tr bgcolor="#D4E4F3"&gt;
&lt;td&gt;Y_ADDR&lt;/td&gt;
&lt;td&gt;32721.2628&lt;/td&gt;
&lt;/tr&gt;
&lt;/table&gt;
&lt;/td&gt;
&lt;/tr&gt;
&lt;/table&gt;
&lt;/body&gt;
&lt;/html&gt;
</t>
  </si>
  <si>
    <t>The Ardennes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</si>
  <si>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Ardennes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href="http://www.theardenneshotel.com.sg"&gt;www.theardenneshotel.com.sg&lt;/a&gt;&lt;/td&gt;
&lt;/tr&gt;
&lt;tr&gt;
&lt;td&gt;DESCRIPTION&lt;/td&gt;
&lt;td&gt;&amp;lt;Null&amp;gt;&lt;/td&gt;
&lt;/tr&gt;
&lt;tr bgcolor="#D4E4F3"&gt;
&lt;td&gt;ADDRESSPOSTALCODE&lt;/td&gt;
&lt;td&gt;199323&lt;/td&gt;
&lt;/tr&gt;
&lt;tr&gt;
&lt;td&gt;ADDRESSSTREETNAME&lt;/td&gt;
&lt;td&gt;11 Jalan Klapa&lt;/td&gt;
&lt;/tr&gt;
&lt;tr bgcolor="#D4E4F3"&gt;
&lt;td&gt;NAME&lt;/td&gt;
&lt;td&gt;The Ardennes Hotel&lt;/td&gt;
&lt;/tr&gt;
&lt;tr&gt;
&lt;td&gt;INC_CRC&lt;/td&gt;
&lt;td&gt;EB21C0F51686E27D&lt;/td&gt;
&lt;/tr&gt;
&lt;tr bgcolor="#D4E4F3"&gt;
&lt;td&gt;FMEL_UPD_D&lt;/td&gt;
&lt;td&gt;4/25/2016 11:48:40 AM&lt;/td&gt;
&lt;/tr&gt;
&lt;tr&gt;
&lt;td&gt;X_ADDR&lt;/td&gt;
&lt;td&gt;30934.5044&lt;/td&gt;
&lt;/tr&gt;
&lt;tr bgcolor="#D4E4F3"&gt;
&lt;td&gt;Y_ADDR&lt;/td&gt;
&lt;td&gt;31838.3535&lt;/td&gt;
&lt;/tr&gt;
&lt;/table&gt;
&lt;/td&gt;
&lt;/tr&gt;
&lt;/table&gt;
&lt;/body&gt;
&lt;/html&gt;
</t>
  </si>
  <si>
    <t>The Claremont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</si>
  <si>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Claremont&lt;/td&gt;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href="http://www.claremont.com.sg"&gt;www.claremont.com.sg&lt;/a&gt;&lt;/td&gt;
&lt;/tr&gt;
&lt;tr&gt;
&lt;td&gt;DESCRIPTION&lt;/td&gt;
&lt;td&gt;&amp;lt;Null&amp;gt;&lt;/td&gt;
&lt;/tr&gt;
&lt;tr bgcolor="#D4E4F3"&gt;
&lt;td&gt;ADDRESSPOSTALCODE&lt;/td&gt;
&lt;td&gt;218224&lt;/td&gt;
&lt;/tr&gt;
&lt;tr&gt;
&lt;td&gt;ADDRESSSTREETNAME&lt;/td&gt;
&lt;td&gt;301 Serangoon Road&lt;/td&gt;
&lt;/tr&gt;
&lt;tr bgcolor="#D4E4F3"&gt;
&lt;td&gt;NAME&lt;/td&gt;
&lt;td&gt;The Claremont&lt;/td&gt;
&lt;/tr&gt;
&lt;tr&gt;
&lt;td&gt;INC_CRC&lt;/td&gt;
&lt;td&gt;B3F932B8D621DA3A&lt;/td&gt;
&lt;/tr&gt;
&lt;tr bgcolor="#D4E4F3"&gt;
&lt;td&gt;FMEL_UPD_D&lt;/td&gt;
&lt;td&gt;4/25/2016 11:48:40 AM&lt;/td&gt;
&lt;/tr&gt;
&lt;tr&gt;
&lt;td&gt;X_ADDR&lt;/td&gt;
&lt;td&gt;30386.2056&lt;/td&gt;
&lt;/tr&gt;
&lt;tr bgcolor="#D4E4F3"&gt;
&lt;td&gt;Y_ADDR&lt;/td&gt;
&lt;td&gt;32629.7075&lt;/td&gt;
&lt;/tr&gt;
&lt;/table&gt;
&lt;/td&gt;
&lt;/tr&gt;
&lt;/table&gt;
&lt;/body&gt;
&lt;/html&gt;
</t>
  </si>
  <si>
    <t>The Club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</si>
  <si>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Club&lt;/td&gt;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href="http://www.theclub.com.sg"&gt;www.theclub.com.sg&lt;/a&gt;&lt;/td&gt;
&lt;/tr&gt;
&lt;tr&gt;
&lt;td&gt;DESCRIPTION&lt;/td&gt;
&lt;td&gt;&amp;lt;Null&amp;gt;&lt;/td&gt;
&lt;/tr&gt;
&lt;tr bgcolor="#D4E4F3"&gt;
&lt;td&gt;ADDRESSPOSTALCODE&lt;/td&gt;
&lt;td&gt;069708&lt;/td&gt;
&lt;/tr&gt;
&lt;tr&gt;
&lt;td&gt;ADDRESSSTREETNAME&lt;/td&gt;
&lt;td&gt;28 Ann Siang Road&lt;/td&gt;
&lt;/tr&gt;
&lt;tr bgcolor="#D4E4F3"&gt;
&lt;td&gt;NAME&lt;/td&gt;
&lt;td&gt;The Club&lt;/td&gt;
&lt;/tr&gt;
&lt;tr&gt;
&lt;td&gt;INC_CRC&lt;/td&gt;
&lt;td&gt;BFC62EA73DB6881C&lt;/td&gt;
&lt;/tr&gt;
&lt;tr bgcolor="#D4E4F3"&gt;
&lt;td&gt;FMEL_UPD_D&lt;/td&gt;
&lt;td&gt;4/25/2016 11:48:40 AM&lt;/td&gt;
&lt;/tr&gt;
&lt;tr&gt;
&lt;td&gt;X_ADDR&lt;/td&gt;
&lt;td&gt;29384.909&lt;/td&gt;
&lt;/tr&gt;
&lt;tr bgcolor="#D4E4F3"&gt;
&lt;td&gt;Y_ADDR&lt;/td&gt;
&lt;td&gt;29245.8276&lt;/td&gt;
&lt;/tr&gt;
&lt;/table&gt;
&lt;/td&gt;
&lt;/tr&gt;
&lt;/table&gt;
&lt;/body&gt;
&lt;/html&gt;
</t>
  </si>
  <si>
    <t>The Daulat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</si>
  <si>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Daulat&lt;/td&gt;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href="http://www.thedaulat.com"&gt;www.thedaulat.com&lt;/a&gt;&lt;/td&gt;
&lt;/tr&gt;
&lt;tr&gt;
&lt;td&gt;DESCRIPTION&lt;/td&gt;
&lt;td&gt;&amp;lt;Null&amp;gt;&lt;/td&gt;
&lt;/tr&gt;
&lt;tr bgcolor="#D4E4F3"&gt;
&lt;td&gt;ADDRESSPOSTALCODE&lt;/td&gt;
&lt;td&gt;208413&lt;/td&gt;
&lt;/tr&gt;
&lt;tr&gt;
&lt;td&gt;ADDRESSSTREETNAME&lt;/td&gt;
&lt;td&gt;16 Madras Street&lt;/td&gt;
&lt;/tr&gt;
&lt;tr bgcolor="#D4E4F3"&gt;
&lt;td&gt;NAME&lt;/td&gt;
&lt;td&gt;The Daulat&lt;/td&gt;
&lt;/tr&gt;
&lt;tr&gt;
&lt;td&gt;INC_CRC&lt;/td&gt;
&lt;td&gt;B4341A0FDDAB1D9C&lt;/td&gt;
&lt;/tr&gt;
&lt;tr bgcolor="#D4E4F3"&gt;
&lt;td&gt;FMEL_UPD_D&lt;/td&gt;
&lt;td&gt;4/25/2016 11:48:40 AM&lt;/td&gt;
&lt;/tr&gt;
&lt;tr&gt;
&lt;td&gt;X_ADDR&lt;/td&gt;
&lt;td&gt;30174.2259&lt;/td&gt;
&lt;/tr&gt;
&lt;tr bgcolor="#D4E4F3"&gt;
&lt;td&gt;Y_ADDR&lt;/td&gt;
&lt;td&gt;31898.293&lt;/td&gt;
&lt;/tr&gt;
&lt;/table&gt;
&lt;/td&gt;
&lt;/tr&gt;
&lt;/table&gt;
&lt;/body&gt;
&lt;/html&gt;
</t>
  </si>
  <si>
    <t>The Elizabeth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</si>
  <si>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Elizabeth&lt;/td&gt;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href="http://www.stayfareast.com.sg"&gt;www.stayfareast.com.sg&lt;/a&gt;&lt;/td&gt;
&lt;/tr&gt;
&lt;tr&gt;
&lt;td&gt;DESCRIPTION&lt;/td&gt;
&lt;td&gt;&amp;lt;Null&amp;gt;&lt;/td&gt;
&lt;/tr&gt;
&lt;tr bgcolor="#D4E4F3"&gt;
&lt;td&gt;ADDRESSPOSTALCODE&lt;/td&gt;
&lt;td&gt;228518&lt;/td&gt;
&lt;/tr&gt;
&lt;tr&gt;
&lt;td&gt;ADDRESSSTREETNAME&lt;/td&gt;
&lt;td&gt;24 Mount Elizabeth&lt;/td&gt;
&lt;/tr&gt;
&lt;tr bgcolor="#D4E4F3"&gt;
&lt;td&gt;NAME&lt;/td&gt;
&lt;td&gt;The Elizabeth&lt;/td&gt;
&lt;/tr&gt;
&lt;tr&gt;
&lt;td&gt;INC_CRC&lt;/td&gt;
&lt;td&gt;CD10A01707BF8145&lt;/td&gt;
&lt;/tr&gt;
&lt;tr bgcolor="#D4E4F3"&gt;
&lt;td&gt;FMEL_UPD_D&lt;/td&gt;
&lt;td&gt;4/25/2016 11:48:40 AM&lt;/td&gt;
&lt;/tr&gt;
&lt;tr&gt;
&lt;td&gt;X_ADDR&lt;/td&gt;
&lt;td&gt;28266.3991&lt;/td&gt;
&lt;/tr&gt;
&lt;tr bgcolor="#D4E4F3"&gt;
&lt;td&gt;Y_ADDR&lt;/td&gt;
&lt;td&gt;32260.1806&lt;/td&gt;
&lt;/tr&gt;
&lt;/table&gt;
&lt;/td&gt;
&lt;/tr&gt;
&lt;/table&gt;
&lt;/body&gt;
&lt;/html&gt;
</t>
  </si>
  <si>
    <t>The Fragrance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</si>
  <si>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Fragrance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&lt;td&gt;427485&lt;/td&gt;
&lt;/tr&gt;
&lt;tr&gt;
&lt;td&gt;ADDRESSSTREETNAME&lt;/td&gt;
&lt;td&gt;219 Joo Chiat Road&lt;/td&gt;
&lt;/tr&gt;
&lt;tr bgcolor="#D4E4F3"&gt;
&lt;td&gt;NAME&lt;/td&gt;
&lt;td&gt;The Fragrance Hotel&lt;/td&gt;
&lt;/tr&gt;
&lt;tr&gt;
&lt;td&gt;INC_CRC&lt;/td&gt;
&lt;td&gt;178A31D4B5291817&lt;/td&gt;
&lt;/tr&gt;
&lt;tr bgcolor="#D4E4F3"&gt;
&lt;td&gt;FMEL_UPD_D&lt;/td&gt;
&lt;td&gt;4/25/2016 11:48:40 AM&lt;/td&gt;
&lt;/tr&gt;
&lt;tr&gt;
&lt;td&gt;X_ADDR&lt;/td&gt;
&lt;td&gt;35559.8548&lt;/td&gt;
&lt;/tr&gt;
&lt;tr bgcolor="#D4E4F3"&gt;
&lt;td&gt;Y_ADDR&lt;/td&gt;
&lt;td&gt;32644.2518&lt;/td&gt;
&lt;/tr&gt;
&lt;/table&gt;
&lt;/td&gt;
&lt;/tr&gt;
&lt;/table&gt;
&lt;/body&gt;
&lt;/html&gt;
</t>
  </si>
  <si>
    <t>The Fullerton Bay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</si>
  <si>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Fullerton Bay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href="http://www.fullertonbayhotel.com"&gt;www.fullertonbayhotel.com&lt;/a&gt;&lt;/td&gt;
&lt;/tr&gt;
&lt;tr&gt;
&lt;td&gt;DESCRIPTION&lt;/td&gt;
&lt;td&gt;&amp;lt;Null&amp;gt;&lt;/td&gt;
&lt;/tr&gt;
&lt;tr bgcolor="#D4E4F3"&gt;
&lt;td&gt;ADDRESSPOSTALCODE&lt;/td&gt;
&lt;td&gt;049326&lt;/td&gt;
&lt;/tr&gt;
&lt;tr&gt;
&lt;td&gt;ADDRESSSTREETNAME&lt;/td&gt;
&lt;td&gt;80 Collyer Quay&lt;/td&gt;
&lt;/tr&gt;
&lt;tr bgcolor="#D4E4F3"&gt;
&lt;td&gt;NAME&lt;/td&gt;
&lt;td&gt;The Fullerton Bay Hotel&lt;/td&gt;
&lt;/tr&gt;
&lt;tr&gt;
&lt;td&gt;INC_CRC&lt;/td&gt;
&lt;td&gt;EECAA6CEA805ECAB&lt;/td&gt;
&lt;/tr&gt;
&lt;tr bgcolor="#D4E4F3"&gt;
&lt;td&gt;FMEL_UPD_D&lt;/td&gt;
&lt;td&gt;4/25/2016 11:48:40 AM&lt;/td&gt;
&lt;/tr&gt;
&lt;tr&gt;
&lt;td&gt;X_ADDR&lt;/td&gt;
&lt;td&gt;30243.8222&lt;/td&gt;
&lt;/tr&gt;
&lt;tr bgcolor="#D4E4F3"&gt;
&lt;td&gt;Y_ADDR&lt;/td&gt;
&lt;td&gt;29600.0403&lt;/td&gt;
&lt;/tr&gt;
&lt;/table&gt;
&lt;/td&gt;
&lt;/tr&gt;
&lt;/table&gt;
&lt;/body&gt;
&lt;/html&gt;
</t>
  </si>
  <si>
    <t>The Fullerton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</si>
  <si>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Fullerton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href="http://www.fullertonhotel.com"&gt;www.fullertonhotel.com&lt;/a&gt;&lt;/td&gt;
&lt;/tr&gt;
&lt;tr&gt;
&lt;td&gt;DESCRIPTION&lt;/td&gt;
&lt;td&gt;&amp;lt;Null&amp;gt;&lt;/td&gt;
&lt;/tr&gt;
&lt;tr bgcolor="#D4E4F3"&gt;
&lt;td&gt;ADDRESSPOSTALCODE&lt;/td&gt;
&lt;td&gt;049178&lt;/td&gt;
&lt;/tr&gt;
&lt;tr&gt;
&lt;td&gt;ADDRESSSTREETNAME&lt;/td&gt;
&lt;td&gt;1 Fullerton Square&lt;/td&gt;
&lt;/tr&gt;
&lt;tr bgcolor="#D4E4F3"&gt;
&lt;td&gt;NAME&lt;/td&gt;
&lt;td&gt;The Fullerton Hotel&lt;/td&gt;
&lt;/tr&gt;
&lt;tr&gt;
&lt;td&gt;INC_CRC&lt;/td&gt;
&lt;td&gt;035555AE976A2F01&lt;/td&gt;
&lt;/tr&gt;
&lt;tr bgcolor="#D4E4F3"&gt;
&lt;td&gt;FMEL_UPD_D&lt;/td&gt;
&lt;td&gt;4/25/2016 11:48:40 AM&lt;/td&gt;
&lt;/tr&gt;
&lt;tr&gt;
&lt;td&gt;X_ADDR&lt;/td&gt;
&lt;td&gt;30187.0784&lt;/td&gt;
&lt;/tr&gt;
&lt;tr bgcolor="#D4E4F3"&gt;
&lt;td&gt;Y_ADDR&lt;/td&gt;
&lt;td&gt;29846.2414&lt;/td&gt;
&lt;/tr&gt;
&lt;/table&gt;
&lt;/td&gt;
&lt;/tr&gt;
&lt;/table&gt;
&lt;/body&gt;
&lt;/html&gt;
</t>
  </si>
  <si>
    <t>The Green Kiwi Backpacker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</si>
  <si>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Green Kiwi Backpacker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href="http://www.greenkiwi.com.sg"&gt;www.greenkiwi.com.sg&lt;/a&gt;&lt;/td&gt;
&lt;/tr&gt;
&lt;tr&gt;
&lt;td&gt;DESCRIPTION&lt;/td&gt;
&lt;td&gt;&amp;lt;Null&amp;gt;&lt;/td&gt;
&lt;/tr&gt;
&lt;tr bgcolor="#D4E4F3"&gt;
&lt;td&gt;ADDRESSPOSTALCODE&lt;/td&gt;
&lt;td&gt;338800&lt;/td&gt;
&lt;/tr&gt;
&lt;tr&gt;
&lt;td&gt;ADDRESSSTREETNAME&lt;/td&gt;
&lt;td&gt;280A Lavender Street&lt;/td&gt;
&lt;/tr&gt;
&lt;tr bgcolor="#D4E4F3"&gt;
&lt;td&gt;NAME&lt;/td&gt;
&lt;td&gt;The Green Kiwi Backpacker Hostel&lt;/td&gt;
&lt;/tr&gt;
&lt;tr&gt;
&lt;td&gt;INC_CRC&lt;/td&gt;
&lt;td&gt;08858D7DA5A18BB9&lt;/td&gt;
&lt;/tr&gt;
&lt;tr bgcolor="#D4E4F3"&gt;
&lt;td&gt;FMEL_UPD_D&lt;/td&gt;
&lt;td&gt;4/25/2016 11:48:40 AM&lt;/td&gt;
&lt;/tr&gt;
&lt;tr&gt;
&lt;td&gt;X_ADDR&lt;/td&gt;
&lt;td&gt;31004.5486&lt;/td&gt;
&lt;/tr&gt;
&lt;tr bgcolor="#D4E4F3"&gt;
&lt;td&gt;Y_ADDR&lt;/td&gt;
&lt;td&gt;32961.0627&lt;/td&gt;
&lt;/tr&gt;
&lt;/table&gt;
&lt;/td&gt;
&lt;/tr&gt;
&lt;/table&gt;
&lt;/body&gt;
&lt;/html&gt;
</t>
  </si>
  <si>
    <t>The Inn at Temple Street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</si>
  <si>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Inn at Temple Street&lt;/td&gt;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href="http://www.theinn.com.sg"&gt;www.theinn.com.sg&lt;/a&gt;&lt;/td&gt;
&lt;/tr&gt;
&lt;tr&gt;
&lt;td&gt;DESCRIPTION&lt;/td&gt;
&lt;td&gt;&amp;lt;Null&amp;gt;&lt;/td&gt;
&lt;/tr&gt;
&lt;tr bgcolor="#D4E4F3"&gt;
&lt;td&gt;ADDRESSPOSTALCODE&lt;/td&gt;
&lt;td&gt;058581&lt;/td&gt;
&lt;/tr&gt;
&lt;tr&gt;
&lt;td&gt;ADDRESSSTREETNAME&lt;/td&gt;
&lt;td&gt;36 Temple Street&lt;/td&gt;
&lt;/tr&gt;
&lt;tr bgcolor="#D4E4F3"&gt;
&lt;td&gt;NAME&lt;/td&gt;
&lt;td&gt;The Inn at Temple Street&lt;/td&gt;
&lt;/tr&gt;
&lt;tr&gt;
&lt;td&gt;INC_CRC&lt;/td&gt;
&lt;td&gt;95A708078A9D2424&lt;/td&gt;
&lt;/tr&gt;
&lt;tr bgcolor="#D4E4F3"&gt;
&lt;td&gt;FMEL_UPD_D&lt;/td&gt;
&lt;td&gt;4/25/2016 11:48:40 AM&lt;/td&gt;
&lt;/tr&gt;
&lt;tr&gt;
&lt;td&gt;X_ADDR&lt;/td&gt;
&lt;td&gt;29174.1168&lt;/td&gt;
&lt;/tr&gt;
&lt;tr bgcolor="#D4E4F3"&gt;
&lt;td&gt;Y_ADDR&lt;/td&gt;
&lt;td&gt;29515.9907&lt;/td&gt;
&lt;/tr&gt;
&lt;/table&gt;
&lt;/td&gt;
&lt;/tr&gt;
&lt;/table&gt;
&lt;/body&gt;
&lt;/html&gt;
</t>
  </si>
  <si>
    <t>The Keong Saik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</si>
  <si>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Keong Saik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href="http://www.keongsaikhotel.com.sg"&gt;www.keongsaikhotel.com.sg&lt;/a&gt;&lt;/td&gt;
&lt;/tr&gt;
&lt;tr&gt;
&lt;td&gt;DESCRIPTION&lt;/td&gt;
&lt;td&gt;&amp;lt;Null&amp;gt;&lt;/td&gt;
&lt;/tr&gt;
&lt;tr bgcolor="#D4E4F3"&gt;
&lt;td&gt;ADDRESSPOSTALCODE&lt;/td&gt;
&lt;td&gt;089165&lt;/td&gt;
&lt;/tr&gt;
&lt;tr&gt;
&lt;td&gt;ADDRESSSTREETNAME&lt;/td&gt;
&lt;td&gt;69 Keong Saik Road&lt;/td&gt;
&lt;/tr&gt;
&lt;tr bgcolor="#D4E4F3"&gt;
&lt;td&gt;NAME&lt;/td&gt;
&lt;td&gt;The Keong Saik Hotel&lt;/td&gt;
&lt;/tr&gt;
&lt;tr&gt;
&lt;td&gt;INC_CRC&lt;/td&gt;
&lt;td&gt;3546867949469BE3&lt;/td&gt;
&lt;/tr&gt;
&lt;tr bgcolor="#D4E4F3"&gt;
&lt;td&gt;FMEL_UPD_D&lt;/td&gt;
&lt;td&gt;4/25/2016 11:48:40 AM&lt;/td&gt;
&lt;/tr&gt;
&lt;tr&gt;
&lt;td&gt;X_ADDR&lt;/td&gt;
&lt;td&gt;28926.1251&lt;/td&gt;
&lt;/tr&gt;
&lt;tr bgcolor="#D4E4F3"&gt;
&lt;td&gt;Y_ADDR&lt;/td&gt;
&lt;td&gt;29276.3113&lt;/td&gt;
&lt;/tr&gt;
&lt;/table&gt;
&lt;/td&gt;
&lt;/tr&gt;
&lt;/table&gt;
&lt;/body&gt;
&lt;/html&gt;
</t>
  </si>
  <si>
    <t>The Mitraa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</si>
  <si>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Mitraa&lt;/td&gt;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href="http://www.mitraa.com.sg"&gt;www.mitraa.com.sg&lt;/a&gt;&lt;/td&gt;
&lt;/tr&gt;
&lt;tr&gt;
&lt;td&gt;DESCRIPTION&lt;/td&gt;
&lt;td&gt;&amp;lt;Null&amp;gt;&lt;/td&gt;
&lt;/tr&gt;
&lt;tr bgcolor="#D4E4F3"&gt;
&lt;td&gt;ADDRESSPOSTALCODE&lt;/td&gt;
&lt;td&gt;218673&lt;/td&gt;
&lt;/tr&gt;
&lt;tr&gt;
&lt;td&gt;ADDRESSSTREETNAME&lt;/td&gt;
&lt;td&gt;427 Race Course Road&lt;/td&gt;
&lt;/tr&gt;
&lt;tr bgcolor="#D4E4F3"&gt;
&lt;td&gt;NAME&lt;/td&gt;
&lt;td&gt;The Mitraa&lt;/td&gt;
&lt;/tr&gt;
&lt;tr&gt;
&lt;td&gt;INC_CRC&lt;/td&gt;
&lt;td&gt;1E413D6BA692418D&lt;/td&gt;
&lt;/tr&gt;
&lt;tr bgcolor="#D4E4F3"&gt;
&lt;td&gt;FMEL_UPD_D&lt;/td&gt;
&lt;td&gt;4/25/2016 11:48:40 AM&lt;/td&gt;
&lt;/tr&gt;
&lt;tr&gt;
&lt;td&gt;X_ADDR&lt;/td&gt;
&lt;td&gt;30697.3279&lt;/td&gt;
&lt;/tr&gt;
&lt;tr bgcolor="#D4E4F3"&gt;
&lt;td&gt;Y_ADDR&lt;/td&gt;
&lt;td&gt;33132.2767&lt;/td&gt;
&lt;/tr&gt;
&lt;/table&gt;
&lt;/td&gt;
&lt;/tr&gt;
&lt;/table&gt;
&lt;/body&gt;
&lt;/html&gt;
</t>
  </si>
  <si>
    <t>The Noble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</si>
  <si>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Noble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href="http://www.thenoblehotel.com"&gt;www.thenoblehotel.com&lt;/a&gt;&lt;/td&gt;
&lt;/tr&gt;
&lt;tr&gt;
&lt;td&gt;DESCRIPTION&lt;/td&gt;
&lt;td&gt;&amp;lt;Null&amp;gt;&lt;/td&gt;
&lt;/tr&gt;
&lt;tr bgcolor="#D4E4F3"&gt;
&lt;td&gt;ADDRESSPOSTALCODE&lt;/td&gt;
&lt;td&gt;209012&lt;/td&gt;
&lt;/tr&gt;
&lt;tr&gt;
&lt;td&gt;ADDRESSSTREETNAME&lt;/td&gt;
&lt;td&gt;407 Jalan Besar&lt;/td&gt;
&lt;/tr&gt;
&lt;tr bgcolor="#D4E4F3"&gt;
&lt;td&gt;NAME&lt;/td&gt;
&lt;td&gt;The Noble Hotel&lt;/td&gt;
&lt;/tr&gt;
&lt;tr&gt;
&lt;td&gt;INC_CRC&lt;/td&gt;
&lt;td&gt;CA04FB25BC33966B&lt;/td&gt;
&lt;/tr&gt;
&lt;tr bgcolor="#D4E4F3"&gt;
&lt;td&gt;FMEL_UPD_D&lt;/td&gt;
&lt;td&gt;4/25/2016 11:48:40 AM&lt;/td&gt;
&lt;/tr&gt;
&lt;tr&gt;
&lt;td&gt;X_ADDR&lt;/td&gt;
&lt;td&gt;30944.4508&lt;/td&gt;
&lt;/tr&gt;
&lt;tr bgcolor="#D4E4F3"&gt;
&lt;td&gt;Y_ADDR&lt;/td&gt;
&lt;td&gt;32898.5108&lt;/td&gt;
&lt;/tr&gt;
&lt;/table&gt;
&lt;/td&gt;
&lt;/tr&gt;
&lt;/table&gt;
&lt;/body&gt;
&lt;/html&gt;
</t>
  </si>
  <si>
    <t>The Pan Pacific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</si>
  <si>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Pan Pacific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href="https://www.panpacific.com/en/hotels-resorts/singapore/marina.html"&gt;https://www.panpacific.com/en/hotels-resorts/singapore/marina.html&lt;/a&gt;&lt;/td&gt;
&lt;/tr&gt;
&lt;tr&gt;
&lt;td&gt;DESCRIPTION&lt;/td&gt;
&lt;td&gt;&amp;lt;Null&amp;gt;&lt;/td&gt;
&lt;/tr&gt;
&lt;tr bgcolor="#D4E4F3"&gt;
&lt;td&gt;ADDRESSPOSTALCODE&lt;/td&gt;
&lt;td&gt;039595&lt;/td&gt;
&lt;/tr&gt;
&lt;tr&gt;
&lt;td&gt;ADDRESSSTREETNAME&lt;/td&gt;
&lt;td&gt;7 Raffles Boulevard&lt;/td&gt;
&lt;/tr&gt;
&lt;tr bgcolor="#D4E4F3"&gt;
&lt;td&gt;NAME&lt;/td&gt;
&lt;td&gt;The Pan Pacific Hotel Singapore&lt;/td&gt;
&lt;/tr&gt;
&lt;tr&gt;
&lt;td&gt;INC_CRC&lt;/td&gt;
&lt;td&gt;83DCD344C642D267&lt;/td&gt;
&lt;/tr&gt;
&lt;tr bgcolor="#D4E4F3"&gt;
&lt;td&gt;FMEL_UPD_D&lt;/td&gt;
&lt;td&gt;4/25/2016 11:48:40 AM&lt;/td&gt;
&lt;/tr&gt;
&lt;tr&gt;
&lt;td&gt;X_ADDR&lt;/td&gt;
&lt;td&gt;30836.3531&lt;/td&gt;
&lt;/tr&gt;
&lt;tr bgcolor="#D4E4F3"&gt;
&lt;td&gt;Y_ADDR&lt;/td&gt;
&lt;td&gt;30529.5629&lt;/td&gt;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</si>
  <si>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Quincy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href="http://www.quincy.com.sg"&gt;http://www.quincy.com.sg&lt;/a&gt;&lt;/td&gt;
&lt;/tr&gt;
&lt;tr&gt;
&lt;td&gt;DESCRIPTION&lt;/td&gt;
&lt;td&gt;&amp;lt;Null&amp;gt;&lt;/td&gt;
&lt;/tr&gt;
&lt;tr bgcolor="#D4E4F3"&gt;
&lt;td&gt;ADDRESSPOSTALCODE&lt;/td&gt;
&lt;td&gt;228517&lt;/td&gt;
&lt;/tr&gt;
&lt;tr&gt;
&lt;td&gt;ADDRESSSTREETNAME&lt;/td&gt;
&lt;td&gt;22 Mount Elizabeth&lt;/td&gt;
&lt;/tr&gt;
&lt;tr bgcolor="#D4E4F3"&gt;
&lt;td&gt;NAME&lt;/td&gt;
&lt;td&gt;The Quincy Hotel&lt;/td&gt;
&lt;/tr&gt;
&lt;tr&gt;
&lt;td&gt;INC_CRC&lt;/td&gt;
&lt;td&gt;6984EE952CA1B6A1&lt;/td&gt;
&lt;/tr&gt;
&lt;tr bgcolor="#D4E4F3"&gt;
&lt;td&gt;FMEL_UPD_D&lt;/td&gt;
&lt;td&gt;4/25/2016 11:48:40 AM&lt;/td&gt;
&lt;/tr&gt;
&lt;tr&gt;
&lt;td&gt;X_ADDR&lt;/td&gt;
&lt;td&gt;28270.4071&lt;/td&gt;
&lt;/tr&gt;
&lt;tr bgcolor="#D4E4F3"&gt;
&lt;td&gt;Y_ADDR&lt;/td&gt;
&lt;td&gt;32230.0387&lt;/td&gt;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</si>
  <si>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Regent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href="http://www.regenthotels.com/EN/Singapore"&gt;http://www.regenthotels.com/EN/Singapore&lt;/a&gt;&lt;/td&gt;
&lt;/tr&gt;
&lt;tr&gt;
&lt;td&gt;DESCRIPTION&lt;/td&gt;
&lt;td&gt;&amp;lt;Null&amp;gt;&lt;/td&gt;
&lt;/tr&gt;
&lt;tr bgcolor="#D4E4F3"&gt;
&lt;td&gt;ADDRESSPOSTALCODE&lt;/td&gt;
&lt;td&gt;249715&lt;/td&gt;
&lt;/tr&gt;
&lt;tr&gt;
&lt;td&gt;ADDRESSSTREETNAME&lt;/td&gt;
&lt;td&gt;1 Cuscaden Road&lt;/td&gt;
&lt;/tr&gt;
&lt;tr bgcolor="#D4E4F3"&gt;
&lt;td&gt;NAME&lt;/td&gt;
&lt;td&gt;The Regent Singapore&lt;/td&gt;
&lt;/tr&gt;
&lt;tr&gt;
&lt;td&gt;INC_CRC&lt;/td&gt;
&lt;td&gt;FE4C128EA047A3A4&lt;/td&gt;
&lt;/tr&gt;
&lt;tr bgcolor="#D4E4F3"&gt;
&lt;td&gt;FMEL_UPD_D&lt;/td&gt;
&lt;td&gt;4/25/2016 11:48:40 AM&lt;/td&gt;
&lt;/tr&gt;
&lt;tr&gt;
&lt;td&gt;X_ADDR&lt;/td&gt;
&lt;td&gt;27062.7962&lt;/td&gt;
&lt;/tr&gt;
&lt;tr bgcolor="#D4E4F3"&gt;
&lt;td&gt;Y_ADDR&lt;/td&gt;
&lt;td&gt;31889.6566&lt;/td&gt;
&lt;/tr&gt;
&lt;/table&gt;
&lt;/td&gt;
&lt;/tr&gt;
&lt;/table&gt;
&lt;/body&gt;
&lt;/html&gt;
</t>
  </si>
  <si>
    <t>Equarius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</si>
  <si>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&lt;td&gt;Equarius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&lt;td&gt;098133&lt;/td&gt;
&lt;/tr&gt;
&lt;tr&gt;
&lt;td&gt;ADDRESSSTREETNAME&lt;/td&gt;
&lt;td&gt;16 Sentosa Gateway&lt;/td&gt;
&lt;/tr&gt;
&lt;tr bgcolor="#D4E4F3"&gt;
&lt;td&gt;NAME&lt;/td&gt;
&lt;td&gt;Equarius Hotel&lt;/td&gt;
&lt;/tr&gt;
&lt;tr&gt;
&lt;td&gt;INC_CRC&lt;/td&gt;
&lt;td&gt;559A94674DFE4B89&lt;/td&gt;
&lt;/tr&gt;
&lt;tr bgcolor="#D4E4F3"&gt;
&lt;td&gt;FMEL_UPD_D&lt;/td&gt;
&lt;td&gt;10/3/2016 9:24:15 AM&lt;/td&gt;
&lt;/tr&gt;
&lt;tr&gt;
&lt;td&gt;X_ADDR&lt;/td&gt;
&lt;td&gt;26172.3605&lt;/td&gt;
&lt;/tr&gt;
&lt;tr bgcolor="#D4E4F3"&gt;
&lt;td&gt;Y_ADDR&lt;/td&gt;
&lt;td&gt;26692.4118&lt;/td&gt;
&lt;/tr&gt;
&lt;/table&gt;
&lt;/td&gt;
&lt;/tr&gt;
&lt;/table&gt;
&lt;/body&gt;
&lt;/html&gt;
</t>
  </si>
  <si>
    <t>Festive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</si>
  <si>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&lt;td&gt;Festive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&lt;td&gt;098271&lt;/td&gt;
&lt;/tr&gt;
&lt;tr&gt;
&lt;td&gt;ADDRESSSTREETNAME&lt;/td&gt;
&lt;td&gt;12 Sentosa Gateway&lt;/td&gt;
&lt;/tr&gt;
&lt;tr bgcolor="#D4E4F3"&gt;
&lt;td&gt;NAME&lt;/td&gt;
&lt;td&gt;Festive Hotel&lt;/td&gt;
&lt;/tr&gt;
&lt;tr&gt;
&lt;td&gt;INC_CRC&lt;/td&gt;
&lt;td&gt;4A357FCF2425B814&lt;/td&gt;
&lt;/tr&gt;
&lt;tr bgcolor="#D4E4F3"&gt;
&lt;td&gt;FMEL_UPD_D&lt;/td&gt;
&lt;td&gt;10/3/2016 9:24:15 AM&lt;/td&gt;
&lt;/tr&gt;
&lt;tr&gt;
&lt;td&gt;X_ADDR&lt;/td&gt;
&lt;td&gt;26409.4162&lt;/td&gt;
&lt;/tr&gt;
&lt;tr bgcolor="#D4E4F3"&gt;
&lt;td&gt;Y_ADDR&lt;/td&gt;
&lt;td&gt;26509.9587&lt;/td&gt;
&lt;/tr&gt;
&lt;/table&gt;
&lt;/td&gt;
&lt;/tr&gt;
&lt;/table&gt;
&lt;/body&gt;
&lt;/html&gt;
</t>
  </si>
  <si>
    <t>Footprints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</si>
  <si>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&lt;td&gt;Footprints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href="http://www.footprintshostel.com.sg"&gt;www.footprintshostel.com.sg&lt;/a&gt;&lt;/td&gt;
&lt;/tr&gt;
&lt;tr&gt;
&lt;td&gt;DESCRIPTION&lt;/td&gt;
&lt;td&gt;&amp;lt;Null&amp;gt;&lt;/td&gt;
&lt;/tr&gt;
&lt;tr bgcolor="#D4E4F3"&gt;
&lt;td&gt;ADDRESSPOSTALCODE&lt;/td&gt;
&lt;td&gt;208136&lt;/td&gt;
&lt;/tr&gt;
&lt;tr&gt;
&lt;td&gt;ADDRESSSTREETNAME&lt;/td&gt;
&lt;td&gt;25A Perak Road  , # 01-01&lt;/td&gt;
&lt;/tr&gt;
&lt;tr bgcolor="#D4E4F3"&gt;
&lt;td&gt;NAME&lt;/td&gt;
&lt;td&gt;Footprints Hostel&lt;/td&gt;
&lt;/tr&gt;
&lt;tr&gt;
&lt;td&gt;INC_CRC&lt;/td&gt;
&lt;td&gt;170D3880C9C48336&lt;/td&gt;
&lt;/tr&gt;
&lt;tr bgcolor="#D4E4F3"&gt;
&lt;td&gt;FMEL_UPD_D&lt;/td&gt;
&lt;td&gt;10/3/2016 9:24:15 AM&lt;/td&gt;
&lt;/tr&gt;
&lt;tr&gt;
&lt;td&gt;X_ADDR&lt;/td&gt;
&lt;td&gt;30308.783&lt;/td&gt;
&lt;/tr&gt;
&lt;tr bgcolor="#D4E4F3"&gt;
&lt;td&gt;Y_ADDR&lt;/td&gt;
&lt;td&gt;31980.4405&lt;/td&gt;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</si>
  <si>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&lt;td&gt;Four Points by Sheraton Singapore, Riverview&lt;/td&gt;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href="http://www.fourpointssingaporeriverview.com"&gt;www.fourpointssingaporeriverview.com&lt;/a&gt;&lt;/td&gt;
&lt;/tr&gt;
&lt;tr&gt;
&lt;td&gt;DESCRIPTION&lt;/td&gt;
&lt;td&gt;&amp;lt;Null&amp;gt;&lt;/td&gt;
&lt;/tr&gt;
&lt;tr bgcolor="#D4E4F3"&gt;
&lt;td&gt;ADDRESSPOSTALCODE&lt;/td&gt;
&lt;td&gt;169629&lt;/td&gt;
&lt;/tr&gt;
&lt;tr&gt;
&lt;td&gt;ADDRESSSTREETNAME&lt;/td&gt;
&lt;td&gt;382 Havelock Road&lt;/td&gt;
&lt;/tr&gt;
&lt;tr bgcolor="#D4E4F3"&gt;
&lt;td&gt;NAME&lt;/td&gt;
&lt;td&gt;Four Points by Sheraton Singapore, Riverview&lt;/td&gt;
&lt;/tr&gt;
&lt;tr&gt;
&lt;td&gt;INC_CRC&lt;/td&gt;
&lt;td&gt;03E503E4550EC1C6&lt;/td&gt;
&lt;/tr&gt;
&lt;tr bgcolor="#D4E4F3"&gt;
&lt;td&gt;FMEL_UPD_D&lt;/td&gt;
&lt;td&gt;10/3/2016 9:24:15 AM&lt;/td&gt;
&lt;/tr&gt;
&lt;tr&gt;
&lt;td&gt;X_ADDR&lt;/td&gt;
&lt;td&gt;28365.6193&lt;/td&gt;
&lt;/tr&gt;
&lt;tr bgcolor="#D4E4F3"&gt;
&lt;td&gt;Y_ADDR&lt;/td&gt;
&lt;td&gt;30197.6137&lt;/td&gt;
&lt;/tr&gt;
&lt;/table&gt;
&lt;/td&gt;
&lt;/tr&gt;
&lt;/table&gt;
&lt;/body&gt;
&lt;/html&gt;
</t>
  </si>
  <si>
    <t>Gap Year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</si>
  <si>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&lt;td&gt;Gap Year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href="http://www.gapyearhostel.com"&gt;www.gapyearhostel.com&lt;/a&gt;&lt;/td&gt;
&lt;/tr&gt;
&lt;tr&gt;
&lt;td&gt;DESCRIPTION&lt;/td&gt;
&lt;td&gt;&amp;lt;Null&amp;gt;&lt;/td&gt;
&lt;/tr&gt;
&lt;tr bgcolor="#D4E4F3"&gt;
&lt;td&gt;ADDRESSPOSTALCODE&lt;/td&gt;
&lt;td&gt;338821&lt;/td&gt;
&lt;/tr&gt;
&lt;tr&gt;
&lt;td&gt;ADDRESSSTREETNAME&lt;/td&gt;
&lt;td&gt;322 Lavender Street&lt;/td&gt;
&lt;/tr&gt;
&lt;tr bgcolor="#D4E4F3"&gt;
&lt;td&gt;NAME&lt;/td&gt;
&lt;td&gt;Gap Year Hostel&lt;/td&gt;
&lt;/tr&gt;
&lt;tr&gt;
&lt;td&gt;INC_CRC&lt;/td&gt;
&lt;td&gt;465555F2F500B2B0&lt;/td&gt;
&lt;/tr&gt;
&lt;tr bgcolor="#D4E4F3"&gt;
&lt;td&gt;FMEL_UPD_D&lt;/td&gt;
&lt;td&gt;10/3/2016 9:24:15 AM&lt;/td&gt;
&lt;/tr&gt;
&lt;tr&gt;
&lt;td&gt;X_ADDR&lt;/td&gt;
&lt;td&gt;30905.7103&lt;/td&gt;
&lt;/tr&gt;
&lt;tr bgcolor="#D4E4F3"&gt;
&lt;td&gt;Y_ADDR&lt;/td&gt;
&lt;td&gt;33102.3253&lt;/td&gt;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</si>
  <si>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&lt;td&gt;Genting Hotel Jurong&lt;/td&gt;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&lt;td&gt;608516&lt;/td&gt;
&lt;/tr&gt;
&lt;tr&gt;
&lt;td&gt;ADDRESSSTREETNAME&lt;/td&gt;
&lt;td&gt;2 Town Hall Link&lt;/td&gt;
&lt;/tr&gt;
&lt;tr bgcolor="#D4E4F3"&gt;
&lt;td&gt;NAME&lt;/td&gt;
&lt;td&gt;Genting Hotel Jurong&lt;/td&gt;
&lt;/tr&gt;
&lt;tr&gt;
&lt;td&gt;INC_CRC&lt;/td&gt;
&lt;td&gt;AA32875E06030BA0&lt;/td&gt;
&lt;/tr&gt;
&lt;tr bgcolor="#D4E4F3"&gt;
&lt;td&gt;FMEL_UPD_D&lt;/td&gt;
&lt;td&gt;10/3/2016 9:24:15 AM&lt;/td&gt;
&lt;/tr&gt;
&lt;tr&gt;
&lt;td&gt;X_ADDR&lt;/td&gt;
&lt;td&gt;17532.209&lt;/td&gt;
&lt;/tr&gt;
&lt;tr bgcolor="#D4E4F3"&gt;
&lt;td&gt;Y_ADDR&lt;/td&gt;
&lt;td&gt;34863.0371&lt;/td&gt;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</si>
  <si>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Copthorne Waterfront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href="http://www.grandcopthorne.com.sg"&gt;www.grandcopthorne.com.sg&lt;/a&gt;&lt;/td&gt;
&lt;/tr&gt;
&lt;tr&gt;
&lt;td&gt;DESCRIPTION&lt;/td&gt;
&lt;td&gt;&amp;lt;Null&amp;gt;&lt;/td&gt;
&lt;/tr&gt;
&lt;tr bgcolor="#D4E4F3"&gt;
&lt;td&gt;ADDRESSPOSTALCODE&lt;/td&gt;
&lt;td&gt;169663&lt;/td&gt;
&lt;/tr&gt;
&lt;tr&gt;
&lt;td&gt;ADDRESSSTREETNAME&lt;/td&gt;
&lt;td&gt;392 Havelock Road&lt;/td&gt;
&lt;/tr&gt;
&lt;tr bgcolor="#D4E4F3"&gt;
&lt;td&gt;NAME&lt;/td&gt;
&lt;td&gt;Grand Copthorne Waterfront Hotel Singapore&lt;/td&gt;
&lt;/tr&gt;
&lt;tr&gt;
&lt;td&gt;INC_CRC&lt;/td&gt;
&lt;td&gt;CDA2C24C979CB208&lt;/td&gt;
&lt;/tr&gt;
&lt;tr bgcolor="#D4E4F3"&gt;
&lt;td&gt;FMEL_UPD_D&lt;/td&gt;
&lt;td&gt;10/3/2016 9:24:15 AM&lt;/td&gt;
&lt;/tr&gt;
&lt;tr&gt;
&lt;td&gt;X_ADDR&lt;/td&gt;
&lt;td&gt;28203.5938&lt;/td&gt;
&lt;/tr&gt;
&lt;tr bgcolor="#D4E4F3"&gt;
&lt;td&gt;Y_ADDR&lt;/td&gt;
&lt;td&gt;30298.3409&lt;/td&gt;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</si>
  <si>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Hyatt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href="http://www.singapore.grand.hyatt.com"&gt;www.singapore.grand.hyatt.com&lt;/a&gt;&lt;/td&gt;
&lt;/tr&gt;
&lt;tr&gt;
&lt;td&gt;DESCRIPTION&lt;/td&gt;
&lt;td&gt;&amp;lt;Null&amp;gt;&lt;/td&gt;
&lt;/tr&gt;
&lt;tr bgcolor="#D4E4F3"&gt;
&lt;td&gt;ADDRESSPOSTALCODE&lt;/td&gt;
&lt;td&gt;228211&lt;/td&gt;
&lt;/tr&gt;
&lt;tr&gt;
&lt;td&gt;ADDRESSSTREETNAME&lt;/td&gt;
&lt;td&gt;10 Scotts Road&lt;/td&gt;
&lt;/tr&gt;
&lt;tr bgcolor="#D4E4F3"&gt;
&lt;td&gt;NAME&lt;/td&gt;
&lt;td&gt;Grand Hyatt Singapore&lt;/td&gt;
&lt;/tr&gt;
&lt;tr&gt;
&lt;td&gt;INC_CRC&lt;/td&gt;
&lt;td&gt;3DD1E953AC162184&lt;/td&gt;
&lt;/tr&gt;
&lt;tr bgcolor="#D4E4F3"&gt;
&lt;td&gt;FMEL_UPD_D&lt;/td&gt;
&lt;td&gt;10/3/2016 9:24:15 AM&lt;/td&gt;
&lt;/tr&gt;
&lt;tr&gt;
&lt;td&gt;X_ADDR&lt;/td&gt;
&lt;td&gt;27996.0767&lt;/td&gt;
&lt;/tr&gt;
&lt;tr bgcolor="#D4E4F3"&gt;
&lt;td&gt;Y_ADDR&lt;/td&gt;
&lt;td&gt;32074.5484&lt;/td&gt;
&lt;/tr&gt;
&lt;/table&gt;
&lt;/td&gt;
&lt;/tr&gt;
&lt;/table&gt;
&lt;/body&gt;
&lt;/html&gt;
</t>
  </si>
  <si>
    <t>Gusti Bed and Breakfast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</si>
  <si>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&lt;td&gt;Gusti Bed and Breakfast&lt;/td&gt;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href="http://www.gustibnb.com"&gt;www.gustibnb.com&lt;/a&gt;&lt;/td&gt;
&lt;/tr&gt;
&lt;tr&gt;
&lt;td&gt;DESCRIPTION&lt;/td&gt;
&lt;td&gt;&amp;lt;Null&amp;gt;&lt;/td&gt;
&lt;/tr&gt;
&lt;tr bgcolor="#D4E4F3"&gt;
&lt;td&gt;ADDRESSPOSTALCODE&lt;/td&gt;
&lt;td&gt;208188&lt;/td&gt;
&lt;/tr&gt;
&lt;tr&gt;
&lt;td&gt;ADDRESSSTREETNAME&lt;/td&gt;
&lt;td&gt;30A Penhas Road&lt;/td&gt;
&lt;/tr&gt;
&lt;tr bgcolor="#D4E4F3"&gt;
&lt;td&gt;NAME&lt;/td&gt;
&lt;td&gt;Gusti Bed and Breakfast&lt;/td&gt;
&lt;/tr&gt;
&lt;tr&gt;
&lt;td&gt;INC_CRC&lt;/td&gt;
&lt;td&gt;0784009398D776E8&lt;/td&gt;
&lt;/tr&gt;
&lt;tr bgcolor="#D4E4F3"&gt;
&lt;td&gt;FMEL_UPD_D&lt;/td&gt;
&lt;td&gt;10/3/2016 9:24:15 AM&lt;/td&gt;
&lt;/tr&gt;
&lt;tr&gt;
&lt;td&gt;X_ADDR&lt;/td&gt;
&lt;td&gt;31216.4896&lt;/td&gt;
&lt;/tr&gt;
&lt;tr bgcolor="#D4E4F3"&gt;
&lt;td&gt;Y_ADDR&lt;/td&gt;
&lt;td&gt;32448.6698&lt;/td&gt;
&lt;/tr&gt;
&lt;/table&gt;
&lt;/td&gt;
&lt;/tr&gt;
&lt;/table&gt;
&lt;/body&gt;
&lt;/html&gt;
</t>
  </si>
  <si>
    <t>Haising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</si>
  <si>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&lt;td&gt;Haising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href="http://www.haising.com.sg"&gt;www.haising.com.sg&lt;/a&gt;&lt;/td&gt;
&lt;/tr&gt;
&lt;tr&gt;
&lt;td&gt;DESCRIPTION&lt;/td&gt;
&lt;td&gt;&amp;lt;Null&amp;gt;&lt;/td&gt;
&lt;/tr&gt;
&lt;tr bgcolor="#D4E4F3"&gt;
&lt;td&gt;ADDRESSPOSTALCODE&lt;/td&gt;
&lt;td&gt;208801&lt;/td&gt;
&lt;/tr&gt;
&lt;tr&gt;
&lt;td&gt;ADDRESSSTREETNAME&lt;/td&gt;
&lt;td&gt;33A Jalan Besar&lt;/td&gt;
&lt;/tr&gt;
&lt;tr bgcolor="#D4E4F3"&gt;
&lt;td&gt;NAME&lt;/td&gt;
&lt;td&gt;Haising Hotel&lt;/td&gt;
&lt;/tr&gt;
&lt;tr&gt;
&lt;td&gt;INC_CRC&lt;/td&gt;
&lt;td&gt;5B0256CAE98C551A&lt;/td&gt;
&lt;/tr&gt;
&lt;tr bgcolor="#D4E4F3"&gt;
&lt;td&gt;FMEL_UPD_D&lt;/td&gt;
&lt;td&gt;10/3/2016 9:24:15 AM&lt;/td&gt;
&lt;/tr&gt;
&lt;tr&gt;
&lt;td&gt;X_ADDR&lt;/td&gt;
&lt;td&gt;30366.2781&lt;/td&gt;
&lt;/tr&gt;
&lt;tr bgcolor="#D4E4F3"&gt;
&lt;td&gt;Y_ADDR&lt;/td&gt;
&lt;td&gt;31883.8684&lt;/td&gt;
&lt;/tr&gt;
&lt;/table&gt;
&lt;/td&gt;
&lt;/tr&gt;
&lt;/table&gt;
&lt;/body&gt;
&lt;/html&gt;
</t>
  </si>
  <si>
    <t>Hard Rock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</si>
  <si>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&lt;td&gt;Hard Rock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&lt;td&gt;098139&lt;/td&gt;
&lt;/tr&gt;
&lt;tr&gt;
&lt;td&gt;ADDRESSSTREETNAME&lt;/td&gt;
&lt;td&gt;28 Sentosa Gateway&lt;/td&gt;
&lt;/tr&gt;
&lt;tr bgcolor="#D4E4F3"&gt;
&lt;td&gt;NAME&lt;/td&gt;
&lt;td&gt;Hard Rock Hotel&lt;/td&gt;
&lt;/tr&gt;
&lt;tr&gt;
&lt;td&gt;INC_CRC&lt;/td&gt;
&lt;td&gt;2710505221DDD333&lt;/td&gt;
&lt;/tr&gt;
&lt;tr bgcolor="#D4E4F3"&gt;
&lt;td&gt;FMEL_UPD_D&lt;/td&gt;
&lt;td&gt;10/3/2016 9:24:15 AM&lt;/td&gt;
&lt;/tr&gt;
&lt;tr&gt;
&lt;td&gt;X_ADDR&lt;/td&gt;
&lt;td&gt;26396.8627&lt;/td&gt;
&lt;/tr&gt;
&lt;tr bgcolor="#D4E4F3"&gt;
&lt;td&gt;Y_ADDR&lt;/td&gt;
&lt;td&gt;26669.7103&lt;/td&gt;
&lt;/tr&gt;
&lt;/table&gt;
&lt;/td&gt;
&lt;/tr&gt;
&lt;/table&gt;
&lt;/body&gt;
&lt;/html&gt;
</t>
  </si>
  <si>
    <t>Hawaii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</si>
  <si>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&lt;td&gt;Hawaii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&lt;td&gt;189641&lt;/td&gt;
&lt;/tr&gt;
&lt;tr&gt;
&lt;td&gt;ADDRESSSTREETNAME&lt;/td&gt;
&lt;td&gt;169A Bencoolen Street&lt;/td&gt;
&lt;/tr&gt;
&lt;tr bgcolor="#D4E4F3"&gt;
&lt;td&gt;NAME&lt;/td&gt;
&lt;td&gt;Hawaii Hostel&lt;/td&gt;
&lt;/tr&gt;
&lt;tr&gt;
&lt;td&gt;INC_CRC&lt;/td&gt;
&lt;td&gt;CF9A6927B9C97CDF&lt;/td&gt;
&lt;/tr&gt;
&lt;tr bgcolor="#D4E4F3"&gt;
&lt;td&gt;FMEL_UPD_D&lt;/td&gt;
&lt;td&gt;10/3/2016 9:24:15 AM&lt;/td&gt;
&lt;/tr&gt;
&lt;tr&gt;
&lt;td&gt;X_ADDR&lt;/td&gt;
&lt;td&gt;30106.2443&lt;/td&gt;
&lt;/tr&gt;
&lt;tr bgcolor="#D4E4F3"&gt;
&lt;td&gt;Y_ADDR&lt;/td&gt;
&lt;td&gt;31546.4284&lt;/td&gt;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</si>
  <si>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&lt;td&gt;Holiday Inn Express Singapore Katong&lt;/td&gt;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&lt;td&gt;423371&lt;/td&gt;
&lt;/tr&gt;
&lt;tr&gt;
&lt;td&gt;ADDRESSSTREETNAME&lt;/td&gt;
&lt;td&gt;88 EAST COAST ROAD, # 07-05 KATONG SQUARE&lt;/td&gt;
&lt;/tr&gt;
&lt;tr bgcolor="#D4E4F3"&gt;
&lt;td&gt;NAME&lt;/td&gt;
&lt;td&gt;Holiday Inn Express Singapore Katong&lt;/td&gt;
&lt;/tr&gt;
&lt;tr&gt;
&lt;td&gt;INC_CRC&lt;/td&gt;
&lt;td&gt;BFF8DC1806F5C75D&lt;/td&gt;
&lt;/tr&gt;
&lt;tr bgcolor="#D4E4F3"&gt;
&lt;td&gt;FMEL_UPD_D&lt;/td&gt;
&lt;td&gt;10/3/2016 9:24:15 AM&lt;/td&gt;
&lt;/tr&gt;
&lt;tr&gt;
&lt;td&gt;X_ADDR&lt;/td&gt;
&lt;td&gt;35930.101&lt;/td&gt;
&lt;/tr&gt;
&lt;tr bgcolor="#D4E4F3"&gt;
&lt;td&gt;Y_ADDR&lt;/td&gt;
&lt;td&gt;31909.687&lt;/td&gt;
&lt;/tr&gt;
&lt;/table&gt;
&lt;/td&gt;
&lt;/tr&gt;
&lt;/table&gt;
&lt;/body&gt;
&lt;/html&gt;
</t>
  </si>
  <si>
    <t>Hoover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</si>
  <si>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&lt;td&gt;Hoover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&lt;td&gt;329706&lt;/td&gt;
&lt;/tr&gt;
&lt;tr&gt;
&lt;td&gt;ADDRESSSTREETNAME&lt;/td&gt;
&lt;td&gt;246 Balestier Road , # 02-01&lt;/td&gt;
&lt;/tr&gt;
&lt;tr bgcolor="#D4E4F3"&gt;
&lt;td&gt;NAME&lt;/td&gt;
&lt;td&gt;Hoover Hotel&lt;/td&gt;
&lt;/tr&gt;
&lt;tr&gt;
&lt;td&gt;INC_CRC&lt;/td&gt;
&lt;td&gt;F63BF1D7C4F271CC&lt;/td&gt;
&lt;/tr&gt;
&lt;tr bgcolor="#D4E4F3"&gt;
&lt;td&gt;FMEL_UPD_D&lt;/td&gt;
&lt;td&gt;10/3/2016 9:24:15 AM&lt;/td&gt;
&lt;/tr&gt;
&lt;tr&gt;
&lt;td&gt;X_ADDR&lt;/td&gt;
&lt;td&gt;30198.0948&lt;/td&gt;
&lt;/tr&gt;
&lt;tr bgcolor="#D4E4F3"&gt;
&lt;td&gt;Y_ADDR&lt;/td&gt;
&lt;td&gt;33772.7491&lt;/td&gt;
&lt;/tr&gt;
&lt;/table&gt;
&lt;/td&gt;
&lt;/tr&gt;
&lt;/table&gt;
&lt;/body&gt;
&lt;/html&gt;
</t>
  </si>
  <si>
    <t>Hotel 165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</si>
  <si>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165&lt;/td&gt;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&lt;td&gt;208532&lt;/td&gt;
&lt;/tr&gt;
&lt;tr&gt;
&lt;td&gt;ADDRESSSTREETNAME&lt;/td&gt;
&lt;td&gt;165 Kitchener Road&lt;/td&gt;
&lt;/tr&gt;
&lt;tr bgcolor="#D4E4F3"&gt;
&lt;td&gt;NAME&lt;/td&gt;
&lt;td&gt;Hotel 165&lt;/td&gt;
&lt;/tr&gt;
&lt;tr&gt;
&lt;td&gt;INC_CRC&lt;/td&gt;
&lt;td&gt;687F49E881F5C0BD&lt;/td&gt;
&lt;/tr&gt;
&lt;tr bgcolor="#D4E4F3"&gt;
&lt;td&gt;FMEL_UPD_D&lt;/td&gt;
&lt;td&gt;10/3/2016 9:24:15 AM&lt;/td&gt;
&lt;/tr&gt;
&lt;tr&gt;
&lt;td&gt;X_ADDR&lt;/td&gt;
&lt;td&gt;30554.722&lt;/td&gt;
&lt;/tr&gt;
&lt;tr bgcolor="#D4E4F3"&gt;
&lt;td&gt;Y_ADDR&lt;/td&gt;
&lt;td&gt;32531.6316&lt;/td&gt;
&lt;/tr&gt;
&lt;/table&gt;
&lt;/td&gt;
&lt;/tr&gt;
&lt;/table&gt;
&lt;/body&gt;
&lt;/html&gt;
</t>
  </si>
  <si>
    <t>Hotel 34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</si>
  <si>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34&lt;/td&gt;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&lt;td&gt;398691&lt;/td&gt;
&lt;/tr&gt;
&lt;tr&gt;
&lt;td&gt;ADDRESSSTREETNAME&lt;/td&gt;
&lt;td&gt;34 LORONG 22 GEYLANG HOTEL 34&lt;/td&gt;
&lt;/tr&gt;
&lt;tr bgcolor="#D4E4F3"&gt;
&lt;td&gt;NAME&lt;/td&gt;
&lt;td&gt;Hotel 34&lt;/td&gt;
&lt;/tr&gt;
&lt;tr&gt;
&lt;td&gt;INC_CRC&lt;/td&gt;
&lt;td&gt;B1406681D0FCF324&lt;/td&gt;
&lt;/tr&gt;
&lt;tr bgcolor="#D4E4F3"&gt;
&lt;td&gt;FMEL_UPD_D&lt;/td&gt;
&lt;td&gt;10/3/2016 9:24:15 AM&lt;/td&gt;
&lt;/tr&gt;
&lt;tr&gt;
&lt;td&gt;X_ADDR&lt;/td&gt;
&lt;td&gt;33402.4188&lt;/td&gt;
&lt;/tr&gt;
&lt;tr bgcolor="#D4E4F3"&gt;
&lt;td&gt;Y_ADDR&lt;/td&gt;
&lt;td&gt;32607.6954&lt;/td&gt;
&lt;/tr&gt;
&lt;/table&gt;
&lt;/td&gt;
&lt;/tr&gt;
&lt;/table&gt;
&lt;/body&gt;
&lt;/html&gt;
</t>
  </si>
  <si>
    <t>Hotel 81 - Changi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</si>
  <si>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Changi&lt;/td&gt;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&lt;td&gt;419871&lt;/td&gt;
&lt;/tr&gt;
&lt;tr&gt;
&lt;td&gt;ADDRESSSTREETNAME&lt;/td&gt;
&lt;td&gt;428 Changi Road , # 01-01&lt;/td&gt;
&lt;/tr&gt;
&lt;tr bgcolor="#D4E4F3"&gt;
&lt;td&gt;NAME&lt;/td&gt;
&lt;td&gt;Hotel 81 - Changi&lt;/td&gt;
&lt;/tr&gt;
&lt;tr&gt;
&lt;td&gt;INC_CRC&lt;/td&gt;
&lt;td&gt;C71E1C89BB0BACEA&lt;/td&gt;
&lt;/tr&gt;
&lt;tr bgcolor="#D4E4F3"&gt;
&lt;td&gt;FMEL_UPD_D&lt;/td&gt;
&lt;td&gt;10/3/2016 9:24:15 AM&lt;/td&gt;
&lt;/tr&gt;
&lt;tr&gt;
&lt;td&gt;X_ADDR&lt;/td&gt;
&lt;td&gt;36726.3228&lt;/td&gt;
&lt;/tr&gt;
&lt;tr bgcolor="#D4E4F3"&gt;
&lt;td&gt;Y_ADDR&lt;/td&gt;
&lt;td&gt;33439.8238&lt;/td&gt;
&lt;/tr&gt;
&lt;/table&gt;
&lt;/td&gt;
&lt;/tr&gt;
&lt;/table&gt;
&lt;/body&gt;
&lt;/html&gt;
</t>
  </si>
  <si>
    <t>Hotel 81 - Cherry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</si>
  <si>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Cherry&lt;/td&gt;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&lt;td&gt;399014&lt;/td&gt;
&lt;/tr&gt;
&lt;tr&gt;
&lt;td&gt;ADDRESSSTREETNAME&lt;/td&gt;
&lt;td&gt;3 Lorong 12 Geylang&lt;/td&gt;
&lt;/tr&gt;
&lt;tr bgcolor="#D4E4F3"&gt;
&lt;td&gt;NAME&lt;/td&gt;
&lt;td&gt;Hotel 81 - Cherry&lt;/td&gt;
&lt;/tr&gt;
&lt;tr&gt;
&lt;td&gt;INC_CRC&lt;/td&gt;
&lt;td&gt;67984B591EE62F14&lt;/td&gt;
&lt;/tr&gt;
&lt;tr bgcolor="#D4E4F3"&gt;
&lt;td&gt;FMEL_UPD_D&lt;/td&gt;
&lt;td&gt;10/3/2016 9:24:15 AM&lt;/td&gt;
&lt;/tr&gt;
&lt;tr&gt;
&lt;td&gt;X_ADDR&lt;/td&gt;
&lt;td&gt;33019.0679&lt;/td&gt;
&lt;/tr&gt;
&lt;tr bgcolor="#D4E4F3"&gt;
&lt;td&gt;Y_ADDR&lt;/td&gt;
&lt;td&gt;32698.8855&lt;/td&gt;
&lt;/tr&gt;
&lt;/table&gt;
&lt;/td&gt;
&lt;/tr&gt;
&lt;/table&gt;
&lt;/body&gt;
&lt;/html&gt;
</t>
  </si>
  <si>
    <t>Hotel 81 - Elegance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</si>
  <si>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Elegance&lt;/td&gt;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&lt;td&gt;209276&lt;/td&gt;
&lt;/tr&gt;
&lt;tr&gt;
&lt;td&gt;ADDRESSSTREETNAME&lt;/td&gt;
&lt;td&gt;30 Foch Road , # 01-01&lt;/td&gt;
&lt;/tr&gt;
&lt;tr bgcolor="#D4E4F3"&gt;
&lt;td&gt;NAME&lt;/td&gt;
&lt;td&gt;Hotel 81 - Elegance&lt;/td&gt;
&lt;/tr&gt;
&lt;tr&gt;
&lt;td&gt;INC_CRC&lt;/td&gt;
&lt;td&gt;3DA7511E14F0D571&lt;/td&gt;
&lt;/tr&gt;
&lt;tr bgcolor="#D4E4F3"&gt;
&lt;td&gt;FMEL_UPD_D&lt;/td&gt;
&lt;td&gt;10/3/2016 9:24:15 AM&lt;/td&gt;
&lt;/tr&gt;
&lt;tr&gt;
&lt;td&gt;X_ADDR&lt;/td&gt;
&lt;td&gt;30999.6854&lt;/td&gt;
&lt;/tr&gt;
&lt;tr bgcolor="#D4E4F3"&gt;
&lt;td&gt;Y_ADDR&lt;/td&gt;
&lt;td&gt;32741.8232&lt;/td&gt;
&lt;/tr&gt;
&lt;/table&gt;
&lt;/td&gt;
&lt;/tr&gt;
&lt;/table&gt;
&lt;/body&gt;
&lt;/html&gt;
</t>
  </si>
  <si>
    <t>Hotel 81 - Kovan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</si>
  <si>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Kovan&lt;/td&gt;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&lt;td&gt;534636&lt;/td&gt;
&lt;/tr&gt;
&lt;tr&gt;
&lt;td&gt;ADDRESSSTREETNAME&lt;/td&gt;
&lt;td&gt;768 Upper Serangoon Road , # 02-01&lt;/td&gt;
&lt;/tr&gt;
&lt;tr bgcolor="#D4E4F3"&gt;
&lt;td&gt;NAME&lt;/td&gt;
&lt;td&gt;Hotel 81 - Kovan&lt;/td&gt;
&lt;/tr&gt;
&lt;tr&gt;
&lt;td&gt;INC_CRC&lt;/td&gt;
&lt;td&gt;A935548A9F8F0E0C&lt;/td&gt;
&lt;/tr&gt;
&lt;tr bgcolor="#D4E4F3"&gt;
&lt;td&gt;FMEL_UPD_D&lt;/td&gt;
&lt;td&gt;10/3/2016 9:24:15 AM&lt;/td&gt;
&lt;/tr&gt;
&lt;tr&gt;
&lt;td&gt;X_ADDR&lt;/td&gt;
&lt;td&gt;33071.2407&lt;/td&gt;
&lt;/tr&gt;
&lt;tr bgcolor="#D4E4F3"&gt;
&lt;td&gt;Y_ADDR&lt;/td&gt;
&lt;td&gt;37364.6641&lt;/td&gt;
&lt;/tr&gt;
&lt;/table&gt;
&lt;/td&gt;
&lt;/tr&gt;
&lt;/table&gt;
&lt;/body&gt;
&lt;/html&gt;
</t>
  </si>
  <si>
    <t>Hotel @ Horsecity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</si>
  <si>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@ Horsecity&lt;/td&gt;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&lt;td&gt;287992&lt;/td&gt;
&lt;/tr&gt;
&lt;tr&gt;
&lt;td&gt;ADDRESSSTREETNAME&lt;/td&gt;
&lt;td&gt;100 TURF CLUB ROAD&lt;/td&gt;
&lt;/tr&gt;
&lt;tr bgcolor="#D4E4F3"&gt;
&lt;td&gt;NAME&lt;/td&gt;
&lt;td&gt;Hotel @ Horsecity&lt;/td&gt;
&lt;/tr&gt;
&lt;tr&gt;
&lt;td&gt;INC_CRC&lt;/td&gt;
&lt;td&gt;CAA5268BF8EDEA5F&lt;/td&gt;
&lt;/tr&gt;
&lt;tr bgcolor="#D4E4F3"&gt;
&lt;td&gt;FMEL_UPD_D&lt;/td&gt;
&lt;td&gt;10/3/2016 9:24:15 AM&lt;/td&gt;
&lt;/tr&gt;
&lt;tr&gt;
&lt;td&gt;X_ADDR&lt;/td&gt;
&lt;td&gt;23835.5087&lt;/td&gt;
&lt;/tr&gt;
&lt;tr bgcolor="#D4E4F3"&gt;
&lt;td&gt;Y_ADDR&lt;/td&gt;
&lt;td&gt;35156.7726&lt;/td&gt;
&lt;/tr&gt;
&lt;/table&gt;
&lt;/td&gt;
&lt;/tr&gt;
&lt;/table&gt;
&lt;/body&gt;
&lt;/html&gt;
</t>
  </si>
  <si>
    <t>Hotel Clover 7 Hongkong Street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</si>
  <si>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Clover 7 Hongkong Street&lt;/td&gt;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href="http://www.hotelclover.com"&gt;www.hotelclover.com&lt;/a&gt;&lt;/td&gt;
&lt;/tr&gt;
&lt;tr&gt;
&lt;td&gt;DESCRIPTION&lt;/td&gt;
&lt;td&gt;&amp;lt;Null&amp;gt;&lt;/td&gt;
&lt;/tr&gt;
&lt;tr bgcolor="#D4E4F3"&gt;
&lt;td&gt;ADDRESSPOSTALCODE&lt;/td&gt;
&lt;td&gt;059650&lt;/td&gt;
&lt;/tr&gt;
&lt;tr&gt;
&lt;td&gt;ADDRESSSTREETNAME&lt;/td&gt;
&lt;td&gt;7 HONGKONG STREET&lt;/td&gt;
&lt;/tr&gt;
&lt;tr bgcolor="#D4E4F3"&gt;
&lt;td&gt;NAME&lt;/td&gt;
&lt;td&gt;Hotel Clover 7 Hongkong Street&lt;/td&gt;
&lt;/tr&gt;
&lt;tr&gt;
&lt;td&gt;INC_CRC&lt;/td&gt;
&lt;td&gt;6E62B1F5CB27D23D&lt;/td&gt;
&lt;/tr&gt;
&lt;tr bgcolor="#D4E4F3"&gt;
&lt;td&gt;FMEL_UPD_D&lt;/td&gt;
&lt;td&gt;10/3/2016 9:24:15 AM&lt;/td&gt;
&lt;/tr&gt;
&lt;tr&gt;
&lt;td&gt;X_ADDR&lt;/td&gt;
&lt;td&gt;29601.8184&lt;/td&gt;
&lt;/tr&gt;
&lt;tr bgcolor="#D4E4F3"&gt;
&lt;td&gt;Y_ADDR&lt;/td&gt;
&lt;td&gt;29986.725&lt;/td&gt;
&lt;/tr&gt;
&lt;/table&gt;
&lt;/td&gt;
&lt;/tr&gt;
&lt;/table&gt;
&lt;/body&gt;
&lt;/html&gt;
</t>
  </si>
  <si>
    <t>Hotel Clover 769 North Bridge Road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</si>
  <si>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Clover 769 North Bridge Road&lt;/td&gt;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href="http://www.hotelclover.com.sg"&gt;www.hotelclover.com.sg&lt;/a&gt;&lt;/td&gt;
&lt;/tr&gt;
&lt;tr&gt;
&lt;td&gt;DESCRIPTION&lt;/td&gt;
&lt;td&gt;&amp;lt;Null&amp;gt;&lt;/td&gt;
&lt;/tr&gt;
&lt;tr bgcolor="#D4E4F3"&gt;
&lt;td&gt;ADDRESSPOSTALCODE&lt;/td&gt;
&lt;td&gt;198737&lt;/td&gt;
&lt;/tr&gt;
&lt;tr&gt;
&lt;td&gt;ADDRESSSTREETNAME&lt;/td&gt;
&lt;td&gt;769 North Bridge Road&lt;/td&gt;
&lt;/tr&gt;
&lt;tr bgcolor="#D4E4F3"&gt;
&lt;td&gt;NAME&lt;/td&gt;
&lt;td&gt;Hotel Clover 769 North Bridge Road&lt;/td&gt;
&lt;/tr&gt;
&lt;tr&gt;
&lt;td&gt;INC_CRC&lt;/td&gt;
&lt;td&gt;24755097ED062275&lt;/td&gt;
&lt;/tr&gt;
&lt;tr bgcolor="#D4E4F3"&gt;
&lt;td&gt;FMEL_UPD_D&lt;/td&gt;
&lt;td&gt;10/3/2016 9:24:15 AM&lt;/td&gt;
&lt;/tr&gt;
&lt;tr&gt;
&lt;td&gt;X_ADDR&lt;/td&gt;
&lt;td&gt;30923.1226&lt;/td&gt;
&lt;/tr&gt;
&lt;tr bgcolor="#D4E4F3"&gt;
&lt;td&gt;Y_ADDR&lt;/td&gt;
&lt;td&gt;31778.8378&lt;/td&gt;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</si>
  <si>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Indigo Singapore Katong&lt;/td&gt;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&lt;td&gt;428788&lt;/td&gt;
&lt;/tr&gt;
&lt;tr&gt;
&lt;td&gt;ADDRESSSTREETNAME&lt;/td&gt;
&lt;td&gt;86 EAST COAST ROAD, # 01-01 KATONG SQUARE&lt;/td&gt;
&lt;/tr&gt;
&lt;tr bgcolor="#D4E4F3"&gt;
&lt;td&gt;NAME&lt;/td&gt;
&lt;td&gt;Hotel Indigo Singapore Katong&lt;/td&gt;
&lt;/tr&gt;
&lt;tr&gt;
&lt;td&gt;INC_CRC&lt;/td&gt;
&lt;td&gt;28B5BE27E62F11C4&lt;/td&gt;
&lt;/tr&gt;
&lt;tr bgcolor="#D4E4F3"&gt;
&lt;td&gt;FMEL_UPD_D&lt;/td&gt;
&lt;td&gt;10/3/2016 9:24:15 AM&lt;/td&gt;
&lt;/tr&gt;
&lt;tr&gt;
&lt;td&gt;X_ADDR&lt;/td&gt;
&lt;td&gt;35899.4094&lt;/td&gt;
&lt;/tr&gt;
&lt;tr bgcolor="#D4E4F3"&gt;
&lt;td&gt;Y_ADDR&lt;/td&gt;
&lt;td&gt;31938.7908&lt;/td&gt;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</si>
  <si>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Jen Orchardgateway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href="http://www.hoteljen.com"&gt;www.hoteljen.com&lt;/a&gt;&lt;/td&gt;
&lt;/tr&gt;
&lt;tr&gt;
&lt;td&gt;DESCRIPTION&lt;/td&gt;
&lt;td&gt;&amp;lt;Null&amp;gt;&lt;/td&gt;
&lt;/tr&gt;
&lt;tr bgcolor="#D4E4F3"&gt;
&lt;td&gt;ADDRESSPOSTALCODE&lt;/td&gt;
&lt;td&gt;238858&lt;/td&gt;
&lt;/tr&gt;
&lt;tr&gt;
&lt;td&gt;ADDRESSSTREETNAME&lt;/td&gt;
&lt;td&gt;277 Orchard Road , # 10-01&lt;/td&gt;
&lt;/tr&gt;
&lt;tr bgcolor="#D4E4F3"&gt;
&lt;td&gt;NAME&lt;/td&gt;
&lt;td&gt;Hotel Jen Orchardgateway Singapore&lt;/td&gt;
&lt;/tr&gt;
&lt;tr&gt;
&lt;td&gt;INC_CRC&lt;/td&gt;
&lt;td&gt;9F38C43D382F9469&lt;/td&gt;
&lt;/tr&gt;
&lt;tr bgcolor="#D4E4F3"&gt;
&lt;td&gt;FMEL_UPD_D&lt;/td&gt;
&lt;td&gt;10/3/2016 9:24:15 AM&lt;/td&gt;
&lt;/tr&gt;
&lt;tr&gt;
&lt;td&gt;X_ADDR&lt;/td&gt;
&lt;td&gt;28657.228&lt;/td&gt;
&lt;/tr&gt;
&lt;tr bgcolor="#D4E4F3"&gt;
&lt;td&gt;Y_ADDR&lt;/td&gt;
&lt;td&gt;31429.2583&lt;/td&gt;
&lt;/tr&gt;
&lt;/table&gt;
&lt;/td&gt;
&lt;/tr&gt;
&lt;/table&gt;
&lt;/body&gt;
&lt;/html&gt;
</t>
  </si>
  <si>
    <t>Hotel Michael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</si>
  <si>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Michael&lt;/td&gt;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&lt;td&gt;098269&lt;/td&gt;
&lt;/tr&gt;
&lt;tr&gt;
&lt;td&gt;ADDRESSSTREETNAME&lt;/td&gt;
&lt;td&gt;8 Sentosa Gateway&lt;/td&gt;
&lt;/tr&gt;
&lt;tr bgcolor="#D4E4F3"&gt;
&lt;td&gt;NAME&lt;/td&gt;
&lt;td&gt;Hotel Michael&lt;/td&gt;
&lt;/tr&gt;
&lt;tr&gt;
&lt;td&gt;INC_CRC&lt;/td&gt;
&lt;td&gt;7E3B60257E3E482F&lt;/td&gt;
&lt;/tr&gt;
&lt;tr bgcolor="#D4E4F3"&gt;
&lt;td&gt;FMEL_UPD_D&lt;/td&gt;
&lt;td&gt;10/3/2016 9:24:15 AM&lt;/td&gt;
&lt;/tr&gt;
&lt;tr&gt;
&lt;td&gt;X_ADDR&lt;/td&gt;
&lt;td&gt;26546.5791&lt;/td&gt;
&lt;/tr&gt;
&lt;tr bgcolor="#D4E4F3"&gt;
&lt;td&gt;Y_ADDR&lt;/td&gt;
&lt;td&gt;26397.6916&lt;/td&gt;
&lt;/tr&gt;
&lt;/table&gt;
&lt;/td&gt;
&lt;/tr&gt;
&lt;/table&gt;
&lt;/body&gt;
&lt;/html&gt;
</t>
  </si>
  <si>
    <t>Hotel NuVe Heritage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</si>
  <si>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NuVe Heritage&lt;/td&gt;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&lt;td&gt;188592&lt;/td&gt;
&lt;/tr&gt;
&lt;tr&gt;
&lt;td&gt;ADDRESSSTREETNAME&lt;/td&gt;
&lt;td&gt;13 PURVIS STREET ADONIS HOTEL&lt;/td&gt;
&lt;/tr&gt;
&lt;tr bgcolor="#D4E4F3"&gt;
&lt;td&gt;NAME&lt;/td&gt;
&lt;td&gt;Hotel NuVe Heritage&lt;/td&gt;
&lt;/tr&gt;
&lt;tr&gt;
&lt;td&gt;INC_CRC&lt;/td&gt;
&lt;td&gt;18D224553DC766A0&lt;/td&gt;
&lt;/tr&gt;
&lt;tr bgcolor="#D4E4F3"&gt;
&lt;td&gt;FMEL_UPD_D&lt;/td&gt;
&lt;td&gt;10/3/2016 9:24:15 AM&lt;/td&gt;
&lt;/tr&gt;
&lt;tr&gt;
&lt;td&gt;X_ADDR&lt;/td&gt;
&lt;td&gt;30451.0548&lt;/td&gt;
&lt;/tr&gt;
&lt;tr bgcolor="#D4E4F3"&gt;
&lt;td&gt;Y_ADDR&lt;/td&gt;
&lt;td&gt;30987.4661&lt;/td&gt;
&lt;/tr&gt;
&lt;/table&gt;
&lt;/td&gt;
&lt;/tr&gt;
&lt;/table&gt;
&lt;/body&gt;
&lt;/html&gt;
</t>
  </si>
  <si>
    <t>Hotel Paradise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</si>
  <si>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Paradise&lt;/td&gt;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&lt;td&gt;209180&lt;/td&gt;
&lt;/tr&gt;
&lt;tr&gt;
&lt;td&gt;ADDRESSSTREETNAME&lt;/td&gt;
&lt;td&gt;9A HAMILTON ROAD&lt;/td&gt;
&lt;/tr&gt;
&lt;tr bgcolor="#D4E4F3"&gt;
&lt;td&gt;NAME&lt;/td&gt;
&lt;td&gt;Hotel Paradise&lt;/td&gt;
&lt;/tr&gt;
&lt;tr&gt;
&lt;td&gt;INC_CRC&lt;/td&gt;
&lt;td&gt;4A7B9FD99C5E8E86&lt;/td&gt;
&lt;/tr&gt;
&lt;tr bgcolor="#D4E4F3"&gt;
&lt;td&gt;FMEL_UPD_D&lt;/td&gt;
&lt;td&gt;10/3/2016 9:24:15 AM&lt;/td&gt;
&lt;/tr&gt;
&lt;tr&gt;
&lt;td&gt;X_ADDR&lt;/td&gt;
&lt;td&gt;31051.0548&lt;/td&gt;
&lt;/tr&gt;
&lt;tr bgcolor="#D4E4F3"&gt;
&lt;td&gt;Y_ADDR&lt;/td&gt;
&lt;td&gt;32635.7891&lt;/td&gt;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</si>
  <si>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Vagabond&lt;/td&gt;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href="http://hotelvagabondsingapore.com/"&gt;http://hotelvagabondsingapore.com/&lt;/a&gt;&lt;/td&gt;
&lt;/tr&gt;
&lt;tr&gt;
&lt;td&gt;DESCRIPTION&lt;/td&gt;
&lt;td&gt;&amp;lt;Null&amp;gt;&lt;/td&gt;
&lt;/tr&gt;
&lt;tr bgcolor="#D4E4F3"&gt;
&lt;td&gt;ADDRESSPOSTALCODE&lt;/td&gt;
&lt;td&gt;207630&lt;/td&gt;
&lt;/tr&gt;
&lt;tr&gt;
&lt;td&gt;ADDRESSSTREETNAME&lt;/td&gt;
&lt;td&gt;39 Syed Alwi Road&lt;/td&gt;
&lt;/tr&gt;
&lt;tr bgcolor="#D4E4F3"&gt;
&lt;td&gt;NAME&lt;/td&gt;
&lt;td&gt;Hotel Vagabond&lt;/td&gt;
&lt;/tr&gt;
&lt;tr&gt;
&lt;td&gt;INC_CRC&lt;/td&gt;
&lt;td&gt;A64DF61BF83093D4&lt;/td&gt;
&lt;/tr&gt;
&lt;tr bgcolor="#D4E4F3"&gt;
&lt;td&gt;FMEL_UPD_D&lt;/td&gt;
&lt;td&gt;10/3/2016 9:24:15 AM&lt;/td&gt;
&lt;/tr&gt;
&lt;tr&gt;
&lt;td&gt;X_ADDR&lt;/td&gt;
&lt;td&gt;30780.5155&lt;/td&gt;
&lt;/tr&gt;
&lt;tr bgcolor="#D4E4F3"&gt;
&lt;td&gt;Y_ADDR&lt;/td&gt;
&lt;td&gt;32149.0676&lt;/td&gt;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</si>
  <si>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&lt;td&gt;InterContinental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href="http://www.ihg.com/intercontinental/hotels/gb/en/singapore/sinhb/hoteldetail"&gt;http://www.ihg.com/intercontinental/hotels/gb/en/singapore/sinhb/hoteldetail&lt;/a&gt;&lt;/td&gt;
&lt;/tr&gt;
&lt;tr&gt;
&lt;td&gt;DESCRIPTION&lt;/td&gt;
&lt;td&gt;&amp;lt;Null&amp;gt;&lt;/td&gt;
&lt;/tr&gt;
&lt;tr bgcolor="#D4E4F3"&gt;
&lt;td&gt;ADDRESSPOSTALCODE&lt;/td&gt;
&lt;td&gt;188966&lt;/td&gt;
&lt;/tr&gt;
&lt;tr&gt;
&lt;td&gt;ADDRESSSTREETNAME&lt;/td&gt;
&lt;td&gt;80 Middle Road&lt;/td&gt;
&lt;/tr&gt;
&lt;tr bgcolor="#D4E4F3"&gt;
&lt;td&gt;NAME&lt;/td&gt;
&lt;td&gt;InterContinental Singapore&lt;/td&gt;
&lt;/tr&gt;
&lt;tr&gt;
&lt;td&gt;INC_CRC&lt;/td&gt;
&lt;td&gt;7F14F641CB8732CA&lt;/td&gt;
&lt;/tr&gt;
&lt;tr bgcolor="#D4E4F3"&gt;
&lt;td&gt;FMEL_UPD_D&lt;/td&gt;
&lt;td&gt;10/3/2016 9:24:15 AM&lt;/td&gt;
&lt;/tr&gt;
&lt;tr&gt;
&lt;td&gt;X_ADDR&lt;/td&gt;
&lt;td&gt;30398.1429&lt;/td&gt;
&lt;/tr&gt;
&lt;tr bgcolor="#D4E4F3"&gt;
&lt;td&gt;Y_ADDR&lt;/td&gt;
&lt;td&gt;31203.706&lt;/td&gt;
&lt;/tr&gt;
&lt;/table&gt;
&lt;/td&gt;
&lt;/tr&gt;
&lt;/table&gt;
&lt;/body&gt;
&lt;/html&gt;
</t>
  </si>
  <si>
    <t>iStay.inn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</si>
  <si>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&lt;td&gt;iStay.inn&lt;/td&gt;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&lt;td&gt;058764&lt;/td&gt;
&lt;/tr&gt;
&lt;tr&gt;
&lt;td&gt;ADDRESSSTREETNAME&lt;/td&gt;
&lt;td&gt;215A South Bridge Road&lt;/td&gt;
&lt;/tr&gt;
&lt;tr bgcolor="#D4E4F3"&gt;
&lt;td&gt;NAME&lt;/td&gt;
&lt;td&gt;iStay.inn&lt;/td&gt;
&lt;/tr&gt;
&lt;tr&gt;
&lt;td&gt;INC_CRC&lt;/td&gt;
&lt;td&gt;76766533BE58F755&lt;/td&gt;
&lt;/tr&gt;
&lt;tr bgcolor="#D4E4F3"&gt;
&lt;td&gt;FMEL_UPD_D&lt;/td&gt;
&lt;td&gt;10/3/2016 9:24:15 AM&lt;/td&gt;
&lt;/tr&gt;
&lt;tr&gt;
&lt;td&gt;X_ADDR&lt;/td&gt;
&lt;td&gt;29402.8913&lt;/td&gt;
&lt;/tr&gt;
&lt;tr bgcolor="#D4E4F3"&gt;
&lt;td&gt;Y_ADDR&lt;/td&gt;
&lt;td&gt;29491.1944&lt;/td&gt;
&lt;/tr&gt;
&lt;/table&gt;
&lt;/td&gt;
&lt;/tr&gt;
&lt;/table&gt;
&lt;/body&gt;
&lt;/html&gt;
</t>
  </si>
  <si>
    <t>Jinshan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</si>
  <si>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&lt;td&gt;Jinshan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href="http://www.jinshanhotel.com.sg"&gt;www.jinshanhotel.com.sg&lt;/a&gt;&lt;/td&gt;
&lt;/tr&gt;
&lt;tr&gt;
&lt;td&gt;DESCRIPTION&lt;/td&gt;
&lt;td&gt;&amp;lt;Null&amp;gt;&lt;/td&gt;
&lt;/tr&gt;
&lt;tr bgcolor="#D4E4F3"&gt;
&lt;td&gt;ADDRESSPOSTALCODE&lt;/td&gt;
&lt;td&gt;058479&lt;/td&gt;
&lt;/tr&gt;
&lt;tr&gt;
&lt;td&gt;ADDRESSSTREETNAME&lt;/td&gt;
&lt;td&gt;20 Trengganu Street, # 03-01&lt;/td&gt;
&lt;/tr&gt;
&lt;tr bgcolor="#D4E4F3"&gt;
&lt;td&gt;NAME&lt;/td&gt;
&lt;td&gt;Jinshan Hotel&lt;/td&gt;
&lt;/tr&gt;
&lt;tr&gt;
&lt;td&gt;INC_CRC&lt;/td&gt;
&lt;td&gt;583195AB8ACF43E2&lt;/td&gt;
&lt;/tr&gt;
&lt;tr bgcolor="#D4E4F3"&gt;
&lt;td&gt;FMEL_UPD_D&lt;/td&gt;
&lt;td&gt;10/3/2016 9:24:15 AM&lt;/td&gt;
&lt;/tr&gt;
&lt;tr&gt;
&lt;td&gt;X_ADDR&lt;/td&gt;
&lt;td&gt;29177.5845&lt;/td&gt;
&lt;/tr&gt;
&lt;tr bgcolor="#D4E4F3"&gt;
&lt;td&gt;Y_ADDR&lt;/td&gt;
&lt;td&gt;29477.5898&lt;/td&gt;
&lt;/tr&gt;
&lt;/table&gt;
&lt;/td&gt;
&lt;/tr&gt;
&lt;/table&gt;
&lt;/body&gt;
&lt;/html&gt;
</t>
  </si>
  <si>
    <t>Just Inn Pine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</si>
  <si>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&lt;td&gt;Just Inn Pine&lt;/td&gt;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&lt;td&gt;booking@pinehostel.com&lt;/td&gt;
&lt;/tr&gt;
&lt;tr&gt;
&lt;td&gt;DESCRIPTION&lt;/td&gt;
&lt;td&gt;&amp;lt;Null&amp;gt;&lt;/td&gt;
&lt;/tr&gt;
&lt;tr bgcolor="#D4E4F3"&gt;
&lt;td&gt;ADDRESSPOSTALCODE&lt;/td&gt;
&lt;td&gt;207566&lt;/td&gt;
&lt;/tr&gt;
&lt;tr&gt;
&lt;td&gt;ADDRESSSTREETNAME&lt;/td&gt;
&lt;td&gt;153A Tyrwhitt Road&lt;/td&gt;
&lt;/tr&gt;
&lt;tr bgcolor="#D4E4F3"&gt;
&lt;td&gt;NAME&lt;/td&gt;
&lt;td&gt;Just Inn Pine&lt;/td&gt;
&lt;/tr&gt;
&lt;tr&gt;
&lt;td&gt;INC_CRC&lt;/td&gt;
&lt;td&gt;184626480962A0B5&lt;/td&gt;
&lt;/tr&gt;
&lt;tr bgcolor="#D4E4F3"&gt;
&lt;td&gt;FMEL_UPD_D&lt;/td&gt;
&lt;td&gt;10/3/2016 9:24:15 AM&lt;/td&gt;
&lt;/tr&gt;
&lt;tr&gt;
&lt;td&gt;X_ADDR&lt;/td&gt;
&lt;td&gt;30992.6347&lt;/td&gt;
&lt;/tr&gt;
&lt;tr bgcolor="#D4E4F3"&gt;
&lt;td&gt;Y_ADDR&lt;/td&gt;
&lt;td&gt;32689.7831&lt;/td&gt;
&lt;/tr&gt;
&lt;/table&gt;
&lt;/td&gt;
&lt;/tr&gt;
&lt;/table&gt;
&lt;/body&gt;
&lt;/html&gt;
</t>
  </si>
  <si>
    <t>Kawan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</si>
  <si>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&lt;td&gt;Kawan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&lt;td&gt;209352&lt;/td&gt;
&lt;/tr&gt;
&lt;tr&gt;
&lt;td&gt;ADDRESSSTREETNAME&lt;/td&gt;
&lt;td&gt;24 Dunlop Street&lt;/td&gt;
&lt;/tr&gt;
&lt;tr bgcolor="#D4E4F3"&gt;
&lt;td&gt;NAME&lt;/td&gt;
&lt;td&gt;Kawan Hostel&lt;/td&gt;
&lt;/tr&gt;
&lt;tr&gt;
&lt;td&gt;INC_CRC&lt;/td&gt;
&lt;td&gt;BA4AAD1700086E58&lt;/td&gt;
&lt;/tr&gt;
&lt;tr bgcolor="#D4E4F3"&gt;
&lt;td&gt;FMEL_UPD_D&lt;/td&gt;
&lt;td&gt;10/3/2016 9:24:15 AM&lt;/td&gt;
&lt;/tr&gt;
&lt;tr&gt;
&lt;td&gt;X_ADDR&lt;/td&gt;
&lt;td&gt;30311.4885&lt;/td&gt;
&lt;/tr&gt;
&lt;tr bgcolor="#D4E4F3"&gt;
&lt;td&gt;Y_ADDR&lt;/td&gt;
&lt;td&gt;31887.1138&lt;/td&gt;
&lt;/tr&gt;
&lt;/table&gt;
&lt;/td&gt;
&lt;/tr&gt;
&lt;/table&gt;
&lt;/body&gt;
&lt;/html&gt;
</t>
  </si>
  <si>
    <t>Klapstar Boutique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</si>
  <si>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&lt;td&gt;Klapstar Boutique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&lt;td&gt;089316&lt;/td&gt;
&lt;/tr&gt;
&lt;tr&gt;
&lt;td&gt;ADDRESSSTREETNAME&lt;/td&gt;
&lt;td&gt;15 HOE CHIANG ROAD TOWER FIFTEEN&lt;/td&gt;
&lt;/tr&gt;
&lt;tr bgcolor="#D4E4F3"&gt;
&lt;td&gt;NAME&lt;/td&gt;
&lt;td&gt;Klapstar Boutique Hotel&lt;/td&gt;
&lt;/tr&gt;
&lt;tr&gt;
&lt;td&gt;INC_CRC&lt;/td&gt;
&lt;td&gt;799A13AB678B188C&lt;/td&gt;
&lt;/tr&gt;
&lt;tr bgcolor="#D4E4F3"&gt;
&lt;td&gt;FMEL_UPD_D&lt;/td&gt;
&lt;td&gt;10/3/2016 9:24:15 AM&lt;/td&gt;
&lt;/tr&gt;
&lt;tr&gt;
&lt;td&gt;X_ADDR&lt;/td&gt;
&lt;td&gt;28976.1169&lt;/td&gt;
&lt;/tr&gt;
&lt;tr bgcolor="#D4E4F3"&gt;
&lt;td&gt;Y_ADDR&lt;/td&gt;
&lt;td&gt;28472.7357&lt;/td&gt;
&lt;/tr&gt;
&lt;/table&gt;
&lt;/td&gt;
&lt;/tr&gt;
&lt;/table&gt;
&lt;/body&gt;
&lt;/html&gt;
</t>
  </si>
  <si>
    <t>Lai Ming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</si>
  <si>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&lt;td&gt;Lai Ming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href="http://www.laiminghotel.com.sg"&gt;www.laiminghotel.com.sg&lt;/a&gt;&lt;/td&gt;
&lt;/tr&gt;
&lt;tr&gt;
&lt;td&gt;DESCRIPTION&lt;/td&gt;
&lt;td&gt;&amp;lt;Null&amp;gt;&lt;/td&gt;
&lt;/tr&gt;
&lt;tr bgcolor="#D4E4F3"&gt;
&lt;td&gt;ADDRESSPOSTALCODE&lt;/td&gt;
&lt;td&gt;389396&lt;/td&gt;
&lt;/tr&gt;
&lt;tr&gt;
&lt;td&gt;ADDRESSSTREETNAME&lt;/td&gt;
&lt;td&gt;432  Geylang Road&lt;/td&gt;
&lt;/tr&gt;
&lt;tr bgcolor="#D4E4F3"&gt;
&lt;td&gt;NAME&lt;/td&gt;
&lt;td&gt;Lai Ming Hotel&lt;/td&gt;
&lt;/tr&gt;
&lt;tr&gt;
&lt;td&gt;INC_CRC&lt;/td&gt;
&lt;td&gt;85F3A6C8C2F294DD&lt;/td&gt;
&lt;/tr&gt;
&lt;tr bgcolor="#D4E4F3"&gt;
&lt;td&gt;FMEL_UPD_D&lt;/td&gt;
&lt;td&gt;10/3/2016 9:24:15 AM&lt;/td&gt;
&lt;/tr&gt;
&lt;tr&gt;
&lt;td&gt;X_ADDR&lt;/td&gt;
&lt;td&gt;33543.6072&lt;/td&gt;
&lt;/tr&gt;
&lt;tr bgcolor="#D4E4F3"&gt;
&lt;td&gt;Y_ADDR&lt;/td&gt;
&lt;td&gt;32812.5535&lt;/td&gt;
&lt;/tr&gt;
&lt;/table&gt;
&lt;/td&gt;
&lt;/tr&gt;
&lt;/table&gt;
&lt;/body&gt;
&lt;/html&gt;
</t>
  </si>
  <si>
    <t>Le Meridien Singapore, Sentosa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</si>
  <si>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&lt;td&gt;Le Meridien Singapore, Sentosa&lt;/td&gt;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href="http://www.moevenpick-sentosa.com"&gt;www.moevenpick-sentosa.com&lt;/a&gt;&lt;/td&gt;
&lt;/tr&gt;
&lt;tr&gt;
&lt;td&gt;DESCRIPTION&lt;/td&gt;
&lt;td&gt;&amp;lt;Null&amp;gt;&lt;/td&gt;
&lt;/tr&gt;
&lt;tr bgcolor="#D4E4F3"&gt;
&lt;td&gt;ADDRESSPOSTALCODE&lt;/td&gt;
&lt;td&gt;098679&lt;/td&gt;
&lt;/tr&gt;
&lt;tr&gt;
&lt;td&gt;ADDRESSSTREETNAME&lt;/td&gt;
&lt;td&gt;23 Beach View&lt;/td&gt;
&lt;/tr&gt;
&lt;tr bgcolor="#D4E4F3"&gt;
&lt;td&gt;NAME&lt;/td&gt;
&lt;td&gt;Le Meridien Singapore, Sentosa&lt;/td&gt;
&lt;/tr&gt;
&lt;tr&gt;
&lt;td&gt;INC_CRC&lt;/td&gt;
&lt;td&gt;E38958CC9B30DA08&lt;/td&gt;
&lt;/tr&gt;
&lt;tr bgcolor="#D4E4F3"&gt;
&lt;td&gt;FMEL_UPD_D&lt;/td&gt;
&lt;td&gt;10/3/2016 9:24:15 AM&lt;/td&gt;
&lt;/tr&gt;
&lt;tr&gt;
&lt;td&gt;X_ADDR&lt;/td&gt;
&lt;td&gt;26468.4949&lt;/td&gt;
&lt;/tr&gt;
&lt;tr bgcolor="#D4E4F3"&gt;
&lt;td&gt;Y_ADDR&lt;/td&gt;
&lt;td&gt;26208.3725&lt;/td&gt;
&lt;/tr&gt;
&lt;/table&gt;
&lt;/td&gt;
&lt;/tr&gt;
&lt;/table&gt;
&lt;/body&gt;
&lt;/html&gt;
</t>
  </si>
  <si>
    <t>Link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</si>
  <si>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&lt;td&gt;Link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href="http://www.linkhotel.com.sg"&gt;www.linkhotel.com.sg&lt;/a&gt;&lt;/td&gt;
&lt;/tr&gt;
&lt;tr&gt;
&lt;td&gt;DESCRIPTION&lt;/td&gt;
&lt;td&gt;&amp;lt;Null&amp;gt;&lt;/td&gt;
&lt;/tr&gt;
&lt;tr bgcolor="#D4E4F3"&gt;
&lt;td&gt;ADDRESSPOSTALCODE&lt;/td&gt;
&lt;td&gt;168733&lt;/td&gt;
&lt;/tr&gt;
&lt;tr&gt;
&lt;td&gt;ADDRESSSTREETNAME&lt;/td&gt;
&lt;td&gt;50 Tiong Bahru Road&lt;/td&gt;
&lt;/tr&gt;
&lt;tr bgcolor="#D4E4F3"&gt;
&lt;td&gt;NAME&lt;/td&gt;
&lt;td&gt;Link Hotel&lt;/td&gt;
&lt;/tr&gt;
&lt;tr&gt;
&lt;td&gt;INC_CRC&lt;/td&gt;
&lt;td&gt;5215FF3BBFE3F7B8&lt;/td&gt;
&lt;/tr&gt;
&lt;tr bgcolor="#D4E4F3"&gt;
&lt;td&gt;FMEL_UPD_D&lt;/td&gt;
&lt;td&gt;10/3/2016 9:24:15 AM&lt;/td&gt;
&lt;/tr&gt;
&lt;tr&gt;
&lt;td&gt;X_ADDR&lt;/td&gt;
&lt;td&gt;28108.1846&lt;/td&gt;
&lt;/tr&gt;
&lt;tr bgcolor="#D4E4F3"&gt;
&lt;td&gt;Y_ADDR&lt;/td&gt;
&lt;td&gt;29700.182&lt;/td&gt;
&lt;/tr&gt;
&lt;/table&gt;
&lt;/td&gt;
&lt;/tr&gt;
&lt;/table&gt;
&lt;/body&gt;
&lt;/html&gt;
</t>
  </si>
  <si>
    <t>Lotus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</si>
  <si>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&lt;td&gt;Lotus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href="http://www.bpkers.com"&gt;www.bpkers.com&lt;/a&gt;&lt;/td&gt;
&lt;/tr&gt;
&lt;tr&gt;
&lt;td&gt;DESCRIPTION&lt;/td&gt;
&lt;td&gt;&amp;lt;Null&amp;gt;&lt;/td&gt;
&lt;/tr&gt;
&lt;tr bgcolor="#D4E4F3"&gt;
&lt;td&gt;ADDRESSPOSTALCODE&lt;/td&gt;
&lt;td&gt;160146&lt;/td&gt;
&lt;/tr&gt;
&lt;tr&gt;
&lt;td&gt;ADDRESSSTREETNAME&lt;/td&gt;
&lt;td&gt;146 Jalan Bukit Merah  , # 01-1088&lt;/td&gt;
&lt;/tr&gt;
&lt;tr bgcolor="#D4E4F3"&gt;
&lt;td&gt;NAME&lt;/td&gt;
&lt;td&gt;Lotus Hostel&lt;/td&gt;
&lt;/tr&gt;
&lt;tr&gt;
&lt;td&gt;INC_CRC&lt;/td&gt;
&lt;td&gt;EF320255B687AB14&lt;/td&gt;
&lt;/tr&gt;
&lt;tr bgcolor="#D4E4F3"&gt;
&lt;td&gt;FMEL_UPD_D&lt;/td&gt;
&lt;td&gt;10/3/2016 9:24:15 AM&lt;/td&gt;
&lt;/tr&gt;
&lt;tr&gt;
&lt;td&gt;X_ADDR&lt;/td&gt;
&lt;td&gt;27720.9786&lt;/td&gt;
&lt;/tr&gt;
&lt;tr bgcolor="#D4E4F3"&gt;
&lt;td&gt;Y_ADDR&lt;/td&gt;
&lt;td&gt;28923.5449&lt;/td&gt;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</si>
  <si>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href="http://www.m-hotel.com"&gt;www.m-hotel.com&lt;/a&gt;&lt;/td&gt;
&lt;/tr&gt;
&lt;tr&gt;
&lt;td&gt;DESCRIPTION&lt;/td&gt;
&lt;td&gt;&amp;lt;Null&amp;gt;&lt;/td&gt;
&lt;/tr&gt;
&lt;tr bgcolor="#D4E4F3"&gt;
&lt;td&gt;ADDRESSPOSTALCODE&lt;/td&gt;
&lt;td&gt;079908&lt;/td&gt;
&lt;/tr&gt;
&lt;tr&gt;
&lt;td&gt;ADDRESSSTREETNAME&lt;/td&gt;
&lt;td&gt;81 Anson Road&lt;/td&gt;
&lt;/tr&gt;
&lt;tr bgcolor="#D4E4F3"&gt;
&lt;td&gt;NAME&lt;/td&gt;
&lt;td&gt;M Hotel Singapore&lt;/td&gt;
&lt;/tr&gt;
&lt;tr&gt;
&lt;td&gt;INC_CRC&lt;/td&gt;
&lt;td&gt;C215DEA396C8627A&lt;/td&gt;
&lt;/tr&gt;
&lt;tr bgcolor="#D4E4F3"&gt;
&lt;td&gt;FMEL_UPD_D&lt;/td&gt;
&lt;td&gt;10/3/2016 9:24:15 AM&lt;/td&gt;
&lt;/tr&gt;
&lt;tr&gt;
&lt;td&gt;X_ADDR&lt;/td&gt;
&lt;td&gt;29306.5349&lt;/td&gt;
&lt;/tr&gt;
&lt;tr bgcolor="#D4E4F3"&gt;
&lt;td&gt;Y_ADDR&lt;/td&gt;
&lt;td&gt;28463.4563&lt;/td&gt;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</si>
  <si>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 Social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href="http://www.millenniumhotels.com/en/singapore/m-social-singapore"&gt;www.millenniumhotels.com/en/singapore/m-social-singapore&lt;/a&gt;&lt;/td&gt;
&lt;/tr&gt;
&lt;tr&gt;
&lt;td&gt;DESCRIPTION&lt;/td&gt;
&lt;td&gt;&amp;lt;Null&amp;gt;&lt;/td&gt;
&lt;/tr&gt;
&lt;tr bgcolor="#D4E4F3"&gt;
&lt;td&gt;ADDRESSPOSTALCODE&lt;/td&gt;
&lt;td&gt;238259&lt;/td&gt;
&lt;/tr&gt;
&lt;tr&gt;
&lt;td&gt;ADDRESSSTREETNAME&lt;/td&gt;
&lt;td&gt;90 Robertson Quay&lt;/td&gt;
&lt;/tr&gt;
&lt;tr bgcolor="#D4E4F3"&gt;
&lt;td&gt;NAME&lt;/td&gt;
&lt;td&gt;M Social Singapore&lt;/td&gt;
&lt;/tr&gt;
&lt;tr&gt;
&lt;td&gt;INC_CRC&lt;/td&gt;
&lt;td&gt;77AC4AC85D2D5BD6&lt;/td&gt;
&lt;/tr&gt;
&lt;tr bgcolor="#D4E4F3"&gt;
&lt;td&gt;FMEL_UPD_D&lt;/td&gt;
&lt;td&gt;10/3/2016 9:24:15 AM&lt;/td&gt;
&lt;/tr&gt;
&lt;tr&gt;
&lt;td&gt;X_ADDR&lt;/td&gt;
&lt;td&gt;28434.2971&lt;/td&gt;
&lt;/tr&gt;
&lt;tr bgcolor="#D4E4F3"&gt;
&lt;td&gt;Y_ADDR&lt;/td&gt;
&lt;td&gt;30363.034&lt;/td&gt;
&lt;/tr&gt;
&lt;/table&gt;
&lt;/td&gt;
&lt;/tr&gt;
&lt;/table&gt;
&lt;/body&gt;
&lt;/html&gt;
</t>
  </si>
  <si>
    <t>Malacca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</si>
  <si>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&lt;td&gt;Malacca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href="http://www.malacca.com.sg"&gt;www.malacca.com.sg&lt;/a&gt;&lt;/td&gt;
&lt;/tr&gt;
&lt;tr&gt;
&lt;td&gt;DESCRIPTION&lt;/td&gt;
&lt;td&gt;&amp;lt;Null&amp;gt;&lt;/td&gt;
&lt;/tr&gt;
&lt;tr bgcolor="#D4E4F3"&gt;
&lt;td&gt;ADDRESSPOSTALCODE&lt;/td&gt;
&lt;td&gt;423988&lt;/td&gt;
&lt;/tr&gt;
&lt;tr&gt;
&lt;td&gt;ADDRESSSTREETNAME&lt;/td&gt;
&lt;td&gt;97 Still Road&lt;/td&gt;
&lt;/tr&gt;
&lt;tr bgcolor="#D4E4F3"&gt;
&lt;td&gt;NAME&lt;/td&gt;
&lt;td&gt;Malacca Hotel&lt;/td&gt;
&lt;/tr&gt;
&lt;tr&gt;
&lt;td&gt;INC_CRC&lt;/td&gt;
&lt;td&gt;DE945AD42FFF3E93&lt;/td&gt;
&lt;/tr&gt;
&lt;tr bgcolor="#D4E4F3"&gt;
&lt;td&gt;FMEL_UPD_D&lt;/td&gt;
&lt;td&gt;10/3/2016 9:24:15 AM&lt;/td&gt;
&lt;/tr&gt;
&lt;tr&gt;
&lt;td&gt;X_ADDR&lt;/td&gt;
&lt;td&gt;36128.4782&lt;/td&gt;
&lt;/tr&gt;
&lt;tr bgcolor="#D4E4F3"&gt;
&lt;td&gt;Y_ADDR&lt;/td&gt;
&lt;td&gt;32868.2162&lt;/td&gt;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</si>
  <si>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&lt;td&gt;Mandarin Orchard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href="http://www.meritushotels.com"&gt;www.meritushotels.com&lt;/a&gt;&lt;/td&gt;
&lt;/tr&gt;
&lt;tr&gt;
&lt;td&gt;DESCRIPTION&lt;/td&gt;
&lt;td&gt;&amp;lt;Null&amp;gt;&lt;/td&gt;
&lt;/tr&gt;
&lt;tr bgcolor="#D4E4F3"&gt;
&lt;td&gt;ADDRESSPOSTALCODE&lt;/td&gt;
&lt;td&gt;238867&lt;/td&gt;
&lt;/tr&gt;
&lt;tr&gt;
&lt;td&gt;ADDRESSSTREETNAME&lt;/td&gt;
&lt;td&gt;333 Orchard Road&lt;/td&gt;
&lt;/tr&gt;
&lt;tr bgcolor="#D4E4F3"&gt;
&lt;td&gt;NAME&lt;/td&gt;
&lt;td&gt;Mandarin Orchard Singapore&lt;/td&gt;
&lt;/tr&gt;
&lt;tr&gt;
&lt;td&gt;INC_CRC&lt;/td&gt;
&lt;td&gt;02FDA412B2F98101&lt;/td&gt;
&lt;/tr&gt;
&lt;tr bgcolor="#D4E4F3"&gt;
&lt;td&gt;FMEL_UPD_D&lt;/td&gt;
&lt;td&gt;10/3/2016 9:24:15 AM&lt;/td&gt;
&lt;/tr&gt;
&lt;tr&gt;
&lt;td&gt;X_ADDR&lt;/td&gt;
&lt;td&gt;28336.3639&lt;/td&gt;
&lt;/tr&gt;
&lt;tr bgcolor="#D4E4F3"&gt;
&lt;td&gt;Y_ADDR&lt;/td&gt;
&lt;td&gt;31601.1971&lt;/td&gt;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</si>
  <si>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&lt;td&gt;Mandarin Oriental,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&lt;td&gt;039797&lt;/td&gt;
&lt;/tr&gt;
&lt;tr&gt;
&lt;td&gt;ADDRESSSTREETNAME&lt;/td&gt;
&lt;td&gt;5 Raffles Avenue Marina Square&lt;/td&gt;
&lt;/tr&gt;
&lt;tr bgcolor="#D4E4F3"&gt;
&lt;td&gt;NAME&lt;/td&gt;
&lt;td&gt;Mandarin Oriental, Singapore&lt;/td&gt;
&lt;/tr&gt;
&lt;tr&gt;
&lt;td&gt;INC_CRC&lt;/td&gt;
&lt;td&gt;A9F855A79B4454C0&lt;/td&gt;
&lt;/tr&gt;
&lt;tr bgcolor="#D4E4F3"&gt;
&lt;td&gt;FMEL_UPD_D&lt;/td&gt;
&lt;td&gt;10/3/2016 9:24:15 AM&lt;/td&gt;
&lt;/tr&gt;
&lt;tr&gt;
&lt;td&gt;X_ADDR&lt;/td&gt;
&lt;td&gt;30782.8869&lt;/td&gt;
&lt;/tr&gt;
&lt;tr bgcolor="#D4E4F3"&gt;
&lt;td&gt;Y_ADDR&lt;/td&gt;
&lt;td&gt;30340.224&lt;/td&gt;
&lt;/tr&gt;
&lt;/table&gt;
&lt;/td&gt;
&lt;/tr&gt;
&lt;/table&gt;
&lt;/body&gt;
&lt;/html&gt;
</t>
  </si>
  <si>
    <t>Marina Bay Sands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</si>
  <si>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&lt;td&gt;Marina Bay Sands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href="http://www.marinabaysands.com"&gt;www.marinabaysands.com&lt;/a&gt;&lt;/td&gt;
&lt;/tr&gt;
&lt;tr&gt;
&lt;td&gt;DESCRIPTION&lt;/td&gt;
&lt;td&gt;&amp;lt;Null&amp;gt;&lt;/td&gt;
&lt;/tr&gt;
&lt;tr bgcolor="#D4E4F3"&gt;
&lt;td&gt;ADDRESSPOSTALCODE&lt;/td&gt;
&lt;td&gt;018956&lt;/td&gt;
&lt;/tr&gt;
&lt;tr&gt;
&lt;td&gt;ADDRESSSTREETNAME&lt;/td&gt;
&lt;td&gt;1 Bayfront Avenue&lt;/td&gt;
&lt;/tr&gt;
&lt;tr bgcolor="#D4E4F3"&gt;
&lt;td&gt;NAME&lt;/td&gt;
&lt;td&gt;Marina Bay Sands Singapore&lt;/td&gt;
&lt;/tr&gt;
&lt;tr&gt;
&lt;td&gt;INC_CRC&lt;/td&gt;
&lt;td&gt;D80F6454828358D4&lt;/td&gt;
&lt;/tr&gt;
&lt;tr bgcolor="#D4E4F3"&gt;
&lt;td&gt;FMEL_UPD_D&lt;/td&gt;
&lt;td&gt;10/3/2016 9:24:15 AM&lt;/td&gt;
&lt;/tr&gt;
&lt;tr&gt;
&lt;td&gt;X_ADDR&lt;/td&gt;
&lt;td&gt;30760.2649&lt;/td&gt;
&lt;/tr&gt;
&lt;tr bgcolor="#D4E4F3"&gt;
&lt;td&gt;Y_ADDR&lt;/td&gt;
&lt;td&gt;29404.9352&lt;/td&gt;
&lt;/tr&gt;
&lt;/table&gt;
&lt;/td&gt;
&lt;/tr&gt;
&lt;/table&gt;
&lt;/body&gt;
&lt;/html&gt;
</t>
  </si>
  <si>
    <t>Marina Mandarin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</si>
  <si>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&lt;td&gt;Marina Mandarin&lt;/td&gt;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href="http://www.meritushotels.com/marina-mandarin-singapore/"&gt;www.meritushotels.com/marina-mandarin-singapore/&lt;/a&gt;&lt;/td&gt;
&lt;/tr&gt;
&lt;tr&gt;
&lt;td&gt;DESCRIPTION&lt;/td&gt;
&lt;td&gt;&amp;lt;Null&amp;gt;&lt;/td&gt;
&lt;/tr&gt;
&lt;tr bgcolor="#D4E4F3"&gt;
&lt;td&gt;ADDRESSPOSTALCODE&lt;/td&gt;
&lt;td&gt;039594&lt;/td&gt;
&lt;/tr&gt;
&lt;tr&gt;
&lt;td&gt;ADDRESSSTREETNAME&lt;/td&gt;
&lt;td&gt;6 Raffles Boulevard Marina Square&lt;/td&gt;
&lt;/tr&gt;
&lt;tr bgcolor="#D4E4F3"&gt;
&lt;td&gt;NAME&lt;/td&gt;
&lt;td&gt;Marina Mandarin&lt;/td&gt;
&lt;/tr&gt;
&lt;tr&gt;
&lt;td&gt;INC_CRC&lt;/td&gt;
&lt;td&gt;7B239E89BDF4FBDD&lt;/td&gt;
&lt;/tr&gt;
&lt;tr bgcolor="#D4E4F3"&gt;
&lt;td&gt;FMEL_UPD_D&lt;/td&gt;
&lt;td&gt;10/3/2016 9:24:15 AM&lt;/td&gt;
&lt;/tr&gt;
&lt;tr&gt;
&lt;td&gt;X_ADDR&lt;/td&gt;
&lt;td&gt;30636.355&lt;/td&gt;
&lt;/tr&gt;
&lt;tr bgcolor="#D4E4F3"&gt;
&lt;td&gt;Y_ADDR&lt;/td&gt;
&lt;td&gt;30428.0933&lt;/td&gt;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</si>
  <si>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&lt;td&gt;Mercure Singapore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&lt;td&gt;188973&lt;/td&gt;
&lt;/tr&gt;
&lt;tr&gt;
&lt;td&gt;ADDRESSSTREETNAME&lt;/td&gt;
&lt;td&gt;122 MIDDLE ROAD MIDLINK PLAZA&lt;/td&gt;
&lt;/tr&gt;
&lt;tr bgcolor="#D4E4F3"&gt;
&lt;td&gt;NAME&lt;/td&gt;
&lt;td&gt;Mercure Singapore Bugis&lt;/td&gt;
&lt;/tr&gt;
&lt;tr&gt;
&lt;td&gt;INC_CRC&lt;/td&gt;
&lt;td&gt;5D36122E1966467F&lt;/td&gt;
&lt;/tr&gt;
&lt;tr bgcolor="#D4E4F3"&gt;
&lt;td&gt;FMEL_UPD_D&lt;/td&gt;
&lt;td&gt;10/3/2016 9:24:15 AM&lt;/td&gt;
&lt;/tr&gt;
&lt;tr&gt;
&lt;td&gt;X_ADDR&lt;/td&gt;
&lt;td&gt;30199.6086&lt;/td&gt;
&lt;/tr&gt;
&lt;tr bgcolor="#D4E4F3"&gt;
&lt;td&gt;Y_ADDR&lt;/td&gt;
&lt;td&gt;31332.7336&lt;/td&gt;
&lt;/tr&gt;
&lt;/table&gt;
&lt;/td&gt;
&lt;/tr&gt;
&lt;/table&gt;
&lt;/body&gt;
&lt;/html&gt;
</t>
  </si>
  <si>
    <t>Meriton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</si>
  <si>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&lt;td&gt;Meriton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&lt;td&gt;208804&lt;/td&gt;
&lt;/tr&gt;
&lt;tr&gt;
&lt;td&gt;ADDRESSSTREETNAME&lt;/td&gt;
&lt;td&gt;43A Jalan Besar&lt;/td&gt;
&lt;/tr&gt;
&lt;tr bgcolor="#D4E4F3"&gt;
&lt;td&gt;NAME&lt;/td&gt;
&lt;td&gt;Meriton Hotel&lt;/td&gt;
&lt;/tr&gt;
&lt;tr&gt;
&lt;td&gt;INC_CRC&lt;/td&gt;
&lt;td&gt;3F7170E6AF4C345A&lt;/td&gt;
&lt;/tr&gt;
&lt;tr bgcolor="#D4E4F3"&gt;
&lt;td&gt;FMEL_UPD_D&lt;/td&gt;
&lt;td&gt;10/3/2016 9:24:15 AM&lt;/td&gt;
&lt;/tr&gt;
&lt;tr&gt;
&lt;td&gt;X_ADDR&lt;/td&gt;
&lt;td&gt;30375.0319&lt;/td&gt;
&lt;/tr&gt;
&lt;tr bgcolor="#D4E4F3"&gt;
&lt;td&gt;Y_ADDR&lt;/td&gt;
&lt;td&gt;31897.1511&lt;/td&gt;
&lt;/tr&gt;
&lt;/table&gt;
&lt;/td&gt;
&lt;/tr&gt;
&lt;/table&gt;
&lt;/body&gt;
&lt;/html&gt;
</t>
  </si>
  <si>
    <t>Moni Gallery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</si>
  <si>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&lt;td&gt;Moni Gallery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href="http://www.monigalleryhostel.com"&gt;www.monigalleryhostel.com&lt;/a&gt;&lt;/td&gt;
&lt;/tr&gt;
&lt;tr&gt;
&lt;td&gt;DESCRIPTION&lt;/td&gt;
&lt;td&gt;&amp;lt;Null&amp;gt;&lt;/td&gt;
&lt;/tr&gt;
&lt;tr bgcolor="#D4E4F3"&gt;
&lt;td&gt;ADDRESSPOSTALCODE&lt;/td&gt;
&lt;td&gt;338795&lt;/td&gt;
&lt;/tr&gt;
&lt;tr&gt;
&lt;td&gt;ADDRESSSTREETNAME&lt;/td&gt;
&lt;td&gt;263 Lavender Street&lt;/td&gt;
&lt;/tr&gt;
&lt;tr bgcolor="#D4E4F3"&gt;
&lt;td&gt;NAME&lt;/td&gt;
&lt;td&gt;Moni Gallery Hostel&lt;/td&gt;
&lt;/tr&gt;
&lt;tr&gt;
&lt;td&gt;INC_CRC&lt;/td&gt;
&lt;td&gt;3EAE42B75919F5DE&lt;/td&gt;
&lt;/tr&gt;
&lt;tr bgcolor="#D4E4F3"&gt;
&lt;td&gt;FMEL_UPD_D&lt;/td&gt;
&lt;td&gt;10/3/2016 9:24:15 AM&lt;/td&gt;
&lt;/tr&gt;
&lt;tr&gt;
&lt;td&gt;X_ADDR&lt;/td&gt;
&lt;td&gt;30856.8682&lt;/td&gt;
&lt;/tr&gt;
&lt;tr bgcolor="#D4E4F3"&gt;
&lt;td&gt;Y_ADDR&lt;/td&gt;
&lt;td&gt;33080.3983&lt;/td&gt;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</si>
  <si>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Majestic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href="http://www.newmajestichotel.com"&gt;www.newmajestichotel.com&lt;/a&gt;&lt;/td&gt;
&lt;/tr&gt;
&lt;tr&gt;
&lt;td&gt;DESCRIPTION&lt;/td&gt;
&lt;td&gt;&amp;lt;Null&amp;gt;&lt;/td&gt;
&lt;/tr&gt;
&lt;tr bgcolor="#D4E4F3"&gt;
&lt;td&gt;ADDRESSPOSTALCODE&lt;/td&gt;
&lt;td&gt;089845&lt;/td&gt;
&lt;/tr&gt;
&lt;tr&gt;
&lt;td&gt;ADDRESSSTREETNAME&lt;/td&gt;
&lt;td&gt;31 Bukit Pasoh Road&lt;/td&gt;
&lt;/tr&gt;
&lt;tr bgcolor="#D4E4F3"&gt;
&lt;td&gt;NAME&lt;/td&gt;
&lt;td&gt;New Majestic Hotel&lt;/td&gt;
&lt;/tr&gt;
&lt;tr&gt;
&lt;td&gt;INC_CRC&lt;/td&gt;
&lt;td&gt;DBD89112D1D1951F&lt;/td&gt;
&lt;/tr&gt;
&lt;tr bgcolor="#D4E4F3"&gt;
&lt;td&gt;FMEL_UPD_D&lt;/td&gt;
&lt;td&gt;10/3/2016 9:24:15 AM&lt;/td&gt;
&lt;/tr&gt;
&lt;tr&gt;
&lt;td&gt;X_ADDR&lt;/td&gt;
&lt;td&gt;28781.8472&lt;/td&gt;
&lt;/tr&gt;
&lt;tr bgcolor="#D4E4F3"&gt;
&lt;td&gt;Y_ADDR&lt;/td&gt;
&lt;td&gt;29085.3644&lt;/td&gt;
&lt;/tr&gt;
&lt;/table&gt;
&lt;/td&gt;
&lt;/tr&gt;
&lt;/table&gt;
&lt;/body&gt;
&lt;/html&gt;
</t>
  </si>
  <si>
    <t>Siloso Beach Resort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</si>
  <si>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&lt;td&gt;Siloso Beach Resort&lt;/td&gt;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href="http://www.silosobeachresort.com"&gt;www.silosobeachresort.com&lt;/a&gt;&lt;/td&gt;
&lt;/tr&gt;
&lt;tr&gt;
&lt;td&gt;DESCRIPTION&lt;/td&gt;
&lt;td&gt;&amp;lt;Null&amp;gt;&lt;/td&gt;
&lt;/tr&gt;
&lt;tr bgcolor="#D4E4F3"&gt;
&lt;td&gt;ADDRESSPOSTALCODE&lt;/td&gt;
&lt;td&gt;099538&lt;/td&gt;
&lt;/tr&gt;
&lt;tr&gt;
&lt;td&gt;ADDRESSSTREETNAME&lt;/td&gt;
&lt;td&gt;51 Imbiah Walk&lt;/td&gt;
&lt;/tr&gt;
&lt;tr bgcolor="#D4E4F3"&gt;
&lt;td&gt;NAME&lt;/td&gt;
&lt;td&gt;Siloso Beach Resort&lt;/td&gt;
&lt;/tr&gt;
&lt;tr&gt;
&lt;td&gt;INC_CRC&lt;/td&gt;
&lt;td&gt;7F78BD74892150C7&lt;/td&gt;
&lt;/tr&gt;
&lt;tr bgcolor="#D4E4F3"&gt;
&lt;td&gt;FMEL_UPD_D&lt;/td&gt;
&lt;td&gt;4/25/2016 11:48:40 AM&lt;/td&gt;
&lt;/tr&gt;
&lt;tr&gt;
&lt;td&gt;X_ADDR&lt;/td&gt;
&lt;td&gt;25905.6708&lt;/td&gt;
&lt;/tr&gt;
&lt;tr bgcolor="#D4E4F3"&gt;
&lt;td&gt;Y_ADDR&lt;/td&gt;
&lt;td&gt;26395.6467&lt;/td&gt;
&lt;/tr&gt;
&lt;/table&gt;
&lt;/td&gt;
&lt;/tr&gt;
&lt;/table&gt;
&lt;/body&gt;
&lt;/html&gt;
</t>
  </si>
  <si>
    <t>Sing Hoe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</si>
  <si>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&lt;td&gt;Sing Hoe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&lt;td&gt;437761&lt;/td&gt;
&lt;/tr&gt;
&lt;tr&gt;
&lt;td&gt;ADDRESSSTREETNAME&lt;/td&gt;
&lt;td&gt;759 Mountbatten Road&lt;/td&gt;
&lt;/tr&gt;
&lt;tr bgcolor="#D4E4F3"&gt;
&lt;td&gt;NAME&lt;/td&gt;
&lt;td&gt;Sing Hoe Hotel&lt;/td&gt;
&lt;/tr&gt;
&lt;tr&gt;
&lt;td&gt;INC_CRC&lt;/td&gt;
&lt;td&gt;6DC62A866F401BFC&lt;/td&gt;
&lt;/tr&gt;
&lt;tr bgcolor="#D4E4F3"&gt;
&lt;td&gt;FMEL_UPD_D&lt;/td&gt;
&lt;td&gt;4/25/2016 11:48:40 AM&lt;/td&gt;
&lt;/tr&gt;
&lt;tr&gt;
&lt;td&gt;X_ADDR&lt;/td&gt;
&lt;td&gt;34469.7761&lt;/td&gt;
&lt;/tr&gt;
&lt;tr bgcolor="#D4E4F3"&gt;
&lt;td&gt;Y_ADDR&lt;/td&gt;
&lt;td&gt;31457.1681&lt;/td&gt;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</si>
  <si>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&lt;td&gt;Singapore Marriott Tang Plaza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href="http://www.singaporemarriott.com"&gt;www.singaporemarriott.com&lt;/a&gt;&lt;/td&gt;
&lt;/tr&gt;
&lt;tr&gt;
&lt;td&gt;DESCRIPTION&lt;/td&gt;
&lt;td&gt;&amp;lt;Null&amp;gt;&lt;/td&gt;
&lt;/tr&gt;
&lt;tr bgcolor="#D4E4F3"&gt;
&lt;td&gt;ADDRESSPOSTALCODE&lt;/td&gt;
&lt;td&gt;238865&lt;/td&gt;
&lt;/tr&gt;
&lt;tr&gt;
&lt;td&gt;ADDRESSSTREETNAME&lt;/td&gt;
&lt;td&gt;320 Orchard Road&lt;/td&gt;
&lt;/tr&gt;
&lt;tr bgcolor="#D4E4F3"&gt;
&lt;td&gt;NAME&lt;/td&gt;
&lt;td&gt;Singapore Marriott Tang Plaza Hotel&lt;/td&gt;
&lt;/tr&gt;
&lt;tr&gt;
&lt;td&gt;INC_CRC&lt;/td&gt;
&lt;td&gt;D8422D907A63642B&lt;/td&gt;
&lt;/tr&gt;
&lt;tr bgcolor="#D4E4F3"&gt;
&lt;td&gt;FMEL_UPD_D&lt;/td&gt;
&lt;td&gt;4/25/2016 11:48:40 AM&lt;/td&gt;
&lt;/tr&gt;
&lt;tr&gt;
&lt;td&gt;X_ADDR&lt;/td&gt;
&lt;td&gt;27950.8265&lt;/td&gt;
&lt;/tr&gt;
&lt;tr bgcolor="#D4E4F3"&gt;
&lt;td&gt;Y_ADDR&lt;/td&gt;
&lt;td&gt;31937.838&lt;/td&gt;
&lt;/tr&gt;
&lt;/table&gt;
&lt;/td&gt;
&lt;/tr&gt;
&lt;/table&gt;
&lt;/body&gt;
&lt;/html&gt;
</t>
  </si>
  <si>
    <t>Sleepy Kiwi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</si>
  <si>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&lt;td&gt;Sleepy Kiwi&lt;/td&gt;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href="http://www.sleepysams.com"&gt;www.sleepysams.com&lt;/a&gt;&lt;/td&gt;
&lt;/tr&gt;
&lt;tr&gt;
&lt;td&gt;DESCRIPTION&lt;/td&gt;
&lt;td&gt;&amp;lt;Null&amp;gt;&lt;/td&gt;
&lt;/tr&gt;
&lt;tr bgcolor="#D4E4F3"&gt;
&lt;td&gt;ADDRESSPOSTALCODE&lt;/td&gt;
&lt;td&gt;199471&lt;/td&gt;
&lt;/tr&gt;
&lt;tr&gt;
&lt;td&gt;ADDRESSSTREETNAME&lt;/td&gt;
&lt;td&gt;55 Bussorah Street&lt;/td&gt;
&lt;/tr&gt;
&lt;tr bgcolor="#D4E4F3"&gt;
&lt;td&gt;NAME&lt;/td&gt;
&lt;td&gt;Sleepy Kiwi&lt;/td&gt;
&lt;/tr&gt;
&lt;tr&gt;
&lt;td&gt;INC_CRC&lt;/td&gt;
&lt;td&gt;0202CAC731CFBEF4&lt;/td&gt;
&lt;/tr&gt;
&lt;tr bgcolor="#D4E4F3"&gt;
&lt;td&gt;FMEL_UPD_D&lt;/td&gt;
&lt;td&gt;4/25/2016 11:48:40 AM&lt;/td&gt;
&lt;/tr&gt;
&lt;tr&gt;
&lt;td&gt;X_ADDR&lt;/td&gt;
&lt;td&gt;30899.568&lt;/td&gt;
&lt;/tr&gt;
&lt;tr bgcolor="#D4E4F3"&gt;
&lt;td&gt;Y_ADDR&lt;/td&gt;
&lt;td&gt;31552.2022&lt;/td&gt;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</si>
  <si>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&lt;td&gt;Sloane Court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&lt;td&gt;259803&lt;/td&gt;
&lt;/tr&gt;
&lt;tr&gt;
&lt;td&gt;ADDRESSSTREETNAME&lt;/td&gt;
&lt;td&gt;17 Balmoral Road&lt;/td&gt;
&lt;/tr&gt;
&lt;tr bgcolor="#D4E4F3"&gt;
&lt;td&gt;NAME&lt;/td&gt;
&lt;td&gt;Sloane Court Hotel&lt;/td&gt;
&lt;/tr&gt;
&lt;tr&gt;
&lt;td&gt;INC_CRC&lt;/td&gt;
&lt;td&gt;548CE0313120A9C9&lt;/td&gt;
&lt;/tr&gt;
&lt;tr bgcolor="#D4E4F3"&gt;
&lt;td&gt;FMEL_UPD_D&lt;/td&gt;
&lt;td&gt;4/25/2016 11:48:40 AM&lt;/td&gt;
&lt;/tr&gt;
&lt;tr&gt;
&lt;td&gt;X_ADDR&lt;/td&gt;
&lt;td&gt;27876.2232&lt;/td&gt;
&lt;/tr&gt;
&lt;tr bgcolor="#D4E4F3"&gt;
&lt;td&gt;Y_ADDR&lt;/td&gt;
&lt;td&gt;33108.2994&lt;/td&gt;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</si>
  <si>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&lt;td&gt;Sofitel Singapore Sentosa Resort &amp;amp; Spa&lt;/td&gt;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href="http://www.sofitel.com/9474"&gt;www.sofitel.com/9474&lt;/a&gt;&lt;/td&gt;
&lt;/tr&gt;
&lt;tr&gt;
&lt;td&gt;DESCRIPTION&lt;/td&gt;
&lt;td&gt;&amp;lt;Null&amp;gt;&lt;/td&gt;
&lt;/tr&gt;
&lt;tr bgcolor="#D4E4F3"&gt;
&lt;td&gt;ADDRESSPOSTALCODE&lt;/td&gt;
&lt;td&gt;099891&lt;/td&gt;
&lt;/tr&gt;
&lt;tr&gt;
&lt;td&gt;ADDRESSSTREETNAME&lt;/td&gt;
&lt;td&gt;2 Bukit Manis Road&lt;/td&gt;
&lt;/tr&gt;
&lt;tr bgcolor="#D4E4F3"&gt;
&lt;td&gt;NAME&lt;/td&gt;
&lt;td&gt;Sofitel Singapore Sentosa Resort &amp;amp; Spa&lt;/td&gt;
&lt;/tr&gt;
&lt;tr&gt;
&lt;td&gt;INC_CRC&lt;/td&gt;
&lt;td&gt;FBAC143B5A99F82F&lt;/td&gt;
&lt;/tr&gt;
&lt;tr bgcolor="#D4E4F3"&gt;
&lt;td&gt;FMEL_UPD_D&lt;/td&gt;
&lt;td&gt;4/25/2016 11:48:40 AM&lt;/td&gt;
&lt;/tr&gt;
&lt;tr&gt;
&lt;td&gt;X_ADDR&lt;/td&gt;
&lt;td&gt;27355.2923&lt;/td&gt;
&lt;/tr&gt;
&lt;tr bgcolor="#D4E4F3"&gt;
&lt;td&gt;Y_ADDR&lt;/td&gt;
&lt;td&gt;25297.944&lt;/td&gt;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</si>
  <si>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&lt;td&gt;Sofitel So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href="http://www.sofitel.com"&gt;www.sofitel.com&lt;/a&gt;&lt;/td&gt;
&lt;/tr&gt;
&lt;tr&gt;
&lt;td&gt;DESCRIPTION&lt;/td&gt;
&lt;td&gt;&amp;lt;Null&amp;gt;&lt;/td&gt;
&lt;/tr&gt;
&lt;tr bgcolor="#D4E4F3"&gt;
&lt;td&gt;ADDRESSPOSTALCODE&lt;/td&gt;
&lt;td&gt;068876&lt;/td&gt;
&lt;/tr&gt;
&lt;tr&gt;
&lt;td&gt;ADDRESSSTREETNAME&lt;/td&gt;
&lt;td&gt;35 Robinson Road&lt;/td&gt;
&lt;/tr&gt;
&lt;tr bgcolor="#D4E4F3"&gt;
&lt;td&gt;NAME&lt;/td&gt;
&lt;td&gt;Sofitel So Singapore&lt;/td&gt;
&lt;/tr&gt;
&lt;tr&gt;
&lt;td&gt;INC_CRC&lt;/td&gt;
&lt;td&gt;56C8F0F53EEC394D&lt;/td&gt;
&lt;/tr&gt;
&lt;tr bgcolor="#D4E4F3"&gt;
&lt;td&gt;FMEL_UPD_D&lt;/td&gt;
&lt;td&gt;4/25/2016 11:48:40 AM&lt;/td&gt;
&lt;/tr&gt;
&lt;tr&gt;
&lt;td&gt;X_ADDR&lt;/td&gt;
&lt;td&gt;29818.0891&lt;/td&gt;
&lt;/tr&gt;
&lt;tr bgcolor="#D4E4F3"&gt;
&lt;td&gt;Y_ADDR&lt;/td&gt;
&lt;td&gt;29152.7951&lt;/td&gt;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</si>
  <si>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&lt;td&gt;South East Asia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href="http://www.seahotel.com.sg"&gt;www.seahotel.com.sg&lt;/a&gt;&lt;/td&gt;
&lt;/tr&gt;
&lt;tr&gt;
&lt;td&gt;DESCRIPTION&lt;/td&gt;
&lt;td&gt;&amp;lt;Null&amp;gt;&lt;/td&gt;
&lt;/tr&gt;
&lt;tr bgcolor="#D4E4F3"&gt;
&lt;td&gt;ADDRESSPOSTALCODE&lt;/td&gt;
&lt;td&gt;187965&lt;/td&gt;
&lt;/tr&gt;
&lt;tr&gt;
&lt;td&gt;ADDRESSSTREETNAME&lt;/td&gt;
&lt;td&gt;190 Waterloo Street&lt;/td&gt;
&lt;/tr&gt;
&lt;tr bgcolor="#D4E4F3"&gt;
&lt;td&gt;NAME&lt;/td&gt;
&lt;td&gt;South East Asia Hotel&lt;/td&gt;
&lt;/tr&gt;
&lt;tr&gt;
&lt;td&gt;INC_CRC&lt;/td&gt;
&lt;td&gt;09CA4F0A7024E22A&lt;/td&gt;
&lt;/tr&gt;
&lt;tr bgcolor="#D4E4F3"&gt;
&lt;td&gt;FMEL_UPD_D&lt;/td&gt;
&lt;td&gt;4/25/2016 11:48:40 AM&lt;/td&gt;
&lt;/tr&gt;
&lt;tr&gt;
&lt;td&gt;X_ADDR&lt;/td&gt;
&lt;td&gt;30205.4189&lt;/td&gt;
&lt;/tr&gt;
&lt;tr bgcolor="#D4E4F3"&gt;
&lt;td&gt;Y_ADDR&lt;/td&gt;
&lt;td&gt;31493.0949&lt;/td&gt;
&lt;/tr&gt;
&lt;/table&gt;
&lt;/td&gt;
&lt;/tr&gt;
&lt;/table&gt;
&lt;/body&gt;
&lt;/html&gt;
</t>
  </si>
  <si>
    <t>St. Regis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</si>
  <si>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&lt;td&gt;St. Regis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href="http://www.stregis.com/singapore"&gt;www.stregis.com/singapore&lt;/a&gt;&lt;/td&gt;
&lt;/tr&gt;
&lt;tr&gt;
&lt;td&gt;DESCRIPTION&lt;/td&gt;
&lt;td&gt;&amp;lt;Null&amp;gt;&lt;/td&gt;
&lt;/tr&gt;
&lt;tr bgcolor="#D4E4F3"&gt;
&lt;td&gt;ADDRESSPOSTALCODE&lt;/td&gt;
&lt;td&gt;247911&lt;/td&gt;
&lt;/tr&gt;
&lt;tr&gt;
&lt;td&gt;ADDRESSSTREETNAME&lt;/td&gt;
&lt;td&gt;29 Tanglin Road&lt;/td&gt;
&lt;/tr&gt;
&lt;tr bgcolor="#D4E4F3"&gt;
&lt;td&gt;NAME&lt;/td&gt;
&lt;td&gt;St. Regis Hotel Singapore&lt;/td&gt;
&lt;/tr&gt;
&lt;tr&gt;
&lt;td&gt;INC_CRC&lt;/td&gt;
&lt;td&gt;0B690BEDE4B6ADBE&lt;/td&gt;
&lt;/tr&gt;
&lt;tr bgcolor="#D4E4F3"&gt;
&lt;td&gt;FMEL_UPD_D&lt;/td&gt;
&lt;td&gt;4/25/2016 11:48:40 AM&lt;/td&gt;
&lt;/tr&gt;
&lt;tr&gt;
&lt;td&gt;X_ADDR&lt;/td&gt;
&lt;td&gt;27191.4611&lt;/td&gt;
&lt;/tr&gt;
&lt;tr bgcolor="#D4E4F3"&gt;
&lt;td&gt;Y_ADDR&lt;/td&gt;
&lt;td&gt;31998.9516&lt;/td&gt;
&lt;/tr&gt;
&lt;/table&gt;
&lt;/td&gt;
&lt;/tr&gt;
&lt;/table&gt;
&lt;/body&gt;
&lt;/html&gt;
</t>
  </si>
  <si>
    <t>Strand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</si>
  <si>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&lt;td&gt;Strand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href="http://www.strandhotel.com.sg"&gt;www.strandhotel.com.sg&lt;/a&gt;&lt;/td&gt;
&lt;/tr&gt;
&lt;tr&gt;
&lt;td&gt;DESCRIPTION&lt;/td&gt;
&lt;td&gt;&amp;lt;Null&amp;gt;&lt;/td&gt;
&lt;/tr&gt;
&lt;tr bgcolor="#D4E4F3"&gt;
&lt;td&gt;ADDRESSPOSTALCODE&lt;/td&gt;
&lt;td&gt;189619&lt;/td&gt;
&lt;/tr&gt;
&lt;tr&gt;
&lt;td&gt;ADDRESSSTREETNAME&lt;/td&gt;
&lt;td&gt;25 Bencoolen Street&lt;/td&gt;
&lt;/tr&gt;
&lt;tr bgcolor="#D4E4F3"&gt;
&lt;td&gt;NAME&lt;/td&gt;
&lt;td&gt;Strand Hotel&lt;/td&gt;
&lt;/tr&gt;
&lt;tr&gt;
&lt;td&gt;INC_CRC&lt;/td&gt;
&lt;td&gt;2E88A33E02E4DC2F&lt;/td&gt;
&lt;/tr&gt;
&lt;tr bgcolor="#D4E4F3"&gt;
&lt;td&gt;FMEL_UPD_D&lt;/td&gt;
&lt;td&gt;4/25/2016 11:48:40 AM&lt;/td&gt;
&lt;/tr&gt;
&lt;tr&gt;
&lt;td&gt;X_ADDR&lt;/td&gt;
&lt;td&gt;29827.3618&lt;/td&gt;
&lt;/tr&gt;
&lt;tr bgcolor="#D4E4F3"&gt;
&lt;td&gt;Y_ADDR&lt;/td&gt;
&lt;td&gt;31224.0262&lt;/td&gt;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</si>
  <si>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&lt;td&gt;Studio M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href="http://www.millenniumhotels.com.sg/studiomhotelsingapore"&gt;www.millenniumhotels.com.sg/studiomhotelsingapore&lt;/a&gt;&lt;/td&gt;
&lt;/tr&gt;
&lt;tr&gt;
&lt;td&gt;DESCRIPTION&lt;/td&gt;
&lt;td&gt;&amp;lt;Null&amp;gt;&lt;/td&gt;
&lt;/tr&gt;
&lt;tr bgcolor="#D4E4F3"&gt;
&lt;td&gt;ADDRESSPOSTALCODE&lt;/td&gt;
&lt;td&gt;238910&lt;/td&gt;
&lt;/tr&gt;
&lt;tr&gt;
&lt;td&gt;ADDRESSSTREETNAME&lt;/td&gt;
&lt;td&gt;3 Nanson Road&lt;/td&gt;
&lt;/tr&gt;
&lt;tr bgcolor="#D4E4F3"&gt;
&lt;td&gt;NAME&lt;/td&gt;
&lt;td&gt;Studio M Hotel&lt;/td&gt;
&lt;/tr&gt;
&lt;tr&gt;
&lt;td&gt;INC_CRC&lt;/td&gt;
&lt;td&gt;66DEDBE425AF8EB4&lt;/td&gt;
&lt;/tr&gt;
&lt;tr bgcolor="#D4E4F3"&gt;
&lt;td&gt;FMEL_UPD_D&lt;/td&gt;
&lt;td&gt;4/25/2016 11:48:40 AM&lt;/td&gt;
&lt;/tr&gt;
&lt;tr&gt;
&lt;td&gt;X_ADDR&lt;/td&gt;
&lt;td&gt;28640.7728&lt;/td&gt;
&lt;/tr&gt;
&lt;tr bgcolor="#D4E4F3"&gt;
&lt;td&gt;Y_ADDR&lt;/td&gt;
&lt;td&gt;30353.1427&lt;/td&gt;
&lt;/tr&gt;
&lt;/table&gt;
&lt;/td&gt;
&lt;/tr&gt;
&lt;/table&gt;
&lt;/body&gt;
&lt;/html&gt;
</t>
  </si>
  <si>
    <t>Super 8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</si>
  <si>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&lt;td&gt;Super 8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&lt;td&gt;399041&lt;/td&gt;
&lt;/tr&gt;
&lt;tr&gt;
&lt;td&gt;ADDRESSSTREETNAME&lt;/td&gt;
&lt;td&gt;8 Lorong 10 Geylang&lt;/td&gt;
&lt;/tr&gt;
&lt;tr bgcolor="#D4E4F3"&gt;
&lt;td&gt;NAME&lt;/td&gt;
&lt;td&gt;Super 8 Hotel&lt;/td&gt;
&lt;/tr&gt;
&lt;tr&gt;
&lt;td&gt;INC_CRC&lt;/td&gt;
&lt;td&gt;DC205255AF77FCF0&lt;/td&gt;
&lt;/tr&gt;
&lt;tr bgcolor="#D4E4F3"&gt;
&lt;td&gt;FMEL_UPD_D&lt;/td&gt;
&lt;td&gt;4/25/2016 11:48:40 AM&lt;/td&gt;
&lt;/tr&gt;
&lt;tr&gt;
&lt;td&gt;X_ADDR&lt;/td&gt;
&lt;td&gt;32912.5403&lt;/td&gt;
&lt;/tr&gt;
&lt;tr bgcolor="#D4E4F3"&gt;
&lt;td&gt;Y_ADDR&lt;/td&gt;
&lt;td&gt;32654.0634&lt;/td&gt;
&lt;/tr&gt;
&lt;/table&gt;
&lt;/td&gt;
&lt;/tr&gt;
&lt;/table&gt;
&lt;/body&gt;
&lt;/html&gt;
</t>
  </si>
  <si>
    <t>Superb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</si>
  <si>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&lt;td&gt;Superb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href="http://www.superhostel.com"&gt;www.superhostel.com&lt;/a&gt;&lt;/td&gt;
&lt;/tr&gt;
&lt;tr&gt;
&lt;td&gt;DESCRIPTION&lt;/td&gt;
&lt;td&gt;&amp;lt;Null&amp;gt;&lt;/td&gt;
&lt;/tr&gt;
&lt;tr bgcolor="#D4E4F3"&gt;
&lt;td&gt;ADDRESSPOSTALCODE&lt;/td&gt;
&lt;td&gt;199150&lt;/td&gt;
&lt;/tr&gt;
&lt;tr&gt;
&lt;td&gt;ADDRESSSTREETNAME&lt;/td&gt;
&lt;td&gt;2 Jalan Pinang&lt;/td&gt;
&lt;/tr&gt;
&lt;tr bgcolor="#D4E4F3"&gt;
&lt;td&gt;NAME&lt;/td&gt;
&lt;td&gt;Superb Hostel&lt;/td&gt;
&lt;/tr&gt;
&lt;tr&gt;
&lt;td&gt;INC_CRC&lt;/td&gt;
&lt;td&gt;B6B164814D8E1B80&lt;/td&gt;
&lt;/tr&gt;
&lt;tr bgcolor="#D4E4F3"&gt;
&lt;td&gt;FMEL_UPD_D&lt;/td&gt;
&lt;td&gt;4/25/2016 11:48:40 AM&lt;/td&gt;
&lt;/tr&gt;
&lt;tr&gt;
&lt;td&gt;X_ADDR&lt;/td&gt;
&lt;td&gt;30805.8273&lt;/td&gt;
&lt;/tr&gt;
&lt;tr bgcolor="#D4E4F3"&gt;
&lt;td&gt;Y_ADDR&lt;/td&gt;
&lt;td&gt;31680.5461&lt;/td&gt;
&lt;/tr&gt;
&lt;/table&gt;
&lt;/td&gt;
&lt;/tr&gt;
&lt;/table&gt;
&lt;/body&gt;
&lt;/html&gt;
</t>
  </si>
  <si>
    <t>Swissotel Merchant Court,Singapore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</si>
  <si>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&lt;td&gt;Swissotel Merchant Court,Singapore&lt;/td&gt;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href="http://www.swissotel.com/singapore-merchantcourt"&gt;www.swissotel.com/singapore-merchantcourt&lt;/a&gt;&lt;/td&gt;
&lt;/tr&gt;
&lt;tr&gt;
&lt;td&gt;DESCRIPTION&lt;/td&gt;
&lt;td&gt;&amp;lt;Null&amp;gt;&lt;/td&gt;
&lt;/tr&gt;
&lt;tr bgcolor="#D4E4F3"&gt;
&lt;td&gt;ADDRESSPOSTALCODE&lt;/td&gt;
&lt;td&gt;058281&lt;/td&gt;
&lt;/tr&gt;
&lt;tr&gt;
&lt;td&gt;ADDRESSSTREETNAME&lt;/td&gt;
&lt;td&gt;20 Merchant Road&lt;/td&gt;
&lt;/tr&gt;
&lt;tr bgcolor="#D4E4F3"&gt;
&lt;td&gt;NAME&lt;/td&gt;
&lt;td&gt;Swissotel Merchant Court,Singapore&lt;/td&gt;
&lt;/tr&gt;
&lt;tr&gt;
&lt;td&gt;INC_CRC&lt;/td&gt;
&lt;td&gt;7077099EF4E13A1D&lt;/td&gt;
&lt;/tr&gt;
&lt;tr bgcolor="#D4E4F3"&gt;
&lt;td&gt;FMEL_UPD_D&lt;/td&gt;
&lt;td&gt;4/25/2016 11:48:40 AM&lt;/td&gt;
&lt;/tr&gt;
&lt;tr&gt;
&lt;td&gt;X_ADDR&lt;/td&gt;
&lt;td&gt;29377.0915&lt;/td&gt;
&lt;/tr&gt;
&lt;tr bgcolor="#D4E4F3"&gt;
&lt;td&gt;Y_ADDR&lt;/td&gt;
&lt;td&gt;30070.1273&lt;/td&gt;
&lt;/tr&gt;
&lt;/table&gt;
&lt;/td&gt;
&lt;/tr&gt;
&lt;/table&gt;
&lt;/body&gt;
&lt;/html&gt;
</t>
  </si>
  <si>
    <t>Swissotel The Stamford,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</si>
  <si>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&lt;td&gt;Swissotel The Stamford,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href="http://www.swissotel.com/hotels/singapore-stamford/"&gt;http://www.swissotel.com/hotels/singapore-stamford/&lt;/a&gt;&lt;/td&gt;
&lt;/tr&gt;
&lt;tr&gt;
&lt;td&gt;DESCRIPTION&lt;/td&gt;
&lt;td&gt;&amp;lt;Null&amp;gt;&lt;/td&gt;
&lt;/tr&gt;
&lt;tr bgcolor="#D4E4F3"&gt;
&lt;td&gt;ADDRESSPOSTALCODE&lt;/td&gt;
&lt;td&gt;178882&lt;/td&gt;
&lt;/tr&gt;
&lt;tr&gt;
&lt;td&gt;ADDRESSSTREETNAME&lt;/td&gt;
&lt;td&gt;2 Stamford Road&lt;/td&gt;
&lt;/tr&gt;
&lt;tr bgcolor="#D4E4F3"&gt;
&lt;td&gt;NAME&lt;/td&gt;
&lt;td&gt;Swissotel The Stamford, Singapore&lt;/td&gt;
&lt;/tr&gt;
&lt;tr&gt;
&lt;td&gt;INC_CRC&lt;/td&gt;
&lt;td&gt;86C3AA8A104001D1&lt;/td&gt;
&lt;/tr&gt;
&lt;tr bgcolor="#D4E4F3"&gt;
&lt;td&gt;FMEL_UPD_D&lt;/td&gt;
&lt;td&gt;4/25/2016 11:48:40 AM&lt;/td&gt;
&lt;/tr&gt;
&lt;tr&gt;
&lt;td&gt;X_ADDR&lt;/td&gt;
&lt;td&gt;30226.9631&lt;/td&gt;
&lt;/tr&gt;
&lt;tr bgcolor="#D4E4F3"&gt;
&lt;td&gt;Y_ADDR&lt;/td&gt;
&lt;td&gt;30629.2832&lt;/td&gt;
&lt;/tr&gt;
&lt;/table&gt;
&lt;/td&gt;
&lt;/tr&gt;
&lt;/table&gt;
&lt;/body&gt;
&lt;/html&gt;
</t>
  </si>
  <si>
    <t>Tai Hoe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</si>
  <si>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&lt;td&gt;Tai Hoe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href="http://www.taihoehotel.com"&gt;www.taihoehotel.com&lt;/a&gt;&lt;/td&gt;
&lt;/tr&gt;
&lt;tr&gt;
&lt;td&gt;DESCRIPTION&lt;/td&gt;
&lt;td&gt;&amp;lt;Null&amp;gt;&lt;/td&gt;
&lt;/tr&gt;
&lt;tr bgcolor="#D4E4F3"&gt;
&lt;td&gt;ADDRESSPOSTALCODE&lt;/td&gt;
&lt;td&gt;208538&lt;/td&gt;
&lt;/tr&gt;
&lt;tr&gt;
&lt;td&gt;ADDRESSSTREETNAME&lt;/td&gt;
&lt;td&gt;163 Kitchener Road&lt;/td&gt;
&lt;/tr&gt;
&lt;tr bgcolor="#D4E4F3"&gt;
&lt;td&gt;NAME&lt;/td&gt;
&lt;td&gt;Tai Hoe Hotel&lt;/td&gt;
&lt;/tr&gt;
&lt;tr&gt;
&lt;td&gt;INC_CRC&lt;/td&gt;
&lt;td&gt;6999C47F15280A50&lt;/td&gt;
&lt;/tr&gt;
&lt;tr bgcolor="#D4E4F3"&gt;
&lt;td&gt;FMEL_UPD_D&lt;/td&gt;
&lt;td&gt;4/25/2016 11:48:40 AM&lt;/td&gt;
&lt;/tr&gt;
&lt;tr&gt;
&lt;td&gt;X_ADDR&lt;/td&gt;
&lt;td&gt;30587.1101&lt;/td&gt;
&lt;/tr&gt;
&lt;tr bgcolor="#D4E4F3"&gt;
&lt;td&gt;Y_ADDR&lt;/td&gt;
&lt;td&gt;32508.0858&lt;/td&gt;
&lt;/tr&gt;
&lt;/table&gt;
&lt;/td&gt;
&lt;/tr&gt;
&lt;/table&gt;
&lt;/body&gt;
&lt;/html&gt;
</t>
  </si>
  <si>
    <t>Hotel Fuji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</si>
  <si>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Fuji&lt;/td&gt;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&lt;td&gt;399541&lt;/td&gt;
&lt;/tr&gt;
&lt;tr&gt;
&lt;td&gt;ADDRESSSTREETNAME&lt;/td&gt;
&lt;td&gt;22 Jalan Molek&lt;/td&gt;
&lt;/tr&gt;
&lt;tr bgcolor="#D4E4F3"&gt;
&lt;td&gt;NAME&lt;/td&gt;
&lt;td&gt;Hotel Fuji&lt;/td&gt;
&lt;/tr&gt;
&lt;tr&gt;
&lt;td&gt;INC_CRC&lt;/td&gt;
&lt;td&gt;D675884216571D53&lt;/td&gt;
&lt;/tr&gt;
&lt;tr bgcolor="#D4E4F3"&gt;
&lt;td&gt;FMEL_UPD_D&lt;/td&gt;
&lt;td&gt;4/25/2016 11:48:40 AM&lt;/td&gt;
&lt;/tr&gt;
&lt;tr&gt;
&lt;td&gt;X_ADDR&lt;/td&gt;
&lt;td&gt;33493.0909&lt;/td&gt;
&lt;/tr&gt;
&lt;tr bgcolor="#D4E4F3"&gt;
&lt;td&gt;Y_ADDR&lt;/td&gt;
&lt;td&gt;32667.3173&lt;/td&gt;
&lt;/tr&gt;
&lt;/table&gt;
&lt;/td&gt;
&lt;/tr&gt;
&lt;/table&gt;
&lt;/body&gt;
&lt;/html&gt;
</t>
  </si>
  <si>
    <t>Hotel Grand Central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</si>
  <si>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Grand Central&lt;/td&gt;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&lt;td&gt;229617&lt;/td&gt;
&lt;/tr&gt;
&lt;tr&gt;
&lt;td&gt;ADDRESSSTREETNAME&lt;/td&gt;
&lt;td&gt;22 Cavenagh Road&lt;/td&gt;
&lt;/tr&gt;
&lt;tr bgcolor="#D4E4F3"&gt;
&lt;td&gt;NAME&lt;/td&gt;
&lt;td&gt;Hotel Grand Central&lt;/td&gt;
&lt;/tr&gt;
&lt;tr&gt;
&lt;td&gt;INC_CRC&lt;/td&gt;
&lt;td&gt;0AF611503B40704B&lt;/td&gt;
&lt;/tr&gt;
&lt;tr bgcolor="#D4E4F3"&gt;
&lt;td&gt;FMEL_UPD_D&lt;/td&gt;
&lt;td&gt;4/25/2016 11:48:40 AM&lt;/td&gt;
&lt;/tr&gt;
&lt;tr&gt;
&lt;td&gt;X_ADDR&lt;/td&gt;
&lt;td&gt;28940.2965&lt;/td&gt;
&lt;/tr&gt;
&lt;tr bgcolor="#D4E4F3"&gt;
&lt;td&gt;Y_ADDR&lt;/td&gt;
&lt;td&gt;31516.0309&lt;/td&gt;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</si>
  <si>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Grand Pacific&lt;/td&gt;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href="http://www.hotelgrandpacific.com.sg"&gt;www.hotelgrandpacific.com.sg&lt;/a&gt;&lt;/td&gt;
&lt;/tr&gt;
&lt;tr&gt;
&lt;td&gt;DESCRIPTION&lt;/td&gt;
&lt;td&gt;&amp;lt;Null&amp;gt;&lt;/td&gt;
&lt;/tr&gt;
&lt;tr bgcolor="#D4E4F3"&gt;
&lt;td&gt;ADDRESSPOSTALCODE&lt;/td&gt;
&lt;td&gt;188018&lt;/td&gt;
&lt;/tr&gt;
&lt;tr&gt;
&lt;td&gt;ADDRESSSTREETNAME&lt;/td&gt;
&lt;td&gt;101 Victoria Street&lt;/td&gt;
&lt;/tr&gt;
&lt;tr bgcolor="#D4E4F3"&gt;
&lt;td&gt;NAME&lt;/td&gt;
&lt;td&gt;Hotel Grand Pacific&lt;/td&gt;
&lt;/tr&gt;
&lt;tr&gt;
&lt;td&gt;INC_CRC&lt;/td&gt;
&lt;td&gt;BBF32F9068B383B1&lt;/td&gt;
&lt;/tr&gt;
&lt;tr bgcolor="#D4E4F3"&gt;
&lt;td&gt;FMEL_UPD_D&lt;/td&gt;
&lt;td&gt;4/25/2016 11:48:40 AM&lt;/td&gt;
&lt;/tr&gt;
&lt;tr&gt;
&lt;td&gt;X_ADDR&lt;/td&gt;
&lt;td&gt;30146.7841&lt;/td&gt;
&lt;/tr&gt;
&lt;tr bgcolor="#D4E4F3"&gt;
&lt;td&gt;Y_ADDR&lt;/td&gt;
&lt;td&gt;31073.7454&lt;/td&gt;
&lt;/tr&gt;
&lt;/table&gt;
&lt;/td&gt;
&lt;/tr&gt;
&lt;/table&gt;
&lt;/body&gt;
&lt;/html&gt;
</t>
  </si>
  <si>
    <t>Hotel Hamilton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</si>
  <si>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Hamilton&lt;/td&gt;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href="http://www.hotelhamilton.com.sg"&gt;www.hotelhamilton.com.sg&lt;/a&gt;&lt;/td&gt;
&lt;/tr&gt;
&lt;tr&gt;
&lt;td&gt;DESCRIPTION&lt;/td&gt;
&lt;td&gt;&amp;lt;Null&amp;gt;&lt;/td&gt;
&lt;/tr&gt;
&lt;tr bgcolor="#D4E4F3"&gt;
&lt;td&gt;ADDRESSPOSTALCODE&lt;/td&gt;
&lt;td&gt;209210&lt;/td&gt;
&lt;/tr&gt;
&lt;tr&gt;
&lt;td&gt;ADDRESSSTREETNAME&lt;/td&gt;
&lt;td&gt;40 Hamilton Road&lt;/td&gt;
&lt;/tr&gt;
&lt;tr bgcolor="#D4E4F3"&gt;
&lt;td&gt;NAME&lt;/td&gt;
&lt;td&gt;Hotel Hamilton&lt;/td&gt;
&lt;/tr&gt;
&lt;tr&gt;
&lt;td&gt;INC_CRC&lt;/td&gt;
&lt;td&gt;F7088CA9FEC50D11&lt;/td&gt;
&lt;/tr&gt;
&lt;tr bgcolor="#D4E4F3"&gt;
&lt;td&gt;FMEL_UPD_D&lt;/td&gt;
&lt;td&gt;4/25/2016 11:48:40 AM&lt;/td&gt;
&lt;/tr&gt;
&lt;tr&gt;
&lt;td&gt;X_ADDR&lt;/td&gt;
&lt;td&gt;31138.6885&lt;/td&gt;
&lt;/tr&gt;
&lt;tr bgcolor="#D4E4F3"&gt;
&lt;td&gt;Y_ADDR&lt;/td&gt;
&lt;td&gt;32649.1338&lt;/td&gt;
&lt;/tr&gt;
&lt;/table&gt;
&lt;/td&gt;
&lt;/tr&gt;
&lt;/table&gt;
&lt;/body&gt;
&lt;/html&gt;
</t>
  </si>
  <si>
    <t>Hotel Jen Tanglin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</si>
  <si>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Jen Tanglin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href="http://www.hoteljen.com"&gt;www.hoteljen.com&lt;/a&gt;&lt;/td&gt;
&lt;/tr&gt;
&lt;tr&gt;
&lt;td&gt;DESCRIPTION&lt;/td&gt;
&lt;td&gt;&amp;lt;Null&amp;gt;&lt;/td&gt;
&lt;/tr&gt;
&lt;tr bgcolor="#D4E4F3"&gt;
&lt;td&gt;ADDRESSPOSTALCODE&lt;/td&gt;
&lt;td&gt;249716&lt;/td&gt;
&lt;/tr&gt;
&lt;tr&gt;
&lt;td&gt;ADDRESSSTREETNAME&lt;/td&gt;
&lt;td&gt;1A Cuscaden Road&lt;/td&gt;
&lt;/tr&gt;
&lt;tr bgcolor="#D4E4F3"&gt;
&lt;td&gt;NAME&lt;/td&gt;
&lt;td&gt;Hotel Jen Tanglin Singapore&lt;/td&gt;
&lt;/tr&gt;
&lt;tr&gt;
&lt;td&gt;INC_CRC&lt;/td&gt;
&lt;td&gt;10E90658BB4A58FA&lt;/td&gt;
&lt;/tr&gt;
&lt;tr bgcolor="#D4E4F3"&gt;
&lt;td&gt;FMEL_UPD_D&lt;/td&gt;
&lt;td&gt;4/25/2016 11:48:40 AM&lt;/td&gt;
&lt;/tr&gt;
&lt;tr&gt;
&lt;td&gt;X_ADDR&lt;/td&gt;
&lt;td&gt;26953.1748&lt;/td&gt;
&lt;/tr&gt;
&lt;tr bgcolor="#D4E4F3"&gt;
&lt;td&gt;Y_ADDR&lt;/td&gt;
&lt;td&gt;31845.13&lt;/td&gt;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</si>
  <si>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Kai&lt;/td&gt;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href="http://www.hotelkai.com"&gt;www.hotelkai.com&lt;/a&gt;&lt;/td&gt;
&lt;/tr&gt;
&lt;tr&gt;
&lt;td&gt;DESCRIPTION&lt;/td&gt;
&lt;td&gt;&amp;lt;Null&amp;gt;&lt;/td&gt;
&lt;/tr&gt;
&lt;tr bgcolor="#D4E4F3"&gt;
&lt;td&gt;ADDRESSPOSTALCODE&lt;/td&gt;
&lt;td&gt;188593&lt;/td&gt;
&lt;/tr&gt;
&lt;tr&gt;
&lt;td&gt;ADDRESSSTREETNAME&lt;/td&gt;
&lt;td&gt;14 Purvis Street&lt;/td&gt;
&lt;/tr&gt;
&lt;tr bgcolor="#D4E4F3"&gt;
&lt;td&gt;NAME&lt;/td&gt;
&lt;td&gt;Hotel Kai&lt;/td&gt;
&lt;/tr&gt;
&lt;tr&gt;
&lt;td&gt;INC_CRC&lt;/td&gt;
&lt;td&gt;1495F75E344F6391&lt;/td&gt;
&lt;/tr&gt;
&lt;tr bgcolor="#D4E4F3"&gt;
&lt;td&gt;FMEL_UPD_D&lt;/td&gt;
&lt;td&gt;4/25/2016 11:48:40 AM&lt;/td&gt;
&lt;/tr&gt;
&lt;tr&gt;
&lt;td&gt;X_ADDR&lt;/td&gt;
&lt;td&gt;30458.0592&lt;/td&gt;
&lt;/tr&gt;
&lt;tr bgcolor="#D4E4F3"&gt;
&lt;td&gt;Y_ADDR&lt;/td&gt;
&lt;td&gt;30988.3225&lt;/td&gt;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</si>
  <si>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Miramar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href="http://www.miramar.com.sg"&gt;www.miramar.com.sg&lt;/a&gt;&lt;/td&gt;
&lt;/tr&gt;
&lt;tr&gt;
&lt;td&gt;DESCRIPTION&lt;/td&gt;
&lt;td&gt;&amp;lt;Null&amp;gt;&lt;/td&gt;
&lt;/tr&gt;
&lt;tr bgcolor="#D4E4F3"&gt;
&lt;td&gt;ADDRESSPOSTALCODE&lt;/td&gt;
&lt;td&gt;169631&lt;/td&gt;
&lt;/tr&gt;
&lt;tr&gt;
&lt;td&gt;ADDRESSSTREETNAME&lt;/td&gt;
&lt;td&gt;401 Havelock Road&lt;/td&gt;
&lt;/tr&gt;
&lt;tr bgcolor="#D4E4F3"&gt;
&lt;td&gt;NAME&lt;/td&gt;
&lt;td&gt;Hotel Miramar Singapore&lt;/td&gt;
&lt;/tr&gt;
&lt;tr&gt;
&lt;td&gt;INC_CRC&lt;/td&gt;
&lt;td&gt;188FFF62D4EB22A1&lt;/td&gt;
&lt;/tr&gt;
&lt;tr bgcolor="#D4E4F3"&gt;
&lt;td&gt;FMEL_UPD_D&lt;/td&gt;
&lt;td&gt;4/25/2016 11:48:40 AM&lt;/td&gt;
&lt;/tr&gt;
&lt;tr&gt;
&lt;td&gt;X_ADDR&lt;/td&gt;
&lt;td&gt;28455.892&lt;/td&gt;
&lt;/tr&gt;
&lt;tr bgcolor="#D4E4F3"&gt;
&lt;td&gt;Y_ADDR&lt;/td&gt;
&lt;td&gt;30070.3321&lt;/td&gt;
&lt;/tr&gt;
&lt;/table&gt;
&lt;/td&gt;
&lt;/tr&gt;
&lt;/table&gt;
&lt;/body&gt;
&lt;/html&gt;
</t>
  </si>
  <si>
    <t>Hotel Nuve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</si>
  <si>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Nuve&lt;/td&gt;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href="http://www.hotelnuve.com"&gt;www.hotelnuve.com&lt;/a&gt;&lt;/td&gt;
&lt;/tr&gt;
&lt;tr&gt;
&lt;td&gt;DESCRIPTION&lt;/td&gt;
&lt;td&gt;&amp;lt;Null&amp;gt;&lt;/td&gt;
&lt;/tr&gt;
&lt;tr bgcolor="#D4E4F3"&gt;
&lt;td&gt;ADDRESSPOSTALCODE&lt;/td&gt;
&lt;td&gt;199143&lt;/td&gt;
&lt;/tr&gt;
&lt;tr&gt;
&lt;td&gt;ADDRESSSTREETNAME&lt;/td&gt;
&lt;td&gt;11 Jalan Pinang&lt;/td&gt;
&lt;/tr&gt;
&lt;tr bgcolor="#D4E4F3"&gt;
&lt;td&gt;NAME&lt;/td&gt;
&lt;td&gt;Hotel Nuve&lt;/td&gt;
&lt;/tr&gt;
&lt;tr&gt;
&lt;td&gt;INC_CRC&lt;/td&gt;
&lt;td&gt;9A3EB9D4DDDE04C9&lt;/td&gt;
&lt;/tr&gt;
&lt;tr bgcolor="#D4E4F3"&gt;
&lt;td&gt;FMEL_UPD_D&lt;/td&gt;
&lt;td&gt;4/25/2016 11:48:40 AM&lt;/td&gt;
&lt;/tr&gt;
&lt;tr&gt;
&lt;td&gt;X_ADDR&lt;/td&gt;
&lt;td&gt;30777.456&lt;/td&gt;
&lt;/tr&gt;
&lt;tr bgcolor="#D4E4F3"&gt;
&lt;td&gt;Y_ADDR&lt;/td&gt;
&lt;td&gt;31677.1646&lt;/td&gt;
&lt;/tr&gt;
&lt;/table&gt;
&lt;/td&gt;
&lt;/tr&gt;
&lt;/table&gt;
&lt;/body&gt;
&lt;/html&gt;
</t>
  </si>
  <si>
    <t>Hotel Re! @ Pearl's Hill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</si>
  <si>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Re! @ Pearl's Hill&lt;/td&gt;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href="http://www.hotelre.com.sg"&gt;www.hotelre.com.sg&lt;/a&gt;&lt;/td&gt;
&lt;/tr&gt;
&lt;tr&gt;
&lt;td&gt;DESCRIPTION&lt;/td&gt;
&lt;td&gt;&amp;lt;Null&amp;gt;&lt;/td&gt;
&lt;/tr&gt;
&lt;tr bgcolor="#D4E4F3"&gt;
&lt;td&gt;ADDRESSPOSTALCODE&lt;/td&gt;
&lt;td&gt;169879&lt;/td&gt;
&lt;/tr&gt;
&lt;tr&gt;
&lt;td&gt;ADDRESSSTREETNAME&lt;/td&gt;
&lt;td&gt;175A Chin Swee Road&lt;/td&gt;
&lt;/tr&gt;
&lt;tr bgcolor="#D4E4F3"&gt;
&lt;td&gt;NAME&lt;/td&gt;
&lt;td&gt;Hotel Re! @ Pearl's Hill&lt;/td&gt;
&lt;/tr&gt;
&lt;tr&gt;
&lt;td&gt;INC_CRC&lt;/td&gt;
&lt;td&gt;AC277288CF6422CA&lt;/td&gt;
&lt;/tr&gt;
&lt;tr bgcolor="#D4E4F3"&gt;
&lt;td&gt;FMEL_UPD_D&lt;/td&gt;
&lt;td&gt;4/25/2016 11:48:40 AM&lt;/td&gt;
&lt;/tr&gt;
&lt;tr&gt;
&lt;td&gt;X_ADDR&lt;/td&gt;
&lt;td&gt;28566.33&lt;/td&gt;
&lt;/tr&gt;
&lt;tr bgcolor="#D4E4F3"&gt;
&lt;td&gt;Y_ADDR&lt;/td&gt;
&lt;td&gt;29759.6314&lt;/td&gt;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</si>
  <si>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Royal&lt;/td&gt;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href="http://www.hotelroyal.com"&gt;www.hotelroyal.com&lt;/a&gt;&lt;/td&gt;
&lt;/tr&gt;
&lt;tr&gt;
&lt;td&gt;DESCRIPTION&lt;/td&gt;
&lt;td&gt;&amp;lt;Null&amp;gt;&lt;/td&gt;
&lt;/tr&gt;
&lt;tr bgcolor="#D4E4F3"&gt;
&lt;td&gt;ADDRESSPOSTALCODE&lt;/td&gt;
&lt;td&gt;307964&lt;/td&gt;
&lt;/tr&gt;
&lt;tr&gt;
&lt;td&gt;ADDRESSSTREETNAME&lt;/td&gt;
&lt;td&gt;36 Newton Road&lt;/td&gt;
&lt;/tr&gt;
&lt;tr bgcolor="#D4E4F3"&gt;
&lt;td&gt;NAME&lt;/td&gt;
&lt;td&gt;Hotel Royal&lt;/td&gt;
&lt;/tr&gt;
&lt;tr&gt;
&lt;td&gt;INC_CRC&lt;/td&gt;
&lt;td&gt;C4AEAC696D9CF489&lt;/td&gt;
&lt;/tr&gt;
&lt;tr bgcolor="#D4E4F3"&gt;
&lt;td&gt;FMEL_UPD_D&lt;/td&gt;
&lt;td&gt;4/25/2016 11:48:40 AM&lt;/td&gt;
&lt;/tr&gt;
&lt;tr&gt;
&lt;td&gt;X_ADDR&lt;/td&gt;
&lt;td&gt;28950.5208&lt;/td&gt;
&lt;/tr&gt;
&lt;tr bgcolor="#D4E4F3"&gt;
&lt;td&gt;Y_ADDR&lt;/td&gt;
&lt;td&gt;33233.9578&lt;/td&gt;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</si>
  <si>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Royal @ Queens&lt;/td&gt;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href="http://www.royalqueens.com.sg"&gt;www.royalqueens.com.sg&lt;/a&gt;&lt;/td&gt;
&lt;/tr&gt;
&lt;tr&gt;
&lt;td&gt;DESCRIPTION&lt;/td&gt;
&lt;td&gt;&amp;lt;Null&amp;gt;&lt;/td&gt;
&lt;/tr&gt;
&lt;tr bgcolor="#D4E4F3"&gt;
&lt;td&gt;ADDRESSPOSTALCODE&lt;/td&gt;
&lt;td&gt;188553&lt;/td&gt;
&lt;/tr&gt;
&lt;tr&gt;
&lt;td&gt;ADDRESSSTREETNAME&lt;/td&gt;
&lt;td&gt;12 Queen Street&lt;/td&gt;
&lt;/tr&gt;
&lt;tr bgcolor="#D4E4F3"&gt;
&lt;td&gt;NAME&lt;/td&gt;
&lt;td&gt;Hotel Royal @ Queens&lt;/td&gt;
&lt;/tr&gt;
&lt;tr&gt;
&lt;td&gt;INC_CRC&lt;/td&gt;
&lt;td&gt;2057176D080316E5&lt;/td&gt;
&lt;/tr&gt;
&lt;tr bgcolor="#D4E4F3"&gt;
&lt;td&gt;FMEL_UPD_D&lt;/td&gt;
&lt;td&gt;4/25/2016 11:48:40 AM&lt;/td&gt;
&lt;/tr&gt;
&lt;tr&gt;
&lt;td&gt;X_ADDR&lt;/td&gt;
&lt;td&gt;30093.8887&lt;/td&gt;
&lt;/tr&gt;
&lt;tr bgcolor="#D4E4F3"&gt;
&lt;td&gt;Y_ADDR&lt;/td&gt;
&lt;td&gt;31099.3881&lt;/td&gt;
&lt;/tr&gt;
&lt;/table&gt;
&lt;/td&gt;
&lt;/tr&gt;
&lt;/table&gt;
&lt;/body&gt;
&lt;/html&gt;
</t>
  </si>
  <si>
    <t>Hotel Snow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</si>
  <si>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Snow&lt;/td&gt;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&lt;td&gt;209854&lt;/td&gt;
&lt;/tr&gt;
&lt;tr&gt;
&lt;td&gt;ADDRESSSTREETNAME&lt;/td&gt;
&lt;td&gt;26 Cavan Road&lt;/td&gt;
&lt;/tr&gt;
&lt;tr bgcolor="#D4E4F3"&gt;
&lt;td&gt;NAME&lt;/td&gt;
&lt;td&gt;Hotel Snow&lt;/td&gt;
&lt;/tr&gt;
&lt;tr&gt;
&lt;td&gt;INC_CRC&lt;/td&gt;
&lt;td&gt;5C1238ED35E6AB88&lt;/td&gt;
&lt;/tr&gt;
&lt;tr bgcolor="#D4E4F3"&gt;
&lt;td&gt;FMEL_UPD_D&lt;/td&gt;
&lt;td&gt;4/25/2016 11:48:40 AM&lt;/td&gt;
&lt;/tr&gt;
&lt;tr&gt;
&lt;td&gt;X_ADDR&lt;/td&gt;
&lt;td&gt;31172.1178&lt;/td&gt;
&lt;/tr&gt;
&lt;tr bgcolor="#D4E4F3"&gt;
&lt;td&gt;Y_ADDR&lt;/td&gt;
&lt;td&gt;32575.8816&lt;/td&gt;
&lt;/tr&gt;
&lt;/table&gt;
&lt;/td&gt;
&lt;/tr&gt;
&lt;/table&gt;
&lt;/body&gt;
&lt;/html&gt;
</t>
  </si>
  <si>
    <t>Hotel Supreme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</si>
  <si>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Supreme&lt;/td&gt;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href="http://www.supremeh.com.sg"&gt;www.supremeh.com.sg&lt;/a&gt;&lt;/td&gt;
&lt;/tr&gt;
&lt;tr&gt;
&lt;td&gt;DESCRIPTION&lt;/td&gt;
&lt;td&gt;&amp;lt;Null&amp;gt;&lt;/td&gt;
&lt;/tr&gt;
&lt;tr bgcolor="#D4E4F3"&gt;
&lt;td&gt;ADDRESSPOSTALCODE&lt;/td&gt;
&lt;td&gt;228750&lt;/td&gt;
&lt;/tr&gt;
&lt;tr&gt;
&lt;td&gt;ADDRESSSTREETNAME&lt;/td&gt;
&lt;td&gt;15 Kramat Road&lt;/td&gt;
&lt;/tr&gt;
&lt;tr bgcolor="#D4E4F3"&gt;
&lt;td&gt;NAME&lt;/td&gt;
&lt;td&gt;Hotel Supreme&lt;/td&gt;
&lt;/tr&gt;
&lt;tr&gt;
&lt;td&gt;INC_CRC&lt;/td&gt;
&lt;td&gt;9725E81496B52623&lt;/td&gt;
&lt;/tr&gt;
&lt;tr bgcolor="#D4E4F3"&gt;
&lt;td&gt;FMEL_UPD_D&lt;/td&gt;
&lt;td&gt;4/25/2016 11:48:40 AM&lt;/td&gt;
&lt;/tr&gt;
&lt;tr&gt;
&lt;td&gt;X_ADDR&lt;/td&gt;
&lt;td&gt;29013.4335&lt;/td&gt;
&lt;/tr&gt;
&lt;tr bgcolor="#D4E4F3"&gt;
&lt;td&gt;Y_ADDR&lt;/td&gt;
&lt;td&gt;31521.0159&lt;/td&gt;
&lt;/tr&gt;
&lt;/table&gt;
&lt;/td&gt;
&lt;/tr&gt;
&lt;/table&gt;
&lt;/body&gt;
&lt;/html&gt;
</t>
  </si>
  <si>
    <t>Hotel Yan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</si>
  <si>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Yan&lt;/td&gt;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href="http://www.hotel-yan.com"&gt;www.hotel-yan.com&lt;/a&gt;&lt;/td&gt;
&lt;/tr&gt;
&lt;tr&gt;
&lt;td&gt;DESCRIPTION&lt;/td&gt;
&lt;td&gt;&amp;lt;Null&amp;gt;&lt;/td&gt;
&lt;/tr&gt;
&lt;tr bgcolor="#D4E4F3"&gt;
&lt;td&gt;ADDRESSPOSTALCODE&lt;/td&gt;
&lt;td&gt;207681&lt;/td&gt;
&lt;/tr&gt;
&lt;tr&gt;
&lt;td&gt;ADDRESSSTREETNAME&lt;/td&gt;
&lt;td&gt;162 Tyrwhitt Road&lt;/td&gt;
&lt;/tr&gt;
&lt;tr bgcolor="#D4E4F3"&gt;
&lt;td&gt;NAME&lt;/td&gt;
&lt;td&gt;Hotel Yan&lt;/td&gt;
&lt;/tr&gt;
&lt;tr&gt;
&lt;td&gt;INC_CRC&lt;/td&gt;
&lt;td&gt;3409CA7D19B6D0F9&lt;/td&gt;
&lt;/tr&gt;
&lt;tr bgcolor="#D4E4F3"&gt;
&lt;td&gt;FMEL_UPD_D&lt;/td&gt;
&lt;td&gt;4/25/2016 11:48:40 AM&lt;/td&gt;
&lt;/tr&gt;
&lt;tr&gt;
&lt;td&gt;X_ADDR&lt;/td&gt;
&lt;td&gt;30426.3184&lt;/td&gt;
&lt;/tr&gt;
&lt;tr bgcolor="#D4E4F3"&gt;
&lt;td&gt;Y_ADDR&lt;/td&gt;
&lt;td&gt;32460.3846&lt;/td&gt;
&lt;/tr&gt;
&lt;/table&gt;
&lt;/td&gt;
&lt;/tr&gt;
&lt;/table&gt;
&lt;/body&gt;
&lt;/html&gt;
</t>
  </si>
  <si>
    <t>Hup Hoe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</si>
  <si>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&lt;td&gt;Hup Hoe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&lt;td&gt;389525&lt;/td&gt;
&lt;/tr&gt;
&lt;tr&gt;
&lt;td&gt;ADDRESSSTREETNAME&lt;/td&gt;
&lt;td&gt;586A Geylang Road&lt;/td&gt;
&lt;/tr&gt;
&lt;tr bgcolor="#D4E4F3"&gt;
&lt;td&gt;NAME&lt;/td&gt;
&lt;td&gt;Hup Hoe Hotel&lt;/td&gt;
&lt;/tr&gt;
&lt;tr&gt;
&lt;td&gt;INC_CRC&lt;/td&gt;
&lt;td&gt;59816BAD108F0092&lt;/td&gt;
&lt;/tr&gt;
&lt;tr bgcolor="#D4E4F3"&gt;
&lt;td&gt;FMEL_UPD_D&lt;/td&gt;
&lt;td&gt;4/25/2016 11:48:40 AM&lt;/td&gt;
&lt;/tr&gt;
&lt;tr&gt;
&lt;td&gt;X_ADDR&lt;/td&gt;
&lt;td&gt;34039.2594&lt;/td&gt;
&lt;/tr&gt;
&lt;tr bgcolor="#D4E4F3"&gt;
&lt;td&gt;Y_ADDR&lt;/td&gt;
&lt;td&gt;32917.1004&lt;/td&gt;
&lt;/tr&gt;
&lt;/table&gt;
&lt;/td&gt;
&lt;/tr&gt;
&lt;/table&gt;
&lt;/body&gt;
&lt;/html&gt;
</t>
  </si>
  <si>
    <t>Ibis Singapore Novena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</si>
  <si>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&lt;td&gt;Ibis Singapore Novena&lt;/td&gt;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href="http://www.accorhotels.com/gb/hotel-7451-ibis-singapore-novena/index.shtml"&gt;http://www.accorhotels.com/gb/hotel-7451-ibis-singapore-novena/index.shtml&lt;/a&gt;&lt;/td&gt;
&lt;/tr&gt;
&lt;tr&gt;
&lt;td&gt;DESCRIPTION&lt;/td&gt;
&lt;td&gt;&amp;lt;Null&amp;gt;&lt;/td&gt;
&lt;/tr&gt;
&lt;tr bgcolor="#D4E4F3"&gt;
&lt;td&gt;ADDRESSPOSTALCODE&lt;/td&gt;
&lt;td&gt;329543&lt;/td&gt;
&lt;/tr&gt;
&lt;tr&gt;
&lt;td&gt;ADDRESSSTREETNAME&lt;/td&gt;
&lt;td&gt;6 Irrawaddy Road&lt;/td&gt;
&lt;/tr&gt;
&lt;tr bgcolor="#D4E4F3"&gt;
&lt;td&gt;NAME&lt;/td&gt;
&lt;td&gt;Ibis Singapore Novena&lt;/td&gt;
&lt;/tr&gt;
&lt;tr&gt;
&lt;td&gt;INC_CRC&lt;/td&gt;
&lt;td&gt;7BB73C7462663F17&lt;/td&gt;
&lt;/tr&gt;
&lt;tr bgcolor="#D4E4F3"&gt;
&lt;td&gt;FMEL_UPD_D&lt;/td&gt;
&lt;td&gt;4/25/2016 11:48:40 AM&lt;/td&gt;
&lt;/tr&gt;
&lt;tr&gt;
&lt;td&gt;X_ADDR&lt;/td&gt;
&lt;td&gt;29360.6827&lt;/td&gt;
&lt;/tr&gt;
&lt;tr bgcolor="#D4E4F3"&gt;
&lt;td&gt;Y_ADDR&lt;/td&gt;
&lt;td&gt;34264.2133&lt;/td&gt;
&lt;/tr&gt;
&lt;/table&gt;
&lt;/td&gt;
&lt;/tr&gt;
&lt;/table&gt;
&lt;/body&gt;
&lt;/html&gt;
</t>
  </si>
  <si>
    <t>Ibis Singapore on Bencoolen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</si>
  <si>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&lt;td&gt;Ibis Singapore on Bencoolen&lt;/td&gt;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href="http://www.ibishotel.com/6557"&gt;www.ibishotel.com/6557&lt;/a&gt;&lt;/td&gt;
&lt;/tr&gt;
&lt;tr&gt;
&lt;td&gt;DESCRIPTION&lt;/td&gt;
&lt;td&gt;&amp;lt;Null&amp;gt;&lt;/td&gt;
&lt;/tr&gt;
&lt;tr bgcolor="#D4E4F3"&gt;
&lt;td&gt;ADDRESSPOSTALCODE&lt;/td&gt;
&lt;td&gt;189657&lt;/td&gt;
&lt;/tr&gt;
&lt;tr&gt;
&lt;td&gt;ADDRESSSTREETNAME&lt;/td&gt;
&lt;td&gt;170 Bencoolen Street&lt;/td&gt;
&lt;/tr&gt;
&lt;tr bgcolor="#D4E4F3"&gt;
&lt;td&gt;NAME&lt;/td&gt;
&lt;td&gt;Ibis Singapore on Bencoolen&lt;/td&gt;
&lt;/tr&gt;
&lt;tr&gt;
&lt;td&gt;INC_CRC&lt;/td&gt;
&lt;td&gt;9F4E1DF5F31F5D19&lt;/td&gt;
&lt;/tr&gt;
&lt;tr bgcolor="#D4E4F3"&gt;
&lt;td&gt;FMEL_UPD_D&lt;/td&gt;
&lt;td&gt;4/25/2016 11:48:40 AM&lt;/td&gt;
&lt;/tr&gt;
&lt;tr&gt;
&lt;td&gt;X_ADDR&lt;/td&gt;
&lt;td&gt;30126.1141&lt;/td&gt;
&lt;/tr&gt;
&lt;tr bgcolor="#D4E4F3"&gt;
&lt;td&gt;Y_ADDR&lt;/td&gt;
&lt;td&gt;31479.4249&lt;/td&gt;
&lt;/tr&gt;
&lt;/table&gt;
&lt;/td&gt;
&lt;/tr&gt;
&lt;/table&gt;
&lt;/body&gt;
&lt;/html&gt;
</t>
  </si>
  <si>
    <t>ibis Styles Singapore on Macpherson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</si>
  <si>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&lt;td&gt;ibis Styles Singapore on Macpherson&lt;/td&gt;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href="http://www.accorhotels.com/9411"&gt;www.accorhotels.com/9411&lt;/a&gt;&lt;/td&gt;
&lt;/tr&gt;
&lt;tr&gt;
&lt;td&gt;DESCRIPTION&lt;/td&gt;
&lt;td&gt;&amp;lt;Null&amp;gt;&lt;/td&gt;
&lt;/tr&gt;
&lt;tr bgcolor="#D4E4F3"&gt;
&lt;td&gt;ADDRESSPOSTALCODE&lt;/td&gt;
&lt;td&gt;368125&lt;/td&gt;
&lt;/tr&gt;
&lt;tr&gt;
&lt;td&gt;ADDRESSSTREETNAME&lt;/td&gt;
&lt;td&gt;401 Macpherson Road&lt;/td&gt;
&lt;/tr&gt;
&lt;tr bgcolor="#D4E4F3"&gt;
&lt;td&gt;NAME&lt;/td&gt;
&lt;td&gt;ibis Styles Singapore on Macpherson&lt;/td&gt;
&lt;/tr&gt;
&lt;tr&gt;
&lt;td&gt;INC_CRC&lt;/td&gt;
&lt;td&gt;8636C0359DE654E3&lt;/td&gt;
&lt;/tr&gt;
&lt;tr bgcolor="#D4E4F3"&gt;
&lt;td&gt;FMEL_UPD_D&lt;/td&gt;
&lt;td&gt;4/25/2016 11:48:40 AM&lt;/td&gt;
&lt;/tr&gt;
&lt;tr&gt;
&lt;td&gt;X_ADDR&lt;/td&gt;
&lt;td&gt;33116.6436&lt;/td&gt;
&lt;/tr&gt;
&lt;tr bgcolor="#D4E4F3"&gt;
&lt;td&gt;Y_ADDR&lt;/td&gt;
&lt;td&gt;34885.9854&lt;/td&gt;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</si>
  <si>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&lt;td&gt;Innotel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href="http://www.innotelhotel.com.sg"&gt;www.innotelhotel.com.sg&lt;/a&gt;&lt;/td&gt;
&lt;/tr&gt;
&lt;tr&gt;
&lt;td&gt;DESCRIPTION&lt;/td&gt;
&lt;td&gt;&amp;lt;Null&amp;gt;&lt;/td&gt;
&lt;/tr&gt;
&lt;tr bgcolor="#D4E4F3"&gt;
&lt;td&gt;ADDRESSPOSTALCODE&lt;/td&gt;
&lt;td&gt;238485&lt;/td&gt;
&lt;/tr&gt;
&lt;tr&gt;
&lt;td&gt;ADDRESSSTREETNAME&lt;/td&gt;
&lt;td&gt;11 Penang Lane&lt;/td&gt;
&lt;/tr&gt;
&lt;tr bgcolor="#D4E4F3"&gt;
&lt;td&gt;NAME&lt;/td&gt;
&lt;td&gt;Innotel Hotel&lt;/td&gt;
&lt;/tr&gt;
&lt;tr&gt;
&lt;td&gt;INC_CRC&lt;/td&gt;
&lt;td&gt;D428F20B6FE02147&lt;/td&gt;
&lt;/tr&gt;
&lt;tr bgcolor="#D4E4F3"&gt;
&lt;td&gt;FMEL_UPD_D&lt;/td&gt;
&lt;td&gt;4/25/2016 11:48:40 AM&lt;/td&gt;
&lt;/tr&gt;
&lt;tr&gt;
&lt;td&gt;X_ADDR&lt;/td&gt;
&lt;td&gt;29238.8984&lt;/td&gt;
&lt;/tr&gt;
&lt;tr bgcolor="#D4E4F3"&gt;
&lt;td&gt;Y_ADDR&lt;/td&gt;
&lt;td&gt;31114.2609&lt;/td&gt;
&lt;/tr&gt;
&lt;/table&gt;
&lt;/td&gt;
&lt;/tr&gt;
&lt;/table&gt;
&lt;/body&gt;
&lt;/html&gt;
</t>
  </si>
  <si>
    <t>J8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</si>
  <si>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&lt;td&gt;J8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href="http://www.j8hotel.com"&gt;www.j8hotel.com&lt;/a&gt;&lt;/td&gt;
&lt;/tr&gt;
&lt;tr&gt;
&lt;td&gt;DESCRIPTION&lt;/td&gt;
&lt;td&gt;&amp;lt;Null&amp;gt;&lt;/td&gt;
&lt;/tr&gt;
&lt;tr bgcolor="#D4E4F3"&gt;
&lt;td&gt;ADDRESSPOSTALCODE&lt;/td&gt;
&lt;td&gt;207606&lt;/td&gt;
&lt;/tr&gt;
&lt;tr&gt;
&lt;td&gt;ADDRESSSTREETNAME&lt;/td&gt;
&lt;td&gt;8 Townshend Road&lt;/td&gt;
&lt;/tr&gt;
&lt;tr bgcolor="#D4E4F3"&gt;
&lt;td&gt;NAME&lt;/td&gt;
&lt;td&gt;J8 Hotel&lt;/td&gt;
&lt;/tr&gt;
&lt;tr&gt;
&lt;td&gt;INC_CRC&lt;/td&gt;
&lt;td&gt;8D3761698DB2EA0E&lt;/td&gt;
&lt;/tr&gt;
&lt;tr bgcolor="#D4E4F3"&gt;
&lt;td&gt;FMEL_UPD_D&lt;/td&gt;
&lt;td&gt;4/25/2016 11:48:40 AM&lt;/td&gt;
&lt;/tr&gt;
&lt;tr&gt;
&lt;td&gt;X_ADDR&lt;/td&gt;
&lt;td&gt;30804.7396&lt;/td&gt;
&lt;/tr&gt;
&lt;tr bgcolor="#D4E4F3"&gt;
&lt;td&gt;Y_ADDR&lt;/td&gt;
&lt;td&gt;32224.0856&lt;/td&gt;
&lt;/tr&gt;
&lt;/table&gt;
&lt;/td&gt;
&lt;/tr&gt;
&lt;/table&gt;
&lt;/body&gt;
&lt;/html&gt;
</t>
  </si>
  <si>
    <t>Jade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</si>
  <si>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&lt;td&gt;Jade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&lt;td&gt;399535&lt;/td&gt;
&lt;/tr&gt;
&lt;tr&gt;
&lt;td&gt;ADDRESSSTREETNAME&lt;/td&gt;
&lt;td&gt;18 Jalan Molek&lt;/td&gt;
&lt;/tr&gt;
&lt;tr bgcolor="#D4E4F3"&gt;
&lt;td&gt;NAME&lt;/td&gt;
&lt;td&gt;Jade Hotel&lt;/td&gt;
&lt;/tr&gt;
&lt;tr&gt;
&lt;td&gt;INC_CRC&lt;/td&gt;
&lt;td&gt;D801A7DBF3B1A710&lt;/td&gt;
&lt;/tr&gt;
&lt;tr bgcolor="#D4E4F3"&gt;
&lt;td&gt;FMEL_UPD_D&lt;/td&gt;
&lt;td&gt;4/25/2016 11:48:40 AM&lt;/td&gt;
&lt;/tr&gt;
&lt;tr&gt;
&lt;td&gt;X_ADDR&lt;/td&gt;
&lt;td&gt;33504.1297&lt;/td&gt;
&lt;/tr&gt;
&lt;tr bgcolor="#D4E4F3"&gt;
&lt;td&gt;Y_ADDR&lt;/td&gt;
&lt;td&gt;32668.0022&lt;/td&gt;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</si>
  <si>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&lt;td&gt;Jayleen 1918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href="http://www.jayleen1918.com.sg"&gt;www.jayleen1918.com.sg&lt;/a&gt;&lt;/td&gt;
&lt;/tr&gt;
&lt;tr&gt;
&lt;td&gt;DESCRIPTION&lt;/td&gt;
&lt;td&gt;&amp;lt;Null&amp;gt;&lt;/td&gt;
&lt;/tr&gt;
&lt;tr bgcolor="#D4E4F3"&gt;
&lt;td&gt;ADDRESSPOSTALCODE&lt;/td&gt;
&lt;td&gt;059921&lt;/td&gt;
&lt;/tr&gt;
&lt;tr&gt;
&lt;td&gt;ADDRESSSTREETNAME&lt;/td&gt;
&lt;td&gt;42 Carpenter Street&lt;/td&gt;
&lt;/tr&gt;
&lt;tr bgcolor="#D4E4F3"&gt;
&lt;td&gt;NAME&lt;/td&gt;
&lt;td&gt;Jayleen 1918 Hotel&lt;/td&gt;
&lt;/tr&gt;
&lt;tr&gt;
&lt;td&gt;INC_CRC&lt;/td&gt;
&lt;td&gt;F3242DBB6E6A030A&lt;/td&gt;
&lt;/tr&gt;
&lt;tr bgcolor="#D4E4F3"&gt;
&lt;td&gt;FMEL_UPD_D&lt;/td&gt;
&lt;td&gt;4/25/2016 11:48:40 AM&lt;/td&gt;
&lt;/tr&gt;
&lt;tr&gt;
&lt;td&gt;X_ADDR&lt;/td&gt;
&lt;td&gt;29626.4264&lt;/td&gt;
&lt;/tr&gt;
&lt;tr bgcolor="#D4E4F3"&gt;
&lt;td&gt;Y_ADDR&lt;/td&gt;
&lt;td&gt;30022.488&lt;/td&gt;
&lt;/tr&gt;
&lt;/table&gt;
&lt;/td&gt;
&lt;/tr&gt;
&lt;/table&gt;
&lt;/body&gt;
&lt;/html&gt;
</t>
  </si>
  <si>
    <t>Jayleen Clarke Quay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</si>
  <si>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&lt;td&gt;Jayleen Clarke Quay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href="http://www.jcqhotel.com"&gt;http://www.jcqhotel.com&lt;/a&gt;&lt;/td&gt;
&lt;/tr&gt;
&lt;tr&gt;
&lt;td&gt;DESCRIPTION&lt;/td&gt;
&lt;td&gt;&amp;lt;Null&amp;gt;&lt;/td&gt;
&lt;/tr&gt;
&lt;tr bgcolor="#D4E4F3"&gt;
&lt;td&gt;ADDRESSPOSTALCODE&lt;/td&gt;
&lt;td&gt;059390&lt;/td&gt;
&lt;/tr&gt;
&lt;tr&gt;
&lt;td&gt;ADDRESSSTREETNAME&lt;/td&gt;
&lt;td&gt;25 New Bridge Road&lt;/td&gt;
&lt;/tr&gt;
&lt;tr bgcolor="#D4E4F3"&gt;
&lt;td&gt;NAME&lt;/td&gt;
&lt;td&gt;Jayleen Clarke Quay Hotel&lt;/td&gt;
&lt;/tr&gt;
&lt;tr&gt;
&lt;td&gt;INC_CRC&lt;/td&gt;
&lt;td&gt;84B4F314F6E7379C&lt;/td&gt;
&lt;/tr&gt;
&lt;tr bgcolor="#D4E4F3"&gt;
&lt;td&gt;FMEL_UPD_D&lt;/td&gt;
&lt;td&gt;4/25/2016 11:48:40 AM&lt;/td&gt;
&lt;/tr&gt;
&lt;tr&gt;
&lt;td&gt;X_ADDR&lt;/td&gt;
&lt;td&gt;29578.5581&lt;/td&gt;
&lt;/tr&gt;
&lt;tr bgcolor="#D4E4F3"&gt;
&lt;td&gt;Y_ADDR&lt;/td&gt;
&lt;td&gt;30125.1096&lt;/td&gt;
&lt;/tr&gt;
&lt;/table&gt;
&lt;/td&gt;
&lt;/tr&gt;
&lt;/table&gt;
&lt;/body&gt;
&lt;/html&gt;
</t>
  </si>
  <si>
    <t>Jin Dong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</si>
  <si>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&lt;td&gt;Jin Dong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&lt;td&gt;399007&lt;/td&gt;
&lt;/tr&gt;
&lt;tr&gt;
&lt;td&gt;ADDRESSSTREETNAME&lt;/td&gt;
&lt;td&gt;33 Lorong 12 Geylang&lt;/td&gt;
&lt;/tr&gt;
&lt;tr bgcolor="#D4E4F3"&gt;
&lt;td&gt;NAME&lt;/td&gt;
&lt;td&gt;Jin Dong Hotel&lt;/td&gt;
&lt;/tr&gt;
&lt;tr&gt;
&lt;td&gt;INC_CRC&lt;/td&gt;
&lt;td&gt;F497A4A88B2962DB&lt;/td&gt;
&lt;/tr&gt;
&lt;tr bgcolor="#D4E4F3"&gt;
&lt;td&gt;FMEL_UPD_D&lt;/td&gt;
&lt;td&gt;4/25/2016 11:48:40 AM&lt;/td&gt;
&lt;/tr&gt;
&lt;tr&gt;
&lt;td&gt;X_ADDR&lt;/td&gt;
&lt;td&gt;33062.404&lt;/td&gt;
&lt;/tr&gt;
&lt;tr bgcolor="#D4E4F3"&gt;
&lt;td&gt;Y_ADDR&lt;/td&gt;
&lt;td&gt;32503.8378&lt;/td&gt;
&lt;/tr&gt;
&lt;/table&gt;
&lt;/td&gt;
&lt;/tr&gt;
&lt;/table&gt;
&lt;/body&gt;
&lt;/html&gt;
</t>
  </si>
  <si>
    <t>Joyfor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</si>
  <si>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&lt;td&gt;Joyfor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&lt;td&gt;389226&lt;/td&gt;
&lt;/tr&gt;
&lt;tr&gt;
&lt;td&gt;ADDRESSSTREETNAME&lt;/td&gt;
&lt;td&gt;135 Geylang Road&lt;/td&gt;
&lt;/tr&gt;
&lt;tr bgcolor="#D4E4F3"&gt;
&lt;td&gt;NAME&lt;/td&gt;
&lt;td&gt;Joyfor Singapore&lt;/td&gt;
&lt;/tr&gt;
&lt;tr&gt;
&lt;td&gt;INC_CRC&lt;/td&gt;
&lt;td&gt;CC323D2642D16176&lt;/td&gt;
&lt;/tr&gt;
&lt;tr bgcolor="#D4E4F3"&gt;
&lt;td&gt;FMEL_UPD_D&lt;/td&gt;
&lt;td&gt;4/25/2016 11:48:40 AM&lt;/td&gt;
&lt;/tr&gt;
&lt;tr&gt;
&lt;td&gt;X_ADDR&lt;/td&gt;
&lt;td&gt;32523.0061&lt;/td&gt;
&lt;/tr&gt;
&lt;tr bgcolor="#D4E4F3"&gt;
&lt;td&gt;Y_ADDR&lt;/td&gt;
&lt;td&gt;32609.5112&lt;/td&gt;
&lt;/tr&gt;
&lt;/table&gt;
&lt;/td&gt;
&lt;/tr&gt;
&lt;/table&gt;
&lt;/body&gt;
&lt;/html&gt;
</t>
  </si>
  <si>
    <t>Kam Leng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</si>
  <si>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&lt;td&gt;Kam Leng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href="http://www.kamleng.com"&gt;www.kamleng.com&lt;/a&gt;&lt;/td&gt;
&lt;/tr&gt;
&lt;tr&gt;
&lt;td&gt;DESCRIPTION&lt;/td&gt;
&lt;td&gt;&amp;lt;Null&amp;gt;&lt;/td&gt;
&lt;/tr&gt;
&lt;tr bgcolor="#D4E4F3"&gt;
&lt;td&gt;ADDRESSPOSTALCODE&lt;/td&gt;
&lt;td&gt;209001&lt;/td&gt;
&lt;/tr&gt;
&lt;tr&gt;
&lt;td&gt;ADDRESSSTREETNAME&lt;/td&gt;
&lt;td&gt;383 Jalan Besar&lt;/td&gt;
&lt;/tr&gt;
&lt;tr bgcolor="#D4E4F3"&gt;
&lt;td&gt;NAME&lt;/td&gt;
&lt;td&gt;Kam Leng Hotel&lt;/td&gt;
&lt;/tr&gt;
&lt;tr&gt;
&lt;td&gt;INC_CRC&lt;/td&gt;
&lt;td&gt;83D208441CC49EC1&lt;/td&gt;
&lt;/tr&gt;
&lt;tr bgcolor="#D4E4F3"&gt;
&lt;td&gt;FMEL_UPD_D&lt;/td&gt;
&lt;td&gt;4/25/2016 11:48:40 AM&lt;/td&gt;
&lt;/tr&gt;
&lt;tr&gt;
&lt;td&gt;X_ADDR&lt;/td&gt;
&lt;td&gt;30935.9462&lt;/td&gt;
&lt;/tr&gt;
&lt;tr bgcolor="#D4E4F3"&gt;
&lt;td&gt;Y_ADDR&lt;/td&gt;
&lt;td&gt;32835.2073&lt;/td&gt;
&lt;/tr&gt;
&lt;/table&gt;
&lt;/td&gt;
&lt;/tr&gt;
&lt;/table&gt;
&lt;/body&gt;
&lt;/html&gt;
</t>
  </si>
  <si>
    <t>Kim Tian (Star)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</si>
  <si>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&lt;td&gt;Kim Tian (Star)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&lt;td&gt;399166&lt;/td&gt;
&lt;/tr&gt;
&lt;tr&gt;
&lt;td&gt;ADDRESSSTREETNAME&lt;/td&gt;
&lt;td&gt;4 Lorong 6 Geylang&lt;/td&gt;
&lt;/tr&gt;
&lt;tr bgcolor="#D4E4F3"&gt;
&lt;td&gt;NAME&lt;/td&gt;
&lt;td&gt;Kim Tian (Star) Hotel&lt;/td&gt;
&lt;/tr&gt;
&lt;tr&gt;
&lt;td&gt;INC_CRC&lt;/td&gt;
&lt;td&gt;42EF65AAFF143E89&lt;/td&gt;
&lt;/tr&gt;
&lt;tr bgcolor="#D4E4F3"&gt;
&lt;td&gt;FMEL_UPD_D&lt;/td&gt;
&lt;td&gt;4/25/2016 11:48:40 AM&lt;/td&gt;
&lt;/tr&gt;
&lt;tr&gt;
&lt;td&gt;X_ADDR&lt;/td&gt;
&lt;td&gt;32776.786&lt;/td&gt;
&lt;/tr&gt;
&lt;tr bgcolor="#D4E4F3"&gt;
&lt;td&gt;Y_ADDR&lt;/td&gt;
&lt;td&gt;32637.4377&lt;/td&gt;
&lt;/tr&gt;
&lt;/table&gt;
&lt;/td&gt;
&lt;/tr&gt;
&lt;/table&gt;
&lt;/body&gt;
&lt;/html&gt;
</t>
  </si>
  <si>
    <t>Kim Tian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</si>
  <si>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&lt;td&gt;Kim Tian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&lt;td&gt;398678&lt;/td&gt;
&lt;/tr&gt;
&lt;tr&gt;
&lt;td&gt;ADDRESSSTREETNAME&lt;/td&gt;
&lt;td&gt;21 Lorong 22 Geylang&lt;/td&gt;
&lt;/tr&gt;
&lt;tr bgcolor="#D4E4F3"&gt;
&lt;td&gt;NAME&lt;/td&gt;
&lt;td&gt;Kim Tian Hotel&lt;/td&gt;
&lt;/tr&gt;
&lt;tr&gt;
&lt;td&gt;INC_CRC&lt;/td&gt;
&lt;td&gt;A7FD7BDE704F0583&lt;/td&gt;
&lt;/tr&gt;
&lt;tr bgcolor="#D4E4F3"&gt;
&lt;td&gt;FMEL_UPD_D&lt;/td&gt;
&lt;td&gt;4/25/2016 11:48:40 AM&lt;/td&gt;
&lt;/tr&gt;
&lt;tr&gt;
&lt;td&gt;X_ADDR&lt;/td&gt;
&lt;td&gt;33468.8324&lt;/td&gt;
&lt;/tr&gt;
&lt;tr bgcolor="#D4E4F3"&gt;
&lt;td&gt;Y_ADDR&lt;/td&gt;
&lt;td&gt;32706.2338&lt;/td&gt;
&lt;/tr&gt;
&lt;/table&gt;
&lt;/td&gt;
&lt;/tr&gt;
&lt;/table&gt;
&lt;/body&gt;
&lt;/html&gt;
</t>
  </si>
  <si>
    <t>Kim Tian Hotel (Han)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</si>
  <si>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&lt;td&gt;Kim Tian Hotel (Han)&lt;/td&gt;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&lt;td&gt;399281&lt;/td&gt;
&lt;/tr&gt;
&lt;tr&gt;
&lt;td&gt;ADDRESSSTREETNAME&lt;/td&gt;
&lt;td&gt;29 Lorong 4 Geylang&lt;/td&gt;
&lt;/tr&gt;
&lt;tr bgcolor="#D4E4F3"&gt;
&lt;td&gt;NAME&lt;/td&gt;
&lt;td&gt;Kim Tian Hotel (Han)&lt;/td&gt;
&lt;/tr&gt;
&lt;tr&gt;
&lt;td&gt;INC_CRC&lt;/td&gt;
&lt;td&gt;4371A6C13C9EF89E&lt;/td&gt;
&lt;/tr&gt;
&lt;tr bgcolor="#D4E4F3"&gt;
&lt;td&gt;FMEL_UPD_D&lt;/td&gt;
&lt;td&gt;4/25/2016 11:48:40 AM&lt;/td&gt;
&lt;/tr&gt;
&lt;tr&gt;
&lt;td&gt;X_ADDR&lt;/td&gt;
&lt;td&gt;32772.5944&lt;/td&gt;
&lt;/tr&gt;
&lt;tr bgcolor="#D4E4F3"&gt;
&lt;td&gt;Y_ADDR&lt;/td&gt;
&lt;td&gt;32496.5757&lt;/td&gt;
&lt;/tr&gt;
&lt;/table&gt;
&lt;/td&gt;
&lt;/tr&gt;
&lt;/table&gt;
&lt;/body&gt;
&lt;/html&gt;
</t>
  </si>
  <si>
    <t>La Mode (Sophia)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</si>
  <si>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&lt;td&gt;La Mode (Sophia)&lt;/td&gt;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&lt;td&gt;399050&lt;/td&gt;
&lt;/tr&gt;
&lt;tr&gt;
&lt;td&gt;ADDRESSSTREETNAME&lt;/td&gt;
&lt;td&gt;17 Lorong 10 Geylang&lt;/td&gt;
&lt;/tr&gt;
&lt;tr bgcolor="#D4E4F3"&gt;
&lt;td&gt;NAME&lt;/td&gt;
&lt;td&gt;La Mode (Sophia)&lt;/td&gt;
&lt;/tr&gt;
&lt;tr&gt;
&lt;td&gt;INC_CRC&lt;/td&gt;
&lt;td&gt;CB06B96A3907FD31&lt;/td&gt;
&lt;/tr&gt;
&lt;tr bgcolor="#D4E4F3"&gt;
&lt;td&gt;FMEL_UPD_D&lt;/td&gt;
&lt;td&gt;4/25/2016 11:48:40 AM&lt;/td&gt;
&lt;/tr&gt;
&lt;tr&gt;
&lt;td&gt;X_ADDR&lt;/td&gt;
&lt;td&gt;32950.6845&lt;/td&gt;
&lt;/tr&gt;
&lt;tr bgcolor="#D4E4F3"&gt;
&lt;td&gt;Y_ADDR&lt;/td&gt;
&lt;td&gt;32618.5405&lt;/td&gt;
&lt;/tr&gt;
&lt;/table&gt;
&lt;/td&gt;
&lt;/tr&gt;
&lt;/table&gt;
&lt;/body&gt;
&lt;/html&gt;
</t>
  </si>
  <si>
    <t>Lai Ming Hotel Cosmoland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</si>
  <si>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&lt;td&gt;Lai Ming Hotel Cosmoland&lt;/td&gt;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href="http://www.laiminghotel.com.sg"&gt;www.laiminghotel.com.sg&lt;/a&gt;&lt;/td&gt;
&lt;/tr&gt;
&lt;tr&gt;
&lt;td&gt;DESCRIPTION&lt;/td&gt;
&lt;td&gt;&amp;lt;Null&amp;gt;&lt;/td&gt;
&lt;/tr&gt;
&lt;tr bgcolor="#D4E4F3"&gt;
&lt;td&gt;ADDRESSPOSTALCODE&lt;/td&gt;
&lt;td&gt;389395&lt;/td&gt;
&lt;/tr&gt;
&lt;tr&gt;
&lt;td&gt;ADDRESSSTREETNAME&lt;/td&gt;
&lt;td&gt;424 Geylang Road&lt;/td&gt;
&lt;/tr&gt;
&lt;tr bgcolor="#D4E4F3"&gt;
&lt;td&gt;NAME&lt;/td&gt;
&lt;td&gt;Lai Ming Hotel Cosmoland&lt;/td&gt;
&lt;/tr&gt;
&lt;tr&gt;
&lt;td&gt;INC_CRC&lt;/td&gt;
&lt;td&gt;A85D54A5DA019E1E&lt;/td&gt;
&lt;/tr&gt;
&lt;tr bgcolor="#D4E4F3"&gt;
&lt;td&gt;FMEL_UPD_D&lt;/td&gt;
&lt;td&gt;4/25/2016 11:48:40 AM&lt;/td&gt;
&lt;/tr&gt;
&lt;tr&gt;
&lt;td&gt;X_ADDR&lt;/td&gt;
&lt;td&gt;33515.4649&lt;/td&gt;
&lt;/tr&gt;
&lt;tr bgcolor="#D4E4F3"&gt;
&lt;td&gt;Y_ADDR&lt;/td&gt;
&lt;td&gt;32794.1253&lt;/td&gt;
&lt;/tr&gt;
&lt;/table&gt;
&lt;/td&gt;
&lt;/tr&gt;
&lt;/table&gt;
&lt;/body&gt;
&lt;/html&gt;
</t>
  </si>
  <si>
    <t>Le Peranakan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</si>
  <si>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&lt;td&gt;Le Peranakan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href="http://www.leperanakanhotel.com"&gt;www.leperanakanhotel.com&lt;/a&gt;&lt;/td&gt;
&lt;/tr&gt;
&lt;tr&gt;
&lt;td&gt;DESCRIPTION&lt;/td&gt;
&lt;td&gt;&amp;lt;Null&amp;gt;&lt;/td&gt;
&lt;/tr&gt;
&lt;tr bgcolor="#D4E4F3"&gt;
&lt;td&gt;ADDRESSPOSTALCODE&lt;/td&gt;
&lt;td&gt;428996&lt;/td&gt;
&lt;/tr&gt;
&lt;tr&gt;
&lt;td&gt;ADDRESSSTREETNAME&lt;/td&gt;
&lt;td&gt;400 East Coast Road&lt;/td&gt;
&lt;/tr&gt;
&lt;tr bgcolor="#D4E4F3"&gt;
&lt;td&gt;NAME&lt;/td&gt;
&lt;td&gt;Le Peranakan Hotel&lt;/td&gt;
&lt;/tr&gt;
&lt;tr&gt;
&lt;td&gt;INC_CRC&lt;/td&gt;
&lt;td&gt;C47E17779EBB86BE&lt;/td&gt;
&lt;/tr&gt;
&lt;tr bgcolor="#D4E4F3"&gt;
&lt;td&gt;FMEL_UPD_D&lt;/td&gt;
&lt;td&gt;4/25/2016 11:48:40 AM&lt;/td&gt;
&lt;/tr&gt;
&lt;tr&gt;
&lt;td&gt;X_ADDR&lt;/td&gt;
&lt;td&gt;36761.0113&lt;/td&gt;
&lt;/tr&gt;
&lt;tr bgcolor="#D4E4F3"&gt;
&lt;td&gt;Y_ADDR&lt;/td&gt;
&lt;td&gt;32334.7173&lt;/td&gt;
&lt;/tr&gt;
&lt;/table&gt;
&lt;/td&gt;
&lt;/tr&gt;
&lt;/table&gt;
&lt;/body&gt;
&lt;/html&gt;
</t>
  </si>
  <si>
    <t>Le Sac A Dos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</si>
  <si>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&lt;td&gt;Le Sac A Dos&lt;/td&gt;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href="http://www.lesacadossg.com"&gt;www.lesacadossg.com&lt;/a&gt;&lt;/td&gt;
&lt;/tr&gt;
&lt;tr&gt;
&lt;td&gt;DESCRIPTION&lt;/td&gt;
&lt;td&gt;&amp;lt;Null&amp;gt;&lt;/td&gt;
&lt;/tr&gt;
&lt;tr bgcolor="#D4E4F3"&gt;
&lt;td&gt;ADDRESSPOSTALCODE&lt;/td&gt;
&lt;td&gt;218222&lt;/td&gt;
&lt;/tr&gt;
&lt;tr&gt;
&lt;td&gt;ADDRESSSTREETNAME&lt;/td&gt;
&lt;td&gt;622 Serangoon Road&lt;/td&gt;
&lt;/tr&gt;
&lt;tr bgcolor="#D4E4F3"&gt;
&lt;td&gt;NAME&lt;/td&gt;
&lt;td&gt;Le Sac A Dos&lt;/td&gt;
&lt;/tr&gt;
&lt;tr&gt;
&lt;td&gt;INC_CRC&lt;/td&gt;
&lt;td&gt;426999A285B8637C&lt;/td&gt;
&lt;/tr&gt;
&lt;tr bgcolor="#D4E4F3"&gt;
&lt;td&gt;FMEL_UPD_D&lt;/td&gt;
&lt;td&gt;4/25/2016 11:48:40 AM&lt;/td&gt;
&lt;/tr&gt;
&lt;tr&gt;
&lt;td&gt;X_ADDR&lt;/td&gt;
&lt;td&gt;30829.2846&lt;/td&gt;
&lt;/tr&gt;
&lt;tr bgcolor="#D4E4F3"&gt;
&lt;td&gt;Y_ADDR&lt;/td&gt;
&lt;td&gt;33103.8379&lt;/td&gt;
&lt;/tr&gt;
&lt;/table&gt;
&lt;/td&gt;
&lt;/tr&gt;
&lt;/table&gt;
&lt;/body&gt;
&lt;/html&gt;
</t>
  </si>
  <si>
    <t>Lex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</si>
  <si>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&lt;td&gt;Lex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&lt;td&gt;399073&lt;/td&gt;
&lt;/tr&gt;
&lt;tr&gt;
&lt;td&gt;ADDRESSSTREETNAME&lt;/td&gt;
&lt;td&gt;1 Lorong 8 Geylang&lt;/td&gt;
&lt;/tr&gt;
&lt;tr bgcolor="#D4E4F3"&gt;
&lt;td&gt;NAME&lt;/td&gt;
&lt;td&gt;Lex Hotel&lt;/td&gt;
&lt;/tr&gt;
&lt;tr&gt;
&lt;td&gt;INC_CRC&lt;/td&gt;
&lt;td&gt;C936C8268577D3D8&lt;/td&gt;
&lt;/tr&gt;
&lt;tr bgcolor="#D4E4F3"&gt;
&lt;td&gt;FMEL_UPD_D&lt;/td&gt;
&lt;td&gt;4/25/2016 11:48:40 AM&lt;/td&gt;
&lt;/tr&gt;
&lt;tr&gt;
&lt;td&gt;X_ADDR&lt;/td&gt;
&lt;td&gt;32879.6233&lt;/td&gt;
&lt;/tr&gt;
&lt;tr bgcolor="#D4E4F3"&gt;
&lt;td&gt;Y_ADDR&lt;/td&gt;
&lt;td&gt;32678.9059&lt;/td&gt;
&lt;/tr&gt;
&lt;/table&gt;
&lt;/td&gt;
&lt;/tr&gt;
&lt;/table&gt;
&lt;/body&gt;
&lt;/html&gt;
</t>
  </si>
  <si>
    <t>Lloyd's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</si>
  <si>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&lt;td&gt;Lloyd's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href="http://www.lloydsinn.com"&gt;www.lloydsinn.com&lt;/a&gt;&lt;/td&gt;
&lt;/tr&gt;
&lt;tr&gt;
&lt;td&gt;DESCRIPTION&lt;/td&gt;
&lt;td&gt;&amp;lt;Null&amp;gt;&lt;/td&gt;
&lt;/tr&gt;
&lt;tr bgcolor="#D4E4F3"&gt;
&lt;td&gt;ADDRESSPOSTALCODE&lt;/td&gt;
&lt;td&gt;239091&lt;/td&gt;
&lt;/tr&gt;
&lt;tr&gt;
&lt;td&gt;ADDRESSSTREETNAME&lt;/td&gt;
&lt;td&gt;2 Lloyd Road&lt;/td&gt;
&lt;/tr&gt;
&lt;tr bgcolor="#D4E4F3"&gt;
&lt;td&gt;NAME&lt;/td&gt;
&lt;td&gt;Lloyd's Inn&lt;/td&gt;
&lt;/tr&gt;
&lt;tr&gt;
&lt;td&gt;INC_CRC&lt;/td&gt;
&lt;td&gt;72C32907F10D02BE&lt;/td&gt;
&lt;/tr&gt;
&lt;tr bgcolor="#D4E4F3"&gt;
&lt;td&gt;FMEL_UPD_D&lt;/td&gt;
&lt;td&gt;4/25/2016 11:48:40 AM&lt;/td&gt;
&lt;/tr&gt;
&lt;tr&gt;
&lt;td&gt;X_ADDR&lt;/td&gt;
&lt;td&gt;28784.2993&lt;/td&gt;
&lt;/tr&gt;
&lt;tr bgcolor="#D4E4F3"&gt;
&lt;td&gt;Y_ADDR&lt;/td&gt;
&lt;td&gt;31070.3373&lt;/td&gt;
&lt;/tr&gt;
&lt;/table&gt;
&lt;/td&gt;
&lt;/tr&gt;
&lt;/table&gt;
&lt;/body&gt;
&lt;/html&gt;
</t>
  </si>
  <si>
    <t>Lofi Inn @ Hamilton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</si>
  <si>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&lt;td&gt;Lofi Inn @ Hamilton&lt;/td&gt;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href="http://www.lofiinn.com"&gt;www.lofiinn.com&lt;/a&gt;&lt;/td&gt;
&lt;/tr&gt;
&lt;tr&gt;
&lt;td&gt;DESCRIPTION&lt;/td&gt;
&lt;td&gt;&amp;lt;Null&amp;gt;&lt;/td&gt;
&lt;/tr&gt;
&lt;tr bgcolor="#D4E4F3"&gt;
&lt;td&gt;ADDRESSPOSTALCODE&lt;/td&gt;
&lt;td&gt;209196&lt;/td&gt;
&lt;/tr&gt;
&lt;tr&gt;
&lt;td&gt;ADDRESSSTREETNAME&lt;/td&gt;
&lt;td&gt;27 Hamilton Road&lt;/td&gt;
&lt;/tr&gt;
&lt;tr bgcolor="#D4E4F3"&gt;
&lt;td&gt;NAME&lt;/td&gt;
&lt;td&gt;Lofi Inn @ Hamilton&lt;/td&gt;
&lt;/tr&gt;
&lt;tr&gt;
&lt;td&gt;INC_CRC&lt;/td&gt;
&lt;td&gt;B2AC79778C419032&lt;/td&gt;
&lt;/tr&gt;
&lt;tr bgcolor="#D4E4F3"&gt;
&lt;td&gt;FMEL_UPD_D&lt;/td&gt;
&lt;td&gt;4/25/2016 11:48:40 AM&lt;/td&gt;
&lt;/tr&gt;
&lt;tr&gt;
&lt;td&gt;X_ADDR&lt;/td&gt;
&lt;td&gt;31083.4694&lt;/td&gt;
&lt;/tr&gt;
&lt;tr bgcolor="#D4E4F3"&gt;
&lt;td&gt;Y_ADDR&lt;/td&gt;
&lt;td&gt;32663.8981&lt;/td&gt;
&lt;/tr&gt;
&lt;/table&gt;
&lt;/td&gt;
&lt;/tr&gt;
&lt;/table&gt;
&lt;/body&gt;
&lt;/html&gt;
</t>
  </si>
  <si>
    <t>Marrison @ Desker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</si>
  <si>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&lt;td&gt;Marrison @ Desker&lt;/td&gt;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href="http://www.marrisonhotel.com"&gt;www.marrisonhotel.com&lt;/a&gt;&lt;/td&gt;
&lt;/tr&gt;
&lt;tr&gt;
&lt;td&gt;DESCRIPTION&lt;/td&gt;
&lt;td&gt;&amp;lt;Null&amp;gt;&lt;/td&gt;
&lt;/tr&gt;
&lt;tr bgcolor="#D4E4F3"&gt;
&lt;td&gt;ADDRESSPOSTALCODE&lt;/td&gt;
&lt;td&gt;209588&lt;/td&gt;
&lt;/tr&gt;
&lt;tr&gt;
&lt;td&gt;ADDRESSSTREETNAME&lt;/td&gt;
&lt;td&gt;65 Desker Road&lt;/td&gt;
&lt;/tr&gt;
&lt;tr bgcolor="#D4E4F3"&gt;
&lt;td&gt;NAME&lt;/td&gt;
&lt;td&gt;Marrison @ Desker&lt;/td&gt;
&lt;/tr&gt;
&lt;tr&gt;
&lt;td&gt;INC_CRC&lt;/td&gt;
&lt;td&gt;8A5E1783E0BBEE0D&lt;/td&gt;
&lt;/tr&gt;
&lt;tr bgcolor="#D4E4F3"&gt;
&lt;td&gt;FMEL_UPD_D&lt;/td&gt;
&lt;td&gt;4/25/2016 11:48:40 AM&lt;/td&gt;
&lt;/tr&gt;
&lt;tr&gt;
&lt;td&gt;X_ADDR&lt;/td&gt;
&lt;td&gt;30468.5456&lt;/td&gt;
&lt;/tr&gt;
&lt;tr bgcolor="#D4E4F3"&gt;
&lt;td&gt;Y_ADDR&lt;/td&gt;
&lt;td&gt;32367.7073&lt;/td&gt;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</si>
  <si>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&lt;td&gt;Marrison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href="http://www.marrisonhotel.com"&gt;www.marrisonhotel.com&lt;/a&gt;&lt;/td&gt;
&lt;/tr&gt;
&lt;tr&gt;
&lt;td&gt;DESCRIPTION&lt;/td&gt;
&lt;td&gt;&amp;lt;Null&amp;gt;&lt;/td&gt;
&lt;/tr&gt;
&lt;tr bgcolor="#D4E4F3"&gt;
&lt;td&gt;ADDRESSPOSTALCODE&lt;/td&gt;
&lt;td&gt;189704&lt;/td&gt;
&lt;/tr&gt;
&lt;tr&gt;
&lt;td&gt;ADDRESSSTREETNAME&lt;/td&gt;
&lt;td&gt;103 Beach Road&lt;/td&gt;
&lt;/tr&gt;
&lt;tr bgcolor="#D4E4F3"&gt;
&lt;td&gt;NAME&lt;/td&gt;
&lt;td&gt;Marrison Hotel&lt;/td&gt;
&lt;/tr&gt;
&lt;tr&gt;
&lt;td&gt;INC_CRC&lt;/td&gt;
&lt;td&gt;2C5FF93734A19A4E&lt;/td&gt;
&lt;/tr&gt;
&lt;tr bgcolor="#D4E4F3"&gt;
&lt;td&gt;FMEL_UPD_D&lt;/td&gt;
&lt;td&gt;4/25/2016 11:48:40 AM&lt;/td&gt;
&lt;/tr&gt;
&lt;tr&gt;
&lt;td&gt;X_ADDR&lt;/td&gt;
&lt;td&gt;30645.2736&lt;/td&gt;
&lt;/tr&gt;
&lt;tr bgcolor="#D4E4F3"&gt;
&lt;td&gt;Y_ADDR&lt;/td&gt;
&lt;td&gt;31139.7166&lt;/td&gt;
&lt;/tr&gt;
&lt;/table&gt;
&lt;/td&gt;
&lt;/tr&gt;
&lt;/table&gt;
&lt;/body&gt;
&lt;/html&gt;
</t>
  </si>
  <si>
    <t>Mayo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</si>
  <si>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&lt;td&gt;Mayo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href="http://www.mayoinn.com"&gt;www.mayoinn.com&lt;/a&gt;&lt;/td&gt;
&lt;/tr&gt;
&lt;tr&gt;
&lt;td&gt;DESCRIPTION&lt;/td&gt;
&lt;td&gt;&amp;lt;Null&amp;gt;&lt;/td&gt;
&lt;/tr&gt;
&lt;tr bgcolor="#D4E4F3"&gt;
&lt;td&gt;ADDRESSPOSTALCODE&lt;/td&gt;
&lt;td&gt;208786&lt;/td&gt;
&lt;/tr&gt;
&lt;tr&gt;
&lt;td&gt;ADDRESSSTREETNAME&lt;/td&gt;
&lt;td&gt;9 Jalan Besar&lt;/td&gt;
&lt;/tr&gt;
&lt;tr bgcolor="#D4E4F3"&gt;
&lt;td&gt;NAME&lt;/td&gt;
&lt;td&gt;Mayo Inn&lt;/td&gt;
&lt;/tr&gt;
&lt;tr&gt;
&lt;td&gt;INC_CRC&lt;/td&gt;
&lt;td&gt;73D7DDF604DCD038&lt;/td&gt;
&lt;/tr&gt;
&lt;tr bgcolor="#D4E4F3"&gt;
&lt;td&gt;FMEL_UPD_D&lt;/td&gt;
&lt;td&gt;4/25/2016 11:48:40 AM&lt;/td&gt;
&lt;/tr&gt;
&lt;tr&gt;
&lt;td&gt;X_ADDR&lt;/td&gt;
&lt;td&gt;30315.067&lt;/td&gt;
&lt;/tr&gt;
&lt;tr bgcolor="#D4E4F3"&gt;
&lt;td&gt;Y_ADDR&lt;/td&gt;
&lt;td&gt;31806.6625&lt;/td&gt;
&lt;/tr&gt;
&lt;/table&gt;
&lt;/td&gt;
&lt;/tr&gt;
&lt;/table&gt;
&lt;/body&gt;
&lt;/html&gt;
</t>
  </si>
  <si>
    <t>Meadows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</si>
  <si>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&lt;td&gt;Meadows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&lt;td&gt;209178&lt;/td&gt;
&lt;/tr&gt;
&lt;tr&gt;
&lt;td&gt;ADDRESSSTREETNAME&lt;/td&gt;
&lt;td&gt;7A Hamilton Road&lt;/td&gt;
&lt;/tr&gt;
&lt;tr bgcolor="#D4E4F3"&gt;
&lt;td&gt;NAME&lt;/td&gt;
&lt;td&gt;Meadows Hostel&lt;/td&gt;
&lt;/tr&gt;
&lt;tr&gt;
&lt;td&gt;INC_CRC&lt;/td&gt;
&lt;td&gt;0CC625CDAD4E77DA&lt;/td&gt;
&lt;/tr&gt;
&lt;tr bgcolor="#D4E4F3"&gt;
&lt;td&gt;FMEL_UPD_D&lt;/td&gt;
&lt;td&gt;4/25/2016 11:48:40 AM&lt;/td&gt;
&lt;/tr&gt;
&lt;tr&gt;
&lt;td&gt;X_ADDR&lt;/td&gt;
&lt;td&gt;31044.7532&lt;/td&gt;
&lt;/tr&gt;
&lt;tr bgcolor="#D4E4F3"&gt;
&lt;td&gt;Y_ADDR&lt;/td&gt;
&lt;td&gt;32632.5048&lt;/td&gt;
&lt;/tr&gt;
&lt;/table&gt;
&lt;/td&gt;
&lt;/tr&gt;
&lt;/table&gt;
&lt;/body&gt;
&lt;/html&gt;
</t>
  </si>
  <si>
    <t>Meng Yew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</si>
  <si>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&lt;td&gt;Meng Yew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&lt;td&gt;389447&lt;/td&gt;
&lt;/tr&gt;
&lt;tr&gt;
&lt;td&gt;ADDRESSSTREETNAME&lt;/td&gt;
&lt;td&gt;488 Geylang Road&lt;/td&gt;
&lt;/tr&gt;
&lt;tr bgcolor="#D4E4F3"&gt;
&lt;td&gt;NAME&lt;/td&gt;
&lt;td&gt;Meng Yew Hotel&lt;/td&gt;
&lt;/tr&gt;
&lt;tr&gt;
&lt;td&gt;INC_CRC&lt;/td&gt;
&lt;td&gt;51B6C308E748F2A9&lt;/td&gt;
&lt;/tr&gt;
&lt;tr bgcolor="#D4E4F3"&gt;
&lt;td&gt;FMEL_UPD_D&lt;/td&gt;
&lt;td&gt;4/25/2016 11:48:40 AM&lt;/td&gt;
&lt;/tr&gt;
&lt;tr&gt;
&lt;td&gt;X_ADDR&lt;/td&gt;
&lt;td&gt;33716.1403&lt;/td&gt;
&lt;/tr&gt;
&lt;tr bgcolor="#D4E4F3"&gt;
&lt;td&gt;Y_ADDR&lt;/td&gt;
&lt;td&gt;32837.0996&lt;/td&gt;
&lt;/tr&gt;
&lt;/table&gt;
&lt;/td&gt;
&lt;/tr&gt;
&lt;/table&gt;
&lt;/body&gt;
&lt;/html&gt;
</t>
  </si>
  <si>
    <t>Mercury Backpackers'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</si>
  <si>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&lt;td&gt;Mercury Backpackers'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href="http://www.mercurypac.com"&gt;www.mercurypac.com&lt;/a&gt;&lt;/td&gt;
&lt;/tr&gt;
&lt;tr&gt;
&lt;td&gt;DESCRIPTION&lt;/td&gt;
&lt;td&gt;&amp;lt;Null&amp;gt;&lt;/td&gt;
&lt;/tr&gt;
&lt;tr bgcolor="#D4E4F3"&gt;
&lt;td&gt;ADDRESSPOSTALCODE&lt;/td&gt;
&lt;td&gt;338714&lt;/td&gt;
&lt;/tr&gt;
&lt;tr&gt;
&lt;td&gt;ADDRESSSTREETNAME&lt;/td&gt;
&lt;td&gt;57 Lavender Street&lt;/td&gt;
&lt;/tr&gt;
&lt;tr bgcolor="#D4E4F3"&gt;
&lt;td&gt;NAME&lt;/td&gt;
&lt;td&gt;Mercury Backpackers' Hostel&lt;/td&gt;
&lt;/tr&gt;
&lt;tr&gt;
&lt;td&gt;INC_CRC&lt;/td&gt;
&lt;td&gt;5637B5735BCA02DB&lt;/td&gt;
&lt;/tr&gt;
&lt;tr bgcolor="#D4E4F3"&gt;
&lt;td&gt;FMEL_UPD_D&lt;/td&gt;
&lt;td&gt;4/25/2016 11:48:40 AM&lt;/td&gt;
&lt;/tr&gt;
&lt;tr&gt;
&lt;td&gt;X_ADDR&lt;/td&gt;
&lt;td&gt;31300.9917&lt;/td&gt;
&lt;/tr&gt;
&lt;tr bgcolor="#D4E4F3"&gt;
&lt;td&gt;Y_ADDR&lt;/td&gt;
&lt;td&gt;32477.6043&lt;/td&gt;
&lt;/tr&gt;
&lt;/table&gt;
&lt;/td&gt;
&lt;/tr&gt;
&lt;/table&gt;
&lt;/body&gt;
&lt;/html&gt;
</t>
  </si>
  <si>
    <t>Min Wah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</si>
  <si>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&lt;td&gt;Min Wah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&lt;td&gt;398676&lt;/td&gt;
&lt;/tr&gt;
&lt;tr&gt;
&lt;td&gt;ADDRESSSTREETNAME&lt;/td&gt;
&lt;td&gt;19 Lorong 22 Geylang&lt;/td&gt;
&lt;/tr&gt;
&lt;tr bgcolor="#D4E4F3"&gt;
&lt;td&gt;NAME&lt;/td&gt;
&lt;td&gt;Min Wah Hotel&lt;/td&gt;
&lt;/tr&gt;
&lt;tr&gt;
&lt;td&gt;INC_CRC&lt;/td&gt;
&lt;td&gt;D71BC5BB22E7F872&lt;/td&gt;
&lt;/tr&gt;
&lt;tr bgcolor="#D4E4F3"&gt;
&lt;td&gt;FMEL_UPD_D&lt;/td&gt;
&lt;td&gt;4/25/2016 11:48:40 AM&lt;/td&gt;
&lt;/tr&gt;
&lt;tr&gt;
&lt;td&gt;X_ADDR&lt;/td&gt;
&lt;td&gt;33469.1157&lt;/td&gt;
&lt;/tr&gt;
&lt;tr bgcolor="#D4E4F3"&gt;
&lt;td&gt;Y_ADDR&lt;/td&gt;
&lt;td&gt;32721.9255&lt;/td&gt;
&lt;/tr&gt;
&lt;/table&gt;
&lt;/td&gt;
&lt;/tr&gt;
&lt;/table&gt;
&lt;/body&gt;
&lt;/html&gt;
</t>
  </si>
  <si>
    <t>Mitraa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</si>
  <si>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&lt;td&gt;Mitraa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&lt;td&gt;218163&lt;/td&gt;
&lt;/tr&gt;
&lt;tr&gt;
&lt;td&gt;ADDRESSSTREETNAME&lt;/td&gt;
&lt;td&gt;531 Serangoon Road&lt;/td&gt;
&lt;/tr&gt;
&lt;tr bgcolor="#D4E4F3"&gt;
&lt;td&gt;NAME&lt;/td&gt;
&lt;td&gt;Mitraa Inn&lt;/td&gt;
&lt;/tr&gt;
&lt;tr&gt;
&lt;td&gt;INC_CRC&lt;/td&gt;
&lt;td&gt;6980D5C07BAB2155&lt;/td&gt;
&lt;/tr&gt;
&lt;tr bgcolor="#D4E4F3"&gt;
&lt;td&gt;FMEL_UPD_D&lt;/td&gt;
&lt;td&gt;4/25/2016 11:48:40 AM&lt;/td&gt;
&lt;/tr&gt;
&lt;tr&gt;
&lt;td&gt;X_ADDR&lt;/td&gt;
&lt;td&gt;30720.6237&lt;/td&gt;
&lt;/tr&gt;
&lt;tr bgcolor="#D4E4F3"&gt;
&lt;td&gt;Y_ADDR&lt;/td&gt;
&lt;td&gt;33039.8232&lt;/td&gt;
&lt;/tr&gt;
&lt;/table&gt;
&lt;/td&gt;
&lt;/tr&gt;
&lt;/table&gt;
&lt;/body&gt;
&lt;/html&gt;
</t>
  </si>
  <si>
    <t>MKS Backpackers'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</si>
  <si>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&lt;td&gt;MKS Backpackers'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&lt;td&gt;209757&lt;/td&gt;
&lt;/tr&gt;
&lt;tr&gt;
&lt;td&gt;ADDRESSSTREETNAME&lt;/td&gt;
&lt;td&gt;44 Cuff Road&lt;/td&gt;
&lt;/tr&gt;
&lt;tr bgcolor="#D4E4F3"&gt;
&lt;td&gt;NAME&lt;/td&gt;
&lt;td&gt;MKS Backpackers' Hostel&lt;/td&gt;
&lt;/tr&gt;
&lt;tr&gt;
&lt;td&gt;INC_CRC&lt;/td&gt;
&lt;td&gt;AE9F4A82929225E2&lt;/td&gt;
&lt;/tr&gt;
&lt;tr bgcolor="#D4E4F3"&gt;
&lt;td&gt;FMEL_UPD_D&lt;/td&gt;
&lt;td&gt;4/25/2016 11:48:40 AM&lt;/td&gt;
&lt;/tr&gt;
&lt;tr&gt;
&lt;td&gt;X_ADDR&lt;/td&gt;
&lt;td&gt;30248.7175&lt;/td&gt;
&lt;/tr&gt;
&lt;tr bgcolor="#D4E4F3"&gt;
&lt;td&gt;Y_ADDR&lt;/td&gt;
&lt;td&gt;32124.4727&lt;/td&gt;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</si>
  <si>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&lt;td&gt;Moon 23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href="http://www.moon.com.sg"&gt;www.moon.com.sg&lt;/a&gt;&lt;/td&gt;
&lt;/tr&gt;
&lt;tr&gt;
&lt;td&gt;DESCRIPTION&lt;/td&gt;
&lt;td&gt;&amp;lt;Null&amp;gt;&lt;/td&gt;
&lt;/tr&gt;
&lt;tr bgcolor="#D4E4F3"&gt;
&lt;td&gt;ADDRESSPOSTALCODE&lt;/td&gt;
&lt;td&gt;209507&lt;/td&gt;
&lt;/tr&gt;
&lt;tr&gt;
&lt;td&gt;ADDRESSSTREETNAME&lt;/td&gt;
&lt;td&gt;23 Dickson Road&lt;/td&gt;
&lt;/tr&gt;
&lt;tr bgcolor="#D4E4F3"&gt;
&lt;td&gt;NAME&lt;/td&gt;
&lt;td&gt;Moon 23 Hotel&lt;/td&gt;
&lt;/tr&gt;
&lt;tr&gt;
&lt;td&gt;INC_CRC&lt;/td&gt;
&lt;td&gt;E3B1667CB2136289&lt;/td&gt;
&lt;/tr&gt;
&lt;tr bgcolor="#D4E4F3"&gt;
&lt;td&gt;FMEL_UPD_D&lt;/td&gt;
&lt;td&gt;4/25/2016 11:48:40 AM&lt;/td&gt;
&lt;/tr&gt;
&lt;tr&gt;
&lt;td&gt;X_ADDR&lt;/td&gt;
&lt;td&gt;30306.5899&lt;/td&gt;
&lt;/tr&gt;
&lt;tr bgcolor="#D4E4F3"&gt;
&lt;td&gt;Y_ADDR&lt;/td&gt;
&lt;td&gt;31935.0818&lt;/td&gt;
&lt;/tr&gt;
&lt;/table&gt;
&lt;/td&gt;
&lt;/tr&gt;
&lt;/table&gt;
&lt;/body&gt;
&lt;/html&gt;
</t>
  </si>
  <si>
    <t>Mori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</si>
  <si>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&lt;td&gt;Mori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&lt;td&gt;morihostel.com&lt;/td&gt;
&lt;/tr&gt;
&lt;tr&gt;
&lt;td&gt;DESCRIPTION&lt;/td&gt;
&lt;td&gt;&amp;lt;Null&amp;gt;&lt;/td&gt;
&lt;/tr&gt;
&lt;tr bgcolor="#D4E4F3"&gt;
&lt;td&gt;ADDRESSPOSTALCODE&lt;/td&gt;
&lt;td&gt;218675&lt;/td&gt;
&lt;/tr&gt;
&lt;tr&gt;
&lt;td&gt;ADDRESSSTREETNAME&lt;/td&gt;
&lt;td&gt;429 Race Course Road&lt;/td&gt;
&lt;/tr&gt;
&lt;tr bgcolor="#D4E4F3"&gt;
&lt;td&gt;NAME&lt;/td&gt;
&lt;td&gt;Mori Hostel&lt;/td&gt;
&lt;/tr&gt;
&lt;tr&gt;
&lt;td&gt;INC_CRC&lt;/td&gt;
&lt;td&gt;BF1FECD7A59BBDEE&lt;/td&gt;
&lt;/tr&gt;
&lt;tr bgcolor="#D4E4F3"&gt;
&lt;td&gt;FMEL_UPD_D&lt;/td&gt;
&lt;td&gt;4/25/2016 11:48:40 AM&lt;/td&gt;
&lt;/tr&gt;
&lt;tr&gt;
&lt;td&gt;X_ADDR&lt;/td&gt;
&lt;td&gt;30701.0856&lt;/td&gt;
&lt;/tr&gt;
&lt;tr bgcolor="#D4E4F3"&gt;
&lt;td&gt;Y_ADDR&lt;/td&gt;
&lt;td&gt;33136.4186&lt;/td&gt;
&lt;/tr&gt;
&lt;/table&gt;
&lt;/td&gt;
&lt;/tr&gt;
&lt;/table&gt;
&lt;/body&gt;
&lt;/html&gt;
</t>
  </si>
  <si>
    <t>Naumi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</si>
  <si>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&lt;td&gt;Naumi&lt;/td&gt;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href="http://www.naumihotel.com"&gt;www.naumihotel.com&lt;/a&gt;&lt;/td&gt;
&lt;/tr&gt;
&lt;tr&gt;
&lt;td&gt;DESCRIPTION&lt;/td&gt;
&lt;td&gt;&amp;lt;Null&amp;gt;&lt;/td&gt;
&lt;/tr&gt;
&lt;tr bgcolor="#D4E4F3"&gt;
&lt;td&gt;ADDRESSPOSTALCODE&lt;/td&gt;
&lt;td&gt;188396&lt;/td&gt;
&lt;/tr&gt;
&lt;tr&gt;
&lt;td&gt;ADDRESSSTREETNAME&lt;/td&gt;
&lt;td&gt;41 Seah Street&lt;/td&gt;
&lt;/tr&gt;
&lt;tr bgcolor="#D4E4F3"&gt;
&lt;td&gt;NAME&lt;/td&gt;
&lt;td&gt;Naumi&lt;/td&gt;
&lt;/tr&gt;
&lt;tr&gt;
&lt;td&gt;INC_CRC&lt;/td&gt;
&lt;td&gt;92644831E46C07C3&lt;/td&gt;
&lt;/tr&gt;
&lt;tr bgcolor="#D4E4F3"&gt;
&lt;td&gt;FMEL_UPD_D&lt;/td&gt;
&lt;td&gt;4/25/2016 11:48:40 AM&lt;/td&gt;
&lt;/tr&gt;
&lt;tr&gt;
&lt;td&gt;X_ADDR&lt;/td&gt;
&lt;td&gt;30433.1721&lt;/td&gt;
&lt;/tr&gt;
&lt;tr bgcolor="#D4E4F3"&gt;
&lt;td&gt;Y_ADDR&lt;/td&gt;
&lt;td&gt;30916.0397&lt;/td&gt;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</si>
  <si>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&lt;td&gt;Naumi Liora&lt;/td&gt;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href="http://www.naumiliora.com"&gt;www.naumiliora.com&lt;/a&gt;&lt;/td&gt;
&lt;/tr&gt;
&lt;tr&gt;
&lt;td&gt;DESCRIPTION&lt;/td&gt;
&lt;td&gt;&amp;lt;Null&amp;gt;&lt;/td&gt;
&lt;/tr&gt;
&lt;tr bgcolor="#D4E4F3"&gt;
&lt;td&gt;ADDRESSPOSTALCODE&lt;/td&gt;
&lt;td&gt;089158&lt;/td&gt;
&lt;/tr&gt;
&lt;tr&gt;
&lt;td&gt;ADDRESSSTREETNAME&lt;/td&gt;
&lt;td&gt;55 Keong Saik Road&lt;/td&gt;
&lt;/tr&gt;
&lt;tr bgcolor="#D4E4F3"&gt;
&lt;td&gt;NAME&lt;/td&gt;
&lt;td&gt;Naumi Liora&lt;/td&gt;
&lt;/tr&gt;
&lt;tr&gt;
&lt;td&gt;INC_CRC&lt;/td&gt;
&lt;td&gt;E5EB6AC1CC063A66&lt;/td&gt;
&lt;/tr&gt;
&lt;tr bgcolor="#D4E4F3"&gt;
&lt;td&gt;FMEL_UPD_D&lt;/td&gt;
&lt;td&gt;4/25/2016 11:48:40 AM&lt;/td&gt;
&lt;/tr&gt;
&lt;tr&gt;
&lt;td&gt;X_ADDR&lt;/td&gt;
&lt;td&gt;28915.2391&lt;/td&gt;
&lt;/tr&gt;
&lt;tr bgcolor="#D4E4F3"&gt;
&lt;td&gt;Y_ADDR&lt;/td&gt;
&lt;td&gt;29229.8903&lt;/td&gt;
&lt;/tr&gt;
&lt;/table&gt;
&lt;/td&gt;
&lt;/tr&gt;
&lt;/table&gt;
&lt;/body&gt;
&lt;/html&gt;
</t>
  </si>
  <si>
    <t>New Cape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</si>
  <si>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Cape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href="http://www.capeinn-singapore.com"&gt;www.capeinn-singapore.com&lt;/a&gt;&lt;/td&gt;
&lt;/tr&gt;
&lt;tr&gt;
&lt;td&gt;DESCRIPTION&lt;/td&gt;
&lt;td&gt;&amp;lt;Null&amp;gt;&lt;/td&gt;
&lt;/tr&gt;
&lt;tr bgcolor="#D4E4F3"&gt;
&lt;td&gt;ADDRESSPOSTALCODE&lt;/td&gt;
&lt;td&gt;168891&lt;/td&gt;
&lt;/tr&gt;
&lt;tr&gt;
&lt;td&gt;ADDRESSSTREETNAME&lt;/td&gt;
&lt;td&gt;3 Seng Poh Road&lt;/td&gt;
&lt;/tr&gt;
&lt;tr bgcolor="#D4E4F3"&gt;
&lt;td&gt;NAME&lt;/td&gt;
&lt;td&gt;New Cape Inn&lt;/td&gt;
&lt;/tr&gt;
&lt;tr&gt;
&lt;td&gt;INC_CRC&lt;/td&gt;
&lt;td&gt;D900AAD9BD3D29FE&lt;/td&gt;
&lt;/tr&gt;
&lt;tr bgcolor="#D4E4F3"&gt;
&lt;td&gt;FMEL_UPD_D&lt;/td&gt;
&lt;td&gt;4/25/2016 11:48:40 AM&lt;/td&gt;
&lt;/tr&gt;
&lt;tr&gt;
&lt;td&gt;X_ADDR&lt;/td&gt;
&lt;td&gt;28084.2813&lt;/td&gt;
&lt;/tr&gt;
&lt;tr bgcolor="#D4E4F3"&gt;
&lt;td&gt;Y_ADDR&lt;/td&gt;
&lt;td&gt;29776.6885&lt;/td&gt;
&lt;/tr&gt;
&lt;/table&gt;
&lt;/td&gt;
&lt;/tr&gt;
&lt;/table&gt;
&lt;/body&gt;
&lt;/html&gt;
</t>
  </si>
  <si>
    <t>New Cathay Hotel (Geylang)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</si>
  <si>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Cathay Hotel (Geylang)&lt;/td&gt;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&lt;td&gt;389403&lt;/td&gt;
&lt;/tr&gt;
&lt;tr&gt;
&lt;td&gt;ADDRESSSTREETNAME&lt;/td&gt;
&lt;td&gt;443A Geylang Road&lt;/td&gt;
&lt;/tr&gt;
&lt;tr bgcolor="#D4E4F3"&gt;
&lt;td&gt;NAME&lt;/td&gt;
&lt;td&gt;New Cathay Hotel (Geylang)&lt;/td&gt;
&lt;/tr&gt;
&lt;tr&gt;
&lt;td&gt;INC_CRC&lt;/td&gt;
&lt;td&gt;BDE23BCCC2EEAC02&lt;/td&gt;
&lt;/tr&gt;
&lt;tr bgcolor="#D4E4F3"&gt;
&lt;td&gt;FMEL_UPD_D&lt;/td&gt;
&lt;td&gt;4/25/2016 11:48:40 AM&lt;/td&gt;
&lt;/tr&gt;
&lt;tr&gt;
&lt;td&gt;X_ADDR&lt;/td&gt;
&lt;td&gt;33389.6449&lt;/td&gt;
&lt;/tr&gt;
&lt;tr bgcolor="#D4E4F3"&gt;
&lt;td&gt;Y_ADDR&lt;/td&gt;
&lt;td&gt;32836.5142&lt;/td&gt;
&lt;/tr&gt;
&lt;/table&gt;
&lt;/td&gt;
&lt;/tr&gt;
&lt;/table&gt;
&lt;/body&gt;
&lt;/html&gt;
</t>
  </si>
  <si>
    <t>New Happy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</si>
  <si>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Happy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href="http://www.newhappyhotel.com.sg"&gt;www.newhappyhotel.com.sg&lt;/a&gt;&lt;/td&gt;
&lt;/tr&gt;
&lt;tr&gt;
&lt;td&gt;DESCRIPTION&lt;/td&gt;
&lt;td&gt;&amp;lt;Null&amp;gt;&lt;/td&gt;
&lt;/tr&gt;
&lt;tr bgcolor="#D4E4F3"&gt;
&lt;td&gt;ADDRESSPOSTALCODE&lt;/td&gt;
&lt;td&gt;399042&lt;/td&gt;
&lt;/tr&gt;
&lt;tr&gt;
&lt;td&gt;ADDRESSSTREETNAME&lt;/td&gt;
&lt;td&gt;9 Lorong 10 Geylang&lt;/td&gt;
&lt;/tr&gt;
&lt;tr bgcolor="#D4E4F3"&gt;
&lt;td&gt;NAME&lt;/td&gt;
&lt;td&gt;New Happy Hotel&lt;/td&gt;
&lt;/tr&gt;
&lt;tr&gt;
&lt;td&gt;INC_CRC&lt;/td&gt;
&lt;td&gt;F4448306141AA4E2&lt;/td&gt;
&lt;/tr&gt;
&lt;tr bgcolor="#D4E4F3"&gt;
&lt;td&gt;FMEL_UPD_D&lt;/td&gt;
&lt;td&gt;4/25/2016 11:48:40 AM&lt;/td&gt;
&lt;/tr&gt;
&lt;tr&gt;
&lt;td&gt;X_ADDR&lt;/td&gt;
&lt;td&gt;32950.7653&lt;/td&gt;
&lt;/tr&gt;
&lt;tr bgcolor="#D4E4F3"&gt;
&lt;td&gt;Y_ADDR&lt;/td&gt;
&lt;td&gt;32654.6886&lt;/td&gt;
&lt;/tr&gt;
&lt;/table&gt;
&lt;/td&gt;
&lt;/tr&gt;
&lt;/table&gt;
&lt;/body&gt;
&lt;/html&gt;
</t>
  </si>
  <si>
    <t>New Orchid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</si>
  <si>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Orchid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href="http://www.neworchidhotel.com"&gt;www.neworchidhotel.com&lt;/a&gt;&lt;/td&gt;
&lt;/tr&gt;
&lt;tr&gt;
&lt;td&gt;DESCRIPTION&lt;/td&gt;
&lt;td&gt;&amp;lt;Null&amp;gt;&lt;/td&gt;
&lt;/tr&gt;
&lt;tr bgcolor="#D4E4F3"&gt;
&lt;td&gt;ADDRESSPOSTALCODE&lt;/td&gt;
&lt;td&gt;329777&lt;/td&gt;
&lt;/tr&gt;
&lt;tr&gt;
&lt;td&gt;ADDRESSSTREETNAME&lt;/td&gt;
&lt;td&gt;347 Balestier Road&lt;/td&gt;
&lt;/tr&gt;
&lt;tr bgcolor="#D4E4F3"&gt;
&lt;td&gt;NAME&lt;/td&gt;
&lt;td&gt;New Orchid Hotel&lt;/td&gt;
&lt;/tr&gt;
&lt;tr&gt;
&lt;td&gt;INC_CRC&lt;/td&gt;
&lt;td&gt;63AF4B01E908107F&lt;/td&gt;
&lt;/tr&gt;
&lt;tr bgcolor="#D4E4F3"&gt;
&lt;td&gt;FMEL_UPD_D&lt;/td&gt;
&lt;td&gt;4/25/2016 11:48:40 AM&lt;/td&gt;
&lt;/tr&gt;
&lt;tr&gt;
&lt;td&gt;X_ADDR&lt;/td&gt;
&lt;td&gt;29972.153&lt;/td&gt;
&lt;/tr&gt;
&lt;tr bgcolor="#D4E4F3"&gt;
&lt;td&gt;Y_ADDR&lt;/td&gt;
&lt;td&gt;34058.9271&lt;/td&gt;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</si>
  <si>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&lt;td&gt;Nostalgia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href="http://www.hotelnostalgia.com.sg"&gt;www.hotelnostalgia.com.sg&lt;/a&gt;&lt;/td&gt;
&lt;/tr&gt;
&lt;tr&gt;
&lt;td&gt;DESCRIPTION&lt;/td&gt;
&lt;td&gt;&amp;lt;Null&amp;gt;&lt;/td&gt;
&lt;/tr&gt;
&lt;tr bgcolor="#D4E4F3"&gt;
&lt;td&gt;ADDRESSPOSTALCODE&lt;/td&gt;
&lt;td&gt;168727&lt;/td&gt;
&lt;/tr&gt;
&lt;tr&gt;
&lt;td&gt;ADDRESSSTREETNAME&lt;/td&gt;
&lt;td&gt;77 Tiong Bahru Road&lt;/td&gt;
&lt;/tr&gt;
&lt;tr bgcolor="#D4E4F3"&gt;
&lt;td&gt;NAME&lt;/td&gt;
&lt;td&gt;Nostalgia Hotel&lt;/td&gt;
&lt;/tr&gt;
&lt;tr&gt;
&lt;td&gt;INC_CRC&lt;/td&gt;
&lt;td&gt;FAF9736F18834635&lt;/td&gt;
&lt;/tr&gt;
&lt;tr bgcolor="#D4E4F3"&gt;
&lt;td&gt;FMEL_UPD_D&lt;/td&gt;
&lt;td&gt;4/25/2016 11:48:40 AM&lt;/td&gt;
&lt;/tr&gt;
&lt;tr&gt;
&lt;td&gt;X_ADDR&lt;/td&gt;
&lt;td&gt;28025.9132&lt;/td&gt;
&lt;/tr&gt;
&lt;tr bgcolor="#D4E4F3"&gt;
&lt;td&gt;Y_ADDR&lt;/td&gt;
&lt;td&gt;29724.7547&lt;/td&gt;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</si>
  <si>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&lt;td&gt;Novotel Singapore Clarke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href="http://www.novotel.com"&gt;www.novotel.com&lt;/a&gt;&lt;/td&gt;
&lt;/tr&gt;
&lt;tr&gt;
&lt;td&gt;DESCRIPTION&lt;/td&gt;
&lt;td&gt;&amp;lt;Null&amp;gt;&lt;/td&gt;
&lt;/tr&gt;
&lt;tr bgcolor="#D4E4F3"&gt;
&lt;td&gt;ADDRESSPOSTALCODE&lt;/td&gt;
&lt;td&gt;179031&lt;/td&gt;
&lt;/tr&gt;
&lt;tr&gt;
&lt;td&gt;ADDRESSSTREETNAME&lt;/td&gt;
&lt;td&gt;177A River Valley Road&lt;/td&gt;
&lt;/tr&gt;
&lt;tr bgcolor="#D4E4F3"&gt;
&lt;td&gt;NAME&lt;/td&gt;
&lt;td&gt;Novotel Singapore Clarke Quay&lt;/td&gt;
&lt;/tr&gt;
&lt;tr&gt;
&lt;td&gt;INC_CRC&lt;/td&gt;
&lt;td&gt;44417328B2CDC1F6&lt;/td&gt;
&lt;/tr&gt;
&lt;tr bgcolor="#D4E4F3"&gt;
&lt;td&gt;FMEL_UPD_D&lt;/td&gt;
&lt;td&gt;4/25/2016 11:48:40 AM&lt;/td&gt;
&lt;/tr&gt;
&lt;tr&gt;
&lt;td&gt;X_ADDR&lt;/td&gt;
&lt;td&gt;29254.0003&lt;/td&gt;
&lt;/tr&gt;
&lt;tr bgcolor="#D4E4F3"&gt;
&lt;td&gt;Y_ADDR&lt;/td&gt;
&lt;td&gt;30434.6651&lt;/td&gt;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</si>
  <si>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&lt;td&gt;Oasia Hotel Downtown,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href="http://www.stayfareast.com/en/hotels/oasia-hotel-downtown-singapore.aspx"&gt;www.stayfareast.com/en/hotels/oasia-hotel-downtown-singapore.aspx&lt;/a&gt;&lt;/td&gt;
&lt;/tr&gt;
&lt;tr&gt;
&lt;td&gt;DESCRIPTION&lt;/td&gt;
&lt;td&gt;&amp;lt;Null&amp;gt;&lt;/td&gt;
&lt;/tr&gt;
&lt;tr bgcolor="#D4E4F3"&gt;
&lt;td&gt;ADDRESSPOSTALCODE&lt;/td&gt;
&lt;td&gt;079333&lt;/td&gt;
&lt;/tr&gt;
&lt;tr&gt;
&lt;td&gt;ADDRESSSTREETNAME&lt;/td&gt;
&lt;td&gt;100 Peck Seah Street&lt;/td&gt;
&lt;/tr&gt;
&lt;tr bgcolor="#D4E4F3"&gt;
&lt;td&gt;NAME&lt;/td&gt;
&lt;td&gt;Oasia Hotel Downtown, Singapore&lt;/td&gt;
&lt;/tr&gt;
&lt;tr&gt;
&lt;td&gt;INC_CRC&lt;/td&gt;
&lt;td&gt;FB63258A54B17CD8&lt;/td&gt;
&lt;/tr&gt;
&lt;tr bgcolor="#D4E4F3"&gt;
&lt;td&gt;FMEL_UPD_D&lt;/td&gt;
&lt;td&gt;4/25/2016 11:48:40 AM&lt;/td&gt;
&lt;/tr&gt;
&lt;tr&gt;
&lt;td&gt;X_ADDR&lt;/td&gt;
&lt;td&gt;29216.0077&lt;/td&gt;
&lt;/tr&gt;
&lt;tr bgcolor="#D4E4F3"&gt;
&lt;td&gt;Y_ADDR&lt;/td&gt;
&lt;td&gt;28702.6056&lt;/td&gt;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</si>
  <si>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&lt;td&gt;One Farrer Hotel &amp;amp; Spa&lt;/td&gt;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href="http://www.onefarrer.com"&gt;www.onefarrer.com&lt;/a&gt;&lt;/td&gt;
&lt;/tr&gt;
&lt;tr&gt;
&lt;td&gt;DESCRIPTION&lt;/td&gt;
&lt;td&gt;&amp;lt;Null&amp;gt;&lt;/td&gt;
&lt;/tr&gt;
&lt;tr bgcolor="#D4E4F3"&gt;
&lt;td&gt;ADDRESSPOSTALCODE&lt;/td&gt;
&lt;td&gt;217562&lt;/td&gt;
&lt;/tr&gt;
&lt;tr&gt;
&lt;td&gt;ADDRESSSTREETNAME&lt;/td&gt;
&lt;td&gt;1 Farrer Park Station Road&lt;/td&gt;
&lt;/tr&gt;
&lt;tr bgcolor="#D4E4F3"&gt;
&lt;td&gt;NAME&lt;/td&gt;
&lt;td&gt;One Farrer Hotel &amp;amp; Spa&lt;/td&gt;
&lt;/tr&gt;
&lt;tr&gt;
&lt;td&gt;INC_CRC&lt;/td&gt;
&lt;td&gt;85C9E191A6AC27CF&lt;/td&gt;
&lt;/tr&gt;
&lt;tr bgcolor="#D4E4F3"&gt;
&lt;td&gt;FMEL_UPD_D&lt;/td&gt;
&lt;td&gt;4/25/2016 11:48:40 AM&lt;/td&gt;
&lt;/tr&gt;
&lt;tr&gt;
&lt;td&gt;X_ADDR&lt;/td&gt;
&lt;td&gt;30284.0832&lt;/td&gt;
&lt;/tr&gt;
&lt;tr bgcolor="#D4E4F3"&gt;
&lt;td&gt;Y_ADDR&lt;/td&gt;
&lt;td&gt;32783.4916&lt;/td&gt;
&lt;/tr&gt;
&lt;/table&gt;
&lt;/td&gt;
&lt;/tr&gt;
&lt;/table&gt;
&lt;/body&gt;
&lt;/html&gt;
</t>
  </si>
  <si>
    <t>One15 Marina Club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</si>
  <si>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&lt;td&gt;One15 Marina Club&lt;/td&gt;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href="http://www.one15marina.com"&gt;www.one15marina.com&lt;/a&gt;&lt;/td&gt;
&lt;/tr&gt;
&lt;tr&gt;
&lt;td&gt;DESCRIPTION&lt;/td&gt;
&lt;td&gt;&amp;lt;Null&amp;gt;&lt;/td&gt;
&lt;/tr&gt;
&lt;tr bgcolor="#D4E4F3"&gt;
&lt;td&gt;ADDRESSPOSTALCODE&lt;/td&gt;
&lt;td&gt;098497&lt;/td&gt;
&lt;/tr&gt;
&lt;tr&gt;
&lt;td&gt;ADDRESSSTREETNAME&lt;/td&gt;
&lt;td&gt;11 Cove Drive&lt;/td&gt;
&lt;/tr&gt;
&lt;tr bgcolor="#D4E4F3"&gt;
&lt;td&gt;NAME&lt;/td&gt;
&lt;td&gt;One15 Marina Club&lt;/td&gt;
&lt;/tr&gt;
&lt;tr&gt;
&lt;td&gt;INC_CRC&lt;/td&gt;
&lt;td&gt;E4A4E2BBC2132FE8&lt;/td&gt;
&lt;/tr&gt;
&lt;tr bgcolor="#D4E4F3"&gt;
&lt;td&gt;FMEL_UPD_D&lt;/td&gt;
&lt;td&gt;4/25/2016 11:48:40 AM&lt;/td&gt;
&lt;/tr&gt;
&lt;tr&gt;
&lt;td&gt;X_ADDR&lt;/td&gt;
&lt;td&gt;28559.3821&lt;/td&gt;
&lt;/tr&gt;
&lt;tr bgcolor="#D4E4F3"&gt;
&lt;td&gt;Y_ADDR&lt;/td&gt;
&lt;td&gt;25468.0614&lt;/td&gt;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</si>
  <si>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&lt;td&gt;Orchard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href="http://www.millenniumhotels.com.sg"&gt;www.millenniumhotels.com.sg&lt;/a&gt;&lt;/td&gt;
&lt;/tr&gt;
&lt;tr&gt;
&lt;td&gt;DESCRIPTION&lt;/td&gt;
&lt;td&gt;&amp;lt;Null&amp;gt;&lt;/td&gt;
&lt;/tr&gt;
&lt;tr bgcolor="#D4E4F3"&gt;
&lt;td&gt;ADDRESSPOSTALCODE&lt;/td&gt;
&lt;td&gt;238879&lt;/td&gt;
&lt;/tr&gt;
&lt;tr&gt;
&lt;td&gt;ADDRESSSTREETNAME&lt;/td&gt;
&lt;td&gt;442 Orchard Road&lt;/td&gt;
&lt;/tr&gt;
&lt;tr bgcolor="#D4E4F3"&gt;
&lt;td&gt;NAME&lt;/td&gt;
&lt;td&gt;Orchard Hotel Singapore&lt;/td&gt;
&lt;/tr&gt;
&lt;tr&gt;
&lt;td&gt;INC_CRC&lt;/td&gt;
&lt;td&gt;989ED1BC7B0E831C&lt;/td&gt;
&lt;/tr&gt;
&lt;tr bgcolor="#D4E4F3"&gt;
&lt;td&gt;FMEL_UPD_D&lt;/td&gt;
&lt;td&gt;4/25/2016 11:48:40 AM&lt;/td&gt;
&lt;/tr&gt;
&lt;tr&gt;
&lt;td&gt;X_ADDR&lt;/td&gt;
&lt;td&gt;27426.3879&lt;/td&gt;
&lt;/tr&gt;
&lt;tr bgcolor="#D4E4F3"&gt;
&lt;td&gt;Y_ADDR&lt;/td&gt;
&lt;td&gt;32220.8701&lt;/td&gt;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</si>
  <si>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&lt;td&gt;Orchid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href="http://www.orchidhotel.com.sg"&gt;www.orchidhotel.com.sg&lt;/a&gt;&lt;/td&gt;
&lt;/tr&gt;
&lt;tr&gt;
&lt;td&gt;DESCRIPTION&lt;/td&gt;
&lt;td&gt;&amp;lt;Null&amp;gt;&lt;/td&gt;
&lt;/tr&gt;
&lt;tr bgcolor="#D4E4F3"&gt;
&lt;td&gt;ADDRESSPOSTALCODE&lt;/td&gt;
&lt;td&gt;078867&lt;/td&gt;
&lt;/tr&gt;
&lt;tr&gt;
&lt;td&gt;ADDRESSSTREETNAME&lt;/td&gt;
&lt;td&gt;1 Tras Link&lt;/td&gt;
&lt;/tr&gt;
&lt;tr bgcolor="#D4E4F3"&gt;
&lt;td&gt;NAME&lt;/td&gt;
&lt;td&gt;Orchid Hotel&lt;/td&gt;
&lt;/tr&gt;
&lt;tr&gt;
&lt;td&gt;INC_CRC&lt;/td&gt;
&lt;td&gt;AFAADC2E2D11A47A&lt;/td&gt;
&lt;/tr&gt;
&lt;tr bgcolor="#D4E4F3"&gt;
&lt;td&gt;FMEL_UPD_D&lt;/td&gt;
&lt;td&gt;4/25/2016 11:48:40 AM&lt;/td&gt;
&lt;/tr&gt;
&lt;tr&gt;
&lt;td&gt;X_ADDR&lt;/td&gt;
&lt;td&gt;29171.7544&lt;/td&gt;
&lt;/tr&gt;
&lt;tr bgcolor="#D4E4F3"&gt;
&lt;td&gt;Y_ADDR&lt;/td&gt;
&lt;td&gt;28822.7015&lt;/td&gt;
&lt;/tr&gt;
&lt;/table&gt;
&lt;/td&gt;
&lt;/tr&gt;
&lt;/table&gt;
&lt;/body&gt;
&lt;/html&gt;
</t>
  </si>
  <si>
    <t>Cherryloft Resorts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</si>
  <si>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&lt;td&gt;Cherryloft Resorts&lt;/td&gt;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&lt;td&gt;509404&lt;/td&gt;
&lt;/tr&gt;
&lt;tr&gt;
&lt;td&gt;ADDRESSSTREETNAME&lt;/td&gt;
&lt;td&gt;159 Jalan Loyang Besar&lt;/td&gt;
&lt;/tr&gt;
&lt;tr bgcolor="#D4E4F3"&gt;
&lt;td&gt;NAME&lt;/td&gt;
&lt;td&gt;Cherryloft Resorts&lt;/td&gt;
&lt;/tr&gt;
&lt;tr&gt;
&lt;td&gt;INC_CRC&lt;/td&gt;
&lt;td&gt;73564A04AE626E15&lt;/td&gt;
&lt;/tr&gt;
&lt;tr bgcolor="#D4E4F3"&gt;
&lt;td&gt;FMEL_UPD_D&lt;/td&gt;
&lt;td&gt;4/25/2016 11:48:40 AM&lt;/td&gt;
&lt;/tr&gt;
&lt;tr&gt;
&lt;td&gt;X_ADDR&lt;/td&gt;
&lt;td&gt;41910.8313&lt;/td&gt;
&lt;/tr&gt;
&lt;tr bgcolor="#D4E4F3"&gt;
&lt;td&gt;Y_ADDR&lt;/td&gt;
&lt;td&gt;40127.3319&lt;/td&gt;
&lt;/tr&gt;
&lt;/table&gt;
&lt;/td&gt;
&lt;/tr&gt;
&lt;/table&gt;
&lt;/body&gt;
&lt;/html&gt;
</t>
  </si>
  <si>
    <t>CityBackpackers @ Kallang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</si>
  <si>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&lt;td&gt;CityBackpackers @ Kallang&lt;/td&gt;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&lt;td&gt;389120&lt;/td&gt;
&lt;/tr&gt;
&lt;tr&gt;
&lt;td&gt;ADDRESSSTREETNAME&lt;/td&gt;
&lt;td&gt;12A Lorong 1 Geylang&lt;/td&gt;
&lt;/tr&gt;
&lt;tr bgcolor="#D4E4F3"&gt;
&lt;td&gt;NAME&lt;/td&gt;
&lt;td&gt;CityBackpackers @ Kallang&lt;/td&gt;
&lt;/tr&gt;
&lt;tr&gt;
&lt;td&gt;INC_CRC&lt;/td&gt;
&lt;td&gt;8CAC4FD9EBE92A02&lt;/td&gt;
&lt;/tr&gt;
&lt;tr bgcolor="#D4E4F3"&gt;
&lt;td&gt;FMEL_UPD_D&lt;/td&gt;
&lt;td&gt;4/25/2016 11:48:40 AM&lt;/td&gt;
&lt;/tr&gt;
&lt;tr&gt;
&lt;td&gt;X_ADDR&lt;/td&gt;
&lt;td&gt;32367.6541&lt;/td&gt;
&lt;/tr&gt;
&lt;tr bgcolor="#D4E4F3"&gt;
&lt;td&gt;Y_ADDR&lt;/td&gt;
&lt;td&gt;32604.5042&lt;/td&gt;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</si>
  <si>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&lt;td&gt;Concorde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href="http://www.concordehotel.com.sg"&gt;www.concordehotel.com.sg&lt;/a&gt;&lt;/td&gt;
&lt;/tr&gt;
&lt;tr&gt;
&lt;td&gt;DESCRIPTION&lt;/td&gt;
&lt;td&gt;&amp;lt;Null&amp;gt;&lt;/td&gt;
&lt;/tr&gt;
&lt;tr bgcolor="#D4E4F3"&gt;
&lt;td&gt;ADDRESSPOSTALCODE&lt;/td&gt;
&lt;td&gt;238840&lt;/td&gt;
&lt;/tr&gt;
&lt;tr&gt;
&lt;td&gt;ADDRESSSTREETNAME&lt;/td&gt;
&lt;td&gt;100 Orchard Road&lt;/td&gt;
&lt;/tr&gt;
&lt;tr bgcolor="#D4E4F3"&gt;
&lt;td&gt;NAME&lt;/td&gt;
&lt;td&gt;Concorde Hotel Singapore&lt;/td&gt;
&lt;/tr&gt;
&lt;tr&gt;
&lt;td&gt;INC_CRC&lt;/td&gt;
&lt;td&gt;94124CA863A3CF67&lt;/td&gt;
&lt;/tr&gt;
&lt;tr bgcolor="#D4E4F3"&gt;
&lt;td&gt;FMEL_UPD_D&lt;/td&gt;
&lt;td&gt;4/25/2016 11:48:40 AM&lt;/td&gt;
&lt;/tr&gt;
&lt;tr&gt;
&lt;td&gt;X_ADDR&lt;/td&gt;
&lt;td&gt;28991.5442&lt;/td&gt;
&lt;/tr&gt;
&lt;tr bgcolor="#D4E4F3"&gt;
&lt;td&gt;Y_ADDR&lt;/td&gt;
&lt;td&gt;31440.8502&lt;/td&gt;
&lt;/tr&gt;
&lt;/table&gt;
&lt;/td&gt;
&lt;/tr&gt;
&lt;/table&gt;
&lt;/body&gt;
&lt;/html&gt;
</t>
  </si>
  <si>
    <t>Copthorne King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</si>
  <si>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&lt;td&gt;Copthorne King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href="http://www.copthornekings.com.sg"&gt;www.copthornekings.com.sg&lt;/a&gt;&lt;/td&gt;
&lt;/tr&gt;
&lt;tr&gt;
&lt;td&gt;DESCRIPTION&lt;/td&gt;
&lt;td&gt;&amp;lt;Null&amp;gt;&lt;/td&gt;
&lt;/tr&gt;
&lt;tr bgcolor="#D4E4F3"&gt;
&lt;td&gt;ADDRESSPOSTALCODE&lt;/td&gt;
&lt;td&gt;169632&lt;/td&gt;
&lt;/tr&gt;
&lt;tr&gt;
&lt;td&gt;ADDRESSSTREETNAME&lt;/td&gt;
&lt;td&gt;403 Havelock Road&lt;/td&gt;
&lt;/tr&gt;
&lt;tr bgcolor="#D4E4F3"&gt;
&lt;td&gt;NAME&lt;/td&gt;
&lt;td&gt;Copthorne King Hotel Singapore&lt;/td&gt;
&lt;/tr&gt;
&lt;tr&gt;
&lt;td&gt;INC_CRC&lt;/td&gt;
&lt;td&gt;B446323318961C5D&lt;/td&gt;
&lt;/tr&gt;
&lt;tr bgcolor="#D4E4F3"&gt;
&lt;td&gt;FMEL_UPD_D&lt;/td&gt;
&lt;td&gt;4/25/2016 11:48:40 AM&lt;/td&gt;
&lt;/tr&gt;
&lt;tr&gt;
&lt;td&gt;X_ADDR&lt;/td&gt;
&lt;td&gt;28369.9237&lt;/td&gt;
&lt;/tr&gt;
&lt;tr bgcolor="#D4E4F3"&gt;
&lt;td&gt;Y_ADDR&lt;/td&gt;
&lt;td&gt;30074.7216&lt;/td&gt;
&lt;/tr&gt;
&lt;/table&gt;
&lt;/td&gt;
&lt;/tr&gt;
&lt;/table&gt;
&lt;/body&gt;
&lt;/html&gt;
</t>
  </si>
  <si>
    <t>D' Kranji Farm Resort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</si>
  <si>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&lt;td&gt;D' Kranji Farm Resort&lt;/td&gt;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href="http://www.dkranji.com.sg"&gt;www.dkranji.com.sg&lt;/a&gt;&lt;/td&gt;
&lt;/tr&gt;
&lt;tr&gt;
&lt;td&gt;DESCRIPTION&lt;/td&gt;
&lt;td&gt;&amp;lt;Null&amp;gt;&lt;/td&gt;
&lt;/tr&gt;
&lt;tr bgcolor="#D4E4F3"&gt;
&lt;td&gt;ADDRESSPOSTALCODE&lt;/td&gt;
&lt;td&gt;718813&lt;/td&gt;
&lt;/tr&gt;
&lt;tr&gt;
&lt;td&gt;ADDRESSSTREETNAME&lt;/td&gt;
&lt;td&gt;10 Neo Tiew Lane 2&lt;/td&gt;
&lt;/tr&gt;
&lt;tr bgcolor="#D4E4F3"&gt;
&lt;td&gt;NAME&lt;/td&gt;
&lt;td&gt;D' Kranji Farm Resort&lt;/td&gt;
&lt;/tr&gt;
&lt;tr&gt;
&lt;td&gt;INC_CRC&lt;/td&gt;
&lt;td&gt;741B02AA3B5796C1&lt;/td&gt;
&lt;/tr&gt;
&lt;tr bgcolor="#D4E4F3"&gt;
&lt;td&gt;FMEL_UPD_D&lt;/td&gt;
&lt;td&gt;4/25/2016 11:48:40 AM&lt;/td&gt;
&lt;/tr&gt;
&lt;tr&gt;
&lt;td&gt;X_ADDR&lt;/td&gt;
&lt;td&gt;15214.3751&lt;/td&gt;
&lt;/tr&gt;
&lt;tr bgcolor="#D4E4F3"&gt;
&lt;td&gt;Y_ADDR&lt;/td&gt;
&lt;td&gt;44563.0922&lt;/td&gt;
&lt;/tr&gt;
&lt;/table&gt;
&lt;/td&gt;
&lt;/tr&gt;
&lt;/table&gt;
&lt;/body&gt;
&lt;/html&gt;
</t>
  </si>
  <si>
    <t>Darlene Hotel (Geylang)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</si>
  <si>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&lt;td&gt;Darlene Hotel (Geylang)&lt;/td&gt;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&lt;td&gt;399096&lt;/td&gt;
&lt;/tr&gt;
&lt;tr&gt;
&lt;td&gt;ADDRESSSTREETNAME&lt;/td&gt;
&lt;td&gt;32 Lorong 8 Geylang&lt;/td&gt;
&lt;/tr&gt;
&lt;tr bgcolor="#D4E4F3"&gt;
&lt;td&gt;NAME&lt;/td&gt;
&lt;td&gt;Darlene Hotel (Geylang)&lt;/td&gt;
&lt;/tr&gt;
&lt;tr&gt;
&lt;td&gt;INC_CRC&lt;/td&gt;
&lt;td&gt;14D0ED08211183C9&lt;/td&gt;
&lt;/tr&gt;
&lt;tr bgcolor="#D4E4F3"&gt;
&lt;td&gt;FMEL_UPD_D&lt;/td&gt;
&lt;td&gt;4/25/2016 11:48:40 AM&lt;/td&gt;
&lt;/tr&gt;
&lt;tr&gt;
&lt;td&gt;X_ADDR&lt;/td&gt;
&lt;td&gt;32857.9885&lt;/td&gt;
&lt;/tr&gt;
&lt;tr bgcolor="#D4E4F3"&gt;
&lt;td&gt;Y_ADDR&lt;/td&gt;
&lt;td&gt;32578.3215&lt;/td&gt;
&lt;/tr&gt;
&lt;/table&gt;
&lt;/td&gt;
&lt;/tr&gt;
&lt;/table&gt;
&lt;/body&gt;
&lt;/html&gt;
</t>
  </si>
  <si>
    <t>Days Hotel Singapore At Zhongshan Park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</si>
  <si>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&lt;td&gt;Days Hotel Singapore At Zhongshan Park&lt;/td&gt;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href="http://www.ramada-dayshotelssingapore.com"&gt;www.ramada-dayshotelssingapore.com&lt;/a&gt;&lt;/td&gt;
&lt;/tr&gt;
&lt;tr&gt;
&lt;td&gt;DESCRIPTION&lt;/td&gt;
&lt;td&gt;&amp;lt;Null&amp;gt;&lt;/td&gt;
&lt;/tr&gt;
&lt;tr bgcolor="#D4E4F3"&gt;
&lt;td&gt;ADDRESSPOSTALCODE&lt;/td&gt;
&lt;td&gt;329133&lt;/td&gt;
&lt;/tr&gt;
&lt;tr&gt;
&lt;td&gt;ADDRESSSTREETNAME&lt;/td&gt;
&lt;td&gt;1 Jalan Rajah&lt;/td&gt;
&lt;/tr&gt;
&lt;tr bgcolor="#D4E4F3"&gt;
&lt;td&gt;NAME&lt;/td&gt;
&lt;td&gt;Days Hotel Singapore At Zhongshan Park&lt;/td&gt;
&lt;/tr&gt;
&lt;tr&gt;
&lt;td&gt;INC_CRC&lt;/td&gt;
&lt;td&gt;D14D6DF436FBEF32&lt;/td&gt;
&lt;/tr&gt;
&lt;tr bgcolor="#D4E4F3"&gt;
&lt;td&gt;FMEL_UPD_D&lt;/td&gt;
&lt;td&gt;4/25/2016 11:48:40 AM&lt;/td&gt;
&lt;/tr&gt;
&lt;tr&gt;
&lt;td&gt;X_ADDR&lt;/td&gt;
&lt;td&gt;29563.319&lt;/td&gt;
&lt;/tr&gt;
&lt;tr bgcolor="#D4E4F3"&gt;
&lt;td&gt;Y_ADDR&lt;/td&gt;
&lt;td&gt;34355.9743&lt;/td&gt;
&lt;/tr&gt;
&lt;/table&gt;
&lt;/td&gt;
&lt;/tr&gt;
&lt;/table&gt;
&lt;/body&gt;
&lt;/html&gt;
</t>
  </si>
  <si>
    <t>Diamond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</si>
  <si>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&lt;td&gt;Diamond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&lt;td&gt;398806&lt;/td&gt;
&lt;/tr&gt;
&lt;tr&gt;
&lt;td&gt;ADDRESSSTREETNAME&lt;/td&gt;
&lt;td&gt;25 Lorong 18 Geylang&lt;/td&gt;
&lt;/tr&gt;
&lt;tr bgcolor="#D4E4F3"&gt;
&lt;td&gt;NAME&lt;/td&gt;
&lt;td&gt;Diamond Hotel&lt;/td&gt;
&lt;/tr&gt;
&lt;tr&gt;
&lt;td&gt;INC_CRC&lt;/td&gt;
&lt;td&gt;5D8AF5430DA7E94D&lt;/td&gt;
&lt;/tr&gt;
&lt;tr bgcolor="#D4E4F3"&gt;
&lt;td&gt;FMEL_UPD_D&lt;/td&gt;
&lt;td&gt;4/25/2016 11:48:40 AM&lt;/td&gt;
&lt;/tr&gt;
&lt;tr&gt;
&lt;td&gt;X_ADDR&lt;/td&gt;
&lt;td&gt;33288.5361&lt;/td&gt;
&lt;/tr&gt;
&lt;tr bgcolor="#D4E4F3"&gt;
&lt;td&gt;Y_ADDR&lt;/td&gt;
&lt;td&gt;32684.4298&lt;/td&gt;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</si>
  <si>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Westin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href="http://www.thewestinsingapore.com"&gt;http://www.thewestinsingapore.com&lt;/a&gt;&lt;/td&gt;
&lt;/tr&gt;
&lt;tr&gt;
&lt;td&gt;DESCRIPTION&lt;/td&gt;
&lt;td&gt;&amp;lt;Null&amp;gt;&lt;/td&gt;
&lt;/tr&gt;
&lt;tr bgcolor="#D4E4F3"&gt;
&lt;td&gt;ADDRESSPOSTALCODE&lt;/td&gt;
&lt;td&gt;018961&lt;/td&gt;
&lt;/tr&gt;
&lt;tr&gt;
&lt;td&gt;ADDRESSSTREETNAME&lt;/td&gt;
&lt;td&gt;12 Marina View   Asia Square Tower 2&lt;/td&gt;
&lt;/tr&gt;
&lt;tr bgcolor="#D4E4F3"&gt;
&lt;td&gt;NAME&lt;/td&gt;
&lt;td&gt;The Westin Singapore&lt;/td&gt;
&lt;/tr&gt;
&lt;tr&gt;
&lt;td&gt;INC_CRC&lt;/td&gt;
&lt;td&gt;C03E4F08D126A24C&lt;/td&gt;
&lt;/tr&gt;
&lt;tr bgcolor="#D4E4F3"&gt;
&lt;td&gt;FMEL_UPD_D&lt;/td&gt;
&lt;td&gt;10/3/2016 9:24:15 AM&lt;/td&gt;
&lt;/tr&gt;
&lt;tr&gt;
&lt;td&gt;X_ADDR&lt;/td&gt;
&lt;td&gt;29945.0055&lt;/td&gt;
&lt;/tr&gt;
&lt;tr bgcolor="#D4E4F3"&gt;
&lt;td&gt;Y_ADDR&lt;/td&gt;
&lt;td&gt;28974.2536&lt;/td&gt;
&lt;/tr&gt;
&lt;/table&gt;
&lt;/td&gt;
&lt;/tr&gt;
&lt;/table&gt;
&lt;/body&gt;
&lt;/html&gt;
</t>
  </si>
  <si>
    <t>Traveller@sg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</si>
  <si>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&lt;td&gt;Traveller@sg&lt;/td&gt;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&lt;td&gt;208559&lt;/td&gt;
&lt;/tr&gt;
&lt;tr&gt;
&lt;td&gt;ADDRESSSTREETNAME&lt;/td&gt;
&lt;td&gt;111H King George's Avenue&lt;/td&gt;
&lt;/tr&gt;
&lt;tr bgcolor="#D4E4F3"&gt;
&lt;td&gt;NAME&lt;/td&gt;
&lt;td&gt;Traveller@sg&lt;/td&gt;
&lt;/tr&gt;
&lt;tr&gt;
&lt;td&gt;INC_CRC&lt;/td&gt;
&lt;td&gt;C4F8EAEA3A63E3E2&lt;/td&gt;
&lt;/tr&gt;
&lt;tr bgcolor="#D4E4F3"&gt;
&lt;td&gt;FMEL_UPD_D&lt;/td&gt;
&lt;td&gt;10/3/2016 9:24:15 AM&lt;/td&gt;
&lt;/tr&gt;
&lt;tr&gt;
&lt;td&gt;X_ADDR&lt;/td&gt;
&lt;td&gt;31160.2536&lt;/td&gt;
&lt;/tr&gt;
&lt;tr bgcolor="#D4E4F3"&gt;
&lt;td&gt;Y_ADDR&lt;/td&gt;
&lt;td&gt;32515.3435&lt;/td&gt;
&lt;/tr&gt;
&lt;/table&gt;
&lt;/td&gt;
&lt;/tr&gt;
&lt;/table&gt;
&lt;/body&gt;
&lt;/html&gt;
</t>
  </si>
  <si>
    <t>Venue Hotel The Lily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</si>
  <si>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&lt;td&gt;Venue Hotel The Lily&lt;/td&gt;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href="http://www.venuehotel.sg"&gt;www.venuehotel.sg&lt;/a&gt;&lt;/td&gt;
&lt;/tr&gt;
&lt;tr&gt;
&lt;td&gt;DESCRIPTION&lt;/td&gt;
&lt;td&gt;&amp;lt;Null&amp;gt;&lt;/td&gt;
&lt;/tr&gt;
&lt;tr bgcolor="#D4E4F3"&gt;
&lt;td&gt;ADDRESSPOSTALCODE&lt;/td&gt;
&lt;td&gt;427495&lt;/td&gt;
&lt;/tr&gt;
&lt;tr&gt;
&lt;td&gt;ADDRESSSTREETNAME&lt;/td&gt;
&lt;td&gt;238  Joo Chiat Road&lt;/td&gt;
&lt;/tr&gt;
&lt;tr bgcolor="#D4E4F3"&gt;
&lt;td&gt;NAME&lt;/td&gt;
&lt;td&gt;Venue Hotel The Lily&lt;/td&gt;
&lt;/tr&gt;
&lt;tr&gt;
&lt;td&gt;INC_CRC&lt;/td&gt;
&lt;td&gt;B9162EF60869CB7B&lt;/td&gt;
&lt;/tr&gt;
&lt;tr bgcolor="#D4E4F3"&gt;
&lt;td&gt;FMEL_UPD_D&lt;/td&gt;
&lt;td&gt;10/3/2016 9:24:15 AM&lt;/td&gt;
&lt;/tr&gt;
&lt;tr&gt;
&lt;td&gt;X_ADDR&lt;/td&gt;
&lt;td&gt;35485.8227&lt;/td&gt;
&lt;/tr&gt;
&lt;tr bgcolor="#D4E4F3"&gt;
&lt;td&gt;Y_ADDR&lt;/td&gt;
&lt;td&gt;32649.9116&lt;/td&gt;
&lt;/tr&gt;
&lt;/table&gt;
&lt;/td&gt;
&lt;/tr&gt;
&lt;/table&gt;
&lt;/body&gt;
&lt;/html&gt;
</t>
  </si>
  <si>
    <t>Wink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</si>
  <si>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&lt;td&gt;Wink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href="http://www.winkhostel.com"&gt;www.winkhostel.com&lt;/a&gt;&lt;/td&gt;
&lt;/tr&gt;
&lt;tr&gt;
&lt;td&gt;DESCRIPTION&lt;/td&gt;
&lt;td&gt;&amp;lt;Null&amp;gt;&lt;/td&gt;
&lt;/tr&gt;
&lt;tr bgcolor="#D4E4F3"&gt;
&lt;td&gt;ADDRESSPOSTALCODE&lt;/td&gt;
&lt;td&gt;059488&lt;/td&gt;
&lt;/tr&gt;
&lt;tr&gt;
&lt;td&gt;ADDRESSSTREETNAME&lt;/td&gt;
&lt;td&gt;8A Mosque Street&lt;/td&gt;
&lt;/tr&gt;
&lt;tr bgcolor="#D4E4F3"&gt;
&lt;td&gt;NAME&lt;/td&gt;
&lt;td&gt;Wink Hostel&lt;/td&gt;
&lt;/tr&gt;
&lt;tr&gt;
&lt;td&gt;INC_CRC&lt;/td&gt;
&lt;td&gt;A03CE202532A5C1C&lt;/td&gt;
&lt;/tr&gt;
&lt;tr bgcolor="#D4E4F3"&gt;
&lt;td&gt;FMEL_UPD_D&lt;/td&gt;
&lt;td&gt;10/3/2016 9:24:15 AM&lt;/td&gt;
&lt;/tr&gt;
&lt;tr&gt;
&lt;td&gt;X_ADDR&lt;/td&gt;
&lt;td&gt;29204.8052&lt;/td&gt;
&lt;/tr&gt;
&lt;tr bgcolor="#D4E4F3"&gt;
&lt;td&gt;Y_ADDR&lt;/td&gt;
&lt;td&gt;29598.0153&lt;/td&gt;
&lt;/tr&gt;
&lt;/table&gt;
&lt;/td&gt;
&lt;/tr&gt;
&lt;/table&gt;
&lt;/body&gt;
&lt;/html&gt;
</t>
  </si>
  <si>
    <t>Yes Chinatown Pt.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</si>
  <si>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&lt;td&gt;Yes Chinatown Pt.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href="http://yeschinatownpoint.com"&gt;http://yeschinatownpoint.com&lt;/a&gt;&lt;/td&gt;
&lt;/tr&gt;
&lt;tr&gt;
&lt;td&gt;DESCRIPTION&lt;/td&gt;
&lt;td&gt;&amp;lt;Null&amp;gt;&lt;/td&gt;
&lt;/tr&gt;
&lt;tr bgcolor="#D4E4F3"&gt;
&lt;td&gt;ADDRESSPOSTALCODE&lt;/td&gt;
&lt;td&gt;058967&lt;/td&gt;
&lt;/tr&gt;
&lt;tr&gt;
&lt;td&gt;ADDRESSSTREETNAME&lt;/td&gt;
&lt;td&gt;68A Smith Street&lt;/td&gt;
&lt;/tr&gt;
&lt;tr bgcolor="#D4E4F3"&gt;
&lt;td&gt;NAME&lt;/td&gt;
&lt;td&gt;Yes Chinatown Pt. Hotel&lt;/td&gt;
&lt;/tr&gt;
&lt;tr&gt;
&lt;td&gt;INC_CRC&lt;/td&gt;
&lt;td&gt;235124CD7A87D10E&lt;/td&gt;
&lt;/tr&gt;
&lt;tr bgcolor="#D4E4F3"&gt;
&lt;td&gt;FMEL_UPD_D&lt;/td&gt;
&lt;td&gt;10/3/2016 9:24:15 AM&lt;/td&gt;
&lt;/tr&gt;
&lt;tr&gt;
&lt;td&gt;X_ADDR&lt;/td&gt;
&lt;td&gt;29095.436&lt;/td&gt;
&lt;/tr&gt;
&lt;tr bgcolor="#D4E4F3"&gt;
&lt;td&gt;Y_ADDR&lt;/td&gt;
&lt;td&gt;29497.5482&lt;/td&gt;
&lt;/tr&gt;
&lt;/table&gt;
&lt;/td&gt;
&lt;/tr&gt;
&lt;/table&gt;
&lt;/body&gt;
&lt;/html&gt;
</t>
  </si>
  <si>
    <t>Yew Lian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</si>
  <si>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&lt;td&gt;Yew Lian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&lt;td&gt;389504&lt;/td&gt;
&lt;/tr&gt;
&lt;tr&gt;
&lt;td&gt;ADDRESSSTREETNAME&lt;/td&gt;
&lt;td&gt;549A Geylang Road&lt;/td&gt;
&lt;/tr&gt;
&lt;tr bgcolor="#D4E4F3"&gt;
&lt;td&gt;NAME&lt;/td&gt;
&lt;td&gt;Yew Lian Hotel&lt;/td&gt;
&lt;/tr&gt;
&lt;tr&gt;
&lt;td&gt;INC_CRC&lt;/td&gt;
&lt;td&gt;EF0DED5942806546&lt;/td&gt;
&lt;/tr&gt;
&lt;tr bgcolor="#D4E4F3"&gt;
&lt;td&gt;FMEL_UPD_D&lt;/td&gt;
&lt;td&gt;10/3/2016 9:24:15 AM&lt;/td&gt;
&lt;/tr&gt;
&lt;tr&gt;
&lt;td&gt;X_ADDR&lt;/td&gt;
&lt;td&gt;33807.7463&lt;/td&gt;
&lt;/tr&gt;
&lt;tr bgcolor="#D4E4F3"&gt;
&lt;td&gt;Y_ADDR&lt;/td&gt;
&lt;td&gt;32921.0983&lt;/td&gt;
&lt;/tr&gt;
&lt;/table&gt;
&lt;/td&gt;
&lt;/tr&gt;
&lt;/table&gt;
&lt;/body&gt;
&lt;/html&gt;
</t>
  </si>
  <si>
    <t>Arton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</si>
  <si>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&lt;td&gt;Arton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href="http://www.artonhotel.com"&gt;www.artonhotel.com&lt;/a&gt;&lt;/td&gt;
&lt;/tr&gt;
&lt;tr&gt;
&lt;td&gt;DESCRIPTION&lt;/td&gt;
&lt;td&gt;&amp;lt;Null&amp;gt;&lt;/td&gt;
&lt;/tr&gt;
&lt;tr bgcolor="#D4E4F3"&gt;
&lt;td&gt;ADDRESSPOSTALCODE&lt;/td&gt;
&lt;td&gt;207576&lt;/td&gt;
&lt;/tr&gt;
&lt;tr&gt;
&lt;td&gt;ADDRESSSTREETNAME&lt;/td&gt;
&lt;td&gt;176 Tyrwhitt Road&lt;/td&gt;
&lt;/tr&gt;
&lt;tr bgcolor="#D4E4F3"&gt;
&lt;td&gt;NAME&lt;/td&gt;
&lt;td&gt;Arton Hotel&lt;/td&gt;
&lt;/tr&gt;
&lt;tr&gt;
&lt;td&gt;INC_CRC&lt;/td&gt;
&lt;td&gt;C35C9E731E2830F8&lt;/td&gt;
&lt;/tr&gt;
&lt;tr bgcolor="#D4E4F3"&gt;
&lt;td&gt;FMEL_UPD_D&lt;/td&gt;
&lt;td&gt;4/25/2016 11:48:40 AM&lt;/td&gt;
&lt;/tr&gt;
&lt;tr&gt;
&lt;td&gt;X_ADDR&lt;/td&gt;
&lt;td&gt;31064.6464&lt;/td&gt;
&lt;/tr&gt;
&lt;tr bgcolor="#D4E4F3"&gt;
&lt;td&gt;Y_ADDR&lt;/td&gt;
&lt;td&gt;32699.8436&lt;/td&gt;
&lt;/tr&gt;
&lt;/table&gt;
&lt;/td&gt;
&lt;/tr&gt;
&lt;/table&gt;
&lt;/body&gt;
&lt;/html&gt;
</t>
  </si>
  <si>
    <t>Ascott Singapore Raffles Place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</si>
  <si>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&lt;td&gt;Ascott Singapore Raffles Place&lt;/td&gt;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href="http://www.the-ascott.com"&gt;www.the-ascott.com&lt;/a&gt;&lt;/td&gt;
&lt;/tr&gt;
&lt;tr&gt;
&lt;td&gt;DESCRIPTION&lt;/td&gt;
&lt;td&gt;&amp;lt;Null&amp;gt;&lt;/td&gt;
&lt;/tr&gt;
&lt;tr bgcolor="#D4E4F3"&gt;
&lt;td&gt;ADDRESSPOSTALCODE&lt;/td&gt;
&lt;td&gt;049247&lt;/td&gt;
&lt;/tr&gt;
&lt;tr&gt;
&lt;td&gt;ADDRESSSTREETNAME&lt;/td&gt;
&lt;td&gt;2 Finlayson Green&lt;/td&gt;
&lt;/tr&gt;
&lt;tr bgcolor="#D4E4F3"&gt;
&lt;td&gt;NAME&lt;/td&gt;
&lt;td&gt;Ascott Singapore Raffles Place&lt;/td&gt;
&lt;/tr&gt;
&lt;tr&gt;
&lt;td&gt;INC_CRC&lt;/td&gt;
&lt;td&gt;923BD709F6AA3356&lt;/td&gt;
&lt;/tr&gt;
&lt;tr bgcolor="#D4E4F3"&gt;
&lt;td&gt;FMEL_UPD_D&lt;/td&gt;
&lt;td&gt;4/25/2016 11:48:40 AM&lt;/td&gt;
&lt;/tr&gt;
&lt;tr&gt;
&lt;td&gt;X_ADDR&lt;/td&gt;
&lt;td&gt;30028.3846&lt;/td&gt;
&lt;/tr&gt;
&lt;tr bgcolor="#D4E4F3"&gt;
&lt;td&gt;Y_ADDR&lt;/td&gt;
&lt;td&gt;29391.9234&lt;/td&gt;
&lt;/tr&gt;
&lt;/table&gt;
&lt;/td&gt;
&lt;/tr&gt;
&lt;/table&gt;
&lt;/body&gt;
&lt;/html&gt;
</t>
  </si>
  <si>
    <t>Backpackers Inn Chinatown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</si>
  <si>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&lt;td&gt;Backpackers Inn Chinatown&lt;/td&gt;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href="http://www.richlodging.com"&gt;www.richlodging.com&lt;/a&gt;&lt;/td&gt;
&lt;/tr&gt;
&lt;tr&gt;
&lt;td&gt;DESCRIPTION&lt;/td&gt;
&lt;td&gt;&amp;lt;Null&amp;gt;&lt;/td&gt;
&lt;/tr&gt;
&lt;tr bgcolor="#D4E4F3"&gt;
&lt;td&gt;ADDRESSPOSTALCODE&lt;/td&gt;
&lt;td&gt;059508&lt;/td&gt;
&lt;/tr&gt;
&lt;tr&gt;
&lt;td&gt;ADDRESSSTREETNAME&lt;/td&gt;
&lt;td&gt;30A Mosque Street&lt;/td&gt;
&lt;/tr&gt;
&lt;tr bgcolor="#D4E4F3"&gt;
&lt;td&gt;NAME&lt;/td&gt;
&lt;td&gt;Backpackers Inn Chinatown&lt;/td&gt;
&lt;/tr&gt;
&lt;tr&gt;
&lt;td&gt;INC_CRC&lt;/td&gt;
&lt;td&gt;E7F6761EDD17D0FD&lt;/td&gt;
&lt;/tr&gt;
&lt;tr bgcolor="#D4E4F3"&gt;
&lt;td&gt;FMEL_UPD_D&lt;/td&gt;
&lt;td&gt;4/25/2016 11:48:40 AM&lt;/td&gt;
&lt;/tr&gt;
&lt;tr&gt;
&lt;td&gt;X_ADDR&lt;/td&gt;
&lt;td&gt;29345.3883&lt;/td&gt;
&lt;/tr&gt;
&lt;tr bgcolor="#D4E4F3"&gt;
&lt;td&gt;Y_ADDR&lt;/td&gt;
&lt;td&gt;29555.0577&lt;/td&gt;
&lt;/tr&gt;
&lt;/table&gt;
&lt;/td&gt;
&lt;/tr&gt;
&lt;/table&gt;
&lt;/body&gt;
&lt;/html&gt;
</t>
  </si>
  <si>
    <t>Backpacker's Inn Chinatown 2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</si>
  <si>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&lt;td&gt;Backpacker's Inn Chinatown 2&lt;/td&gt;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href="http://www.richlodging.com"&gt;www.richlodging.com&lt;/a&gt;&lt;/td&gt;
&lt;/tr&gt;
&lt;tr&gt;
&lt;td&gt;DESCRIPTION&lt;/td&gt;
&lt;td&gt;&amp;lt;Null&amp;gt;&lt;/td&gt;
&lt;/tr&gt;
&lt;tr bgcolor="#D4E4F3"&gt;
&lt;td&gt;ADDRESSPOSTALCODE&lt;/td&gt;
&lt;td&gt;059505&lt;/td&gt;
&lt;/tr&gt;
&lt;tr&gt;
&lt;td&gt;ADDRESSSTREETNAME&lt;/td&gt;
&lt;td&gt;27 Mosque Street&lt;/td&gt;
&lt;/tr&gt;
&lt;tr bgcolor="#D4E4F3"&gt;
&lt;td&gt;NAME&lt;/td&gt;
&lt;td&gt;Backpacker's Inn Chinatown 2&lt;/td&gt;
&lt;/tr&gt;
&lt;tr&gt;
&lt;td&gt;INC_CRC&lt;/td&gt;
&lt;td&gt;D6F3752A13DF41A2&lt;/td&gt;
&lt;/tr&gt;
&lt;tr bgcolor="#D4E4F3"&gt;
&lt;td&gt;FMEL_UPD_D&lt;/td&gt;
&lt;td&gt;4/25/2016 11:48:40 AM&lt;/td&gt;
&lt;/tr&gt;
&lt;tr&gt;
&lt;td&gt;X_ADDR&lt;/td&gt;
&lt;td&gt;29362.5263&lt;/td&gt;
&lt;/tr&gt;
&lt;tr bgcolor="#D4E4F3"&gt;
&lt;td&gt;Y_ADDR&lt;/td&gt;
&lt;td&gt;29546.9812&lt;/td&gt;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</si>
  <si>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&lt;td&gt;Bay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href="http://www.bayhotelsingapore.com"&gt;www.bayhotelsingapore.com&lt;/a&gt;&lt;/td&gt;
&lt;/tr&gt;
&lt;tr&gt;
&lt;td&gt;DESCRIPTION&lt;/td&gt;
&lt;td&gt;&amp;lt;Null&amp;gt;&lt;/td&gt;
&lt;/tr&gt;
&lt;tr bgcolor="#D4E4F3"&gt;
&lt;td&gt;ADDRESSPOSTALCODE&lt;/td&gt;
&lt;td&gt;098828&lt;/td&gt;
&lt;/tr&gt;
&lt;tr&gt;
&lt;td&gt;ADDRESSSTREETNAME&lt;/td&gt;
&lt;td&gt;50 Telok Blangah Road&lt;/td&gt;
&lt;/tr&gt;
&lt;tr bgcolor="#D4E4F3"&gt;
&lt;td&gt;NAME&lt;/td&gt;
&lt;td&gt;Bay Hotel Singapore&lt;/td&gt;
&lt;/tr&gt;
&lt;tr&gt;
&lt;td&gt;INC_CRC&lt;/td&gt;
&lt;td&gt;DB406F2ABF1BFFD2&lt;/td&gt;
&lt;/tr&gt;
&lt;tr bgcolor="#D4E4F3"&gt;
&lt;td&gt;FMEL_UPD_D&lt;/td&gt;
&lt;td&gt;4/25/2016 11:48:40 AM&lt;/td&gt;
&lt;/tr&gt;
&lt;tr&gt;
&lt;td&gt;X_ADDR&lt;/td&gt;
&lt;td&gt;26939.788&lt;/td&gt;
&lt;/tr&gt;
&lt;tr bgcolor="#D4E4F3"&gt;
&lt;td&gt;Y_ADDR&lt;/td&gt;
&lt;td&gt;27650.6136&lt;/td&gt;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</si>
  <si>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&lt;td&gt;Beach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href="http://www.beachhotel.com.sg"&gt;www.beachhotel.com.sg&lt;/a&gt;&lt;/td&gt;
&lt;/tr&gt;
&lt;tr&gt;
&lt;td&gt;DESCRIPTION&lt;/td&gt;
&lt;td&gt;&amp;lt;Null&amp;gt;&lt;/td&gt;
&lt;/tr&gt;
&lt;tr bgcolor="#D4E4F3"&gt;
&lt;td&gt;ADDRESSPOSTALCODE&lt;/td&gt;
&lt;td&gt;189699&lt;/td&gt;
&lt;/tr&gt;
&lt;tr&gt;
&lt;td&gt;ADDRESSSTREETNAME&lt;/td&gt;
&lt;td&gt;95 Beach Road&lt;/td&gt;
&lt;/tr&gt;
&lt;tr bgcolor="#D4E4F3"&gt;
&lt;td&gt;NAME&lt;/td&gt;
&lt;td&gt;Beach Hotel&lt;/td&gt;
&lt;/tr&gt;
&lt;tr&gt;
&lt;td&gt;INC_CRC&lt;/td&gt;
&lt;td&gt;365BED1A485D89BD&lt;/td&gt;
&lt;/tr&gt;
&lt;tr bgcolor="#D4E4F3"&gt;
&lt;td&gt;FMEL_UPD_D&lt;/td&gt;
&lt;td&gt;4/25/2016 11:48:40 AM&lt;/td&gt;
&lt;/tr&gt;
&lt;tr&gt;
&lt;td&gt;X_ADDR&lt;/td&gt;
&lt;td&gt;30603.7932&lt;/td&gt;
&lt;/tr&gt;
&lt;tr bgcolor="#D4E4F3"&gt;
&lt;td&gt;Y_ADDR&lt;/td&gt;
&lt;td&gt;31098.8725&lt;/td&gt;
&lt;/tr&gt;
&lt;/table&gt;
&lt;/td&gt;
&lt;/tr&gt;
&lt;/table&gt;
&lt;/body&gt;
&lt;/html&gt;
</t>
  </si>
  <si>
    <t>Betel Box Backpackers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</si>
  <si>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&lt;td&gt;Betel Box Backpackers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href="http://www.betelbox.com"&gt;www.betelbox.com&lt;/a&gt;&lt;/td&gt;
&lt;/tr&gt;
&lt;tr&gt;
&lt;td&gt;DESCRIPTION&lt;/td&gt;
&lt;td&gt;&amp;lt;Null&amp;gt;&lt;/td&gt;
&lt;/tr&gt;
&lt;tr bgcolor="#D4E4F3"&gt;
&lt;td&gt;ADDRESSPOSTALCODE&lt;/td&gt;
&lt;td&gt;427471&lt;/td&gt;
&lt;/tr&gt;
&lt;tr&gt;
&lt;td&gt;ADDRESSSTREETNAME&lt;/td&gt;
&lt;td&gt;200 Joo Chiat Road&lt;/td&gt;
&lt;/tr&gt;
&lt;tr bgcolor="#D4E4F3"&gt;
&lt;td&gt;NAME&lt;/td&gt;
&lt;td&gt;Betel Box Backpackers Hostel&lt;/td&gt;
&lt;/tr&gt;
&lt;tr&gt;
&lt;td&gt;INC_CRC&lt;/td&gt;
&lt;td&gt;161A0D6A1FB6A9A7&lt;/td&gt;
&lt;/tr&gt;
&lt;tr bgcolor="#D4E4F3"&gt;
&lt;td&gt;FMEL_UPD_D&lt;/td&gt;
&lt;td&gt;4/25/2016 11:48:40 AM&lt;/td&gt;
&lt;/tr&gt;
&lt;tr&gt;
&lt;td&gt;X_ADDR&lt;/td&gt;
&lt;td&gt;35442.9713&lt;/td&gt;
&lt;/tr&gt;
&lt;tr bgcolor="#D4E4F3"&gt;
&lt;td&gt;Y_ADDR&lt;/td&gt;
&lt;td&gt;32722.7135&lt;/td&gt;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</si>
  <si>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&lt;td&gt;Big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href="http://www.bighotel.com"&gt;www.bighotel.com&lt;/a&gt;&lt;/td&gt;
&lt;/tr&gt;
&lt;tr&gt;
&lt;td&gt;DESCRIPTION&lt;/td&gt;
&lt;td&gt;&amp;lt;Null&amp;gt;&lt;/td&gt;
&lt;/tr&gt;
&lt;tr bgcolor="#D4E4F3"&gt;
&lt;td&gt;ADDRESSPOSTALCODE&lt;/td&gt;
&lt;td&gt;188980&lt;/td&gt;
&lt;/tr&gt;
&lt;tr&gt;
&lt;td&gt;ADDRESSSTREETNAME&lt;/td&gt;
&lt;td&gt;200 Middle Road&lt;/td&gt;
&lt;/tr&gt;
&lt;tr bgcolor="#D4E4F3"&gt;
&lt;td&gt;NAME&lt;/td&gt;
&lt;td&gt;Big Hotel&lt;/td&gt;
&lt;/tr&gt;
&lt;tr&gt;
&lt;td&gt;INC_CRC&lt;/td&gt;
&lt;td&gt;E5C810E9102DC57F&lt;/td&gt;
&lt;/tr&gt;
&lt;tr bgcolor="#D4E4F3"&gt;
&lt;td&gt;FMEL_UPD_D&lt;/td&gt;
&lt;td&gt;4/25/2016 11:48:40 AM&lt;/td&gt;
&lt;/tr&gt;
&lt;tr&gt;
&lt;td&gt;X_ADDR&lt;/td&gt;
&lt;td&gt;30024.1489&lt;/td&gt;
&lt;/tr&gt;
&lt;tr bgcolor="#D4E4F3"&gt;
&lt;td&gt;Y_ADDR&lt;/td&gt;
&lt;td&gt;31474.2519&lt;/td&gt;
&lt;/tr&gt;
&lt;/table&gt;
&lt;/td&gt;
&lt;/tr&gt;
&lt;/table&gt;
&lt;/body&gt;
&lt;/html&gt;
</t>
  </si>
  <si>
    <t>Blanc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</si>
  <si>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&lt;td&gt;Blanc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href="http://www.inn.com.sg"&gt;www.inn.com.sg&lt;/a&gt;&lt;/td&gt;
&lt;/tr&gt;
&lt;tr&gt;
&lt;td&gt;DESCRIPTION&lt;/td&gt;
&lt;td&gt;&amp;lt;Null&amp;gt;&lt;/td&gt;
&lt;/tr&gt;
&lt;tr bgcolor="#D4E4F3"&gt;
&lt;td&gt;ADDRESSPOSTALCODE&lt;/td&gt;
&lt;td&gt;207564&lt;/td&gt;
&lt;/tr&gt;
&lt;tr&gt;
&lt;td&gt;ADDRESSSTREETNAME&lt;/td&gt;
&lt;td&gt;151 Tyrwhitt Road&lt;/td&gt;
&lt;/tr&gt;
&lt;tr bgcolor="#D4E4F3"&gt;
&lt;td&gt;NAME&lt;/td&gt;
&lt;td&gt;Blanc Inn&lt;/td&gt;
&lt;/tr&gt;
&lt;tr&gt;
&lt;td&gt;INC_CRC&lt;/td&gt;
&lt;td&gt;489E507AE080250F&lt;/td&gt;
&lt;/tr&gt;
&lt;tr bgcolor="#D4E4F3"&gt;
&lt;td&gt;FMEL_UPD_D&lt;/td&gt;
&lt;td&gt;4/25/2016 11:48:40 AM&lt;/td&gt;
&lt;/tr&gt;
&lt;tr&gt;
&lt;td&gt;X_ADDR&lt;/td&gt;
&lt;td&gt;30986.3329&lt;/td&gt;
&lt;/tr&gt;
&lt;tr bgcolor="#D4E4F3"&gt;
&lt;td&gt;Y_ADDR&lt;/td&gt;
&lt;td&gt;32678.8153&lt;/td&gt;
&lt;/tr&gt;
&lt;/table&gt;
&lt;/td&gt;
&lt;/tr&gt;
&lt;/table&gt;
&lt;/body&gt;
&lt;/html&gt;
</t>
  </si>
  <si>
    <t>Bliss Hotel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</si>
  <si>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&lt;td&gt;Bliss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href="http://www.blisshotel.com.sg"&gt;www.blisshotel.com.sg&lt;/a&gt;&lt;/td&gt;
&lt;/tr&gt;
&lt;tr&gt;
&lt;td&gt;DESCRIPTION&lt;/td&gt;
&lt;td&gt;&amp;lt;Null&amp;gt;&lt;/td&gt;
&lt;/tr&gt;
&lt;tr bgcolor="#D4E4F3"&gt;
&lt;td&gt;ADDRESSPOSTALCODE&lt;/td&gt;
&lt;td&gt;058353&lt;/td&gt;
&lt;/tr&gt;
&lt;tr&gt;
&lt;td&gt;ADDRESSSTREETNAME&lt;/td&gt;
&lt;td&gt;62 Upper Cross Street&lt;/td&gt;
&lt;/tr&gt;
&lt;tr bgcolor="#D4E4F3"&gt;
&lt;td&gt;NAME&lt;/td&gt;
&lt;td&gt;Bliss Hotel Singapore&lt;/td&gt;
&lt;/tr&gt;
&lt;tr&gt;
&lt;td&gt;INC_CRC&lt;/td&gt;
&lt;td&gt;3B2E341D8EF1E808&lt;/td&gt;
&lt;/tr&gt;
&lt;tr bgcolor="#D4E4F3"&gt;
&lt;td&gt;FMEL_UPD_D&lt;/td&gt;
&lt;td&gt;4/25/2016 11:48:40 AM&lt;/td&gt;
&lt;/tr&gt;
&lt;tr&gt;
&lt;td&gt;X_ADDR&lt;/td&gt;
&lt;td&gt;29222.608&lt;/td&gt;
&lt;/tr&gt;
&lt;tr bgcolor="#D4E4F3"&gt;
&lt;td&gt;Y_ADDR&lt;/td&gt;
&lt;td&gt;29654.3354&lt;/td&gt;
&lt;/tr&gt;
&lt;/table&gt;
&lt;/td&gt;
&lt;/tr&gt;
&lt;/table&gt;
&lt;/body&gt;
&lt;/html&gt;
</t>
  </si>
  <si>
    <t>Blissful Loft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</si>
  <si>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&lt;td&gt;Blissful Loft&lt;/td&gt;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href="http://www.blissfulloft.com"&gt;www.blissfulloft.com&lt;/a&gt;&lt;/td&gt;
&lt;/tr&gt;
&lt;tr&gt;
&lt;td&gt;DESCRIPTION&lt;/td&gt;
&lt;td&gt;&amp;lt;Null&amp;gt;&lt;/td&gt;
&lt;/tr&gt;
&lt;tr bgcolor="#D4E4F3"&gt;
&lt;td&gt;ADDRESSPOSTALCODE&lt;/td&gt;
&lt;td&gt;059672&lt;/td&gt;
&lt;/tr&gt;
&lt;tr&gt;
&lt;td&gt;ADDRESSSTREETNAME&lt;/td&gt;
&lt;td&gt;33B Hongkong Street&lt;/td&gt;
&lt;/tr&gt;
&lt;tr bgcolor="#D4E4F3"&gt;
&lt;td&gt;NAME&lt;/td&gt;
&lt;td&gt;Blissful Loft&lt;/td&gt;
&lt;/tr&gt;
&lt;tr&gt;
&lt;td&gt;INC_CRC&lt;/td&gt;
&lt;td&gt;A66A46886611388D&lt;/td&gt;
&lt;/tr&gt;
&lt;tr bgcolor="#D4E4F3"&gt;
&lt;td&gt;FMEL_UPD_D&lt;/td&gt;
&lt;td&gt;4/25/2016 11:48:40 AM&lt;/td&gt;
&lt;/tr&gt;
&lt;tr&gt;
&lt;td&gt;X_ADDR&lt;/td&gt;
&lt;td&gt;29535.1666&lt;/td&gt;
&lt;/tr&gt;
&lt;tr bgcolor="#D4E4F3"&gt;
&lt;td&gt;Y_ADDR&lt;/td&gt;
&lt;td&gt;29981.1481&lt;/td&gt;
&lt;/tr&gt;
&lt;/table&gt;
&lt;/td&gt;
&lt;/tr&gt;
&lt;/table&gt;
&lt;/body&gt;
&lt;/html&gt;
</t>
  </si>
  <si>
    <t>Broadway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</si>
  <si>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&lt;td&gt;Broadway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href="http://www.broadwayhotelsingapore.com"&gt;http://www.broadwayhotelsingapore.com&lt;/a&gt;&lt;/td&gt;
&lt;/tr&gt;
&lt;tr&gt;
&lt;td&gt;DESCRIPTION&lt;/td&gt;
&lt;td&gt;&amp;lt;Null&amp;gt;&lt;/td&gt;
&lt;/tr&gt;
&lt;tr bgcolor="#D4E4F3"&gt;
&lt;td&gt;ADDRESSPOSTALCODE&lt;/td&gt;
&lt;td&gt;218067&lt;/td&gt;
&lt;/tr&gt;
&lt;tr&gt;
&lt;td&gt;ADDRESSSTREETNAME&lt;/td&gt;
&lt;td&gt;195 Serangoon Road&lt;/td&gt;
&lt;/tr&gt;
&lt;tr bgcolor="#D4E4F3"&gt;
&lt;td&gt;NAME&lt;/td&gt;
&lt;td&gt;Broadway Hotel&lt;/td&gt;
&lt;/tr&gt;
&lt;tr&gt;
&lt;td&gt;INC_CRC&lt;/td&gt;
&lt;td&gt;C38B0B0A4DE42D0B&lt;/td&gt;
&lt;/tr&gt;
&lt;tr bgcolor="#D4E4F3"&gt;
&lt;td&gt;FMEL_UPD_D&lt;/td&gt;
&lt;td&gt;4/25/2016 11:48:40 AM&lt;/td&gt;
&lt;/tr&gt;
&lt;tr&gt;
&lt;td&gt;X_ADDR&lt;/td&gt;
&lt;td&gt;30215.3435&lt;/td&gt;
&lt;/tr&gt;
&lt;tr bgcolor="#D4E4F3"&gt;
&lt;td&gt;Y_ADDR&lt;/td&gt;
&lt;td&gt;32387.8948&lt;/td&gt;
&lt;/tr&gt;
&lt;/table&gt;
&lt;/td&gt;
&lt;/tr&gt;
&lt;/table&gt;
&lt;/body&gt;
&lt;/html&gt;
</t>
  </si>
  <si>
    <t>Budget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</si>
  <si>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&lt;td&gt;Budget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&lt;td&gt;398877&lt;/td&gt;
&lt;/tr&gt;
&lt;tr&gt;
&lt;td&gt;ADDRESSSTREETNAME&lt;/td&gt;
&lt;td&gt;41 Lorong 16 Geylang&lt;/td&gt;
&lt;/tr&gt;
&lt;tr bgcolor="#D4E4F3"&gt;
&lt;td&gt;NAME&lt;/td&gt;
&lt;td&gt;Budget Inn&lt;/td&gt;
&lt;/tr&gt;
&lt;tr&gt;
&lt;td&gt;INC_CRC&lt;/td&gt;
&lt;td&gt;D0CD4FFAB52188C0&lt;/td&gt;
&lt;/tr&gt;
&lt;tr bgcolor="#D4E4F3"&gt;
&lt;td&gt;FMEL_UPD_D&lt;/td&gt;
&lt;td&gt;4/25/2016 11:48:40 AM&lt;/td&gt;
&lt;/tr&gt;
&lt;tr&gt;
&lt;td&gt;X_ADDR&lt;/td&gt;
&lt;td&gt;33217.923&lt;/td&gt;
&lt;/tr&gt;
&lt;tr bgcolor="#D4E4F3"&gt;
&lt;td&gt;Y_ADDR&lt;/td&gt;
&lt;td&gt;32647.0999&lt;/td&gt;
&lt;/tr&gt;
&lt;/table&gt;
&lt;/td&gt;
&lt;/tr&gt;
&lt;/table&gt;
&lt;/body&gt;
&lt;/html&gt;
</t>
  </si>
  <si>
    <t>Budgetone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</si>
  <si>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&lt;td&gt;Budgetone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&lt;td&gt;398793&lt;/td&gt;
&lt;/tr&gt;
&lt;tr&gt;
&lt;td&gt;ADDRESSSTREETNAME&lt;/td&gt;
&lt;td&gt;10 Lorong 18 Geylang&lt;/td&gt;
&lt;/tr&gt;
&lt;tr bgcolor="#D4E4F3"&gt;
&lt;td&gt;NAME&lt;/td&gt;
&lt;td&gt;Budgetone Hotel&lt;/td&gt;
&lt;/tr&gt;
&lt;tr&gt;
&lt;td&gt;INC_CRC&lt;/td&gt;
&lt;td&gt;1895E755BD20FA0D&lt;/td&gt;
&lt;/tr&gt;
&lt;tr bgcolor="#D4E4F3"&gt;
&lt;td&gt;FMEL_UPD_D&lt;/td&gt;
&lt;td&gt;4/25/2016 11:48:40 AM&lt;/td&gt;
&lt;/tr&gt;
&lt;tr&gt;
&lt;td&gt;X_ADDR&lt;/td&gt;
&lt;td&gt;33242.3408&lt;/td&gt;
&lt;/tr&gt;
&lt;tr bgcolor="#D4E4F3"&gt;
&lt;td&gt;Y_ADDR&lt;/td&gt;
&lt;td&gt;32723.8796&lt;/td&gt;
&lt;/tr&gt;
&lt;/table&gt;
&lt;/td&gt;
&lt;/tr&gt;
&lt;/table&gt;
&lt;/body&gt;
&lt;/html&gt;
</t>
  </si>
  <si>
    <t>Bunc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</si>
  <si>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&lt;td&gt;Bunc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href="http://www.bunchostel.com"&gt;www.bunchostel.com&lt;/a&gt;&lt;/td&gt;
&lt;/tr&gt;
&lt;tr&gt;
&lt;td&gt;DESCRIPTION&lt;/td&gt;
&lt;td&gt;&amp;lt;Null&amp;gt;&lt;/td&gt;
&lt;/tr&gt;
&lt;tr bgcolor="#D4E4F3"&gt;
&lt;td&gt;ADDRESSPOSTALCODE&lt;/td&gt;
&lt;td&gt;207372&lt;/td&gt;
&lt;/tr&gt;
&lt;tr&gt;
&lt;td&gt;ADDRESSSTREETNAME&lt;/td&gt;
&lt;td&gt;15 Upper Weld Road&lt;/td&gt;
&lt;/tr&gt;
&lt;tr bgcolor="#D4E4F3"&gt;
&lt;td&gt;NAME&lt;/td&gt;
&lt;td&gt;Bunc Hostel&lt;/td&gt;
&lt;/tr&gt;
&lt;tr&gt;
&lt;td&gt;INC_CRC&lt;/td&gt;
&lt;td&gt;9DCAA40DADA7B05C&lt;/td&gt;
&lt;/tr&gt;
&lt;tr bgcolor="#D4E4F3"&gt;
&lt;td&gt;FMEL_UPD_D&lt;/td&gt;
&lt;td&gt;4/25/2016 11:48:40 AM&lt;/td&gt;
&lt;/tr&gt;
&lt;tr&gt;
&lt;td&gt;X_ADDR&lt;/td&gt;
&lt;td&gt;30395.1984&lt;/td&gt;
&lt;/tr&gt;
&lt;tr bgcolor="#D4E4F3"&gt;
&lt;td&gt;Y_ADDR&lt;/td&gt;
&lt;td&gt;31966.2437&lt;/td&gt;
&lt;/tr&gt;
&lt;/table&gt;
&lt;/td&gt;
&lt;/tr&gt;
&lt;/table&gt;
&lt;/body&gt;
&lt;/html&gt;
</t>
  </si>
  <si>
    <t>Bunc@Radius Hostel on Clarke Quay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</si>
  <si>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&lt;td&gt;Bunc@Radius Hostel on Clarke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href="http://www.bunchostel.com"&gt;www.bunchostel.com&lt;/a&gt;&lt;/td&gt;
&lt;/tr&gt;
&lt;tr&gt;
&lt;td&gt;DESCRIPTION&lt;/td&gt;
&lt;td&gt;&amp;lt;Null&amp;gt;&lt;/td&gt;
&lt;/tr&gt;
&lt;tr bgcolor="#D4E4F3"&gt;
&lt;td&gt;ADDRESSPOSTALCODE&lt;/td&gt;
&lt;td&gt;058670&lt;/td&gt;
&lt;/tr&gt;
&lt;tr&gt;
&lt;td&gt;ADDRESSSTREETNAME&lt;/td&gt;
&lt;td&gt;36 South Bridge Road&lt;/td&gt;
&lt;/tr&gt;
&lt;tr bgcolor="#D4E4F3"&gt;
&lt;td&gt;NAME&lt;/td&gt;
&lt;td&gt;Bunc@Radius Hostel on Clarke Quay&lt;/td&gt;
&lt;/tr&gt;
&lt;tr&gt;
&lt;td&gt;INC_CRC&lt;/td&gt;
&lt;td&gt;0CD7B1A656B8681A&lt;/td&gt;
&lt;/tr&gt;
&lt;tr bgcolor="#D4E4F3"&gt;
&lt;td&gt;FMEL_UPD_D&lt;/td&gt;
&lt;td&gt;4/25/2016 11:48:40 AM&lt;/td&gt;
&lt;/tr&gt;
&lt;tr&gt;
&lt;td&gt;X_ADDR&lt;/td&gt;
&lt;td&gt;29689.4675&lt;/td&gt;
&lt;/tr&gt;
&lt;tr bgcolor="#D4E4F3"&gt;
&lt;td&gt;Y_ADDR&lt;/td&gt;
&lt;td&gt;30055.1372&lt;/td&gt;
&lt;/tr&gt;
&lt;/table&gt;
&lt;/td&gt;
&lt;/tr&gt;
&lt;/table&gt;
&lt;/body&gt;
&lt;/html&gt;
</t>
  </si>
  <si>
    <t>Cameron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</si>
  <si>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&lt;td&gt;Cameron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href="http://www.cameronhotel.com.sg"&gt;www.cameronhotel.com.sg&lt;/a&gt;&lt;/td&gt;
&lt;/tr&gt;
&lt;tr&gt;
&lt;td&gt;DESCRIPTION&lt;/td&gt;
&lt;td&gt;&amp;lt;Null&amp;gt;&lt;/td&gt;
&lt;/tr&gt;
&lt;tr bgcolor="#D4E4F3"&gt;
&lt;td&gt;ADDRESSPOSTALCODE&lt;/td&gt;
&lt;td&gt;486917&lt;/td&gt;
&lt;/tr&gt;
&lt;tr&gt;
&lt;td&gt;ADDRESSSTREETNAME&lt;/td&gt;
&lt;td&gt;393F Upper Changi Road&lt;/td&gt;
&lt;/tr&gt;
&lt;tr bgcolor="#D4E4F3"&gt;
&lt;td&gt;NAME&lt;/td&gt;
&lt;td&gt;Cameron Hotel&lt;/td&gt;
&lt;/tr&gt;
&lt;tr&gt;
&lt;td&gt;INC_CRC&lt;/td&gt;
&lt;td&gt;198D377466E53368&lt;/td&gt;
&lt;/tr&gt;
&lt;tr bgcolor="#D4E4F3"&gt;
&lt;td&gt;FMEL_UPD_D&lt;/td&gt;
&lt;td&gt;4/25/2016 11:48:40 AM&lt;/td&gt;
&lt;/tr&gt;
&lt;tr&gt;
&lt;td&gt;X_ADDR&lt;/td&gt;
&lt;td&gt;41538.9741&lt;/td&gt;
&lt;/tr&gt;
&lt;tr bgcolor="#D4E4F3"&gt;
&lt;td&gt;Y_ADDR&lt;/td&gt;
&lt;td&gt;35436.0291&lt;/td&gt;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</si>
  <si>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&lt;td&gt;Capella Hotel,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href="http://www.capellasingapore.com"&gt;www.capellasingapore.com&lt;/a&gt;&lt;/td&gt;
&lt;/tr&gt;
&lt;tr&gt;
&lt;td&gt;DESCRIPTION&lt;/td&gt;
&lt;td&gt;&amp;lt;Null&amp;gt;&lt;/td&gt;
&lt;/tr&gt;
&lt;tr bgcolor="#D4E4F3"&gt;
&lt;td&gt;ADDRESSPOSTALCODE&lt;/td&gt;
&lt;td&gt;098297&lt;/td&gt;
&lt;/tr&gt;
&lt;tr&gt;
&lt;td&gt;ADDRESSSTREETNAME&lt;/td&gt;
&lt;td&gt;1 The Knolls&lt;/td&gt;
&lt;/tr&gt;
&lt;tr bgcolor="#D4E4F3"&gt;
&lt;td&gt;NAME&lt;/td&gt;
&lt;td&gt;Capella Hotel, Singapore&lt;/td&gt;
&lt;/tr&gt;
&lt;tr&gt;
&lt;td&gt;INC_CRC&lt;/td&gt;
&lt;td&gt;6A4EFC85FDD042AD&lt;/td&gt;
&lt;/tr&gt;
&lt;tr bgcolor="#D4E4F3"&gt;
&lt;td&gt;FMEL_UPD_D&lt;/td&gt;
&lt;td&gt;4/25/2016 11:48:40 AM&lt;/td&gt;
&lt;/tr&gt;
&lt;tr&gt;
&lt;td&gt;X_ADDR&lt;/td&gt;
&lt;td&gt;27005.0001&lt;/td&gt;
&lt;/tr&gt;
&lt;tr bgcolor="#D4E4F3"&gt;
&lt;td&gt;Y_ADDR&lt;/td&gt;
&lt;td&gt;25787.0035&lt;/td&gt;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</si>
  <si>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&lt;td&gt;Carlton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href="http://www.carltonhotel.sg"&gt;www.carltonhotel.sg&lt;/a&gt;&lt;/td&gt;
&lt;/tr&gt;
&lt;tr&gt;
&lt;td&gt;DESCRIPTION&lt;/td&gt;
&lt;td&gt;&amp;lt;Null&amp;gt;&lt;/td&gt;
&lt;/tr&gt;
&lt;tr bgcolor="#D4E4F3"&gt;
&lt;td&gt;ADDRESSPOSTALCODE&lt;/td&gt;
&lt;td&gt;189558&lt;/td&gt;
&lt;/tr&gt;
&lt;tr&gt;
&lt;td&gt;ADDRESSSTREETNAME&lt;/td&gt;
&lt;td&gt;76 Bras Basah Road&lt;/td&gt;
&lt;/tr&gt;
&lt;tr bgcolor="#D4E4F3"&gt;
&lt;td&gt;NAME&lt;/td&gt;
&lt;td&gt;Carlton Hotel&lt;/td&gt;
&lt;/tr&gt;
&lt;tr&gt;
&lt;td&gt;INC_CRC&lt;/td&gt;
&lt;td&gt;7C9AE40DDD7339ED&lt;/td&gt;
&lt;/tr&gt;
&lt;tr bgcolor="#D4E4F3"&gt;
&lt;td&gt;FMEL_UPD_D&lt;/td&gt;
&lt;td&gt;4/25/2016 11:48:40 AM&lt;/td&gt;
&lt;/tr&gt;
&lt;tr&gt;
&lt;td&gt;X_ADDR&lt;/td&gt;
&lt;td&gt;30136.8276&lt;/td&gt;
&lt;/tr&gt;
&lt;tr bgcolor="#D4E4F3"&gt;
&lt;td&gt;Y_ADDR&lt;/td&gt;
&lt;td&gt;30922.4898&lt;/td&gt;
&lt;/tr&gt;
&lt;/table&gt;
&lt;/td&gt;
&lt;/tr&gt;
&lt;/table&gt;
&lt;/body&gt;
&lt;/html&gt;
</t>
  </si>
  <si>
    <t>Central 65 Hostel &amp; Cafe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</si>
  <si>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&lt;td&gt;Central 65 Hostel &amp;amp; Cafe&lt;/td&gt;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href="http://www.central65hostel.com"&gt;www.central65hostel.com&lt;/a&gt;&lt;/td&gt;
&lt;/tr&gt;
&lt;tr&gt;
&lt;td&gt;DESCRIPTION&lt;/td&gt;
&lt;td&gt;&amp;lt;Null&amp;gt;&lt;/td&gt;
&lt;/tr&gt;
&lt;tr bgcolor="#D4E4F3"&gt;
&lt;td&gt;ADDRESSPOSTALCODE&lt;/td&gt;
&lt;td&gt;208852&lt;/td&gt;
&lt;/tr&gt;
&lt;tr&gt;
&lt;td&gt;ADDRESSSTREETNAME&lt;/td&gt;
&lt;td&gt;134 Jalan Besar&lt;/td&gt;
&lt;/tr&gt;
&lt;tr bgcolor="#D4E4F3"&gt;
&lt;td&gt;NAME&lt;/td&gt;
&lt;td&gt;Central 65 Hostel &amp;amp; Cafe&lt;/td&gt;
&lt;/tr&gt;
&lt;tr&gt;
&lt;td&gt;INC_CRC&lt;/td&gt;
&lt;td&gt;B7F5341BDF730C33&lt;/td&gt;
&lt;/tr&gt;
&lt;tr bgcolor="#D4E4F3"&gt;
&lt;td&gt;FMEL_UPD_D&lt;/td&gt;
&lt;td&gt;4/25/2016 11:48:40 AM&lt;/td&gt;
&lt;/tr&gt;
&lt;tr&gt;
&lt;td&gt;X_ADDR&lt;/td&gt;
&lt;td&gt;30568.8557&lt;/td&gt;
&lt;/tr&gt;
&lt;tr bgcolor="#D4E4F3"&gt;
&lt;td&gt;Y_ADDR&lt;/td&gt;
&lt;td&gt;32112.2566&lt;/td&gt;
&lt;/tr&gt;
&lt;/table&gt;
&lt;/td&gt;
&lt;/tr&gt;
&lt;/table&gt;
&lt;/body&gt;
&lt;/html&gt;
</t>
  </si>
  <si>
    <t>Champion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</si>
  <si>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&lt;td&gt;Champion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href="http://www.championhotel.com.sg"&gt;www.championhotel.com.sg&lt;/a&gt;&lt;/td&gt;
&lt;/tr&gt;
&lt;tr&gt;
&lt;td&gt;DESCRIPTION&lt;/td&gt;
&lt;td&gt;&amp;lt;Null&amp;gt;&lt;/td&gt;
&lt;/tr&gt;
&lt;tr bgcolor="#D4E4F3"&gt;
&lt;td&gt;ADDRESSPOSTALCODE&lt;/td&gt;
&lt;td&gt;427726&lt;/td&gt;
&lt;/tr&gt;
&lt;tr&gt;
&lt;td&gt;ADDRESSSTREETNAME&lt;/td&gt;
&lt;td&gt;60 Joo Chiat Road&lt;/td&gt;
&lt;/tr&gt;
&lt;tr bgcolor="#D4E4F3"&gt;
&lt;td&gt;NAME&lt;/td&gt;
&lt;td&gt;Champion Hotel&lt;/td&gt;
&lt;/tr&gt;
&lt;tr&gt;
&lt;td&gt;INC_CRC&lt;/td&gt;
&lt;td&gt;5B65AFDB77FF2F59&lt;/td&gt;
&lt;/tr&gt;
&lt;tr bgcolor="#D4E4F3"&gt;
&lt;td&gt;FMEL_UPD_D&lt;/td&gt;
&lt;td&gt;4/25/2016 11:48:40 AM&lt;/td&gt;
&lt;/tr&gt;
&lt;tr&gt;
&lt;td&gt;X_ADDR&lt;/td&gt;
&lt;td&gt;35240.2544&lt;/td&gt;
&lt;/tr&gt;
&lt;tr bgcolor="#D4E4F3"&gt;
&lt;td&gt;Y_ADDR&lt;/td&gt;
&lt;td&gt;33002.2156&lt;/td&gt;
&lt;/tr&gt;
&lt;/table&gt;
&lt;/td&gt;
&lt;/tr&gt;
&lt;/table&gt;
&lt;/body&gt;
&lt;/html&gt;
</t>
  </si>
  <si>
    <t>Chang Ziang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</si>
  <si>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&lt;td&gt;Chang Ziang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href="http://www.changzianghotel.com"&gt;www.changzianghotel.com&lt;/a&gt;&lt;/td&gt;
&lt;/tr&gt;
&lt;tr&gt;
&lt;td&gt;DESCRIPTION&lt;/td&gt;
&lt;td&gt;&amp;lt;Null&amp;gt;&lt;/td&gt;
&lt;/tr&gt;
&lt;tr bgcolor="#D4E4F3"&gt;
&lt;td&gt;ADDRESSPOSTALCODE&lt;/td&gt;
&lt;td&gt;388607&lt;/td&gt;
&lt;/tr&gt;
&lt;tr&gt;
&lt;td&gt;ADDRESSSTREETNAME&lt;/td&gt;
&lt;td&gt;15 Lorong 15 Geylang&lt;/td&gt;
&lt;/tr&gt;
&lt;tr bgcolor="#D4E4F3"&gt;
&lt;td&gt;NAME&lt;/td&gt;
&lt;td&gt;Chang Ziang Hotel&lt;/td&gt;
&lt;/tr&gt;
&lt;tr&gt;
&lt;td&gt;INC_CRC&lt;/td&gt;
&lt;td&gt;41DADE05574FAF28&lt;/td&gt;
&lt;/tr&gt;
&lt;tr bgcolor="#D4E4F3"&gt;
&lt;td&gt;FMEL_UPD_D&lt;/td&gt;
&lt;td&gt;4/25/2016 11:48:40 AM&lt;/td&gt;
&lt;/tr&gt;
&lt;tr&gt;
&lt;td&gt;X_ADDR&lt;/td&gt;
&lt;td&gt;32978.1783&lt;/td&gt;
&lt;/tr&gt;
&lt;tr bgcolor="#D4E4F3"&gt;
&lt;td&gt;Y_ADDR&lt;/td&gt;
&lt;td&gt;32828.5284&lt;/td&gt;
&lt;/tr&gt;
&lt;/table&gt;
&lt;/td&gt;
&lt;/tr&gt;
&lt;/table&gt;
&lt;/body&gt;
&lt;/html&gt;
</t>
  </si>
  <si>
    <t>Changi Cove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</si>
  <si>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&lt;td&gt;Changi Cove&lt;/td&gt;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href="http://www.changicove.com"&gt;www.changicove.com&lt;/a&gt;&lt;/td&gt;
&lt;/tr&gt;
&lt;tr&gt;
&lt;td&gt;DESCRIPTION&lt;/td&gt;
&lt;td&gt;&amp;lt;Null&amp;gt;&lt;/td&gt;
&lt;/tr&gt;
&lt;tr bgcolor="#D4E4F3"&gt;
&lt;td&gt;ADDRESSPOSTALCODE&lt;/td&gt;
&lt;td&gt;509866&lt;/td&gt;
&lt;/tr&gt;
&lt;tr&gt;
&lt;td&gt;ADDRESSSTREETNAME&lt;/td&gt;
&lt;td&gt;351 Cranwell Road&lt;/td&gt;
&lt;/tr&gt;
&lt;tr bgcolor="#D4E4F3"&gt;
&lt;td&gt;NAME&lt;/td&gt;
&lt;td&gt;Changi Cove&lt;/td&gt;
&lt;/tr&gt;
&lt;tr&gt;
&lt;td&gt;INC_CRC&lt;/td&gt;
&lt;td&gt;D8922C589EACCAC0&lt;/td&gt;
&lt;/tr&gt;
&lt;tr bgcolor="#D4E4F3"&gt;
&lt;td&gt;FMEL_UPD_D&lt;/td&gt;
&lt;td&gt;4/25/2016 11:48:40 AM&lt;/td&gt;
&lt;/tr&gt;
&lt;tr&gt;
&lt;td&gt;X_ADDR&lt;/td&gt;
&lt;td&gt;43840.21&lt;/td&gt;
&lt;/tr&gt;
&lt;tr bgcolor="#D4E4F3"&gt;
&lt;td&gt;Y_ADDR&lt;/td&gt;
&lt;td&gt;41167.5771&lt;/td&gt;
&lt;/tr&gt;
&lt;/table&gt;
&lt;/td&gt;
&lt;/tr&gt;
&lt;/table&gt;
&lt;/body&gt;
&lt;/html&gt;
</t>
  </si>
  <si>
    <t>5footway.inn Project Boat Quay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</si>
  <si>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Boat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&lt;td&gt;049864&lt;/td&gt;
&lt;/tr&gt;
&lt;tr&gt;
&lt;td&gt;ADDRESSSTREETNAME&lt;/td&gt;
&lt;td&gt;76 Boat Quay&lt;/td&gt;
&lt;/tr&gt;
&lt;tr bgcolor="#D4E4F3"&gt;
&lt;td&gt;NAME&lt;/td&gt;
&lt;td&gt;5footway.inn Project Boat Quay&lt;/td&gt;
&lt;/tr&gt;
&lt;tr&gt;
&lt;td&gt;INC_CRC&lt;/td&gt;
&lt;td&gt;04AA292B7C1AE4DE&lt;/td&gt;
&lt;/tr&gt;
&lt;tr bgcolor="#D4E4F3"&gt;
&lt;td&gt;FMEL_UPD_D&lt;/td&gt;
&lt;td&gt;10/3/2016 9:24:15 AM&lt;/td&gt;
&lt;/tr&gt;
&lt;tr&gt;
&lt;td&gt;X_ADDR&lt;/td&gt;
&lt;td&gt;29767.0062&lt;/td&gt;
&lt;/tr&gt;
&lt;tr bgcolor="#D4E4F3"&gt;
&lt;td&gt;Y_ADDR&lt;/td&gt;
&lt;td&gt;30068.3669&lt;/td&gt;
&lt;/tr&gt;
&lt;/table&gt;
&lt;/td&gt;
&lt;/tr&gt;
&lt;/table&gt;
&lt;/body&gt;
&lt;/html&gt;
</t>
  </si>
  <si>
    <t>5footway.inn Project Bugis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</si>
  <si>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&lt;td&gt;199901&lt;/td&gt;
&lt;/tr&gt;
&lt;tr&gt;
&lt;td&gt;ADDRESSSTREETNAME&lt;/td&gt;
&lt;td&gt;8 Aliwal Street&lt;/td&gt;
&lt;/tr&gt;
&lt;tr bgcolor="#D4E4F3"&gt;
&lt;td&gt;NAME&lt;/td&gt;
&lt;td&gt;5footway.inn Project Bugis&lt;/td&gt;
&lt;/tr&gt;
&lt;tr&gt;
&lt;td&gt;INC_CRC&lt;/td&gt;
&lt;td&gt;0B3C77F2C91E8675&lt;/td&gt;
&lt;/tr&gt;
&lt;tr bgcolor="#D4E4F3"&gt;
&lt;td&gt;FMEL_UPD_D&lt;/td&gt;
&lt;td&gt;10/3/2016 9:24:15 AM&lt;/td&gt;
&lt;/tr&gt;
&lt;tr&gt;
&lt;td&gt;X_ADDR&lt;/td&gt;
&lt;td&gt;31129.3085&lt;/td&gt;
&lt;/tr&gt;
&lt;tr bgcolor="#D4E4F3"&gt;
&lt;td&gt;Y_ADDR&lt;/td&gt;
&lt;td&gt;31592.1579&lt;/td&gt;
&lt;/tr&gt;
&lt;/table&gt;
&lt;/td&gt;
&lt;/tr&gt;
&lt;/table&gt;
&lt;/body&gt;
&lt;/html&gt;
</t>
  </si>
  <si>
    <t>5footway.inn Project Chinatown 1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</si>
  <si>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Chinatown 1&lt;/td&gt;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&lt;td&gt;059222&lt;/td&gt;
&lt;/tr&gt;
&lt;tr&gt;
&lt;td&gt;ADDRESSSTREETNAME&lt;/td&gt;
&lt;td&gt;63A Pagoda Street&lt;/td&gt;
&lt;/tr&gt;
&lt;tr bgcolor="#D4E4F3"&gt;
&lt;td&gt;NAME&lt;/td&gt;
&lt;td&gt;5footway.inn Project Chinatown 1&lt;/td&gt;
&lt;/tr&gt;
&lt;tr&gt;
&lt;td&gt;INC_CRC&lt;/td&gt;
&lt;td&gt;EA40C8F60AE444B4&lt;/td&gt;
&lt;/tr&gt;
&lt;tr bgcolor="#D4E4F3"&gt;
&lt;td&gt;FMEL_UPD_D&lt;/td&gt;
&lt;td&gt;10/3/2016 9:24:15 AM&lt;/td&gt;
&lt;/tr&gt;
&lt;tr&gt;
&lt;td&gt;X_ADDR&lt;/td&gt;
&lt;td&gt;29178.0173&lt;/td&gt;
&lt;/tr&gt;
&lt;tr bgcolor="#D4E4F3"&gt;
&lt;td&gt;Y_ADDR&lt;/td&gt;
&lt;td&gt;29542.8538&lt;/td&gt;
&lt;/tr&gt;
&lt;/table&gt;
&lt;/td&gt;
&lt;/tr&gt;
&lt;/table&gt;
&lt;/body&gt;
&lt;/html&gt;
</t>
  </si>
  <si>
    <t>ABC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</si>
  <si>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&lt;td&gt;ABC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href="http://www.abchostel.com.sg"&gt;www.abchostel.com.sg&lt;/a&gt;&lt;/td&gt;
&lt;/tr&gt;
&lt;tr&gt;
&lt;td&gt;DESCRIPTION&lt;/td&gt;
&lt;td&gt;&amp;lt;Null&amp;gt;&lt;/td&gt;
&lt;/tr&gt;
&lt;tr bgcolor="#D4E4F3"&gt;
&lt;td&gt;ADDRESSPOSTALCODE&lt;/td&gt;
&lt;td&gt;199201&lt;/td&gt;
&lt;/tr&gt;
&lt;tr&gt;
&lt;td&gt;ADDRESSSTREETNAME&lt;/td&gt;
&lt;td&gt;3  Jalan Kubor (1st Storey)&lt;/td&gt;
&lt;/tr&gt;
&lt;tr bgcolor="#D4E4F3"&gt;
&lt;td&gt;NAME&lt;/td&gt;
&lt;td&gt;ABC Hostel&lt;/td&gt;
&lt;/tr&gt;
&lt;tr&gt;
&lt;td&gt;INC_CRC&lt;/td&gt;
&lt;td&gt;537506A026CB4C57&lt;/td&gt;
&lt;/tr&gt;
&lt;tr bgcolor="#D4E4F3"&gt;
&lt;td&gt;FMEL_UPD_D&lt;/td&gt;
&lt;td&gt;10/3/2016 9:24:15 AM&lt;/td&gt;
&lt;/tr&gt;
&lt;tr&gt;
&lt;td&gt;X_ADDR&lt;/td&gt;
&lt;td&gt;30889.7353&lt;/td&gt;
&lt;/tr&gt;
&lt;tr bgcolor="#D4E4F3"&gt;
&lt;td&gt;Y_ADDR&lt;/td&gt;
&lt;td&gt;31779.6732&lt;/td&gt;
&lt;/tr&gt;
&lt;/table&gt;
&lt;/td&gt;
&lt;/tr&gt;
&lt;/table&gt;
&lt;/body&gt;
&lt;/html&gt;
</t>
  </si>
  <si>
    <t>ABC Premium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</si>
  <si>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&lt;td&gt;ABC Premium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href="http://www.abcpremiumhostel.com.sg"&gt;www.abcpremiumhostel.com.sg&lt;/a&gt;&lt;/td&gt;
&lt;/tr&gt;
&lt;tr&gt;
&lt;td&gt;DESCRIPTION&lt;/td&gt;
&lt;td&gt;&amp;lt;Null&amp;gt;&lt;/td&gt;
&lt;/tr&gt;
&lt;tr bgcolor="#D4E4F3"&gt;
&lt;td&gt;ADDRESSPOSTALCODE&lt;/td&gt;
&lt;td&gt;218903&lt;/td&gt;
&lt;/tr&gt;
&lt;tr&gt;
&lt;td&gt;ADDRESSSTREETNAME&lt;/td&gt;
&lt;td&gt;91A Owen Road&lt;/td&gt;
&lt;/tr&gt;
&lt;tr bgcolor="#D4E4F3"&gt;
&lt;td&gt;NAME&lt;/td&gt;
&lt;td&gt;ABC Premium Hostel&lt;/td&gt;
&lt;/tr&gt;
&lt;tr&gt;
&lt;td&gt;INC_CRC&lt;/td&gt;
&lt;td&gt;3464B97566D060CC&lt;/td&gt;
&lt;/tr&gt;
&lt;tr bgcolor="#D4E4F3"&gt;
&lt;td&gt;FMEL_UPD_D&lt;/td&gt;
&lt;td&gt;10/3/2016 9:24:15 AM&lt;/td&gt;
&lt;/tr&gt;
&lt;tr&gt;
&lt;td&gt;X_ADDR&lt;/td&gt;
&lt;td&gt;30202.1935&lt;/td&gt;
&lt;/tr&gt;
&lt;tr bgcolor="#D4E4F3"&gt;
&lt;td&gt;Y_ADDR&lt;/td&gt;
&lt;td&gt;32840.7423&lt;/td&gt;
&lt;/tr&gt;
&lt;/table&gt;
&lt;/td&gt;
&lt;/tr&gt;
&lt;/table&gt;
&lt;/body&gt;
&lt;/html&gt;
</t>
  </si>
  <si>
    <t>Adamson Lodge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</si>
  <si>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&lt;td&gt;Adamson Lodge&lt;/td&gt;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href="http://www.adamsonlodge.com"&gt;www.adamsonlodge.com&lt;/a&gt;&lt;/td&gt;
&lt;/tr&gt;
&lt;tr&gt;
&lt;td&gt;DESCRIPTION&lt;/td&gt;
&lt;td&gt;&amp;lt;Null&amp;gt;&lt;/td&gt;
&lt;/tr&gt;
&lt;tr bgcolor="#D4E4F3"&gt;
&lt;td&gt;ADDRESSPOSTALCODE&lt;/td&gt;
&lt;td&gt;208127&lt;/td&gt;
&lt;/tr&gt;
&lt;tr&gt;
&lt;td&gt;ADDRESSSTREETNAME&lt;/td&gt;
&lt;td&gt;6 Perak Road&lt;/td&gt;
&lt;/tr&gt;
&lt;tr bgcolor="#D4E4F3"&gt;
&lt;td&gt;NAME&lt;/td&gt;
&lt;td&gt;Adamson Lodge&lt;/td&gt;
&lt;/tr&gt;
&lt;tr&gt;
&lt;td&gt;INC_CRC&lt;/td&gt;
&lt;td&gt;4E0C68170215D9DB&lt;/td&gt;
&lt;/tr&gt;
&lt;tr bgcolor="#D4E4F3"&gt;
&lt;td&gt;FMEL_UPD_D&lt;/td&gt;
&lt;td&gt;10/3/2016 9:24:15 AM&lt;/td&gt;
&lt;/tr&gt;
&lt;tr&gt;
&lt;td&gt;X_ADDR&lt;/td&gt;
&lt;td&gt;30186.4863&lt;/td&gt;
&lt;/tr&gt;
&lt;tr bgcolor="#D4E4F3"&gt;
&lt;td&gt;Y_ADDR&lt;/td&gt;
&lt;td&gt;31868.7587&lt;/td&gt;
&lt;/tr&gt;
&lt;/table&gt;
&lt;/td&gt;
&lt;/tr&gt;
&lt;/table&gt;
&lt;/body&gt;
&lt;/html&gt;
</t>
  </si>
  <si>
    <t>Aliwal Park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</si>
  <si>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&lt;td&gt;Aliwal Park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&lt;td&gt;199948&lt;/td&gt;
&lt;/tr&gt;
&lt;tr&gt;
&lt;td&gt;ADDRESSSTREETNAME&lt;/td&gt;
&lt;td&gt;77 Aliwal Street&lt;/td&gt;
&lt;/tr&gt;
&lt;tr bgcolor="#D4E4F3"&gt;
&lt;td&gt;NAME&lt;/td&gt;
&lt;td&gt;Aliwal Park Hotel&lt;/td&gt;
&lt;/tr&gt;
&lt;tr&gt;
&lt;td&gt;INC_CRC&lt;/td&gt;
&lt;td&gt;8533797526BC7D05&lt;/td&gt;
&lt;/tr&gt;
&lt;tr bgcolor="#D4E4F3"&gt;
&lt;td&gt;FMEL_UPD_D&lt;/td&gt;
&lt;td&gt;10/3/2016 9:24:15 AM&lt;/td&gt;
&lt;/tr&gt;
&lt;tr&gt;
&lt;td&gt;X_ADDR&lt;/td&gt;
&lt;td&gt;30999.234&lt;/td&gt;
&lt;/tr&gt;
&lt;tr bgcolor="#D4E4F3"&gt;
&lt;td&gt;Y_ADDR&lt;/td&gt;
&lt;td&gt;31744.4901&lt;/td&gt;
&lt;/tr&gt;
&lt;/table&gt;
&lt;/td&gt;
&lt;/tr&gt;
&lt;/table&gt;
&lt;/body&gt;
&lt;/html&gt;
</t>
  </si>
  <si>
    <t>Amrise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</si>
  <si>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&lt;td&gt;Amrise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&lt;td&gt;amrisehotel.com&lt;/td&gt;
&lt;/tr&gt;
&lt;tr&gt;
&lt;td&gt;DESCRIPTION&lt;/td&gt;
&lt;td&gt;&amp;lt;Null&amp;gt;&lt;/td&gt;
&lt;/tr&gt;
&lt;tr bgcolor="#D4E4F3"&gt;
&lt;td&gt;ADDRESSPOSTALCODE&lt;/td&gt;
&lt;td&gt;387436&lt;/td&gt;
&lt;/tr&gt;
&lt;tr&gt;
&lt;td&gt;ADDRESSSTREETNAME&lt;/td&gt;
&lt;td&gt;112 Sims Avenue , # 01-01&lt;/td&gt;
&lt;/tr&gt;
&lt;tr bgcolor="#D4E4F3"&gt;
&lt;td&gt;NAME&lt;/td&gt;
&lt;td&gt;Amrise Hotel&lt;/td&gt;
&lt;/tr&gt;
&lt;tr&gt;
&lt;td&gt;INC_CRC&lt;/td&gt;
&lt;td&gt;134720E27AADFEEE&lt;/td&gt;
&lt;/tr&gt;
&lt;tr bgcolor="#D4E4F3"&gt;
&lt;td&gt;FMEL_UPD_D&lt;/td&gt;
&lt;td&gt;10/3/2016 9:24:15 AM&lt;/td&gt;
&lt;/tr&gt;
&lt;tr&gt;
&lt;td&gt;X_ADDR&lt;/td&gt;
&lt;td&gt;32958.3969&lt;/td&gt;
&lt;/tr&gt;
&lt;tr bgcolor="#D4E4F3"&gt;
&lt;td&gt;Y_ADDR&lt;/td&gt;
&lt;td&gt;32912.4673&lt;/td&gt;
&lt;/tr&gt;
&lt;/table&gt;
&lt;/td&gt;
&lt;/tr&gt;
&lt;/table&gt;
&lt;/body&gt;
&lt;/html&gt;
</t>
  </si>
  <si>
    <t>Aqueen Heritage Hotel - Joo Chiat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</si>
  <si>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&lt;td&gt;Aqueen Heritage Hotel - Joo Chiat&lt;/td&gt;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href="http://www.aqueenhotels.com"&gt;www.aqueenhotels.com&lt;/a&gt;&lt;/td&gt;
&lt;/tr&gt;
&lt;tr&gt;
&lt;td&gt;DESCRIPTION&lt;/td&gt;
&lt;td&gt;&amp;lt;Null&amp;gt;&lt;/td&gt;
&lt;/tr&gt;
&lt;tr bgcolor="#D4E4F3"&gt;
&lt;td&gt;ADDRESSPOSTALCODE&lt;/td&gt;
&lt;td&gt;427373&lt;/td&gt;
&lt;/tr&gt;
&lt;tr&gt;
&lt;td&gt;ADDRESSSTREETNAME&lt;/td&gt;
&lt;td&gt;51 Joo Chiat Road&lt;/td&gt;
&lt;/tr&gt;
&lt;tr bgcolor="#D4E4F3"&gt;
&lt;td&gt;NAME&lt;/td&gt;
&lt;td&gt;Aqueen Heritage Hotel - Joo Chiat&lt;/td&gt;
&lt;/tr&gt;
&lt;tr&gt;
&lt;td&gt;INC_CRC&lt;/td&gt;
&lt;td&gt;B32068D8F553D63E&lt;/td&gt;
&lt;/tr&gt;
&lt;tr bgcolor="#D4E4F3"&gt;
&lt;td&gt;FMEL_UPD_D&lt;/td&gt;
&lt;td&gt;10/3/2016 9:24:15 AM&lt;/td&gt;
&lt;/tr&gt;
&lt;tr&gt;
&lt;td&gt;X_ADDR&lt;/td&gt;
&lt;td&gt;35266.1648&lt;/td&gt;
&lt;/tr&gt;
&lt;tr bgcolor="#D4E4F3"&gt;
&lt;td&gt;Y_ADDR&lt;/td&gt;
&lt;td&gt;33027.6667&lt;/td&gt;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</si>
  <si>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&lt;td&gt;Aqueen Hotel - Balestier&lt;/td&gt;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href="http://www.aqueenhotels.com"&gt;www.aqueenhotels.com&lt;/a&gt;&lt;/td&gt;
&lt;/tr&gt;
&lt;tr&gt;
&lt;td&gt;DESCRIPTION&lt;/td&gt;
&lt;td&gt;&amp;lt;Null&amp;gt;&lt;/td&gt;
&lt;/tr&gt;
&lt;tr bgcolor="#D4E4F3"&gt;
&lt;td&gt;ADDRESSPOSTALCODE&lt;/td&gt;
&lt;td&gt;329795&lt;/td&gt;
&lt;/tr&gt;
&lt;tr&gt;
&lt;td&gt;ADDRESSSTREETNAME&lt;/td&gt;
&lt;td&gt;387  Balestier Road&lt;/td&gt;
&lt;/tr&gt;
&lt;tr bgcolor="#D4E4F3"&gt;
&lt;td&gt;NAME&lt;/td&gt;
&lt;td&gt;Aqueen Hotel - Balestier&lt;/td&gt;
&lt;/tr&gt;
&lt;tr&gt;
&lt;td&gt;INC_CRC&lt;/td&gt;
&lt;td&gt;0819E456FF26D5AE&lt;/td&gt;
&lt;/tr&gt;
&lt;tr bgcolor="#D4E4F3"&gt;
&lt;td&gt;FMEL_UPD_D&lt;/td&gt;
&lt;td&gt;10/3/2016 9:24:15 AM&lt;/td&gt;
&lt;/tr&gt;
&lt;tr&gt;
&lt;td&gt;X_ADDR&lt;/td&gt;
&lt;td&gt;29847.1941&lt;/td&gt;
&lt;/tr&gt;
&lt;tr bgcolor="#D4E4F3"&gt;
&lt;td&gt;Y_ADDR&lt;/td&gt;
&lt;td&gt;34162.2799&lt;/td&gt;
&lt;/tr&gt;
&lt;/table&gt;
&lt;/td&gt;
&lt;/tr&gt;
&lt;/table&gt;
&lt;/body&gt;
&lt;/html&gt;
</t>
  </si>
  <si>
    <t>Ark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</si>
  <si>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&lt;td&gt;Ark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&lt;td&gt;389200&lt;/td&gt;
&lt;/tr&gt;
&lt;tr&gt;
&lt;td&gt;ADDRESSSTREETNAME&lt;/td&gt;
&lt;td&gt;83B Geylang Road&lt;/td&gt;
&lt;/tr&gt;
&lt;tr bgcolor="#D4E4F3"&gt;
&lt;td&gt;NAME&lt;/td&gt;
&lt;td&gt;Ark Hostel&lt;/td&gt;
&lt;/tr&gt;
&lt;tr&gt;
&lt;td&gt;INC_CRC&lt;/td&gt;
&lt;td&gt;CE34DB55789839B3&lt;/td&gt;
&lt;/tr&gt;
&lt;tr bgcolor="#D4E4F3"&gt;
&lt;td&gt;FMEL_UPD_D&lt;/td&gt;
&lt;td&gt;10/3/2016 9:24:15 AM&lt;/td&gt;
&lt;/tr&gt;
&lt;tr&gt;
&lt;td&gt;X_ADDR&lt;/td&gt;
&lt;td&gt;32411.4726&lt;/td&gt;
&lt;/tr&gt;
&lt;tr bgcolor="#D4E4F3"&gt;
&lt;td&gt;Y_ADDR&lt;/td&gt;
&lt;td&gt;32571.5728&lt;/td&gt;
&lt;/tr&gt;
&lt;/table&gt;
&lt;/td&gt;
&lt;/tr&gt;
&lt;/table&gt;
&lt;/body&gt;
&lt;/html&gt;
</t>
  </si>
  <si>
    <t>Asia Star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</si>
  <si>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&lt;td&gt;Asia Star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href="http://www.asiastarhotel.com"&gt;www.asiastarhotel.com&lt;/a&gt;&lt;/td&gt;
&lt;/tr&gt;
&lt;tr&gt;
&lt;td&gt;DESCRIPTION&lt;/td&gt;
&lt;td&gt;&amp;lt;Null&amp;gt;&lt;/td&gt;
&lt;/tr&gt;
&lt;tr bgcolor="#D4E4F3"&gt;
&lt;td&gt;ADDRESSPOSTALCODE&lt;/td&gt;
&lt;td&gt;207995&lt;/td&gt;
&lt;/tr&gt;
&lt;tr&gt;
&lt;td&gt;ADDRESSSTREETNAME&lt;/td&gt;
&lt;td&gt;44 Rowell Road&lt;/td&gt;
&lt;/tr&gt;
&lt;tr bgcolor="#D4E4F3"&gt;
&lt;td&gt;NAME&lt;/td&gt;
&lt;td&gt;Asia Star Hotel&lt;/td&gt;
&lt;/tr&gt;
&lt;tr&gt;
&lt;td&gt;INC_CRC&lt;/td&gt;
&lt;td&gt;4F566354E55C9EE4&lt;/td&gt;
&lt;/tr&gt;
&lt;tr bgcolor="#D4E4F3"&gt;
&lt;td&gt;FMEL_UPD_D&lt;/td&gt;
&lt;td&gt;10/3/2016 9:24:15 AM&lt;/td&gt;
&lt;/tr&gt;
&lt;tr&gt;
&lt;td&gt;X_ADDR&lt;/td&gt;
&lt;td&gt;30382.3914&lt;/td&gt;
&lt;/tr&gt;
&lt;tr bgcolor="#D4E4F3"&gt;
&lt;td&gt;Y_ADDR&lt;/td&gt;
&lt;td&gt;32313.149&lt;/td&gt;
&lt;/tr&gt;
&lt;/table&gt;
&lt;/td&gt;
&lt;/tr&gt;
&lt;/table&gt;
&lt;/body&gt;
&lt;/html&gt;
</t>
  </si>
  <si>
    <t>Asphodel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</si>
  <si>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&lt;td&gt;Asphodel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href="http://www.asphoinn.com"&gt;www.asphoinn.com&lt;/a&gt;&lt;/td&gt;
&lt;/tr&gt;
&lt;tr&gt;
&lt;td&gt;DESCRIPTION&lt;/td&gt;
&lt;td&gt;&amp;lt;Null&amp;gt;&lt;/td&gt;
&lt;/tr&gt;
&lt;tr bgcolor="#D4E4F3"&gt;
&lt;td&gt;ADDRESSPOSTALCODE&lt;/td&gt;
&lt;td&gt;218702&lt;/td&gt;
&lt;/tr&gt;
&lt;tr&gt;
&lt;td&gt;ADDRESSSTREETNAME&lt;/td&gt;
&lt;td&gt;380 Race Course Road (Level 2)&lt;/td&gt;
&lt;/tr&gt;
&lt;tr bgcolor="#D4E4F3"&gt;
&lt;td&gt;NAME&lt;/td&gt;
&lt;td&gt;Asphodel Inn&lt;/td&gt;
&lt;/tr&gt;
&lt;tr&gt;
&lt;td&gt;INC_CRC&lt;/td&gt;
&lt;td&gt;26E60B16E89D8FD2&lt;/td&gt;
&lt;/tr&gt;
&lt;tr bgcolor="#D4E4F3"&gt;
&lt;td&gt;FMEL_UPD_D&lt;/td&gt;
&lt;td&gt;10/3/2016 9:24:15 AM&lt;/td&gt;
&lt;/tr&gt;
&lt;tr&gt;
&lt;td&gt;X_ADDR&lt;/td&gt;
&lt;td&gt;30665.7355&lt;/td&gt;
&lt;/tr&gt;
&lt;tr bgcolor="#D4E4F3"&gt;
&lt;td&gt;Y_ADDR&lt;/td&gt;
&lt;td&gt;33035.1856&lt;/td&gt;
&lt;/tr&gt;
&lt;/table&gt;
&lt;/td&gt;
&lt;/tr&gt;
&lt;/table&gt;
&lt;/body&gt;
&lt;/html&gt;
</t>
  </si>
  <si>
    <t>Backpacker Cozy Corner Guesthouse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</si>
  <si>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&lt;td&gt;Backpacker Cozy Corner Guesthouse&lt;/td&gt;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href="http://www.cozycornerguest.com"&gt;www.cozycornerguest.com&lt;/a&gt;&lt;/td&gt;
&lt;/tr&gt;
&lt;tr&gt;
&lt;td&gt;DESCRIPTION&lt;/td&gt;
&lt;td&gt;&amp;lt;Null&amp;gt;&lt;/td&gt;
&lt;/tr&gt;
&lt;tr bgcolor="#D4E4F3"&gt;
&lt;td&gt;ADDRESSPOSTALCODE&lt;/td&gt;
&lt;td&gt;188736&lt;/td&gt;
&lt;/tr&gt;
&lt;tr&gt;
&lt;td&gt;ADDRESSSTREETNAME&lt;/td&gt;
&lt;td&gt;490 North Bridge Road (Level 2)&lt;/td&gt;
&lt;/tr&gt;
&lt;tr bgcolor="#D4E4F3"&gt;
&lt;td&gt;NAME&lt;/td&gt;
&lt;td&gt;Backpacker Cozy Corner Guesthouse&lt;/td&gt;
&lt;/tr&gt;
&lt;tr&gt;
&lt;td&gt;INC_CRC&lt;/td&gt;
&lt;td&gt;BC02D1AB431DC59F&lt;/td&gt;
&lt;/tr&gt;
&lt;tr bgcolor="#D4E4F3"&gt;
&lt;td&gt;FMEL_UPD_D&lt;/td&gt;
&lt;td&gt;10/3/2016 9:24:15 AM&lt;/td&gt;
&lt;/tr&gt;
&lt;tr&gt;
&lt;td&gt;X_ADDR&lt;/td&gt;
&lt;td&gt;30499.3547&lt;/td&gt;
&lt;/tr&gt;
&lt;tr bgcolor="#D4E4F3"&gt;
&lt;td&gt;Y_ADDR&lt;/td&gt;
&lt;td&gt;31192.7104&lt;/td&gt;
&lt;/tr&gt;
&lt;/table&gt;
&lt;/td&gt;
&lt;/tr&gt;
&lt;/table&gt;
&lt;/body&gt;
&lt;/html&gt;
</t>
  </si>
  <si>
    <t>Backpacker's Inn Chinatown 3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</si>
  <si>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&lt;td&gt;Backpacker's Inn Chinatown 3&lt;/td&gt;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href="http://www.richlodging.com"&gt;www.richlodging.com&lt;/a&gt;&lt;/td&gt;
&lt;/tr&gt;
&lt;tr&gt;
&lt;td&gt;DESCRIPTION&lt;/td&gt;
&lt;td&gt;&amp;lt;Null&amp;gt;&lt;/td&gt;
&lt;/tr&gt;
&lt;tr bgcolor="#D4E4F3"&gt;
&lt;td&gt;ADDRESSPOSTALCODE&lt;/td&gt;
&lt;td&gt;058330&lt;/td&gt;
&lt;/tr&gt;
&lt;tr&gt;
&lt;td&gt;ADDRESSSTREETNAME&lt;/td&gt;
&lt;td&gt;14 Upper Cross Street&lt;/td&gt;
&lt;/tr&gt;
&lt;tr bgcolor="#D4E4F3"&gt;
&lt;td&gt;NAME&lt;/td&gt;
&lt;td&gt;Backpacker's Inn Chinatown 3&lt;/td&gt;
&lt;/tr&gt;
&lt;tr&gt;
&lt;td&gt;INC_CRC&lt;/td&gt;
&lt;td&gt;F0C31F33FE2FD611&lt;/td&gt;
&lt;/tr&gt;
&lt;tr bgcolor="#D4E4F3"&gt;
&lt;td&gt;FMEL_UPD_D&lt;/td&gt;
&lt;td&gt;10/3/2016 9:24:15 AM&lt;/td&gt;
&lt;/tr&gt;
&lt;tr&gt;
&lt;td&gt;X_ADDR&lt;/td&gt;
&lt;td&gt;29353.2215&lt;/td&gt;
&lt;/tr&gt;
&lt;tr bgcolor="#D4E4F3"&gt;
&lt;td&gt;Y_ADDR&lt;/td&gt;
&lt;td&gt;29580.8973&lt;/td&gt;
&lt;/tr&gt;
&lt;/table&gt;
&lt;/td&gt;
&lt;/tr&gt;
&lt;/table&gt;
&lt;/body&gt;
&lt;/html&gt;
</t>
  </si>
  <si>
    <t>Backpackers@sg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</si>
  <si>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&lt;td&gt;Backpackers@sg&lt;/td&gt;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href="http://www.bpsg.com.sg"&gt;www.bpsg.com.sg&lt;/a&gt;&lt;/td&gt;
&lt;/tr&gt;
&lt;tr&gt;
&lt;td&gt;DESCRIPTION&lt;/td&gt;
&lt;td&gt;&amp;lt;Null&amp;gt;&lt;/td&gt;
&lt;/tr&gt;
&lt;tr bgcolor="#D4E4F3"&gt;
&lt;td&gt;ADDRESSPOSTALCODE&lt;/td&gt;
&lt;td&gt;208559&lt;/td&gt;
&lt;/tr&gt;
&lt;tr&gt;
&lt;td&gt;ADDRESSSTREETNAME&lt;/td&gt;
&lt;td&gt;111J King George's Avenue&lt;/td&gt;
&lt;/tr&gt;
&lt;tr bgcolor="#D4E4F3"&gt;
&lt;td&gt;NAME&lt;/td&gt;
&lt;td&gt;Backpackers@sg&lt;/td&gt;
&lt;/tr&gt;
&lt;tr&gt;
&lt;td&gt;INC_CRC&lt;/td&gt;
&lt;td&gt;C4F8EAEAF445D58A&lt;/td&gt;
&lt;/tr&gt;
&lt;tr bgcolor="#D4E4F3"&gt;
&lt;td&gt;FMEL_UPD_D&lt;/td&gt;
&lt;td&gt;10/3/2016 9:24:15 AM&lt;/td&gt;
&lt;/tr&gt;
&lt;tr&gt;
&lt;td&gt;X_ADDR&lt;/td&gt;
&lt;td&gt;31160.2536&lt;/td&gt;
&lt;/tr&gt;
&lt;tr bgcolor="#D4E4F3"&gt;
&lt;td&gt;Y_ADDR&lt;/td&gt;
&lt;td&gt;32515.3435&lt;/td&gt;
&lt;/tr&gt;
&lt;/table&gt;
&lt;/td&gt;
&lt;/tr&gt;
&lt;/table&gt;
&lt;/body&gt;
&lt;/html&gt;
</t>
  </si>
  <si>
    <t>Balestier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</si>
  <si>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&lt;td&gt;Balestier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&lt;td&gt;329842&lt;/td&gt;
&lt;/tr&gt;
&lt;tr&gt;
&lt;td&gt;ADDRESSSTREETNAME&lt;/td&gt;
&lt;td&gt;471 Balestier Road&lt;/td&gt;
&lt;/tr&gt;
&lt;tr bgcolor="#D4E4F3"&gt;
&lt;td&gt;NAME&lt;/td&gt;
&lt;td&gt;Balestier Hotel&lt;/td&gt;
&lt;/tr&gt;
&lt;tr&gt;
&lt;td&gt;INC_CRC&lt;/td&gt;
&lt;td&gt;C44070B56B2261A4&lt;/td&gt;
&lt;/tr&gt;
&lt;tr bgcolor="#D4E4F3"&gt;
&lt;td&gt;FMEL_UPD_D&lt;/td&gt;
&lt;td&gt;10/3/2016 9:24:15 AM&lt;/td&gt;
&lt;/tr&gt;
&lt;tr&gt;
&lt;td&gt;X_ADDR&lt;/td&gt;
&lt;td&gt;29614.5003&lt;/td&gt;
&lt;/tr&gt;
&lt;tr bgcolor="#D4E4F3"&gt;
&lt;td&gt;Y_ADDR&lt;/td&gt;
&lt;td&gt;34284.5624&lt;/td&gt;
&lt;/tr&gt;
&lt;/table&gt;
&lt;/td&gt;
&lt;/tr&gt;
&lt;/table&gt;
&lt;/body&gt;
&lt;/html&gt;
</t>
  </si>
  <si>
    <t>Beach Villas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</si>
  <si>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&lt;td&gt;Beach Villas&lt;/td&gt;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&lt;td&gt;098135&lt;/td&gt;
&lt;/tr&gt;
&lt;tr&gt;
&lt;td&gt;ADDRESSSTREETNAME&lt;/td&gt;
&lt;td&gt;20 Sentosa Gateway&lt;/td&gt;
&lt;/tr&gt;
&lt;tr bgcolor="#D4E4F3"&gt;
&lt;td&gt;NAME&lt;/td&gt;
&lt;td&gt;Beach Villas&lt;/td&gt;
&lt;/tr&gt;
&lt;tr&gt;
&lt;td&gt;INC_CRC&lt;/td&gt;
&lt;td&gt;B7579618FA474A53&lt;/td&gt;
&lt;/tr&gt;
&lt;tr bgcolor="#D4E4F3"&gt;
&lt;td&gt;FMEL_UPD_D&lt;/td&gt;
&lt;td&gt;10/3/2016 9:24:15 AM&lt;/td&gt;
&lt;/tr&gt;
&lt;tr&gt;
&lt;td&gt;X_ADDR&lt;/td&gt;
&lt;td&gt;26133.539&lt;/td&gt;
&lt;/tr&gt;
&lt;tr bgcolor="#D4E4F3"&gt;
&lt;td&gt;Y_ADDR&lt;/td&gt;
&lt;td&gt;26865.6386&lt;/td&gt;
&lt;/tr&gt;
&lt;/table&gt;
&lt;/td&gt;
&lt;/tr&gt;
&lt;/table&gt;
&lt;/body&gt;
&lt;/html&gt;
</t>
  </si>
  <si>
    <t>Beary Best!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</si>
  <si>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&lt;td&gt;Beary Best!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href="http://www.abearygoodhostel.com"&gt;www.abearygoodhostel.com&lt;/a&gt;&lt;/td&gt;
&lt;/tr&gt;
&lt;tr&gt;
&lt;td&gt;DESCRIPTION&lt;/td&gt;
&lt;td&gt;&amp;lt;Null&amp;gt;&lt;/td&gt;
&lt;/tr&gt;
&lt;tr bgcolor="#D4E4F3"&gt;
&lt;td&gt;ADDRESSPOSTALCODE&lt;/td&gt;
&lt;td&gt;058332&lt;/td&gt;
&lt;/tr&gt;
&lt;tr&gt;
&lt;td&gt;ADDRESSSTREETNAME&lt;/td&gt;
&lt;td&gt;18 Upper Cross Street&lt;/td&gt;
&lt;/tr&gt;
&lt;tr bgcolor="#D4E4F3"&gt;
&lt;td&gt;NAME&lt;/td&gt;
&lt;td&gt;Beary Best! Hostel&lt;/td&gt;
&lt;/tr&gt;
&lt;tr&gt;
&lt;td&gt;INC_CRC&lt;/td&gt;
&lt;td&gt;CDBB44006586A865&lt;/td&gt;
&lt;/tr&gt;
&lt;tr bgcolor="#D4E4F3"&gt;
&lt;td&gt;FMEL_UPD_D&lt;/td&gt;
&lt;td&gt;10/3/2016 9:24:15 AM&lt;/td&gt;
&lt;/tr&gt;
&lt;tr&gt;
&lt;td&gt;X_ADDR&lt;/td&gt;
&lt;td&gt;29342.4362&lt;/td&gt;
&lt;/tr&gt;
&lt;tr bgcolor="#D4E4F3"&gt;
&lt;td&gt;Y_ADDR&lt;/td&gt;
&lt;td&gt;29586.6424&lt;/td&gt;
&lt;/tr&gt;
&lt;/table&gt;
&lt;/td&gt;
&lt;/tr&gt;
&lt;/table&gt;
&lt;/body&gt;
&lt;/html&gt;
</t>
  </si>
  <si>
    <t>Beds and Dreams Inn @ Chinatown 1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</si>
  <si>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&lt;td&gt;Beds and Dreams Inn @ Chinatown 1&lt;/td&gt;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href="http://www.bedsanddreamsinn.com"&gt;www.bedsanddreamsinn.com&lt;/a&gt;&lt;/td&gt;
&lt;/tr&gt;
&lt;tr&gt;
&lt;td&gt;DESCRIPTION&lt;/td&gt;
&lt;td&gt;&amp;lt;Null&amp;gt;&lt;/td&gt;
&lt;/tr&gt;
&lt;tr bgcolor="#D4E4F3"&gt;
&lt;td&gt;ADDRESSPOSTALCODE&lt;/td&gt;
&lt;td&gt;058597&lt;/td&gt;
&lt;/tr&gt;
&lt;tr&gt;
&lt;td&gt;ADDRESSSTREETNAME&lt;/td&gt;
&lt;td&gt;52 Temple Street&lt;/td&gt;
&lt;/tr&gt;
&lt;tr bgcolor="#D4E4F3"&gt;
&lt;td&gt;NAME&lt;/td&gt;
&lt;td&gt;Beds and Dreams Inn @ Chinatown 1&lt;/td&gt;
&lt;/tr&gt;
&lt;tr&gt;
&lt;td&gt;INC_CRC&lt;/td&gt;
&lt;td&gt;BB77526839FB276C&lt;/td&gt;
&lt;/tr&gt;
&lt;tr bgcolor="#D4E4F3"&gt;
&lt;td&gt;FMEL_UPD_D&lt;/td&gt;
&lt;td&gt;10/3/2016 9:24:15 AM&lt;/td&gt;
&lt;/tr&gt;
&lt;tr&gt;
&lt;td&gt;X_ADDR&lt;/td&gt;
&lt;td&gt;29143.7028&lt;/td&gt;
&lt;/tr&gt;
&lt;tr bgcolor="#D4E4F3"&gt;
&lt;td&gt;Y_ADDR&lt;/td&gt;
&lt;td&gt;29527.317&lt;/td&gt;
&lt;/tr&gt;
&lt;/table&gt;
&lt;/td&gt;
&lt;/tr&gt;
&lt;/table&gt;
&lt;/body&gt;
&lt;/html&gt;
</t>
  </si>
  <si>
    <t>BEDS AND DREAMS INN @ CHINATOWN 2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</si>
  <si>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&lt;td&gt;BEDS AND DREAMS INN @ CHINATOWN 2&lt;/td&gt;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&lt;td&gt;058597&lt;/td&gt;
&lt;/tr&gt;
&lt;tr&gt;
&lt;td&gt;ADDRESSSTREETNAME&lt;/td&gt;
&lt;td&gt;52A TEMPLE STREET&lt;/td&gt;
&lt;/tr&gt;
&lt;tr bgcolor="#D4E4F3"&gt;
&lt;td&gt;NAME&lt;/td&gt;
&lt;td&gt;BEDS AND DREAMS INN @ CHINATOWN 2&lt;/td&gt;
&lt;/tr&gt;
&lt;tr&gt;
&lt;td&gt;INC_CRC&lt;/td&gt;
&lt;td&gt;BB77526808270A67&lt;/td&gt;
&lt;/tr&gt;
&lt;tr bgcolor="#D4E4F3"&gt;
&lt;td&gt;FMEL_UPD_D&lt;/td&gt;
&lt;td&gt;10/3/2016 9:24:15 AM&lt;/td&gt;
&lt;/tr&gt;
&lt;tr&gt;
&lt;td&gt;X_ADDR&lt;/td&gt;
&lt;td&gt;29143.7028&lt;/td&gt;
&lt;/tr&gt;
&lt;tr bgcolor="#D4E4F3"&gt;
&lt;td&gt;Y_ADDR&lt;/td&gt;
&lt;td&gt;29527.317&lt;/td&gt;
&lt;/tr&gt;
&lt;/table&gt;
&lt;/td&gt;
&lt;/tr&gt;
&lt;/table&gt;
&lt;/body&gt;
&lt;/html&gt;
</t>
  </si>
  <si>
    <t>BEDS AND DREAMS INN @ CLARKE QUAY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</si>
  <si>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&lt;td&gt;BEDS AND DREAMS INN @ CLARKE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href="http://www.bedsanddreamsinn.com"&gt;www.bedsanddreamsinn.com&lt;/a&gt;&lt;/td&gt;
&lt;/tr&gt;
&lt;tr&gt;
&lt;td&gt;DESCRIPTION&lt;/td&gt;
&lt;td&gt;&amp;lt;Null&amp;gt;&lt;/td&gt;
&lt;/tr&gt;
&lt;tr bgcolor="#D4E4F3"&gt;
&lt;td&gt;ADDRESSPOSTALCODE&lt;/td&gt;
&lt;td&gt;059677&lt;/td&gt;
&lt;/tr&gt;
&lt;tr&gt;
&lt;td&gt;ADDRESSSTREETNAME&lt;/td&gt;
&lt;td&gt;38A Hongkong Street&lt;/td&gt;
&lt;/tr&gt;
&lt;tr bgcolor="#D4E4F3"&gt;
&lt;td&gt;NAME&lt;/td&gt;
&lt;td&gt;BEDS AND DREAMS INN @ CLARKE QUAY&lt;/td&gt;
&lt;/tr&gt;
&lt;tr&gt;
&lt;td&gt;INC_CRC&lt;/td&gt;
&lt;td&gt;4BC3AD7D17938E40&lt;/td&gt;
&lt;/tr&gt;
&lt;tr bgcolor="#D4E4F3"&gt;
&lt;td&gt;FMEL_UPD_D&lt;/td&gt;
&lt;td&gt;10/3/2016 9:24:15 AM&lt;/td&gt;
&lt;/tr&gt;
&lt;tr&gt;
&lt;td&gt;X_ADDR&lt;/td&gt;
&lt;td&gt;29558.3639&lt;/td&gt;
&lt;/tr&gt;
&lt;tr bgcolor="#D4E4F3"&gt;
&lt;td&gt;Y_ADDR&lt;/td&gt;
&lt;td&gt;29971.0644&lt;/td&gt;
&lt;/tr&gt;
&lt;/table&gt;
&lt;/td&gt;
&lt;/tr&gt;
&lt;/table&gt;
&lt;/body&gt;
&lt;/html&gt;
</t>
  </si>
  <si>
    <t>Bright Star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</si>
  <si>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&lt;td&gt;Bright Star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&lt;td&gt;388575&lt;/td&gt;
&lt;/tr&gt;
&lt;tr&gt;
&lt;td&gt;ADDRESSSTREETNAME&lt;/td&gt;
&lt;td&gt;20 Lorong 17 Geylang&lt;/td&gt;
&lt;/tr&gt;
&lt;tr bgcolor="#D4E4F3"&gt;
&lt;td&gt;NAME&lt;/td&gt;
&lt;td&gt;Bright Star Hotel&lt;/td&gt;
&lt;/tr&gt;
&lt;tr&gt;
&lt;td&gt;INC_CRC&lt;/td&gt;
&lt;td&gt;AFFC603034CE7E1A&lt;/td&gt;
&lt;/tr&gt;
&lt;tr bgcolor="#D4E4F3"&gt;
&lt;td&gt;FMEL_UPD_D&lt;/td&gt;
&lt;td&gt;10/3/2016 9:24:15 AM&lt;/td&gt;
&lt;/tr&gt;
&lt;tr&gt;
&lt;td&gt;X_ADDR&lt;/td&gt;
&lt;td&gt;33068.8628&lt;/td&gt;
&lt;/tr&gt;
&lt;tr bgcolor="#D4E4F3"&gt;
&lt;td&gt;Y_ADDR&lt;/td&gt;
&lt;td&gt;32867.4704&lt;/td&gt;
&lt;/tr&gt;
&lt;/table&gt;
&lt;/td&gt;
&lt;/tr&gt;
&lt;/table&gt;
&lt;/body&gt;
&lt;/html&gt;
</t>
  </si>
  <si>
    <t>Capri By Fraser Changi City,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</si>
  <si>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&lt;td&gt;Capri By Fraser Changi City,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&lt;td&gt;singapore.capribyfraser.com&lt;/td&gt;
&lt;/tr&gt;
&lt;tr&gt;
&lt;td&gt;DESCRIPTION&lt;/td&gt;
&lt;td&gt;&amp;lt;Null&amp;gt;&lt;/td&gt;
&lt;/tr&gt;
&lt;tr bgcolor="#D4E4F3"&gt;
&lt;td&gt;ADDRESSPOSTALCODE&lt;/td&gt;
&lt;td&gt;486037&lt;/td&gt;
&lt;/tr&gt;
&lt;tr&gt;
&lt;td&gt;ADDRESSSTREETNAME&lt;/td&gt;
&lt;td&gt;3 Changi Business Park Central 1  Changi City&lt;/td&gt;
&lt;/tr&gt;
&lt;tr bgcolor="#D4E4F3"&gt;
&lt;td&gt;NAME&lt;/td&gt;
&lt;td&gt;Capri By Fraser Changi City, Singapore&lt;/td&gt;
&lt;/tr&gt;
&lt;tr&gt;
&lt;td&gt;INC_CRC&lt;/td&gt;
&lt;td&gt;CA69259F39794E76&lt;/td&gt;
&lt;/tr&gt;
&lt;tr bgcolor="#D4E4F3"&gt;
&lt;td&gt;FMEL_UPD_D&lt;/td&gt;
&lt;td&gt;10/3/2016 9:24:15 AM&lt;/td&gt;
&lt;/tr&gt;
&lt;tr&gt;
&lt;td&gt;X_ADDR&lt;/td&gt;
&lt;td&gt;42497.1626&lt;/td&gt;
&lt;/tr&gt;
&lt;tr bgcolor="#D4E4F3"&gt;
&lt;td&gt;Y_ADDR&lt;/td&gt;
&lt;td&gt;35162.2067&lt;/td&gt;
&lt;/tr&gt;
&lt;/table&gt;
&lt;/td&gt;
&lt;/tr&gt;
&lt;/table&gt;
&lt;/body&gt;
&lt;/html&gt;
</t>
  </si>
  <si>
    <t>CAPSULE POD BOUTIQUE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</si>
  <si>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&lt;td&gt;CAPSULE POD BOUTIQUE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href="http://www.capsulepod.sg"&gt;www.capsulepod.sg&lt;/a&gt;&lt;/td&gt;
&lt;/tr&gt;
&lt;tr&gt;
&lt;td&gt;DESCRIPTION&lt;/td&gt;
&lt;td&gt;&amp;lt;Null&amp;gt;&lt;/td&gt;
&lt;/tr&gt;
&lt;tr bgcolor="#D4E4F3"&gt;
&lt;td&gt;ADDRESSPOSTALCODE&lt;/td&gt;
&lt;td&gt;058341&lt;/td&gt;
&lt;/tr&gt;
&lt;tr&gt;
&lt;td&gt;ADDRESSSTREETNAME&lt;/td&gt;
&lt;td&gt;38 UPPER CROSS STREET, # 02-01&lt;/td&gt;
&lt;/tr&gt;
&lt;tr bgcolor="#D4E4F3"&gt;
&lt;td&gt;NAME&lt;/td&gt;
&lt;td&gt;CAPSULE POD BOUTIQUE HOSTEL&lt;/td&gt;
&lt;/tr&gt;
&lt;tr&gt;
&lt;td&gt;INC_CRC&lt;/td&gt;
&lt;td&gt;89C7094E905BA100&lt;/td&gt;
&lt;/tr&gt;
&lt;tr bgcolor="#D4E4F3"&gt;
&lt;td&gt;FMEL_UPD_D&lt;/td&gt;
&lt;td&gt;10/3/2016 9:24:15 AM&lt;/td&gt;
&lt;/tr&gt;
&lt;tr&gt;
&lt;td&gt;X_ADDR&lt;/td&gt;
&lt;td&gt;29284.7993&lt;/td&gt;
&lt;/tr&gt;
&lt;tr bgcolor="#D4E4F3"&gt;
&lt;td&gt;Y_ADDR&lt;/td&gt;
&lt;td&gt;29620.7124&lt;/td&gt;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</si>
  <si>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&lt;td&gt;Carlton City Hotel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href="http://www.carltoncity.sg"&gt;www.carltoncity.sg&lt;/a&gt;&lt;/td&gt;
&lt;/tr&gt;
&lt;tr&gt;
&lt;td&gt;DESCRIPTION&lt;/td&gt;
&lt;td&gt;&amp;lt;Null&amp;gt;&lt;/td&gt;
&lt;/tr&gt;
&lt;tr bgcolor="#D4E4F3"&gt;
&lt;td&gt;ADDRESSPOSTALCODE&lt;/td&gt;
&lt;td&gt;078862&lt;/td&gt;
&lt;/tr&gt;
&lt;tr&gt;
&lt;td&gt;ADDRESSSTREETNAME&lt;/td&gt;
&lt;td&gt;1 Gopeng Street&lt;/td&gt;
&lt;/tr&gt;
&lt;tr bgcolor="#D4E4F3"&gt;
&lt;td&gt;NAME&lt;/td&gt;
&lt;td&gt;Carlton City Hotel Singapore&lt;/td&gt;
&lt;/tr&gt;
&lt;tr&gt;
&lt;td&gt;INC_CRC&lt;/td&gt;
&lt;td&gt;A10E7358D53022E9&lt;/td&gt;
&lt;/tr&gt;
&lt;tr bgcolor="#D4E4F3"&gt;
&lt;td&gt;FMEL_UPD_D&lt;/td&gt;
&lt;td&gt;10/3/2016 9:24:15 AM&lt;/td&gt;
&lt;/tr&gt;
&lt;tr&gt;
&lt;td&gt;X_ADDR&lt;/td&gt;
&lt;td&gt;29155.2028&lt;/td&gt;
&lt;/tr&gt;
&lt;tr bgcolor="#D4E4F3"&gt;
&lt;td&gt;Y_ADDR&lt;/td&gt;
&lt;td&gt;28714.5274&lt;/td&gt;
&lt;/tr&gt;
&lt;/table&gt;
&lt;/td&gt;
&lt;/tr&gt;
&lt;/table&gt;
&lt;/body&gt;
&lt;/html&gt;
</t>
  </si>
  <si>
    <t>CHAMPION HOTEL CITY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</si>
  <si>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&lt;td&gt;CHAMPION HOTEL CITY&lt;/td&gt;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href="http://www.championhotel.com.sg"&gt;www.championhotel.com.sg&lt;/a&gt;&lt;/td&gt;
&lt;/tr&gt;
&lt;tr&gt;
&lt;td&gt;DESCRIPTION&lt;/td&gt;
&lt;td&gt;&amp;lt;Null&amp;gt;&lt;/td&gt;
&lt;/tr&gt;
&lt;tr bgcolor="#D4E4F3"&gt;
&lt;td&gt;ADDRESSPOSTALCODE&lt;/td&gt;
&lt;td&gt;059293&lt;/td&gt;
&lt;/tr&gt;
&lt;tr&gt;
&lt;td&gt;ADDRESSSTREETNAME&lt;/td&gt;
&lt;td&gt;37 NORTH CANAL ROAD&lt;/td&gt;
&lt;/tr&gt;
&lt;tr bgcolor="#D4E4F3"&gt;
&lt;td&gt;NAME&lt;/td&gt;
&lt;td&gt;CHAMPION HOTEL CITY&lt;/td&gt;
&lt;/tr&gt;
&lt;tr&gt;
&lt;td&gt;INC_CRC&lt;/td&gt;
&lt;td&gt;81DE4992207AD261&lt;/td&gt;
&lt;/tr&gt;
&lt;tr bgcolor="#D4E4F3"&gt;
&lt;td&gt;FMEL_UPD_D&lt;/td&gt;
&lt;td&gt;10/3/2016 9:24:15 AM&lt;/td&gt;
&lt;/tr&gt;
&lt;tr&gt;
&lt;td&gt;X_ADDR&lt;/td&gt;
&lt;td&gt;29533.9693&lt;/td&gt;
&lt;/tr&gt;
&lt;tr bgcolor="#D4E4F3"&gt;
&lt;td&gt;Y_ADDR&lt;/td&gt;
&lt;td&gt;29941.7723&lt;/td&gt;
&lt;/tr&gt;
&lt;/table&gt;
&lt;/td&gt;
&lt;/tr&gt;
&lt;/table&gt;
&lt;/body&gt;
&lt;/html&gt;
</t>
  </si>
  <si>
    <t>Checkers Backpackers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</si>
  <si>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&lt;td&gt;Checkers Backpackers&lt;/td&gt;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href="http://www.checkers-backpackers.com"&gt;www.checkers-backpackers.com&lt;/a&gt;&lt;/td&gt;
&lt;/tr&gt;
&lt;tr&gt;
&lt;td&gt;DESCRIPTION&lt;/td&gt;
&lt;td&gt;&amp;lt;Null&amp;gt;&lt;/td&gt;
&lt;/tr&gt;
&lt;tr bgcolor="#D4E4F3"&gt;
&lt;td&gt;ADDRESSPOSTALCODE&lt;/td&gt;
&lt;td&gt;209918&lt;/td&gt;
&lt;/tr&gt;
&lt;tr&gt;
&lt;td&gt;ADDRESSSTREETNAME&lt;/td&gt;
&lt;td&gt;46 Campbell Lane&lt;/td&gt;
&lt;/tr&gt;
&lt;tr bgcolor="#D4E4F3"&gt;
&lt;td&gt;NAME&lt;/td&gt;
&lt;td&gt;Checkers Backpackers&lt;/td&gt;
&lt;/tr&gt;
&lt;tr&gt;
&lt;td&gt;INC_CRC&lt;/td&gt;
&lt;td&gt;5D1DFA275C5977C1&lt;/td&gt;
&lt;/tr&gt;
&lt;tr bgcolor="#D4E4F3"&gt;
&lt;td&gt;FMEL_UPD_D&lt;/td&gt;
&lt;td&gt;10/3/2016 9:24:15 AM&lt;/td&gt;
&lt;/tr&gt;
&lt;tr&gt;
&lt;td&gt;X_ADDR&lt;/td&gt;
&lt;td&gt;30144.6209&lt;/td&gt;
&lt;/tr&gt;
&lt;tr bgcolor="#D4E4F3"&gt;
&lt;td&gt;Y_ADDR&lt;/td&gt;
&lt;td&gt;31931.0263&lt;/td&gt;
&lt;/tr&gt;
&lt;/table&gt;
&lt;/td&gt;
&lt;/tr&gt;
&lt;/table&gt;
&lt;/body&gt;
&lt;/html&gt;
</t>
  </si>
  <si>
    <t>Chinatown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</si>
  <si>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&lt;td&gt;Chinatown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href="http://www.chinatownhotel.com"&gt;www.chinatownhotel.com&lt;/a&gt;&lt;/td&gt;
&lt;/tr&gt;
&lt;tr&gt;
&lt;td&gt;DESCRIPTION&lt;/td&gt;
&lt;td&gt;&amp;lt;Null&amp;gt;&lt;/td&gt;
&lt;/tr&gt;
&lt;tr bgcolor="#D4E4F3"&gt;
&lt;td&gt;ADDRESSPOSTALCODE&lt;/td&gt;
&lt;td&gt;088387&lt;/td&gt;
&lt;/tr&gt;
&lt;tr&gt;
&lt;td&gt;ADDRESSSTREETNAME&lt;/td&gt;
&lt;td&gt;12 Teck Lim Road&lt;/td&gt;
&lt;/tr&gt;
&lt;tr bgcolor="#D4E4F3"&gt;
&lt;td&gt;NAME&lt;/td&gt;
&lt;td&gt;Chinatown Hotel&lt;/td&gt;
&lt;/tr&gt;
&lt;tr&gt;
&lt;td&gt;INC_CRC&lt;/td&gt;
&lt;td&gt;8101A38F1C46A9B0&lt;/td&gt;
&lt;/tr&gt;
&lt;tr bgcolor="#D4E4F3"&gt;
&lt;td&gt;FMEL_UPD_D&lt;/td&gt;
&lt;td&gt;10/3/2016 9:24:15 AM&lt;/td&gt;
&lt;/tr&gt;
&lt;tr&gt;
&lt;td&gt;X_ADDR&lt;/td&gt;
&lt;td&gt;28965.2575&lt;/td&gt;
&lt;/tr&gt;
&lt;tr bgcolor="#D4E4F3"&gt;
&lt;td&gt;Y_ADDR&lt;/td&gt;
&lt;td&gt;29203.203&lt;/td&gt;
&lt;/tr&gt;
&lt;/table&gt;
&lt;/td&gt;
&lt;/tr&gt;
&lt;/table&gt;
&lt;/body&gt;
&lt;/html&gt;
</t>
  </si>
  <si>
    <t>City Backpackers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</si>
  <si>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&lt;td&gt;City Backpackers&lt;/td&gt;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href="http://www.citybackpackers.com.sg"&gt;www.citybackpackers.com.sg&lt;/a&gt;&lt;/td&gt;
&lt;/tr&gt;
&lt;tr&gt;
&lt;td&gt;DESCRIPTION&lt;/td&gt;
&lt;td&gt;&amp;lt;Null&amp;gt;&lt;/td&gt;
&lt;/tr&gt;
&lt;tr bgcolor="#D4E4F3"&gt;
&lt;td&gt;ADDRESSPOSTALCODE&lt;/td&gt;
&lt;td&gt;059661&lt;/td&gt;
&lt;/tr&gt;
&lt;tr&gt;
&lt;td&gt;ADDRESSSTREETNAME&lt;/td&gt;
&lt;td&gt;18 Hongkong Street&lt;/td&gt;
&lt;/tr&gt;
&lt;tr bgcolor="#D4E4F3"&gt;
&lt;td&gt;NAME&lt;/td&gt;
&lt;td&gt;City Backpackers&lt;/td&gt;
&lt;/tr&gt;
&lt;tr&gt;
&lt;td&gt;INC_CRC&lt;/td&gt;
&lt;td&gt;E8C245B98A748C49&lt;/td&gt;
&lt;/tr&gt;
&lt;tr bgcolor="#D4E4F3"&gt;
&lt;td&gt;FMEL_UPD_D&lt;/td&gt;
&lt;td&gt;10/3/2016 9:24:15 AM&lt;/td&gt;
&lt;/tr&gt;
&lt;tr&gt;
&lt;td&gt;X_ADDR&lt;/td&gt;
&lt;td&gt;29554.0009&lt;/td&gt;
&lt;/tr&gt;
&lt;tr bgcolor="#D4E4F3"&gt;
&lt;td&gt;Y_ADDR&lt;/td&gt;
&lt;td&gt;30024.3469&lt;/td&gt;
&lt;/tr&gt;
&lt;/table&gt;
&lt;/td&gt;
&lt;/tr&gt;
&lt;/table&gt;
&lt;/body&gt;
&lt;/html&gt;
</t>
  </si>
  <si>
    <t>Classique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</si>
  <si>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&lt;td&gt;Classique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href="http://www.classiquehotel.com.sg"&gt;www.classiquehotel.com.sg&lt;/a&gt;&lt;/td&gt;
&lt;/tr&gt;
&lt;tr&gt;
&lt;td&gt;DESCRIPTION&lt;/td&gt;
&lt;td&gt;&amp;lt;Null&amp;gt;&lt;/td&gt;
&lt;/tr&gt;
&lt;tr bgcolor="#D4E4F3"&gt;
&lt;td&gt;ADDRESSPOSTALCODE&lt;/td&gt;
&lt;td&gt;208913&lt;/td&gt;
&lt;/tr&gt;
&lt;tr&gt;
&lt;td&gt;ADDRESSSTREETNAME&lt;/td&gt;
&lt;td&gt;240 Jalan Besar , # 01-01&lt;/td&gt;
&lt;/tr&gt;
&lt;tr bgcolor="#D4E4F3"&gt;
&lt;td&gt;NAME&lt;/td&gt;
&lt;td&gt;Classique Hotel&lt;/td&gt;
&lt;/tr&gt;
&lt;tr&gt;
&lt;td&gt;INC_CRC&lt;/td&gt;
&lt;td&gt;E833A21F48AC1C2D&lt;/td&gt;
&lt;/tr&gt;
&lt;tr bgcolor="#D4E4F3"&gt;
&lt;td&gt;FMEL_UPD_D&lt;/td&gt;
&lt;td&gt;10/3/2016 9:24:15 AM&lt;/td&gt;
&lt;/tr&gt;
&lt;tr&gt;
&lt;td&gt;X_ADDR&lt;/td&gt;
&lt;td&gt;30764.8603&lt;/td&gt;
&lt;/tr&gt;
&lt;tr bgcolor="#D4E4F3"&gt;
&lt;td&gt;Y_ADDR&lt;/td&gt;
&lt;td&gt;32415.6698&lt;/td&gt;
&lt;/tr&gt;
&lt;/table&gt;
&lt;/td&gt;
&lt;/tr&gt;
&lt;/table&gt;
&lt;/body&gt;
&lt;/html&gt;
</t>
  </si>
  <si>
    <t>Clifden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</si>
  <si>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&lt;td&gt;Clifden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&lt;td&gt;207472&lt;/td&gt;
&lt;/tr&gt;
&lt;tr&gt;
&lt;td&gt;ADDRESSSTREETNAME&lt;/td&gt;
&lt;td&gt;12A Upper Dickson Road&lt;/td&gt;
&lt;/tr&gt;
&lt;tr bgcolor="#D4E4F3"&gt;
&lt;td&gt;NAME&lt;/td&gt;
&lt;td&gt;Clifden Hostel&lt;/td&gt;
&lt;/tr&gt;
&lt;tr&gt;
&lt;td&gt;INC_CRC&lt;/td&gt;
&lt;td&gt;2EA7796899A4C53E&lt;/td&gt;
&lt;/tr&gt;
&lt;tr bgcolor="#D4E4F3"&gt;
&lt;td&gt;FMEL_UPD_D&lt;/td&gt;
&lt;td&gt;10/3/2016 9:24:15 AM&lt;/td&gt;
&lt;/tr&gt;
&lt;tr&gt;
&lt;td&gt;X_ADDR&lt;/td&gt;
&lt;td&gt;30118.0842&lt;/td&gt;
&lt;/tr&gt;
&lt;tr bgcolor="#D4E4F3"&gt;
&lt;td&gt;Y_ADDR&lt;/td&gt;
&lt;td&gt;32075.2676&lt;/td&gt;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</si>
  <si>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&lt;td&gt;Conrad Centennial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&lt;td&gt;singapore.conradmeetings.com&lt;/td&gt;
&lt;/tr&gt;
&lt;tr&gt;
&lt;td&gt;DESCRIPTION&lt;/td&gt;
&lt;td&gt;&amp;lt;Null&amp;gt;&lt;/td&gt;
&lt;/tr&gt;
&lt;tr bgcolor="#D4E4F3"&gt;
&lt;td&gt;ADDRESSPOSTALCODE&lt;/td&gt;
&lt;td&gt;038982&lt;/td&gt;
&lt;/tr&gt;
&lt;tr&gt;
&lt;td&gt;ADDRESSSTREETNAME&lt;/td&gt;
&lt;td&gt;2 Temasek Boulevard&lt;/td&gt;
&lt;/tr&gt;
&lt;tr bgcolor="#D4E4F3"&gt;
&lt;td&gt;NAME&lt;/td&gt;
&lt;td&gt;Conrad Centennial Singapore&lt;/td&gt;
&lt;/tr&gt;
&lt;tr&gt;
&lt;td&gt;INC_CRC&lt;/td&gt;
&lt;td&gt;82C8A948E4AA683D&lt;/td&gt;
&lt;/tr&gt;
&lt;tr bgcolor="#D4E4F3"&gt;
&lt;td&gt;FMEL_UPD_D&lt;/td&gt;
&lt;td&gt;10/3/2016 9:24:15 AM&lt;/td&gt;
&lt;/tr&gt;
&lt;tr&gt;
&lt;td&gt;X_ADDR&lt;/td&gt;
&lt;td&gt;30833.0513&lt;/td&gt;
&lt;/tr&gt;
&lt;tr bgcolor="#D4E4F3"&gt;
&lt;td&gt;Y_ADDR&lt;/td&gt;
&lt;td&gt;30656.9608&lt;/td&gt;
&lt;/tr&gt;
&lt;/table&gt;
&lt;/td&gt;
&lt;/tr&gt;
&lt;/table&gt;
&lt;/body&gt;
&lt;/html&gt;
</t>
  </si>
  <si>
    <t>COO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</si>
  <si>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&lt;td&gt;COO&lt;/td&gt;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&lt;td&gt;169056&lt;/td&gt;
&lt;/tr&gt;
&lt;tr&gt;
&lt;td&gt;ADDRESSSTREETNAME&lt;/td&gt;
&lt;td&gt;259 OUTRAM ROAD THE PLOT HOSTELS&lt;/td&gt;
&lt;/tr&gt;
&lt;tr bgcolor="#D4E4F3"&gt;
&lt;td&gt;NAME&lt;/td&gt;
&lt;td&gt;COO&lt;/td&gt;
&lt;/tr&gt;
&lt;tr&gt;
&lt;td&gt;INC_CRC&lt;/td&gt;
&lt;td&gt;0C2894DFA48C7D6A&lt;/td&gt;
&lt;/tr&gt;
&lt;tr bgcolor="#D4E4F3"&gt;
&lt;td&gt;FMEL_UPD_D&lt;/td&gt;
&lt;td&gt;10/3/2016 9:24:15 AM&lt;/td&gt;
&lt;/tr&gt;
&lt;tr&gt;
&lt;td&gt;X_ADDR&lt;/td&gt;
&lt;td&gt;28156.7103&lt;/td&gt;
&lt;/tr&gt;
&lt;tr bgcolor="#D4E4F3"&gt;
&lt;td&gt;Y_ADDR&lt;/td&gt;
&lt;td&gt;29714.8668&lt;/td&gt;
&lt;/tr&gt;
&lt;/table&gt;
&lt;/td&gt;
&lt;/tr&gt;
&lt;/table&gt;
&lt;/body&gt;
&lt;/html&gt;
</t>
  </si>
  <si>
    <t>Coziee Lodge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</si>
  <si>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&lt;td&gt;Coziee Lodge&lt;/td&gt;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href="http://cozieelodge.com/"&gt;http://cozieelodge.com/&lt;/a&gt;&lt;/td&gt;
&lt;/tr&gt;
&lt;tr&gt;
&lt;td&gt;DESCRIPTION&lt;/td&gt;
&lt;td&gt;&amp;lt;Null&amp;gt;&lt;/td&gt;
&lt;/tr&gt;
&lt;tr bgcolor="#D4E4F3"&gt;
&lt;td&gt;ADDRESSPOSTALCODE&lt;/td&gt;
&lt;td&gt;389198&lt;/td&gt;
&lt;/tr&gt;
&lt;tr&gt;
&lt;td&gt;ADDRESSSTREETNAME&lt;/td&gt;
&lt;td&gt;77A Geylang Road&lt;/td&gt;
&lt;/tr&gt;
&lt;tr bgcolor="#D4E4F3"&gt;
&lt;td&gt;NAME&lt;/td&gt;
&lt;td&gt;Coziee Lodge&lt;/td&gt;
&lt;/tr&gt;
&lt;tr&gt;
&lt;td&gt;INC_CRC&lt;/td&gt;
&lt;td&gt;7FA749767E9392C2&lt;/td&gt;
&lt;/tr&gt;
&lt;tr bgcolor="#D4E4F3"&gt;
&lt;td&gt;FMEL_UPD_D&lt;/td&gt;
&lt;td&gt;10/3/2016 9:24:15 AM&lt;/td&gt;
&lt;/tr&gt;
&lt;tr&gt;
&lt;td&gt;X_ADDR&lt;/td&gt;
&lt;td&gt;32402.3548&lt;/td&gt;
&lt;/tr&gt;
&lt;tr bgcolor="#D4E4F3"&gt;
&lt;td&gt;Y_ADDR&lt;/td&gt;
&lt;td&gt;32564.2708&lt;/td&gt;
&lt;/tr&gt;
&lt;/table&gt;
&lt;/td&gt;
&lt;/tr&gt;
&lt;/table&gt;
&lt;/body&gt;
&lt;/html&gt;
</t>
  </si>
  <si>
    <t>Crockfords Tower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</si>
  <si>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&lt;td&gt;Crockfords Tower&lt;/td&gt;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href="http://www.rwsentosa.com"&gt;www.rwsentosa.com&lt;/a&gt;&lt;/td&gt;
&lt;/tr&gt;
&lt;tr&gt;
&lt;td&gt;DESCRIPTION&lt;/td&gt;
&lt;td&gt;&amp;lt;Null&amp;gt;&lt;/td&gt;
&lt;/tr&gt;
&lt;tr bgcolor="#D4E4F3"&gt;
&lt;td&gt;ADDRESSPOSTALCODE&lt;/td&gt;
&lt;td&gt;098270&lt;/td&gt;
&lt;/tr&gt;
&lt;tr&gt;
&lt;td&gt;ADDRESSSTREETNAME&lt;/td&gt;
&lt;td&gt;10 Sentosa Gateway&lt;/td&gt;
&lt;/tr&gt;
&lt;tr bgcolor="#D4E4F3"&gt;
&lt;td&gt;NAME&lt;/td&gt;
&lt;td&gt;Crockfords Tower&lt;/td&gt;
&lt;/tr&gt;
&lt;tr&gt;
&lt;td&gt;INC_CRC&lt;/td&gt;
&lt;td&gt;AD072B6C2F0D648D&lt;/td&gt;
&lt;/tr&gt;
&lt;tr bgcolor="#D4E4F3"&gt;
&lt;td&gt;FMEL_UPD_D&lt;/td&gt;
&lt;td&gt;10/3/2016 9:24:15 AM&lt;/td&gt;
&lt;/tr&gt;
&lt;tr&gt;
&lt;td&gt;X_ADDR&lt;/td&gt;
&lt;td&gt;26437.5895&lt;/td&gt;
&lt;/tr&gt;
&lt;tr bgcolor="#D4E4F3"&gt;
&lt;td&gt;Y_ADDR&lt;/td&gt;
&lt;td&gt;26500.3132&lt;/td&gt;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</si>
  <si>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&lt;td&gt;Crowne Plaza Changi Airport&lt;/td&gt;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href="http://www.ihg.com/crowneplaza/hotels/us/en/singapore/sincp/hoteldetail"&gt;www.ihg.com/crowneplaza/hotels/us/en/singapore/sincp/hoteldetail&lt;/a&gt;&lt;/td&gt;
&lt;/tr&gt;
&lt;tr&gt;
&lt;td&gt;DESCRIPTION&lt;/td&gt;
&lt;td&gt;&amp;lt;Null&amp;gt;&lt;/td&gt;
&lt;/tr&gt;
&lt;tr bgcolor="#D4E4F3"&gt;
&lt;td&gt;ADDRESSPOSTALCODE&lt;/td&gt;
&lt;td&gt;819664&lt;/td&gt;
&lt;/tr&gt;
&lt;tr&gt;
&lt;td&gt;ADDRESSSTREETNAME&lt;/td&gt;
&lt;td&gt;75 Airport Boulevard&lt;/td&gt;
&lt;/tr&gt;
&lt;tr bgcolor="#D4E4F3"&gt;
&lt;td&gt;NAME&lt;/td&gt;
&lt;td&gt;Crowne Plaza Changi Airport&lt;/td&gt;
&lt;/tr&gt;
&lt;tr&gt;
&lt;td&gt;INC_CRC&lt;/td&gt;
&lt;td&gt;AF34378EC4DDF9CA&lt;/td&gt;
&lt;/tr&gt;
&lt;tr bgcolor="#D4E4F3"&gt;
&lt;td&gt;FMEL_UPD_D&lt;/td&gt;
&lt;td&gt;10/3/2016 9:24:15 AM&lt;/td&gt;
&lt;/tr&gt;
&lt;tr&gt;
&lt;td&gt;X_ADDR&lt;/td&gt;
&lt;td&gt;45208.3902&lt;/td&gt;
&lt;/tr&gt;
&lt;tr bgcolor="#D4E4F3"&gt;
&lt;td&gt;Y_ADDR&lt;/td&gt;
&lt;td&gt;37862.036&lt;/td&gt;
&lt;/tr&gt;
&lt;/table&gt;
&lt;/td&gt;
&lt;/tr&gt;
&lt;/table&gt;
&lt;/body&gt;
&lt;/html&gt;
</t>
  </si>
  <si>
    <t>CUBE @ smith street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</si>
  <si>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&lt;td&gt;CUBE @ smith street&lt;/td&gt;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&lt;td&gt;058971&lt;/td&gt;
&lt;/tr&gt;
&lt;tr&gt;
&lt;td&gt;ADDRESSSTREETNAME&lt;/td&gt;
&lt;td&gt;76A SMITH STREET&lt;/td&gt;
&lt;/tr&gt;
&lt;tr bgcolor="#D4E4F3"&gt;
&lt;td&gt;NAME&lt;/td&gt;
&lt;td&gt;CUBE @ smith street&lt;/td&gt;
&lt;/tr&gt;
&lt;tr&gt;
&lt;td&gt;INC_CRC&lt;/td&gt;
&lt;td&gt;CE498F460F11C300&lt;/td&gt;
&lt;/tr&gt;
&lt;tr bgcolor="#D4E4F3"&gt;
&lt;td&gt;FMEL_UPD_D&lt;/td&gt;
&lt;td&gt;10/3/2016 9:24:15 AM&lt;/td&gt;
&lt;/tr&gt;
&lt;tr&gt;
&lt;td&gt;X_ADDR&lt;/td&gt;
&lt;td&gt;29078.1266&lt;/td&gt;
&lt;/tr&gt;
&lt;tr bgcolor="#D4E4F3"&gt;
&lt;td&gt;Y_ADDR&lt;/td&gt;
&lt;td&gt;29510.999&lt;/td&gt;
&lt;/tr&gt;
&lt;/table&gt;
&lt;/td&gt;
&lt;/tr&gt;
&lt;/table&gt;
&lt;/body&gt;
&lt;/html&gt;
</t>
  </si>
  <si>
    <t>Deluxe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</si>
  <si>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&lt;td&gt;Deluxe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&lt;td&gt;399099&lt;/td&gt;
&lt;/tr&gt;
&lt;tr&gt;
&lt;td&gt;ADDRESSSTREETNAME&lt;/td&gt;
&lt;td&gt;37A Lorong 8 Geylang&lt;/td&gt;
&lt;/tr&gt;
&lt;tr bgcolor="#D4E4F3"&gt;
&lt;td&gt;NAME&lt;/td&gt;
&lt;td&gt;Deluxe Hotel&lt;/td&gt;
&lt;/tr&gt;
&lt;tr&gt;
&lt;td&gt;INC_CRC&lt;/td&gt;
&lt;td&gt;D088FFA583D3E7FC&lt;/td&gt;
&lt;/tr&gt;
&lt;tr bgcolor="#D4E4F3"&gt;
&lt;td&gt;FMEL_UPD_D&lt;/td&gt;
&lt;td&gt;10/3/2016 9:24:15 AM&lt;/td&gt;
&lt;/tr&gt;
&lt;tr&gt;
&lt;td&gt;X_ADDR&lt;/td&gt;
&lt;td&gt;32905.5449&lt;/td&gt;
&lt;/tr&gt;
&lt;tr bgcolor="#D4E4F3"&gt;
&lt;td&gt;Y_ADDR&lt;/td&gt;
&lt;td&gt;32553.2653&lt;/td&gt;
&lt;/tr&gt;
&lt;/table&gt;
&lt;/td&gt;
&lt;/tr&gt;
&lt;/table&gt;
&lt;/body&gt;
&lt;/html&gt;
</t>
  </si>
  <si>
    <t>Eighteen by Three Cabins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</si>
  <si>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&lt;td&gt;Eighteen by Three Cabins&lt;/td&gt;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href="http://www.18by3.com"&gt;www.18by3.com&lt;/a&gt;&lt;/td&gt;
&lt;/tr&gt;
&lt;tr&gt;
&lt;td&gt;DESCRIPTION&lt;/td&gt;
&lt;td&gt;&amp;lt;Null&amp;gt;&lt;/td&gt;
&lt;/tr&gt;
&lt;tr bgcolor="#D4E4F3"&gt;
&lt;td&gt;ADDRESSPOSTALCODE&lt;/td&gt;
&lt;td&gt;068722&lt;/td&gt;
&lt;/tr&gt;
&lt;tr&gt;
&lt;td&gt;ADDRESSSTREETNAME&lt;/td&gt;
&lt;td&gt;3 STANLEY STREET, # 2-00&lt;/td&gt;
&lt;/tr&gt;
&lt;tr bgcolor="#D4E4F3"&gt;
&lt;td&gt;NAME&lt;/td&gt;
&lt;td&gt;Eighteen by Three Cabins&lt;/td&gt;
&lt;/tr&gt;
&lt;tr&gt;
&lt;td&gt;INC_CRC&lt;/td&gt;
&lt;td&gt;76F6E72DB230B206&lt;/td&gt;
&lt;/tr&gt;
&lt;tr bgcolor="#D4E4F3"&gt;
&lt;td&gt;FMEL_UPD_D&lt;/td&gt;
&lt;td&gt;10/3/2016 9:24:15 AM&lt;/td&gt;
&lt;/tr&gt;
&lt;tr&gt;
&lt;td&gt;X_ADDR&lt;/td&gt;
&lt;td&gt;29594.4278&lt;/td&gt;
&lt;/tr&gt;
&lt;tr bgcolor="#D4E4F3"&gt;
&lt;td&gt;Y_ADDR&lt;/td&gt;
&lt;td&gt;29147.8712&lt;/td&gt;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</si>
  <si>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&lt;td&gt;Holiday Inn Express Singapore Clarke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&lt;td&gt;holidayinnexpress.com&lt;/td&gt;
&lt;/tr&gt;
&lt;tr&gt;
&lt;td&gt;DESCRIPTION&lt;/td&gt;
&lt;td&gt;&amp;lt;Null&amp;gt;&lt;/td&gt;
&lt;/tr&gt;
&lt;tr bgcolor="#D4E4F3"&gt;
&lt;td&gt;ADDRESSPOSTALCODE&lt;/td&gt;
&lt;td&gt;059573&lt;/td&gt;
&lt;/tr&gt;
&lt;tr&gt;
&lt;td&gt;ADDRESSSTREETNAME&lt;/td&gt;
&lt;td&gt;2 Magazine Road&lt;/td&gt;
&lt;/tr&gt;
&lt;tr bgcolor="#D4E4F3"&gt;
&lt;td&gt;NAME&lt;/td&gt;
&lt;td&gt;Holiday Inn Express Singapore Clarke Quay&lt;/td&gt;
&lt;/tr&gt;
&lt;tr&gt;
&lt;td&gt;INC_CRC&lt;/td&gt;
&lt;td&gt;ABC7FB0FC11DAF62&lt;/td&gt;
&lt;/tr&gt;
&lt;tr bgcolor="#D4E4F3"&gt;
&lt;td&gt;FMEL_UPD_D&lt;/td&gt;
&lt;td&gt;4/25/2016 11:48:40 AM&lt;/td&gt;
&lt;/tr&gt;
&lt;tr&gt;
&lt;td&gt;X_ADDR&lt;/td&gt;
&lt;td&gt;28964.38&lt;/td&gt;
&lt;/tr&gt;
&lt;tr bgcolor="#D4E4F3"&gt;
&lt;td&gt;Y_ADDR&lt;/td&gt;
&lt;td&gt;30183.5763&lt;/td&gt;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</si>
  <si>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&lt;td&gt;Holiday Inn Express Singapore Orchard Road&lt;/td&gt;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&lt;td&gt;229921&lt;/td&gt;
&lt;/tr&gt;
&lt;tr&gt;
&lt;td&gt;ADDRESSSTREETNAME&lt;/td&gt;
&lt;td&gt;20 Bideford Road&lt;/td&gt;
&lt;/tr&gt;
&lt;tr bgcolor="#D4E4F3"&gt;
&lt;td&gt;NAME&lt;/td&gt;
&lt;td&gt;Holiday Inn Express Singapore Orchard Road&lt;/td&gt;
&lt;/tr&gt;
&lt;tr&gt;
&lt;td&gt;INC_CRC&lt;/td&gt;
&lt;td&gt;2FAFCA1044F8DB6F&lt;/td&gt;
&lt;/tr&gt;
&lt;tr bgcolor="#D4E4F3"&gt;
&lt;td&gt;FMEL_UPD_D&lt;/td&gt;
&lt;td&gt;4/25/2016 11:48:40 AM&lt;/td&gt;
&lt;/tr&gt;
&lt;tr&gt;
&lt;td&gt;X_ADDR&lt;/td&gt;
&lt;td&gt;28374.1363&lt;/td&gt;
&lt;/tr&gt;
&lt;tr bgcolor="#D4E4F3"&gt;
&lt;td&gt;Y_ADDR&lt;/td&gt;
&lt;td&gt;31729.8464&lt;/td&gt;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</si>
  <si>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&lt;td&gt;Holiday Inn Singapore Atrium&lt;/td&gt;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href="http://www.holiday-inn.com/atrium-sin"&gt;www.holiday-inn.com/atrium-sin&lt;/a&gt;&lt;/td&gt;
&lt;/tr&gt;
&lt;tr&gt;
&lt;td&gt;DESCRIPTION&lt;/td&gt;
&lt;td&gt;&amp;lt;Null&amp;gt;&lt;/td&gt;
&lt;/tr&gt;
&lt;tr bgcolor="#D4E4F3"&gt;
&lt;td&gt;ADDRESSPOSTALCODE&lt;/td&gt;
&lt;td&gt;169075&lt;/td&gt;
&lt;/tr&gt;
&lt;tr&gt;
&lt;td&gt;ADDRESSSTREETNAME&lt;/td&gt;
&lt;td&gt;317 Outram Road&lt;/td&gt;
&lt;/tr&gt;
&lt;tr bgcolor="#D4E4F3"&gt;
&lt;td&gt;NAME&lt;/td&gt;
&lt;td&gt;Holiday Inn Singapore Atrium&lt;/td&gt;
&lt;/tr&gt;
&lt;tr&gt;
&lt;td&gt;INC_CRC&lt;/td&gt;
&lt;td&gt;2FEE3963E4965040&lt;/td&gt;
&lt;/tr&gt;
&lt;tr bgcolor="#D4E4F3"&gt;
&lt;td&gt;FMEL_UPD_D&lt;/td&gt;
&lt;td&gt;4/25/2016 11:48:40 AM&lt;/td&gt;
&lt;/tr&gt;
&lt;tr&gt;
&lt;td&gt;X_ADDR&lt;/td&gt;
&lt;td&gt;28083.436&lt;/td&gt;
&lt;/tr&gt;
&lt;tr bgcolor="#D4E4F3"&gt;
&lt;td&gt;Y_ADDR&lt;/td&gt;
&lt;td&gt;30164.3526&lt;/td&gt;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</si>
  <si>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&lt;td&gt;Holiday Inn Singapore Orchard City Centre&lt;/td&gt;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href="http://www.holidayinn.com/hotels/us/en/singapore/sinpv/hoteldetail"&gt;www.holidayinn.com/hotels/us/en/singapore/sinpv/hoteldetail&lt;/a&gt;&lt;/td&gt;
&lt;/tr&gt;
&lt;tr&gt;
&lt;td&gt;DESCRIPTION&lt;/td&gt;
&lt;td&gt;&amp;lt;Null&amp;gt;&lt;/td&gt;
&lt;/tr&gt;
&lt;tr bgcolor="#D4E4F3"&gt;
&lt;td&gt;ADDRESSPOSTALCODE&lt;/td&gt;
&lt;td&gt;229616&lt;/td&gt;
&lt;/tr&gt;
&lt;tr&gt;
&lt;td&gt;ADDRESSSTREETNAME&lt;/td&gt;
&lt;td&gt;11 Cavenagh Road&lt;/td&gt;
&lt;/tr&gt;
&lt;tr bgcolor="#D4E4F3"&gt;
&lt;td&gt;NAME&lt;/td&gt;
&lt;td&gt;Holiday Inn Singapore Orchard City Centre&lt;/td&gt;
&lt;/tr&gt;
&lt;tr&gt;
&lt;td&gt;INC_CRC&lt;/td&gt;
&lt;td&gt;5ED224F20B12443A&lt;/td&gt;
&lt;/tr&gt;
&lt;tr bgcolor="#D4E4F3"&gt;
&lt;td&gt;FMEL_UPD_D&lt;/td&gt;
&lt;td&gt;4/25/2016 11:48:40 AM&lt;/td&gt;
&lt;/tr&gt;
&lt;tr&gt;
&lt;td&gt;X_ADDR&lt;/td&gt;
&lt;td&gt;28866.178&lt;/td&gt;
&lt;/tr&gt;
&lt;tr bgcolor="#D4E4F3"&gt;
&lt;td&gt;Y_ADDR&lt;/td&gt;
&lt;td&gt;31624.9298&lt;/td&gt;
&lt;/tr&gt;
&lt;/table&gt;
&lt;/td&gt;
&lt;/tr&gt;
&lt;/table&gt;
&lt;/body&gt;
&lt;/html&gt;
</t>
  </si>
  <si>
    <t>5footway.inn Project Ann Siang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</si>
  <si>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Ann Siang&lt;/td&gt;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&lt;td&gt;058818&lt;/td&gt;
&lt;/tr&gt;
&lt;tr&gt;
&lt;td&gt;ADDRESSSTREETNAME&lt;/td&gt;
&lt;td&gt;269 South Bridge Road (Level 3)&lt;/td&gt;
&lt;/tr&gt;
&lt;tr bgcolor="#D4E4F3"&gt;
&lt;td&gt;NAME&lt;/td&gt;
&lt;td&gt;5footway.inn Project Ann Siang&lt;/td&gt;
&lt;/tr&gt;
&lt;tr&gt;
&lt;td&gt;INC_CRC&lt;/td&gt;
&lt;td&gt;C112AAEED13FD013&lt;/td&gt;
&lt;/tr&gt;
&lt;tr bgcolor="#D4E4F3"&gt;
&lt;td&gt;FMEL_UPD_D&lt;/td&gt;
&lt;td&gt;4/25/2016 11:48:40 AM&lt;/td&gt;
&lt;/tr&gt;
&lt;tr&gt;
&lt;td&gt;X_ADDR&lt;/td&gt;
&lt;td&gt;29336.0283&lt;/td&gt;
&lt;/tr&gt;
&lt;tr bgcolor="#D4E4F3"&gt;
&lt;td&gt;Y_ADDR&lt;/td&gt;
&lt;td&gt;29374.2964&lt;/td&gt;
&lt;/tr&gt;
&lt;/table&gt;
&lt;/td&gt;
&lt;/tr&gt;
&lt;/table&gt;
&lt;/body&gt;
&lt;/html&gt;
</t>
  </si>
  <si>
    <t>5footway.inn Project Chinatown 2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</si>
  <si>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Chinatown 2&lt;/td&gt;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&lt;td&gt;058778&lt;/td&gt;
&lt;/tr&gt;
&lt;tr&gt;
&lt;td&gt;ADDRESSSTREETNAME&lt;/td&gt;
&lt;td&gt;227 South Bridge Road&lt;/td&gt;
&lt;/tr&gt;
&lt;tr bgcolor="#D4E4F3"&gt;
&lt;td&gt;NAME&lt;/td&gt;
&lt;td&gt;5footway.inn Project Chinatown 2&lt;/td&gt;
&lt;/tr&gt;
&lt;tr&gt;
&lt;td&gt;INC_CRC&lt;/td&gt;
&lt;td&gt;927C05CC0DDA8A46&lt;/td&gt;
&lt;/tr&gt;
&lt;tr bgcolor="#D4E4F3"&gt;
&lt;td&gt;FMEL_UPD_D&lt;/td&gt;
&lt;td&gt;4/25/2016 11:48:40 AM&lt;/td&gt;
&lt;/tr&gt;
&lt;tr&gt;
&lt;td&gt;X_ADDR&lt;/td&gt;
&lt;td&gt;29380.4631&lt;/td&gt;
&lt;/tr&gt;
&lt;tr bgcolor="#D4E4F3"&gt;
&lt;td&gt;Y_ADDR&lt;/td&gt;
&lt;td&gt;29468.0724&lt;/td&gt;
&lt;/tr&gt;
&lt;/table&gt;
&lt;/td&gt;
&lt;/tr&gt;
&lt;/table&gt;
&lt;/body&gt;
&lt;/html&gt;
</t>
  </si>
  <si>
    <t>5footway.inn Project Chinatown 3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</si>
  <si>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&lt;td&gt;5footway.inn Project Chinatown 3&lt;/td&gt;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href="http://www.5footwayinn.com"&gt;www.5footwayinn.com&lt;/a&gt;&lt;/td&gt;
&lt;/tr&gt;
&lt;tr&gt;
&lt;td&gt;DESCRIPTION&lt;/td&gt;
&lt;td&gt;&amp;lt;Null&amp;gt;&lt;/td&gt;
&lt;/tr&gt;
&lt;tr bgcolor="#D4E4F3"&gt;
&lt;td&gt;ADDRESSPOSTALCODE&lt;/td&gt;
&lt;td&gt;059211&lt;/td&gt;
&lt;/tr&gt;
&lt;tr&gt;
&lt;td&gt;ADDRESSSTREETNAME&lt;/td&gt;
&lt;td&gt;52A Pagoda Street&lt;/td&gt;
&lt;/tr&gt;
&lt;tr bgcolor="#D4E4F3"&gt;
&lt;td&gt;NAME&lt;/td&gt;
&lt;td&gt;5footway.inn Project Chinatown 3&lt;/td&gt;
&lt;/tr&gt;
&lt;tr&gt;
&lt;td&gt;INC_CRC&lt;/td&gt;
&lt;td&gt;8736675C54931B9A&lt;/td&gt;
&lt;/tr&gt;
&lt;tr bgcolor="#D4E4F3"&gt;
&lt;td&gt;FMEL_UPD_D&lt;/td&gt;
&lt;td&gt;4/25/2016 11:48:40 AM&lt;/td&gt;
&lt;/tr&gt;
&lt;tr&gt;
&lt;td&gt;X_ADDR&lt;/td&gt;
&lt;td&gt;29220.8011&lt;/td&gt;
&lt;/tr&gt;
&lt;tr bgcolor="#D4E4F3"&gt;
&lt;td&gt;Y_ADDR&lt;/td&gt;
&lt;td&gt;29560.5405&lt;/td&gt;
&lt;/tr&gt;
&lt;/table&gt;
&lt;/td&gt;
&lt;/tr&gt;
&lt;/table&gt;
&lt;/body&gt;
&lt;/html&gt;
</t>
  </si>
  <si>
    <t>Hotel 81 - Lucky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</si>
  <si>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Lucky&lt;/td&gt;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&lt;td&gt;398741&lt;/td&gt;
&lt;/tr&gt;
&lt;tr&gt;
&lt;td&gt;ADDRESSSTREETNAME&lt;/td&gt;
&lt;td&gt;23 Lorong 20 Geylang&lt;/td&gt;
&lt;/tr&gt;
&lt;tr bgcolor="#D4E4F3"&gt;
&lt;td&gt;NAME&lt;/td&gt;
&lt;td&gt;Hotel 81 - Lucky&lt;/td&gt;
&lt;/tr&gt;
&lt;tr&gt;
&lt;td&gt;INC_CRC&lt;/td&gt;
&lt;td&gt;26E561E11AFE81DB&lt;/td&gt;
&lt;/tr&gt;
&lt;tr bgcolor="#D4E4F3"&gt;
&lt;td&gt;FMEL_UPD_D&lt;/td&gt;
&lt;td&gt;4/25/2016 11:48:40 AM&lt;/td&gt;
&lt;/tr&gt;
&lt;tr&gt;
&lt;td&gt;X_ADDR&lt;/td&gt;
&lt;td&gt;33361.9011&lt;/td&gt;
&lt;/tr&gt;
&lt;tr bgcolor="#D4E4F3"&gt;
&lt;td&gt;Y_ADDR&lt;/td&gt;
&lt;td&gt;32686.5555&lt;/td&gt;
&lt;/tr&gt;
&lt;/table&gt;
&lt;/td&gt;
&lt;/tr&gt;
&lt;/table&gt;
&lt;/body&gt;
&lt;/html&gt;
</t>
  </si>
  <si>
    <t>Hotel 81 - Orchid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</si>
  <si>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Orchid&lt;/td&gt;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&lt;td&gt;399090&lt;/td&gt;
&lt;/tr&gt;
&lt;tr&gt;
&lt;td&gt;ADDRESSSTREETNAME&lt;/td&gt;
&lt;td&gt;21 Lorong 8 Geylang&lt;/td&gt;
&lt;/tr&gt;
&lt;tr bgcolor="#D4E4F3"&gt;
&lt;td&gt;NAME&lt;/td&gt;
&lt;td&gt;Hotel 81 - Orchid&lt;/td&gt;
&lt;/tr&gt;
&lt;tr&gt;
&lt;td&gt;INC_CRC&lt;/td&gt;
&lt;td&gt;667082AD7D587AD4&lt;/td&gt;
&lt;/tr&gt;
&lt;tr bgcolor="#D4E4F3"&gt;
&lt;td&gt;FMEL_UPD_D&lt;/td&gt;
&lt;td&gt;4/25/2016 11:48:40 AM&lt;/td&gt;
&lt;/tr&gt;
&lt;tr&gt;
&lt;td&gt;X_ADDR&lt;/td&gt;
&lt;td&gt;32892.2389&lt;/td&gt;
&lt;/tr&gt;
&lt;tr bgcolor="#D4E4F3"&gt;
&lt;td&gt;Y_ADDR&lt;/td&gt;
&lt;td&gt;32610.4186&lt;/td&gt;
&lt;/tr&gt;
&lt;/table&gt;
&lt;/td&gt;
&lt;/tr&gt;
&lt;/table&gt;
&lt;/body&gt;
&lt;/html&gt;
</t>
  </si>
  <si>
    <t>Hotel 81 - Osaka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</si>
  <si>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Osaka&lt;/td&gt;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&lt;td&gt;169753&lt;/td&gt;
&lt;/tr&gt;
&lt;tr&gt;
&lt;td&gt;ADDRESSSTREETNAME&lt;/td&gt;
&lt;td&gt;1 Eng Hoon Street&lt;/td&gt;
&lt;/tr&gt;
&lt;tr bgcolor="#D4E4F3"&gt;
&lt;td&gt;NAME&lt;/td&gt;
&lt;td&gt;Hotel 81 - Osaka&lt;/td&gt;
&lt;/tr&gt;
&lt;tr&gt;
&lt;td&gt;INC_CRC&lt;/td&gt;
&lt;td&gt;52088726A4A2B76F&lt;/td&gt;
&lt;/tr&gt;
&lt;tr bgcolor="#D4E4F3"&gt;
&lt;td&gt;FMEL_UPD_D&lt;/td&gt;
&lt;td&gt;4/25/2016 11:48:40 AM&lt;/td&gt;
&lt;/tr&gt;
&lt;tr&gt;
&lt;td&gt;X_ADDR&lt;/td&gt;
&lt;td&gt;28183.4208&lt;/td&gt;
&lt;/tr&gt;
&lt;tr bgcolor="#D4E4F3"&gt;
&lt;td&gt;Y_ADDR&lt;/td&gt;
&lt;td&gt;29533.4848&lt;/td&gt;
&lt;/tr&gt;
&lt;/table&gt;
&lt;/td&gt;
&lt;/tr&gt;
&lt;/table&gt;
&lt;/body&gt;
&lt;/html&gt;
</t>
  </si>
  <si>
    <t>Hotel 81 - Palace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</si>
  <si>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Palace&lt;/td&gt;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&lt;td&gt;398867&lt;/td&gt;
&lt;/tr&gt;
&lt;tr&gt;
&lt;td&gt;ADDRESSSTREETNAME&lt;/td&gt;
&lt;td&gt;25 Lorong 16 Geylang&lt;/td&gt;
&lt;/tr&gt;
&lt;tr bgcolor="#D4E4F3"&gt;
&lt;td&gt;NAME&lt;/td&gt;
&lt;td&gt;Hotel 81 - Palace&lt;/td&gt;
&lt;/tr&gt;
&lt;tr&gt;
&lt;td&gt;INC_CRC&lt;/td&gt;
&lt;td&gt;EC5E05992B2E6DF7&lt;/td&gt;
&lt;/tr&gt;
&lt;tr bgcolor="#D4E4F3"&gt;
&lt;td&gt;FMEL_UPD_D&lt;/td&gt;
&lt;td&gt;4/25/2016 11:48:40 AM&lt;/td&gt;
&lt;/tr&gt;
&lt;tr&gt;
&lt;td&gt;X_ADDR&lt;/td&gt;
&lt;td&gt;33208.4523&lt;/td&gt;
&lt;/tr&gt;
&lt;tr bgcolor="#D4E4F3"&gt;
&lt;td&gt;Y_ADDR&lt;/td&gt;
&lt;td&gt;32676.7959&lt;/td&gt;
&lt;/tr&gt;
&lt;/table&gt;
&lt;/td&gt;
&lt;/tr&gt;
&lt;/table&gt;
&lt;/body&gt;
&lt;/html&gt;
</t>
  </si>
  <si>
    <t>Hotel 81 - Princess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</si>
  <si>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Princess&lt;/td&gt;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&lt;td&gt;399001&lt;/td&gt;
&lt;/tr&gt;
&lt;tr&gt;
&lt;td&gt;ADDRESSSTREETNAME&lt;/td&gt;
&lt;td&gt;21 Lorong 12 Geylang&lt;/td&gt;
&lt;/tr&gt;
&lt;tr bgcolor="#D4E4F3"&gt;
&lt;td&gt;NAME&lt;/td&gt;
&lt;td&gt;Hotel 81 - Princess&lt;/td&gt;
&lt;/tr&gt;
&lt;tr&gt;
&lt;td&gt;INC_CRC&lt;/td&gt;
&lt;td&gt;A2EB77F01B140702&lt;/td&gt;
&lt;/tr&gt;
&lt;tr bgcolor="#D4E4F3"&gt;
&lt;td&gt;FMEL_UPD_D&lt;/td&gt;
&lt;td&gt;4/25/2016 11:48:40 AM&lt;/td&gt;
&lt;/tr&gt;
&lt;tr&gt;
&lt;td&gt;X_ADDR&lt;/td&gt;
&lt;td&gt;33042.9966&lt;/td&gt;
&lt;/tr&gt;
&lt;tr bgcolor="#D4E4F3"&gt;
&lt;td&gt;Y_ADDR&lt;/td&gt;
&lt;td&gt;32588.0723&lt;/td&gt;
&lt;/tr&gt;
&lt;/table&gt;
&lt;/td&gt;
&lt;/tr&gt;
&lt;/table&gt;
&lt;/body&gt;
&lt;/html&gt;
</t>
  </si>
  <si>
    <t>Hotel 81 - Rochor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</si>
  <si>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Rochor&lt;/td&gt;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&lt;td&gt;208785&lt;/td&gt;
&lt;/tr&gt;
&lt;tr&gt;
&lt;td&gt;ADDRESSSTREETNAME&lt;/td&gt;
&lt;td&gt;5 Jalan Besar&lt;/td&gt;
&lt;/tr&gt;
&lt;tr bgcolor="#D4E4F3"&gt;
&lt;td&gt;NAME&lt;/td&gt;
&lt;td&gt;Hotel 81 - Rochor&lt;/td&gt;
&lt;/tr&gt;
&lt;tr&gt;
&lt;td&gt;INC_CRC&lt;/td&gt;
&lt;td&gt;0866D9F30000F828&lt;/td&gt;
&lt;/tr&gt;
&lt;tr bgcolor="#D4E4F3"&gt;
&lt;td&gt;FMEL_UPD_D&lt;/td&gt;
&lt;td&gt;4/25/2016 11:48:40 AM&lt;/td&gt;
&lt;/tr&gt;
&lt;tr&gt;
&lt;td&gt;X_ADDR&lt;/td&gt;
&lt;td&gt;30299.8036&lt;/td&gt;
&lt;/tr&gt;
&lt;tr bgcolor="#D4E4F3"&gt;
&lt;td&gt;Y_ADDR&lt;/td&gt;
&lt;td&gt;31788.0485&lt;/td&gt;
&lt;/tr&gt;
&lt;/table&gt;
&lt;/td&gt;
&lt;/tr&gt;
&lt;/table&gt;
&lt;/body&gt;
&lt;/html&gt;
</t>
  </si>
  <si>
    <t>Hotel 81 - Sakura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</si>
  <si>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Sakura&lt;/td&gt;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&lt;td&gt;427452&lt;/td&gt;
&lt;/tr&gt;
&lt;tr&gt;
&lt;td&gt;ADDRESSSTREETNAME&lt;/td&gt;
&lt;td&gt;181 Joo Chiat Road&lt;/td&gt;
&lt;/tr&gt;
&lt;tr bgcolor="#D4E4F3"&gt;
&lt;td&gt;NAME&lt;/td&gt;
&lt;td&gt;Hotel 81 - Sakura&lt;/td&gt;
&lt;/tr&gt;
&lt;tr&gt;
&lt;td&gt;INC_CRC&lt;/td&gt;
&lt;td&gt;E256C94B7BBF35CE&lt;/td&gt;
&lt;/tr&gt;
&lt;tr bgcolor="#D4E4F3"&gt;
&lt;td&gt;FMEL_UPD_D&lt;/td&gt;
&lt;td&gt;4/25/2016 11:48:40 AM&lt;/td&gt;
&lt;/tr&gt;
&lt;tr&gt;
&lt;td&gt;X_ADDR&lt;/td&gt;
&lt;td&gt;35477.8092&lt;/td&gt;
&lt;/tr&gt;
&lt;tr bgcolor="#D4E4F3"&gt;
&lt;td&gt;Y_ADDR&lt;/td&gt;
&lt;td&gt;32732.1864&lt;/td&gt;
&lt;/tr&gt;
&lt;/table&gt;
&lt;/td&gt;
&lt;/tr&gt;
&lt;/table&gt;
&lt;/body&gt;
&lt;/html&gt;
</t>
  </si>
  <si>
    <t>Hotel 81 - Selegie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</si>
  <si>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Selegie&lt;/td&gt;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&lt;td&gt;188318&lt;/td&gt;
&lt;/tr&gt;
&lt;tr&gt;
&lt;td&gt;ADDRESSSTREETNAME&lt;/td&gt;
&lt;td&gt;161 Selegie Road&lt;/td&gt;
&lt;/tr&gt;
&lt;tr bgcolor="#D4E4F3"&gt;
&lt;td&gt;NAME&lt;/td&gt;
&lt;td&gt;Hotel 81 - Selegie&lt;/td&gt;
&lt;/tr&gt;
&lt;tr&gt;
&lt;td&gt;INC_CRC&lt;/td&gt;
&lt;td&gt;7757B679EBDA7011&lt;/td&gt;
&lt;/tr&gt;
&lt;tr bgcolor="#D4E4F3"&gt;
&lt;td&gt;FMEL_UPD_D&lt;/td&gt;
&lt;td&gt;4/25/2016 11:48:40 AM&lt;/td&gt;
&lt;/tr&gt;
&lt;tr&gt;
&lt;td&gt;X_ADDR&lt;/td&gt;
&lt;td&gt;29843.5946&lt;/td&gt;
&lt;/tr&gt;
&lt;tr bgcolor="#D4E4F3"&gt;
&lt;td&gt;Y_ADDR&lt;/td&gt;
&lt;td&gt;31736.0928&lt;/td&gt;
&lt;/tr&gt;
&lt;/table&gt;
&lt;/td&gt;
&lt;/tr&gt;
&lt;/table&gt;
&lt;/body&gt;
&lt;/html&gt;
</t>
  </si>
  <si>
    <t>Hotel 81 - Spring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</si>
  <si>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Spring&lt;/td&gt;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&lt;td&gt;388619&lt;/td&gt;
&lt;/tr&gt;
&lt;tr&gt;
&lt;td&gt;ADDRESSSTREETNAME&lt;/td&gt;
&lt;td&gt;22 Lorong 15 Geylang&lt;/td&gt;
&lt;/tr&gt;
&lt;tr bgcolor="#D4E4F3"&gt;
&lt;td&gt;NAME&lt;/td&gt;
&lt;td&gt;Hotel 81 - Spring&lt;/td&gt;
&lt;/tr&gt;
&lt;tr&gt;
&lt;td&gt;INC_CRC&lt;/td&gt;
&lt;td&gt;0253434878D4FE70&lt;/td&gt;
&lt;/tr&gt;
&lt;tr bgcolor="#D4E4F3"&gt;
&lt;td&gt;FMEL_UPD_D&lt;/td&gt;
&lt;td&gt;4/25/2016 11:48:40 AM&lt;/td&gt;
&lt;/tr&gt;
&lt;tr&gt;
&lt;td&gt;X_ADDR&lt;/td&gt;
&lt;td&gt;33002.6692&lt;/td&gt;
&lt;/tr&gt;
&lt;tr bgcolor="#D4E4F3"&gt;
&lt;td&gt;Y_ADDR&lt;/td&gt;
&lt;td&gt;32885.9284&lt;/td&gt;
&lt;/tr&gt;
&lt;/table&gt;
&lt;/td&gt;
&lt;/tr&gt;
&lt;/table&gt;
&lt;/body&gt;
&lt;/html&gt;
</t>
  </si>
  <si>
    <t>Hotel 81 - Star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</si>
  <si>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Star&lt;/td&gt;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&lt;td&gt;398828&lt;/td&gt;
&lt;/tr&gt;
&lt;tr&gt;
&lt;td&gt;ADDRESSSTREETNAME&lt;/td&gt;
&lt;td&gt;31 Lorong 18 Geylang&lt;/td&gt;
&lt;/tr&gt;
&lt;tr bgcolor="#D4E4F3"&gt;
&lt;td&gt;NAME&lt;/td&gt;
&lt;td&gt;Hotel 81 - Star&lt;/td&gt;
&lt;/tr&gt;
&lt;tr&gt;
&lt;td&gt;INC_CRC&lt;/td&gt;
&lt;td&gt;2AFD7A43FD031A11&lt;/td&gt;
&lt;/tr&gt;
&lt;tr bgcolor="#D4E4F3"&gt;
&lt;td&gt;FMEL_UPD_D&lt;/td&gt;
&lt;td&gt;4/25/2016 11:48:40 AM&lt;/td&gt;
&lt;/tr&gt;
&lt;tr&gt;
&lt;td&gt;X_ADDR&lt;/td&gt;
&lt;td&gt;33290.9682&lt;/td&gt;
&lt;/tr&gt;
&lt;tr bgcolor="#D4E4F3"&gt;
&lt;td&gt;Y_ADDR&lt;/td&gt;
&lt;td&gt;32656.2974&lt;/td&gt;
&lt;/tr&gt;
&lt;/table&gt;
&lt;/td&gt;
&lt;/tr&gt;
&lt;/table&gt;
&lt;/body&gt;
&lt;/html&gt;
</t>
  </si>
  <si>
    <t>Hotel 81 - Tristar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</si>
  <si>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Tristar&lt;/td&gt;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&lt;td&gt;424780&lt;/td&gt;
&lt;/tr&gt;
&lt;tr&gt;
&lt;td&gt;ADDRESSSTREETNAME&lt;/td&gt;
&lt;td&gt;1 Onan Road&lt;/td&gt;
&lt;/tr&gt;
&lt;tr bgcolor="#D4E4F3"&gt;
&lt;td&gt;NAME&lt;/td&gt;
&lt;td&gt;Hotel 81 - Tristar&lt;/td&gt;
&lt;/tr&gt;
&lt;tr&gt;
&lt;td&gt;INC_CRC&lt;/td&gt;
&lt;td&gt;8E6FA2C31A24386A&lt;/td&gt;
&lt;/tr&gt;
&lt;tr bgcolor="#D4E4F3"&gt;
&lt;td&gt;FMEL_UPD_D&lt;/td&gt;
&lt;td&gt;4/25/2016 11:48:40 AM&lt;/td&gt;
&lt;/tr&gt;
&lt;tr&gt;
&lt;td&gt;X_ADDR&lt;/td&gt;
&lt;td&gt;35133.9293&lt;/td&gt;
&lt;/tr&gt;
&lt;tr bgcolor="#D4E4F3"&gt;
&lt;td&gt;Y_ADDR&lt;/td&gt;
&lt;td&gt;33107.7462&lt;/td&gt;
&lt;/tr&gt;
&lt;/table&gt;
&lt;/td&gt;
&lt;/tr&gt;
&lt;/table&gt;
&lt;/body&gt;
&lt;/html&gt;
</t>
  </si>
  <si>
    <t>Hotel 81 - Violet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</si>
  <si>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81 - Violet&lt;/td&gt;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href="http://www.hotel81.com.sg"&gt;www.hotel81.com.sg&lt;/a&gt;&lt;/td&gt;
&lt;/tr&gt;
&lt;tr&gt;
&lt;td&gt;DESCRIPTION&lt;/td&gt;
&lt;td&gt;&amp;lt;Null&amp;gt;&lt;/td&gt;
&lt;/tr&gt;
&lt;tr bgcolor="#D4E4F3"&gt;
&lt;td&gt;ADDRESSPOSTALCODE&lt;/td&gt;
&lt;td&gt;338722&lt;/td&gt;
&lt;/tr&gt;
&lt;tr&gt;
&lt;td&gt;ADDRESSSTREETNAME&lt;/td&gt;
&lt;td&gt;97 Lavender Street&lt;/td&gt;
&lt;/tr&gt;
&lt;tr bgcolor="#D4E4F3"&gt;
&lt;td&gt;NAME&lt;/td&gt;
&lt;td&gt;Hotel 81 - Violet&lt;/td&gt;
&lt;/tr&gt;
&lt;tr&gt;
&lt;td&gt;INC_CRC&lt;/td&gt;
&lt;td&gt;1EAFF95ED1A4A788&lt;/td&gt;
&lt;/tr&gt;
&lt;tr bgcolor="#D4E4F3"&gt;
&lt;td&gt;FMEL_UPD_D&lt;/td&gt;
&lt;td&gt;4/25/2016 11:48:40 AM&lt;/td&gt;
&lt;/tr&gt;
&lt;tr&gt;
&lt;td&gt;X_ADDR&lt;/td&gt;
&lt;td&gt;31210.2298&lt;/td&gt;
&lt;/tr&gt;
&lt;tr bgcolor="#D4E4F3"&gt;
&lt;td&gt;Y_ADDR&lt;/td&gt;
&lt;td&gt;32596.7586&lt;/td&gt;
&lt;/tr&gt;
&lt;/table&gt;
&lt;/td&gt;
&lt;/tr&gt;
&lt;/table&gt;
&lt;/body&gt;
&lt;/html&gt;
</t>
  </si>
  <si>
    <t>Hotel Ascendere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</si>
  <si>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Ascendere&lt;/td&gt;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&lt;td&gt;399035&lt;/td&gt;
&lt;/tr&gt;
&lt;tr&gt;
&lt;td&gt;ADDRESSSTREETNAME&lt;/td&gt;
&lt;td&gt;1 Lorong 10 Geylang&lt;/td&gt;
&lt;/tr&gt;
&lt;tr bgcolor="#D4E4F3"&gt;
&lt;td&gt;NAME&lt;/td&gt;
&lt;td&gt;Hotel Ascendere&lt;/td&gt;
&lt;/tr&gt;
&lt;tr&gt;
&lt;td&gt;INC_CRC&lt;/td&gt;
&lt;td&gt;1CCC20BCF392039F&lt;/td&gt;
&lt;/tr&gt;
&lt;tr bgcolor="#D4E4F3"&gt;
&lt;td&gt;FMEL_UPD_D&lt;/td&gt;
&lt;td&gt;4/25/2016 11:48:40 AM&lt;/td&gt;
&lt;/tr&gt;
&lt;tr&gt;
&lt;td&gt;X_ADDR&lt;/td&gt;
&lt;td&gt;32943.5971&lt;/td&gt;
&lt;/tr&gt;
&lt;tr bgcolor="#D4E4F3"&gt;
&lt;td&gt;Y_ADDR&lt;/td&gt;
&lt;td&gt;32691.3522&lt;/td&gt;
&lt;/tr&gt;
&lt;/table&gt;
&lt;/td&gt;
&lt;/tr&gt;
&lt;/table&gt;
&lt;/body&gt;
&lt;/html&gt;
</t>
  </si>
  <si>
    <t>Hotel Bencoolen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</si>
  <si>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&lt;td&gt;Hotel Bencoolen&lt;/td&gt;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href="http://www.hotelbencoolen.com"&gt;www.hotelbencoolen.com&lt;/a&gt;&lt;/td&gt;
&lt;/tr&gt;
&lt;tr&gt;
&lt;td&gt;DESCRIPTION&lt;/td&gt;
&lt;td&gt;&amp;lt;Null&amp;gt;&lt;/td&gt;
&lt;/tr&gt;
&lt;tr bgcolor="#D4E4F3"&gt;
&lt;td&gt;ADDRESSPOSTALCODE&lt;/td&gt;
&lt;td&gt;189626&lt;/td&gt;
&lt;/tr&gt;
&lt;tr&gt;
&lt;td&gt;ADDRESSSTREETNAME&lt;/td&gt;
&lt;td&gt;47 Bencoolen Street&lt;/td&gt;
&lt;/tr&gt;
&lt;tr bgcolor="#D4E4F3"&gt;
&lt;td&gt;NAME&lt;/td&gt;
&lt;td&gt;Hotel Bencoolen&lt;/td&gt;
&lt;/tr&gt;
&lt;tr&gt;
&lt;td&gt;INC_CRC&lt;/td&gt;
&lt;td&gt;8361D318076F8753&lt;/td&gt;
&lt;/tr&gt;
&lt;tr bgcolor="#D4E4F3"&gt;
&lt;td&gt;FMEL_UPD_D&lt;/td&gt;
&lt;td&gt;4/25/2016 11:48:40 AM&lt;/td&gt;
&lt;/tr&gt;
&lt;tr&gt;
&lt;td&gt;X_ADDR&lt;/td&gt;
&lt;td&gt;29868.54&lt;/td&gt;
&lt;/tr&gt;
&lt;tr bgcolor="#D4E4F3"&gt;
&lt;td&gt;Y_ADDR&lt;/td&gt;
&lt;td&gt;31282.9897&lt;/td&gt;
&lt;/tr&gt;
&lt;/table&gt;
&lt;/td&gt;
&lt;/tr&gt;
&lt;/table&gt;
&lt;/body&gt;
&lt;/html&gt;
</t>
  </si>
  <si>
    <t>Travellers Loft @ Lavender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</si>
  <si>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&lt;td&gt;Travellers Loft @ 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href="http://www.travellersloft.com.sg"&gt;www.travellersloft.com.sg&lt;/a&gt;&lt;/td&gt;
&lt;/tr&gt;
&lt;tr&gt;
&lt;td&gt;DESCRIPTION&lt;/td&gt;
&lt;td&gt;&amp;lt;Null&amp;gt;&lt;/td&gt;
&lt;/tr&gt;
&lt;tr bgcolor="#D4E4F3"&gt;
&lt;td&gt;ADDRESSPOSTALCODE&lt;/td&gt;
&lt;td&gt;338806&lt;/td&gt;
&lt;/tr&gt;
&lt;tr&gt;
&lt;td&gt;ADDRESSSTREETNAME&lt;/td&gt;
&lt;td&gt;292 Lavender Street&lt;/td&gt;
&lt;/tr&gt;
&lt;tr bgcolor="#D4E4F3"&gt;
&lt;td&gt;NAME&lt;/td&gt;
&lt;td&gt;Travellers Loft @ Lavender&lt;/td&gt;
&lt;/tr&gt;
&lt;tr&gt;
&lt;td&gt;INC_CRC&lt;/td&gt;
&lt;td&gt;3A8642CDC8E8CB5F&lt;/td&gt;
&lt;/tr&gt;
&lt;tr bgcolor="#D4E4F3"&gt;
&lt;td&gt;FMEL_UPD_D&lt;/td&gt;
&lt;td&gt;4/25/2016 11:48:40 AM&lt;/td&gt;
&lt;/tr&gt;
&lt;tr&gt;
&lt;td&gt;X_ADDR&lt;/td&gt;
&lt;td&gt;30983.8156&lt;/td&gt;
&lt;/tr&gt;
&lt;tr bgcolor="#D4E4F3"&gt;
&lt;td&gt;Y_ADDR&lt;/td&gt;
&lt;td&gt;32997.6468&lt;/td&gt;
&lt;/tr&gt;
&lt;/table&gt;
&lt;/td&gt;
&lt;/tr&gt;
&lt;/table&gt;
&lt;/body&gt;
&lt;/html&gt;
</t>
  </si>
  <si>
    <t>U8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</si>
  <si>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&lt;td&gt;U8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href="http://www.u8hostel.com"&gt;www.u8hostel.com&lt;/a&gt;&lt;/td&gt;
&lt;/tr&gt;
&lt;tr&gt;
&lt;td&gt;DESCRIPTION&lt;/td&gt;
&lt;td&gt;&amp;lt;Null&amp;gt;&lt;/td&gt;
&lt;/tr&gt;
&lt;tr bgcolor="#D4E4F3"&gt;
&lt;td&gt;ADDRESSPOSTALCODE&lt;/td&gt;
&lt;td&gt;670631&lt;/td&gt;
&lt;/tr&gt;
&lt;tr&gt;
&lt;td&gt;ADDRESSSTREETNAME&lt;/td&gt;
&lt;td&gt;181 Upper Paya Lebar Road&lt;/td&gt;
&lt;/tr&gt;
&lt;tr bgcolor="#D4E4F3"&gt;
&lt;td&gt;NAME&lt;/td&gt;
&lt;td&gt;U8 Hostel&lt;/td&gt;
&lt;/tr&gt;
&lt;tr&gt;
&lt;td&gt;INC_CRC&lt;/td&gt;
&lt;td&gt;49E0DA76A57E30BF&lt;/td&gt;
&lt;/tr&gt;
&lt;tr bgcolor="#D4E4F3"&gt;
&lt;td&gt;FMEL_UPD_D&lt;/td&gt;
&lt;td&gt;4/25/2016 11:48:40 AM&lt;/td&gt;
&lt;/tr&gt;
&lt;tr&gt;
&lt;td&gt;X_ADDR&lt;/td&gt;
&lt;td&gt;19869.1261&lt;/td&gt;
&lt;/tr&gt;
&lt;tr bgcolor="#D4E4F3"&gt;
&lt;td&gt;Y_ADDR&lt;/td&gt;
&lt;td&gt;40935.3413&lt;/td&gt;
&lt;/tr&gt;
&lt;/table&gt;
&lt;/td&gt;
&lt;/tr&gt;
&lt;/table&gt;
&lt;/body&gt;
&lt;/html&gt;
</t>
  </si>
  <si>
    <t>Urban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</si>
  <si>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&lt;td&gt;Urban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href="http://www.urbanhostel.com.sg"&gt;www.urbanhostel.com.sg&lt;/a&gt;&lt;/td&gt;
&lt;/tr&gt;
&lt;tr&gt;
&lt;td&gt;DESCRIPTION&lt;/td&gt;
&lt;td&gt;&amp;lt;Null&amp;gt;&lt;/td&gt;
&lt;/tr&gt;
&lt;tr bgcolor="#D4E4F3"&gt;
&lt;td&gt;ADDRESSPOSTALCODE&lt;/td&gt;
&lt;td&gt;388189&lt;/td&gt;
&lt;/tr&gt;
&lt;tr&gt;
&lt;td&gt;ADDRESSSTREETNAME&lt;/td&gt;
&lt;td&gt;67A Lorong 27 Geylang&lt;/td&gt;
&lt;/tr&gt;
&lt;tr bgcolor="#D4E4F3"&gt;
&lt;td&gt;NAME&lt;/td&gt;
&lt;td&gt;Urban Hostel&lt;/td&gt;
&lt;/tr&gt;
&lt;tr&gt;
&lt;td&gt;INC_CRC&lt;/td&gt;
&lt;td&gt;6533B6EF69C16861&lt;/td&gt;
&lt;/tr&gt;
&lt;tr bgcolor="#D4E4F3"&gt;
&lt;td&gt;FMEL_UPD_D&lt;/td&gt;
&lt;td&gt;4/25/2016 11:48:40 AM&lt;/td&gt;
&lt;/tr&gt;
&lt;tr&gt;
&lt;td&gt;X_ADDR&lt;/td&gt;
&lt;td&gt;33609.5872&lt;/td&gt;
&lt;/tr&gt;
&lt;tr bgcolor="#D4E4F3"&gt;
&lt;td&gt;Y_ADDR&lt;/td&gt;
&lt;td&gt;33156.1755&lt;/td&gt;
&lt;/tr&gt;
&lt;/table&gt;
&lt;/td&gt;
&lt;/tr&gt;
&lt;/table&gt;
&lt;/body&gt;
&lt;/html&gt;
</t>
  </si>
  <si>
    <t>V Hotel Bencoolen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</si>
  <si>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 Hotel Bencoolen&lt;/td&gt;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href="http://www.vhotel.sg"&gt;www.vhotel.sg&lt;/a&gt;&lt;/td&gt;
&lt;/tr&gt;
&lt;tr&gt;
&lt;td&gt;DESCRIPTION&lt;/td&gt;
&lt;td&gt;&amp;lt;Null&amp;gt;&lt;/td&gt;
&lt;/tr&gt;
&lt;tr bgcolor="#D4E4F3"&gt;
&lt;td&gt;ADDRESSPOSTALCODE&lt;/td&gt;
&lt;td&gt;189627&lt;/td&gt;
&lt;/tr&gt;
&lt;tr&gt;
&lt;td&gt;ADDRESSSTREETNAME&lt;/td&gt;
&lt;td&gt;48 Bencoolen Street&lt;/td&gt;
&lt;/tr&gt;
&lt;tr bgcolor="#D4E4F3"&gt;
&lt;td&gt;NAME&lt;/td&gt;
&lt;td&gt;V Hotel Bencoolen&lt;/td&gt;
&lt;/tr&gt;
&lt;tr&gt;
&lt;td&gt;INC_CRC&lt;/td&gt;
&lt;td&gt;6FE45381FE7AB17E&lt;/td&gt;
&lt;/tr&gt;
&lt;tr bgcolor="#D4E4F3"&gt;
&lt;td&gt;FMEL_UPD_D&lt;/td&gt;
&lt;td&gt;4/25/2016 11:48:40 AM&lt;/td&gt;
&lt;/tr&gt;
&lt;tr&gt;
&lt;td&gt;X_ADDR&lt;/td&gt;
&lt;td&gt;29941.4271&lt;/td&gt;
&lt;/tr&gt;
&lt;tr bgcolor="#D4E4F3"&gt;
&lt;td&gt;Y_ADDR&lt;/td&gt;
&lt;td&gt;31256.1388&lt;/td&gt;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</si>
  <si>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 Hotel 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href="http://www.vhotel.sg"&gt;www.vhotel.sg&lt;/a&gt;&lt;/td&gt;
&lt;/tr&gt;
&lt;tr&gt;
&lt;td&gt;DESCRIPTION&lt;/td&gt;
&lt;td&gt;&amp;lt;Null&amp;gt;&lt;/td&gt;
&lt;/tr&gt;
&lt;tr bgcolor="#D4E4F3"&gt;
&lt;td&gt;ADDRESSPOSTALCODE&lt;/td&gt;
&lt;td&gt;208767&lt;/td&gt;
&lt;/tr&gt;
&lt;tr&gt;
&lt;td&gt;ADDRESSSTREETNAME&lt;/td&gt;
&lt;td&gt;70 Jellicoe Road&lt;/td&gt;
&lt;/tr&gt;
&lt;tr bgcolor="#D4E4F3"&gt;
&lt;td&gt;NAME&lt;/td&gt;
&lt;td&gt;V Hotel Lavender&lt;/td&gt;
&lt;/tr&gt;
&lt;tr&gt;
&lt;td&gt;INC_CRC&lt;/td&gt;
&lt;td&gt;C4C12C24BEFA777D&lt;/td&gt;
&lt;/tr&gt;
&lt;tr bgcolor="#D4E4F3"&gt;
&lt;td&gt;FMEL_UPD_D&lt;/td&gt;
&lt;td&gt;4/25/2016 11:48:40 AM&lt;/td&gt;
&lt;/tr&gt;
&lt;tr&gt;
&lt;td&gt;X_ADDR&lt;/td&gt;
&lt;td&gt;31251.521&lt;/td&gt;
&lt;/tr&gt;
&lt;tr bgcolor="#D4E4F3"&gt;
&lt;td&gt;Y_ADDR&lt;/td&gt;
&lt;td&gt;32235.0624&lt;/td&gt;
&lt;/tr&gt;
&lt;/table&gt;
&lt;/td&gt;
&lt;/tr&gt;
&lt;/table&gt;
&lt;/body&gt;
&lt;/html&gt;
</t>
  </si>
  <si>
    <t>Value Hotel - Balestier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</si>
  <si>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&lt;td&gt;Value Hotel - Balestier&lt;/td&gt;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href="http://www.valuehotel.com.sg"&gt;www.valuehotel.com.sg&lt;/a&gt;&lt;/td&gt;
&lt;/tr&gt;
&lt;tr&gt;
&lt;td&gt;DESCRIPTION&lt;/td&gt;
&lt;td&gt;&amp;lt;Null&amp;gt;&lt;/td&gt;
&lt;/tr&gt;
&lt;tr bgcolor="#D4E4F3"&gt;
&lt;td&gt;ADDRESSPOSTALCODE&lt;/td&gt;
&lt;td&gt;329684&lt;/td&gt;
&lt;/tr&gt;
&lt;tr&gt;
&lt;td&gt;ADDRESSSTREETNAME&lt;/td&gt;
&lt;td&gt;218 Balestier Road&lt;/td&gt;
&lt;/tr&gt;
&lt;tr bgcolor="#D4E4F3"&gt;
&lt;td&gt;NAME&lt;/td&gt;
&lt;td&gt;Value Hotel - Balestier&lt;/td&gt;
&lt;/tr&gt;
&lt;tr&gt;
&lt;td&gt;INC_CRC&lt;/td&gt;
&lt;td&gt;F362C94DF6B17701&lt;/td&gt;
&lt;/tr&gt;
&lt;tr bgcolor="#D4E4F3"&gt;
&lt;td&gt;FMEL_UPD_D&lt;/td&gt;
&lt;td&gt;4/25/2016 11:48:40 AM&lt;/td&gt;
&lt;/tr&gt;
&lt;tr&gt;
&lt;td&gt;X_ADDR&lt;/td&gt;
&lt;td&gt;30220.4545&lt;/td&gt;
&lt;/tr&gt;
&lt;tr bgcolor="#D4E4F3"&gt;
&lt;td&gt;Y_ADDR&lt;/td&gt;
&lt;td&gt;33721.5136&lt;/td&gt;
&lt;/tr&gt;
&lt;/table&gt;
&lt;/td&gt;
&lt;/tr&gt;
&lt;/table&gt;
&lt;/body&gt;
&lt;/html&gt;
</t>
  </si>
  <si>
    <t>Value Hotel - Nice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</si>
  <si>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&lt;td&gt;Value Hotel - Nice&lt;/td&gt;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href="http://www.valuehotel.com.sg"&gt;www.valuehotel.com.sg&lt;/a&gt;&lt;/td&gt;
&lt;/tr&gt;
&lt;tr&gt;
&lt;td&gt;DESCRIPTION&lt;/td&gt;
&lt;td&gt;&amp;lt;Null&amp;gt;&lt;/td&gt;
&lt;/tr&gt;
&lt;tr bgcolor="#D4E4F3"&gt;
&lt;td&gt;ADDRESSPOSTALCODE&lt;/td&gt;
&lt;td&gt;329738&lt;/td&gt;
&lt;/tr&gt;
&lt;tr&gt;
&lt;td&gt;ADDRESSSTREETNAME&lt;/td&gt;
&lt;td&gt;302 Balestier Road&lt;/td&gt;
&lt;/tr&gt;
&lt;tr bgcolor="#D4E4F3"&gt;
&lt;td&gt;NAME&lt;/td&gt;
&lt;td&gt;Value Hotel - Nice&lt;/td&gt;
&lt;/tr&gt;
&lt;tr&gt;
&lt;td&gt;INC_CRC&lt;/td&gt;
&lt;td&gt;2FFC28A8AF4DE1AE&lt;/td&gt;
&lt;/tr&gt;
&lt;tr bgcolor="#D4E4F3"&gt;
&lt;td&gt;FMEL_UPD_D&lt;/td&gt;
&lt;td&gt;4/25/2016 11:48:40 AM&lt;/td&gt;
&lt;/tr&gt;
&lt;tr&gt;
&lt;td&gt;X_ADDR&lt;/td&gt;
&lt;td&gt;30135.1889&lt;/td&gt;
&lt;/tr&gt;
&lt;tr bgcolor="#D4E4F3"&gt;
&lt;td&gt;Y_ADDR&lt;/td&gt;
&lt;td&gt;33954.2861&lt;/td&gt;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</si>
  <si>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&lt;td&gt;Value Hotel - Thomson&lt;/td&gt;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href="http://www.valuehotel.com.sg"&gt;www.valuehotel.com.sg&lt;/a&gt;&lt;/td&gt;
&lt;/tr&gt;
&lt;tr&gt;
&lt;td&gt;DESCRIPTION&lt;/td&gt;
&lt;td&gt;&amp;lt;Null&amp;gt;&lt;/td&gt;
&lt;/tr&gt;
&lt;tr bgcolor="#D4E4F3"&gt;
&lt;td&gt;ADDRESSPOSTALCODE&lt;/td&gt;
&lt;td&gt;329901&lt;/td&gt;
&lt;/tr&gt;
&lt;tr&gt;
&lt;td&gt;ADDRESSSTREETNAME&lt;/td&gt;
&lt;td&gt;592 Balestier Road&lt;/td&gt;
&lt;/tr&gt;
&lt;tr bgcolor="#D4E4F3"&gt;
&lt;td&gt;NAME&lt;/td&gt;
&lt;td&gt;Value Hotel - Thomson&lt;/td&gt;
&lt;/tr&gt;
&lt;tr&gt;
&lt;td&gt;INC_CRC&lt;/td&gt;
&lt;td&gt;69EA57863DB48C85&lt;/td&gt;
&lt;/tr&gt;
&lt;tr bgcolor="#D4E4F3"&gt;
&lt;td&gt;FMEL_UPD_D&lt;/td&gt;
&lt;td&gt;4/25/2016 11:48:40 AM&lt;/td&gt;
&lt;/tr&gt;
&lt;tr&gt;
&lt;td&gt;X_ADDR&lt;/td&gt;
&lt;td&gt;29046.2752&lt;/td&gt;
&lt;/tr&gt;
&lt;tr bgcolor="#D4E4F3"&gt;
&lt;td&gt;Y_ADDR&lt;/td&gt;
&lt;td&gt;34353.5432&lt;/td&gt;
&lt;/tr&gt;
&lt;/table&gt;
&lt;/td&gt;
&lt;/tr&gt;
&lt;/table&gt;
&lt;/body&gt;
&lt;/html&gt;
</t>
  </si>
  <si>
    <t>Venue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</si>
  <si>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&lt;td&gt;Venue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href="http://www.venuehotel.sg"&gt;www.venuehotel.sg&lt;/a&gt;&lt;/td&gt;
&lt;/tr&gt;
&lt;tr&gt;
&lt;td&gt;DESCRIPTION&lt;/td&gt;
&lt;td&gt;&amp;lt;Null&amp;gt;&lt;/td&gt;
&lt;/tr&gt;
&lt;tr bgcolor="#D4E4F3"&gt;
&lt;td&gt;ADDRESSPOSTALCODE&lt;/td&gt;
&lt;td&gt;427556&lt;/td&gt;
&lt;/tr&gt;
&lt;tr&gt;
&lt;td&gt;ADDRESSSTREETNAME&lt;/td&gt;
&lt;td&gt;305 Joo Chiat Road&lt;/td&gt;
&lt;/tr&gt;
&lt;tr bgcolor="#D4E4F3"&gt;
&lt;td&gt;NAME&lt;/td&gt;
&lt;td&gt;Venue Hotel&lt;/td&gt;
&lt;/tr&gt;
&lt;tr&gt;
&lt;td&gt;INC_CRC&lt;/td&gt;
&lt;td&gt;D29A84146DA534FE&lt;/td&gt;
&lt;/tr&gt;
&lt;tr bgcolor="#D4E4F3"&gt;
&lt;td&gt;FMEL_UPD_D&lt;/td&gt;
&lt;td&gt;4/25/2016 11:48:40 AM&lt;/td&gt;
&lt;/tr&gt;
&lt;tr&gt;
&lt;td&gt;X_ADDR&lt;/td&gt;
&lt;td&gt;35691.3302&lt;/td&gt;
&lt;/tr&gt;
&lt;tr bgcolor="#D4E4F3"&gt;
&lt;td&gt;Y_ADDR&lt;/td&gt;
&lt;td&gt;32432.2179&lt;/td&gt;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</si>
  <si>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&lt;td&gt;Village Hotel Albert Court&lt;/td&gt;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href="http://www.stayfareast.com/en/hotels/village-hotel-albert-court.aspx"&gt;http://www.stayfareast.com/en/hotels/village-hotel-albert-court.aspx&lt;/a&gt;&lt;/td&gt;
&lt;/tr&gt;
&lt;tr&gt;
&lt;td&gt;DESCRIPTION&lt;/td&gt;
&lt;td&gt;&amp;lt;Null&amp;gt;&lt;/td&gt;
&lt;/tr&gt;
&lt;tr bgcolor="#D4E4F3"&gt;
&lt;td&gt;ADDRESSPOSTALCODE&lt;/td&gt;
&lt;td&gt;189971&lt;/td&gt;
&lt;/tr&gt;
&lt;tr&gt;
&lt;td&gt;ADDRESSSTREETNAME&lt;/td&gt;
&lt;td&gt;180 Albert Street&lt;/td&gt;
&lt;/tr&gt;
&lt;tr bgcolor="#D4E4F3"&gt;
&lt;td&gt;NAME&lt;/td&gt;
&lt;td&gt;Village Hotel Albert Court&lt;/td&gt;
&lt;/tr&gt;
&lt;tr&gt;
&lt;td&gt;INC_CRC&lt;/td&gt;
&lt;td&gt;CAF3F3ACC3F62175&lt;/td&gt;
&lt;/tr&gt;
&lt;tr bgcolor="#D4E4F3"&gt;
&lt;td&gt;FMEL_UPD_D&lt;/td&gt;
&lt;td&gt;4/25/2016 11:48:40 AM&lt;/td&gt;
&lt;/tr&gt;
&lt;tr&gt;
&lt;td&gt;X_ADDR&lt;/td&gt;
&lt;td&gt;29936.2484&lt;/td&gt;
&lt;/tr&gt;
&lt;tr bgcolor="#D4E4F3"&gt;
&lt;td&gt;Y_ADDR&lt;/td&gt;
&lt;td&gt;31804.4506&lt;/td&gt;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</si>
  <si>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&lt;td&gt;Village Hotel Bugis&lt;/td&gt;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href="http://www.stayfareast.com/en/hotels/village-hotel-bugis.aspx"&gt;http://www.stayfareast.com/en/hotels/village-hotel-bugis.aspx&lt;/a&gt;&lt;/td&gt;
&lt;/tr&gt;
&lt;tr&gt;
&lt;td&gt;DESCRIPTION&lt;/td&gt;
&lt;td&gt;&amp;lt;Null&amp;gt;&lt;/td&gt;
&lt;/tr&gt;
&lt;tr bgcolor="#D4E4F3"&gt;
&lt;td&gt;ADDRESSPOSTALCODE&lt;/td&gt;
&lt;td&gt;188061&lt;/td&gt;
&lt;/tr&gt;
&lt;tr&gt;
&lt;td&gt;ADDRESSSTREETNAME&lt;/td&gt;
&lt;td&gt;390 Victoria Street&lt;/td&gt;
&lt;/tr&gt;
&lt;tr bgcolor="#D4E4F3"&gt;
&lt;td&gt;NAME&lt;/td&gt;
&lt;td&gt;Village Hotel Bugis&lt;/td&gt;
&lt;/tr&gt;
&lt;tr&gt;
&lt;td&gt;INC_CRC&lt;/td&gt;
&lt;td&gt;848405F6F815A86A&lt;/td&gt;
&lt;/tr&gt;
&lt;tr bgcolor="#D4E4F3"&gt;
&lt;td&gt;FMEL_UPD_D&lt;/td&gt;
&lt;td&gt;4/25/2016 11:48:40 AM&lt;/td&gt;
&lt;/tr&gt;
&lt;tr&gt;
&lt;td&gt;X_ADDR&lt;/td&gt;
&lt;td&gt;30709.9767&lt;/td&gt;
&lt;/tr&gt;
&lt;tr bgcolor="#D4E4F3"&gt;
&lt;td&gt;Y_ADDR&lt;/td&gt;
&lt;td&gt;31586.1294&lt;/td&gt;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</si>
  <si>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&lt;td&gt;Village Hotel Changi&lt;/td&gt;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href="http://www.stayfareast.com/en/hotels/village-hotel-changi.aspx"&gt;http://www.stayfareast.com/en/hotels/village-hotel-changi.aspx&lt;/a&gt;&lt;/td&gt;
&lt;/tr&gt;
&lt;tr&gt;
&lt;td&gt;DESCRIPTION&lt;/td&gt;
&lt;td&gt;&amp;lt;Null&amp;gt;&lt;/td&gt;
&lt;/tr&gt;
&lt;tr bgcolor="#D4E4F3"&gt;
&lt;td&gt;ADDRESSPOSTALCODE&lt;/td&gt;
&lt;td&gt;508502&lt;/td&gt;
&lt;/tr&gt;
&lt;tr&gt;
&lt;td&gt;ADDRESSSTREETNAME&lt;/td&gt;
&lt;td&gt;1 Netheravon Road&lt;/td&gt;
&lt;/tr&gt;
&lt;tr bgcolor="#D4E4F3"&gt;
&lt;td&gt;NAME&lt;/td&gt;
&lt;td&gt;Village Hotel Changi&lt;/td&gt;
&lt;/tr&gt;
&lt;tr&gt;
&lt;td&gt;INC_CRC&lt;/td&gt;
&lt;td&gt;058A8BAD3320D8BE&lt;/td&gt;
&lt;/tr&gt;
&lt;tr bgcolor="#D4E4F3"&gt;
&lt;td&gt;FMEL_UPD_D&lt;/td&gt;
&lt;td&gt;4/25/2016 11:48:40 AM&lt;/td&gt;
&lt;/tr&gt;
&lt;tr&gt;
&lt;td&gt;X_ADDR&lt;/td&gt;
&lt;td&gt;44998.2638&lt;/td&gt;
&lt;/tr&gt;
&lt;tr bgcolor="#D4E4F3"&gt;
&lt;td&gt;Y_ADDR&lt;/td&gt;
&lt;td&gt;41369.6666&lt;/td&gt;
&lt;/tr&gt;
&lt;/table&gt;
&lt;/td&gt;
&lt;/tr&gt;
&lt;/table&gt;
&lt;/body&gt;
&lt;/html&gt;
</t>
  </si>
  <si>
    <t>New Society Backpacker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</si>
  <si>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&lt;td&gt;New Society Backpacker&lt;/td&gt;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&lt;td&gt;208934&lt;/td&gt;
&lt;/tr&gt;
&lt;tr&gt;
&lt;td&gt;ADDRESSSTREETNAME&lt;/td&gt;
&lt;td&gt;259A Jalan Besar&lt;/td&gt;
&lt;/tr&gt;
&lt;tr bgcolor="#D4E4F3"&gt;
&lt;td&gt;NAME&lt;/td&gt;
&lt;td&gt;New Society Backpacker&lt;/td&gt;
&lt;/tr&gt;
&lt;tr&gt;
&lt;td&gt;INC_CRC&lt;/td&gt;
&lt;td&gt;A160BA9439ABF3BE&lt;/td&gt;
&lt;/tr&gt;
&lt;tr bgcolor="#D4E4F3"&gt;
&lt;td&gt;FMEL_UPD_D&lt;/td&gt;
&lt;td&gt;10/3/2016 9:24:15 AM&lt;/td&gt;
&lt;/tr&gt;
&lt;tr&gt;
&lt;td&gt;X_ADDR&lt;/td&gt;
&lt;td&gt;30777.8024&lt;/td&gt;
&lt;/tr&gt;
&lt;tr bgcolor="#D4E4F3"&gt;
&lt;td&gt;Y_ADDR&lt;/td&gt;
&lt;td&gt;32510.3155&lt;/td&gt;
&lt;/tr&gt;
&lt;/table&gt;
&lt;/td&gt;
&lt;/tr&gt;
&lt;/table&gt;
&lt;/body&gt;
&lt;/html&gt;
</t>
  </si>
  <si>
    <t>Oasia Hotel Novena,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</si>
  <si>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&lt;td&gt;Oasia Hotel Novena,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href="http://www.stayfareast.com"&gt;www.stayfareast.com&lt;/a&gt;&lt;/td&gt;
&lt;/tr&gt;
&lt;tr&gt;
&lt;td&gt;DESCRIPTION&lt;/td&gt;
&lt;td&gt;&amp;lt;Null&amp;gt;&lt;/td&gt;
&lt;/tr&gt;
&lt;tr bgcolor="#D4E4F3"&gt;
&lt;td&gt;ADDRESSPOSTALCODE&lt;/td&gt;
&lt;td&gt;307470&lt;/td&gt;
&lt;/tr&gt;
&lt;tr&gt;
&lt;td&gt;ADDRESSSTREETNAME&lt;/td&gt;
&lt;td&gt;8 Sinaran Drive&lt;/td&gt;
&lt;/tr&gt;
&lt;tr bgcolor="#D4E4F3"&gt;
&lt;td&gt;NAME&lt;/td&gt;
&lt;td&gt;Oasia Hotel Novena, Singapore&lt;/td&gt;
&lt;/tr&gt;
&lt;tr&gt;
&lt;td&gt;INC_CRC&lt;/td&gt;
&lt;td&gt;500B1EEA3714F303&lt;/td&gt;
&lt;/tr&gt;
&lt;tr bgcolor="#D4E4F3"&gt;
&lt;td&gt;FMEL_UPD_D&lt;/td&gt;
&lt;td&gt;10/3/2016 9:24:15 AM&lt;/td&gt;
&lt;/tr&gt;
&lt;tr&gt;
&lt;td&gt;X_ADDR&lt;/td&gt;
&lt;td&gt;29275.8088&lt;/td&gt;
&lt;/tr&gt;
&lt;tr bgcolor="#D4E4F3"&gt;
&lt;td&gt;Y_ADDR&lt;/td&gt;
&lt;td&gt;33587.7367&lt;/td&gt;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</si>
  <si>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&lt;td&gt;Orchard Parade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href="http://www.stayfareast.com.sg"&gt;www.stayfareast.com.sg&lt;/a&gt;&lt;/td&gt;
&lt;/tr&gt;
&lt;tr&gt;
&lt;td&gt;DESCRIPTION&lt;/td&gt;
&lt;td&gt;&amp;lt;Null&amp;gt;&lt;/td&gt;
&lt;/tr&gt;
&lt;tr bgcolor="#D4E4F3"&gt;
&lt;td&gt;ADDRESSPOSTALCODE&lt;/td&gt;
&lt;td&gt;247905&lt;/td&gt;
&lt;/tr&gt;
&lt;tr&gt;
&lt;td&gt;ADDRESSSTREETNAME&lt;/td&gt;
&lt;td&gt;1 Tanglin Road&lt;/td&gt;
&lt;/tr&gt;
&lt;tr bgcolor="#D4E4F3"&gt;
&lt;td&gt;NAME&lt;/td&gt;
&lt;td&gt;Orchard Parade Hotel&lt;/td&gt;
&lt;/tr&gt;
&lt;tr&gt;
&lt;td&gt;INC_CRC&lt;/td&gt;
&lt;td&gt;96D4BCDAB13862A2&lt;/td&gt;
&lt;/tr&gt;
&lt;tr bgcolor="#D4E4F3"&gt;
&lt;td&gt;FMEL_UPD_D&lt;/td&gt;
&lt;td&gt;10/3/2016 9:24:15 AM&lt;/td&gt;
&lt;/tr&gt;
&lt;tr&gt;
&lt;td&gt;X_ADDR&lt;/td&gt;
&lt;td&gt;27379.0926&lt;/td&gt;
&lt;/tr&gt;
&lt;tr bgcolor="#D4E4F3"&gt;
&lt;td&gt;Y_ADDR&lt;/td&gt;
&lt;td&gt;32099.9631&lt;/td&gt;
&lt;/tr&gt;
&lt;/table&gt;
&lt;/td&gt;
&lt;/tr&gt;
&lt;/table&gt;
&lt;/body&gt;
&lt;/html&gt;
</t>
  </si>
  <si>
    <t>Parc Sovereign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</si>
  <si>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&lt;td&gt;Parc Sovereign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href="http://www.parcsovereign.com"&gt;www.parcsovereign.com&lt;/a&gt;&lt;/td&gt;
&lt;/tr&gt;
&lt;tr&gt;
&lt;td&gt;DESCRIPTION&lt;/td&gt;
&lt;td&gt;&amp;lt;Null&amp;gt;&lt;/td&gt;
&lt;/tr&gt;
&lt;tr bgcolor="#D4E4F3"&gt;
&lt;td&gt;ADDRESSPOSTALCODE&lt;/td&gt;
&lt;td&gt;189970&lt;/td&gt;
&lt;/tr&gt;
&lt;tr&gt;
&lt;td&gt;ADDRESSSTREETNAME&lt;/td&gt;
&lt;td&gt;175 Albert Street&lt;/td&gt;
&lt;/tr&gt;
&lt;tr bgcolor="#D4E4F3"&gt;
&lt;td&gt;NAME&lt;/td&gt;
&lt;td&gt;Parc Sovereign Hotel&lt;/td&gt;
&lt;/tr&gt;
&lt;tr&gt;
&lt;td&gt;INC_CRC&lt;/td&gt;
&lt;td&gt;CC3DE4BAAD03A1B2&lt;/td&gt;
&lt;/tr&gt;
&lt;tr bgcolor="#D4E4F3"&gt;
&lt;td&gt;FMEL_UPD_D&lt;/td&gt;
&lt;td&gt;10/3/2016 9:24:15 AM&lt;/td&gt;
&lt;/tr&gt;
&lt;tr&gt;
&lt;td&gt;X_ADDR&lt;/td&gt;
&lt;td&gt;29988.5484&lt;/td&gt;
&lt;/tr&gt;
&lt;tr bgcolor="#D4E4F3"&gt;
&lt;td&gt;Y_ADDR&lt;/td&gt;
&lt;td&gt;31770.0997&lt;/td&gt;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</si>
  <si>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Avenue Rochester&lt;/td&gt;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href="http://www.ueparkavenueintl.com.sg"&gt;www.ueparkavenueintl.com.sg&lt;/a&gt;&lt;/td&gt;
&lt;/tr&gt;
&lt;tr&gt;
&lt;td&gt;DESCRIPTION&lt;/td&gt;
&lt;td&gt;&amp;lt;Null&amp;gt;&lt;/td&gt;
&lt;/tr&gt;
&lt;tr bgcolor="#D4E4F3"&gt;
&lt;td&gt;ADDRESSPOSTALCODE&lt;/td&gt;
&lt;td&gt;138637&lt;/td&gt;
&lt;/tr&gt;
&lt;tr&gt;
&lt;td&gt;ADDRESSSTREETNAME&lt;/td&gt;
&lt;td&gt;31 Rochester Drive&lt;/td&gt;
&lt;/tr&gt;
&lt;tr bgcolor="#D4E4F3"&gt;
&lt;td&gt;NAME&lt;/td&gt;
&lt;td&gt;Park Avenue Rochester&lt;/td&gt;
&lt;/tr&gt;
&lt;tr&gt;
&lt;td&gt;INC_CRC&lt;/td&gt;
&lt;td&gt;CDE4C99E45FA36A9&lt;/td&gt;
&lt;/tr&gt;
&lt;tr bgcolor="#D4E4F3"&gt;
&lt;td&gt;FMEL_UPD_D&lt;/td&gt;
&lt;td&gt;10/3/2016 9:24:15 AM&lt;/td&gt;
&lt;/tr&gt;
&lt;tr&gt;
&lt;td&gt;X_ADDR&lt;/td&gt;
&lt;td&gt;22995.1189&lt;/td&gt;
&lt;/tr&gt;
&lt;tr bgcolor="#D4E4F3"&gt;
&lt;td&gt;Y_ADDR&lt;/td&gt;
&lt;td&gt;31964.668&lt;/td&gt;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</si>
  <si>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Hotel Alexandra&lt;/td&gt;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href="http://www.parkhotelgroup.com/alexandra/default-en.html"&gt;www.parkhotelgroup.com/alexandra/default-en.html&lt;/a&gt;&lt;/td&gt;
&lt;/tr&gt;
&lt;tr&gt;
&lt;td&gt;DESCRIPTION&lt;/td&gt;
&lt;td&gt;&amp;lt;Null&amp;gt;&lt;/td&gt;
&lt;/tr&gt;
&lt;tr bgcolor="#D4E4F3"&gt;
&lt;td&gt;ADDRESSPOSTALCODE&lt;/td&gt;
&lt;td&gt;159972&lt;/td&gt;
&lt;/tr&gt;
&lt;tr&gt;
&lt;td&gt;ADDRESSSTREETNAME&lt;/td&gt;
&lt;td&gt;323 Alexandra Road Alexandra Central&lt;/td&gt;
&lt;/tr&gt;
&lt;tr bgcolor="#D4E4F3"&gt;
&lt;td&gt;NAME&lt;/td&gt;
&lt;td&gt;Park Hotel Alexandra&lt;/td&gt;
&lt;/tr&gt;
&lt;tr&gt;
&lt;td&gt;INC_CRC&lt;/td&gt;
&lt;td&gt;C7F78B7F68B72B9C&lt;/td&gt;
&lt;/tr&gt;
&lt;tr bgcolor="#D4E4F3"&gt;
&lt;td&gt;FMEL_UPD_D&lt;/td&gt;
&lt;td&gt;10/3/2016 9:24:15 AM&lt;/td&gt;
&lt;/tr&gt;
&lt;tr&gt;
&lt;td&gt;X_ADDR&lt;/td&gt;
&lt;td&gt;24889.5678&lt;/td&gt;
&lt;/tr&gt;
&lt;tr bgcolor="#D4E4F3"&gt;
&lt;td&gt;Y_ADDR&lt;/td&gt;
&lt;td&gt;29999.5863&lt;/td&gt;
&lt;/tr&gt;
&lt;/table&gt;
&lt;/td&gt;
&lt;/tr&gt;
&lt;/table&gt;
&lt;/body&gt;
&lt;/html&gt;
</t>
  </si>
  <si>
    <t>PARKROYAL on Beach Road,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</si>
  <si>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&lt;td&gt;PARKROYAL on Beach Road,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href="http://www.parkroyalhotels.com"&gt;www.parkroyalhotels.com&lt;/a&gt;&lt;/td&gt;
&lt;/tr&gt;
&lt;tr&gt;
&lt;td&gt;DESCRIPTION&lt;/td&gt;
&lt;td&gt;&amp;lt;Null&amp;gt;&lt;/td&gt;
&lt;/tr&gt;
&lt;tr bgcolor="#D4E4F3"&gt;
&lt;td&gt;ADDRESSPOSTALCODE&lt;/td&gt;
&lt;td&gt;199591&lt;/td&gt;
&lt;/tr&gt;
&lt;tr&gt;
&lt;td&gt;ADDRESSSTREETNAME&lt;/td&gt;
&lt;td&gt;7500A Beach Road The Plaza&lt;/td&gt;
&lt;/tr&gt;
&lt;tr bgcolor="#D4E4F3"&gt;
&lt;td&gt;NAME&lt;/td&gt;
&lt;td&gt;PARKROYAL on Beach Road, Singapore&lt;/td&gt;
&lt;/tr&gt;
&lt;tr&gt;
&lt;td&gt;INC_CRC&lt;/td&gt;
&lt;td&gt;30DE7C106C1AAB94&lt;/td&gt;
&lt;/tr&gt;
&lt;tr bgcolor="#D4E4F3"&gt;
&lt;td&gt;FMEL_UPD_D&lt;/td&gt;
&lt;td&gt;10/3/2016 9:24:15 AM&lt;/td&gt;
&lt;/tr&gt;
&lt;tr&gt;
&lt;td&gt;X_ADDR&lt;/td&gt;
&lt;td&gt;30977.2196&lt;/td&gt;
&lt;/tr&gt;
&lt;tr bgcolor="#D4E4F3"&gt;
&lt;td&gt;Y_ADDR&lt;/td&gt;
&lt;td&gt;31312.5274&lt;/td&gt;
&lt;/tr&gt;
&lt;/table&gt;
&lt;/td&gt;
&lt;/tr&gt;
&lt;/table&gt;
&lt;/body&gt;
&lt;/html&gt;
</t>
  </si>
  <si>
    <t>PARKROYAL on Kitchener Road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</si>
  <si>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&lt;td&gt;PARKROYAL on Kitchener Road&lt;/td&gt;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href="http://www.parkroyalhotels.com"&gt;www.parkroyalhotels.com&lt;/a&gt;&lt;/td&gt;
&lt;/tr&gt;
&lt;tr&gt;
&lt;td&gt;DESCRIPTION&lt;/td&gt;
&lt;td&gt;&amp;lt;Null&amp;gt;&lt;/td&gt;
&lt;/tr&gt;
&lt;tr bgcolor="#D4E4F3"&gt;
&lt;td&gt;ADDRESSPOSTALCODE&lt;/td&gt;
&lt;td&gt;208533&lt;/td&gt;
&lt;/tr&gt;
&lt;tr&gt;
&lt;td&gt;ADDRESSSTREETNAME&lt;/td&gt;
&lt;td&gt;181 Kitchener Road&lt;/td&gt;
&lt;/tr&gt;
&lt;tr bgcolor="#D4E4F3"&gt;
&lt;td&gt;NAME&lt;/td&gt;
&lt;td&gt;PARKROYAL on Kitchener Road&lt;/td&gt;
&lt;/tr&gt;
&lt;tr&gt;
&lt;td&gt;INC_CRC&lt;/td&gt;
&lt;td&gt;CC0B4013C3DA2A09&lt;/td&gt;
&lt;/tr&gt;
&lt;tr bgcolor="#D4E4F3"&gt;
&lt;td&gt;FMEL_UPD_D&lt;/td&gt;
&lt;td&gt;10/3/2016 9:24:15 AM&lt;/td&gt;
&lt;/tr&gt;
&lt;tr&gt;
&lt;td&gt;X_ADDR&lt;/td&gt;
&lt;td&gt;30486.103&lt;/td&gt;
&lt;/tr&gt;
&lt;tr bgcolor="#D4E4F3"&gt;
&lt;td&gt;Y_ADDR&lt;/td&gt;
&lt;td&gt;32537.3059&lt;/td&gt;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</si>
  <si>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&lt;td&gt;Peninsula.Excelsior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href="http://www.ytchotels.com.sg"&gt;www.ytchotels.com.sg&lt;/a&gt;&lt;/td&gt;
&lt;/tr&gt;
&lt;tr&gt;
&lt;td&gt;DESCRIPTION&lt;/td&gt;
&lt;td&gt;&amp;lt;Null&amp;gt;&lt;/td&gt;
&lt;/tr&gt;
&lt;tr bgcolor="#D4E4F3"&gt;
&lt;td&gt;ADDRESSPOSTALCODE&lt;/td&gt;
&lt;td&gt;179805&lt;/td&gt;
&lt;/tr&gt;
&lt;tr&gt;
&lt;td&gt;ADDRESSSTREETNAME&lt;/td&gt;
&lt;td&gt;5 Coleman Street&lt;/td&gt;
&lt;/tr&gt;
&lt;tr bgcolor="#D4E4F3"&gt;
&lt;td&gt;NAME&lt;/td&gt;
&lt;td&gt;Peninsula.Excelsior Hotel&lt;/td&gt;
&lt;/tr&gt;
&lt;tr&gt;
&lt;td&gt;INC_CRC&lt;/td&gt;
&lt;td&gt;787E1687AE6242B8&lt;/td&gt;
&lt;/tr&gt;
&lt;tr bgcolor="#D4E4F3"&gt;
&lt;td&gt;FMEL_UPD_D&lt;/td&gt;
&lt;td&gt;10/3/2016 9:24:15 AM&lt;/td&gt;
&lt;/tr&gt;
&lt;tr&gt;
&lt;td&gt;X_ADDR&lt;/td&gt;
&lt;td&gt;29836.5105&lt;/td&gt;
&lt;/tr&gt;
&lt;tr bgcolor="#D4E4F3"&gt;
&lt;td&gt;Y_ADDR&lt;/td&gt;
&lt;td&gt;30482.342&lt;/td&gt;
&lt;/tr&gt;
&lt;/table&gt;
&lt;/td&gt;
&lt;/tr&gt;
&lt;/table&gt;
&lt;/body&gt;
&lt;/html&gt;
</t>
  </si>
  <si>
    <t>Pinnacle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</si>
  <si>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&lt;td&gt;Pinnacle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&lt;td&gt;209019&lt;/td&gt;
&lt;/tr&gt;
&lt;tr&gt;
&lt;td&gt;ADDRESSSTREETNAME&lt;/td&gt;
&lt;td&gt;270 JALAN BESAR CULTURAL HOTEL&lt;/td&gt;
&lt;/tr&gt;
&lt;tr bgcolor="#D4E4F3"&gt;
&lt;td&gt;NAME&lt;/td&gt;
&lt;td&gt;Pinnacle Hotel&lt;/td&gt;
&lt;/tr&gt;
&lt;tr&gt;
&lt;td&gt;INC_CRC&lt;/td&gt;
&lt;td&gt;F6C92AA1A940E044&lt;/td&gt;
&lt;/tr&gt;
&lt;tr bgcolor="#D4E4F3"&gt;
&lt;td&gt;FMEL_UPD_D&lt;/td&gt;
&lt;td&gt;10/3/2016 9:24:15 AM&lt;/td&gt;
&lt;/tr&gt;
&lt;tr&gt;
&lt;td&gt;X_ADDR&lt;/td&gt;
&lt;td&gt;30816.9612&lt;/td&gt;
&lt;/tr&gt;
&lt;tr bgcolor="#D4E4F3"&gt;
&lt;td&gt;Y_ADDR&lt;/td&gt;
&lt;td&gt;32494.2785&lt;/td&gt;
&lt;/tr&gt;
&lt;/table&gt;
&lt;/td&gt;
&lt;/tr&gt;
&lt;/table&gt;
&lt;/body&gt;
&lt;/html&gt;
</t>
  </si>
  <si>
    <t>Plush Pods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</si>
  <si>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&lt;td&gt;Plush Pods&lt;/td&gt;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href="http://www.plush-pods.com"&gt;www.plush-pods.com&lt;/a&gt;&lt;/td&gt;
&lt;/tr&gt;
&lt;tr&gt;
&lt;td&gt;DESCRIPTION&lt;/td&gt;
&lt;td&gt;&amp;lt;Null&amp;gt;&lt;/td&gt;
&lt;/tr&gt;
&lt;tr bgcolor="#D4E4F3"&gt;
&lt;td&gt;ADDRESSPOSTALCODE&lt;/td&gt;
&lt;td&gt;188091&lt;/td&gt;
&lt;/tr&gt;
&lt;tr&gt;
&lt;td&gt;ADDRESSSTREETNAME&lt;/td&gt;
&lt;td&gt;2 Tan Quee Lan Street  , # 02-01&lt;/td&gt;
&lt;/tr&gt;
&lt;tr bgcolor="#D4E4F3"&gt;
&lt;td&gt;NAME&lt;/td&gt;
&lt;td&gt;Plush Pods&lt;/td&gt;
&lt;/tr&gt;
&lt;tr&gt;
&lt;td&gt;INC_CRC&lt;/td&gt;
&lt;td&gt;193BAB36E0741691&lt;/td&gt;
&lt;/tr&gt;
&lt;tr bgcolor="#D4E4F3"&gt;
&lt;td&gt;FMEL_UPD_D&lt;/td&gt;
&lt;td&gt;10/3/2016 9:24:15 AM&lt;/td&gt;
&lt;/tr&gt;
&lt;tr&gt;
&lt;td&gt;X_ADDR&lt;/td&gt;
&lt;td&gt;30628.2751&lt;/td&gt;
&lt;/tr&gt;
&lt;tr bgcolor="#D4E4F3"&gt;
&lt;td&gt;Y_ADDR&lt;/td&gt;
&lt;td&gt;31151.9791&lt;/td&gt;
&lt;/tr&gt;
&lt;/table&gt;
&lt;/td&gt;
&lt;/tr&gt;
&lt;/table&gt;
&lt;/body&gt;
&lt;/html&gt;
</t>
  </si>
  <si>
    <t>Premier Inn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</si>
  <si>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&lt;td&gt;Premier Inn&lt;/td&gt;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&lt;td&gt;global.premierinn.com&lt;/td&gt;
&lt;/tr&gt;
&lt;tr&gt;
&lt;td&gt;DESCRIPTION&lt;/td&gt;
&lt;td&gt;&amp;lt;Null&amp;gt;&lt;/td&gt;
&lt;/tr&gt;
&lt;tr bgcolor="#D4E4F3"&gt;
&lt;td&gt;ADDRESSPOSTALCODE&lt;/td&gt;
&lt;td&gt;199598&lt;/td&gt;
&lt;/tr&gt;
&lt;tr&gt;
&lt;td&gt;ADDRESSSTREETNAME&lt;/td&gt;
&lt;td&gt;700 BEACH ROAD 700 BEACH&lt;/td&gt;
&lt;/tr&gt;
&lt;tr bgcolor="#D4E4F3"&gt;
&lt;td&gt;NAME&lt;/td&gt;
&lt;td&gt;Premier Inn&lt;/td&gt;
&lt;/tr&gt;
&lt;tr&gt;
&lt;td&gt;INC_CRC&lt;/td&gt;
&lt;td&gt;2A6929966E9FEC49&lt;/td&gt;
&lt;/tr&gt;
&lt;tr bgcolor="#D4E4F3"&gt;
&lt;td&gt;FMEL_UPD_D&lt;/td&gt;
&lt;td&gt;10/3/2016 9:24:15 AM&lt;/td&gt;
&lt;/tr&gt;
&lt;tr&gt;
&lt;td&gt;X_ADDR&lt;/td&gt;
&lt;td&gt;31433.4053&lt;/td&gt;
&lt;/tr&gt;
&lt;tr bgcolor="#D4E4F3"&gt;
&lt;td&gt;Y_ADDR&lt;/td&gt;
&lt;td&gt;31634.6164&lt;/td&gt;
&lt;/tr&gt;
&lt;/table&gt;
&lt;/td&gt;
&lt;/tr&gt;
&lt;/table&gt;
&lt;/body&gt;
&lt;/html&gt;
</t>
  </si>
  <si>
    <t>Punggol Ranch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</si>
  <si>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&lt;td&gt;Punggol Ranch&lt;/td&gt;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href="http://www.punggolranch.com"&gt;www.punggolranch.com&lt;/a&gt;&lt;/td&gt;
&lt;/tr&gt;
&lt;tr&gt;
&lt;td&gt;DESCRIPTION&lt;/td&gt;
&lt;td&gt;&amp;lt;Null&amp;gt;&lt;/td&gt;
&lt;/tr&gt;
&lt;tr bgcolor="#D4E4F3"&gt;
&lt;td&gt;ADDRESSPOSTALCODE&lt;/td&gt;
&lt;td&gt;829168&lt;/td&gt;
&lt;/tr&gt;
&lt;tr&gt;
&lt;td&gt;ADDRESSSTREETNAME&lt;/td&gt;
&lt;td&gt;900 Punggol Road&lt;/td&gt;
&lt;/tr&gt;
&lt;tr bgcolor="#D4E4F3"&gt;
&lt;td&gt;NAME&lt;/td&gt;
&lt;td&gt;Punggol Ranch&lt;/td&gt;
&lt;/tr&gt;
&lt;tr&gt;
&lt;td&gt;INC_CRC&lt;/td&gt;
&lt;td&gt;4A56704E32D6E7F1&lt;/td&gt;
&lt;/tr&gt;
&lt;tr bgcolor="#D4E4F3"&gt;
&lt;td&gt;FMEL_UPD_D&lt;/td&gt;
&lt;td&gt;10/3/2016 9:24:15 AM&lt;/td&gt;
&lt;/tr&gt;
&lt;tr&gt;
&lt;td&gt;X_ADDR&lt;/td&gt;
&lt;td&gt;36627.4966&lt;/td&gt;
&lt;/tr&gt;
&lt;tr bgcolor="#D4E4F3"&gt;
&lt;td&gt;Y_ADDR&lt;/td&gt;
&lt;td&gt;44651.3864&lt;/td&gt;
&lt;/tr&gt;
&lt;/table&gt;
&lt;/td&gt;
&lt;/tr&gt;
&lt;/table&gt;
&lt;/body&gt;
&lt;/html&gt;
</t>
  </si>
  <si>
    <t>Regin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</si>
  <si>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&lt;td&gt;Regin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href="http://www.reginhotel.com"&gt;www.reginhotel.com&lt;/a&gt;&lt;/td&gt;
&lt;/tr&gt;
&lt;tr&gt;
&lt;td&gt;DESCRIPTION&lt;/td&gt;
&lt;td&gt;&amp;lt;Null&amp;gt;&lt;/td&gt;
&lt;/tr&gt;
&lt;tr bgcolor="#D4E4F3"&gt;
&lt;td&gt;ADDRESSPOSTALCODE&lt;/td&gt;
&lt;td&gt;387416&lt;/td&gt;
&lt;/tr&gt;
&lt;tr&gt;
&lt;td&gt;ADDRESSSTREETNAME&lt;/td&gt;
&lt;td&gt;56 Sims Avenue&lt;/td&gt;
&lt;/tr&gt;
&lt;tr bgcolor="#D4E4F3"&gt;
&lt;td&gt;NAME&lt;/td&gt;
&lt;td&gt;Regin Hotel&lt;/td&gt;
&lt;/tr&gt;
&lt;tr&gt;
&lt;td&gt;INC_CRC&lt;/td&gt;
&lt;td&gt;37870667161D2BF6&lt;/td&gt;
&lt;/tr&gt;
&lt;tr bgcolor="#D4E4F3"&gt;
&lt;td&gt;FMEL_UPD_D&lt;/td&gt;
&lt;td&gt;10/3/2016 9:24:15 AM&lt;/td&gt;
&lt;/tr&gt;
&lt;tr&gt;
&lt;td&gt;X_ADDR&lt;/td&gt;
&lt;td&gt;32738.2522&lt;/td&gt;
&lt;/tr&gt;
&lt;tr bgcolor="#D4E4F3"&gt;
&lt;td&gt;Y_ADDR&lt;/td&gt;
&lt;td&gt;32838.7882&lt;/td&gt;
&lt;/tr&gt;
&lt;/table&gt;
&lt;/td&gt;
&lt;/tr&gt;
&lt;/table&gt;
&lt;/body&gt;
&lt;/html&gt;
</t>
  </si>
  <si>
    <t>Royal India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</si>
  <si>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&lt;td&gt;Royal India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href="http://www.royalindiahotel.com"&gt;www.royalindiahotel.com&lt;/a&gt;&lt;/td&gt;
&lt;/tr&gt;
&lt;tr&gt;
&lt;td&gt;DESCRIPTION&lt;/td&gt;
&lt;td&gt;&amp;lt;Null&amp;gt;&lt;/td&gt;
&lt;/tr&gt;
&lt;tr bgcolor="#D4E4F3"&gt;
&lt;td&gt;ADDRESSPOSTALCODE&lt;/td&gt;
&lt;td&gt;207667&lt;/td&gt;
&lt;/tr&gt;
&lt;tr&gt;
&lt;td&gt;ADDRESSSTREETNAME&lt;/td&gt;
&lt;td&gt;88 Syed Alwi Road , # 01-02&lt;/td&gt;
&lt;/tr&gt;
&lt;tr bgcolor="#D4E4F3"&gt;
&lt;td&gt;NAME&lt;/td&gt;
&lt;td&gt;Royal India Hotel&lt;/td&gt;
&lt;/tr&gt;
&lt;tr&gt;
&lt;td&gt;INC_CRC&lt;/td&gt;
&lt;td&gt;571A5BE8C36B01BB&lt;/td&gt;
&lt;/tr&gt;
&lt;tr bgcolor="#D4E4F3"&gt;
&lt;td&gt;FMEL_UPD_D&lt;/td&gt;
&lt;td&gt;10/3/2016 9:24:15 AM&lt;/td&gt;
&lt;/tr&gt;
&lt;tr&gt;
&lt;td&gt;X_ADDR&lt;/td&gt;
&lt;td&gt;30487.7783&lt;/td&gt;
&lt;/tr&gt;
&lt;tr bgcolor="#D4E4F3"&gt;
&lt;td&gt;Y_ADDR&lt;/td&gt;
&lt;td&gt;32393.4065&lt;/td&gt;
&lt;/tr&gt;
&lt;/table&gt;
&lt;/td&gt;
&lt;/tr&gt;
&lt;/table&gt;
&lt;/body&gt;
&lt;/html&gt;
</t>
  </si>
  <si>
    <t>Rucksack Inn@Lavender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</si>
  <si>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&lt;td&gt;Rucksack Inn@Lavender&lt;/td&gt;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href="http://www.rucksackinn.com"&gt;www.rucksackinn.com&lt;/a&gt;&lt;/td&gt;
&lt;/tr&gt;
&lt;tr&gt;
&lt;td&gt;DESCRIPTION&lt;/td&gt;
&lt;td&gt;&amp;lt;Null&amp;gt;&lt;/td&gt;
&lt;/tr&gt;
&lt;tr bgcolor="#D4E4F3"&gt;
&lt;td&gt;ADDRESSPOSTALCODE&lt;/td&gt;
&lt;td&gt;338800&lt;/td&gt;
&lt;/tr&gt;
&lt;tr&gt;
&lt;td&gt;ADDRESSSTREETNAME&lt;/td&gt;
&lt;td&gt;280  Lavender Street&lt;/td&gt;
&lt;/tr&gt;
&lt;tr bgcolor="#D4E4F3"&gt;
&lt;td&gt;NAME&lt;/td&gt;
&lt;td&gt;Rucksack Inn@Lavender&lt;/td&gt;
&lt;/tr&gt;
&lt;tr&gt;
&lt;td&gt;INC_CRC&lt;/td&gt;
&lt;td&gt;08858D7D2266911E&lt;/td&gt;
&lt;/tr&gt;
&lt;tr bgcolor="#D4E4F3"&gt;
&lt;td&gt;FMEL_UPD_D&lt;/td&gt;
&lt;td&gt;10/3/2016 9:24:15 AM&lt;/td&gt;
&lt;/tr&gt;
&lt;tr&gt;
&lt;td&gt;X_ADDR&lt;/td&gt;
&lt;td&gt;31004.5486&lt;/td&gt;
&lt;/tr&gt;
&lt;tr bgcolor="#D4E4F3"&gt;
&lt;td&gt;Y_ADDR&lt;/td&gt;
&lt;td&gt;32961.0627&lt;/td&gt;
&lt;/tr&gt;
&lt;/table&gt;
&lt;/td&gt;
&lt;/tr&gt;
&lt;/table&gt;
&lt;/body&gt;
&lt;/html&gt;
</t>
  </si>
  <si>
    <t>Santa Grand Hotel Little India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</si>
  <si>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&lt;td&gt;Santa Grand Hotel Little India&lt;/td&gt;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href="http://www.santagrandhotels.com"&gt;www.santagrandhotels.com&lt;/a&gt;&lt;/td&gt;
&lt;/tr&gt;
&lt;tr&gt;
&lt;td&gt;DESCRIPTION&lt;/td&gt;
&lt;td&gt;&amp;lt;Null&amp;gt;&lt;/td&gt;
&lt;/tr&gt;
&lt;tr bgcolor="#D4E4F3"&gt;
&lt;td&gt;ADDRESSPOSTALCODE&lt;/td&gt;
&lt;td&gt;207309&lt;/td&gt;
&lt;/tr&gt;
&lt;tr&gt;
&lt;td&gt;ADDRESSSTREETNAME&lt;/td&gt;
&lt;td&gt;3 Veerasamy Road&lt;/td&gt;
&lt;/tr&gt;
&lt;tr bgcolor="#D4E4F3"&gt;
&lt;td&gt;NAME&lt;/td&gt;
&lt;td&gt;Santa Grand Hotel Little India&lt;/td&gt;
&lt;/tr&gt;
&lt;tr&gt;
&lt;td&gt;INC_CRC&lt;/td&gt;
&lt;td&gt;F7D2049F5E3731C0&lt;/td&gt;
&lt;/tr&gt;
&lt;tr bgcolor="#D4E4F3"&gt;
&lt;td&gt;FMEL_UPD_D&lt;/td&gt;
&lt;td&gt;10/3/2016 9:24:15 AM&lt;/td&gt;
&lt;/tr&gt;
&lt;tr&gt;
&lt;td&gt;X_ADDR&lt;/td&gt;
&lt;td&gt;30200.3733&lt;/td&gt;
&lt;/tr&gt;
&lt;tr bgcolor="#D4E4F3"&gt;
&lt;td&gt;Y_ADDR&lt;/td&gt;
&lt;td&gt;32237.8288&lt;/td&gt;
&lt;/tr&gt;
&lt;/table&gt;
&lt;/td&gt;
&lt;/tr&gt;
&lt;/table&gt;
&lt;/body&gt;
&lt;/html&gt;
</t>
  </si>
  <si>
    <t>Shangri-La's Rasa Sentosa Resort &amp; Spa, Singapore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</si>
  <si>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&lt;td&gt;Shangri-La's Rasa Sentosa Resort &amp;amp; Spa,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href="http://www.shangri-la.com"&gt;www.shangri-la.com&lt;/a&gt;&lt;/td&gt;
&lt;/tr&gt;
&lt;tr&gt;
&lt;td&gt;DESCRIPTION&lt;/td&gt;
&lt;td&gt;&amp;lt;Null&amp;gt;&lt;/td&gt;
&lt;/tr&gt;
&lt;tr bgcolor="#D4E4F3"&gt;
&lt;td&gt;ADDRESSPOSTALCODE&lt;/td&gt;
&lt;td&gt;098970&lt;/td&gt;
&lt;/tr&gt;
&lt;tr&gt;
&lt;td&gt;ADDRESSSTREETNAME&lt;/td&gt;
&lt;td&gt;101 Siloso Road Sentosa&lt;/td&gt;
&lt;/tr&gt;
&lt;tr bgcolor="#D4E4F3"&gt;
&lt;td&gt;NAME&lt;/td&gt;
&lt;td&gt;Shangri-La's Rasa Sentosa Resort &amp;amp; Spa, Singapore&lt;/td&gt;
&lt;/tr&gt;
&lt;tr&gt;
&lt;td&gt;INC_CRC&lt;/td&gt;
&lt;td&gt;D030CE0D2F989C05&lt;/td&gt;
&lt;/tr&gt;
&lt;tr bgcolor="#D4E4F3"&gt;
&lt;td&gt;FMEL_UPD_D&lt;/td&gt;
&lt;td&gt;10/3/2016 9:24:15 AM&lt;/td&gt;
&lt;/tr&gt;
&lt;tr&gt;
&lt;td&gt;X_ADDR&lt;/td&gt;
&lt;td&gt;25382.3154&lt;/td&gt;
&lt;/tr&gt;
&lt;tr bgcolor="#D4E4F3"&gt;
&lt;td&gt;Y_ADDR&lt;/td&gt;
&lt;td&gt;26706.8951&lt;/td&gt;
&lt;/tr&gt;
&lt;/table&gt;
&lt;/td&gt;
&lt;/tr&gt;
&lt;/table&gt;
&lt;/body&gt;
&lt;/html&gt;
</t>
  </si>
  <si>
    <t>Simpang De Bedok Boarding House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</si>
  <si>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&lt;td&gt;Simpang De Bedok Boarding House&lt;/td&gt;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&lt;td&gt;469546&lt;/td&gt;
&lt;/tr&gt;
&lt;tr&gt;
&lt;td&gt;ADDRESSSTREETNAME&lt;/td&gt;
&lt;td&gt;357A Bedok Road&lt;/td&gt;
&lt;/tr&gt;
&lt;tr bgcolor="#D4E4F3"&gt;
&lt;td&gt;NAME&lt;/td&gt;
&lt;td&gt;Simpang De Bedok Boarding House&lt;/td&gt;
&lt;/tr&gt;
&lt;tr&gt;
&lt;td&gt;INC_CRC&lt;/td&gt;
&lt;td&gt;40CE502BB2216042&lt;/td&gt;
&lt;/tr&gt;
&lt;tr bgcolor="#D4E4F3"&gt;
&lt;td&gt;FMEL_UPD_D&lt;/td&gt;
&lt;td&gt;10/3/2016 9:24:15 AM&lt;/td&gt;
&lt;/tr&gt;
&lt;tr&gt;
&lt;td&gt;X_ADDR&lt;/td&gt;
&lt;td&gt;40657.1316&lt;/td&gt;
&lt;/tr&gt;
&lt;tr bgcolor="#D4E4F3"&gt;
&lt;td&gt;Y_ADDR&lt;/td&gt;
&lt;td&gt;34867.4898&lt;/td&gt;
&lt;/tr&gt;
&lt;/table&gt;
&lt;/td&gt;
&lt;/tr&gt;
&lt;/table&gt;
&lt;/body&gt;
&lt;/html&gt;
</t>
  </si>
  <si>
    <t>Summer View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</si>
  <si>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&lt;td&gt;Summer View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href="http://www.summerviewhotel.com.sg"&gt;www.summerviewhotel.com.sg&lt;/a&gt;&lt;/td&gt;
&lt;/tr&gt;
&lt;tr&gt;
&lt;td&gt;DESCRIPTION&lt;/td&gt;
&lt;td&gt;&amp;lt;Null&amp;gt;&lt;/td&gt;
&lt;/tr&gt;
&lt;tr bgcolor="#D4E4F3"&gt;
&lt;td&gt;ADDRESSPOSTALCODE&lt;/td&gt;
&lt;td&gt;189642&lt;/td&gt;
&lt;/tr&gt;
&lt;tr&gt;
&lt;td&gt;ADDRESSSTREETNAME&lt;/td&gt;
&lt;td&gt;173  Bencoolen Street&lt;/td&gt;
&lt;/tr&gt;
&lt;tr bgcolor="#D4E4F3"&gt;
&lt;td&gt;NAME&lt;/td&gt;
&lt;td&gt;Summer View Hotel&lt;/td&gt;
&lt;/tr&gt;
&lt;tr&gt;
&lt;td&gt;INC_CRC&lt;/td&gt;
&lt;td&gt;0B20C93893AC0F4D&lt;/td&gt;
&lt;/tr&gt;
&lt;tr bgcolor="#D4E4F3"&gt;
&lt;td&gt;FMEL_UPD_D&lt;/td&gt;
&lt;td&gt;10/3/2016 9:24:15 AM&lt;/td&gt;
&lt;/tr&gt;
&lt;tr&gt;
&lt;td&gt;X_ADDR&lt;/td&gt;
&lt;td&gt;30105.5085&lt;/td&gt;
&lt;/tr&gt;
&lt;tr bgcolor="#D4E4F3"&gt;
&lt;td&gt;Y_ADDR&lt;/td&gt;
&lt;td&gt;31556.3838&lt;/td&gt;
&lt;/tr&gt;
&lt;/table&gt;
&lt;/td&gt;
&lt;/tr&gt;
&lt;/table&gt;
&lt;/body&gt;
&lt;/html&gt;
</t>
  </si>
  <si>
    <t>Taipei Hotel (2000)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</si>
  <si>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&lt;td&gt;Taipei Hotel (2000)&lt;/td&gt;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&lt;td&gt;399120&lt;/td&gt;
&lt;/tr&gt;
&lt;tr&gt;
&lt;td&gt;ADDRESSSTREETNAME&lt;/td&gt;
&lt;td&gt;60 Lorong 8 Geylang&lt;/td&gt;
&lt;/tr&gt;
&lt;tr bgcolor="#D4E4F3"&gt;
&lt;td&gt;NAME&lt;/td&gt;
&lt;td&gt;Taipei Hotel (2000)&lt;/td&gt;
&lt;/tr&gt;
&lt;tr&gt;
&lt;td&gt;INC_CRC&lt;/td&gt;
&lt;td&gt;EDBFAC383E1A1864&lt;/td&gt;
&lt;/tr&gt;
&lt;tr bgcolor="#D4E4F3"&gt;
&lt;td&gt;FMEL_UPD_D&lt;/td&gt;
&lt;td&gt;10/3/2016 9:24:15 AM&lt;/td&gt;
&lt;/tr&gt;
&lt;tr&gt;
&lt;td&gt;X_ADDR&lt;/td&gt;
&lt;td&gt;32870.4193&lt;/td&gt;
&lt;/tr&gt;
&lt;tr bgcolor="#D4E4F3"&gt;
&lt;td&gt;Y_ADDR&lt;/td&gt;
&lt;td&gt;32470.1475&lt;/td&gt;
&lt;/tr&gt;
&lt;/table&gt;
&lt;/td&gt;
&lt;/tr&gt;
&lt;/table&gt;
&lt;/body&gt;
&lt;/html&gt;
</t>
  </si>
  <si>
    <t>The Duxton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</si>
  <si>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Duxton&lt;/td&gt;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href="http://www.garchahotels.com"&gt;http://www.garchahotels.com&lt;/a&gt;&lt;/td&gt;
&lt;/tr&gt;
&lt;tr&gt;
&lt;td&gt;DESCRIPTION&lt;/td&gt;
&lt;td&gt;&amp;lt;Null&amp;gt;&lt;/td&gt;
&lt;/tr&gt;
&lt;tr bgcolor="#D4E4F3"&gt;
&lt;td&gt;ADDRESSPOSTALCODE&lt;/td&gt;
&lt;td&gt;089540&lt;/td&gt;
&lt;/tr&gt;
&lt;tr&gt;
&lt;td&gt;ADDRESSSTREETNAME&lt;/td&gt;
&lt;td&gt;83 Duxton Road&lt;/td&gt;
&lt;/tr&gt;
&lt;tr bgcolor="#D4E4F3"&gt;
&lt;td&gt;NAME&lt;/td&gt;
&lt;td&gt;The Duxton&lt;/td&gt;
&lt;/tr&gt;
&lt;tr&gt;
&lt;td&gt;INC_CRC&lt;/td&gt;
&lt;td&gt;AE6B30CBD85214D1&lt;/td&gt;
&lt;/tr&gt;
&lt;tr bgcolor="#D4E4F3"&gt;
&lt;td&gt;FMEL_UPD_D&lt;/td&gt;
&lt;td&gt;10/3/2016 9:24:15 AM&lt;/td&gt;
&lt;/tr&gt;
&lt;tr&gt;
&lt;td&gt;X_ADDR&lt;/td&gt;
&lt;td&gt;29098.1725&lt;/td&gt;
&lt;/tr&gt;
&lt;tr bgcolor="#D4E4F3"&gt;
&lt;td&gt;Y_ADDR&lt;/td&gt;
&lt;td&gt;29014.6641&lt;/td&gt;
&lt;/tr&gt;
&lt;/table&gt;
&lt;/td&gt;
&lt;/tr&gt;
&lt;/table&gt;
&lt;/body&gt;
&lt;/html&gt;
</t>
  </si>
  <si>
    <t>The Hive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</si>
  <si>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Hive&lt;/td&gt;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href="http://www.thehivesg.com"&gt;www.thehivesg.com&lt;/a&gt;&lt;/td&gt;
&lt;/tr&gt;
&lt;tr&gt;
&lt;td&gt;DESCRIPTION&lt;/td&gt;
&lt;td&gt;&amp;lt;Null&amp;gt;&lt;/td&gt;
&lt;/tr&gt;
&lt;tr bgcolor="#D4E4F3"&gt;
&lt;td&gt;ADDRESSPOSTALCODE&lt;/td&gt;
&lt;td&gt;218223&lt;/td&gt;
&lt;/tr&gt;
&lt;tr&gt;
&lt;td&gt;ADDRESSSTREETNAME&lt;/td&gt;
&lt;td&gt;634 Serangoon Road&lt;/td&gt;
&lt;/tr&gt;
&lt;tr bgcolor="#D4E4F3"&gt;
&lt;td&gt;NAME&lt;/td&gt;
&lt;td&gt;The Hive&lt;/td&gt;
&lt;/tr&gt;
&lt;tr&gt;
&lt;td&gt;INC_CRC&lt;/td&gt;
&lt;td&gt;C36D27905CB1DC52&lt;/td&gt;
&lt;/tr&gt;
&lt;tr bgcolor="#D4E4F3"&gt;
&lt;td&gt;FMEL_UPD_D&lt;/td&gt;
&lt;td&gt;10/3/2016 9:24:15 AM&lt;/td&gt;
&lt;/tr&gt;
&lt;tr&gt;
&lt;td&gt;X_ADDR&lt;/td&gt;
&lt;td&gt;30834.315&lt;/td&gt;
&lt;/tr&gt;
&lt;tr bgcolor="#D4E4F3"&gt;
&lt;td&gt;Y_ADDR&lt;/td&gt;
&lt;td&gt;33110.7947&lt;/td&gt;
&lt;/tr&gt;
&lt;/table&gt;
&lt;/td&gt;
&lt;/tr&gt;
&lt;/table&gt;
&lt;/body&gt;
&lt;/html&gt;
</t>
  </si>
  <si>
    <t>The Pod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</si>
  <si>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Pod&lt;/td&gt;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href="http://www.thepod.sg"&gt;www.thepod.sg&lt;/a&gt;&lt;/td&gt;
&lt;/tr&gt;
&lt;tr&gt;
&lt;td&gt;DESCRIPTION&lt;/td&gt;
&lt;td&gt;&amp;lt;Null&amp;gt;&lt;/td&gt;
&lt;/tr&gt;
&lt;tr bgcolor="#D4E4F3"&gt;
&lt;td&gt;ADDRESSPOSTALCODE&lt;/td&gt;
&lt;td&gt;199552&lt;/td&gt;
&lt;/tr&gt;
&lt;tr&gt;
&lt;td&gt;ADDRESSSTREETNAME&lt;/td&gt;
&lt;td&gt;289 Beach Road  , # 03-01&lt;/td&gt;
&lt;/tr&gt;
&lt;tr bgcolor="#D4E4F3"&gt;
&lt;td&gt;NAME&lt;/td&gt;
&lt;td&gt;The Pod&lt;/td&gt;
&lt;/tr&gt;
&lt;tr&gt;
&lt;td&gt;INC_CRC&lt;/td&gt;
&lt;td&gt;62495FEC3C0F3210&lt;/td&gt;
&lt;/tr&gt;
&lt;tr bgcolor="#D4E4F3"&gt;
&lt;td&gt;FMEL_UPD_D&lt;/td&gt;
&lt;td&gt;10/3/2016 9:24:15 AM&lt;/td&gt;
&lt;/tr&gt;
&lt;tr&gt;
&lt;td&gt;X_ADDR&lt;/td&gt;
&lt;td&gt;31030.2122&lt;/td&gt;
&lt;/tr&gt;
&lt;tr bgcolor="#D4E4F3"&gt;
&lt;td&gt;Y_ADDR&lt;/td&gt;
&lt;td&gt;31489.2873&lt;/td&gt;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</si>
  <si>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&lt;td&gt;The Scarlet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href="http://www.thescarlethotels.com"&gt;www.thescarlethotels.com&lt;/a&gt;&lt;/td&gt;
&lt;/tr&gt;
&lt;tr&gt;
&lt;td&gt;DESCRIPTION&lt;/td&gt;
&lt;td&gt;&amp;lt;Null&amp;gt;&lt;/td&gt;
&lt;/tr&gt;
&lt;tr bgcolor="#D4E4F3"&gt;
&lt;td&gt;ADDRESSPOSTALCODE&lt;/td&gt;
&lt;td&gt;069333&lt;/td&gt;
&lt;/tr&gt;
&lt;tr&gt;
&lt;td&gt;ADDRESSSTREETNAME&lt;/td&gt;
&lt;td&gt;33 Erskine Road&lt;/td&gt;
&lt;/tr&gt;
&lt;tr bgcolor="#D4E4F3"&gt;
&lt;td&gt;NAME&lt;/td&gt;
&lt;td&gt;The Scarlet Hotel&lt;/td&gt;
&lt;/tr&gt;
&lt;tr&gt;
&lt;td&gt;INC_CRC&lt;/td&gt;
&lt;td&gt;7EC1BF75B9054076&lt;/td&gt;
&lt;/tr&gt;
&lt;tr bgcolor="#D4E4F3"&gt;
&lt;td&gt;FMEL_UPD_D&lt;/td&gt;
&lt;td&gt;10/3/2016 9:24:15 AM&lt;/td&gt;
&lt;/tr&gt;
&lt;tr&gt;
&lt;td&gt;X_ADDR&lt;/td&gt;
&lt;td&gt;29344.6847&lt;/td&gt;
&lt;/tr&gt;
&lt;tr bgcolor="#D4E4F3"&gt;
&lt;td&gt;Y_ADDR&lt;/td&gt;
&lt;td&gt;29251.3292&lt;/td&gt;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</si>
  <si>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Ruby&lt;/td&gt;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&lt;td&gt;398730&lt;/td&gt;
&lt;/tr&gt;
&lt;tr&gt;
&lt;td&gt;ADDRESSSTREETNAME&lt;/td&gt;
&lt;td&gt;10 Lorong 20 Geylang&lt;/td&gt;
&lt;/tr&gt;
&lt;tr bgcolor="#D4E4F3"&gt;
&lt;td&gt;NAME&lt;/td&gt;
&lt;td&gt;Fragrance Hotel - Ruby&lt;/td&gt;
&lt;/tr&gt;
&lt;tr&gt;
&lt;td&gt;INC_CRC&lt;/td&gt;
&lt;td&gt;56F946DF6B69D42C&lt;/td&gt;
&lt;/tr&gt;
&lt;tr bgcolor="#D4E4F3"&gt;
&lt;td&gt;FMEL_UPD_D&lt;/td&gt;
&lt;td&gt;4/25/2016 11:48:40 AM&lt;/td&gt;
&lt;/tr&gt;
&lt;tr&gt;
&lt;td&gt;X_ADDR&lt;/td&gt;
&lt;td&gt;33317.2947&lt;/td&gt;
&lt;/tr&gt;
&lt;tr bgcolor="#D4E4F3"&gt;
&lt;td&gt;Y_ADDR&lt;/td&gt;
&lt;td&gt;32726.189&lt;/td&gt;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</si>
  <si>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Sapphire&lt;/td&gt;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&lt;td&gt;399037&lt;/td&gt;
&lt;/tr&gt;
&lt;tr&gt;
&lt;td&gt;ADDRESSSTREETNAME&lt;/td&gt;
&lt;td&gt;3 Lorong 10 Geylang&lt;/td&gt;
&lt;/tr&gt;
&lt;tr bgcolor="#D4E4F3"&gt;
&lt;td&gt;NAME&lt;/td&gt;
&lt;td&gt;Fragrance Hotel - Sapphire&lt;/td&gt;
&lt;/tr&gt;
&lt;tr&gt;
&lt;td&gt;INC_CRC&lt;/td&gt;
&lt;td&gt;283AFBF227D49D4B&lt;/td&gt;
&lt;/tr&gt;
&lt;tr bgcolor="#D4E4F3"&gt;
&lt;td&gt;FMEL_UPD_D&lt;/td&gt;
&lt;td&gt;4/25/2016 11:48:40 AM&lt;/td&gt;
&lt;/tr&gt;
&lt;tr&gt;
&lt;td&gt;X_ADDR&lt;/td&gt;
&lt;td&gt;32947.2344&lt;/td&gt;
&lt;/tr&gt;
&lt;tr bgcolor="#D4E4F3"&gt;
&lt;td&gt;Y_ADDR&lt;/td&gt;
&lt;td&gt;32673.0614&lt;/td&gt;
&lt;/tr&gt;
&lt;/table&gt;
&lt;/td&gt;
&lt;/tr&gt;
&lt;/table&gt;
&lt;/body&gt;
&lt;/html&gt;
</t>
  </si>
  <si>
    <t>Fragrance Hotel - Selegie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</si>
  <si>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Selegie&lt;/td&gt;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&lt;td&gt;188329&lt;/td&gt;
&lt;/tr&gt;
&lt;tr&gt;
&lt;td&gt;ADDRESSSTREETNAME&lt;/td&gt;
&lt;td&gt;183 Selegie Road&lt;/td&gt;
&lt;/tr&gt;
&lt;tr bgcolor="#D4E4F3"&gt;
&lt;td&gt;NAME&lt;/td&gt;
&lt;td&gt;Fragrance Hotel - Selegie&lt;/td&gt;
&lt;/tr&gt;
&lt;tr&gt;
&lt;td&gt;INC_CRC&lt;/td&gt;
&lt;td&gt;5403C2775B848D2C&lt;/td&gt;
&lt;/tr&gt;
&lt;tr bgcolor="#D4E4F3"&gt;
&lt;td&gt;FMEL_UPD_D&lt;/td&gt;
&lt;td&gt;4/25/2016 11:48:40 AM&lt;/td&gt;
&lt;/tr&gt;
&lt;tr&gt;
&lt;td&gt;X_ADDR&lt;/td&gt;
&lt;td&gt;29850.8479&lt;/td&gt;
&lt;/tr&gt;
&lt;tr bgcolor="#D4E4F3"&gt;
&lt;td&gt;Y_ADDR&lt;/td&gt;
&lt;td&gt;31789.2558&lt;/td&gt;
&lt;/tr&gt;
&lt;/table&gt;
&lt;/td&gt;
&lt;/tr&gt;
&lt;/table&gt;
&lt;/body&gt;
&lt;/html&gt;
</t>
  </si>
  <si>
    <t>Fragrance Hotel - Sunflower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</si>
  <si>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Sunflower&lt;/td&gt;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&lt;td&gt;399043&lt;/td&gt;
&lt;/tr&gt;
&lt;tr&gt;
&lt;td&gt;ADDRESSSTREETNAME&lt;/td&gt;
&lt;td&gt;10 Lorong 10 Geylang&lt;/td&gt;
&lt;/tr&gt;
&lt;tr bgcolor="#D4E4F3"&gt;
&lt;td&gt;NAME&lt;/td&gt;
&lt;td&gt;Fragrance Hotel - Sunflower&lt;/td&gt;
&lt;/tr&gt;
&lt;tr&gt;
&lt;td&gt;INC_CRC&lt;/td&gt;
&lt;td&gt;70B00F0C98A70904&lt;/td&gt;
&lt;/tr&gt;
&lt;tr bgcolor="#D4E4F3"&gt;
&lt;td&gt;FMEL_UPD_D&lt;/td&gt;
&lt;td&gt;4/25/2016 11:48:40 AM&lt;/td&gt;
&lt;/tr&gt;
&lt;tr&gt;
&lt;td&gt;X_ADDR&lt;/td&gt;
&lt;td&gt;32915.4216&lt;/td&gt;
&lt;/tr&gt;
&lt;tr bgcolor="#D4E4F3"&gt;
&lt;td&gt;Y_ADDR&lt;/td&gt;
&lt;td&gt;32636.3644&lt;/td&gt;
&lt;/tr&gt;
&lt;/table&gt;
&lt;/td&gt;
&lt;/tr&gt;
&lt;/table&gt;
&lt;/body&gt;
&lt;/html&gt;
</t>
  </si>
  <si>
    <t>Fragrance Hotel - Viva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</si>
  <si>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Viva&lt;/td&gt;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&lt;td&gt;098721&lt;/td&gt;
&lt;/tr&gt;
&lt;tr&gt;
&lt;td&gt;ADDRESSSTREETNAME&lt;/td&gt;
&lt;td&gt;75 Wishart Road&lt;/td&gt;
&lt;/tr&gt;
&lt;tr bgcolor="#D4E4F3"&gt;
&lt;td&gt;NAME&lt;/td&gt;
&lt;td&gt;Fragrance Hotel - Viva&lt;/td&gt;
&lt;/tr&gt;
&lt;tr&gt;
&lt;td&gt;INC_CRC&lt;/td&gt;
&lt;td&gt;492B5E164C6D0644&lt;/td&gt;
&lt;/tr&gt;
&lt;tr bgcolor="#D4E4F3"&gt;
&lt;td&gt;FMEL_UPD_D&lt;/td&gt;
&lt;td&gt;4/25/2016 11:48:40 AM&lt;/td&gt;
&lt;/tr&gt;
&lt;tr&gt;
&lt;td&gt;X_ADDR&lt;/td&gt;
&lt;td&gt;25846.6276&lt;/td&gt;
&lt;/tr&gt;
&lt;tr bgcolor="#D4E4F3"&gt;
&lt;td&gt;Y_ADDR&lt;/td&gt;
&lt;td&gt;28043.3013&lt;/td&gt;
&lt;/tr&gt;
&lt;/table&gt;
&lt;/td&gt;
&lt;/tr&gt;
&lt;/table&gt;
&lt;/body&gt;
&lt;/html&gt;
</t>
  </si>
  <si>
    <t>Fragrance Hotel - Waterfront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</si>
  <si>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&lt;td&gt;Fragrance Hotel - Waterfront&lt;/td&gt;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href="http://www.fragrancehotel.com"&gt;www.fragrancehotel.com&lt;/a&gt;&lt;/td&gt;
&lt;/tr&gt;
&lt;tr&gt;
&lt;td&gt;DESCRIPTION&lt;/td&gt;
&lt;td&gt;&amp;lt;Null&amp;gt;&lt;/td&gt;
&lt;/tr&gt;
&lt;tr bgcolor="#D4E4F3"&gt;
&lt;td&gt;ADDRESSPOSTALCODE&lt;/td&gt;
&lt;td&gt;118759&lt;/td&gt;
&lt;/tr&gt;
&lt;tr&gt;
&lt;td&gt;ADDRESSSTREETNAME&lt;/td&gt;
&lt;td&gt;418 Pasir Panjang Road&lt;/td&gt;
&lt;/tr&gt;
&lt;tr bgcolor="#D4E4F3"&gt;
&lt;td&gt;NAME&lt;/td&gt;
&lt;td&gt;Fragrance Hotel - Waterfront&lt;/td&gt;
&lt;/tr&gt;
&lt;tr&gt;
&lt;td&gt;INC_CRC&lt;/td&gt;
&lt;td&gt;BD624D6190D3AAD5&lt;/td&gt;
&lt;/tr&gt;
&lt;tr bgcolor="#D4E4F3"&gt;
&lt;td&gt;FMEL_UPD_D&lt;/td&gt;
&lt;td&gt;4/25/2016 11:48:40 AM&lt;/td&gt;
&lt;/tr&gt;
&lt;tr&gt;
&lt;td&gt;X_ADDR&lt;/td&gt;
&lt;td&gt;20829.4612&lt;/td&gt;
&lt;/tr&gt;
&lt;tr bgcolor="#D4E4F3"&gt;
&lt;td&gt;Y_ADDR&lt;/td&gt;
&lt;td&gt;30511.5089&lt;/td&gt;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</si>
  <si>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Hotel Clarke Quay&lt;/td&gt;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href="http://www.parkhotelgroup.com"&gt;www.parkhotelgroup.com&lt;/a&gt;&lt;/td&gt;
&lt;/tr&gt;
&lt;tr&gt;
&lt;td&gt;DESCRIPTION&lt;/td&gt;
&lt;td&gt;&amp;lt;Null&amp;gt;&lt;/td&gt;
&lt;/tr&gt;
&lt;tr bgcolor="#D4E4F3"&gt;
&lt;td&gt;ADDRESSPOSTALCODE&lt;/td&gt;
&lt;td&gt;237983&lt;/td&gt;
&lt;/tr&gt;
&lt;tr&gt;
&lt;td&gt;ADDRESSSTREETNAME&lt;/td&gt;
&lt;td&gt;1 Unity Street&lt;/td&gt;
&lt;/tr&gt;
&lt;tr bgcolor="#D4E4F3"&gt;
&lt;td&gt;NAME&lt;/td&gt;
&lt;td&gt;Park Hotel Clarke Quay&lt;/td&gt;
&lt;/tr&gt;
&lt;tr&gt;
&lt;td&gt;INC_CRC&lt;/td&gt;
&lt;td&gt;466A710AFE08A7DA&lt;/td&gt;
&lt;/tr&gt;
&lt;tr bgcolor="#D4E4F3"&gt;
&lt;td&gt;FMEL_UPD_D&lt;/td&gt;
&lt;td&gt;4/25/2016 11:48:40 AM&lt;/td&gt;
&lt;/tr&gt;
&lt;tr&gt;
&lt;td&gt;X_ADDR&lt;/td&gt;
&lt;td&gt;29002.6073&lt;/td&gt;
&lt;/tr&gt;
&lt;tr bgcolor="#D4E4F3"&gt;
&lt;td&gt;Y_ADDR&lt;/td&gt;
&lt;td&gt;30438.1118&lt;/td&gt;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</si>
  <si>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Regis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href="http://www.parkregissingapore.com"&gt;www.parkregissingapore.com&lt;/a&gt;&lt;/td&gt;
&lt;/tr&gt;
&lt;tr&gt;
&lt;td&gt;DESCRIPTION&lt;/td&gt;
&lt;td&gt;&amp;lt;Null&amp;gt;&lt;/td&gt;
&lt;/tr&gt;
&lt;tr bgcolor="#D4E4F3"&gt;
&lt;td&gt;ADDRESSPOSTALCODE&lt;/td&gt;
&lt;td&gt;058268&lt;/td&gt;
&lt;/tr&gt;
&lt;tr&gt;
&lt;td&gt;ADDRESSSTREETNAME&lt;/td&gt;
&lt;td&gt;23 Merchant Road&lt;/td&gt;
&lt;/tr&gt;
&lt;tr bgcolor="#D4E4F3"&gt;
&lt;td&gt;NAME&lt;/td&gt;
&lt;td&gt;Park Regis Singapore&lt;/td&gt;
&lt;/tr&gt;
&lt;tr&gt;
&lt;td&gt;INC_CRC&lt;/td&gt;
&lt;td&gt;199F00572E8F5B23&lt;/td&gt;
&lt;/tr&gt;
&lt;tr bgcolor="#D4E4F3"&gt;
&lt;td&gt;FMEL_UPD_D&lt;/td&gt;
&lt;td&gt;4/25/2016 11:48:40 AM&lt;/td&gt;
&lt;/tr&gt;
&lt;tr&gt;
&lt;td&gt;X_ADDR&lt;/td&gt;
&lt;td&gt;29238.0906&lt;/td&gt;
&lt;/tr&gt;
&lt;tr bgcolor="#D4E4F3"&gt;
&lt;td&gt;Y_ADDR&lt;/td&gt;
&lt;td&gt;30055.2578&lt;/td&gt;
&lt;/tr&gt;
&lt;/table&gt;
&lt;/td&gt;
&lt;/tr&gt;
&lt;/table&gt;
&lt;/body&gt;
&lt;/html&gt;
</t>
  </si>
  <si>
    <t>Park View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</si>
  <si>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&lt;td&gt;Park View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href="http://www.parkview.com.sg"&gt;www.parkview.com.sg&lt;/a&gt;&lt;/td&gt;
&lt;/tr&gt;
&lt;tr&gt;
&lt;td&gt;DESCRIPTION&lt;/td&gt;
&lt;td&gt;&amp;lt;Null&amp;gt;&lt;/td&gt;
&lt;/tr&gt;
&lt;tr bgcolor="#D4E4F3"&gt;
&lt;td&gt;ADDRESSPOSTALCODE&lt;/td&gt;
&lt;td&gt;189692&lt;/td&gt;
&lt;/tr&gt;
&lt;tr&gt;
&lt;td&gt;ADDRESSSTREETNAME&lt;/td&gt;
&lt;td&gt;81 Beach Road&lt;/td&gt;
&lt;/tr&gt;
&lt;tr bgcolor="#D4E4F3"&gt;
&lt;td&gt;NAME&lt;/td&gt;
&lt;td&gt;Park View Hotel&lt;/td&gt;
&lt;/tr&gt;
&lt;tr&gt;
&lt;td&gt;INC_CRC&lt;/td&gt;
&lt;td&gt;F041BC7EFF1EFE82&lt;/td&gt;
&lt;/tr&gt;
&lt;tr bgcolor="#D4E4F3"&gt;
&lt;td&gt;FMEL_UPD_D&lt;/td&gt;
&lt;td&gt;4/25/2016 11:48:40 AM&lt;/td&gt;
&lt;/tr&gt;
&lt;tr&gt;
&lt;td&gt;X_ADDR&lt;/td&gt;
&lt;td&gt;30579.2527&lt;/td&gt;
&lt;/tr&gt;
&lt;tr bgcolor="#D4E4F3"&gt;
&lt;td&gt;Y_ADDR&lt;/td&gt;
&lt;td&gt;31063.9979&lt;/td&gt;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</si>
  <si>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&lt;td&gt;Furama City Centre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href="http://www.furama.com/citycentre/"&gt;www.furama.com/citycentre/&lt;/a&gt;&lt;/td&gt;
&lt;/tr&gt;
&lt;tr&gt;
&lt;td&gt;DESCRIPTION&lt;/td&gt;
&lt;td&gt;&amp;lt;Null&amp;gt;&lt;/td&gt;
&lt;/tr&gt;
&lt;tr bgcolor="#D4E4F3"&gt;
&lt;td&gt;ADDRESSPOSTALCODE&lt;/td&gt;
&lt;td&gt;059804&lt;/td&gt;
&lt;/tr&gt;
&lt;tr&gt;
&lt;td&gt;ADDRESSSTREETNAME&lt;/td&gt;
&lt;td&gt;60 Eu Tong Sen Street&lt;/td&gt;
&lt;/tr&gt;
&lt;tr bgcolor="#D4E4F3"&gt;
&lt;td&gt;NAME&lt;/td&gt;
&lt;td&gt;Furama City Centre Singapore&lt;/td&gt;
&lt;/tr&gt;
&lt;tr&gt;
&lt;td&gt;INC_CRC&lt;/td&gt;
&lt;td&gt;D22CFBA8259DCE8E&lt;/td&gt;
&lt;/tr&gt;
&lt;tr bgcolor="#D4E4F3"&gt;
&lt;td&gt;FMEL_UPD_D&lt;/td&gt;
&lt;td&gt;4/25/2016 11:48:40 AM&lt;/td&gt;
&lt;/tr&gt;
&lt;tr&gt;
&lt;td&gt;X_ADDR&lt;/td&gt;
&lt;td&gt;29254.2537&lt;/td&gt;
&lt;/tr&gt;
&lt;tr bgcolor="#D4E4F3"&gt;
&lt;td&gt;Y_ADDR&lt;/td&gt;
&lt;td&gt;29877.2331&lt;/td&gt;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</si>
  <si>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&lt;td&gt;Furama Riverfront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href="http://www.furama.com/riverfront/"&gt;www.furama.com/riverfront/&lt;/a&gt;&lt;/td&gt;
&lt;/tr&gt;
&lt;tr&gt;
&lt;td&gt;DESCRIPTION&lt;/td&gt;
&lt;td&gt;&amp;lt;Null&amp;gt;&lt;/td&gt;
&lt;/tr&gt;
&lt;tr bgcolor="#D4E4F3"&gt;
&lt;td&gt;ADDRESSPOSTALCODE&lt;/td&gt;
&lt;td&gt;169633&lt;/td&gt;
&lt;/tr&gt;
&lt;tr&gt;
&lt;td&gt;ADDRESSSTREETNAME&lt;/td&gt;
&lt;td&gt;405 Havelock Road&lt;/td&gt;
&lt;/tr&gt;
&lt;tr bgcolor="#D4E4F3"&gt;
&lt;td&gt;NAME&lt;/td&gt;
&lt;td&gt;Furama Riverfront Singapore&lt;/td&gt;
&lt;/tr&gt;
&lt;tr&gt;
&lt;td&gt;INC_CRC&lt;/td&gt;
&lt;td&gt;94FCB85F10361157&lt;/td&gt;
&lt;/tr&gt;
&lt;tr bgcolor="#D4E4F3"&gt;
&lt;td&gt;FMEL_UPD_D&lt;/td&gt;
&lt;td&gt;4/25/2016 11:48:40 AM&lt;/td&gt;
&lt;/tr&gt;
&lt;tr&gt;
&lt;td&gt;X_ADDR&lt;/td&gt;
&lt;td&gt;28308.7516&lt;/td&gt;
&lt;/tr&gt;
&lt;tr bgcolor="#D4E4F3"&gt;
&lt;td&gt;Y_ADDR&lt;/td&gt;
&lt;td&gt;30005.6057&lt;/td&gt;
&lt;/tr&gt;
&lt;/table&gt;
&lt;/td&gt;
&lt;/tr&gt;
&lt;/table&gt;
&lt;/body&gt;
&lt;/html&gt;
</t>
  </si>
  <si>
    <t>G4 Station Backpackers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</si>
  <si>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&lt;td&gt;G4 Station Backpackers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href="http://www.g4station.com"&gt;www.g4station.com&lt;/a&gt;&lt;/td&gt;
&lt;/tr&gt;
&lt;tr&gt;
&lt;td&gt;DESCRIPTION&lt;/td&gt;
&lt;td&gt;&amp;lt;Null&amp;gt;&lt;/td&gt;
&lt;/tr&gt;
&lt;tr bgcolor="#D4E4F3"&gt;
&lt;td&gt;ADDRESSPOSTALCODE&lt;/td&gt;
&lt;td&gt;228675&lt;/td&gt;
&lt;/tr&gt;
&lt;tr&gt;
&lt;td&gt;ADDRESSSTREETNAME&lt;/td&gt;
&lt;td&gt;11 Mackenzie Road&lt;/td&gt;
&lt;/tr&gt;
&lt;tr bgcolor="#D4E4F3"&gt;
&lt;td&gt;NAME&lt;/td&gt;
&lt;td&gt;G4 Station Backpackers Hostel&lt;/td&gt;
&lt;/tr&gt;
&lt;tr&gt;
&lt;td&gt;INC_CRC&lt;/td&gt;
&lt;td&gt;33A732DE9A96D5D1&lt;/td&gt;
&lt;/tr&gt;
&lt;tr bgcolor="#D4E4F3"&gt;
&lt;td&gt;FMEL_UPD_D&lt;/td&gt;
&lt;td&gt;4/25/2016 11:48:40 AM&lt;/td&gt;
&lt;/tr&gt;
&lt;tr&gt;
&lt;td&gt;X_ADDR&lt;/td&gt;
&lt;td&gt;29846.2115&lt;/td&gt;
&lt;/tr&gt;
&lt;tr bgcolor="#D4E4F3"&gt;
&lt;td&gt;Y_ADDR&lt;/td&gt;
&lt;td&gt;31855.9716&lt;/td&gt;
&lt;/tr&gt;
&lt;/table&gt;
&lt;/td&gt;
&lt;/tr&gt;
&lt;/table&gt;
&lt;/body&gt;
&lt;/html&gt;
</t>
  </si>
  <si>
    <t>Gay World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</si>
  <si>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&lt;td&gt;Gay World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&lt;td&gt;389218&lt;/td&gt;
&lt;/tr&gt;
&lt;tr&gt;
&lt;td&gt;ADDRESSSTREETNAME&lt;/td&gt;
&lt;td&gt;115 Geylang Road&lt;/td&gt;
&lt;/tr&gt;
&lt;tr bgcolor="#D4E4F3"&gt;
&lt;td&gt;NAME&lt;/td&gt;
&lt;td&gt;Gay World Hotel&lt;/td&gt;
&lt;/tr&gt;
&lt;tr&gt;
&lt;td&gt;INC_CRC&lt;/td&gt;
&lt;td&gt;AA5EB96BB251425D&lt;/td&gt;
&lt;/tr&gt;
&lt;tr bgcolor="#D4E4F3"&gt;
&lt;td&gt;FMEL_UPD_D&lt;/td&gt;
&lt;td&gt;4/25/2016 11:48:40 AM&lt;/td&gt;
&lt;/tr&gt;
&lt;tr&gt;
&lt;td&gt;X_ADDR&lt;/td&gt;
&lt;td&gt;32498.6781&lt;/td&gt;
&lt;/tr&gt;
&lt;tr bgcolor="#D4E4F3"&gt;
&lt;td&gt;Y_ADDR&lt;/td&gt;
&lt;td&gt;32610.8534&lt;/td&gt;
&lt;/tr&gt;
&lt;/table&gt;
&lt;/td&gt;
&lt;/tr&gt;
&lt;/table&gt;
&lt;/body&gt;
&lt;/html&gt;
</t>
  </si>
  <si>
    <t>Golden Dragon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</si>
  <si>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&lt;td&gt;Golden Dragon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&lt;td&gt;397662&lt;/td&gt;
&lt;/tr&gt;
&lt;tr&gt;
&lt;td&gt;ADDRESSSTREETNAME&lt;/td&gt;
&lt;td&gt;61 Westerhout Road&lt;/td&gt;
&lt;/tr&gt;
&lt;tr bgcolor="#D4E4F3"&gt;
&lt;td&gt;NAME&lt;/td&gt;
&lt;td&gt;Golden Dragon Hotel&lt;/td&gt;
&lt;/tr&gt;
&lt;tr&gt;
&lt;td&gt;INC_CRC&lt;/td&gt;
&lt;td&gt;C855B740CB2F1A39&lt;/td&gt;
&lt;/tr&gt;
&lt;tr bgcolor="#D4E4F3"&gt;
&lt;td&gt;FMEL_UPD_D&lt;/td&gt;
&lt;td&gt;4/25/2016 11:48:40 AM&lt;/td&gt;
&lt;/tr&gt;
&lt;tr&gt;
&lt;td&gt;X_ADDR&lt;/td&gt;
&lt;td&gt;33310.5681&lt;/td&gt;
&lt;/tr&gt;
&lt;tr bgcolor="#D4E4F3"&gt;
&lt;td&gt;Y_ADDR&lt;/td&gt;
&lt;td&gt;32614.2327&lt;/td&gt;
&lt;/tr&gt;
&lt;/table&gt;
&lt;/td&gt;
&lt;/tr&gt;
&lt;/table&gt;
&lt;/body&gt;
&lt;/html&gt;
</t>
  </si>
  <si>
    <t>Golden Royal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</si>
  <si>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&lt;td&gt;Golden Royal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href="http://www.goldenroyal-hotel.com"&gt;www.goldenroyal-hotel.com&lt;/a&gt;&lt;/td&gt;
&lt;/tr&gt;
&lt;tr&gt;
&lt;td&gt;DESCRIPTION&lt;/td&gt;
&lt;td&gt;&amp;lt;Null&amp;gt;&lt;/td&gt;
&lt;/tr&gt;
&lt;tr bgcolor="#D4E4F3"&gt;
&lt;td&gt;ADDRESSPOSTALCODE&lt;/td&gt;
&lt;td&gt;209645&lt;/td&gt;
&lt;/tr&gt;
&lt;tr&gt;
&lt;td&gt;ADDRESSSTREETNAME&lt;/td&gt;
&lt;td&gt;51 Desker Road&lt;/td&gt;
&lt;/tr&gt;
&lt;tr bgcolor="#D4E4F3"&gt;
&lt;td&gt;NAME&lt;/td&gt;
&lt;td&gt;Golden Royal Hotel&lt;/td&gt;
&lt;/tr&gt;
&lt;tr&gt;
&lt;td&gt;INC_CRC&lt;/td&gt;
&lt;td&gt;48EC7115951F5201&lt;/td&gt;
&lt;/tr&gt;
&lt;tr bgcolor="#D4E4F3"&gt;
&lt;td&gt;FMEL_UPD_D&lt;/td&gt;
&lt;td&gt;4/25/2016 11:48:40 AM&lt;/td&gt;
&lt;/tr&gt;
&lt;tr&gt;
&lt;td&gt;X_ADDR&lt;/td&gt;
&lt;td&gt;30440.8658&lt;/td&gt;
&lt;/tr&gt;
&lt;tr bgcolor="#D4E4F3"&gt;
&lt;td&gt;Y_ADDR&lt;/td&gt;
&lt;td&gt;32383.8073&lt;/td&gt;
&lt;/tr&gt;
&lt;/table&gt;
&lt;/td&gt;
&lt;/tr&gt;
&lt;/table&gt;
&lt;/body&gt;
&lt;/html&gt;
</t>
  </si>
  <si>
    <t>Golden Star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</si>
  <si>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&lt;td&gt;Golden Star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&lt;td&gt;&amp;lt;Null&amp;gt;&lt;/td&gt;
&lt;/tr&gt;
&lt;tr&gt;
&lt;td&gt;DESCRIPTION&lt;/td&gt;
&lt;td&gt;&amp;lt;Null&amp;gt;&lt;/td&gt;
&lt;/tr&gt;
&lt;tr bgcolor="#D4E4F3"&gt;
&lt;td&gt;ADDRESSPOSTALCODE&lt;/td&gt;
&lt;td&gt;399095&lt;/td&gt;
&lt;/tr&gt;
&lt;tr&gt;
&lt;td&gt;ADDRESSSTREETNAME&lt;/td&gt;
&lt;td&gt;31 Lorong 8 Geylang&lt;/td&gt;
&lt;/tr&gt;
&lt;tr bgcolor="#D4E4F3"&gt;
&lt;td&gt;NAME&lt;/td&gt;
&lt;td&gt;Golden Star Hotel&lt;/td&gt;
&lt;/tr&gt;
&lt;tr&gt;
&lt;td&gt;INC_CRC&lt;/td&gt;
&lt;td&gt;5748297292A3AB25&lt;/td&gt;
&lt;/tr&gt;
&lt;tr bgcolor="#D4E4F3"&gt;
&lt;td&gt;FMEL_UPD_D&lt;/td&gt;
&lt;td&gt;4/25/2016 11:48:40 AM&lt;/td&gt;
&lt;/tr&gt;
&lt;tr&gt;
&lt;td&gt;X_ADDR&lt;/td&gt;
&lt;td&gt;32898.7629&lt;/td&gt;
&lt;/tr&gt;
&lt;tr bgcolor="#D4E4F3"&gt;
&lt;td&gt;Y_ADDR&lt;/td&gt;
&lt;td&gt;32563.7983&lt;/td&gt;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</si>
  <si>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&lt;td&gt;Goodwood Park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href="http://www.goodwoodparkhotel.com"&gt;www.goodwoodparkhotel.com&lt;/a&gt;&lt;/td&gt;
&lt;/tr&gt;
&lt;tr&gt;
&lt;td&gt;DESCRIPTION&lt;/td&gt;
&lt;td&gt;&amp;lt;Null&amp;gt;&lt;/td&gt;
&lt;/tr&gt;
&lt;tr bgcolor="#D4E4F3"&gt;
&lt;td&gt;ADDRESSPOSTALCODE&lt;/td&gt;
&lt;td&gt;228221&lt;/td&gt;
&lt;/tr&gt;
&lt;tr&gt;
&lt;td&gt;ADDRESSSTREETNAME&lt;/td&gt;
&lt;td&gt;22 Scotts Road&lt;/td&gt;
&lt;/tr&gt;
&lt;tr bgcolor="#D4E4F3"&gt;
&lt;td&gt;NAME&lt;/td&gt;
&lt;td&gt;Goodwood Park Hotel&lt;/td&gt;
&lt;/tr&gt;
&lt;tr&gt;
&lt;td&gt;INC_CRC&lt;/td&gt;
&lt;td&gt;8C6D43FB597F10CA&lt;/td&gt;
&lt;/tr&gt;
&lt;tr bgcolor="#D4E4F3"&gt;
&lt;td&gt;FMEL_UPD_D&lt;/td&gt;
&lt;td&gt;4/25/2016 11:48:40 AM&lt;/td&gt;
&lt;/tr&gt;
&lt;tr&gt;
&lt;td&gt;X_ADDR&lt;/td&gt;
&lt;td&gt;28087.9738&lt;/td&gt;
&lt;/tr&gt;
&lt;tr bgcolor="#D4E4F3"&gt;
&lt;td&gt;Y_ADDR&lt;/td&gt;
&lt;td&gt;32282.0766&lt;/td&gt;
&lt;/tr&gt;
&lt;/table&gt;
&lt;/td&gt;
&lt;/tr&gt;
&lt;/table&gt;
&lt;/body&gt;
&lt;/html&gt;
</t>
  </si>
  <si>
    <t>Grand Imperial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</si>
  <si>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Imperial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&lt;td&gt;thegrandimperialhotel.com&lt;/td&gt;
&lt;/tr&gt;
&lt;tr&gt;
&lt;td&gt;DESCRIPTION&lt;/td&gt;
&lt;td&gt;&amp;lt;Null&amp;gt;&lt;/td&gt;
&lt;/tr&gt;
&lt;tr bgcolor="#D4E4F3"&gt;
&lt;td&gt;ADDRESSPOSTALCODE&lt;/td&gt;
&lt;td&gt;219924&lt;/td&gt;
&lt;/tr&gt;
&lt;tr&gt;
&lt;td&gt;ADDRESSSTREETNAME&lt;/td&gt;
&lt;td&gt;3 Belilios Road&lt;/td&gt;
&lt;/tr&gt;
&lt;tr bgcolor="#D4E4F3"&gt;
&lt;td&gt;NAME&lt;/td&gt;
&lt;td&gt;Grand Imperial Hotel&lt;/td&gt;
&lt;/tr&gt;
&lt;tr&gt;
&lt;td&gt;INC_CRC&lt;/td&gt;
&lt;td&gt;4351492DA6A4673D&lt;/td&gt;
&lt;/tr&gt;
&lt;tr bgcolor="#D4E4F3"&gt;
&lt;td&gt;FMEL_UPD_D&lt;/td&gt;
&lt;td&gt;4/25/2016 11:48:40 AM&lt;/td&gt;
&lt;/tr&gt;
&lt;tr&gt;
&lt;td&gt;X_ADDR&lt;/td&gt;
&lt;td&gt;30071.1309&lt;/td&gt;
&lt;/tr&gt;
&lt;tr bgcolor="#D4E4F3"&gt;
&lt;td&gt;Y_ADDR&lt;/td&gt;
&lt;td&gt;32294.6301&lt;/td&gt;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</si>
  <si>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Mercure Roxy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href="http://www.grandmercureroxy.com.sg"&gt;www.grandmercureroxy.com.sg&lt;/a&gt;&lt;/td&gt;
&lt;/tr&gt;
&lt;tr&gt;
&lt;td&gt;DESCRIPTION&lt;/td&gt;
&lt;td&gt;&amp;lt;Null&amp;gt;&lt;/td&gt;
&lt;/tr&gt;
&lt;tr bgcolor="#D4E4F3"&gt;
&lt;td&gt;ADDRESSPOSTALCODE&lt;/td&gt;
&lt;td&gt;428769&lt;/td&gt;
&lt;/tr&gt;
&lt;tr&gt;
&lt;td&gt;ADDRESSSTREETNAME&lt;/td&gt;
&lt;td&gt;50 East Coast Road&lt;/td&gt;
&lt;/tr&gt;
&lt;tr bgcolor="#D4E4F3"&gt;
&lt;td&gt;NAME&lt;/td&gt;
&lt;td&gt;Grand Mercure Roxy Hotel&lt;/td&gt;
&lt;/tr&gt;
&lt;tr&gt;
&lt;td&gt;INC_CRC&lt;/td&gt;
&lt;td&gt;71DF4F7DA33B5628&lt;/td&gt;
&lt;/tr&gt;
&lt;tr bgcolor="#D4E4F3"&gt;
&lt;td&gt;FMEL_UPD_D&lt;/td&gt;
&lt;td&gt;4/25/2016 11:48:40 AM&lt;/td&gt;
&lt;/tr&gt;
&lt;tr&gt;
&lt;td&gt;X_ADDR&lt;/td&gt;
&lt;td&gt;35871.8866&lt;/td&gt;
&lt;/tr&gt;
&lt;tr bgcolor="#D4E4F3"&gt;
&lt;td&gt;Y_ADDR&lt;/td&gt;
&lt;td&gt;31851.3718&lt;/td&gt;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</si>
  <si>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Park City Hall&lt;/td&gt;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href="http://www.parkhotelgroup.com"&gt;www.parkhotelgroup.com&lt;/a&gt;&lt;/td&gt;
&lt;/tr&gt;
&lt;tr&gt;
&lt;td&gt;DESCRIPTION&lt;/td&gt;
&lt;td&gt;&amp;lt;Null&amp;gt;&lt;/td&gt;
&lt;/tr&gt;
&lt;tr bgcolor="#D4E4F3"&gt;
&lt;td&gt;ADDRESSPOSTALCODE&lt;/td&gt;
&lt;td&gt;179809&lt;/td&gt;
&lt;/tr&gt;
&lt;tr&gt;
&lt;td&gt;ADDRESSSTREETNAME&lt;/td&gt;
&lt;td&gt;10 Coleman Street&lt;/td&gt;
&lt;/tr&gt;
&lt;tr bgcolor="#D4E4F3"&gt;
&lt;td&gt;NAME&lt;/td&gt;
&lt;td&gt;Grand Park City Hall&lt;/td&gt;
&lt;/tr&gt;
&lt;tr&gt;
&lt;td&gt;INC_CRC&lt;/td&gt;
&lt;td&gt;C41E254703B17FB5&lt;/td&gt;
&lt;/tr&gt;
&lt;tr bgcolor="#D4E4F3"&gt;
&lt;td&gt;FMEL_UPD_D&lt;/td&gt;
&lt;td&gt;4/25/2016 11:48:40 AM&lt;/td&gt;
&lt;/tr&gt;
&lt;tr&gt;
&lt;td&gt;X_ADDR&lt;/td&gt;
&lt;td&gt;29870.2906&lt;/td&gt;
&lt;/tr&gt;
&lt;tr bgcolor="#D4E4F3"&gt;
&lt;td&gt;Y_ADDR&lt;/td&gt;
&lt;td&gt;30557.8669&lt;/td&gt;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</si>
  <si>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&lt;td&gt;Grand Park Orchard&lt;/td&gt;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href="http://www.parkhotelgroup.com/gpor/"&gt;www.parkhotelgroup.com/gpor/&lt;/a&gt;&lt;/td&gt;
&lt;/tr&gt;
&lt;tr&gt;
&lt;td&gt;DESCRIPTION&lt;/td&gt;
&lt;td&gt;&amp;lt;Null&amp;gt;&lt;/td&gt;
&lt;/tr&gt;
&lt;tr bgcolor="#D4E4F3"&gt;
&lt;td&gt;ADDRESSPOSTALCODE&lt;/td&gt;
&lt;td&gt;238857&lt;/td&gt;
&lt;/tr&gt;
&lt;tr&gt;
&lt;td&gt;ADDRESSSTREETNAME&lt;/td&gt;
&lt;td&gt;270 Orchard Road&lt;/td&gt;
&lt;/tr&gt;
&lt;tr bgcolor="#D4E4F3"&gt;
&lt;td&gt;NAME&lt;/td&gt;
&lt;td&gt;Grand Park Orchard&lt;/td&gt;
&lt;/tr&gt;
&lt;tr&gt;
&lt;td&gt;INC_CRC&lt;/td&gt;
&lt;td&gt;8CA65431755F21C9&lt;/td&gt;
&lt;/tr&gt;
&lt;tr bgcolor="#D4E4F3"&gt;
&lt;td&gt;FMEL_UPD_D&lt;/td&gt;
&lt;td&gt;4/25/2016 11:48:40 AM&lt;/td&gt;
&lt;/tr&gt;
&lt;tr&gt;
&lt;td&gt;X_ADDR&lt;/td&gt;
&lt;td&gt;28320.9001&lt;/td&gt;
&lt;/tr&gt;
&lt;tr bgcolor="#D4E4F3"&gt;
&lt;td&gt;Y_ADDR&lt;/td&gt;
&lt;td&gt;31716.2782&lt;/td&gt;
&lt;/tr&gt;
&lt;/table&gt;
&lt;/td&gt;
&lt;/tr&gt;
&lt;/table&gt;
&lt;/body&gt;
&lt;/html&gt;
</t>
  </si>
  <si>
    <t>Hangout @ Mt. Emily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</si>
  <si>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&lt;td&gt;Hangout @ Mt. Emily&lt;/td&gt;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href="http://www.hangouthotels.com"&gt;www.hangouthotels.com&lt;/a&gt;&lt;/td&gt;
&lt;/tr&gt;
&lt;tr&gt;
&lt;td&gt;DESCRIPTION&lt;/td&gt;
&lt;td&gt;&amp;lt;Null&amp;gt;&lt;/td&gt;
&lt;/tr&gt;
&lt;tr bgcolor="#D4E4F3"&gt;
&lt;td&gt;ADDRESSPOSTALCODE&lt;/td&gt;
&lt;td&gt;228119&lt;/td&gt;
&lt;/tr&gt;
&lt;tr&gt;
&lt;td&gt;ADDRESSSTREETNAME&lt;/td&gt;
&lt;td&gt;10A Upper Wilkie Road&lt;/td&gt;
&lt;/tr&gt;
&lt;tr bgcolor="#D4E4F3"&gt;
&lt;td&gt;NAME&lt;/td&gt;
&lt;td&gt;Hangout @ Mt. Emily&lt;/td&gt;
&lt;/tr&gt;
&lt;tr&gt;
&lt;td&gt;INC_CRC&lt;/td&gt;
&lt;td&gt;63A4FA433F225AE1&lt;/td&gt;
&lt;/tr&gt;
&lt;tr bgcolor="#D4E4F3"&gt;
&lt;td&gt;FMEL_UPD_D&lt;/td&gt;
&lt;td&gt;4/25/2016 11:48:40 AM&lt;/td&gt;
&lt;/tr&gt;
&lt;tr&gt;
&lt;td&gt;X_ADDR&lt;/td&gt;
&lt;td&gt;29616.8328&lt;/td&gt;
&lt;/tr&gt;
&lt;tr bgcolor="#D4E4F3"&gt;
&lt;td&gt;Y_ADDR&lt;/td&gt;
&lt;td&gt;31745.1442&lt;/td&gt;
&lt;/tr&gt;
&lt;/table&gt;
&lt;/td&gt;
&lt;/tr&gt;
&lt;/table&gt;
&lt;/body&gt;
&lt;/html&gt;
</t>
  </si>
  <si>
    <t>Harbour Ville Hotel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</si>
  <si>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&lt;td&gt;Harbour Ville Hotel&lt;/td&gt;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href="http://www.harbourvillehotel.com"&gt;www.harbourvillehotel.com&lt;/a&gt;&lt;/td&gt;
&lt;/tr&gt;
&lt;tr&gt;
&lt;td&gt;DESCRIPTION&lt;/td&gt;
&lt;td&gt;&amp;lt;Null&amp;gt;&lt;/td&gt;
&lt;/tr&gt;
&lt;tr bgcolor="#D4E4F3"&gt;
&lt;td&gt;ADDRESSPOSTALCODE&lt;/td&gt;
&lt;td&gt;099448&lt;/td&gt;
&lt;/tr&gt;
&lt;tr&gt;
&lt;td&gt;ADDRESSSTREETNAME&lt;/td&gt;
&lt;td&gt;512 Kampong Bahru Road&lt;/td&gt;
&lt;/tr&gt;
&lt;tr bgcolor="#D4E4F3"&gt;
&lt;td&gt;NAME&lt;/td&gt;
&lt;td&gt;Harbour Ville Hotel&lt;/td&gt;
&lt;/tr&gt;
&lt;tr&gt;
&lt;td&gt;INC_CRC&lt;/td&gt;
&lt;td&gt;E986EB1CD80FBBF2&lt;/td&gt;
&lt;/tr&gt;
&lt;tr bgcolor="#D4E4F3"&gt;
&lt;td&gt;FMEL_UPD_D&lt;/td&gt;
&lt;td&gt;4/25/2016 11:48:40 AM&lt;/td&gt;
&lt;/tr&gt;
&lt;tr&gt;
&lt;td&gt;X_ADDR&lt;/td&gt;
&lt;td&gt;27379.6714&lt;/td&gt;
&lt;/tr&gt;
&lt;tr bgcolor="#D4E4F3"&gt;
&lt;td&gt;Y_ADDR&lt;/td&gt;
&lt;td&gt;28344.716&lt;/td&gt;
&lt;/tr&gt;
&lt;/table&gt;
&lt;/td&gt;
&lt;/tr&gt;
&lt;/table&gt;
&lt;/body&gt;
&lt;/html&gt;
</t>
  </si>
  <si>
    <t>Heritage Hostel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</si>
  <si>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&lt;td&gt;Heritage Hostel&lt;/td&gt;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href="http://www.heritagehostel.net"&gt;www.heritagehostel.net&lt;/a&gt;&lt;/td&gt;
&lt;/tr&gt;
&lt;tr&gt;
&lt;td&gt;DESCRIPTION&lt;/td&gt;
&lt;td&gt;&amp;lt;Null&amp;gt;&lt;/td&gt;
&lt;/tr&gt;
&lt;tr bgcolor="#D4E4F3"&gt;
&lt;td&gt;ADDRESSPOSTALCODE&lt;/td&gt;
&lt;td&gt;058837&lt;/td&gt;
&lt;/tr&gt;
&lt;tr&gt;
&lt;td&gt;ADDRESSSTREETNAME&lt;/td&gt;
&lt;td&gt;293 South Bridge Road&lt;/td&gt;
&lt;/tr&gt;
&lt;tr bgcolor="#D4E4F3"&gt;
&lt;td&gt;NAME&lt;/td&gt;
&lt;td&gt;Heritage Hostel&lt;/td&gt;
&lt;/tr&gt;
&lt;tr&gt;
&lt;td&gt;INC_CRC&lt;/td&gt;
&lt;td&gt;F79CE3C2AE014F04&lt;/td&gt;
&lt;/tr&gt;
&lt;tr bgcolor="#D4E4F3"&gt;
&lt;td&gt;FMEL_UPD_D&lt;/td&gt;
&lt;td&gt;4/25/2016 11:48:40 AM&lt;/td&gt;
&lt;/tr&gt;
&lt;tr&gt;
&lt;td&gt;X_ADDR&lt;/td&gt;
&lt;td&gt;29302.0987&lt;/td&gt;
&lt;/tr&gt;
&lt;tr bgcolor="#D4E4F3"&gt;
&lt;td&gt;Y_ADDR&lt;/td&gt;
&lt;td&gt;29313.7273&lt;/td&gt;
&lt;/tr&gt;
&lt;/table&gt;
&lt;/td&gt;
&lt;/tr&gt;
&lt;/table&gt;
&lt;/body&gt;
&lt;/html&gt;
</t>
  </si>
  <si>
    <t xml:space="preserve">&lt;html xmlns:fo="http://www.w3.org/1999/XSL/Format" xmlns:msxsl="urn:schemas-microsoft-com:xslt"&gt;
&lt;head&gt;
&lt;META http-equiv="Content-Type" content="text/html"&gt;
&lt;meta http-equiv="content-type" content="text/html; charset=UTF-8"&gt;
&lt;/head&gt;
&lt;body style="margin:0px 0px 0px 0px;overflow:auto;background:#FFFFFF;"&gt;
&lt;table style="font-family:Arial,Verdana,Times;font-size:12px;text-align:left;width:100%;border-collapse:collapse;padding:3px 3px 3px 3px"&gt;
&lt;tr style="text-align:center;font-weight:bold;background:#9CBCE2"&gt;
&lt;td&gt;Hilton Singapore&lt;/td&gt;
&lt;/tr&gt;
&lt;tr&gt;
&lt;td&gt;
&lt;table style="font-family:Arial,Verdana,Times;font-size:12px;text-align:left;width:100%;border-spacing:0px; padding:3px 3px 3px 3px"&gt;
&lt;tr&gt;
&lt;td&gt;SHAPE&lt;/td&gt;
&lt;td&gt;Point&lt;/td&gt;
&lt;/tr&gt;
&lt;tr bgcolor="#D4E4F3"&gt;
&lt;td&gt;HYPERLINK&lt;/td&gt;
&lt;td&gt;&lt;a target="_blank" href="http://www.singapore.hilton.com"&gt;www.singapore.hilton.com&lt;/a&gt;&lt;/td&gt;
&lt;/tr&gt;
&lt;tr&gt;
&lt;td&gt;DESCRIPTION&lt;/td&gt;
&lt;td&gt;&amp;lt;Null&amp;gt;&lt;/td&gt;
&lt;/tr&gt;
&lt;tr bgcolor="#D4E4F3"&gt;
&lt;td&gt;ADDRESSPOSTALCODE&lt;/td&gt;
&lt;td&gt;238883&lt;/td&gt;
&lt;/tr&gt;
&lt;tr&gt;
&lt;td&gt;ADDRESSSTREETNAME&lt;/td&gt;
&lt;td&gt;581 Orchard Road&lt;/td&gt;
&lt;/tr&gt;
&lt;tr bgcolor="#D4E4F3"&gt;
&lt;td&gt;NAME&lt;/td&gt;
&lt;td&gt;Hilton Singapore&lt;/td&gt;
&lt;/tr&gt;
&lt;tr&gt;
&lt;td&gt;INC_CRC&lt;/td&gt;
&lt;td&gt;EDAD3FAAB5E97720&lt;/td&gt;
&lt;/tr&gt;
&lt;tr bgcolor="#D4E4F3"&gt;
&lt;td&gt;FMEL_UPD_D&lt;/td&gt;
&lt;td&gt;4/25/2016 11:48:40 AM&lt;/td&gt;
&lt;/tr&gt;
&lt;tr&gt;
&lt;td&gt;X_ADDR&lt;/td&gt;
&lt;td&gt;27554.4264&lt;/td&gt;
&lt;/tr&gt;
&lt;tr bgcolor="#D4E4F3"&gt;
&lt;td&gt;Y_ADDR&lt;/td&gt;
&lt;td&gt;32022.9865&lt;/td&gt;
&lt;/tr&gt;
&lt;/table&gt;
&lt;/td&gt;
&lt;/tr&gt;
&lt;/table&gt;
&lt;/body&gt;
&lt;/html&gt;
</t>
  </si>
  <si>
    <t>Google Map</t>
  </si>
  <si>
    <t>Hotel 81 Chain</t>
  </si>
  <si>
    <t>5footway.inn</t>
  </si>
  <si>
    <t>Fragrance Hotel Chain</t>
  </si>
  <si>
    <t>Hostel</t>
  </si>
  <si>
    <t>Company A</t>
  </si>
  <si>
    <t>Googlemap</t>
  </si>
  <si>
    <t>The Patina, Capitol Singapore</t>
  </si>
  <si>
    <t>Sentosa Resort &amp; Spa Singapore</t>
  </si>
  <si>
    <t>5 Star</t>
  </si>
  <si>
    <t>Assign</t>
  </si>
  <si>
    <t>CYJ</t>
  </si>
  <si>
    <t>ZEN</t>
  </si>
  <si>
    <t>HY</t>
  </si>
  <si>
    <t>700-800</t>
  </si>
  <si>
    <t>No more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</si>
</sst>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45454"/>
      <name val="Arial"/>
    </font>
    <font>
      <b/>
      <sz val="14"/>
      <color rgb="FF4E4E4E"/>
      <name val="Helvetica Neue"/>
    </font>
    <font>
      <sz val="14"/>
      <color rgb="FF003580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1"/>
    <xf numFmtId="0" fontId="6" fillId="5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411"/>
  <sheetViews>
    <sheetView tabSelected="1" workbookViewId="0">
      <pane xSplit="18" ySplit="1" topLeftCell="X2" activePane="bottomRight" state="frozen"/>
      <selection pane="topRight" activeCell="S1" sqref="S1"/>
      <selection pane="bottomLeft" activeCell="A2" sqref="A2"/>
      <selection pane="bottomRight" activeCell="W4" sqref="W4"/>
    </sheetView>
  </sheetViews>
  <sheetFormatPr baseColWidth="10" defaultColWidth="8.83203125" defaultRowHeight="15" x14ac:dyDescent="0.2"/>
  <cols>
    <col min="1" max="1" width="4.1640625" style="20" bestFit="1" customWidth="1"/>
    <col min="2" max="3" width="12" bestFit="1" customWidth="1"/>
    <col min="4" max="4" width="45.83203125" bestFit="1" customWidth="1"/>
    <col min="5" max="5" width="59.33203125" style="3" hidden="1" customWidth="1"/>
    <col min="6" max="6" width="10.5" hidden="1" customWidth="1"/>
    <col min="7" max="7" width="6" hidden="1" customWidth="1"/>
    <col min="8" max="8" width="4.5" hidden="1" customWidth="1"/>
    <col min="9" max="9" width="15.1640625" hidden="1" customWidth="1"/>
    <col min="10" max="10" width="9.6640625" hidden="1" customWidth="1"/>
    <col min="11" max="11" width="8" hidden="1" customWidth="1"/>
    <col min="12" max="12" width="8.5" hidden="1" customWidth="1"/>
    <col min="13" max="13" width="10.5" hidden="1" customWidth="1"/>
    <col min="14" max="14" width="4.6640625" hidden="1" customWidth="1"/>
    <col min="15" max="15" width="7.6640625" hidden="1" customWidth="1"/>
    <col min="16" max="17" width="9.83203125" style="20" hidden="1" customWidth="1"/>
    <col min="18" max="18" width="9.83203125" style="21" hidden="1" customWidth="1"/>
    <col min="19" max="19" width="8.83203125" style="20"/>
    <col min="20" max="20" width="45.83203125" hidden="1" customWidth="1"/>
    <col min="21" max="21" width="43.5" bestFit="1" customWidth="1"/>
    <col min="22" max="22" width="75.5" hidden="1" customWidth="1"/>
    <col min="23" max="23" width="66.5" customWidth="1"/>
    <col min="24" max="24" width="20.5" style="20" bestFit="1" customWidth="1"/>
    <col min="25" max="25" width="15.5" style="20" hidden="1" customWidth="1"/>
    <col min="26" max="26" width="16.5" hidden="1" customWidth="1"/>
    <col min="27" max="27" width="11.33203125" hidden="1" customWidth="1"/>
  </cols>
  <sheetData>
    <row r="1" spans="1:29" x14ac:dyDescent="0.2">
      <c r="A1" s="20" t="s">
        <v>219</v>
      </c>
      <c r="B1" t="s">
        <v>221</v>
      </c>
      <c r="C1" t="s">
        <v>222</v>
      </c>
      <c r="D1" t="s">
        <v>220</v>
      </c>
      <c r="E1" s="14" t="s">
        <v>223</v>
      </c>
      <c r="F1" s="15" t="s">
        <v>224</v>
      </c>
      <c r="G1" s="15" t="s">
        <v>225</v>
      </c>
      <c r="H1" s="15" t="s">
        <v>226</v>
      </c>
      <c r="I1" s="15" t="s">
        <v>227</v>
      </c>
      <c r="J1" s="15" t="s">
        <v>228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6" t="s">
        <v>234</v>
      </c>
      <c r="Q1" s="16" t="s">
        <v>235</v>
      </c>
      <c r="R1" s="17" t="s">
        <v>236</v>
      </c>
      <c r="S1" s="18" t="s">
        <v>237</v>
      </c>
      <c r="T1" s="29" t="s">
        <v>220</v>
      </c>
      <c r="U1" s="19" t="s">
        <v>238</v>
      </c>
      <c r="V1" s="19" t="s">
        <v>239</v>
      </c>
      <c r="W1" s="19" t="s">
        <v>240</v>
      </c>
      <c r="X1" s="18" t="s">
        <v>241</v>
      </c>
      <c r="Y1" s="18" t="s">
        <v>968</v>
      </c>
      <c r="Z1" s="18" t="s">
        <v>64</v>
      </c>
      <c r="AA1" s="18" t="s">
        <v>973</v>
      </c>
    </row>
    <row r="2" spans="1:29" x14ac:dyDescent="0.2">
      <c r="A2" s="20">
        <v>101</v>
      </c>
      <c r="B2">
        <v>103.836462155527</v>
      </c>
      <c r="C2">
        <v>1.3119505423429301</v>
      </c>
      <c r="D2" t="s">
        <v>282</v>
      </c>
      <c r="E2" s="3" t="s">
        <v>283</v>
      </c>
      <c r="I2" t="s">
        <v>242</v>
      </c>
      <c r="J2">
        <v>-1</v>
      </c>
      <c r="K2">
        <v>-1</v>
      </c>
      <c r="L2">
        <v>-1</v>
      </c>
      <c r="P2" s="20">
        <f t="shared" ref="P2:P65" si="0">FIND("&lt;td&gt;ADDRESSPOSTALCODE&lt;/td&gt;",E2)</f>
        <v>993</v>
      </c>
      <c r="Q2" s="20">
        <f t="shared" ref="Q2:Q65" si="1">LEN(E2)</f>
        <v>1512</v>
      </c>
      <c r="R2" s="21">
        <f t="shared" ref="R2:R65" si="2">IFERROR(FIND("href",E2),"")</f>
        <v>828</v>
      </c>
      <c r="S2" s="20" t="str">
        <f t="shared" ref="S2:S65" si="3">TRIM(LEFT(RIGHT(E2,Q2-P2-31),6))</f>
        <v>228230</v>
      </c>
      <c r="T2" t="s">
        <v>282</v>
      </c>
      <c r="U2" t="str">
        <f t="shared" ref="U2:U65" si="4">TRIM(LEFT(RIGHT(E2,Q2-P2-89),FIND("&lt;/td&gt;",RIGHT(E2,Q2-P2-89))-1))</f>
        <v>39 Scotts Road</v>
      </c>
      <c r="V2" t="str">
        <f t="shared" ref="V2:V65" si="5">IFERROR(LEFT(RIGHT(RIGHT(E2,Q2-R2),LEN(RIGHT(E2,Q2-R2))-5),FIND("&gt;",RIGHT(RIGHT(E2,Q2-R2),LEN(RIGHT(E2,Q2-R2))-5))-2),"")</f>
        <v>http://www.sheratonsingapore.com</v>
      </c>
      <c r="W2" s="22" t="str">
        <f t="shared" ref="W2:W65" si="6">HYPERLINK(V2)</f>
        <v>http://www.sheratonsingapore.com</v>
      </c>
      <c r="X2" s="20" t="s">
        <v>972</v>
      </c>
      <c r="Y2" s="20" t="str">
        <f>IFERROR(IF(LEN(VLOOKUP(D2,'Company A'!$B$2:$B$67,1,FALSE))&gt;0,"Yes","No"),"No")</f>
        <v>Yes</v>
      </c>
      <c r="Z2" s="30">
        <v>0</v>
      </c>
      <c r="AA2" t="s">
        <v>974</v>
      </c>
      <c r="AB2">
        <v>420</v>
      </c>
    </row>
    <row r="3" spans="1:29" x14ac:dyDescent="0.2">
      <c r="A3" s="20">
        <v>133</v>
      </c>
      <c r="B3">
        <v>103.828652729967</v>
      </c>
      <c r="C3">
        <v>1.3052102263132801</v>
      </c>
      <c r="D3" t="s">
        <v>348</v>
      </c>
      <c r="E3" s="3" t="s">
        <v>349</v>
      </c>
      <c r="I3" t="s">
        <v>242</v>
      </c>
      <c r="J3">
        <v>-1</v>
      </c>
      <c r="K3">
        <v>-1</v>
      </c>
      <c r="L3">
        <v>-1</v>
      </c>
      <c r="P3" s="20">
        <f t="shared" si="0"/>
        <v>988</v>
      </c>
      <c r="Q3" s="20">
        <f t="shared" si="1"/>
        <v>1500</v>
      </c>
      <c r="R3" s="21">
        <f t="shared" si="2"/>
        <v>815</v>
      </c>
      <c r="S3" s="20" t="str">
        <f t="shared" si="3"/>
        <v>248646</v>
      </c>
      <c r="T3" t="s">
        <v>348</v>
      </c>
      <c r="U3" t="str">
        <f t="shared" si="4"/>
        <v>190 Orchard Boulevard</v>
      </c>
      <c r="V3" t="str">
        <f t="shared" si="5"/>
        <v>http://www.fourseasons.com/singapore</v>
      </c>
      <c r="W3" s="22" t="str">
        <f t="shared" si="6"/>
        <v>http://www.fourseasons.com/singapore</v>
      </c>
      <c r="X3" s="20" t="s">
        <v>972</v>
      </c>
      <c r="Y3" s="20" t="str">
        <f>IFERROR(IF(LEN(VLOOKUP(D3,'Company A'!$B$2:$B$67,1,FALSE))&gt;0,"Yes","No"),"No")</f>
        <v>Yes</v>
      </c>
      <c r="Z3" s="30">
        <f>IFERROR(VLOOKUP(D3,'Company A'!$B:$E,3,FALSE),"")</f>
        <v>0</v>
      </c>
      <c r="AA3" t="s">
        <v>974</v>
      </c>
      <c r="AB3">
        <v>255</v>
      </c>
    </row>
    <row r="4" spans="1:29" x14ac:dyDescent="0.2">
      <c r="A4" s="20">
        <v>146</v>
      </c>
      <c r="B4">
        <v>103.855528748244</v>
      </c>
      <c r="C4">
        <v>1.29468702637928</v>
      </c>
      <c r="D4" t="s">
        <v>206</v>
      </c>
      <c r="E4" s="3" t="s">
        <v>402</v>
      </c>
      <c r="I4" t="s">
        <v>242</v>
      </c>
      <c r="J4">
        <v>-1</v>
      </c>
      <c r="K4">
        <v>-1</v>
      </c>
      <c r="L4">
        <v>-1</v>
      </c>
      <c r="P4" s="20">
        <f t="shared" si="0"/>
        <v>975</v>
      </c>
      <c r="Q4" s="20">
        <f t="shared" si="1"/>
        <v>1476</v>
      </c>
      <c r="R4" s="21">
        <f t="shared" si="2"/>
        <v>812</v>
      </c>
      <c r="S4" s="20" t="str">
        <f t="shared" si="3"/>
        <v>189763</v>
      </c>
      <c r="T4" t="s">
        <v>206</v>
      </c>
      <c r="U4" t="str">
        <f t="shared" si="4"/>
        <v>30 Beach Road</v>
      </c>
      <c r="V4" t="str">
        <f t="shared" si="5"/>
        <v>http://www.thesouthbeach.com.sg</v>
      </c>
      <c r="W4" s="22" t="str">
        <f t="shared" si="6"/>
        <v>http://www.thesouthbeach.com.sg</v>
      </c>
      <c r="X4" s="20" t="s">
        <v>972</v>
      </c>
      <c r="Y4" s="20" t="str">
        <f>IFERROR(IF(LEN(VLOOKUP(D4,'Company A'!$B$2:$B$67,1,FALSE))&gt;0,"Yes","No"),"No")</f>
        <v>Yes</v>
      </c>
      <c r="Z4" s="30">
        <f>IFERROR(VLOOKUP(D4,'Company A'!$B:$E,3,FALSE),"")</f>
        <v>0</v>
      </c>
      <c r="AA4" t="s">
        <v>974</v>
      </c>
      <c r="AB4" t="s">
        <v>977</v>
      </c>
      <c r="AC4" t="s">
        <v>978</v>
      </c>
    </row>
    <row r="5" spans="1:29" x14ac:dyDescent="0.2">
      <c r="A5" s="20">
        <v>171</v>
      </c>
      <c r="B5">
        <v>103.85297035664399</v>
      </c>
      <c r="C5">
        <v>1.2861932387796</v>
      </c>
      <c r="D5" t="s">
        <v>448</v>
      </c>
      <c r="E5" s="3" t="s">
        <v>449</v>
      </c>
      <c r="I5" t="s">
        <v>242</v>
      </c>
      <c r="J5">
        <v>-1</v>
      </c>
      <c r="K5">
        <v>-1</v>
      </c>
      <c r="L5">
        <v>-1</v>
      </c>
      <c r="P5" s="20">
        <f t="shared" si="0"/>
        <v>975</v>
      </c>
      <c r="Q5" s="20">
        <f t="shared" si="1"/>
        <v>1486</v>
      </c>
      <c r="R5" s="21">
        <f t="shared" si="2"/>
        <v>816</v>
      </c>
      <c r="S5" s="20" t="str">
        <f t="shared" si="3"/>
        <v>049178</v>
      </c>
      <c r="T5" t="s">
        <v>448</v>
      </c>
      <c r="U5" t="str">
        <f t="shared" si="4"/>
        <v>1 Fullerton Square</v>
      </c>
      <c r="V5" t="str">
        <f t="shared" si="5"/>
        <v>http://www.fullertonhotel.com</v>
      </c>
      <c r="W5" s="22" t="str">
        <f t="shared" si="6"/>
        <v>http://www.fullertonhotel.com</v>
      </c>
      <c r="X5" s="20" t="s">
        <v>972</v>
      </c>
      <c r="Y5" s="20" t="str">
        <f>IFERROR(IF(LEN(VLOOKUP(D5,'Company A'!$B$2:$B$67,1,FALSE))&gt;0,"Yes","No"),"No")</f>
        <v>Yes</v>
      </c>
      <c r="Z5" s="30">
        <v>0</v>
      </c>
      <c r="AA5" t="s">
        <v>974</v>
      </c>
      <c r="AB5">
        <v>400</v>
      </c>
    </row>
    <row r="6" spans="1:29" ht="18" x14ac:dyDescent="0.2">
      <c r="A6" s="20">
        <v>197</v>
      </c>
      <c r="B6">
        <v>103.820259166643</v>
      </c>
      <c r="C6">
        <v>1.2550058032190201</v>
      </c>
      <c r="D6" t="s">
        <v>507</v>
      </c>
      <c r="E6" s="3" t="s">
        <v>508</v>
      </c>
      <c r="I6" t="s">
        <v>242</v>
      </c>
      <c r="J6">
        <v>-1</v>
      </c>
      <c r="K6">
        <v>-1</v>
      </c>
      <c r="L6">
        <v>-1</v>
      </c>
      <c r="P6" s="20">
        <f t="shared" si="0"/>
        <v>959</v>
      </c>
      <c r="Q6" s="20">
        <f t="shared" si="1"/>
        <v>1462</v>
      </c>
      <c r="R6" s="21">
        <f t="shared" si="2"/>
        <v>810</v>
      </c>
      <c r="S6" s="20" t="str">
        <f t="shared" si="3"/>
        <v>098269</v>
      </c>
      <c r="T6" t="s">
        <v>507</v>
      </c>
      <c r="U6" t="str">
        <f t="shared" si="4"/>
        <v>8 Sentosa Gateway</v>
      </c>
      <c r="V6" t="str">
        <f t="shared" si="5"/>
        <v>http://www.rwsentosa.com</v>
      </c>
      <c r="W6" s="22" t="str">
        <f t="shared" si="6"/>
        <v>http://www.rwsentosa.com</v>
      </c>
      <c r="X6" s="20" t="s">
        <v>972</v>
      </c>
      <c r="Y6" s="20" t="str">
        <f>IFERROR(IF(LEN(VLOOKUP(D6,'Company A'!$B$2:$B$67,1,FALSE))&gt;0,"Yes","No"),"No")</f>
        <v>Yes</v>
      </c>
      <c r="Z6" s="30">
        <f>IFERROR(VLOOKUP(D6,'Company A'!$B:$E,3,FALSE),"")</f>
        <v>0</v>
      </c>
      <c r="AA6" t="s">
        <v>974</v>
      </c>
      <c r="AB6" s="33">
        <v>476</v>
      </c>
    </row>
    <row r="7" spans="1:29" x14ac:dyDescent="0.2">
      <c r="A7" s="20">
        <v>207</v>
      </c>
      <c r="B7">
        <v>103.819557565235</v>
      </c>
      <c r="C7">
        <v>1.25329366372641</v>
      </c>
      <c r="D7" t="s">
        <v>527</v>
      </c>
      <c r="E7" s="3" t="s">
        <v>528</v>
      </c>
      <c r="I7" t="s">
        <v>242</v>
      </c>
      <c r="J7">
        <v>-1</v>
      </c>
      <c r="K7">
        <v>-1</v>
      </c>
      <c r="L7">
        <v>-1</v>
      </c>
      <c r="P7" s="20">
        <f t="shared" si="0"/>
        <v>994</v>
      </c>
      <c r="Q7" s="20">
        <f t="shared" si="1"/>
        <v>1510</v>
      </c>
      <c r="R7" s="21">
        <f t="shared" si="2"/>
        <v>827</v>
      </c>
      <c r="S7" s="20" t="str">
        <f t="shared" si="3"/>
        <v>098679</v>
      </c>
      <c r="T7" t="s">
        <v>527</v>
      </c>
      <c r="U7" t="str">
        <f t="shared" si="4"/>
        <v>23 Beach View</v>
      </c>
      <c r="V7" t="str">
        <f t="shared" si="5"/>
        <v>http://www.moevenpick-sentosa.com</v>
      </c>
      <c r="W7" s="22" t="str">
        <f t="shared" si="6"/>
        <v>http://www.moevenpick-sentosa.com</v>
      </c>
      <c r="X7" s="20" t="s">
        <v>972</v>
      </c>
      <c r="Y7" s="20" t="str">
        <f>IFERROR(IF(LEN(VLOOKUP(D7,'Company A'!$B$2:$B$67,1,FALSE))&gt;0,"Yes","No"),"No")</f>
        <v>Yes</v>
      </c>
      <c r="Z7" s="30">
        <f>IFERROR(VLOOKUP(D7,'Company A'!$B:$E,3,FALSE),"")</f>
        <v>0</v>
      </c>
      <c r="AA7" t="s">
        <v>974</v>
      </c>
      <c r="AB7">
        <v>191</v>
      </c>
    </row>
    <row r="8" spans="1:29" x14ac:dyDescent="0.2">
      <c r="A8" s="20">
        <v>225</v>
      </c>
      <c r="B8">
        <v>103.84965480002199</v>
      </c>
      <c r="C8">
        <v>1.2799219774379</v>
      </c>
      <c r="D8" t="s">
        <v>192</v>
      </c>
      <c r="E8" s="3" t="s">
        <v>558</v>
      </c>
      <c r="I8" t="s">
        <v>242</v>
      </c>
      <c r="J8">
        <v>-1</v>
      </c>
      <c r="K8">
        <v>-1</v>
      </c>
      <c r="L8">
        <v>-1</v>
      </c>
      <c r="P8" s="20">
        <f t="shared" si="0"/>
        <v>962</v>
      </c>
      <c r="Q8" s="20">
        <f t="shared" si="1"/>
        <v>1472</v>
      </c>
      <c r="R8" s="21">
        <f t="shared" si="2"/>
        <v>817</v>
      </c>
      <c r="S8" s="20" t="str">
        <f t="shared" si="3"/>
        <v>068876</v>
      </c>
      <c r="T8" t="s">
        <v>192</v>
      </c>
      <c r="U8" t="str">
        <f t="shared" si="4"/>
        <v>35 Robinson Road</v>
      </c>
      <c r="V8" t="str">
        <f t="shared" si="5"/>
        <v>http://www.sofitel.com</v>
      </c>
      <c r="W8" s="22" t="str">
        <f t="shared" si="6"/>
        <v>http://www.sofitel.com</v>
      </c>
      <c r="X8" s="20" t="s">
        <v>972</v>
      </c>
      <c r="Y8" s="20" t="str">
        <f>IFERROR(IF(LEN(VLOOKUP(D8,'Company A'!$B$2:$B$67,1,FALSE))&gt;0,"Yes","No"),"No")</f>
        <v>Yes</v>
      </c>
      <c r="Z8" s="30">
        <f>IFERROR(VLOOKUP(D8,'Company A'!$B:$E,3,FALSE),"")</f>
        <v>0</v>
      </c>
      <c r="AA8" t="s">
        <v>974</v>
      </c>
      <c r="AB8">
        <v>134</v>
      </c>
    </row>
    <row r="9" spans="1:29" x14ac:dyDescent="0.2">
      <c r="A9" s="20">
        <v>286</v>
      </c>
      <c r="B9">
        <v>103.85384219791599</v>
      </c>
      <c r="C9">
        <v>1.3127566872520799</v>
      </c>
      <c r="D9" t="s">
        <v>158</v>
      </c>
      <c r="E9" s="3" t="s">
        <v>674</v>
      </c>
      <c r="I9" t="s">
        <v>242</v>
      </c>
      <c r="J9">
        <v>-1</v>
      </c>
      <c r="K9">
        <v>-1</v>
      </c>
      <c r="L9">
        <v>-1</v>
      </c>
      <c r="P9" s="20">
        <f t="shared" si="0"/>
        <v>972</v>
      </c>
      <c r="Q9" s="20">
        <f t="shared" si="1"/>
        <v>1498</v>
      </c>
      <c r="R9" s="21">
        <f t="shared" si="2"/>
        <v>823</v>
      </c>
      <c r="S9" s="20" t="str">
        <f t="shared" si="3"/>
        <v>217562</v>
      </c>
      <c r="T9" t="s">
        <v>158</v>
      </c>
      <c r="U9" t="str">
        <f t="shared" si="4"/>
        <v>1 Farrer Park Station Road</v>
      </c>
      <c r="V9" t="str">
        <f t="shared" si="5"/>
        <v>http://www.onefarrer.com</v>
      </c>
      <c r="W9" s="22" t="str">
        <f t="shared" si="6"/>
        <v>http://www.onefarrer.com</v>
      </c>
      <c r="X9" s="20" t="s">
        <v>972</v>
      </c>
      <c r="Y9" s="20" t="str">
        <f>IFERROR(IF(LEN(VLOOKUP(D9,'Company A'!$B$2:$B$67,1,FALSE))&gt;0,"Yes","No"),"No")</f>
        <v>Yes</v>
      </c>
      <c r="Z9" s="30">
        <f>IFERROR(VLOOKUP(D9,'Company A'!$B:$E,3,FALSE),"")</f>
        <v>0</v>
      </c>
      <c r="AA9" t="s">
        <v>974</v>
      </c>
      <c r="AB9">
        <v>243</v>
      </c>
    </row>
    <row r="10" spans="1:29" x14ac:dyDescent="0.2">
      <c r="A10" s="20">
        <v>309</v>
      </c>
      <c r="B10">
        <v>103.85150647448</v>
      </c>
      <c r="C10">
        <v>1.30091640274196</v>
      </c>
      <c r="D10" t="s">
        <v>39</v>
      </c>
      <c r="E10" s="3" t="s">
        <v>717</v>
      </c>
      <c r="I10" t="s">
        <v>242</v>
      </c>
      <c r="J10">
        <v>-1</v>
      </c>
      <c r="K10">
        <v>-1</v>
      </c>
      <c r="L10">
        <v>-1</v>
      </c>
      <c r="P10" s="20">
        <f t="shared" si="0"/>
        <v>953</v>
      </c>
      <c r="Q10" s="20">
        <f t="shared" si="1"/>
        <v>1451</v>
      </c>
      <c r="R10" s="21">
        <f t="shared" si="2"/>
        <v>806</v>
      </c>
      <c r="S10" s="20" t="str">
        <f t="shared" si="3"/>
        <v>188980</v>
      </c>
      <c r="T10" t="s">
        <v>39</v>
      </c>
      <c r="U10" t="str">
        <f t="shared" si="4"/>
        <v>200 Middle Road</v>
      </c>
      <c r="V10" t="str">
        <f t="shared" si="5"/>
        <v>http://www.bighotel.com</v>
      </c>
      <c r="W10" s="22" t="str">
        <f t="shared" si="6"/>
        <v>http://www.bighotel.com</v>
      </c>
      <c r="X10" s="20" t="s">
        <v>972</v>
      </c>
      <c r="Y10" s="20" t="str">
        <f>IFERROR(IF(LEN(VLOOKUP(D10,'Company A'!$B$2:$B$67,1,FALSE))&gt;0,"Yes","No"),"No")</f>
        <v>Yes</v>
      </c>
      <c r="Z10" s="30">
        <f>IFERROR(VLOOKUP(D10,'Company A'!$B:$E,3,FALSE),"")</f>
        <v>0</v>
      </c>
      <c r="AA10" t="s">
        <v>974</v>
      </c>
      <c r="AB10">
        <v>308</v>
      </c>
    </row>
    <row r="11" spans="1:29" x14ac:dyDescent="0.2">
      <c r="A11" s="20">
        <v>386</v>
      </c>
      <c r="B11">
        <v>103.80979789072801</v>
      </c>
      <c r="C11">
        <v>1.2578020587858501</v>
      </c>
      <c r="D11" t="s">
        <v>909</v>
      </c>
      <c r="E11" s="3" t="s">
        <v>910</v>
      </c>
      <c r="I11" t="s">
        <v>242</v>
      </c>
      <c r="J11">
        <v>-1</v>
      </c>
      <c r="K11">
        <v>-1</v>
      </c>
      <c r="L11">
        <v>-1</v>
      </c>
      <c r="P11" s="20">
        <f t="shared" si="0"/>
        <v>1001</v>
      </c>
      <c r="Q11" s="20">
        <f t="shared" si="1"/>
        <v>1550</v>
      </c>
      <c r="R11" s="21">
        <f t="shared" si="2"/>
        <v>850</v>
      </c>
      <c r="S11" s="20" t="str">
        <f t="shared" si="3"/>
        <v>098970</v>
      </c>
      <c r="T11" t="s">
        <v>909</v>
      </c>
      <c r="U11" t="str">
        <f t="shared" si="4"/>
        <v>101 Siloso Road Sentosa</v>
      </c>
      <c r="V11" t="str">
        <f t="shared" si="5"/>
        <v>http://www.shangri-la.com</v>
      </c>
      <c r="W11" s="22" t="str">
        <f t="shared" si="6"/>
        <v>http://www.shangri-la.com</v>
      </c>
      <c r="X11" s="20" t="s">
        <v>972</v>
      </c>
      <c r="Y11" s="20" t="str">
        <f>IFERROR(IF(LEN(VLOOKUP(D11,'Company A'!$B$2:$B$67,1,FALSE))&gt;0,"Yes","No"),"No")</f>
        <v>Yes</v>
      </c>
      <c r="Z11" s="30">
        <f>IFERROR(VLOOKUP(D11,'Company A'!$B:$E,3,FALSE),"")</f>
        <v>0</v>
      </c>
      <c r="AA11" t="s">
        <v>974</v>
      </c>
      <c r="AB11">
        <v>454</v>
      </c>
    </row>
    <row r="12" spans="1:29" x14ac:dyDescent="0.2">
      <c r="A12" s="20">
        <v>407</v>
      </c>
      <c r="B12">
        <v>103.83620201457801</v>
      </c>
      <c r="C12">
        <v>1.3031052675906301</v>
      </c>
      <c r="D12" t="s">
        <v>109</v>
      </c>
      <c r="E12" s="3" t="s">
        <v>955</v>
      </c>
      <c r="I12" t="s">
        <v>242</v>
      </c>
      <c r="J12">
        <v>-1</v>
      </c>
      <c r="K12">
        <v>-1</v>
      </c>
      <c r="L12">
        <v>-1</v>
      </c>
      <c r="P12" s="20">
        <f t="shared" si="0"/>
        <v>986</v>
      </c>
      <c r="Q12" s="20">
        <f t="shared" si="1"/>
        <v>1494</v>
      </c>
      <c r="R12" s="21">
        <f t="shared" si="2"/>
        <v>815</v>
      </c>
      <c r="S12" s="20" t="str">
        <f t="shared" si="3"/>
        <v>238857</v>
      </c>
      <c r="T12" t="s">
        <v>109</v>
      </c>
      <c r="U12" t="str">
        <f t="shared" si="4"/>
        <v>270 Orchard Road</v>
      </c>
      <c r="V12" t="str">
        <f t="shared" si="5"/>
        <v>http://www.parkhotelgroup.com/gpor/</v>
      </c>
      <c r="W12" s="22" t="str">
        <f t="shared" si="6"/>
        <v>http://www.parkhotelgroup.com/gpor/</v>
      </c>
      <c r="X12" s="20" t="s">
        <v>972</v>
      </c>
      <c r="Y12" s="20" t="str">
        <f>IFERROR(IF(LEN(VLOOKUP(D12,'Company A'!$B$2:$B$67,1,FALSE))&gt;0,"Yes","No"),"No")</f>
        <v>Yes</v>
      </c>
      <c r="Z12" s="30">
        <f>IFERROR(VLOOKUP(D12,'Company A'!$B:$E,3,FALSE),"")</f>
        <v>0</v>
      </c>
      <c r="AA12" t="s">
        <v>974</v>
      </c>
      <c r="AB12">
        <v>308</v>
      </c>
    </row>
    <row r="13" spans="1:29" x14ac:dyDescent="0.2">
      <c r="A13" s="20">
        <v>123</v>
      </c>
      <c r="B13">
        <v>103.845362061876</v>
      </c>
      <c r="C13">
        <v>1.2958126769248499</v>
      </c>
      <c r="D13" t="s">
        <v>2</v>
      </c>
      <c r="E13" s="3" t="s">
        <v>331</v>
      </c>
      <c r="I13" t="s">
        <v>242</v>
      </c>
      <c r="J13">
        <v>-1</v>
      </c>
      <c r="K13">
        <v>-1</v>
      </c>
      <c r="L13">
        <v>-1</v>
      </c>
      <c r="P13" s="20">
        <f t="shared" si="0"/>
        <v>970</v>
      </c>
      <c r="Q13" s="20">
        <f t="shared" si="1"/>
        <v>1477</v>
      </c>
      <c r="R13" s="21">
        <f t="shared" si="2"/>
        <v>815</v>
      </c>
      <c r="S13" s="20" t="str">
        <f t="shared" si="3"/>
        <v>178881</v>
      </c>
      <c r="T13" t="s">
        <v>2</v>
      </c>
      <c r="U13" t="str">
        <f t="shared" si="4"/>
        <v>11 Canning Walk</v>
      </c>
      <c r="V13" t="str">
        <f t="shared" si="5"/>
        <v>http://www.hfcsingapore.com</v>
      </c>
      <c r="W13" s="22" t="str">
        <f t="shared" si="6"/>
        <v>http://www.hfcsingapore.com</v>
      </c>
      <c r="X13" s="20" t="s">
        <v>972</v>
      </c>
      <c r="Y13" s="20" t="str">
        <f>IFERROR(IF(LEN(VLOOKUP(D13,'Company A'!$B$2:$B$67,1,FALSE))&gt;0,"Yes","No"),"No")</f>
        <v>Yes</v>
      </c>
      <c r="Z13" s="30">
        <f>IFERROR(VLOOKUP(D13,'Company A'!$B:$E,3,FALSE),"")</f>
        <v>0</v>
      </c>
      <c r="AA13" t="s">
        <v>976</v>
      </c>
      <c r="AB13">
        <v>86</v>
      </c>
    </row>
    <row r="14" spans="1:29" ht="18" x14ac:dyDescent="0.2">
      <c r="A14" s="20">
        <v>144</v>
      </c>
      <c r="B14">
        <v>103.860047271338</v>
      </c>
      <c r="C14">
        <v>1.29071831886975</v>
      </c>
      <c r="D14" t="s">
        <v>203</v>
      </c>
      <c r="E14" s="3" t="s">
        <v>399</v>
      </c>
      <c r="I14" t="s">
        <v>242</v>
      </c>
      <c r="J14">
        <v>-1</v>
      </c>
      <c r="K14">
        <v>-1</v>
      </c>
      <c r="L14">
        <v>-1</v>
      </c>
      <c r="P14" s="20">
        <f t="shared" si="0"/>
        <v>1058</v>
      </c>
      <c r="Q14" s="20">
        <f t="shared" si="1"/>
        <v>1584</v>
      </c>
      <c r="R14" s="21">
        <f t="shared" si="2"/>
        <v>833</v>
      </c>
      <c r="S14" s="20" t="str">
        <f t="shared" si="3"/>
        <v>039799</v>
      </c>
      <c r="T14" t="s">
        <v>203</v>
      </c>
      <c r="U14" t="str">
        <f t="shared" si="4"/>
        <v>7 Raffles Avenue</v>
      </c>
      <c r="V14" t="str">
        <f t="shared" si="5"/>
        <v>http://www.ritzcarlton.com/en/Properties/Singapore/Default.htm</v>
      </c>
      <c r="W14" s="22" t="str">
        <f t="shared" si="6"/>
        <v>http://www.ritzcarlton.com/en/Properties/Singapore/Default.htm</v>
      </c>
      <c r="X14" s="20" t="s">
        <v>972</v>
      </c>
      <c r="Y14" s="20" t="str">
        <f>IFERROR(IF(LEN(VLOOKUP(D14,'Company A'!$B$2:$B$67,1,FALSE))&gt;0,"Yes","No"),"No")</f>
        <v>Yes</v>
      </c>
      <c r="Z14" s="30">
        <f>IFERROR(VLOOKUP(D14,'Company A'!$B:$E,3,FALSE),"")</f>
        <v>0</v>
      </c>
      <c r="AA14" t="s">
        <v>976</v>
      </c>
      <c r="AB14" s="32">
        <v>608</v>
      </c>
    </row>
    <row r="15" spans="1:29" ht="18" x14ac:dyDescent="0.2">
      <c r="A15" s="20">
        <v>170</v>
      </c>
      <c r="B15">
        <v>103.85348020499799</v>
      </c>
      <c r="C15">
        <v>1.2839666776596601</v>
      </c>
      <c r="D15" t="s">
        <v>446</v>
      </c>
      <c r="E15" s="3" t="s">
        <v>447</v>
      </c>
      <c r="I15" t="s">
        <v>242</v>
      </c>
      <c r="J15">
        <v>-1</v>
      </c>
      <c r="K15">
        <v>-1</v>
      </c>
      <c r="L15">
        <v>-1</v>
      </c>
      <c r="P15" s="20">
        <f t="shared" si="0"/>
        <v>985</v>
      </c>
      <c r="Q15" s="20">
        <f t="shared" si="1"/>
        <v>1497</v>
      </c>
      <c r="R15" s="21">
        <f t="shared" si="2"/>
        <v>820</v>
      </c>
      <c r="S15" s="20" t="str">
        <f t="shared" si="3"/>
        <v>049326</v>
      </c>
      <c r="T15" t="s">
        <v>446</v>
      </c>
      <c r="U15" t="str">
        <f t="shared" si="4"/>
        <v>80 Collyer Quay</v>
      </c>
      <c r="V15" t="str">
        <f t="shared" si="5"/>
        <v>http://www.fullertonbayhotel.com</v>
      </c>
      <c r="W15" s="22" t="str">
        <f t="shared" si="6"/>
        <v>http://www.fullertonbayhotel.com</v>
      </c>
      <c r="X15" s="20" t="s">
        <v>972</v>
      </c>
      <c r="Y15" s="20" t="str">
        <f>IFERROR(IF(LEN(VLOOKUP(D15,'Company A'!$B$2:$B$67,1,FALSE))&gt;0,"Yes","No"),"No")</f>
        <v>Yes</v>
      </c>
      <c r="Z15" s="30">
        <f>IFERROR(VLOOKUP(D15,'Company A'!$B:$E,3,FALSE),"")</f>
        <v>0</v>
      </c>
      <c r="AA15" t="s">
        <v>976</v>
      </c>
      <c r="AB15" s="32">
        <v>98</v>
      </c>
    </row>
    <row r="16" spans="1:29" ht="16" x14ac:dyDescent="0.2">
      <c r="A16" s="20">
        <v>178</v>
      </c>
      <c r="B16">
        <v>103.824897366603</v>
      </c>
      <c r="C16">
        <v>1.30467322817918</v>
      </c>
      <c r="D16" t="s">
        <v>202</v>
      </c>
      <c r="E16" s="3" t="s">
        <v>463</v>
      </c>
      <c r="I16" t="s">
        <v>242</v>
      </c>
      <c r="J16">
        <v>-1</v>
      </c>
      <c r="K16">
        <v>-1</v>
      </c>
      <c r="L16">
        <v>-1</v>
      </c>
      <c r="P16" s="20">
        <f t="shared" si="0"/>
        <v>1005</v>
      </c>
      <c r="Q16" s="20">
        <f t="shared" si="1"/>
        <v>1514</v>
      </c>
      <c r="R16" s="21">
        <f t="shared" si="2"/>
        <v>817</v>
      </c>
      <c r="S16" s="20" t="str">
        <f t="shared" si="3"/>
        <v>249715</v>
      </c>
      <c r="T16" t="s">
        <v>202</v>
      </c>
      <c r="U16" t="str">
        <f t="shared" si="4"/>
        <v>1 Cuscaden Road</v>
      </c>
      <c r="V16" t="str">
        <f t="shared" si="5"/>
        <v>http://www.regenthotels.com/EN/Singapore</v>
      </c>
      <c r="W16" s="22" t="str">
        <f t="shared" si="6"/>
        <v>http://www.regenthotels.com/EN/Singapore</v>
      </c>
      <c r="X16" s="20" t="s">
        <v>972</v>
      </c>
      <c r="Y16" s="20" t="str">
        <f>IFERROR(IF(LEN(VLOOKUP(D16,'Company A'!$B$2:$B$67,1,FALSE))&gt;0,"Yes","No"),"No")</f>
        <v>Yes</v>
      </c>
      <c r="Z16" s="30">
        <f>IFERROR(VLOOKUP(D16,'Company A'!$B:$E,3,FALSE),"")</f>
        <v>0</v>
      </c>
      <c r="AA16" t="s">
        <v>976</v>
      </c>
      <c r="AB16" s="31">
        <v>440</v>
      </c>
    </row>
    <row r="17" spans="1:29" ht="16" x14ac:dyDescent="0.2">
      <c r="A17" s="20">
        <v>201</v>
      </c>
      <c r="B17">
        <v>103.85486695920299</v>
      </c>
      <c r="C17">
        <v>1.2984696544071399</v>
      </c>
      <c r="D17" t="s">
        <v>46</v>
      </c>
      <c r="E17" s="3" t="s">
        <v>514</v>
      </c>
      <c r="I17" t="s">
        <v>242</v>
      </c>
      <c r="J17">
        <v>-1</v>
      </c>
      <c r="K17">
        <v>-1</v>
      </c>
      <c r="L17">
        <v>-1</v>
      </c>
      <c r="P17" s="20">
        <f t="shared" si="0"/>
        <v>1083</v>
      </c>
      <c r="Q17" s="20">
        <f t="shared" si="1"/>
        <v>1595</v>
      </c>
      <c r="R17" s="21">
        <f t="shared" si="2"/>
        <v>823</v>
      </c>
      <c r="S17" s="20" t="str">
        <f t="shared" si="3"/>
        <v>188966</v>
      </c>
      <c r="T17" t="s">
        <v>46</v>
      </c>
      <c r="U17" t="str">
        <f t="shared" si="4"/>
        <v>80 Middle Road</v>
      </c>
      <c r="V17" t="str">
        <f t="shared" si="5"/>
        <v>http://www.ihg.com/intercontinental/hotels/gb/en/singapore/sinhb/hoteldetail</v>
      </c>
      <c r="W17" s="22" t="str">
        <f t="shared" si="6"/>
        <v>http://www.ihg.com/intercontinental/hotels/gb/en/singapore/sinhb/hoteldetail</v>
      </c>
      <c r="X17" s="20" t="s">
        <v>972</v>
      </c>
      <c r="Y17" s="20" t="str">
        <f>IFERROR(IF(LEN(VLOOKUP(D17,'Company A'!$B$2:$B$67,1,FALSE))&gt;0,"Yes","No"),"No")</f>
        <v>Yes</v>
      </c>
      <c r="Z17" s="30">
        <f>IFERROR(VLOOKUP(D17,'Company A'!$B:$E,3,FALSE),"")</f>
        <v>0</v>
      </c>
      <c r="AA17" t="s">
        <v>976</v>
      </c>
      <c r="AB17" s="31">
        <v>403</v>
      </c>
    </row>
    <row r="18" spans="1:29" ht="16" x14ac:dyDescent="0.2">
      <c r="A18" s="20">
        <v>224</v>
      </c>
      <c r="B18">
        <v>103.827525714118</v>
      </c>
      <c r="C18">
        <v>1.24506009557659</v>
      </c>
      <c r="D18" t="s">
        <v>191</v>
      </c>
      <c r="E18" s="3" t="s">
        <v>557</v>
      </c>
      <c r="I18" t="s">
        <v>242</v>
      </c>
      <c r="J18">
        <v>-1</v>
      </c>
      <c r="K18">
        <v>-1</v>
      </c>
      <c r="L18">
        <v>-1</v>
      </c>
      <c r="P18" s="20">
        <f t="shared" si="0"/>
        <v>994</v>
      </c>
      <c r="Q18" s="20">
        <f t="shared" si="1"/>
        <v>1527</v>
      </c>
      <c r="R18" s="21">
        <f t="shared" si="2"/>
        <v>839</v>
      </c>
      <c r="S18" s="20" t="str">
        <f t="shared" si="3"/>
        <v>099891</v>
      </c>
      <c r="T18" t="s">
        <v>191</v>
      </c>
      <c r="U18" t="str">
        <f t="shared" si="4"/>
        <v>2 Bukit Manis Road</v>
      </c>
      <c r="V18" t="str">
        <f t="shared" si="5"/>
        <v>http://www.sofitel.com/9474</v>
      </c>
      <c r="W18" s="22" t="str">
        <f t="shared" si="6"/>
        <v>http://www.sofitel.com/9474</v>
      </c>
      <c r="X18" s="20" t="s">
        <v>972</v>
      </c>
      <c r="Y18" s="20" t="str">
        <f>IFERROR(IF(LEN(VLOOKUP(D18,'Company A'!$B$2:$B$67,1,FALSE))&gt;0,"Yes","No"),"No")</f>
        <v>Yes</v>
      </c>
      <c r="Z18" s="30">
        <f>IFERROR(VLOOKUP(D18,'Company A'!$B:$E,3,FALSE),"")</f>
        <v>0</v>
      </c>
      <c r="AA18" t="s">
        <v>976</v>
      </c>
      <c r="AB18" s="31">
        <v>215</v>
      </c>
    </row>
    <row r="19" spans="1:29" ht="16" x14ac:dyDescent="0.2">
      <c r="A19" s="20">
        <v>277</v>
      </c>
      <c r="B19">
        <v>103.855181690706</v>
      </c>
      <c r="C19">
        <v>1.2958680999590599</v>
      </c>
      <c r="D19" t="s">
        <v>660</v>
      </c>
      <c r="E19" s="3" t="s">
        <v>661</v>
      </c>
      <c r="I19" t="s">
        <v>242</v>
      </c>
      <c r="J19">
        <v>-1</v>
      </c>
      <c r="K19">
        <v>-1</v>
      </c>
      <c r="L19">
        <v>-1</v>
      </c>
      <c r="P19" s="20">
        <f t="shared" si="0"/>
        <v>953</v>
      </c>
      <c r="Q19" s="20">
        <f t="shared" si="1"/>
        <v>1446</v>
      </c>
      <c r="R19" s="21">
        <f t="shared" si="2"/>
        <v>802</v>
      </c>
      <c r="S19" s="20" t="str">
        <f t="shared" si="3"/>
        <v>188396</v>
      </c>
      <c r="T19" t="s">
        <v>660</v>
      </c>
      <c r="U19" t="str">
        <f t="shared" si="4"/>
        <v>41 Seah Street</v>
      </c>
      <c r="V19" t="str">
        <f t="shared" si="5"/>
        <v>http://www.naumihotel.com</v>
      </c>
      <c r="W19" s="22" t="str">
        <f t="shared" si="6"/>
        <v>http://www.naumihotel.com</v>
      </c>
      <c r="X19" s="20" t="s">
        <v>972</v>
      </c>
      <c r="Y19" s="20" t="str">
        <f>IFERROR(IF(LEN(VLOOKUP(D19,'Company A'!$B$2:$B$67,1,FALSE))&gt;0,"Yes","No"),"No")</f>
        <v>Yes</v>
      </c>
      <c r="Z19" s="30">
        <f>IFERROR(VLOOKUP(D19,'Company A'!$B:$E,3,FALSE),"")</f>
        <v>0</v>
      </c>
      <c r="AA19" t="s">
        <v>976</v>
      </c>
      <c r="AB19" s="31">
        <v>73</v>
      </c>
    </row>
    <row r="20" spans="1:29" ht="18" x14ac:dyDescent="0.2">
      <c r="A20" s="20">
        <v>304</v>
      </c>
      <c r="B20">
        <v>103.85154440012199</v>
      </c>
      <c r="C20">
        <v>1.2820845570289401</v>
      </c>
      <c r="D20" t="s">
        <v>707</v>
      </c>
      <c r="E20" s="3" t="s">
        <v>708</v>
      </c>
      <c r="I20" t="s">
        <v>242</v>
      </c>
      <c r="J20">
        <v>-1</v>
      </c>
      <c r="K20">
        <v>-1</v>
      </c>
      <c r="L20">
        <v>-1</v>
      </c>
      <c r="P20" s="20">
        <f t="shared" si="0"/>
        <v>978</v>
      </c>
      <c r="Q20" s="20">
        <f t="shared" si="1"/>
        <v>1499</v>
      </c>
      <c r="R20" s="21">
        <f t="shared" si="2"/>
        <v>827</v>
      </c>
      <c r="S20" s="20" t="str">
        <f t="shared" si="3"/>
        <v>049247</v>
      </c>
      <c r="T20" t="s">
        <v>707</v>
      </c>
      <c r="U20" t="str">
        <f t="shared" si="4"/>
        <v>2 Finlayson Green</v>
      </c>
      <c r="V20" t="str">
        <f t="shared" si="5"/>
        <v>http://www.the-ascott.com</v>
      </c>
      <c r="W20" s="22" t="str">
        <f t="shared" si="6"/>
        <v>http://www.the-ascott.com</v>
      </c>
      <c r="X20" s="20" t="s">
        <v>972</v>
      </c>
      <c r="Y20" s="20" t="str">
        <f>IFERROR(IF(LEN(VLOOKUP(D20,'Company A'!$B$2:$B$67,1,FALSE))&gt;0,"Yes","No"),"No")</f>
        <v>Yes</v>
      </c>
      <c r="Z20" s="30">
        <f>IFERROR(VLOOKUP(D20,'Company A'!$B:$E,3,FALSE),"")</f>
        <v>0</v>
      </c>
      <c r="AA20" t="s">
        <v>976</v>
      </c>
      <c r="AB20" s="32">
        <v>146</v>
      </c>
    </row>
    <row r="21" spans="1:29" ht="18" x14ac:dyDescent="0.2">
      <c r="A21" s="20">
        <v>349</v>
      </c>
      <c r="B21">
        <v>103.987947172552</v>
      </c>
      <c r="C21">
        <v>1.3586803473499001</v>
      </c>
      <c r="D21" t="s">
        <v>43</v>
      </c>
      <c r="E21" s="3" t="s">
        <v>815</v>
      </c>
      <c r="I21" t="s">
        <v>242</v>
      </c>
      <c r="J21">
        <v>-1</v>
      </c>
      <c r="K21">
        <v>-1</v>
      </c>
      <c r="L21">
        <v>-1</v>
      </c>
      <c r="P21" s="20">
        <f t="shared" si="0"/>
        <v>1067</v>
      </c>
      <c r="Q21" s="20">
        <f t="shared" si="1"/>
        <v>1586</v>
      </c>
      <c r="R21" s="21">
        <f t="shared" si="2"/>
        <v>824</v>
      </c>
      <c r="S21" s="20" t="str">
        <f t="shared" si="3"/>
        <v>819664</v>
      </c>
      <c r="T21" t="s">
        <v>43</v>
      </c>
      <c r="U21" t="str">
        <f t="shared" si="4"/>
        <v>75 Airport Boulevard</v>
      </c>
      <c r="V21" t="str">
        <f t="shared" si="5"/>
        <v>http://www.ihg.com/crowneplaza/hotels/us/en/singapore/sincp/hoteldetail</v>
      </c>
      <c r="W21" s="22" t="str">
        <f t="shared" si="6"/>
        <v>http://www.ihg.com/crowneplaza/hotels/us/en/singapore/sincp/hoteldetail</v>
      </c>
      <c r="X21" s="20" t="s">
        <v>972</v>
      </c>
      <c r="Y21" s="20" t="str">
        <f>IFERROR(IF(LEN(VLOOKUP(D21,'Company A'!$B$2:$B$67,1,FALSE))&gt;0,"Yes","No"),"No")</f>
        <v>Yes</v>
      </c>
      <c r="Z21" s="30">
        <f>IFERROR(VLOOKUP(D21,'Company A'!$B:$E,3,FALSE),"")</f>
        <v>0</v>
      </c>
      <c r="AA21" t="s">
        <v>976</v>
      </c>
      <c r="AB21" s="33">
        <v>563</v>
      </c>
    </row>
    <row r="22" spans="1:29" ht="18" x14ac:dyDescent="0.2">
      <c r="A22" s="20">
        <v>406</v>
      </c>
      <c r="B22">
        <v>103.85012393425301</v>
      </c>
      <c r="C22">
        <v>1.2926289491287799</v>
      </c>
      <c r="D22" t="s">
        <v>108</v>
      </c>
      <c r="E22" s="3" t="s">
        <v>954</v>
      </c>
      <c r="I22" t="s">
        <v>242</v>
      </c>
      <c r="J22">
        <v>-1</v>
      </c>
      <c r="K22">
        <v>-1</v>
      </c>
      <c r="L22">
        <v>-1</v>
      </c>
      <c r="P22" s="20">
        <f t="shared" si="0"/>
        <v>976</v>
      </c>
      <c r="Q22" s="20">
        <f t="shared" si="1"/>
        <v>1487</v>
      </c>
      <c r="R22" s="21">
        <f t="shared" si="2"/>
        <v>817</v>
      </c>
      <c r="S22" s="20" t="str">
        <f t="shared" si="3"/>
        <v>179809</v>
      </c>
      <c r="T22" t="s">
        <v>108</v>
      </c>
      <c r="U22" t="str">
        <f t="shared" si="4"/>
        <v>10 Coleman Street</v>
      </c>
      <c r="V22" t="str">
        <f t="shared" si="5"/>
        <v>http://www.parkhotelgroup.com</v>
      </c>
      <c r="W22" s="22" t="str">
        <f t="shared" si="6"/>
        <v>http://www.parkhotelgroup.com</v>
      </c>
      <c r="X22" s="20" t="s">
        <v>972</v>
      </c>
      <c r="Y22" s="20" t="str">
        <f>IFERROR(IF(LEN(VLOOKUP(D22,'Company A'!$B$2:$B$67,1,FALSE))&gt;0,"Yes","No"),"No")</f>
        <v>Yes</v>
      </c>
      <c r="Z22" s="30">
        <f>IFERROR(VLOOKUP(D22,'Company A'!$B:$E,3,FALSE),"")</f>
        <v>0</v>
      </c>
      <c r="AA22" t="s">
        <v>976</v>
      </c>
      <c r="AB22" s="33">
        <v>329</v>
      </c>
    </row>
    <row r="23" spans="1:29" ht="18" x14ac:dyDescent="0.2">
      <c r="A23" s="20">
        <v>104</v>
      </c>
      <c r="B23">
        <v>103.822016590115</v>
      </c>
      <c r="C23">
        <v>1.2521280050127499</v>
      </c>
      <c r="D23" t="s">
        <v>296</v>
      </c>
      <c r="E23" s="3" t="s">
        <v>297</v>
      </c>
      <c r="I23" t="s">
        <v>242</v>
      </c>
      <c r="J23">
        <v>-1</v>
      </c>
      <c r="K23">
        <v>-1</v>
      </c>
      <c r="L23">
        <v>-1</v>
      </c>
      <c r="P23" s="20">
        <f t="shared" si="0"/>
        <v>987</v>
      </c>
      <c r="Q23" s="20">
        <f t="shared" si="1"/>
        <v>1507</v>
      </c>
      <c r="R23" s="21">
        <f t="shared" si="2"/>
        <v>828</v>
      </c>
      <c r="S23" s="20" t="str">
        <f t="shared" si="3"/>
        <v>099394</v>
      </c>
      <c r="T23" t="s">
        <v>296</v>
      </c>
      <c r="U23" t="str">
        <f t="shared" si="4"/>
        <v>1 Larkhill Road</v>
      </c>
      <c r="V23" t="str">
        <f t="shared" si="5"/>
        <v>http://www.amarasanctuary.com</v>
      </c>
      <c r="W23" s="22" t="str">
        <f t="shared" si="6"/>
        <v>http://www.amarasanctuary.com</v>
      </c>
      <c r="X23" s="20" t="s">
        <v>972</v>
      </c>
      <c r="Y23" s="20" t="str">
        <f>IFERROR(IF(LEN(VLOOKUP(D23,'Company A'!$B$2:$B$67,1,FALSE))&gt;0,"Yes","No"),"No")</f>
        <v>Yes</v>
      </c>
      <c r="Z23" s="30">
        <f>IFERROR(VLOOKUP(D23,'Company A'!$B:$E,3,FALSE),"")</f>
        <v>0</v>
      </c>
      <c r="AA23" t="s">
        <v>975</v>
      </c>
      <c r="AB23" s="33">
        <v>140</v>
      </c>
    </row>
    <row r="24" spans="1:29" ht="18" x14ac:dyDescent="0.2">
      <c r="A24" s="20">
        <v>136</v>
      </c>
      <c r="B24">
        <v>103.84242814629999</v>
      </c>
      <c r="C24">
        <v>1.24616549449285</v>
      </c>
      <c r="D24" t="s">
        <v>381</v>
      </c>
      <c r="E24" s="3" t="s">
        <v>382</v>
      </c>
      <c r="I24" t="s">
        <v>242</v>
      </c>
      <c r="J24">
        <v>-1</v>
      </c>
      <c r="K24">
        <v>-1</v>
      </c>
      <c r="L24">
        <v>-1</v>
      </c>
      <c r="P24" s="20">
        <f t="shared" si="0"/>
        <v>1007</v>
      </c>
      <c r="Q24" s="20">
        <f t="shared" si="1"/>
        <v>1522</v>
      </c>
      <c r="R24" s="21">
        <f t="shared" si="2"/>
        <v>827</v>
      </c>
      <c r="S24" s="20" t="str">
        <f t="shared" si="3"/>
        <v>098374</v>
      </c>
      <c r="T24" t="s">
        <v>381</v>
      </c>
      <c r="U24" t="str">
        <f t="shared" si="4"/>
        <v>21 Ocean Way</v>
      </c>
      <c r="V24" t="str">
        <f t="shared" si="5"/>
        <v>http://www.wsingaporesentosacove.com</v>
      </c>
      <c r="W24" s="22" t="str">
        <f t="shared" si="6"/>
        <v>http://www.wsingaporesentosacove.com</v>
      </c>
      <c r="X24" s="20" t="s">
        <v>972</v>
      </c>
      <c r="Y24" s="20" t="str">
        <f>IFERROR(IF(LEN(VLOOKUP(D24,'Company A'!$B$2:$B$67,1,FALSE))&gt;0,"Yes","No"),"No")</f>
        <v>Yes</v>
      </c>
      <c r="Z24" s="30">
        <f>IFERROR(VLOOKUP(D24,'Company A'!$B:$E,3,FALSE),"")</f>
        <v>0</v>
      </c>
      <c r="AA24" t="s">
        <v>975</v>
      </c>
      <c r="AB24" s="33">
        <v>240</v>
      </c>
    </row>
    <row r="25" spans="1:29" ht="18" x14ac:dyDescent="0.2">
      <c r="A25" s="20">
        <v>158</v>
      </c>
      <c r="B25">
        <v>103.85406834861899</v>
      </c>
      <c r="C25">
        <v>1.2950974169493701</v>
      </c>
      <c r="D25" t="s">
        <v>1</v>
      </c>
      <c r="E25" s="3" t="s">
        <v>423</v>
      </c>
      <c r="I25" t="s">
        <v>242</v>
      </c>
      <c r="J25">
        <v>-1</v>
      </c>
      <c r="K25">
        <v>-1</v>
      </c>
      <c r="L25">
        <v>-1</v>
      </c>
      <c r="P25" s="20">
        <f t="shared" si="0"/>
        <v>975</v>
      </c>
      <c r="Q25" s="20">
        <f t="shared" si="1"/>
        <v>1484</v>
      </c>
      <c r="R25" s="21">
        <f t="shared" si="2"/>
        <v>820</v>
      </c>
      <c r="S25" s="20" t="str">
        <f t="shared" si="3"/>
        <v>189673</v>
      </c>
      <c r="T25" t="s">
        <v>1</v>
      </c>
      <c r="U25" t="str">
        <f t="shared" si="4"/>
        <v>1 Beach Road</v>
      </c>
      <c r="V25" t="str">
        <f t="shared" si="5"/>
        <v>http://www.raffleshotel.com</v>
      </c>
      <c r="W25" s="22" t="str">
        <f t="shared" si="6"/>
        <v>http://www.raffleshotel.com</v>
      </c>
      <c r="X25" s="20" t="s">
        <v>972</v>
      </c>
      <c r="Y25" s="20" t="str">
        <f>IFERROR(IF(LEN(VLOOKUP(D25,'Company A'!$B$2:$B$67,1,FALSE))&gt;0,"Yes","No"),"No")</f>
        <v>Yes</v>
      </c>
      <c r="Z25" s="30">
        <f>IFERROR(VLOOKUP(D25,'Company A'!$B:$E,3,FALSE),"")</f>
        <v>0</v>
      </c>
      <c r="AA25" t="s">
        <v>975</v>
      </c>
      <c r="AB25" s="33">
        <v>103</v>
      </c>
    </row>
    <row r="26" spans="1:29" ht="18" x14ac:dyDescent="0.2">
      <c r="A26" s="20">
        <v>176</v>
      </c>
      <c r="B26">
        <v>103.85880441242</v>
      </c>
      <c r="C26">
        <v>1.29237290594248</v>
      </c>
      <c r="D26" t="s">
        <v>460</v>
      </c>
      <c r="E26" s="3" t="s">
        <v>461</v>
      </c>
      <c r="I26" t="s">
        <v>242</v>
      </c>
      <c r="J26">
        <v>-1</v>
      </c>
      <c r="K26">
        <v>-1</v>
      </c>
      <c r="L26">
        <v>-1</v>
      </c>
      <c r="P26" s="20">
        <f t="shared" si="0"/>
        <v>1068</v>
      </c>
      <c r="Q26" s="20">
        <f t="shared" si="1"/>
        <v>1592</v>
      </c>
      <c r="R26" s="21">
        <f t="shared" si="2"/>
        <v>828</v>
      </c>
      <c r="S26" s="20" t="str">
        <f t="shared" si="3"/>
        <v>039595</v>
      </c>
      <c r="T26" t="s">
        <v>460</v>
      </c>
      <c r="U26" t="str">
        <f t="shared" si="4"/>
        <v>7 Raffles Boulevard</v>
      </c>
      <c r="V26" t="str">
        <f t="shared" si="5"/>
        <v>https://www.panpacific.com/en/hotels-resorts/singapore/marina.html</v>
      </c>
      <c r="W26" s="22" t="str">
        <f t="shared" si="6"/>
        <v>https://www.panpacific.com/en/hotels-resorts/singapore/marina.html</v>
      </c>
      <c r="X26" s="20" t="s">
        <v>972</v>
      </c>
      <c r="Y26" s="20" t="str">
        <f>IFERROR(IF(LEN(VLOOKUP(D26,'Company A'!$B$2:$B$67,1,FALSE))&gt;0,"Yes","No"),"No")</f>
        <v>Yes</v>
      </c>
      <c r="Z26" s="30">
        <f>IFERROR(VLOOKUP(D26,'Company A'!$B:$E,3,FALSE),"")</f>
        <v>0</v>
      </c>
      <c r="AA26" t="s">
        <v>975</v>
      </c>
      <c r="AB26" s="33">
        <v>790</v>
      </c>
    </row>
    <row r="27" spans="1:29" ht="18" x14ac:dyDescent="0.2">
      <c r="A27" s="20">
        <v>200</v>
      </c>
      <c r="B27">
        <v>103.85830283184301</v>
      </c>
      <c r="C27">
        <v>1.3070191391719901</v>
      </c>
      <c r="D27" t="s">
        <v>4</v>
      </c>
      <c r="E27" s="3" t="s">
        <v>513</v>
      </c>
      <c r="I27" t="s">
        <v>242</v>
      </c>
      <c r="J27">
        <v>-1</v>
      </c>
      <c r="K27">
        <v>-1</v>
      </c>
      <c r="L27">
        <v>-1</v>
      </c>
      <c r="P27" s="20">
        <f t="shared" si="0"/>
        <v>987</v>
      </c>
      <c r="Q27" s="20">
        <f t="shared" si="1"/>
        <v>1491</v>
      </c>
      <c r="R27" s="21">
        <f t="shared" si="2"/>
        <v>811</v>
      </c>
      <c r="S27" s="20" t="str">
        <f t="shared" si="3"/>
        <v>207630</v>
      </c>
      <c r="T27" t="s">
        <v>4</v>
      </c>
      <c r="U27" t="str">
        <f t="shared" si="4"/>
        <v>39 Syed Alwi Road</v>
      </c>
      <c r="V27" t="str">
        <f t="shared" si="5"/>
        <v>http://hotelvagabondsingapore.com/</v>
      </c>
      <c r="W27" s="22" t="str">
        <f t="shared" si="6"/>
        <v>http://hotelvagabondsingapore.com/</v>
      </c>
      <c r="X27" s="20" t="s">
        <v>972</v>
      </c>
      <c r="Y27" s="20" t="str">
        <f>IFERROR(IF(LEN(VLOOKUP(D27,'Company A'!$B$2:$B$67,1,FALSE))&gt;0,"Yes","No"),"No")</f>
        <v>Yes</v>
      </c>
      <c r="Z27" s="30">
        <f>IFERROR(VLOOKUP(D27,'Company A'!$B:$E,3,FALSE),"")</f>
        <v>0</v>
      </c>
      <c r="AA27" t="s">
        <v>975</v>
      </c>
      <c r="AB27" s="33">
        <v>41</v>
      </c>
    </row>
    <row r="28" spans="1:29" ht="18" x14ac:dyDescent="0.2">
      <c r="A28" s="20">
        <v>221</v>
      </c>
      <c r="B28">
        <v>103.832876732272</v>
      </c>
      <c r="C28">
        <v>1.3051089788798</v>
      </c>
      <c r="D28" t="s">
        <v>189</v>
      </c>
      <c r="E28" s="3" t="s">
        <v>553</v>
      </c>
      <c r="I28" t="s">
        <v>242</v>
      </c>
      <c r="J28">
        <v>-1</v>
      </c>
      <c r="K28">
        <v>-1</v>
      </c>
      <c r="L28">
        <v>-1</v>
      </c>
      <c r="P28" s="20">
        <f t="shared" si="0"/>
        <v>997</v>
      </c>
      <c r="Q28" s="20">
        <f t="shared" si="1"/>
        <v>1521</v>
      </c>
      <c r="R28" s="21">
        <f t="shared" si="2"/>
        <v>832</v>
      </c>
      <c r="S28" s="20" t="str">
        <f t="shared" si="3"/>
        <v>238865</v>
      </c>
      <c r="T28" t="s">
        <v>189</v>
      </c>
      <c r="U28" t="str">
        <f t="shared" si="4"/>
        <v>320 Orchard Road</v>
      </c>
      <c r="V28" t="str">
        <f t="shared" si="5"/>
        <v>http://www.singaporemarriott.com</v>
      </c>
      <c r="W28" s="22" t="str">
        <f t="shared" si="6"/>
        <v>http://www.singaporemarriott.com</v>
      </c>
      <c r="X28" s="20" t="s">
        <v>972</v>
      </c>
      <c r="Y28" s="20" t="str">
        <f>IFERROR(IF(LEN(VLOOKUP(D28,'Company A'!$B$2:$B$67,1,FALSE))&gt;0,"Yes","No"),"No")</f>
        <v>Yes</v>
      </c>
      <c r="Z28" s="30">
        <f>IFERROR(VLOOKUP(D28,'Company A'!$B:$E,3,FALSE),"")</f>
        <v>0</v>
      </c>
      <c r="AA28" t="s">
        <v>975</v>
      </c>
      <c r="AB28" s="33">
        <v>393</v>
      </c>
    </row>
    <row r="29" spans="1:29" ht="18" x14ac:dyDescent="0.2">
      <c r="A29" s="20">
        <v>227</v>
      </c>
      <c r="B29">
        <v>103.826053477024</v>
      </c>
      <c r="C29">
        <v>1.30566165727519</v>
      </c>
      <c r="D29" t="s">
        <v>560</v>
      </c>
      <c r="E29" s="3" t="s">
        <v>561</v>
      </c>
      <c r="I29" t="s">
        <v>242</v>
      </c>
      <c r="J29">
        <v>-1</v>
      </c>
      <c r="K29">
        <v>-1</v>
      </c>
      <c r="L29">
        <v>-1</v>
      </c>
      <c r="P29" s="20">
        <f t="shared" si="0"/>
        <v>987</v>
      </c>
      <c r="Q29" s="20">
        <f t="shared" si="1"/>
        <v>1501</v>
      </c>
      <c r="R29" s="21">
        <f t="shared" si="2"/>
        <v>822</v>
      </c>
      <c r="S29" s="20" t="str">
        <f t="shared" si="3"/>
        <v>247911</v>
      </c>
      <c r="T29" t="s">
        <v>560</v>
      </c>
      <c r="U29" t="str">
        <f t="shared" si="4"/>
        <v>29 Tanglin Road</v>
      </c>
      <c r="V29" t="str">
        <f t="shared" si="5"/>
        <v>http://www.stregis.com/singapore</v>
      </c>
      <c r="W29" s="22" t="str">
        <f t="shared" si="6"/>
        <v>http://www.stregis.com/singapore</v>
      </c>
      <c r="X29" s="20" t="s">
        <v>972</v>
      </c>
      <c r="Y29" s="20" t="str">
        <f>IFERROR(IF(LEN(VLOOKUP(D29,'Company A'!$B$2:$B$67,1,FALSE))&gt;0,"Yes","No"),"No")</f>
        <v>Yes</v>
      </c>
      <c r="Z29" s="30">
        <f>IFERROR(VLOOKUP(D29,'Company A'!$B:$E,3,FALSE),"")</f>
        <v>0</v>
      </c>
      <c r="AA29" t="s">
        <v>975</v>
      </c>
      <c r="AB29" s="33">
        <v>299</v>
      </c>
    </row>
    <row r="30" spans="1:29" ht="18" x14ac:dyDescent="0.2">
      <c r="A30" s="20">
        <v>298</v>
      </c>
      <c r="B30">
        <v>103.850795182002</v>
      </c>
      <c r="C30">
        <v>1.27830730320457</v>
      </c>
      <c r="D30" t="s">
        <v>208</v>
      </c>
      <c r="E30" s="3" t="s">
        <v>694</v>
      </c>
      <c r="I30" t="s">
        <v>242</v>
      </c>
      <c r="J30">
        <v>-1</v>
      </c>
      <c r="K30">
        <v>-1</v>
      </c>
      <c r="L30">
        <v>-1</v>
      </c>
      <c r="P30" s="20">
        <f t="shared" si="0"/>
        <v>991</v>
      </c>
      <c r="Q30" s="20">
        <f t="shared" si="1"/>
        <v>1520</v>
      </c>
      <c r="R30" s="21">
        <f t="shared" si="2"/>
        <v>817</v>
      </c>
      <c r="S30" s="20" t="str">
        <f t="shared" si="3"/>
        <v>018961</v>
      </c>
      <c r="T30" t="s">
        <v>208</v>
      </c>
      <c r="U30" t="str">
        <f t="shared" si="4"/>
        <v>12 Marina View Asia Square Tower 2</v>
      </c>
      <c r="V30" t="str">
        <f t="shared" si="5"/>
        <v>http://www.thewestinsingapore.com</v>
      </c>
      <c r="W30" s="22" t="str">
        <f t="shared" si="6"/>
        <v>http://www.thewestinsingapore.com</v>
      </c>
      <c r="X30" s="20" t="s">
        <v>972</v>
      </c>
      <c r="Y30" s="20" t="str">
        <f>IFERROR(IF(LEN(VLOOKUP(D30,'Company A'!$B$2:$B$67,1,FALSE))&gt;0,"Yes","No"),"No")</f>
        <v>Yes</v>
      </c>
      <c r="Z30" s="30">
        <f>IFERROR(VLOOKUP(D30,'Company A'!$B:$E,3,FALSE),"")</f>
        <v>0</v>
      </c>
      <c r="AA30" t="s">
        <v>975</v>
      </c>
      <c r="AB30" s="33">
        <v>305</v>
      </c>
      <c r="AC30" s="33"/>
    </row>
    <row r="31" spans="1:29" ht="18" x14ac:dyDescent="0.2">
      <c r="A31" s="20">
        <v>317</v>
      </c>
      <c r="B31">
        <v>103.824378232692</v>
      </c>
      <c r="C31">
        <v>1.2494829713578</v>
      </c>
      <c r="D31" t="s">
        <v>84</v>
      </c>
      <c r="E31" s="3" t="s">
        <v>736</v>
      </c>
      <c r="I31" t="s">
        <v>242</v>
      </c>
      <c r="J31">
        <v>-1</v>
      </c>
      <c r="K31">
        <v>-1</v>
      </c>
      <c r="L31">
        <v>-1</v>
      </c>
      <c r="P31" s="20">
        <f t="shared" si="0"/>
        <v>984</v>
      </c>
      <c r="Q31" s="20">
        <f t="shared" si="1"/>
        <v>1494</v>
      </c>
      <c r="R31" s="21">
        <f t="shared" si="2"/>
        <v>821</v>
      </c>
      <c r="S31" s="20" t="str">
        <f t="shared" si="3"/>
        <v>098297</v>
      </c>
      <c r="T31" t="s">
        <v>84</v>
      </c>
      <c r="U31" t="str">
        <f t="shared" si="4"/>
        <v>1 The Knolls</v>
      </c>
      <c r="V31" t="str">
        <f t="shared" si="5"/>
        <v>http://www.capellasingapore.com</v>
      </c>
      <c r="W31" s="22" t="str">
        <f t="shared" si="6"/>
        <v>http://www.capellasingapore.com</v>
      </c>
      <c r="X31" s="20" t="s">
        <v>972</v>
      </c>
      <c r="Y31" s="20" t="str">
        <f>IFERROR(IF(LEN(VLOOKUP(D31,'Company A'!$B$2:$B$67,1,FALSE))&gt;0,"Yes","No"),"No")</f>
        <v>Yes</v>
      </c>
      <c r="Z31" s="30">
        <f>IFERROR(VLOOKUP(D31,'Company A'!$B:$E,3,FALSE),"")</f>
        <v>0</v>
      </c>
      <c r="AA31" t="s">
        <v>975</v>
      </c>
      <c r="AB31" s="33">
        <v>112</v>
      </c>
    </row>
    <row r="32" spans="1:29" ht="18" x14ac:dyDescent="0.2">
      <c r="A32" s="20">
        <v>403</v>
      </c>
      <c r="B32">
        <v>103.83410906683299</v>
      </c>
      <c r="C32">
        <v>1.3082221504670499</v>
      </c>
      <c r="D32" t="s">
        <v>104</v>
      </c>
      <c r="E32" s="3" t="s">
        <v>950</v>
      </c>
      <c r="I32" t="s">
        <v>242</v>
      </c>
      <c r="J32">
        <v>-1</v>
      </c>
      <c r="K32">
        <v>-1</v>
      </c>
      <c r="L32">
        <v>-1</v>
      </c>
      <c r="P32" s="20">
        <f t="shared" si="0"/>
        <v>981</v>
      </c>
      <c r="Q32" s="20">
        <f t="shared" si="1"/>
        <v>1488</v>
      </c>
      <c r="R32" s="21">
        <f t="shared" si="2"/>
        <v>816</v>
      </c>
      <c r="S32" s="20" t="str">
        <f t="shared" si="3"/>
        <v>228221</v>
      </c>
      <c r="T32" t="s">
        <v>104</v>
      </c>
      <c r="U32" t="str">
        <f t="shared" si="4"/>
        <v>22 Scotts Road</v>
      </c>
      <c r="V32" t="str">
        <f t="shared" si="5"/>
        <v>http://www.goodwoodparkhotel.com</v>
      </c>
      <c r="W32" s="22" t="str">
        <f t="shared" si="6"/>
        <v>http://www.goodwoodparkhotel.com</v>
      </c>
      <c r="X32" s="20" t="s">
        <v>972</v>
      </c>
      <c r="Y32" s="20" t="str">
        <f>IFERROR(IF(LEN(VLOOKUP(D32,'Company A'!$B$2:$B$67,1,FALSE))&gt;0,"Yes","No"),"No")</f>
        <v>Yes</v>
      </c>
      <c r="Z32" s="30">
        <f>IFERROR(VLOOKUP(D32,'Company A'!$B:$E,3,FALSE),"")</f>
        <v>0</v>
      </c>
      <c r="AA32" t="s">
        <v>975</v>
      </c>
      <c r="AB32" s="33">
        <v>233</v>
      </c>
    </row>
    <row r="33" spans="1:28" ht="18" x14ac:dyDescent="0.2">
      <c r="A33" s="20">
        <v>410</v>
      </c>
      <c r="B33">
        <v>103.829314890547</v>
      </c>
      <c r="C33">
        <v>1.3058790278152601</v>
      </c>
      <c r="D33" t="s">
        <v>111</v>
      </c>
      <c r="E33" s="3" t="s">
        <v>962</v>
      </c>
      <c r="I33" t="s">
        <v>242</v>
      </c>
      <c r="J33">
        <v>-1</v>
      </c>
      <c r="K33">
        <v>-1</v>
      </c>
      <c r="L33">
        <v>-1</v>
      </c>
      <c r="P33" s="20">
        <f t="shared" si="0"/>
        <v>976</v>
      </c>
      <c r="Q33" s="20">
        <f t="shared" si="1"/>
        <v>1482</v>
      </c>
      <c r="R33" s="21">
        <f t="shared" si="2"/>
        <v>813</v>
      </c>
      <c r="S33" s="20" t="str">
        <f t="shared" si="3"/>
        <v>238883</v>
      </c>
      <c r="T33" t="s">
        <v>111</v>
      </c>
      <c r="U33" t="str">
        <f t="shared" si="4"/>
        <v>581 Orchard Road</v>
      </c>
      <c r="V33" t="str">
        <f t="shared" si="5"/>
        <v>http://www.singapore.hilton.com</v>
      </c>
      <c r="W33" s="22" t="str">
        <f t="shared" si="6"/>
        <v>http://www.singapore.hilton.com</v>
      </c>
      <c r="X33" s="20" t="s">
        <v>972</v>
      </c>
      <c r="Y33" s="20" t="str">
        <f>IFERROR(IF(LEN(VLOOKUP(D33,'Company A'!$B$2:$B$67,1,FALSE))&gt;0,"Yes","No"),"No")</f>
        <v>Yes</v>
      </c>
      <c r="Z33" s="30">
        <f>IFERROR(VLOOKUP(D33,'Company A'!$B:$E,3,FALSE),"")</f>
        <v>0</v>
      </c>
      <c r="AA33" t="s">
        <v>975</v>
      </c>
      <c r="AB33" s="33">
        <v>421</v>
      </c>
    </row>
    <row r="34" spans="1:28" ht="18" x14ac:dyDescent="0.2">
      <c r="A34" s="20">
        <v>214</v>
      </c>
      <c r="B34">
        <v>103.858120629591</v>
      </c>
      <c r="C34">
        <v>1.2822021746994301</v>
      </c>
      <c r="D34" t="s">
        <v>539</v>
      </c>
      <c r="E34" s="3" t="s">
        <v>540</v>
      </c>
      <c r="I34" t="s">
        <v>242</v>
      </c>
      <c r="J34">
        <v>-1</v>
      </c>
      <c r="K34">
        <v>-1</v>
      </c>
      <c r="L34">
        <v>-1</v>
      </c>
      <c r="P34" s="20">
        <f t="shared" si="0"/>
        <v>982</v>
      </c>
      <c r="Q34" s="20">
        <f t="shared" si="1"/>
        <v>1498</v>
      </c>
      <c r="R34" s="21">
        <f t="shared" si="2"/>
        <v>823</v>
      </c>
      <c r="S34" s="20" t="str">
        <f t="shared" si="3"/>
        <v>018956</v>
      </c>
      <c r="T34" t="s">
        <v>539</v>
      </c>
      <c r="U34" t="str">
        <f t="shared" si="4"/>
        <v>1 Bayfront Avenue</v>
      </c>
      <c r="V34" t="str">
        <f t="shared" si="5"/>
        <v>http://www.marinabaysands.com</v>
      </c>
      <c r="W34" s="22" t="str">
        <f t="shared" si="6"/>
        <v>http://www.marinabaysands.com</v>
      </c>
      <c r="X34" s="20" t="s">
        <v>972</v>
      </c>
      <c r="Y34" s="20" t="str">
        <f>IFERROR(IF(LEN(VLOOKUP(D34,'Company A'!$B$2:$B$67,1,FALSE))&gt;0,"Yes","No"),"No")</f>
        <v>Yes</v>
      </c>
      <c r="Z34" s="20">
        <f>IFERROR(VLOOKUP(D34,'Company A'!$B:$E,3,FALSE),"")</f>
        <v>2561</v>
      </c>
      <c r="AB34" s="33">
        <v>2560</v>
      </c>
    </row>
    <row r="35" spans="1:28" ht="18" x14ac:dyDescent="0.2">
      <c r="A35" s="20">
        <v>232</v>
      </c>
      <c r="B35">
        <v>103.853328791937</v>
      </c>
      <c r="C35">
        <v>1.29327479055106</v>
      </c>
      <c r="D35" t="s">
        <v>571</v>
      </c>
      <c r="E35" s="3" t="s">
        <v>572</v>
      </c>
      <c r="I35" t="s">
        <v>242</v>
      </c>
      <c r="J35">
        <v>-1</v>
      </c>
      <c r="K35">
        <v>-1</v>
      </c>
      <c r="L35">
        <v>-1</v>
      </c>
      <c r="P35" s="20">
        <f t="shared" si="0"/>
        <v>1040</v>
      </c>
      <c r="Q35" s="20">
        <f t="shared" si="1"/>
        <v>1562</v>
      </c>
      <c r="R35" s="21">
        <f t="shared" si="2"/>
        <v>830</v>
      </c>
      <c r="S35" s="20" t="str">
        <f t="shared" si="3"/>
        <v>178882</v>
      </c>
      <c r="T35" t="s">
        <v>571</v>
      </c>
      <c r="U35" t="str">
        <f t="shared" si="4"/>
        <v>2 Stamford Road</v>
      </c>
      <c r="V35" t="str">
        <f t="shared" si="5"/>
        <v>http://www.swissotel.com/hotels/singapore-stamford/</v>
      </c>
      <c r="W35" s="22" t="str">
        <f t="shared" si="6"/>
        <v>http://www.swissotel.com/hotels/singapore-stamford/</v>
      </c>
      <c r="X35" s="20" t="s">
        <v>972</v>
      </c>
      <c r="Y35" s="20" t="str">
        <f>IFERROR(IF(LEN(VLOOKUP(D35,'Company A'!$B$2:$B$67,1,FALSE))&gt;0,"Yes","No"),"No")</f>
        <v>Yes</v>
      </c>
      <c r="Z35" s="20">
        <f>IFERROR(VLOOKUP(D35,'Company A'!$B:$E,3,FALSE),"")</f>
        <v>1261</v>
      </c>
      <c r="AB35" s="33">
        <v>1261</v>
      </c>
    </row>
    <row r="36" spans="1:28" ht="18" x14ac:dyDescent="0.2">
      <c r="A36" s="20">
        <v>212</v>
      </c>
      <c r="B36">
        <v>103.836340962718</v>
      </c>
      <c r="C36">
        <v>1.30206451448734</v>
      </c>
      <c r="D36" t="s">
        <v>145</v>
      </c>
      <c r="E36" s="3" t="s">
        <v>537</v>
      </c>
      <c r="I36" t="s">
        <v>242</v>
      </c>
      <c r="J36">
        <v>-1</v>
      </c>
      <c r="K36">
        <v>-1</v>
      </c>
      <c r="L36">
        <v>-1</v>
      </c>
      <c r="P36" s="20">
        <f t="shared" si="0"/>
        <v>980</v>
      </c>
      <c r="Q36" s="20">
        <f t="shared" si="1"/>
        <v>1495</v>
      </c>
      <c r="R36" s="21">
        <f t="shared" si="2"/>
        <v>823</v>
      </c>
      <c r="S36" s="20" t="str">
        <f t="shared" si="3"/>
        <v>238867</v>
      </c>
      <c r="T36" t="s">
        <v>145</v>
      </c>
      <c r="U36" t="str">
        <f t="shared" si="4"/>
        <v>333 Orchard Road</v>
      </c>
      <c r="V36" t="str">
        <f t="shared" si="5"/>
        <v>http://www.meritushotels.com</v>
      </c>
      <c r="W36" s="22" t="str">
        <f t="shared" si="6"/>
        <v>http://www.meritushotels.com</v>
      </c>
      <c r="X36" s="20" t="s">
        <v>972</v>
      </c>
      <c r="Y36" s="20" t="str">
        <f>IFERROR(IF(LEN(VLOOKUP(D36,'Company A'!$B$2:$B$67,1,FALSE))&gt;0,"Yes","No"),"No")</f>
        <v>Yes</v>
      </c>
      <c r="Z36" s="20">
        <f>IFERROR(VLOOKUP(D36,'Company A'!$B:$E,3,FALSE),"")</f>
        <v>1051</v>
      </c>
      <c r="AB36" s="33">
        <v>1077</v>
      </c>
    </row>
    <row r="37" spans="1:28" ht="18" x14ac:dyDescent="0.2">
      <c r="A37" s="20">
        <v>318</v>
      </c>
      <c r="B37">
        <v>103.852518906013</v>
      </c>
      <c r="C37">
        <v>1.2959264531910799</v>
      </c>
      <c r="D37" t="s">
        <v>66</v>
      </c>
      <c r="E37" s="3" t="s">
        <v>737</v>
      </c>
      <c r="I37" t="s">
        <v>242</v>
      </c>
      <c r="J37">
        <v>-1</v>
      </c>
      <c r="K37">
        <v>-1</v>
      </c>
      <c r="L37">
        <v>-1</v>
      </c>
      <c r="P37" s="20">
        <f t="shared" si="0"/>
        <v>963</v>
      </c>
      <c r="Q37" s="20">
        <f t="shared" si="1"/>
        <v>1468</v>
      </c>
      <c r="R37" s="21">
        <f t="shared" si="2"/>
        <v>810</v>
      </c>
      <c r="S37" s="20" t="str">
        <f t="shared" si="3"/>
        <v>189558</v>
      </c>
      <c r="T37" t="s">
        <v>66</v>
      </c>
      <c r="U37" t="str">
        <f t="shared" si="4"/>
        <v>76 Bras Basah Road</v>
      </c>
      <c r="V37" t="str">
        <f t="shared" si="5"/>
        <v>http://www.carltonhotel.sg</v>
      </c>
      <c r="W37" s="22" t="str">
        <f t="shared" si="6"/>
        <v>http://www.carltonhotel.sg</v>
      </c>
      <c r="X37" s="20" t="s">
        <v>972</v>
      </c>
      <c r="Y37" s="20" t="str">
        <f>IFERROR(IF(LEN(VLOOKUP(D37,'Company A'!$B$2:$B$67,1,FALSE))&gt;0,"Yes","No"),"No")</f>
        <v>Yes</v>
      </c>
      <c r="Z37" s="20">
        <f>IFERROR(VLOOKUP(D37,'Company A'!$B:$E,3,FALSE),"")</f>
        <v>915</v>
      </c>
      <c r="AB37" s="33">
        <v>940</v>
      </c>
    </row>
    <row r="38" spans="1:28" ht="18" x14ac:dyDescent="0.2">
      <c r="A38" s="20">
        <v>360</v>
      </c>
      <c r="B38">
        <v>103.85076316811301</v>
      </c>
      <c r="C38">
        <v>1.2989438700031</v>
      </c>
      <c r="D38" t="s">
        <v>866</v>
      </c>
      <c r="E38" s="3" t="s">
        <v>867</v>
      </c>
      <c r="I38" t="s">
        <v>242</v>
      </c>
      <c r="J38">
        <v>-1</v>
      </c>
      <c r="K38">
        <v>-1</v>
      </c>
      <c r="L38">
        <v>-1</v>
      </c>
      <c r="P38" s="20">
        <f t="shared" si="0"/>
        <v>955</v>
      </c>
      <c r="Q38" s="20">
        <f t="shared" si="1"/>
        <v>1465</v>
      </c>
      <c r="R38" s="21">
        <f t="shared" si="2"/>
        <v>814</v>
      </c>
      <c r="S38" s="20" t="str">
        <f t="shared" si="3"/>
        <v>189627</v>
      </c>
      <c r="T38" t="s">
        <v>866</v>
      </c>
      <c r="U38" t="str">
        <f t="shared" si="4"/>
        <v>48 Bencoolen Street</v>
      </c>
      <c r="V38" t="str">
        <f t="shared" si="5"/>
        <v>http://www.vhotel.sg</v>
      </c>
      <c r="W38" s="22" t="str">
        <f t="shared" si="6"/>
        <v>http://www.vhotel.sg</v>
      </c>
      <c r="X38" s="20" t="s">
        <v>972</v>
      </c>
      <c r="Y38" s="20" t="str">
        <f>IFERROR(IF(LEN(VLOOKUP(D38,'Company A'!$B$2:$B$67,1,FALSE))&gt;0,"Yes","No"),"No")</f>
        <v>Yes</v>
      </c>
      <c r="Z38" s="20">
        <f>IFERROR(VLOOKUP(D38,'Company A'!$B:$E,3,FALSE),"")</f>
        <v>888</v>
      </c>
      <c r="AB38" s="33">
        <v>270</v>
      </c>
    </row>
    <row r="39" spans="1:28" ht="18" x14ac:dyDescent="0.2">
      <c r="A39" s="20">
        <v>128</v>
      </c>
      <c r="B39">
        <v>103.82988794408899</v>
      </c>
      <c r="C39">
        <v>1.30738824071102</v>
      </c>
      <c r="D39" t="s">
        <v>6</v>
      </c>
      <c r="E39" s="3" t="s">
        <v>340</v>
      </c>
      <c r="I39" t="s">
        <v>242</v>
      </c>
      <c r="J39">
        <v>-1</v>
      </c>
      <c r="K39">
        <v>-1</v>
      </c>
      <c r="L39">
        <v>-1</v>
      </c>
      <c r="P39" s="20">
        <f t="shared" si="0"/>
        <v>993</v>
      </c>
      <c r="Q39" s="20">
        <f t="shared" si="1"/>
        <v>1502</v>
      </c>
      <c r="R39" s="21">
        <f t="shared" si="2"/>
        <v>816</v>
      </c>
      <c r="S39" s="20" t="str">
        <f t="shared" si="3"/>
        <v>229540</v>
      </c>
      <c r="T39" t="s">
        <v>6</v>
      </c>
      <c r="U39" t="str">
        <f t="shared" si="4"/>
        <v>10 Claymore Road</v>
      </c>
      <c r="V39" t="str">
        <f t="shared" si="5"/>
        <v>http://www.panpacific.com/orchard.html</v>
      </c>
      <c r="W39" s="22" t="str">
        <f t="shared" si="6"/>
        <v>http://www.panpacific.com/orchard.html</v>
      </c>
      <c r="X39" s="20" t="s">
        <v>972</v>
      </c>
      <c r="Y39" s="20" t="str">
        <f>IFERROR(IF(LEN(VLOOKUP(D39,'Company A'!$B$2:$B$67,1,FALSE))&gt;0,"Yes","No"),"No")</f>
        <v>Yes</v>
      </c>
      <c r="Z39" s="20">
        <f>IFERROR(VLOOKUP(D39,'Company A'!$B:$E,3,FALSE),"")</f>
        <v>790</v>
      </c>
      <c r="AB39" s="33">
        <v>206</v>
      </c>
    </row>
    <row r="40" spans="1:28" ht="18" x14ac:dyDescent="0.2">
      <c r="A40" s="20">
        <v>130</v>
      </c>
      <c r="B40">
        <v>103.853966129593</v>
      </c>
      <c r="C40">
        <v>1.29400429851026</v>
      </c>
      <c r="D40" t="s">
        <v>95</v>
      </c>
      <c r="E40" s="3" t="s">
        <v>342</v>
      </c>
      <c r="I40" t="s">
        <v>242</v>
      </c>
      <c r="J40">
        <v>-1</v>
      </c>
      <c r="K40">
        <v>-1</v>
      </c>
      <c r="L40">
        <v>-1</v>
      </c>
      <c r="P40" s="20">
        <f t="shared" si="0"/>
        <v>983</v>
      </c>
      <c r="Q40" s="20">
        <f t="shared" si="1"/>
        <v>1494</v>
      </c>
      <c r="R40" s="21">
        <f t="shared" si="2"/>
        <v>816</v>
      </c>
      <c r="S40" s="20" t="str">
        <f t="shared" si="3"/>
        <v>189560</v>
      </c>
      <c r="T40" t="s">
        <v>95</v>
      </c>
      <c r="U40" t="str">
        <f t="shared" si="4"/>
        <v>80 Bras Basah Road</v>
      </c>
      <c r="V40" t="str">
        <f t="shared" si="5"/>
        <v>http://www.fairmont.com/singapore</v>
      </c>
      <c r="W40" s="22" t="str">
        <f t="shared" si="6"/>
        <v>http://www.fairmont.com/singapore</v>
      </c>
      <c r="X40" s="20" t="s">
        <v>972</v>
      </c>
      <c r="Y40" s="20" t="str">
        <f>IFERROR(IF(LEN(VLOOKUP(D40,'Company A'!$B$2:$B$67,1,FALSE))&gt;0,"Yes","No"),"No")</f>
        <v>Yes</v>
      </c>
      <c r="Z40" s="20">
        <f>IFERROR(VLOOKUP(D40,'Company A'!$B:$E,3,FALSE),"")</f>
        <v>769</v>
      </c>
      <c r="AB40" s="33">
        <v>769</v>
      </c>
    </row>
    <row r="41" spans="1:28" ht="18" x14ac:dyDescent="0.2">
      <c r="A41" s="20">
        <v>100</v>
      </c>
      <c r="B41">
        <v>103.826756766906</v>
      </c>
      <c r="C41">
        <v>1.31124741104116</v>
      </c>
      <c r="D41" t="s">
        <v>187</v>
      </c>
      <c r="E41" s="3" t="s">
        <v>281</v>
      </c>
      <c r="I41" t="s">
        <v>242</v>
      </c>
      <c r="J41">
        <v>-1</v>
      </c>
      <c r="K41">
        <v>-1</v>
      </c>
      <c r="L41">
        <v>-1</v>
      </c>
      <c r="P41" s="20">
        <f t="shared" si="0"/>
        <v>964</v>
      </c>
      <c r="Q41" s="20">
        <f t="shared" si="1"/>
        <v>1474</v>
      </c>
      <c r="R41" s="21">
        <f t="shared" si="2"/>
        <v>813</v>
      </c>
      <c r="S41" s="20" t="str">
        <f t="shared" si="3"/>
        <v>258350</v>
      </c>
      <c r="T41" t="s">
        <v>187</v>
      </c>
      <c r="U41" t="str">
        <f t="shared" si="4"/>
        <v>22 Orange Grove Road</v>
      </c>
      <c r="V41" t="str">
        <f t="shared" si="5"/>
        <v>http://www.shangri-la.com</v>
      </c>
      <c r="W41" s="22" t="str">
        <f t="shared" si="6"/>
        <v>http://www.shangri-la.com</v>
      </c>
      <c r="X41" s="20" t="s">
        <v>972</v>
      </c>
      <c r="Y41" s="20" t="str">
        <f>IFERROR(IF(LEN(VLOOKUP(D41,'Company A'!$B$2:$B$67,1,FALSE))&gt;0,"Yes","No"),"No")</f>
        <v>Yes</v>
      </c>
      <c r="Z41" s="20">
        <f>IFERROR(VLOOKUP(D41,'Company A'!$B:$E,3,FALSE),"")</f>
        <v>750</v>
      </c>
      <c r="AB41" s="33">
        <v>747</v>
      </c>
    </row>
    <row r="42" spans="1:28" ht="18" x14ac:dyDescent="0.2">
      <c r="A42" s="20">
        <v>184</v>
      </c>
      <c r="B42">
        <v>103.833283327381</v>
      </c>
      <c r="C42">
        <v>1.30634533960392</v>
      </c>
      <c r="D42" t="s">
        <v>106</v>
      </c>
      <c r="E42" s="3" t="s">
        <v>475</v>
      </c>
      <c r="I42" t="s">
        <v>242</v>
      </c>
      <c r="J42">
        <v>-1</v>
      </c>
      <c r="K42">
        <v>-1</v>
      </c>
      <c r="L42">
        <v>-1</v>
      </c>
      <c r="P42" s="20">
        <f t="shared" si="0"/>
        <v>991</v>
      </c>
      <c r="Q42" s="20">
        <f t="shared" si="1"/>
        <v>1499</v>
      </c>
      <c r="R42" s="21">
        <f t="shared" si="2"/>
        <v>818</v>
      </c>
      <c r="S42" s="20" t="str">
        <f t="shared" si="3"/>
        <v>228211</v>
      </c>
      <c r="T42" t="s">
        <v>106</v>
      </c>
      <c r="U42" t="str">
        <f t="shared" si="4"/>
        <v>10 Scotts Road</v>
      </c>
      <c r="V42" t="str">
        <f t="shared" si="5"/>
        <v>http://www.singapore.grand.hyatt.com</v>
      </c>
      <c r="W42" s="22" t="str">
        <f t="shared" si="6"/>
        <v>http://www.singapore.grand.hyatt.com</v>
      </c>
      <c r="X42" s="20" t="s">
        <v>972</v>
      </c>
      <c r="Y42" s="20" t="str">
        <f>IFERROR(IF(LEN(VLOOKUP(D42,'Company A'!$B$2:$B$67,1,FALSE))&gt;0,"Yes","No"),"No")</f>
        <v>Yes</v>
      </c>
      <c r="Z42" s="20">
        <f>IFERROR(VLOOKUP(D42,'Company A'!$B:$E,3,FALSE),"")</f>
        <v>665</v>
      </c>
      <c r="AB42" s="33">
        <v>677</v>
      </c>
    </row>
    <row r="43" spans="1:28" ht="18" x14ac:dyDescent="0.2">
      <c r="A43" s="20">
        <v>288</v>
      </c>
      <c r="B43">
        <v>103.828164400668</v>
      </c>
      <c r="C43">
        <v>1.3076686152244199</v>
      </c>
      <c r="D43" t="s">
        <v>160</v>
      </c>
      <c r="E43" s="3" t="s">
        <v>677</v>
      </c>
      <c r="I43" t="s">
        <v>242</v>
      </c>
      <c r="J43">
        <v>-1</v>
      </c>
      <c r="K43">
        <v>-1</v>
      </c>
      <c r="L43">
        <v>-1</v>
      </c>
      <c r="P43" s="20">
        <f t="shared" si="0"/>
        <v>989</v>
      </c>
      <c r="Q43" s="20">
        <f t="shared" si="1"/>
        <v>1502</v>
      </c>
      <c r="R43" s="21">
        <f t="shared" si="2"/>
        <v>820</v>
      </c>
      <c r="S43" s="20" t="str">
        <f t="shared" si="3"/>
        <v>238879</v>
      </c>
      <c r="T43" t="s">
        <v>160</v>
      </c>
      <c r="U43" t="str">
        <f t="shared" si="4"/>
        <v>442 Orchard Road</v>
      </c>
      <c r="V43" t="str">
        <f t="shared" si="5"/>
        <v>http://www.millenniumhotels.com.sg</v>
      </c>
      <c r="W43" s="22" t="str">
        <f t="shared" si="6"/>
        <v>http://www.millenniumhotels.com.sg</v>
      </c>
      <c r="X43" s="20" t="s">
        <v>972</v>
      </c>
      <c r="Y43" s="20" t="str">
        <f>IFERROR(IF(LEN(VLOOKUP(D43,'Company A'!$B$2:$B$67,1,FALSE))&gt;0,"Yes","No"),"No")</f>
        <v>Yes</v>
      </c>
      <c r="Z43" s="20">
        <f>IFERROR(VLOOKUP(D43,'Company A'!$B:$E,3,FALSE),"")</f>
        <v>656</v>
      </c>
      <c r="AB43" s="33">
        <v>656</v>
      </c>
    </row>
    <row r="44" spans="1:28" ht="18" x14ac:dyDescent="0.2">
      <c r="A44" s="20">
        <v>398</v>
      </c>
      <c r="B44">
        <v>103.836092837968</v>
      </c>
      <c r="C44">
        <v>1.28763454808744</v>
      </c>
      <c r="D44" t="s">
        <v>101</v>
      </c>
      <c r="E44" s="3" t="s">
        <v>939</v>
      </c>
      <c r="I44" t="s">
        <v>242</v>
      </c>
      <c r="J44">
        <v>-1</v>
      </c>
      <c r="K44">
        <v>-1</v>
      </c>
      <c r="L44">
        <v>-1</v>
      </c>
      <c r="P44" s="20">
        <f t="shared" si="0"/>
        <v>991</v>
      </c>
      <c r="Q44" s="20">
        <f t="shared" si="1"/>
        <v>1509</v>
      </c>
      <c r="R44" s="21">
        <f t="shared" si="2"/>
        <v>824</v>
      </c>
      <c r="S44" s="20" t="str">
        <f t="shared" si="3"/>
        <v>169633</v>
      </c>
      <c r="T44" t="s">
        <v>101</v>
      </c>
      <c r="U44" t="str">
        <f t="shared" si="4"/>
        <v>405 Havelock Road</v>
      </c>
      <c r="V44" t="str">
        <f t="shared" si="5"/>
        <v>http://www.furama.com/riverfront/</v>
      </c>
      <c r="W44" s="22" t="str">
        <f t="shared" si="6"/>
        <v>http://www.furama.com/riverfront/</v>
      </c>
      <c r="X44" s="20" t="s">
        <v>972</v>
      </c>
      <c r="Y44" s="20" t="str">
        <f>IFERROR(IF(LEN(VLOOKUP(D44,'Company A'!$B$2:$B$67,1,FALSE))&gt;0,"Yes","No"),"No")</f>
        <v>Yes</v>
      </c>
      <c r="Z44" s="20">
        <f>IFERROR(VLOOKUP(D44,'Company A'!$B:$E,3,FALSE),"")</f>
        <v>605</v>
      </c>
      <c r="AB44" s="33">
        <v>605</v>
      </c>
    </row>
    <row r="45" spans="1:28" ht="18" x14ac:dyDescent="0.2">
      <c r="A45" s="20">
        <v>377</v>
      </c>
      <c r="B45">
        <v>103.84982040133499</v>
      </c>
      <c r="C45">
        <v>1.2919459305038801</v>
      </c>
      <c r="D45" t="s">
        <v>174</v>
      </c>
      <c r="E45" s="3" t="s">
        <v>892</v>
      </c>
      <c r="I45" t="s">
        <v>242</v>
      </c>
      <c r="J45">
        <v>-1</v>
      </c>
      <c r="K45">
        <v>-1</v>
      </c>
      <c r="L45">
        <v>-1</v>
      </c>
      <c r="P45" s="20">
        <f t="shared" si="0"/>
        <v>977</v>
      </c>
      <c r="Q45" s="20">
        <f t="shared" si="1"/>
        <v>1490</v>
      </c>
      <c r="R45" s="21">
        <f t="shared" si="2"/>
        <v>822</v>
      </c>
      <c r="S45" s="20" t="str">
        <f t="shared" si="3"/>
        <v>179805</v>
      </c>
      <c r="T45" t="s">
        <v>174</v>
      </c>
      <c r="U45" t="str">
        <f t="shared" si="4"/>
        <v>5 Coleman Street</v>
      </c>
      <c r="V45" t="str">
        <f t="shared" si="5"/>
        <v>http://www.ytchotels.com.sg</v>
      </c>
      <c r="W45" s="22" t="str">
        <f t="shared" si="6"/>
        <v>http://www.ytchotels.com.sg</v>
      </c>
      <c r="X45" s="20" t="s">
        <v>972</v>
      </c>
      <c r="Y45" s="20" t="str">
        <f>IFERROR(IF(LEN(VLOOKUP(D45,'Company A'!$B$2:$B$67,1,FALSE))&gt;0,"Yes","No"),"No")</f>
        <v>Yes</v>
      </c>
      <c r="Z45" s="20">
        <f>IFERROR(VLOOKUP(D45,'Company A'!$B:$E,3,FALSE),"")</f>
        <v>600</v>
      </c>
      <c r="AB45" s="33">
        <v>600</v>
      </c>
    </row>
    <row r="46" spans="1:28" ht="18" x14ac:dyDescent="0.2">
      <c r="A46" s="20">
        <v>215</v>
      </c>
      <c r="B46">
        <v>103.857007335616</v>
      </c>
      <c r="C46">
        <v>1.2914552681100899</v>
      </c>
      <c r="D46" t="s">
        <v>541</v>
      </c>
      <c r="E46" s="3" t="s">
        <v>542</v>
      </c>
      <c r="I46" t="s">
        <v>242</v>
      </c>
      <c r="J46">
        <v>-1</v>
      </c>
      <c r="K46">
        <v>-1</v>
      </c>
      <c r="L46">
        <v>-1</v>
      </c>
      <c r="P46" s="20">
        <f t="shared" si="0"/>
        <v>1023</v>
      </c>
      <c r="Q46" s="20">
        <f t="shared" si="1"/>
        <v>1543</v>
      </c>
      <c r="R46" s="21">
        <f t="shared" si="2"/>
        <v>812</v>
      </c>
      <c r="S46" s="20" t="str">
        <f t="shared" si="3"/>
        <v>039594</v>
      </c>
      <c r="T46" t="s">
        <v>541</v>
      </c>
      <c r="U46" t="str">
        <f t="shared" si="4"/>
        <v>6 Raffles Boulevard Marina Square</v>
      </c>
      <c r="V46" t="str">
        <f t="shared" si="5"/>
        <v>http://www.meritushotels.com/marina-mandarin-singapore/</v>
      </c>
      <c r="W46" s="22" t="str">
        <f t="shared" si="6"/>
        <v>http://www.meritushotels.com/marina-mandarin-singapore/</v>
      </c>
      <c r="X46" s="20" t="s">
        <v>972</v>
      </c>
      <c r="Y46" s="20" t="str">
        <f>IFERROR(IF(LEN(VLOOKUP(D46,'Company A'!$B$2:$B$67,1,FALSE))&gt;0,"Yes","No"),"No")</f>
        <v>Yes</v>
      </c>
      <c r="Z46" s="20">
        <f>IFERROR(VLOOKUP(D46,'Company A'!$B:$E,3,FALSE),"")</f>
        <v>575</v>
      </c>
      <c r="AB46" s="33">
        <v>575</v>
      </c>
    </row>
    <row r="47" spans="1:28" ht="18" x14ac:dyDescent="0.2">
      <c r="A47" s="20">
        <v>183</v>
      </c>
      <c r="B47">
        <v>103.835147955148</v>
      </c>
      <c r="C47">
        <v>1.29028194238035</v>
      </c>
      <c r="D47" t="s">
        <v>105</v>
      </c>
      <c r="E47" s="3" t="s">
        <v>474</v>
      </c>
      <c r="I47" t="s">
        <v>242</v>
      </c>
      <c r="J47">
        <v>-1</v>
      </c>
      <c r="K47">
        <v>-1</v>
      </c>
      <c r="L47">
        <v>-1</v>
      </c>
      <c r="P47" s="20">
        <f t="shared" si="0"/>
        <v>1004</v>
      </c>
      <c r="Q47" s="20">
        <f t="shared" si="1"/>
        <v>1536</v>
      </c>
      <c r="R47" s="21">
        <f t="shared" si="2"/>
        <v>839</v>
      </c>
      <c r="S47" s="20" t="str">
        <f t="shared" si="3"/>
        <v>169663</v>
      </c>
      <c r="T47" t="s">
        <v>105</v>
      </c>
      <c r="U47" t="str">
        <f t="shared" si="4"/>
        <v>392 Havelock Road</v>
      </c>
      <c r="V47" t="str">
        <f t="shared" si="5"/>
        <v>http://www.grandcopthorne.com.sg</v>
      </c>
      <c r="W47" s="22" t="str">
        <f t="shared" si="6"/>
        <v>http://www.grandcopthorne.com.sg</v>
      </c>
      <c r="X47" s="20" t="s">
        <v>972</v>
      </c>
      <c r="Y47" s="20" t="str">
        <f>IFERROR(IF(LEN(VLOOKUP(D47,'Company A'!$B$2:$B$67,1,FALSE))&gt;0,"Yes","No"),"No")</f>
        <v>Yes</v>
      </c>
      <c r="Z47" s="20">
        <f>IFERROR(VLOOKUP(D47,'Company A'!$B:$E,3,FALSE),"")</f>
        <v>574</v>
      </c>
      <c r="AB47" s="33">
        <v>574</v>
      </c>
    </row>
    <row r="48" spans="1:28" ht="18" x14ac:dyDescent="0.2">
      <c r="A48" s="20">
        <v>405</v>
      </c>
      <c r="B48">
        <v>103.90405112713999</v>
      </c>
      <c r="C48">
        <v>1.3043260092234601</v>
      </c>
      <c r="D48" t="s">
        <v>107</v>
      </c>
      <c r="E48" s="3" t="s">
        <v>953</v>
      </c>
      <c r="I48" t="s">
        <v>242</v>
      </c>
      <c r="J48">
        <v>-1</v>
      </c>
      <c r="K48">
        <v>-1</v>
      </c>
      <c r="L48">
        <v>-1</v>
      </c>
      <c r="P48" s="20">
        <f t="shared" si="0"/>
        <v>990</v>
      </c>
      <c r="Q48" s="20">
        <f t="shared" si="1"/>
        <v>1506</v>
      </c>
      <c r="R48" s="21">
        <f t="shared" si="2"/>
        <v>821</v>
      </c>
      <c r="S48" s="20" t="str">
        <f t="shared" si="3"/>
        <v>428769</v>
      </c>
      <c r="T48" t="s">
        <v>107</v>
      </c>
      <c r="U48" t="str">
        <f t="shared" si="4"/>
        <v>50 East Coast Road</v>
      </c>
      <c r="V48" t="str">
        <f t="shared" si="5"/>
        <v>http://www.grandmercureroxy.com.sg</v>
      </c>
      <c r="W48" s="22" t="str">
        <f t="shared" si="6"/>
        <v>http://www.grandmercureroxy.com.sg</v>
      </c>
      <c r="X48" s="20" t="s">
        <v>972</v>
      </c>
      <c r="Y48" s="20" t="str">
        <f>IFERROR(IF(LEN(VLOOKUP(D48,'Company A'!$B$2:$B$67,1,FALSE))&gt;0,"Yes","No"),"No")</f>
        <v>Yes</v>
      </c>
      <c r="Z48" s="20">
        <f>IFERROR(VLOOKUP(D48,'Company A'!$B:$E,3,FALSE),"")</f>
        <v>573</v>
      </c>
      <c r="AB48" s="33">
        <v>576</v>
      </c>
    </row>
    <row r="49" spans="1:28" ht="18" x14ac:dyDescent="0.2">
      <c r="A49" s="20">
        <v>250</v>
      </c>
      <c r="B49">
        <v>103.85242267923201</v>
      </c>
      <c r="C49">
        <v>1.30096317872248</v>
      </c>
      <c r="D49" t="s">
        <v>602</v>
      </c>
      <c r="E49" s="3" t="s">
        <v>603</v>
      </c>
      <c r="I49" t="s">
        <v>242</v>
      </c>
      <c r="J49">
        <v>-1</v>
      </c>
      <c r="K49">
        <v>-1</v>
      </c>
      <c r="L49">
        <v>-1</v>
      </c>
      <c r="P49" s="20">
        <f t="shared" si="0"/>
        <v>983</v>
      </c>
      <c r="Q49" s="20">
        <f t="shared" si="1"/>
        <v>1504</v>
      </c>
      <c r="R49" s="21">
        <f t="shared" si="2"/>
        <v>824</v>
      </c>
      <c r="S49" s="20" t="str">
        <f t="shared" si="3"/>
        <v>189657</v>
      </c>
      <c r="T49" t="s">
        <v>602</v>
      </c>
      <c r="U49" t="str">
        <f t="shared" si="4"/>
        <v>170 Bencoolen Street</v>
      </c>
      <c r="V49" t="str">
        <f t="shared" si="5"/>
        <v>http://www.ibishotel.com/6557</v>
      </c>
      <c r="W49" s="22" t="str">
        <f t="shared" si="6"/>
        <v>http://www.ibishotel.com/6557</v>
      </c>
      <c r="X49" s="20" t="s">
        <v>972</v>
      </c>
      <c r="Y49" s="20" t="str">
        <f>IFERROR(IF(LEN(VLOOKUP(D49,'Company A'!$B$2:$B$67,1,FALSE))&gt;0,"Yes","No"),"No")</f>
        <v>Yes</v>
      </c>
      <c r="Z49" s="20">
        <f>IFERROR(VLOOKUP(D49,'Company A'!$B:$E,3,FALSE),"")</f>
        <v>538</v>
      </c>
      <c r="AB49" s="33">
        <v>538</v>
      </c>
    </row>
    <row r="50" spans="1:28" ht="18" x14ac:dyDescent="0.2">
      <c r="A50" s="20">
        <v>376</v>
      </c>
      <c r="B50">
        <v>103.855657426053</v>
      </c>
      <c r="C50">
        <v>1.3105302542591999</v>
      </c>
      <c r="D50" t="s">
        <v>890</v>
      </c>
      <c r="E50" s="3" t="s">
        <v>891</v>
      </c>
      <c r="I50" t="s">
        <v>242</v>
      </c>
      <c r="J50">
        <v>-1</v>
      </c>
      <c r="K50">
        <v>-1</v>
      </c>
      <c r="L50">
        <v>-1</v>
      </c>
      <c r="P50" s="20">
        <f t="shared" si="0"/>
        <v>985</v>
      </c>
      <c r="Q50" s="20">
        <f t="shared" si="1"/>
        <v>1502</v>
      </c>
      <c r="R50" s="21">
        <f t="shared" si="2"/>
        <v>824</v>
      </c>
      <c r="S50" s="20" t="str">
        <f t="shared" si="3"/>
        <v>208533</v>
      </c>
      <c r="T50" t="s">
        <v>890</v>
      </c>
      <c r="U50" t="str">
        <f t="shared" si="4"/>
        <v>181 Kitchener Road</v>
      </c>
      <c r="V50" t="str">
        <f t="shared" si="5"/>
        <v>http://www.parkroyalhotels.com</v>
      </c>
      <c r="W50" s="22" t="str">
        <f t="shared" si="6"/>
        <v>http://www.parkroyalhotels.com</v>
      </c>
      <c r="X50" s="20" t="s">
        <v>972</v>
      </c>
      <c r="Y50" s="20" t="str">
        <f>IFERROR(IF(LEN(VLOOKUP(D50,'Company A'!$B$2:$B$67,1,FALSE))&gt;0,"Yes","No"),"No")</f>
        <v>Yes</v>
      </c>
      <c r="Z50" s="20">
        <f>IFERROR(VLOOKUP(D50,'Company A'!$B:$E,3,FALSE),"")</f>
        <v>534</v>
      </c>
      <c r="AB50" s="33">
        <v>534</v>
      </c>
    </row>
    <row r="51" spans="1:28" ht="18" x14ac:dyDescent="0.2">
      <c r="A51" s="20">
        <v>213</v>
      </c>
      <c r="B51">
        <v>103.85832397840601</v>
      </c>
      <c r="C51">
        <v>1.2906605964242199</v>
      </c>
      <c r="D51" t="s">
        <v>146</v>
      </c>
      <c r="E51" s="3" t="s">
        <v>538</v>
      </c>
      <c r="I51" t="s">
        <v>242</v>
      </c>
      <c r="J51">
        <v>-1</v>
      </c>
      <c r="K51">
        <v>-1</v>
      </c>
      <c r="L51">
        <v>-1</v>
      </c>
      <c r="P51" s="20">
        <f t="shared" si="0"/>
        <v>914</v>
      </c>
      <c r="Q51" s="20">
        <f t="shared" si="1"/>
        <v>1444</v>
      </c>
      <c r="R51" s="21" t="str">
        <f t="shared" si="2"/>
        <v/>
      </c>
      <c r="S51" s="20" t="str">
        <f t="shared" si="3"/>
        <v>039797</v>
      </c>
      <c r="T51" t="s">
        <v>146</v>
      </c>
      <c r="U51" t="str">
        <f t="shared" si="4"/>
        <v>5 Raffles Avenue Marina Square</v>
      </c>
      <c r="V51" t="str">
        <f t="shared" si="5"/>
        <v/>
      </c>
      <c r="W51" s="22" t="str">
        <f t="shared" si="6"/>
        <v/>
      </c>
      <c r="X51" s="20" t="s">
        <v>972</v>
      </c>
      <c r="Y51" s="20" t="str">
        <f>IFERROR(IF(LEN(VLOOKUP(D51,'Company A'!$B$2:$B$67,1,FALSE))&gt;0,"Yes","No"),"No")</f>
        <v>Yes</v>
      </c>
      <c r="Z51" s="20">
        <f>IFERROR(VLOOKUP(D51,'Company A'!$B:$E,3,FALSE),"")</f>
        <v>527</v>
      </c>
      <c r="AB51" s="33">
        <v>527</v>
      </c>
    </row>
    <row r="52" spans="1:28" ht="18" x14ac:dyDescent="0.2">
      <c r="A52" s="20">
        <v>345</v>
      </c>
      <c r="B52">
        <v>103.858774754923</v>
      </c>
      <c r="C52">
        <v>1.29352504795886</v>
      </c>
      <c r="D52" t="s">
        <v>90</v>
      </c>
      <c r="E52" s="3" t="s">
        <v>808</v>
      </c>
      <c r="I52" t="s">
        <v>242</v>
      </c>
      <c r="J52">
        <v>-1</v>
      </c>
      <c r="K52">
        <v>-1</v>
      </c>
      <c r="L52">
        <v>-1</v>
      </c>
      <c r="P52" s="20">
        <f t="shared" si="0"/>
        <v>929</v>
      </c>
      <c r="Q52" s="20">
        <f t="shared" si="1"/>
        <v>1448</v>
      </c>
      <c r="R52" s="21" t="str">
        <f t="shared" si="2"/>
        <v/>
      </c>
      <c r="S52" s="20" t="str">
        <f t="shared" si="3"/>
        <v>038982</v>
      </c>
      <c r="T52" t="s">
        <v>90</v>
      </c>
      <c r="U52" t="str">
        <f t="shared" si="4"/>
        <v>2 Temasek Boulevard</v>
      </c>
      <c r="V52" t="str">
        <f t="shared" si="5"/>
        <v/>
      </c>
      <c r="W52" s="22" t="str">
        <f t="shared" si="6"/>
        <v/>
      </c>
      <c r="X52" s="20" t="s">
        <v>972</v>
      </c>
      <c r="Y52" s="20" t="str">
        <f>IFERROR(IF(LEN(VLOOKUP(D52,'Company A'!$B$2:$B$67,1,FALSE))&gt;0,"Yes","No"),"No")</f>
        <v>Yes</v>
      </c>
      <c r="Z52" s="20">
        <f>IFERROR(VLOOKUP(D52,'Company A'!$B:$E,3,FALSE),"")</f>
        <v>517</v>
      </c>
      <c r="AB52" s="33">
        <v>507</v>
      </c>
    </row>
    <row r="53" spans="1:28" ht="18" x14ac:dyDescent="0.2">
      <c r="A53" s="20">
        <v>355</v>
      </c>
      <c r="B53">
        <v>103.834068286993</v>
      </c>
      <c r="C53">
        <v>1.2890701998007701</v>
      </c>
      <c r="D53" t="s">
        <v>115</v>
      </c>
      <c r="E53" s="3" t="s">
        <v>824</v>
      </c>
      <c r="I53" t="s">
        <v>242</v>
      </c>
      <c r="J53">
        <v>-1</v>
      </c>
      <c r="K53">
        <v>-1</v>
      </c>
      <c r="L53">
        <v>-1</v>
      </c>
      <c r="P53" s="20">
        <f t="shared" si="0"/>
        <v>1000</v>
      </c>
      <c r="Q53" s="20">
        <f t="shared" si="1"/>
        <v>1516</v>
      </c>
      <c r="R53" s="21">
        <f t="shared" si="2"/>
        <v>825</v>
      </c>
      <c r="S53" s="20" t="str">
        <f t="shared" si="3"/>
        <v>169075</v>
      </c>
      <c r="T53" t="s">
        <v>115</v>
      </c>
      <c r="U53" t="str">
        <f t="shared" si="4"/>
        <v>317 Outram Road</v>
      </c>
      <c r="V53" t="str">
        <f t="shared" si="5"/>
        <v>http://www.holiday-inn.com/atrium-sin</v>
      </c>
      <c r="W53" s="22" t="str">
        <f t="shared" si="6"/>
        <v>http://www.holiday-inn.com/atrium-sin</v>
      </c>
      <c r="X53" s="20" t="s">
        <v>972</v>
      </c>
      <c r="Y53" s="20" t="str">
        <f>IFERROR(IF(LEN(VLOOKUP(D53,'Company A'!$B$2:$B$67,1,FALSE))&gt;0,"Yes","No"),"No")</f>
        <v>Yes</v>
      </c>
      <c r="Z53" s="20">
        <f>IFERROR(VLOOKUP(D53,'Company A'!$B:$E,3,FALSE),"")</f>
        <v>515</v>
      </c>
      <c r="AB53" s="33">
        <v>512</v>
      </c>
    </row>
    <row r="54" spans="1:28" ht="18" x14ac:dyDescent="0.2">
      <c r="A54" s="20">
        <v>92</v>
      </c>
      <c r="B54">
        <v>103.831445772515</v>
      </c>
      <c r="C54">
        <v>1.3070893326430699</v>
      </c>
      <c r="D54" t="s">
        <v>267</v>
      </c>
      <c r="E54" s="3" t="s">
        <v>268</v>
      </c>
      <c r="I54" t="s">
        <v>242</v>
      </c>
      <c r="J54">
        <v>-1</v>
      </c>
      <c r="K54">
        <v>-1</v>
      </c>
      <c r="L54">
        <v>-1</v>
      </c>
      <c r="P54" s="20">
        <f t="shared" si="0"/>
        <v>965</v>
      </c>
      <c r="Q54" s="20">
        <f t="shared" si="1"/>
        <v>1463</v>
      </c>
      <c r="R54" s="21">
        <f t="shared" si="2"/>
        <v>808</v>
      </c>
      <c r="S54" s="20" t="str">
        <f t="shared" si="3"/>
        <v>228220</v>
      </c>
      <c r="T54" t="s">
        <v>267</v>
      </c>
      <c r="U54" t="str">
        <f t="shared" si="4"/>
        <v>25 Scotts Road</v>
      </c>
      <c r="V54" t="str">
        <f t="shared" si="5"/>
        <v>http://www.royalplaza.com.sg</v>
      </c>
      <c r="W54" s="22" t="str">
        <f t="shared" si="6"/>
        <v>http://www.royalplaza.com.sg</v>
      </c>
      <c r="X54" s="20" t="s">
        <v>972</v>
      </c>
      <c r="Y54" s="20" t="str">
        <f>IFERROR(IF(LEN(VLOOKUP(D54,'Company A'!$B$2:$B$67,1,FALSE))&gt;0,"Yes","No"),"No")</f>
        <v>Yes</v>
      </c>
      <c r="Z54" s="20">
        <f>IFERROR(VLOOKUP(D54,'Company A'!$B:$E,3,FALSE),"")</f>
        <v>511</v>
      </c>
      <c r="AB54" s="33">
        <v>511</v>
      </c>
    </row>
    <row r="55" spans="1:28" ht="18" x14ac:dyDescent="0.2">
      <c r="A55" s="20">
        <v>181</v>
      </c>
      <c r="B55">
        <v>103.83660381959101</v>
      </c>
      <c r="C55">
        <v>1.2893709995006299</v>
      </c>
      <c r="D55" t="s">
        <v>97</v>
      </c>
      <c r="E55" s="3" t="s">
        <v>470</v>
      </c>
      <c r="I55" t="s">
        <v>242</v>
      </c>
      <c r="J55">
        <v>-1</v>
      </c>
      <c r="K55">
        <v>-1</v>
      </c>
      <c r="L55">
        <v>-1</v>
      </c>
      <c r="P55" s="20">
        <f t="shared" si="0"/>
        <v>1028</v>
      </c>
      <c r="Q55" s="20">
        <f t="shared" si="1"/>
        <v>1562</v>
      </c>
      <c r="R55" s="21">
        <f t="shared" si="2"/>
        <v>841</v>
      </c>
      <c r="S55" s="20" t="str">
        <f t="shared" si="3"/>
        <v>169629</v>
      </c>
      <c r="T55" t="s">
        <v>97</v>
      </c>
      <c r="U55" t="str">
        <f t="shared" si="4"/>
        <v>382 Havelock Road</v>
      </c>
      <c r="V55" t="str">
        <f t="shared" si="5"/>
        <v>http://www.fourpointssingaporeriverview.com</v>
      </c>
      <c r="W55" s="22" t="str">
        <f t="shared" si="6"/>
        <v>http://www.fourpointssingaporeriverview.com</v>
      </c>
      <c r="X55" s="20" t="s">
        <v>972</v>
      </c>
      <c r="Y55" s="20" t="str">
        <f>IFERROR(IF(LEN(VLOOKUP(D55,'Company A'!$B$2:$B$67,1,FALSE))&gt;0,"Yes","No"),"No")</f>
        <v>Yes</v>
      </c>
      <c r="Z55" s="20">
        <f>IFERROR(VLOOKUP(D55,'Company A'!$B:$E,3,FALSE),"")</f>
        <v>476</v>
      </c>
      <c r="AB55" s="33">
        <v>476</v>
      </c>
    </row>
    <row r="56" spans="1:28" ht="18" x14ac:dyDescent="0.2">
      <c r="A56" s="20">
        <v>231</v>
      </c>
      <c r="B56">
        <v>103.845692309105</v>
      </c>
      <c r="C56">
        <v>1.2882180301255699</v>
      </c>
      <c r="D56" t="s">
        <v>569</v>
      </c>
      <c r="E56" s="3" t="s">
        <v>570</v>
      </c>
      <c r="I56" t="s">
        <v>242</v>
      </c>
      <c r="J56">
        <v>-1</v>
      </c>
      <c r="K56">
        <v>-1</v>
      </c>
      <c r="L56">
        <v>-1</v>
      </c>
      <c r="P56" s="20">
        <f t="shared" si="0"/>
        <v>1028</v>
      </c>
      <c r="Q56" s="20">
        <f t="shared" si="1"/>
        <v>1552</v>
      </c>
      <c r="R56" s="21">
        <f t="shared" si="2"/>
        <v>831</v>
      </c>
      <c r="S56" s="20" t="str">
        <f t="shared" si="3"/>
        <v>058281</v>
      </c>
      <c r="T56" t="s">
        <v>569</v>
      </c>
      <c r="U56" t="str">
        <f t="shared" si="4"/>
        <v>20 Merchant Road</v>
      </c>
      <c r="V56" t="str">
        <f t="shared" si="5"/>
        <v>http://www.swissotel.com/singapore-merchantcourt</v>
      </c>
      <c r="W56" s="22" t="str">
        <f t="shared" si="6"/>
        <v>http://www.swissotel.com/singapore-merchantcourt</v>
      </c>
      <c r="X56" s="20" t="s">
        <v>972</v>
      </c>
      <c r="Y56" s="20" t="str">
        <f>IFERROR(IF(LEN(VLOOKUP(D56,'Company A'!$B$2:$B$67,1,FALSE))&gt;0,"Yes","No"),"No")</f>
        <v>Yes</v>
      </c>
      <c r="Z56" s="20">
        <f>IFERROR(VLOOKUP(D56,'Company A'!$B:$E,3,FALSE),"")</f>
        <v>476</v>
      </c>
      <c r="AB56" s="33">
        <v>476</v>
      </c>
    </row>
    <row r="57" spans="1:28" hidden="1" x14ac:dyDescent="0.2">
      <c r="A57" s="20">
        <v>1</v>
      </c>
      <c r="B57">
        <v>103.84370830403</v>
      </c>
      <c r="C57">
        <v>1.2835635126062199</v>
      </c>
      <c r="D57" t="s">
        <v>286</v>
      </c>
      <c r="E57" s="3" t="s">
        <v>287</v>
      </c>
      <c r="I57" t="s">
        <v>242</v>
      </c>
      <c r="J57">
        <v>-1</v>
      </c>
      <c r="K57">
        <v>-1</v>
      </c>
      <c r="L57">
        <v>-1</v>
      </c>
      <c r="P57" s="20">
        <f t="shared" si="0"/>
        <v>982</v>
      </c>
      <c r="Q57" s="20">
        <f t="shared" si="1"/>
        <v>1505</v>
      </c>
      <c r="R57" s="21">
        <f t="shared" si="2"/>
        <v>829</v>
      </c>
      <c r="S57" s="20" t="str">
        <f t="shared" si="3"/>
        <v>059232</v>
      </c>
      <c r="T57" t="s">
        <v>286</v>
      </c>
      <c r="U57" t="str">
        <f t="shared" si="4"/>
        <v>73A Pagoda Street</v>
      </c>
      <c r="V57" t="str">
        <f t="shared" si="5"/>
        <v>http://www.5footwayinn.com</v>
      </c>
      <c r="W57" s="22" t="str">
        <f t="shared" si="6"/>
        <v>http://www.5footwayinn.com</v>
      </c>
      <c r="X57" s="28" t="s">
        <v>965</v>
      </c>
      <c r="Y57" s="20" t="str">
        <f>IFERROR(IF(LEN(VLOOKUP(D57,'Company A'!$B$2:$B$67,1,FALSE))&gt;0,"Yes","No"),"No")</f>
        <v>No</v>
      </c>
      <c r="Z57" s="20" t="str">
        <f>IFERROR(VLOOKUP(D57,'Company A'!$B:$E,3,FALSE),"")</f>
        <v/>
      </c>
    </row>
    <row r="58" spans="1:28" hidden="1" x14ac:dyDescent="0.2">
      <c r="A58" s="20">
        <v>2</v>
      </c>
      <c r="B58">
        <v>103.849195852725</v>
      </c>
      <c r="C58">
        <v>1.28820208925826</v>
      </c>
      <c r="D58" t="s">
        <v>746</v>
      </c>
      <c r="E58" s="3" t="s">
        <v>747</v>
      </c>
      <c r="I58" t="s">
        <v>242</v>
      </c>
      <c r="J58">
        <v>-1</v>
      </c>
      <c r="K58">
        <v>-1</v>
      </c>
      <c r="L58">
        <v>-1</v>
      </c>
      <c r="P58" s="20">
        <f t="shared" si="0"/>
        <v>980</v>
      </c>
      <c r="Q58" s="20">
        <f t="shared" si="1"/>
        <v>1495</v>
      </c>
      <c r="R58" s="21">
        <f t="shared" si="2"/>
        <v>827</v>
      </c>
      <c r="S58" s="20" t="str">
        <f t="shared" si="3"/>
        <v>049864</v>
      </c>
      <c r="T58" t="s">
        <v>746</v>
      </c>
      <c r="U58" t="str">
        <f t="shared" si="4"/>
        <v>76 Boat Quay</v>
      </c>
      <c r="V58" t="str">
        <f t="shared" si="5"/>
        <v>http://www.5footwayinn.com</v>
      </c>
      <c r="W58" s="22" t="str">
        <f t="shared" si="6"/>
        <v>http://www.5footwayinn.com</v>
      </c>
      <c r="X58" s="28" t="s">
        <v>965</v>
      </c>
      <c r="Y58" s="20" t="str">
        <f>IFERROR(IF(LEN(VLOOKUP(D58,'Company A'!$B$2:$B$67,1,FALSE))&gt;0,"Yes","No"),"No")</f>
        <v>No</v>
      </c>
      <c r="Z58" s="20" t="str">
        <f>IFERROR(VLOOKUP(D58,'Company A'!$B:$E,3,FALSE),"")</f>
        <v/>
      </c>
    </row>
    <row r="59" spans="1:28" hidden="1" x14ac:dyDescent="0.2">
      <c r="A59" s="20">
        <v>3</v>
      </c>
      <c r="B59">
        <v>103.86143684551401</v>
      </c>
      <c r="C59">
        <v>1.3019826113286399</v>
      </c>
      <c r="D59" t="s">
        <v>748</v>
      </c>
      <c r="E59" s="3" t="s">
        <v>749</v>
      </c>
      <c r="I59" t="s">
        <v>242</v>
      </c>
      <c r="J59">
        <v>-1</v>
      </c>
      <c r="K59">
        <v>-1</v>
      </c>
      <c r="L59">
        <v>-1</v>
      </c>
      <c r="P59" s="20">
        <f t="shared" si="0"/>
        <v>976</v>
      </c>
      <c r="Q59" s="20">
        <f t="shared" si="1"/>
        <v>1490</v>
      </c>
      <c r="R59" s="21">
        <f t="shared" si="2"/>
        <v>823</v>
      </c>
      <c r="S59" s="20" t="str">
        <f t="shared" si="3"/>
        <v>199901</v>
      </c>
      <c r="T59" t="s">
        <v>748</v>
      </c>
      <c r="U59" t="str">
        <f t="shared" si="4"/>
        <v>8 Aliwal Street</v>
      </c>
      <c r="V59" t="str">
        <f t="shared" si="5"/>
        <v>http://www.5footwayinn.com</v>
      </c>
      <c r="W59" s="22" t="str">
        <f t="shared" si="6"/>
        <v>http://www.5footwayinn.com</v>
      </c>
      <c r="X59" s="28" t="s">
        <v>965</v>
      </c>
      <c r="Y59" s="20" t="str">
        <f>IFERROR(IF(LEN(VLOOKUP(D59,'Company A'!$B$2:$B$67,1,FALSE))&gt;0,"Yes","No"),"No")</f>
        <v>No</v>
      </c>
      <c r="Z59" s="20" t="str">
        <f>IFERROR(VLOOKUP(D59,'Company A'!$B:$E,3,FALSE),"")</f>
        <v/>
      </c>
    </row>
    <row r="60" spans="1:28" hidden="1" x14ac:dyDescent="0.2">
      <c r="A60" s="20">
        <v>4</v>
      </c>
      <c r="B60">
        <v>103.843903526484</v>
      </c>
      <c r="C60">
        <v>1.28344956091931</v>
      </c>
      <c r="D60" t="s">
        <v>750</v>
      </c>
      <c r="E60" s="3" t="s">
        <v>751</v>
      </c>
      <c r="I60" t="s">
        <v>242</v>
      </c>
      <c r="J60">
        <v>-1</v>
      </c>
      <c r="K60">
        <v>-1</v>
      </c>
      <c r="L60">
        <v>-1</v>
      </c>
      <c r="P60" s="20">
        <f t="shared" si="0"/>
        <v>982</v>
      </c>
      <c r="Q60" s="20">
        <f t="shared" si="1"/>
        <v>1504</v>
      </c>
      <c r="R60" s="21">
        <f t="shared" si="2"/>
        <v>829</v>
      </c>
      <c r="S60" s="20" t="str">
        <f t="shared" si="3"/>
        <v>059222</v>
      </c>
      <c r="T60" t="s">
        <v>750</v>
      </c>
      <c r="U60" t="str">
        <f t="shared" si="4"/>
        <v>63A Pagoda Street</v>
      </c>
      <c r="V60" t="str">
        <f t="shared" si="5"/>
        <v>http://www.5footwayinn.com</v>
      </c>
      <c r="W60" s="22" t="str">
        <f t="shared" si="6"/>
        <v>http://www.5footwayinn.com</v>
      </c>
      <c r="X60" s="28" t="s">
        <v>965</v>
      </c>
      <c r="Y60" s="20" t="str">
        <f>IFERROR(IF(LEN(VLOOKUP(D60,'Company A'!$B$2:$B$67,1,FALSE))&gt;0,"Yes","No"),"No")</f>
        <v>No</v>
      </c>
      <c r="Z60" s="20" t="str">
        <f>IFERROR(VLOOKUP(D60,'Company A'!$B:$E,3,FALSE),"")</f>
        <v/>
      </c>
    </row>
    <row r="61" spans="1:28" hidden="1" x14ac:dyDescent="0.2">
      <c r="A61" s="20">
        <v>5</v>
      </c>
      <c r="B61">
        <v>103.845323310137</v>
      </c>
      <c r="C61">
        <v>1.28192518154932</v>
      </c>
      <c r="D61" t="s">
        <v>826</v>
      </c>
      <c r="E61" s="3" t="s">
        <v>827</v>
      </c>
      <c r="I61" t="s">
        <v>242</v>
      </c>
      <c r="J61">
        <v>-1</v>
      </c>
      <c r="K61">
        <v>-1</v>
      </c>
      <c r="L61">
        <v>-1</v>
      </c>
      <c r="P61" s="20">
        <f t="shared" si="0"/>
        <v>980</v>
      </c>
      <c r="Q61" s="20">
        <f t="shared" si="1"/>
        <v>1515</v>
      </c>
      <c r="R61" s="21">
        <f t="shared" si="2"/>
        <v>827</v>
      </c>
      <c r="S61" s="20" t="str">
        <f t="shared" si="3"/>
        <v>058818</v>
      </c>
      <c r="T61" t="s">
        <v>826</v>
      </c>
      <c r="U61" t="str">
        <f t="shared" si="4"/>
        <v>269 South Bridge Road (Level 3)</v>
      </c>
      <c r="V61" t="str">
        <f t="shared" si="5"/>
        <v>http://www.5footwayinn.com</v>
      </c>
      <c r="W61" s="22" t="str">
        <f t="shared" si="6"/>
        <v>http://www.5footwayinn.com</v>
      </c>
      <c r="X61" s="28" t="s">
        <v>965</v>
      </c>
      <c r="Y61" s="20" t="str">
        <f>IFERROR(IF(LEN(VLOOKUP(D61,'Company A'!$B$2:$B$67,1,FALSE))&gt;0,"Yes","No"),"No")</f>
        <v>No</v>
      </c>
      <c r="Z61" s="20" t="str">
        <f>IFERROR(VLOOKUP(D61,'Company A'!$B:$E,3,FALSE),"")</f>
        <v/>
      </c>
    </row>
    <row r="62" spans="1:28" hidden="1" x14ac:dyDescent="0.2">
      <c r="A62" s="20">
        <v>6</v>
      </c>
      <c r="B62">
        <v>103.845722578066</v>
      </c>
      <c r="C62">
        <v>1.28277325687236</v>
      </c>
      <c r="D62" t="s">
        <v>828</v>
      </c>
      <c r="E62" s="3" t="s">
        <v>829</v>
      </c>
      <c r="I62" t="s">
        <v>242</v>
      </c>
      <c r="J62">
        <v>-1</v>
      </c>
      <c r="K62">
        <v>-1</v>
      </c>
      <c r="L62">
        <v>-1</v>
      </c>
      <c r="P62" s="20">
        <f t="shared" si="0"/>
        <v>982</v>
      </c>
      <c r="Q62" s="20">
        <f t="shared" si="1"/>
        <v>1509</v>
      </c>
      <c r="R62" s="21">
        <f t="shared" si="2"/>
        <v>829</v>
      </c>
      <c r="S62" s="20" t="str">
        <f t="shared" si="3"/>
        <v>058778</v>
      </c>
      <c r="T62" t="s">
        <v>828</v>
      </c>
      <c r="U62" t="str">
        <f t="shared" si="4"/>
        <v>227 South Bridge Road</v>
      </c>
      <c r="V62" t="str">
        <f t="shared" si="5"/>
        <v>http://www.5footwayinn.com</v>
      </c>
      <c r="W62" s="22" t="str">
        <f t="shared" si="6"/>
        <v>http://www.5footwayinn.com</v>
      </c>
      <c r="X62" s="28" t="s">
        <v>965</v>
      </c>
      <c r="Y62" s="20" t="str">
        <f>IFERROR(IF(LEN(VLOOKUP(D62,'Company A'!$B$2:$B$67,1,FALSE))&gt;0,"Yes","No"),"No")</f>
        <v>No</v>
      </c>
      <c r="Z62" s="20" t="str">
        <f>IFERROR(VLOOKUP(D62,'Company A'!$B:$E,3,FALSE),"")</f>
        <v/>
      </c>
    </row>
    <row r="63" spans="1:28" hidden="1" x14ac:dyDescent="0.2">
      <c r="A63" s="20">
        <v>7</v>
      </c>
      <c r="B63">
        <v>103.84428795727101</v>
      </c>
      <c r="C63">
        <v>1.2836095125032001</v>
      </c>
      <c r="D63" t="s">
        <v>830</v>
      </c>
      <c r="E63" s="3" t="s">
        <v>831</v>
      </c>
      <c r="I63" t="s">
        <v>242</v>
      </c>
      <c r="J63">
        <v>-1</v>
      </c>
      <c r="K63">
        <v>-1</v>
      </c>
      <c r="L63">
        <v>-1</v>
      </c>
      <c r="P63" s="20">
        <f t="shared" si="0"/>
        <v>982</v>
      </c>
      <c r="Q63" s="20">
        <f t="shared" si="1"/>
        <v>1505</v>
      </c>
      <c r="R63" s="21">
        <f t="shared" si="2"/>
        <v>829</v>
      </c>
      <c r="S63" s="20" t="str">
        <f t="shared" si="3"/>
        <v>059211</v>
      </c>
      <c r="T63" t="s">
        <v>830</v>
      </c>
      <c r="U63" t="str">
        <f t="shared" si="4"/>
        <v>52A Pagoda Street</v>
      </c>
      <c r="V63" t="str">
        <f t="shared" si="5"/>
        <v>http://www.5footwayinn.com</v>
      </c>
      <c r="W63" s="22" t="str">
        <f t="shared" si="6"/>
        <v>http://www.5footwayinn.com</v>
      </c>
      <c r="X63" s="28" t="s">
        <v>965</v>
      </c>
      <c r="Y63" s="20" t="str">
        <f>IFERROR(IF(LEN(VLOOKUP(D63,'Company A'!$B$2:$B$67,1,FALSE))&gt;0,"Yes","No"),"No")</f>
        <v>No</v>
      </c>
      <c r="Z63" s="20" t="str">
        <f>IFERROR(VLOOKUP(D63,'Company A'!$B:$E,3,FALSE),"")</f>
        <v/>
      </c>
    </row>
    <row r="64" spans="1:28" hidden="1" x14ac:dyDescent="0.2">
      <c r="A64" s="20">
        <v>8</v>
      </c>
      <c r="B64">
        <v>103.85265907783</v>
      </c>
      <c r="C64">
        <v>1.32197358217204</v>
      </c>
      <c r="D64" t="s">
        <v>350</v>
      </c>
      <c r="E64" s="3" t="s">
        <v>351</v>
      </c>
      <c r="I64" t="s">
        <v>242</v>
      </c>
      <c r="J64">
        <v>-1</v>
      </c>
      <c r="K64">
        <v>-1</v>
      </c>
      <c r="L64">
        <v>-1</v>
      </c>
      <c r="P64" s="20">
        <f t="shared" si="0"/>
        <v>983</v>
      </c>
      <c r="Q64" s="20">
        <f t="shared" si="1"/>
        <v>1502</v>
      </c>
      <c r="R64" s="21">
        <f t="shared" si="2"/>
        <v>824</v>
      </c>
      <c r="S64" s="20" t="str">
        <f t="shared" si="3"/>
        <v>329710</v>
      </c>
      <c r="T64" t="s">
        <v>350</v>
      </c>
      <c r="U64" t="str">
        <f t="shared" si="4"/>
        <v>255 Balestier Road</v>
      </c>
      <c r="V64" t="str">
        <f t="shared" si="5"/>
        <v>http://www.fragrancehotel.com</v>
      </c>
      <c r="W64" s="22" t="str">
        <f t="shared" si="6"/>
        <v>http://www.fragrancehotel.com</v>
      </c>
      <c r="X64" s="28" t="s">
        <v>966</v>
      </c>
      <c r="Y64" s="20" t="str">
        <f>IFERROR(IF(LEN(VLOOKUP(D64,'Company A'!$B$2:$B$67,1,FALSE))&gt;0,"Yes","No"),"No")</f>
        <v>No</v>
      </c>
      <c r="Z64" s="20" t="str">
        <f>IFERROR(VLOOKUP(D64,'Company A'!$B:$E,3,FALSE),"")</f>
        <v/>
      </c>
    </row>
    <row r="65" spans="1:26" hidden="1" x14ac:dyDescent="0.2">
      <c r="A65" s="20">
        <v>9</v>
      </c>
      <c r="B65">
        <v>103.855556159796</v>
      </c>
      <c r="C65">
        <v>1.29692082790631</v>
      </c>
      <c r="D65" t="s">
        <v>352</v>
      </c>
      <c r="E65" s="3" t="s">
        <v>353</v>
      </c>
      <c r="I65" t="s">
        <v>242</v>
      </c>
      <c r="J65">
        <v>-1</v>
      </c>
      <c r="K65">
        <v>-1</v>
      </c>
      <c r="L65">
        <v>-1</v>
      </c>
      <c r="P65" s="20">
        <f t="shared" si="0"/>
        <v>979</v>
      </c>
      <c r="Q65" s="20">
        <f t="shared" si="1"/>
        <v>1490</v>
      </c>
      <c r="R65" s="21">
        <f t="shared" si="2"/>
        <v>820</v>
      </c>
      <c r="S65" s="20" t="str">
        <f t="shared" si="3"/>
        <v>188942</v>
      </c>
      <c r="T65" t="s">
        <v>352</v>
      </c>
      <c r="U65" t="str">
        <f t="shared" si="4"/>
        <v>33 Middle Road</v>
      </c>
      <c r="V65" t="str">
        <f t="shared" si="5"/>
        <v>http://www.fragrancehotel.com</v>
      </c>
      <c r="W65" s="22" t="str">
        <f t="shared" si="6"/>
        <v>http://www.fragrancehotel.com</v>
      </c>
      <c r="X65" s="28" t="s">
        <v>966</v>
      </c>
      <c r="Y65" s="20" t="str">
        <f>IFERROR(IF(LEN(VLOOKUP(D65,'Company A'!$B$2:$B$67,1,FALSE))&gt;0,"Yes","No"),"No")</f>
        <v>No</v>
      </c>
      <c r="Z65" s="20" t="str">
        <f>IFERROR(VLOOKUP(D65,'Company A'!$B:$E,3,FALSE),"")</f>
        <v/>
      </c>
    </row>
    <row r="66" spans="1:26" hidden="1" x14ac:dyDescent="0.2">
      <c r="A66" s="20">
        <v>10</v>
      </c>
      <c r="B66">
        <v>103.849620823028</v>
      </c>
      <c r="C66">
        <v>1.3258636913128601</v>
      </c>
      <c r="D66" t="s">
        <v>354</v>
      </c>
      <c r="E66" s="3" t="s">
        <v>355</v>
      </c>
      <c r="I66" t="s">
        <v>242</v>
      </c>
      <c r="J66">
        <v>-1</v>
      </c>
      <c r="K66">
        <v>-1</v>
      </c>
      <c r="L66">
        <v>-1</v>
      </c>
      <c r="P66" s="20">
        <f t="shared" ref="P66:P129" si="7">FIND("&lt;td&gt;ADDRESSPOSTALCODE&lt;/td&gt;",E66)</f>
        <v>981</v>
      </c>
      <c r="Q66" s="20">
        <f t="shared" ref="Q66:Q129" si="8">LEN(E66)</f>
        <v>1498</v>
      </c>
      <c r="R66" s="21">
        <f t="shared" ref="R66:R129" si="9">IFERROR(FIND("href",E66),"")</f>
        <v>822</v>
      </c>
      <c r="S66" s="20" t="str">
        <f t="shared" ref="S66:S129" si="10">TRIM(LEFT(RIGHT(E66,Q66-P66-31),6))</f>
        <v>329808</v>
      </c>
      <c r="T66" t="s">
        <v>354</v>
      </c>
      <c r="U66" t="str">
        <f t="shared" ref="U66:U129" si="11">TRIM(LEFT(RIGHT(E66,Q66-P66-89),FIND("&lt;/td&gt;",RIGHT(E66,Q66-P66-89))-1))</f>
        <v>418 Balestier Road</v>
      </c>
      <c r="V66" t="str">
        <f t="shared" ref="V66:V129" si="12">IFERROR(LEFT(RIGHT(RIGHT(E66,Q66-R66),LEN(RIGHT(E66,Q66-R66))-5),FIND("&gt;",RIGHT(RIGHT(E66,Q66-R66),LEN(RIGHT(E66,Q66-R66))-5))-2),"")</f>
        <v>http://www.fragrancehotel.com</v>
      </c>
      <c r="W66" s="22" t="str">
        <f t="shared" ref="W66:W129" si="13">HYPERLINK(V66)</f>
        <v>http://www.fragrancehotel.com</v>
      </c>
      <c r="X66" s="28" t="s">
        <v>966</v>
      </c>
      <c r="Y66" s="20" t="str">
        <f>IFERROR(IF(LEN(VLOOKUP(D66,'Company A'!$B$2:$B$67,1,FALSE))&gt;0,"Yes","No"),"No")</f>
        <v>No</v>
      </c>
      <c r="Z66" s="20" t="str">
        <f>IFERROR(VLOOKUP(D66,'Company A'!$B:$E,3,FALSE),"")</f>
        <v/>
      </c>
    </row>
    <row r="67" spans="1:26" hidden="1" x14ac:dyDescent="0.2">
      <c r="A67" s="20">
        <v>11</v>
      </c>
      <c r="B67">
        <v>103.880589485719</v>
      </c>
      <c r="C67">
        <v>1.3105749883436699</v>
      </c>
      <c r="D67" t="s">
        <v>356</v>
      </c>
      <c r="E67" s="3" t="s">
        <v>357</v>
      </c>
      <c r="I67" t="s">
        <v>242</v>
      </c>
      <c r="J67">
        <v>-1</v>
      </c>
      <c r="K67">
        <v>-1</v>
      </c>
      <c r="L67">
        <v>-1</v>
      </c>
      <c r="P67" s="20">
        <f t="shared" si="7"/>
        <v>981</v>
      </c>
      <c r="Q67" s="20">
        <f t="shared" si="8"/>
        <v>1500</v>
      </c>
      <c r="R67" s="21">
        <f t="shared" si="9"/>
        <v>822</v>
      </c>
      <c r="S67" s="20" t="str">
        <f t="shared" si="10"/>
        <v>398824</v>
      </c>
      <c r="T67" t="s">
        <v>356</v>
      </c>
      <c r="U67" t="str">
        <f t="shared" si="11"/>
        <v>50 Lorong 18 Geylang</v>
      </c>
      <c r="V67" t="str">
        <f t="shared" si="12"/>
        <v>http://www.fragrancehotel.com</v>
      </c>
      <c r="W67" s="22" t="str">
        <f t="shared" si="13"/>
        <v>http://www.fragrancehotel.com</v>
      </c>
      <c r="X67" s="28" t="s">
        <v>966</v>
      </c>
      <c r="Y67" s="20" t="str">
        <f>IFERROR(IF(LEN(VLOOKUP(D67,'Company A'!$B$2:$B$67,1,FALSE))&gt;0,"Yes","No"),"No")</f>
        <v>No</v>
      </c>
      <c r="Z67" s="20" t="str">
        <f>IFERROR(VLOOKUP(D67,'Company A'!$B:$E,3,FALSE),"")</f>
        <v/>
      </c>
    </row>
    <row r="68" spans="1:26" hidden="1" x14ac:dyDescent="0.2">
      <c r="A68" s="20">
        <v>12</v>
      </c>
      <c r="B68">
        <v>103.876341749836</v>
      </c>
      <c r="C68">
        <v>1.31100989103903</v>
      </c>
      <c r="D68" t="s">
        <v>358</v>
      </c>
      <c r="E68" s="3" t="s">
        <v>359</v>
      </c>
      <c r="I68" t="s">
        <v>242</v>
      </c>
      <c r="J68">
        <v>-1</v>
      </c>
      <c r="K68">
        <v>-1</v>
      </c>
      <c r="L68">
        <v>-1</v>
      </c>
      <c r="P68" s="20">
        <f t="shared" si="7"/>
        <v>981</v>
      </c>
      <c r="Q68" s="20">
        <f t="shared" si="8"/>
        <v>1499</v>
      </c>
      <c r="R68" s="21">
        <f t="shared" si="9"/>
        <v>822</v>
      </c>
      <c r="S68" s="20" t="str">
        <f t="shared" si="10"/>
        <v>399174</v>
      </c>
      <c r="T68" t="s">
        <v>358</v>
      </c>
      <c r="U68" t="str">
        <f t="shared" si="11"/>
        <v>20 Lorong 6 Geylang</v>
      </c>
      <c r="V68" t="str">
        <f t="shared" si="12"/>
        <v>http://www.fragrancehotel.com</v>
      </c>
      <c r="W68" s="22" t="str">
        <f t="shared" si="13"/>
        <v>http://www.fragrancehotel.com</v>
      </c>
      <c r="X68" s="28" t="s">
        <v>966</v>
      </c>
      <c r="Y68" s="20" t="str">
        <f>IFERROR(IF(LEN(VLOOKUP(D68,'Company A'!$B$2:$B$67,1,FALSE))&gt;0,"Yes","No"),"No")</f>
        <v>No</v>
      </c>
      <c r="Z68" s="20" t="str">
        <f>IFERROR(VLOOKUP(D68,'Company A'!$B:$E,3,FALSE),"")</f>
        <v/>
      </c>
    </row>
    <row r="69" spans="1:26" hidden="1" x14ac:dyDescent="0.2">
      <c r="A69" s="20">
        <v>13</v>
      </c>
      <c r="B69">
        <v>103.86242538218499</v>
      </c>
      <c r="C69">
        <v>1.3096359857065101</v>
      </c>
      <c r="D69" t="s">
        <v>360</v>
      </c>
      <c r="E69" s="3" t="s">
        <v>361</v>
      </c>
      <c r="I69" t="s">
        <v>242</v>
      </c>
      <c r="J69">
        <v>-1</v>
      </c>
      <c r="K69">
        <v>-1</v>
      </c>
      <c r="L69">
        <v>-1</v>
      </c>
      <c r="P69" s="20">
        <f t="shared" si="7"/>
        <v>982</v>
      </c>
      <c r="Q69" s="20">
        <f t="shared" si="8"/>
        <v>1496</v>
      </c>
      <c r="R69" s="21">
        <f t="shared" si="9"/>
        <v>823</v>
      </c>
      <c r="S69" s="20" t="str">
        <f t="shared" si="10"/>
        <v>208187</v>
      </c>
      <c r="T69" t="s">
        <v>360</v>
      </c>
      <c r="U69" t="str">
        <f t="shared" si="11"/>
        <v>28 Penhas Road</v>
      </c>
      <c r="V69" t="str">
        <f t="shared" si="12"/>
        <v>http://www.fragrancehotel.com</v>
      </c>
      <c r="W69" s="22" t="str">
        <f t="shared" si="13"/>
        <v>http://www.fragrancehotel.com</v>
      </c>
      <c r="X69" s="28" t="s">
        <v>966</v>
      </c>
      <c r="Y69" s="20" t="str">
        <f>IFERROR(IF(LEN(VLOOKUP(D69,'Company A'!$B$2:$B$67,1,FALSE))&gt;0,"Yes","No"),"No")</f>
        <v>No</v>
      </c>
      <c r="Z69" s="20" t="str">
        <f>IFERROR(VLOOKUP(D69,'Company A'!$B:$E,3,FALSE),"")</f>
        <v/>
      </c>
    </row>
    <row r="70" spans="1:26" hidden="1" x14ac:dyDescent="0.2">
      <c r="A70" s="20">
        <v>14</v>
      </c>
      <c r="B70">
        <v>103.87873310790199</v>
      </c>
      <c r="C70">
        <v>1.35406396766686</v>
      </c>
      <c r="D70" t="s">
        <v>362</v>
      </c>
      <c r="E70" s="3" t="s">
        <v>363</v>
      </c>
      <c r="I70" t="s">
        <v>242</v>
      </c>
      <c r="J70">
        <v>-1</v>
      </c>
      <c r="K70">
        <v>-1</v>
      </c>
      <c r="L70">
        <v>-1</v>
      </c>
      <c r="P70" s="20">
        <f t="shared" si="7"/>
        <v>979</v>
      </c>
      <c r="Q70" s="20">
        <f t="shared" si="8"/>
        <v>1499</v>
      </c>
      <c r="R70" s="21">
        <f t="shared" si="9"/>
        <v>820</v>
      </c>
      <c r="S70" s="20" t="str">
        <f t="shared" si="10"/>
        <v>534629</v>
      </c>
      <c r="T70" t="s">
        <v>362</v>
      </c>
      <c r="U70" t="str">
        <f t="shared" si="11"/>
        <v>760 Upper Serangoon Road</v>
      </c>
      <c r="V70" t="str">
        <f t="shared" si="12"/>
        <v>http://www.fragrancehotel.com</v>
      </c>
      <c r="W70" s="22" t="str">
        <f t="shared" si="13"/>
        <v>http://www.fragrancehotel.com</v>
      </c>
      <c r="X70" s="28" t="s">
        <v>966</v>
      </c>
      <c r="Y70" s="20" t="str">
        <f>IFERROR(IF(LEN(VLOOKUP(D70,'Company A'!$B$2:$B$67,1,FALSE))&gt;0,"Yes","No"),"No")</f>
        <v>No</v>
      </c>
      <c r="Z70" s="20" t="str">
        <f>IFERROR(VLOOKUP(D70,'Company A'!$B:$E,3,FALSE),"")</f>
        <v/>
      </c>
    </row>
    <row r="71" spans="1:26" hidden="1" x14ac:dyDescent="0.2">
      <c r="A71" s="20">
        <v>15</v>
      </c>
      <c r="B71">
        <v>103.863070793278</v>
      </c>
      <c r="C71">
        <v>1.3097895961702599</v>
      </c>
      <c r="D71" t="s">
        <v>364</v>
      </c>
      <c r="E71" s="3" t="s">
        <v>365</v>
      </c>
      <c r="I71" t="s">
        <v>242</v>
      </c>
      <c r="J71">
        <v>-1</v>
      </c>
      <c r="K71">
        <v>-1</v>
      </c>
      <c r="L71">
        <v>-1</v>
      </c>
      <c r="P71" s="20">
        <f t="shared" si="7"/>
        <v>982</v>
      </c>
      <c r="Q71" s="20">
        <f t="shared" si="8"/>
        <v>1500</v>
      </c>
      <c r="R71" s="21">
        <f t="shared" si="9"/>
        <v>823</v>
      </c>
      <c r="S71" s="20" t="str">
        <f t="shared" si="10"/>
        <v>338710</v>
      </c>
      <c r="T71" t="s">
        <v>364</v>
      </c>
      <c r="U71" t="str">
        <f t="shared" si="11"/>
        <v>51 Lavender Street</v>
      </c>
      <c r="V71" t="str">
        <f t="shared" si="12"/>
        <v>http://www.fragrancehotel.com</v>
      </c>
      <c r="W71" s="22" t="str">
        <f t="shared" si="13"/>
        <v>http://www.fragrancehotel.com</v>
      </c>
      <c r="X71" s="28" t="s">
        <v>966</v>
      </c>
      <c r="Y71" s="20" t="str">
        <f>IFERROR(IF(LEN(VLOOKUP(D71,'Company A'!$B$2:$B$67,1,FALSE))&gt;0,"Yes","No"),"No")</f>
        <v>No</v>
      </c>
      <c r="Z71" s="20" t="str">
        <f>IFERROR(VLOOKUP(D71,'Company A'!$B:$E,3,FALSE),"")</f>
        <v/>
      </c>
    </row>
    <row r="72" spans="1:26" hidden="1" x14ac:dyDescent="0.2">
      <c r="A72" s="20">
        <v>16</v>
      </c>
      <c r="B72">
        <v>103.84860545959999</v>
      </c>
      <c r="C72">
        <v>1.3258861034577301</v>
      </c>
      <c r="D72" t="s">
        <v>366</v>
      </c>
      <c r="E72" s="3" t="s">
        <v>367</v>
      </c>
      <c r="I72" t="s">
        <v>242</v>
      </c>
      <c r="J72">
        <v>-1</v>
      </c>
      <c r="K72">
        <v>-1</v>
      </c>
      <c r="L72">
        <v>-1</v>
      </c>
      <c r="P72" s="20">
        <f t="shared" si="7"/>
        <v>979</v>
      </c>
      <c r="Q72" s="20">
        <f t="shared" si="8"/>
        <v>1494</v>
      </c>
      <c r="R72" s="21">
        <f t="shared" si="9"/>
        <v>820</v>
      </c>
      <c r="S72" s="20" t="str">
        <f t="shared" si="10"/>
        <v>329816</v>
      </c>
      <c r="T72" t="s">
        <v>366</v>
      </c>
      <c r="U72" t="str">
        <f t="shared" si="11"/>
        <v>435 Balestier Road</v>
      </c>
      <c r="V72" t="str">
        <f t="shared" si="12"/>
        <v>http://www.fragrancehotel.com</v>
      </c>
      <c r="W72" s="22" t="str">
        <f t="shared" si="13"/>
        <v>http://www.fragrancehotel.com</v>
      </c>
      <c r="X72" s="28" t="s">
        <v>966</v>
      </c>
      <c r="Y72" s="20" t="str">
        <f>IFERROR(IF(LEN(VLOOKUP(D72,'Company A'!$B$2:$B$67,1,FALSE))&gt;0,"Yes","No"),"No")</f>
        <v>No</v>
      </c>
      <c r="Z72" s="20" t="str">
        <f>IFERROR(VLOOKUP(D72,'Company A'!$B:$E,3,FALSE),"")</f>
        <v/>
      </c>
    </row>
    <row r="73" spans="1:26" hidden="1" x14ac:dyDescent="0.2">
      <c r="A73" s="20">
        <v>17</v>
      </c>
      <c r="B73">
        <v>103.768512803871</v>
      </c>
      <c r="C73">
        <v>1.2924137721221101</v>
      </c>
      <c r="D73" t="s">
        <v>368</v>
      </c>
      <c r="E73" s="3" t="s">
        <v>369</v>
      </c>
      <c r="I73" t="s">
        <v>242</v>
      </c>
      <c r="J73">
        <v>-1</v>
      </c>
      <c r="K73">
        <v>-1</v>
      </c>
      <c r="L73">
        <v>-1</v>
      </c>
      <c r="P73" s="20">
        <f t="shared" si="7"/>
        <v>984</v>
      </c>
      <c r="Q73" s="20">
        <f t="shared" si="8"/>
        <v>1508</v>
      </c>
      <c r="R73" s="21">
        <f t="shared" si="9"/>
        <v>825</v>
      </c>
      <c r="S73" s="20" t="str">
        <f t="shared" si="10"/>
        <v>118773</v>
      </c>
      <c r="T73" t="s">
        <v>368</v>
      </c>
      <c r="U73" t="str">
        <f t="shared" si="11"/>
        <v>432 Pasir Panjang Road</v>
      </c>
      <c r="V73" t="str">
        <f t="shared" si="12"/>
        <v>http://www.fragrancehotel.com</v>
      </c>
      <c r="W73" s="22" t="str">
        <f t="shared" si="13"/>
        <v>http://www.fragrancehotel.com</v>
      </c>
      <c r="X73" s="28" t="s">
        <v>966</v>
      </c>
      <c r="Y73" s="20" t="str">
        <f>IFERROR(IF(LEN(VLOOKUP(D73,'Company A'!$B$2:$B$67,1,FALSE))&gt;0,"Yes","No"),"No")</f>
        <v>No</v>
      </c>
      <c r="Z73" s="20" t="str">
        <f>IFERROR(VLOOKUP(D73,'Company A'!$B:$E,3,FALSE),"")</f>
        <v/>
      </c>
    </row>
    <row r="74" spans="1:26" hidden="1" x14ac:dyDescent="0.2">
      <c r="A74" s="20">
        <v>18</v>
      </c>
      <c r="B74">
        <v>103.87928937864</v>
      </c>
      <c r="C74">
        <v>1.3115607653954799</v>
      </c>
      <c r="D74" t="s">
        <v>370</v>
      </c>
      <c r="E74" s="3" t="s">
        <v>371</v>
      </c>
      <c r="I74" t="s">
        <v>242</v>
      </c>
      <c r="J74">
        <v>-1</v>
      </c>
      <c r="K74">
        <v>-1</v>
      </c>
      <c r="L74">
        <v>-1</v>
      </c>
      <c r="P74" s="20">
        <f t="shared" si="7"/>
        <v>979</v>
      </c>
      <c r="Q74" s="20">
        <f t="shared" si="8"/>
        <v>1496</v>
      </c>
      <c r="R74" s="21">
        <f t="shared" si="9"/>
        <v>820</v>
      </c>
      <c r="S74" s="20" t="str">
        <f t="shared" si="10"/>
        <v>398961</v>
      </c>
      <c r="T74" t="s">
        <v>370</v>
      </c>
      <c r="U74" t="str">
        <f t="shared" si="11"/>
        <v>21 Lorong 14 Geylang</v>
      </c>
      <c r="V74" t="str">
        <f t="shared" si="12"/>
        <v>http://www.fragrancehotel.com</v>
      </c>
      <c r="W74" s="22" t="str">
        <f t="shared" si="13"/>
        <v>http://www.fragrancehotel.com</v>
      </c>
      <c r="X74" s="28" t="s">
        <v>966</v>
      </c>
      <c r="Y74" s="20" t="str">
        <f>IFERROR(IF(LEN(VLOOKUP(D74,'Company A'!$B$2:$B$67,1,FALSE))&gt;0,"Yes","No"),"No")</f>
        <v>No</v>
      </c>
      <c r="Z74" s="20" t="str">
        <f>IFERROR(VLOOKUP(D74,'Company A'!$B:$E,3,FALSE),"")</f>
        <v/>
      </c>
    </row>
    <row r="75" spans="1:26" hidden="1" x14ac:dyDescent="0.2">
      <c r="A75" s="20">
        <v>19</v>
      </c>
      <c r="B75">
        <v>103.84714641242699</v>
      </c>
      <c r="C75">
        <v>1.28789638615205</v>
      </c>
      <c r="D75" t="s">
        <v>372</v>
      </c>
      <c r="E75" s="3" t="s">
        <v>373</v>
      </c>
      <c r="I75" t="s">
        <v>242</v>
      </c>
      <c r="J75">
        <v>-1</v>
      </c>
      <c r="K75">
        <v>-1</v>
      </c>
      <c r="L75">
        <v>-1</v>
      </c>
      <c r="P75" s="20">
        <f t="shared" si="7"/>
        <v>983</v>
      </c>
      <c r="Q75" s="20">
        <f t="shared" si="8"/>
        <v>1501</v>
      </c>
      <c r="R75" s="21">
        <f t="shared" si="9"/>
        <v>824</v>
      </c>
      <c r="S75" s="20" t="str">
        <f t="shared" si="10"/>
        <v>059663</v>
      </c>
      <c r="T75" t="s">
        <v>372</v>
      </c>
      <c r="U75" t="str">
        <f t="shared" si="11"/>
        <v>20 Hongkong Street</v>
      </c>
      <c r="V75" t="str">
        <f t="shared" si="12"/>
        <v>http://www.fragrancehotel.com</v>
      </c>
      <c r="W75" s="22" t="str">
        <f t="shared" si="13"/>
        <v>http://www.fragrancehotel.com</v>
      </c>
      <c r="X75" s="28" t="s">
        <v>966</v>
      </c>
      <c r="Y75" s="20" t="str">
        <f>IFERROR(IF(LEN(VLOOKUP(D75,'Company A'!$B$2:$B$67,1,FALSE))&gt;0,"Yes","No"),"No")</f>
        <v>No</v>
      </c>
      <c r="Z75" s="20" t="str">
        <f>IFERROR(VLOOKUP(D75,'Company A'!$B:$E,3,FALSE),"")</f>
        <v/>
      </c>
    </row>
    <row r="76" spans="1:26" hidden="1" x14ac:dyDescent="0.2">
      <c r="A76" s="20">
        <v>20</v>
      </c>
      <c r="B76">
        <v>103.85259725459299</v>
      </c>
      <c r="C76">
        <v>1.3220759648665199</v>
      </c>
      <c r="D76" t="s">
        <v>374</v>
      </c>
      <c r="E76" s="3" t="s">
        <v>375</v>
      </c>
      <c r="I76" t="s">
        <v>242</v>
      </c>
      <c r="J76">
        <v>-1</v>
      </c>
      <c r="K76">
        <v>-1</v>
      </c>
      <c r="L76">
        <v>-1</v>
      </c>
      <c r="P76" s="20">
        <f t="shared" si="7"/>
        <v>978</v>
      </c>
      <c r="Q76" s="20">
        <f t="shared" si="8"/>
        <v>1492</v>
      </c>
      <c r="R76" s="21">
        <f t="shared" si="9"/>
        <v>819</v>
      </c>
      <c r="S76" s="20" t="str">
        <f t="shared" si="10"/>
        <v>329715</v>
      </c>
      <c r="T76" t="s">
        <v>374</v>
      </c>
      <c r="U76" t="str">
        <f t="shared" si="11"/>
        <v>263 Balestier Road</v>
      </c>
      <c r="V76" t="str">
        <f t="shared" si="12"/>
        <v>http://www.fragrancehotel.com</v>
      </c>
      <c r="W76" s="22" t="str">
        <f t="shared" si="13"/>
        <v>http://www.fragrancehotel.com</v>
      </c>
      <c r="X76" s="28" t="s">
        <v>966</v>
      </c>
      <c r="Y76" s="20" t="str">
        <f>IFERROR(IF(LEN(VLOOKUP(D76,'Company A'!$B$2:$B$67,1,FALSE))&gt;0,"Yes","No"),"No")</f>
        <v>No</v>
      </c>
      <c r="Z76" s="20" t="str">
        <f>IFERROR(VLOOKUP(D76,'Company A'!$B:$E,3,FALSE),"")</f>
        <v/>
      </c>
    </row>
    <row r="77" spans="1:26" hidden="1" x14ac:dyDescent="0.2">
      <c r="A77" s="20">
        <v>21</v>
      </c>
      <c r="B77">
        <v>103.81387498569001</v>
      </c>
      <c r="C77">
        <v>1.26970677370454</v>
      </c>
      <c r="D77" t="s">
        <v>376</v>
      </c>
      <c r="E77" s="3" t="s">
        <v>377</v>
      </c>
      <c r="I77" t="s">
        <v>242</v>
      </c>
      <c r="J77">
        <v>-1</v>
      </c>
      <c r="K77">
        <v>-1</v>
      </c>
      <c r="L77">
        <v>-1</v>
      </c>
      <c r="P77" s="20">
        <f t="shared" si="7"/>
        <v>979</v>
      </c>
      <c r="Q77" s="20">
        <f t="shared" si="8"/>
        <v>1498</v>
      </c>
      <c r="R77" s="21">
        <f t="shared" si="9"/>
        <v>820</v>
      </c>
      <c r="S77" s="20" t="str">
        <f t="shared" si="10"/>
        <v>098838</v>
      </c>
      <c r="T77" t="s">
        <v>376</v>
      </c>
      <c r="U77" t="str">
        <f t="shared" si="11"/>
        <v>400 Telok Blangah Road</v>
      </c>
      <c r="V77" t="str">
        <f t="shared" si="12"/>
        <v>http://www.fragrancehotel.com</v>
      </c>
      <c r="W77" s="22" t="str">
        <f t="shared" si="13"/>
        <v>http://www.fragrancehotel.com</v>
      </c>
      <c r="X77" s="28" t="s">
        <v>966</v>
      </c>
      <c r="Y77" s="20" t="str">
        <f>IFERROR(IF(LEN(VLOOKUP(D77,'Company A'!$B$2:$B$67,1,FALSE))&gt;0,"Yes","No"),"No")</f>
        <v>No</v>
      </c>
      <c r="Z77" s="20" t="str">
        <f>IFERROR(VLOOKUP(D77,'Company A'!$B:$E,3,FALSE),"")</f>
        <v/>
      </c>
    </row>
    <row r="78" spans="1:26" hidden="1" x14ac:dyDescent="0.2">
      <c r="A78" s="20">
        <v>22</v>
      </c>
      <c r="B78">
        <v>103.90124757100099</v>
      </c>
      <c r="C78">
        <v>1.31149660815404</v>
      </c>
      <c r="D78" t="s">
        <v>444</v>
      </c>
      <c r="E78" s="3" t="s">
        <v>445</v>
      </c>
      <c r="I78" t="s">
        <v>242</v>
      </c>
      <c r="J78">
        <v>-1</v>
      </c>
      <c r="K78">
        <v>-1</v>
      </c>
      <c r="L78">
        <v>-1</v>
      </c>
      <c r="P78" s="20">
        <f t="shared" si="7"/>
        <v>975</v>
      </c>
      <c r="Q78" s="20">
        <f t="shared" si="8"/>
        <v>1486</v>
      </c>
      <c r="R78" s="21">
        <f t="shared" si="9"/>
        <v>816</v>
      </c>
      <c r="S78" s="20" t="str">
        <f t="shared" si="10"/>
        <v>427485</v>
      </c>
      <c r="T78" t="s">
        <v>444</v>
      </c>
      <c r="U78" t="str">
        <f t="shared" si="11"/>
        <v>219 Joo Chiat Road</v>
      </c>
      <c r="V78" t="str">
        <f t="shared" si="12"/>
        <v>http://www.fragrancehotel.com</v>
      </c>
      <c r="W78" s="22" t="str">
        <f t="shared" si="13"/>
        <v>http://www.fragrancehotel.com</v>
      </c>
      <c r="X78" s="28" t="s">
        <v>966</v>
      </c>
      <c r="Y78" s="20" t="str">
        <f>IFERROR(IF(LEN(VLOOKUP(D78,'Company A'!$B$2:$B$67,1,FALSE))&gt;0,"Yes","No"),"No")</f>
        <v>No</v>
      </c>
      <c r="Z78" s="20" t="str">
        <f>IFERROR(VLOOKUP(D78,'Company A'!$B:$E,3,FALSE),"")</f>
        <v/>
      </c>
    </row>
    <row r="79" spans="1:26" hidden="1" x14ac:dyDescent="0.2">
      <c r="A79" s="20">
        <v>23</v>
      </c>
      <c r="B79">
        <v>103.881097091095</v>
      </c>
      <c r="C79">
        <v>1.3122380885154701</v>
      </c>
      <c r="D79" t="s">
        <v>98</v>
      </c>
      <c r="E79" s="3" t="s">
        <v>924</v>
      </c>
      <c r="I79" t="s">
        <v>242</v>
      </c>
      <c r="J79">
        <v>-1</v>
      </c>
      <c r="K79">
        <v>-1</v>
      </c>
      <c r="L79">
        <v>-1</v>
      </c>
      <c r="P79" s="20">
        <f t="shared" si="7"/>
        <v>978</v>
      </c>
      <c r="Q79" s="20">
        <f t="shared" si="8"/>
        <v>1493</v>
      </c>
      <c r="R79" s="21">
        <f t="shared" si="9"/>
        <v>819</v>
      </c>
      <c r="S79" s="20" t="str">
        <f t="shared" si="10"/>
        <v>398730</v>
      </c>
      <c r="T79" t="s">
        <v>98</v>
      </c>
      <c r="U79" t="str">
        <f t="shared" si="11"/>
        <v>10 Lorong 20 Geylang</v>
      </c>
      <c r="V79" t="str">
        <f t="shared" si="12"/>
        <v>http://www.fragrancehotel.com</v>
      </c>
      <c r="W79" s="22" t="str">
        <f t="shared" si="13"/>
        <v>http://www.fragrancehotel.com</v>
      </c>
      <c r="X79" s="28" t="s">
        <v>966</v>
      </c>
      <c r="Y79" s="20" t="str">
        <f>IFERROR(IF(LEN(VLOOKUP(D79,'Company A'!$B$2:$B$67,1,FALSE))&gt;0,"Yes","No"),"No")</f>
        <v>No</v>
      </c>
      <c r="Z79" s="20" t="str">
        <f>IFERROR(VLOOKUP(D79,'Company A'!$B:$E,3,FALSE),"")</f>
        <v/>
      </c>
    </row>
    <row r="80" spans="1:26" hidden="1" x14ac:dyDescent="0.2">
      <c r="A80" s="20">
        <v>24</v>
      </c>
      <c r="B80">
        <v>103.87777190924299</v>
      </c>
      <c r="C80">
        <v>1.3117576821553401</v>
      </c>
      <c r="D80" t="s">
        <v>99</v>
      </c>
      <c r="E80" s="3" t="s">
        <v>925</v>
      </c>
      <c r="I80" t="s">
        <v>242</v>
      </c>
      <c r="J80">
        <v>-1</v>
      </c>
      <c r="K80">
        <v>-1</v>
      </c>
      <c r="L80">
        <v>-1</v>
      </c>
      <c r="P80" s="20">
        <f t="shared" si="7"/>
        <v>982</v>
      </c>
      <c r="Q80" s="20">
        <f t="shared" si="8"/>
        <v>1501</v>
      </c>
      <c r="R80" s="21">
        <f t="shared" si="9"/>
        <v>823</v>
      </c>
      <c r="S80" s="20" t="str">
        <f t="shared" si="10"/>
        <v>399037</v>
      </c>
      <c r="T80" t="s">
        <v>99</v>
      </c>
      <c r="U80" t="str">
        <f t="shared" si="11"/>
        <v>3 Lorong 10 Geylang</v>
      </c>
      <c r="V80" t="str">
        <f t="shared" si="12"/>
        <v>http://www.fragrancehotel.com</v>
      </c>
      <c r="W80" s="22" t="str">
        <f t="shared" si="13"/>
        <v>http://www.fragrancehotel.com</v>
      </c>
      <c r="X80" s="28" t="s">
        <v>966</v>
      </c>
      <c r="Y80" s="20" t="str">
        <f>IFERROR(IF(LEN(VLOOKUP(D80,'Company A'!$B$2:$B$67,1,FALSE))&gt;0,"Yes","No"),"No")</f>
        <v>No</v>
      </c>
      <c r="Z80" s="20" t="str">
        <f>IFERROR(VLOOKUP(D80,'Company A'!$B:$E,3,FALSE),"")</f>
        <v/>
      </c>
    </row>
    <row r="81" spans="1:26" hidden="1" x14ac:dyDescent="0.2">
      <c r="A81" s="20">
        <v>25</v>
      </c>
      <c r="B81">
        <v>103.849949305153</v>
      </c>
      <c r="C81">
        <v>1.3037651986741301</v>
      </c>
      <c r="D81" t="s">
        <v>926</v>
      </c>
      <c r="E81" s="3" t="s">
        <v>927</v>
      </c>
      <c r="I81" t="s">
        <v>242</v>
      </c>
      <c r="J81">
        <v>-1</v>
      </c>
      <c r="K81">
        <v>-1</v>
      </c>
      <c r="L81">
        <v>-1</v>
      </c>
      <c r="P81" s="20">
        <f t="shared" si="7"/>
        <v>981</v>
      </c>
      <c r="Q81" s="20">
        <f t="shared" si="8"/>
        <v>1496</v>
      </c>
      <c r="R81" s="21">
        <f t="shared" si="9"/>
        <v>822</v>
      </c>
      <c r="S81" s="20" t="str">
        <f t="shared" si="10"/>
        <v>188329</v>
      </c>
      <c r="T81" t="s">
        <v>926</v>
      </c>
      <c r="U81" t="str">
        <f t="shared" si="11"/>
        <v>183 Selegie Road</v>
      </c>
      <c r="V81" t="str">
        <f t="shared" si="12"/>
        <v>http://www.fragrancehotel.com</v>
      </c>
      <c r="W81" s="22" t="str">
        <f t="shared" si="13"/>
        <v>http://www.fragrancehotel.com</v>
      </c>
      <c r="X81" s="28" t="s">
        <v>966</v>
      </c>
      <c r="Y81" s="20" t="str">
        <f>IFERROR(IF(LEN(VLOOKUP(D81,'Company A'!$B$2:$B$67,1,FALSE))&gt;0,"Yes","No"),"No")</f>
        <v>No</v>
      </c>
      <c r="Z81" s="20" t="str">
        <f>IFERROR(VLOOKUP(D81,'Company A'!$B:$E,3,FALSE),"")</f>
        <v/>
      </c>
    </row>
    <row r="82" spans="1:26" hidden="1" x14ac:dyDescent="0.2">
      <c r="A82" s="20">
        <v>26</v>
      </c>
      <c r="B82">
        <v>103.877486050755</v>
      </c>
      <c r="C82">
        <v>1.31142581352979</v>
      </c>
      <c r="D82" t="s">
        <v>928</v>
      </c>
      <c r="E82" s="3" t="s">
        <v>929</v>
      </c>
      <c r="I82" t="s">
        <v>242</v>
      </c>
      <c r="J82">
        <v>-1</v>
      </c>
      <c r="K82">
        <v>-1</v>
      </c>
      <c r="L82">
        <v>-1</v>
      </c>
      <c r="P82" s="20">
        <f t="shared" si="7"/>
        <v>983</v>
      </c>
      <c r="Q82" s="20">
        <f t="shared" si="8"/>
        <v>1504</v>
      </c>
      <c r="R82" s="21">
        <f t="shared" si="9"/>
        <v>824</v>
      </c>
      <c r="S82" s="20" t="str">
        <f t="shared" si="10"/>
        <v>399043</v>
      </c>
      <c r="T82" t="s">
        <v>928</v>
      </c>
      <c r="U82" t="str">
        <f t="shared" si="11"/>
        <v>10 Lorong 10 Geylang</v>
      </c>
      <c r="V82" t="str">
        <f t="shared" si="12"/>
        <v>http://www.fragrancehotel.com</v>
      </c>
      <c r="W82" s="22" t="str">
        <f t="shared" si="13"/>
        <v>http://www.fragrancehotel.com</v>
      </c>
      <c r="X82" s="28" t="s">
        <v>966</v>
      </c>
      <c r="Y82" s="20" t="str">
        <f>IFERROR(IF(LEN(VLOOKUP(D82,'Company A'!$B$2:$B$67,1,FALSE))&gt;0,"Yes","No"),"No")</f>
        <v>No</v>
      </c>
      <c r="Z82" s="20" t="str">
        <f>IFERROR(VLOOKUP(D82,'Company A'!$B:$E,3,FALSE),"")</f>
        <v/>
      </c>
    </row>
    <row r="83" spans="1:26" hidden="1" x14ac:dyDescent="0.2">
      <c r="A83" s="20">
        <v>27</v>
      </c>
      <c r="B83">
        <v>103.813969786008</v>
      </c>
      <c r="C83">
        <v>1.26988808241347</v>
      </c>
      <c r="D83" t="s">
        <v>930</v>
      </c>
      <c r="E83" s="3" t="s">
        <v>931</v>
      </c>
      <c r="I83" t="s">
        <v>242</v>
      </c>
      <c r="J83">
        <v>-1</v>
      </c>
      <c r="K83">
        <v>-1</v>
      </c>
      <c r="L83">
        <v>-1</v>
      </c>
      <c r="P83" s="20">
        <f t="shared" si="7"/>
        <v>978</v>
      </c>
      <c r="Q83" s="20">
        <f t="shared" si="8"/>
        <v>1489</v>
      </c>
      <c r="R83" s="21">
        <f t="shared" si="9"/>
        <v>819</v>
      </c>
      <c r="S83" s="20" t="str">
        <f t="shared" si="10"/>
        <v>098721</v>
      </c>
      <c r="T83" t="s">
        <v>930</v>
      </c>
      <c r="U83" t="str">
        <f t="shared" si="11"/>
        <v>75 Wishart Road</v>
      </c>
      <c r="V83" t="str">
        <f t="shared" si="12"/>
        <v>http://www.fragrancehotel.com</v>
      </c>
      <c r="W83" s="22" t="str">
        <f t="shared" si="13"/>
        <v>http://www.fragrancehotel.com</v>
      </c>
      <c r="X83" s="28" t="s">
        <v>966</v>
      </c>
      <c r="Y83" s="20" t="str">
        <f>IFERROR(IF(LEN(VLOOKUP(D83,'Company A'!$B$2:$B$67,1,FALSE))&gt;0,"Yes","No"),"No")</f>
        <v>No</v>
      </c>
      <c r="Z83" s="20" t="str">
        <f>IFERROR(VLOOKUP(D83,'Company A'!$B:$E,3,FALSE),"")</f>
        <v/>
      </c>
    </row>
    <row r="84" spans="1:26" hidden="1" x14ac:dyDescent="0.2">
      <c r="A84" s="20">
        <v>28</v>
      </c>
      <c r="B84">
        <v>103.76888827189801</v>
      </c>
      <c r="C84">
        <v>1.29220893780095</v>
      </c>
      <c r="D84" t="s">
        <v>932</v>
      </c>
      <c r="E84" s="3" t="s">
        <v>933</v>
      </c>
      <c r="I84" t="s">
        <v>242</v>
      </c>
      <c r="J84">
        <v>-1</v>
      </c>
      <c r="K84">
        <v>-1</v>
      </c>
      <c r="L84">
        <v>-1</v>
      </c>
      <c r="P84" s="20">
        <f t="shared" si="7"/>
        <v>984</v>
      </c>
      <c r="Q84" s="20">
        <f t="shared" si="8"/>
        <v>1508</v>
      </c>
      <c r="R84" s="21">
        <f t="shared" si="9"/>
        <v>825</v>
      </c>
      <c r="S84" s="20" t="str">
        <f t="shared" si="10"/>
        <v>118759</v>
      </c>
      <c r="T84" t="s">
        <v>932</v>
      </c>
      <c r="U84" t="str">
        <f t="shared" si="11"/>
        <v>418 Pasir Panjang Road</v>
      </c>
      <c r="V84" t="str">
        <f t="shared" si="12"/>
        <v>http://www.fragrancehotel.com</v>
      </c>
      <c r="W84" s="22" t="str">
        <f t="shared" si="13"/>
        <v>http://www.fragrancehotel.com</v>
      </c>
      <c r="X84" s="28" t="s">
        <v>966</v>
      </c>
      <c r="Y84" s="20" t="str">
        <f>IFERROR(IF(LEN(VLOOKUP(D84,'Company A'!$B$2:$B$67,1,FALSE))&gt;0,"Yes","No"),"No")</f>
        <v>No</v>
      </c>
      <c r="Z84" s="20" t="str">
        <f>IFERROR(VLOOKUP(D84,'Company A'!$B:$E,3,FALSE),"")</f>
        <v/>
      </c>
    </row>
    <row r="85" spans="1:26" hidden="1" x14ac:dyDescent="0.2">
      <c r="A85" s="20">
        <v>29</v>
      </c>
      <c r="B85">
        <v>103.859681428101</v>
      </c>
      <c r="C85">
        <v>1.30078637838469</v>
      </c>
      <c r="D85" t="s">
        <v>284</v>
      </c>
      <c r="E85" s="3" t="s">
        <v>285</v>
      </c>
      <c r="I85" t="s">
        <v>242</v>
      </c>
      <c r="J85">
        <v>-1</v>
      </c>
      <c r="K85">
        <v>-1</v>
      </c>
      <c r="L85">
        <v>-1</v>
      </c>
      <c r="P85" s="20">
        <f t="shared" si="7"/>
        <v>985</v>
      </c>
      <c r="Q85" s="20">
        <f t="shared" si="8"/>
        <v>1500</v>
      </c>
      <c r="R85" s="21">
        <f t="shared" si="9"/>
        <v>824</v>
      </c>
      <c r="S85" s="20" t="str">
        <f t="shared" si="10"/>
        <v>199745</v>
      </c>
      <c r="T85" t="s">
        <v>284</v>
      </c>
      <c r="U85" t="str">
        <f t="shared" si="11"/>
        <v>48 Arab Street</v>
      </c>
      <c r="V85" t="str">
        <f t="shared" si="12"/>
        <v>http://www.shophousehostel.com</v>
      </c>
      <c r="W85" s="22" t="str">
        <f t="shared" si="13"/>
        <v>http://www.shophousehostel.com</v>
      </c>
      <c r="X85" s="28" t="s">
        <v>967</v>
      </c>
      <c r="Y85" s="20" t="str">
        <f>IFERROR(IF(LEN(VLOOKUP(D85,'Company A'!$B$2:$B$67,1,FALSE))&gt;0,"Yes","No"),"No")</f>
        <v>No</v>
      </c>
      <c r="Z85" s="20" t="str">
        <f>IFERROR(VLOOKUP(D85,'Company A'!$B:$E,3,FALSE),"")</f>
        <v/>
      </c>
    </row>
    <row r="86" spans="1:26" hidden="1" x14ac:dyDescent="0.2">
      <c r="A86" s="20">
        <v>30</v>
      </c>
      <c r="B86">
        <v>103.858144111477</v>
      </c>
      <c r="C86">
        <v>1.31559232306435</v>
      </c>
      <c r="D86" t="s">
        <v>288</v>
      </c>
      <c r="E86" s="3" t="s">
        <v>289</v>
      </c>
      <c r="I86" t="s">
        <v>242</v>
      </c>
      <c r="J86">
        <v>-1</v>
      </c>
      <c r="K86">
        <v>-1</v>
      </c>
      <c r="L86">
        <v>-1</v>
      </c>
      <c r="P86" s="20">
        <f t="shared" si="7"/>
        <v>963</v>
      </c>
      <c r="Q86" s="20">
        <f t="shared" si="8"/>
        <v>1465</v>
      </c>
      <c r="R86" s="21">
        <f t="shared" si="9"/>
        <v>808</v>
      </c>
      <c r="S86" s="20" t="str">
        <f t="shared" si="10"/>
        <v>218184</v>
      </c>
      <c r="T86" t="s">
        <v>288</v>
      </c>
      <c r="U86" t="str">
        <f t="shared" si="11"/>
        <v>569 Serangoon Road</v>
      </c>
      <c r="V86" t="str">
        <f t="shared" si="12"/>
        <v>http://www.60shostel.com.sg</v>
      </c>
      <c r="W86" s="22" t="str">
        <f t="shared" si="13"/>
        <v>http://www.60shostel.com.sg</v>
      </c>
      <c r="X86" s="28" t="s">
        <v>967</v>
      </c>
      <c r="Y86" s="20" t="str">
        <f>IFERROR(IF(LEN(VLOOKUP(D86,'Company A'!$B$2:$B$67,1,FALSE))&gt;0,"Yes","No"),"No")</f>
        <v>No</v>
      </c>
      <c r="Z86" s="20" t="str">
        <f>IFERROR(VLOOKUP(D86,'Company A'!$B:$E,3,FALSE),"")</f>
        <v/>
      </c>
    </row>
    <row r="87" spans="1:26" hidden="1" x14ac:dyDescent="0.2">
      <c r="A87" s="20">
        <v>31</v>
      </c>
      <c r="B87">
        <v>103.85815514453699</v>
      </c>
      <c r="C87">
        <v>1.3101924431752301</v>
      </c>
      <c r="D87" t="s">
        <v>290</v>
      </c>
      <c r="E87" s="3" t="s">
        <v>291</v>
      </c>
      <c r="I87" t="s">
        <v>242</v>
      </c>
      <c r="J87">
        <v>-1</v>
      </c>
      <c r="K87">
        <v>-1</v>
      </c>
      <c r="L87">
        <v>-1</v>
      </c>
      <c r="P87" s="20">
        <f t="shared" si="7"/>
        <v>902</v>
      </c>
      <c r="Q87" s="20">
        <f t="shared" si="8"/>
        <v>1406</v>
      </c>
      <c r="R87" s="21" t="str">
        <f t="shared" si="9"/>
        <v/>
      </c>
      <c r="S87" s="20" t="str">
        <f t="shared" si="10"/>
        <v>208930</v>
      </c>
      <c r="T87" t="s">
        <v>290</v>
      </c>
      <c r="U87" t="str">
        <f t="shared" si="11"/>
        <v>257 Jalan Besar</v>
      </c>
      <c r="V87" t="str">
        <f t="shared" si="12"/>
        <v/>
      </c>
      <c r="W87" s="22" t="str">
        <f t="shared" si="13"/>
        <v/>
      </c>
      <c r="X87" s="28" t="s">
        <v>967</v>
      </c>
      <c r="Y87" s="20" t="str">
        <f>IFERROR(IF(LEN(VLOOKUP(D87,'Company A'!$B$2:$B$67,1,FALSE))&gt;0,"Yes","No"),"No")</f>
        <v>No</v>
      </c>
      <c r="Z87" s="20" t="str">
        <f>IFERROR(VLOOKUP(D87,'Company A'!$B:$E,3,FALSE),"")</f>
        <v/>
      </c>
    </row>
    <row r="88" spans="1:26" hidden="1" x14ac:dyDescent="0.2">
      <c r="A88" s="20">
        <v>32</v>
      </c>
      <c r="B88">
        <v>103.860407501382</v>
      </c>
      <c r="C88">
        <v>1.3009777957169999</v>
      </c>
      <c r="D88" t="s">
        <v>343</v>
      </c>
      <c r="E88" s="3" t="s">
        <v>344</v>
      </c>
      <c r="I88" t="s">
        <v>242</v>
      </c>
      <c r="J88">
        <v>-1</v>
      </c>
      <c r="K88">
        <v>-1</v>
      </c>
      <c r="L88">
        <v>-1</v>
      </c>
      <c r="P88" s="20">
        <f t="shared" si="7"/>
        <v>992</v>
      </c>
      <c r="Q88" s="20">
        <f t="shared" si="8"/>
        <v>1512</v>
      </c>
      <c r="R88" s="21">
        <f t="shared" si="9"/>
        <v>829</v>
      </c>
      <c r="S88" s="20" t="str">
        <f t="shared" si="10"/>
        <v>199550</v>
      </c>
      <c r="T88" t="s">
        <v>343</v>
      </c>
      <c r="U88" t="str">
        <f t="shared" si="11"/>
        <v>285 Beach Road</v>
      </c>
      <c r="V88" t="str">
        <f t="shared" si="12"/>
        <v>http://www.fivestoneshostel.com</v>
      </c>
      <c r="W88" s="22" t="str">
        <f t="shared" si="13"/>
        <v>http://www.fivestoneshostel.com</v>
      </c>
      <c r="X88" s="28" t="s">
        <v>967</v>
      </c>
      <c r="Y88" s="20" t="str">
        <f>IFERROR(IF(LEN(VLOOKUP(D88,'Company A'!$B$2:$B$67,1,FALSE))&gt;0,"Yes","No"),"No")</f>
        <v>No</v>
      </c>
      <c r="Z88" s="20" t="str">
        <f>IFERROR(VLOOKUP(D88,'Company A'!$B:$E,3,FALSE),"")</f>
        <v/>
      </c>
    </row>
    <row r="89" spans="1:26" hidden="1" x14ac:dyDescent="0.2">
      <c r="A89" s="20">
        <v>33</v>
      </c>
      <c r="B89">
        <v>103.860315953154</v>
      </c>
      <c r="C89">
        <v>1.31436251556233</v>
      </c>
      <c r="D89" t="s">
        <v>450</v>
      </c>
      <c r="E89" s="3" t="s">
        <v>451</v>
      </c>
      <c r="I89" t="s">
        <v>242</v>
      </c>
      <c r="J89">
        <v>-1</v>
      </c>
      <c r="K89">
        <v>-1</v>
      </c>
      <c r="L89">
        <v>-1</v>
      </c>
      <c r="P89" s="20">
        <f t="shared" si="7"/>
        <v>984</v>
      </c>
      <c r="Q89" s="20">
        <f t="shared" si="8"/>
        <v>1510</v>
      </c>
      <c r="R89" s="21">
        <f t="shared" si="9"/>
        <v>829</v>
      </c>
      <c r="S89" s="20" t="str">
        <f t="shared" si="10"/>
        <v>338800</v>
      </c>
      <c r="T89" t="s">
        <v>450</v>
      </c>
      <c r="U89" t="str">
        <f t="shared" si="11"/>
        <v>280A Lavender Street</v>
      </c>
      <c r="V89" t="str">
        <f t="shared" si="12"/>
        <v>http://www.greenkiwi.com.sg</v>
      </c>
      <c r="W89" s="22" t="str">
        <f t="shared" si="13"/>
        <v>http://www.greenkiwi.com.sg</v>
      </c>
      <c r="X89" s="28" t="s">
        <v>967</v>
      </c>
      <c r="Y89" s="20" t="str">
        <f>IFERROR(IF(LEN(VLOOKUP(D89,'Company A'!$B$2:$B$67,1,FALSE))&gt;0,"Yes","No"),"No")</f>
        <v>No</v>
      </c>
      <c r="Z89" s="20" t="str">
        <f>IFERROR(VLOOKUP(D89,'Company A'!$B:$E,3,FALSE),"")</f>
        <v/>
      </c>
    </row>
    <row r="90" spans="1:26" hidden="1" x14ac:dyDescent="0.2">
      <c r="A90" s="20">
        <v>34</v>
      </c>
      <c r="B90">
        <v>103.85406407909301</v>
      </c>
      <c r="C90">
        <v>1.3054941740167001</v>
      </c>
      <c r="D90" t="s">
        <v>468</v>
      </c>
      <c r="E90" s="3" t="s">
        <v>469</v>
      </c>
      <c r="I90" t="s">
        <v>242</v>
      </c>
      <c r="J90">
        <v>-1</v>
      </c>
      <c r="K90">
        <v>-1</v>
      </c>
      <c r="L90">
        <v>-1</v>
      </c>
      <c r="P90" s="20">
        <f t="shared" si="7"/>
        <v>983</v>
      </c>
      <c r="Q90" s="20">
        <f t="shared" si="8"/>
        <v>1497</v>
      </c>
      <c r="R90" s="21">
        <f t="shared" si="9"/>
        <v>814</v>
      </c>
      <c r="S90" s="20" t="str">
        <f t="shared" si="10"/>
        <v>208136</v>
      </c>
      <c r="T90" t="s">
        <v>468</v>
      </c>
      <c r="U90" t="str">
        <f t="shared" si="11"/>
        <v>25A Perak Road , # 01-01</v>
      </c>
      <c r="V90" t="str">
        <f t="shared" si="12"/>
        <v>http://www.footprintshostel.com.sg</v>
      </c>
      <c r="W90" s="22" t="str">
        <f t="shared" si="13"/>
        <v>http://www.footprintshostel.com.sg</v>
      </c>
      <c r="X90" s="28" t="s">
        <v>967</v>
      </c>
      <c r="Y90" s="20" t="str">
        <f>IFERROR(IF(LEN(VLOOKUP(D90,'Company A'!$B$2:$B$67,1,FALSE))&gt;0,"Yes","No"),"No")</f>
        <v>No</v>
      </c>
      <c r="Z90" s="20" t="str">
        <f>IFERROR(VLOOKUP(D90,'Company A'!$B:$E,3,FALSE),"")</f>
        <v/>
      </c>
    </row>
    <row r="91" spans="1:26" hidden="1" x14ac:dyDescent="0.2">
      <c r="A91" s="20">
        <v>35</v>
      </c>
      <c r="B91">
        <v>103.859427854854</v>
      </c>
      <c r="C91">
        <v>1.31564005310206</v>
      </c>
      <c r="D91" t="s">
        <v>471</v>
      </c>
      <c r="E91" s="3" t="s">
        <v>472</v>
      </c>
      <c r="I91" t="s">
        <v>242</v>
      </c>
      <c r="J91">
        <v>-1</v>
      </c>
      <c r="K91">
        <v>-1</v>
      </c>
      <c r="L91">
        <v>-1</v>
      </c>
      <c r="P91" s="20">
        <f t="shared" si="7"/>
        <v>969</v>
      </c>
      <c r="Q91" s="20">
        <f t="shared" si="8"/>
        <v>1476</v>
      </c>
      <c r="R91" s="21">
        <f t="shared" si="9"/>
        <v>812</v>
      </c>
      <c r="S91" s="20" t="str">
        <f t="shared" si="10"/>
        <v>338821</v>
      </c>
      <c r="T91" t="s">
        <v>471</v>
      </c>
      <c r="U91" t="str">
        <f t="shared" si="11"/>
        <v>322 Lavender Street</v>
      </c>
      <c r="V91" t="str">
        <f t="shared" si="12"/>
        <v>http://www.gapyearhostel.com</v>
      </c>
      <c r="W91" s="22" t="str">
        <f t="shared" si="13"/>
        <v>http://www.gapyearhostel.com</v>
      </c>
      <c r="X91" s="28" t="s">
        <v>967</v>
      </c>
      <c r="Y91" s="20" t="str">
        <f>IFERROR(IF(LEN(VLOOKUP(D91,'Company A'!$B$2:$B$67,1,FALSE))&gt;0,"Yes","No"),"No")</f>
        <v>No</v>
      </c>
      <c r="Z91" s="20" t="str">
        <f>IFERROR(VLOOKUP(D91,'Company A'!$B:$E,3,FALSE),"")</f>
        <v/>
      </c>
    </row>
    <row r="92" spans="1:26" hidden="1" x14ac:dyDescent="0.2">
      <c r="A92" s="20">
        <v>36</v>
      </c>
      <c r="B92">
        <v>103.852244143691</v>
      </c>
      <c r="C92">
        <v>1.3015691361067101</v>
      </c>
      <c r="D92" t="s">
        <v>482</v>
      </c>
      <c r="E92" s="3" t="s">
        <v>483</v>
      </c>
      <c r="I92" t="s">
        <v>242</v>
      </c>
      <c r="J92">
        <v>-1</v>
      </c>
      <c r="K92">
        <v>-1</v>
      </c>
      <c r="L92">
        <v>-1</v>
      </c>
      <c r="P92" s="20">
        <f t="shared" si="7"/>
        <v>899</v>
      </c>
      <c r="Q92" s="20">
        <f t="shared" si="8"/>
        <v>1406</v>
      </c>
      <c r="R92" s="21" t="str">
        <f t="shared" si="9"/>
        <v/>
      </c>
      <c r="S92" s="20" t="str">
        <f t="shared" si="10"/>
        <v>189641</v>
      </c>
      <c r="T92" t="s">
        <v>482</v>
      </c>
      <c r="U92" t="str">
        <f t="shared" si="11"/>
        <v>169A Bencoolen Street</v>
      </c>
      <c r="V92" t="str">
        <f t="shared" si="12"/>
        <v/>
      </c>
      <c r="W92" s="22" t="str">
        <f t="shared" si="13"/>
        <v/>
      </c>
      <c r="X92" s="28" t="s">
        <v>967</v>
      </c>
      <c r="Y92" s="20" t="str">
        <f>IFERROR(IF(LEN(VLOOKUP(D92,'Company A'!$B$2:$B$67,1,FALSE))&gt;0,"Yes","No"),"No")</f>
        <v>No</v>
      </c>
      <c r="Z92" s="20" t="str">
        <f>IFERROR(VLOOKUP(D92,'Company A'!$B:$E,3,FALSE),"")</f>
        <v/>
      </c>
    </row>
    <row r="93" spans="1:26" hidden="1" x14ac:dyDescent="0.2">
      <c r="A93" s="20">
        <v>37</v>
      </c>
      <c r="B93">
        <v>103.85408838146201</v>
      </c>
      <c r="C93">
        <v>1.30465016007835</v>
      </c>
      <c r="D93" t="s">
        <v>521</v>
      </c>
      <c r="E93" s="3" t="s">
        <v>522</v>
      </c>
      <c r="I93" t="s">
        <v>242</v>
      </c>
      <c r="J93">
        <v>-1</v>
      </c>
      <c r="K93">
        <v>-1</v>
      </c>
      <c r="L93">
        <v>-1</v>
      </c>
      <c r="P93" s="20">
        <f t="shared" si="7"/>
        <v>898</v>
      </c>
      <c r="Q93" s="20">
        <f t="shared" si="8"/>
        <v>1399</v>
      </c>
      <c r="R93" s="21" t="str">
        <f t="shared" si="9"/>
        <v/>
      </c>
      <c r="S93" s="20" t="str">
        <f t="shared" si="10"/>
        <v>209352</v>
      </c>
      <c r="T93" t="s">
        <v>521</v>
      </c>
      <c r="U93" t="str">
        <f t="shared" si="11"/>
        <v>24 Dunlop Street</v>
      </c>
      <c r="V93" t="str">
        <f t="shared" si="12"/>
        <v/>
      </c>
      <c r="W93" s="22" t="str">
        <f t="shared" si="13"/>
        <v/>
      </c>
      <c r="X93" s="28" t="s">
        <v>967</v>
      </c>
      <c r="Y93" s="20" t="str">
        <f>IFERROR(IF(LEN(VLOOKUP(D93,'Company A'!$B$2:$B$67,1,FALSE))&gt;0,"Yes","No"),"No")</f>
        <v>No</v>
      </c>
      <c r="Z93" s="20" t="str">
        <f>IFERROR(VLOOKUP(D93,'Company A'!$B:$E,3,FALSE),"")</f>
        <v/>
      </c>
    </row>
    <row r="94" spans="1:26" hidden="1" x14ac:dyDescent="0.2">
      <c r="A94" s="20">
        <v>38</v>
      </c>
      <c r="B94">
        <v>103.830811469037</v>
      </c>
      <c r="C94">
        <v>1.27784876908693</v>
      </c>
      <c r="D94" t="s">
        <v>531</v>
      </c>
      <c r="E94" s="3" t="s">
        <v>532</v>
      </c>
      <c r="I94" t="s">
        <v>242</v>
      </c>
      <c r="J94">
        <v>-1</v>
      </c>
      <c r="K94">
        <v>-1</v>
      </c>
      <c r="L94">
        <v>-1</v>
      </c>
      <c r="P94" s="20">
        <f t="shared" si="7"/>
        <v>952</v>
      </c>
      <c r="Q94" s="20">
        <f t="shared" si="8"/>
        <v>1471</v>
      </c>
      <c r="R94" s="21">
        <f t="shared" si="9"/>
        <v>809</v>
      </c>
      <c r="S94" s="20" t="str">
        <f t="shared" si="10"/>
        <v>160146</v>
      </c>
      <c r="T94" t="s">
        <v>531</v>
      </c>
      <c r="U94" t="str">
        <f t="shared" si="11"/>
        <v>146 Jalan Bukit Merah , # 01-1088</v>
      </c>
      <c r="V94" t="str">
        <f t="shared" si="12"/>
        <v>http://www.bpkers.com</v>
      </c>
      <c r="W94" s="22" t="str">
        <f t="shared" si="13"/>
        <v>http://www.bpkers.com</v>
      </c>
      <c r="X94" s="28" t="s">
        <v>967</v>
      </c>
      <c r="Y94" s="20" t="str">
        <f>IFERROR(IF(LEN(VLOOKUP(D94,'Company A'!$B$2:$B$67,1,FALSE))&gt;0,"Yes","No"),"No")</f>
        <v>No</v>
      </c>
      <c r="Z94" s="20" t="str">
        <f>IFERROR(VLOOKUP(D94,'Company A'!$B:$E,3,FALSE),"")</f>
        <v/>
      </c>
    </row>
    <row r="95" spans="1:26" hidden="1" x14ac:dyDescent="0.2">
      <c r="A95" s="20">
        <v>39</v>
      </c>
      <c r="B95">
        <v>103.858988981903</v>
      </c>
      <c r="C95">
        <v>1.31544175856085</v>
      </c>
      <c r="D95" t="s">
        <v>546</v>
      </c>
      <c r="E95" s="3" t="s">
        <v>547</v>
      </c>
      <c r="I95" t="s">
        <v>242</v>
      </c>
      <c r="J95">
        <v>-1</v>
      </c>
      <c r="K95">
        <v>-1</v>
      </c>
      <c r="L95">
        <v>-1</v>
      </c>
      <c r="P95" s="20">
        <f t="shared" si="7"/>
        <v>981</v>
      </c>
      <c r="Q95" s="20">
        <f t="shared" si="8"/>
        <v>1492</v>
      </c>
      <c r="R95" s="21">
        <f t="shared" si="9"/>
        <v>816</v>
      </c>
      <c r="S95" s="20" t="str">
        <f t="shared" si="10"/>
        <v>338795</v>
      </c>
      <c r="T95" t="s">
        <v>546</v>
      </c>
      <c r="U95" t="str">
        <f t="shared" si="11"/>
        <v>263 Lavender Street</v>
      </c>
      <c r="V95" t="str">
        <f t="shared" si="12"/>
        <v>http://www.monigalleryhostel.com</v>
      </c>
      <c r="W95" s="22" t="str">
        <f t="shared" si="13"/>
        <v>http://www.monigalleryhostel.com</v>
      </c>
      <c r="X95" s="28" t="s">
        <v>967</v>
      </c>
      <c r="Y95" s="20" t="str">
        <f>IFERROR(IF(LEN(VLOOKUP(D95,'Company A'!$B$2:$B$67,1,FALSE))&gt;0,"Yes","No"),"No")</f>
        <v>No</v>
      </c>
      <c r="Z95" s="20" t="str">
        <f>IFERROR(VLOOKUP(D95,'Company A'!$B:$E,3,FALSE),"")</f>
        <v/>
      </c>
    </row>
    <row r="96" spans="1:26" hidden="1" x14ac:dyDescent="0.2">
      <c r="A96" s="20">
        <v>40</v>
      </c>
      <c r="B96">
        <v>103.85853022820601</v>
      </c>
      <c r="C96">
        <v>1.3027819948289401</v>
      </c>
      <c r="D96" t="s">
        <v>567</v>
      </c>
      <c r="E96" s="3" t="s">
        <v>568</v>
      </c>
      <c r="I96" t="s">
        <v>242</v>
      </c>
      <c r="J96">
        <v>-1</v>
      </c>
      <c r="K96">
        <v>-1</v>
      </c>
      <c r="L96">
        <v>-1</v>
      </c>
      <c r="P96" s="20">
        <f t="shared" si="7"/>
        <v>963</v>
      </c>
      <c r="Q96" s="20">
        <f t="shared" si="8"/>
        <v>1464</v>
      </c>
      <c r="R96" s="21">
        <f t="shared" si="9"/>
        <v>810</v>
      </c>
      <c r="S96" s="20" t="str">
        <f t="shared" si="10"/>
        <v>199150</v>
      </c>
      <c r="T96" t="s">
        <v>567</v>
      </c>
      <c r="U96" t="str">
        <f t="shared" si="11"/>
        <v>2 Jalan Pinang</v>
      </c>
      <c r="V96" t="str">
        <f t="shared" si="12"/>
        <v>http://www.superhostel.com</v>
      </c>
      <c r="W96" s="22" t="str">
        <f t="shared" si="13"/>
        <v>http://www.superhostel.com</v>
      </c>
      <c r="X96" s="28" t="s">
        <v>967</v>
      </c>
      <c r="Y96" s="20" t="str">
        <f>IFERROR(IF(LEN(VLOOKUP(D96,'Company A'!$B$2:$B$67,1,FALSE))&gt;0,"Yes","No"),"No")</f>
        <v>No</v>
      </c>
      <c r="Z96" s="20" t="str">
        <f>IFERROR(VLOOKUP(D96,'Company A'!$B:$E,3,FALSE),"")</f>
        <v/>
      </c>
    </row>
    <row r="97" spans="1:26" hidden="1" x14ac:dyDescent="0.2">
      <c r="A97" s="20">
        <v>41</v>
      </c>
      <c r="B97">
        <v>103.86067717931201</v>
      </c>
      <c r="C97">
        <v>1.3113911502503801</v>
      </c>
      <c r="D97" t="s">
        <v>645</v>
      </c>
      <c r="E97" s="3" t="s">
        <v>646</v>
      </c>
      <c r="I97" t="s">
        <v>242</v>
      </c>
      <c r="J97">
        <v>-1</v>
      </c>
      <c r="K97">
        <v>-1</v>
      </c>
      <c r="L97">
        <v>-1</v>
      </c>
      <c r="P97" s="20">
        <f t="shared" si="7"/>
        <v>900</v>
      </c>
      <c r="Q97" s="20">
        <f t="shared" si="8"/>
        <v>1404</v>
      </c>
      <c r="R97" s="21" t="str">
        <f t="shared" si="9"/>
        <v/>
      </c>
      <c r="S97" s="20" t="str">
        <f t="shared" si="10"/>
        <v>209178</v>
      </c>
      <c r="T97" t="s">
        <v>645</v>
      </c>
      <c r="U97" t="str">
        <f t="shared" si="11"/>
        <v>7A Hamilton Road</v>
      </c>
      <c r="V97" t="str">
        <f t="shared" si="12"/>
        <v/>
      </c>
      <c r="W97" s="22" t="str">
        <f t="shared" si="13"/>
        <v/>
      </c>
      <c r="X97" s="28" t="s">
        <v>967</v>
      </c>
      <c r="Y97" s="20" t="str">
        <f>IFERROR(IF(LEN(VLOOKUP(D97,'Company A'!$B$2:$B$67,1,FALSE))&gt;0,"Yes","No"),"No")</f>
        <v>No</v>
      </c>
      <c r="Z97" s="20" t="str">
        <f>IFERROR(VLOOKUP(D97,'Company A'!$B:$E,3,FALSE),"")</f>
        <v/>
      </c>
    </row>
    <row r="98" spans="1:26" hidden="1" x14ac:dyDescent="0.2">
      <c r="A98" s="20">
        <v>42</v>
      </c>
      <c r="B98">
        <v>103.86297959117999</v>
      </c>
      <c r="C98">
        <v>1.3099902585815399</v>
      </c>
      <c r="D98" t="s">
        <v>649</v>
      </c>
      <c r="E98" s="3" t="s">
        <v>650</v>
      </c>
      <c r="I98" t="s">
        <v>242</v>
      </c>
      <c r="J98">
        <v>-1</v>
      </c>
      <c r="K98">
        <v>-1</v>
      </c>
      <c r="L98">
        <v>-1</v>
      </c>
      <c r="P98" s="20">
        <f t="shared" si="7"/>
        <v>975</v>
      </c>
      <c r="Q98" s="20">
        <f t="shared" si="8"/>
        <v>1494</v>
      </c>
      <c r="R98" s="21">
        <f t="shared" si="9"/>
        <v>824</v>
      </c>
      <c r="S98" s="20" t="str">
        <f t="shared" si="10"/>
        <v>338714</v>
      </c>
      <c r="T98" t="s">
        <v>649</v>
      </c>
      <c r="U98" t="str">
        <f t="shared" si="11"/>
        <v>57 Lavender Street</v>
      </c>
      <c r="V98" t="str">
        <f t="shared" si="12"/>
        <v>http://www.mercurypac.com</v>
      </c>
      <c r="W98" s="22" t="str">
        <f t="shared" si="13"/>
        <v>http://www.mercurypac.com</v>
      </c>
      <c r="X98" s="28" t="s">
        <v>967</v>
      </c>
      <c r="Y98" s="20" t="str">
        <f>IFERROR(IF(LEN(VLOOKUP(D98,'Company A'!$B$2:$B$67,1,FALSE))&gt;0,"Yes","No"),"No")</f>
        <v>No</v>
      </c>
      <c r="Z98" s="20" t="str">
        <f>IFERROR(VLOOKUP(D98,'Company A'!$B:$E,3,FALSE),"")</f>
        <v/>
      </c>
    </row>
    <row r="99" spans="1:26" hidden="1" x14ac:dyDescent="0.2">
      <c r="A99" s="20">
        <v>43</v>
      </c>
      <c r="B99">
        <v>103.853524371901</v>
      </c>
      <c r="C99">
        <v>1.30679675571694</v>
      </c>
      <c r="D99" t="s">
        <v>655</v>
      </c>
      <c r="E99" s="3" t="s">
        <v>656</v>
      </c>
      <c r="I99" t="s">
        <v>242</v>
      </c>
      <c r="J99">
        <v>-1</v>
      </c>
      <c r="K99">
        <v>-1</v>
      </c>
      <c r="L99">
        <v>-1</v>
      </c>
      <c r="P99" s="20">
        <f t="shared" si="7"/>
        <v>909</v>
      </c>
      <c r="Q99" s="20">
        <f t="shared" si="8"/>
        <v>1418</v>
      </c>
      <c r="R99" s="21" t="str">
        <f t="shared" si="9"/>
        <v/>
      </c>
      <c r="S99" s="20" t="str">
        <f t="shared" si="10"/>
        <v>209757</v>
      </c>
      <c r="T99" t="s">
        <v>655</v>
      </c>
      <c r="U99" t="str">
        <f t="shared" si="11"/>
        <v>44 Cuff Road</v>
      </c>
      <c r="V99" t="str">
        <f t="shared" si="12"/>
        <v/>
      </c>
      <c r="W99" s="22" t="str">
        <f t="shared" si="13"/>
        <v/>
      </c>
      <c r="X99" s="28" t="s">
        <v>967</v>
      </c>
      <c r="Y99" s="20" t="str">
        <f>IFERROR(IF(LEN(VLOOKUP(D99,'Company A'!$B$2:$B$67,1,FALSE))&gt;0,"Yes","No"),"No")</f>
        <v>No</v>
      </c>
      <c r="Z99" s="20" t="str">
        <f>IFERROR(VLOOKUP(D99,'Company A'!$B:$E,3,FALSE),"")</f>
        <v/>
      </c>
    </row>
    <row r="100" spans="1:26" hidden="1" x14ac:dyDescent="0.2">
      <c r="A100" s="20">
        <v>44</v>
      </c>
      <c r="B100">
        <v>103.85758920249</v>
      </c>
      <c r="C100">
        <v>1.31594839950989</v>
      </c>
      <c r="D100" t="s">
        <v>658</v>
      </c>
      <c r="E100" s="3" t="s">
        <v>659</v>
      </c>
      <c r="I100" t="s">
        <v>242</v>
      </c>
      <c r="J100">
        <v>-1</v>
      </c>
      <c r="K100">
        <v>-1</v>
      </c>
      <c r="L100">
        <v>-1</v>
      </c>
      <c r="P100" s="20">
        <f t="shared" si="7"/>
        <v>899</v>
      </c>
      <c r="Q100" s="20">
        <f t="shared" si="8"/>
        <v>1404</v>
      </c>
      <c r="R100" s="21" t="str">
        <f t="shared" si="9"/>
        <v/>
      </c>
      <c r="S100" s="20" t="str">
        <f t="shared" si="10"/>
        <v>218675</v>
      </c>
      <c r="T100" t="s">
        <v>658</v>
      </c>
      <c r="U100" t="str">
        <f t="shared" si="11"/>
        <v>429 Race Course Road</v>
      </c>
      <c r="V100" t="str">
        <f t="shared" si="12"/>
        <v/>
      </c>
      <c r="W100" s="22" t="str">
        <f t="shared" si="13"/>
        <v/>
      </c>
      <c r="X100" s="28" t="s">
        <v>967</v>
      </c>
      <c r="Y100" s="20" t="str">
        <f>IFERROR(IF(LEN(VLOOKUP(D100,'Company A'!$B$2:$B$67,1,FALSE))&gt;0,"Yes","No"),"No")</f>
        <v>No</v>
      </c>
      <c r="Z100" s="20" t="str">
        <f>IFERROR(VLOOKUP(D100,'Company A'!$B:$E,3,FALSE),"")</f>
        <v/>
      </c>
    </row>
    <row r="101" spans="1:26" hidden="1" x14ac:dyDescent="0.2">
      <c r="A101" s="20">
        <v>45</v>
      </c>
      <c r="B101">
        <v>103.844144228357</v>
      </c>
      <c r="C101">
        <v>1.28394842115283</v>
      </c>
      <c r="D101" t="s">
        <v>699</v>
      </c>
      <c r="E101" s="3" t="s">
        <v>700</v>
      </c>
      <c r="I101" t="s">
        <v>242</v>
      </c>
      <c r="J101">
        <v>-1</v>
      </c>
      <c r="K101">
        <v>-1</v>
      </c>
      <c r="L101">
        <v>-1</v>
      </c>
      <c r="P101" s="20">
        <f t="shared" si="7"/>
        <v>959</v>
      </c>
      <c r="Q101" s="20">
        <f t="shared" si="8"/>
        <v>1459</v>
      </c>
      <c r="R101" s="21">
        <f t="shared" si="9"/>
        <v>808</v>
      </c>
      <c r="S101" s="20" t="str">
        <f t="shared" si="10"/>
        <v>059488</v>
      </c>
      <c r="T101" t="s">
        <v>699</v>
      </c>
      <c r="U101" t="str">
        <f t="shared" si="11"/>
        <v>8A Mosque Street</v>
      </c>
      <c r="V101" t="str">
        <f t="shared" si="12"/>
        <v>http://www.winkhostel.com</v>
      </c>
      <c r="W101" s="22" t="str">
        <f t="shared" si="13"/>
        <v>http://www.winkhostel.com</v>
      </c>
      <c r="X101" s="28" t="s">
        <v>967</v>
      </c>
      <c r="Y101" s="20" t="str">
        <f>IFERROR(IF(LEN(VLOOKUP(D101,'Company A'!$B$2:$B$67,1,FALSE))&gt;0,"Yes","No"),"No")</f>
        <v>No</v>
      </c>
      <c r="Z101" s="20" t="str">
        <f>IFERROR(VLOOKUP(D101,'Company A'!$B:$E,3,FALSE),"")</f>
        <v/>
      </c>
    </row>
    <row r="102" spans="1:26" hidden="1" x14ac:dyDescent="0.2">
      <c r="A102" s="20">
        <v>46</v>
      </c>
      <c r="B102">
        <v>103.900197334038</v>
      </c>
      <c r="C102">
        <v>1.3122062160546999</v>
      </c>
      <c r="D102" t="s">
        <v>715</v>
      </c>
      <c r="E102" s="3" t="s">
        <v>716</v>
      </c>
      <c r="I102" t="s">
        <v>242</v>
      </c>
      <c r="J102">
        <v>-1</v>
      </c>
      <c r="K102">
        <v>-1</v>
      </c>
      <c r="L102">
        <v>-1</v>
      </c>
      <c r="P102" s="20">
        <f t="shared" si="7"/>
        <v>972</v>
      </c>
      <c r="Q102" s="20">
        <f t="shared" si="8"/>
        <v>1492</v>
      </c>
      <c r="R102" s="21">
        <f t="shared" si="9"/>
        <v>825</v>
      </c>
      <c r="S102" s="20" t="str">
        <f t="shared" si="10"/>
        <v>427471</v>
      </c>
      <c r="T102" t="s">
        <v>715</v>
      </c>
      <c r="U102" t="str">
        <f t="shared" si="11"/>
        <v>200 Joo Chiat Road</v>
      </c>
      <c r="V102" t="str">
        <f t="shared" si="12"/>
        <v>http://www.betelbox.com</v>
      </c>
      <c r="W102" s="22" t="str">
        <f t="shared" si="13"/>
        <v>http://www.betelbox.com</v>
      </c>
      <c r="X102" s="28" t="s">
        <v>967</v>
      </c>
      <c r="Y102" s="20" t="str">
        <f>IFERROR(IF(LEN(VLOOKUP(D102,'Company A'!$B$2:$B$67,1,FALSE))&gt;0,"Yes","No"),"No")</f>
        <v>No</v>
      </c>
      <c r="Z102" s="20" t="str">
        <f>IFERROR(VLOOKUP(D102,'Company A'!$B:$E,3,FALSE),"")</f>
        <v/>
      </c>
    </row>
    <row r="103" spans="1:26" hidden="1" x14ac:dyDescent="0.2">
      <c r="A103" s="20">
        <v>47</v>
      </c>
      <c r="B103">
        <v>103.85484056</v>
      </c>
      <c r="C103">
        <v>1.3053657775104399</v>
      </c>
      <c r="D103" t="s">
        <v>730</v>
      </c>
      <c r="E103" s="3" t="s">
        <v>731</v>
      </c>
      <c r="I103" t="s">
        <v>242</v>
      </c>
      <c r="J103">
        <v>-1</v>
      </c>
      <c r="K103">
        <v>-1</v>
      </c>
      <c r="L103">
        <v>-1</v>
      </c>
      <c r="P103" s="20">
        <f t="shared" si="7"/>
        <v>959</v>
      </c>
      <c r="Q103" s="20">
        <f t="shared" si="8"/>
        <v>1462</v>
      </c>
      <c r="R103" s="21">
        <f t="shared" si="9"/>
        <v>808</v>
      </c>
      <c r="S103" s="20" t="str">
        <f t="shared" si="10"/>
        <v>207372</v>
      </c>
      <c r="T103" t="s">
        <v>730</v>
      </c>
      <c r="U103" t="str">
        <f t="shared" si="11"/>
        <v>15 Upper Weld Road</v>
      </c>
      <c r="V103" t="str">
        <f t="shared" si="12"/>
        <v>http://www.bunchostel.com</v>
      </c>
      <c r="W103" s="22" t="str">
        <f t="shared" si="13"/>
        <v>http://www.bunchostel.com</v>
      </c>
      <c r="X103" s="28" t="s">
        <v>967</v>
      </c>
      <c r="Y103" s="20" t="str">
        <f>IFERROR(IF(LEN(VLOOKUP(D103,'Company A'!$B$2:$B$67,1,FALSE))&gt;0,"Yes","No"),"No")</f>
        <v>No</v>
      </c>
      <c r="Z103" s="20" t="str">
        <f>IFERROR(VLOOKUP(D103,'Company A'!$B:$E,3,FALSE),"")</f>
        <v/>
      </c>
    </row>
    <row r="104" spans="1:26" hidden="1" x14ac:dyDescent="0.2">
      <c r="A104" s="20">
        <v>48</v>
      </c>
      <c r="B104">
        <v>103.848499134242</v>
      </c>
      <c r="C104">
        <v>1.28808244967397</v>
      </c>
      <c r="D104" t="s">
        <v>732</v>
      </c>
      <c r="E104" s="3" t="s">
        <v>733</v>
      </c>
      <c r="I104" t="s">
        <v>242</v>
      </c>
      <c r="J104">
        <v>-1</v>
      </c>
      <c r="K104">
        <v>-1</v>
      </c>
      <c r="L104">
        <v>-1</v>
      </c>
      <c r="P104" s="20">
        <f t="shared" si="7"/>
        <v>981</v>
      </c>
      <c r="Q104" s="20">
        <f t="shared" si="8"/>
        <v>1508</v>
      </c>
      <c r="R104" s="21">
        <f t="shared" si="9"/>
        <v>830</v>
      </c>
      <c r="S104" s="20" t="str">
        <f t="shared" si="10"/>
        <v>058670</v>
      </c>
      <c r="T104" t="s">
        <v>732</v>
      </c>
      <c r="U104" t="str">
        <f t="shared" si="11"/>
        <v>36 South Bridge Road</v>
      </c>
      <c r="V104" t="str">
        <f t="shared" si="12"/>
        <v>http://www.bunchostel.com</v>
      </c>
      <c r="W104" s="22" t="str">
        <f t="shared" si="13"/>
        <v>http://www.bunchostel.com</v>
      </c>
      <c r="X104" s="28" t="s">
        <v>967</v>
      </c>
      <c r="Y104" s="20" t="str">
        <f>IFERROR(IF(LEN(VLOOKUP(D104,'Company A'!$B$2:$B$67,1,FALSE))&gt;0,"Yes","No"),"No")</f>
        <v>No</v>
      </c>
      <c r="Z104" s="20" t="str">
        <f>IFERROR(VLOOKUP(D104,'Company A'!$B:$E,3,FALSE),"")</f>
        <v/>
      </c>
    </row>
    <row r="105" spans="1:26" hidden="1" x14ac:dyDescent="0.2">
      <c r="A105" s="20">
        <v>49</v>
      </c>
      <c r="B105">
        <v>103.856400964231</v>
      </c>
      <c r="C105">
        <v>1.3066862526973999</v>
      </c>
      <c r="D105" t="s">
        <v>738</v>
      </c>
      <c r="E105" s="3" t="s">
        <v>739</v>
      </c>
      <c r="I105" t="s">
        <v>242</v>
      </c>
      <c r="J105">
        <v>-1</v>
      </c>
      <c r="K105">
        <v>-1</v>
      </c>
      <c r="L105">
        <v>-1</v>
      </c>
      <c r="P105" s="20">
        <f t="shared" si="7"/>
        <v>986</v>
      </c>
      <c r="Q105" s="20">
        <f t="shared" si="8"/>
        <v>1503</v>
      </c>
      <c r="R105" s="21">
        <f t="shared" si="9"/>
        <v>825</v>
      </c>
      <c r="S105" s="20" t="str">
        <f t="shared" si="10"/>
        <v>208852</v>
      </c>
      <c r="T105" t="s">
        <v>738</v>
      </c>
      <c r="U105" t="str">
        <f t="shared" si="11"/>
        <v>134 Jalan Besar</v>
      </c>
      <c r="V105" t="str">
        <f t="shared" si="12"/>
        <v>http://www.central65hostel.com</v>
      </c>
      <c r="W105" s="22" t="str">
        <f t="shared" si="13"/>
        <v>http://www.central65hostel.com</v>
      </c>
      <c r="X105" s="28" t="s">
        <v>967</v>
      </c>
      <c r="Y105" s="20" t="str">
        <f>IFERROR(IF(LEN(VLOOKUP(D105,'Company A'!$B$2:$B$67,1,FALSE))&gt;0,"Yes","No"),"No")</f>
        <v>No</v>
      </c>
      <c r="Z105" s="20" t="str">
        <f>IFERROR(VLOOKUP(D105,'Company A'!$B:$E,3,FALSE),"")</f>
        <v/>
      </c>
    </row>
    <row r="106" spans="1:26" hidden="1" x14ac:dyDescent="0.2">
      <c r="A106" s="20">
        <v>50</v>
      </c>
      <c r="B106">
        <v>103.85928418928199</v>
      </c>
      <c r="C106">
        <v>1.30367845761499</v>
      </c>
      <c r="D106" t="s">
        <v>752</v>
      </c>
      <c r="E106" s="3" t="s">
        <v>753</v>
      </c>
      <c r="I106" t="s">
        <v>242</v>
      </c>
      <c r="J106">
        <v>-1</v>
      </c>
      <c r="K106">
        <v>-1</v>
      </c>
      <c r="L106">
        <v>-1</v>
      </c>
      <c r="P106" s="20">
        <f t="shared" si="7"/>
        <v>962</v>
      </c>
      <c r="Q106" s="20">
        <f t="shared" si="8"/>
        <v>1472</v>
      </c>
      <c r="R106" s="21">
        <f t="shared" si="9"/>
        <v>807</v>
      </c>
      <c r="S106" s="20" t="str">
        <f t="shared" si="10"/>
        <v>199201</v>
      </c>
      <c r="T106" t="s">
        <v>752</v>
      </c>
      <c r="U106" t="str">
        <f t="shared" si="11"/>
        <v>3 Jalan Kubor (1st Storey)</v>
      </c>
      <c r="V106" t="str">
        <f t="shared" si="12"/>
        <v>http://www.abchostel.com.sg</v>
      </c>
      <c r="W106" s="22" t="str">
        <f t="shared" si="13"/>
        <v>http://www.abchostel.com.sg</v>
      </c>
      <c r="X106" s="28" t="s">
        <v>967</v>
      </c>
      <c r="Y106" s="20" t="str">
        <f>IFERROR(IF(LEN(VLOOKUP(D106,'Company A'!$B$2:$B$67,1,FALSE))&gt;0,"Yes","No"),"No")</f>
        <v>No</v>
      </c>
      <c r="Z106" s="20" t="str">
        <f>IFERROR(VLOOKUP(D106,'Company A'!$B:$E,3,FALSE),"")</f>
        <v/>
      </c>
    </row>
    <row r="107" spans="1:26" hidden="1" x14ac:dyDescent="0.2">
      <c r="A107" s="20">
        <v>51</v>
      </c>
      <c r="B107">
        <v>103.853106382503</v>
      </c>
      <c r="C107">
        <v>1.3132744474072</v>
      </c>
      <c r="D107" t="s">
        <v>754</v>
      </c>
      <c r="E107" s="3" t="s">
        <v>755</v>
      </c>
      <c r="I107" t="s">
        <v>242</v>
      </c>
      <c r="J107">
        <v>-1</v>
      </c>
      <c r="K107">
        <v>-1</v>
      </c>
      <c r="L107">
        <v>-1</v>
      </c>
      <c r="P107" s="20">
        <f t="shared" si="7"/>
        <v>984</v>
      </c>
      <c r="Q107" s="20">
        <f t="shared" si="8"/>
        <v>1488</v>
      </c>
      <c r="R107" s="21">
        <f t="shared" si="9"/>
        <v>815</v>
      </c>
      <c r="S107" s="20" t="str">
        <f t="shared" si="10"/>
        <v>218903</v>
      </c>
      <c r="T107" t="s">
        <v>754</v>
      </c>
      <c r="U107" t="str">
        <f t="shared" si="11"/>
        <v>91A Owen Road</v>
      </c>
      <c r="V107" t="str">
        <f t="shared" si="12"/>
        <v>http://www.abcpremiumhostel.com.sg</v>
      </c>
      <c r="W107" s="22" t="str">
        <f t="shared" si="13"/>
        <v>http://www.abcpremiumhostel.com.sg</v>
      </c>
      <c r="X107" s="28" t="s">
        <v>967</v>
      </c>
      <c r="Y107" s="20" t="str">
        <f>IFERROR(IF(LEN(VLOOKUP(D107,'Company A'!$B$2:$B$67,1,FALSE))&gt;0,"Yes","No"),"No")</f>
        <v>No</v>
      </c>
      <c r="Z107" s="20" t="str">
        <f>IFERROR(VLOOKUP(D107,'Company A'!$B:$E,3,FALSE),"")</f>
        <v/>
      </c>
    </row>
    <row r="108" spans="1:26" hidden="1" x14ac:dyDescent="0.2">
      <c r="A108" s="20">
        <v>52</v>
      </c>
      <c r="B108">
        <v>103.872957813707</v>
      </c>
      <c r="C108">
        <v>1.3108399375555999</v>
      </c>
      <c r="D108" t="s">
        <v>765</v>
      </c>
      <c r="E108" s="3" t="s">
        <v>766</v>
      </c>
      <c r="I108" t="s">
        <v>242</v>
      </c>
      <c r="J108">
        <v>-1</v>
      </c>
      <c r="K108">
        <v>-1</v>
      </c>
      <c r="L108">
        <v>-1</v>
      </c>
      <c r="P108" s="20">
        <f t="shared" si="7"/>
        <v>896</v>
      </c>
      <c r="Q108" s="20">
        <f t="shared" si="8"/>
        <v>1395</v>
      </c>
      <c r="R108" s="21" t="str">
        <f t="shared" si="9"/>
        <v/>
      </c>
      <c r="S108" s="20" t="str">
        <f t="shared" si="10"/>
        <v>389200</v>
      </c>
      <c r="T108" t="s">
        <v>765</v>
      </c>
      <c r="U108" t="str">
        <f t="shared" si="11"/>
        <v>83B Geylang Road</v>
      </c>
      <c r="V108" t="str">
        <f t="shared" si="12"/>
        <v/>
      </c>
      <c r="W108" s="22" t="str">
        <f t="shared" si="13"/>
        <v/>
      </c>
      <c r="X108" s="28" t="s">
        <v>967</v>
      </c>
      <c r="Y108" s="20" t="str">
        <f>IFERROR(IF(LEN(VLOOKUP(D108,'Company A'!$B$2:$B$67,1,FALSE))&gt;0,"Yes","No"),"No")</f>
        <v>No</v>
      </c>
      <c r="Z108" s="20" t="str">
        <f>IFERROR(VLOOKUP(D108,'Company A'!$B:$E,3,FALSE),"")</f>
        <v/>
      </c>
    </row>
    <row r="109" spans="1:26" hidden="1" x14ac:dyDescent="0.2">
      <c r="A109" s="20">
        <v>53</v>
      </c>
      <c r="B109">
        <v>103.845380896577</v>
      </c>
      <c r="C109">
        <v>1.28384556307395</v>
      </c>
      <c r="D109" t="s">
        <v>781</v>
      </c>
      <c r="E109" s="3" t="s">
        <v>782</v>
      </c>
      <c r="I109" t="s">
        <v>242</v>
      </c>
      <c r="J109">
        <v>-1</v>
      </c>
      <c r="K109">
        <v>-1</v>
      </c>
      <c r="L109">
        <v>-1</v>
      </c>
      <c r="P109" s="20">
        <f t="shared" si="7"/>
        <v>978</v>
      </c>
      <c r="Q109" s="20">
        <f t="shared" si="8"/>
        <v>1490</v>
      </c>
      <c r="R109" s="21">
        <f t="shared" si="9"/>
        <v>815</v>
      </c>
      <c r="S109" s="20" t="str">
        <f t="shared" si="10"/>
        <v>058332</v>
      </c>
      <c r="T109" t="s">
        <v>781</v>
      </c>
      <c r="U109" t="str">
        <f t="shared" si="11"/>
        <v>18 Upper Cross Street</v>
      </c>
      <c r="V109" t="str">
        <f t="shared" si="12"/>
        <v>http://www.abearygoodhostel.com</v>
      </c>
      <c r="W109" s="22" t="str">
        <f t="shared" si="13"/>
        <v>http://www.abearygoodhostel.com</v>
      </c>
      <c r="X109" s="28" t="s">
        <v>967</v>
      </c>
      <c r="Y109" s="20" t="str">
        <f>IFERROR(IF(LEN(VLOOKUP(D109,'Company A'!$B$2:$B$67,1,FALSE))&gt;0,"Yes","No"),"No")</f>
        <v>No</v>
      </c>
      <c r="Z109" s="20" t="str">
        <f>IFERROR(VLOOKUP(D109,'Company A'!$B:$E,3,FALSE),"")</f>
        <v/>
      </c>
    </row>
    <row r="110" spans="1:26" hidden="1" x14ac:dyDescent="0.2">
      <c r="A110" s="20">
        <v>54</v>
      </c>
      <c r="B110">
        <v>103.844863008647</v>
      </c>
      <c r="C110">
        <v>1.2841536825978399</v>
      </c>
      <c r="D110" t="s">
        <v>793</v>
      </c>
      <c r="E110" s="3" t="s">
        <v>794</v>
      </c>
      <c r="I110" t="s">
        <v>242</v>
      </c>
      <c r="J110">
        <v>-1</v>
      </c>
      <c r="K110">
        <v>-1</v>
      </c>
      <c r="L110">
        <v>-1</v>
      </c>
      <c r="P110" s="20">
        <f t="shared" si="7"/>
        <v>973</v>
      </c>
      <c r="Q110" s="20">
        <f t="shared" si="8"/>
        <v>1503</v>
      </c>
      <c r="R110" s="21">
        <f t="shared" si="9"/>
        <v>824</v>
      </c>
      <c r="S110" s="20" t="str">
        <f t="shared" si="10"/>
        <v>058341</v>
      </c>
      <c r="T110" t="s">
        <v>793</v>
      </c>
      <c r="U110" t="str">
        <f t="shared" si="11"/>
        <v>38 UPPER CROSS STREET, # 02-01</v>
      </c>
      <c r="V110" t="str">
        <f t="shared" si="12"/>
        <v>http://www.capsulepod.sg</v>
      </c>
      <c r="W110" s="22" t="str">
        <f t="shared" si="13"/>
        <v>http://www.capsulepod.sg</v>
      </c>
      <c r="X110" s="28" t="s">
        <v>967</v>
      </c>
      <c r="Y110" s="20" t="str">
        <f>IFERROR(IF(LEN(VLOOKUP(D110,'Company A'!$B$2:$B$67,1,FALSE))&gt;0,"Yes","No"),"No")</f>
        <v>No</v>
      </c>
      <c r="Z110" s="20" t="str">
        <f>IFERROR(VLOOKUP(D110,'Company A'!$B:$E,3,FALSE),"")</f>
        <v/>
      </c>
    </row>
    <row r="111" spans="1:26" hidden="1" x14ac:dyDescent="0.2">
      <c r="A111" s="20">
        <v>55</v>
      </c>
      <c r="B111">
        <v>103.85235056647301</v>
      </c>
      <c r="C111">
        <v>1.3063517713780699</v>
      </c>
      <c r="D111" t="s">
        <v>806</v>
      </c>
      <c r="E111" s="3" t="s">
        <v>807</v>
      </c>
      <c r="I111" t="s">
        <v>242</v>
      </c>
      <c r="J111">
        <v>-1</v>
      </c>
      <c r="K111">
        <v>-1</v>
      </c>
      <c r="L111">
        <v>-1</v>
      </c>
      <c r="P111" s="20">
        <f t="shared" si="7"/>
        <v>900</v>
      </c>
      <c r="Q111" s="20">
        <f t="shared" si="8"/>
        <v>1409</v>
      </c>
      <c r="R111" s="21" t="str">
        <f t="shared" si="9"/>
        <v/>
      </c>
      <c r="S111" s="20" t="str">
        <f t="shared" si="10"/>
        <v>207472</v>
      </c>
      <c r="T111" t="s">
        <v>806</v>
      </c>
      <c r="U111" t="str">
        <f t="shared" si="11"/>
        <v>12A Upper Dickson Road</v>
      </c>
      <c r="V111" t="str">
        <f t="shared" si="12"/>
        <v/>
      </c>
      <c r="W111" s="22" t="str">
        <f t="shared" si="13"/>
        <v/>
      </c>
      <c r="X111" s="28" t="s">
        <v>967</v>
      </c>
      <c r="Y111" s="20" t="str">
        <f>IFERROR(IF(LEN(VLOOKUP(D111,'Company A'!$B$2:$B$67,1,FALSE))&gt;0,"Yes","No"),"No")</f>
        <v>No</v>
      </c>
      <c r="Z111" s="20" t="str">
        <f>IFERROR(VLOOKUP(D111,'Company A'!$B:$E,3,FALSE),"")</f>
        <v/>
      </c>
    </row>
    <row r="112" spans="1:26" hidden="1" x14ac:dyDescent="0.2">
      <c r="A112" s="20">
        <v>56</v>
      </c>
      <c r="B112">
        <v>103.760256469138</v>
      </c>
      <c r="C112">
        <v>1.3864780667482499</v>
      </c>
      <c r="D112" t="s">
        <v>862</v>
      </c>
      <c r="E112" s="3" t="s">
        <v>863</v>
      </c>
      <c r="I112" t="s">
        <v>242</v>
      </c>
      <c r="J112">
        <v>-1</v>
      </c>
      <c r="K112">
        <v>-1</v>
      </c>
      <c r="L112">
        <v>-1</v>
      </c>
      <c r="P112" s="20">
        <f t="shared" si="7"/>
        <v>953</v>
      </c>
      <c r="Q112" s="20">
        <f t="shared" si="8"/>
        <v>1461</v>
      </c>
      <c r="R112" s="21">
        <f t="shared" si="9"/>
        <v>806</v>
      </c>
      <c r="S112" s="20" t="str">
        <f t="shared" si="10"/>
        <v>670631</v>
      </c>
      <c r="T112" t="s">
        <v>862</v>
      </c>
      <c r="U112" t="str">
        <f t="shared" si="11"/>
        <v>181 Upper Paya Lebar Road</v>
      </c>
      <c r="V112" t="str">
        <f t="shared" si="12"/>
        <v>http://www.u8hostel.com</v>
      </c>
      <c r="W112" s="22" t="str">
        <f t="shared" si="13"/>
        <v>http://www.u8hostel.com</v>
      </c>
      <c r="X112" s="28" t="s">
        <v>967</v>
      </c>
      <c r="Y112" s="20" t="str">
        <f>IFERROR(IF(LEN(VLOOKUP(D112,'Company A'!$B$2:$B$67,1,FALSE))&gt;0,"Yes","No"),"No")</f>
        <v>No</v>
      </c>
      <c r="Z112" s="20" t="str">
        <f>IFERROR(VLOOKUP(D112,'Company A'!$B:$E,3,FALSE),"")</f>
        <v/>
      </c>
    </row>
    <row r="113" spans="1:26" hidden="1" x14ac:dyDescent="0.2">
      <c r="A113" s="20">
        <v>57</v>
      </c>
      <c r="B113">
        <v>103.88372356044501</v>
      </c>
      <c r="C113">
        <v>1.31612668127097</v>
      </c>
      <c r="D113" t="s">
        <v>864</v>
      </c>
      <c r="E113" s="3" t="s">
        <v>865</v>
      </c>
      <c r="I113" t="s">
        <v>242</v>
      </c>
      <c r="J113">
        <v>-1</v>
      </c>
      <c r="K113">
        <v>-1</v>
      </c>
      <c r="L113">
        <v>-1</v>
      </c>
      <c r="P113" s="20">
        <f t="shared" si="7"/>
        <v>968</v>
      </c>
      <c r="Q113" s="20">
        <f t="shared" si="8"/>
        <v>1475</v>
      </c>
      <c r="R113" s="21">
        <f t="shared" si="9"/>
        <v>809</v>
      </c>
      <c r="S113" s="20" t="str">
        <f t="shared" si="10"/>
        <v>388189</v>
      </c>
      <c r="T113" t="s">
        <v>864</v>
      </c>
      <c r="U113" t="str">
        <f t="shared" si="11"/>
        <v>67A Lorong 27 Geylang</v>
      </c>
      <c r="V113" t="str">
        <f t="shared" si="12"/>
        <v>http://www.urbanhostel.com.sg</v>
      </c>
      <c r="W113" s="22" t="str">
        <f t="shared" si="13"/>
        <v>http://www.urbanhostel.com.sg</v>
      </c>
      <c r="X113" s="28" t="s">
        <v>967</v>
      </c>
      <c r="Y113" s="20" t="str">
        <f>IFERROR(IF(LEN(VLOOKUP(D113,'Company A'!$B$2:$B$67,1,FALSE))&gt;0,"Yes","No"),"No")</f>
        <v>No</v>
      </c>
      <c r="Z113" s="20" t="str">
        <f>IFERROR(VLOOKUP(D113,'Company A'!$B:$E,3,FALSE),"")</f>
        <v/>
      </c>
    </row>
    <row r="114" spans="1:26" hidden="1" x14ac:dyDescent="0.2">
      <c r="A114" s="20">
        <v>58</v>
      </c>
      <c r="B114">
        <v>103.849907648898</v>
      </c>
      <c r="C114">
        <v>1.30436855311859</v>
      </c>
      <c r="D114" t="s">
        <v>940</v>
      </c>
      <c r="E114" s="3" t="s">
        <v>941</v>
      </c>
      <c r="I114" t="s">
        <v>242</v>
      </c>
      <c r="J114">
        <v>-1</v>
      </c>
      <c r="K114">
        <v>-1</v>
      </c>
      <c r="L114">
        <v>-1</v>
      </c>
      <c r="P114" s="20">
        <f t="shared" si="7"/>
        <v>975</v>
      </c>
      <c r="Q114" s="20">
        <f t="shared" si="8"/>
        <v>1495</v>
      </c>
      <c r="R114" s="21">
        <f t="shared" si="9"/>
        <v>826</v>
      </c>
      <c r="S114" s="20" t="str">
        <f t="shared" si="10"/>
        <v>228675</v>
      </c>
      <c r="T114" t="s">
        <v>940</v>
      </c>
      <c r="U114" t="str">
        <f t="shared" si="11"/>
        <v>11 Mackenzie Road</v>
      </c>
      <c r="V114" t="str">
        <f t="shared" si="12"/>
        <v>http://www.g4station.com</v>
      </c>
      <c r="W114" s="22" t="str">
        <f t="shared" si="13"/>
        <v>http://www.g4station.com</v>
      </c>
      <c r="X114" s="28" t="s">
        <v>967</v>
      </c>
      <c r="Y114" s="20" t="str">
        <f>IFERROR(IF(LEN(VLOOKUP(D114,'Company A'!$B$2:$B$67,1,FALSE))&gt;0,"Yes","No"),"No")</f>
        <v>No</v>
      </c>
      <c r="Z114" s="20" t="str">
        <f>IFERROR(VLOOKUP(D114,'Company A'!$B:$E,3,FALSE),"")</f>
        <v/>
      </c>
    </row>
    <row r="115" spans="1:26" hidden="1" x14ac:dyDescent="0.2">
      <c r="A115" s="20">
        <v>59</v>
      </c>
      <c r="B115">
        <v>103.845018437983</v>
      </c>
      <c r="C115">
        <v>1.2813774172779699</v>
      </c>
      <c r="D115" t="s">
        <v>960</v>
      </c>
      <c r="E115" s="3" t="s">
        <v>961</v>
      </c>
      <c r="I115" t="s">
        <v>242</v>
      </c>
      <c r="J115">
        <v>-1</v>
      </c>
      <c r="K115">
        <v>-1</v>
      </c>
      <c r="L115">
        <v>-1</v>
      </c>
      <c r="P115" s="20">
        <f t="shared" si="7"/>
        <v>971</v>
      </c>
      <c r="Q115" s="20">
        <f t="shared" si="8"/>
        <v>1481</v>
      </c>
      <c r="R115" s="21">
        <f t="shared" si="9"/>
        <v>812</v>
      </c>
      <c r="S115" s="20" t="str">
        <f t="shared" si="10"/>
        <v>058837</v>
      </c>
      <c r="T115" t="s">
        <v>960</v>
      </c>
      <c r="U115" t="str">
        <f t="shared" si="11"/>
        <v>293 South Bridge Road</v>
      </c>
      <c r="V115" t="str">
        <f t="shared" si="12"/>
        <v>http://www.heritagehostel.net</v>
      </c>
      <c r="W115" s="22" t="str">
        <f t="shared" si="13"/>
        <v>http://www.heritagehostel.net</v>
      </c>
      <c r="X115" s="28" t="s">
        <v>967</v>
      </c>
      <c r="Y115" s="20" t="str">
        <f>IFERROR(IF(LEN(VLOOKUP(D115,'Company A'!$B$2:$B$67,1,FALSE))&gt;0,"Yes","No"),"No")</f>
        <v>No</v>
      </c>
      <c r="Z115" s="20" t="str">
        <f>IFERROR(VLOOKUP(D115,'Company A'!$B:$E,3,FALSE),"")</f>
        <v/>
      </c>
    </row>
    <row r="116" spans="1:26" hidden="1" x14ac:dyDescent="0.2">
      <c r="A116" s="20">
        <v>60</v>
      </c>
      <c r="B116">
        <v>103.853123737242</v>
      </c>
      <c r="C116">
        <v>1.32137963071311</v>
      </c>
      <c r="D116" t="s">
        <v>244</v>
      </c>
      <c r="E116" s="3" t="s">
        <v>245</v>
      </c>
      <c r="I116" t="s">
        <v>242</v>
      </c>
      <c r="J116">
        <v>-1</v>
      </c>
      <c r="K116">
        <v>-1</v>
      </c>
      <c r="L116">
        <v>-1</v>
      </c>
      <c r="P116" s="20">
        <f t="shared" si="7"/>
        <v>968</v>
      </c>
      <c r="Q116" s="20">
        <f t="shared" si="8"/>
        <v>1480</v>
      </c>
      <c r="R116" s="21">
        <f t="shared" si="9"/>
        <v>817</v>
      </c>
      <c r="S116" s="20" t="str">
        <f t="shared" si="10"/>
        <v>329688</v>
      </c>
      <c r="T116" t="s">
        <v>244</v>
      </c>
      <c r="U116" t="str">
        <f t="shared" si="11"/>
        <v>226 Balestier Road</v>
      </c>
      <c r="V116" t="str">
        <f t="shared" si="12"/>
        <v>http://www.hotel81.com.sg</v>
      </c>
      <c r="W116" s="22" t="str">
        <f t="shared" si="13"/>
        <v>http://www.hotel81.com.sg</v>
      </c>
      <c r="X116" s="28" t="s">
        <v>964</v>
      </c>
      <c r="Y116" s="20" t="str">
        <f>IFERROR(IF(LEN(VLOOKUP(D116,'Company A'!$B$2:$B$67,1,FALSE))&gt;0,"Yes","No"),"No")</f>
        <v>No</v>
      </c>
      <c r="Z116" s="20" t="str">
        <f>IFERROR(VLOOKUP(D116,'Company A'!$B:$E,3,FALSE),"")</f>
        <v/>
      </c>
    </row>
    <row r="117" spans="1:26" hidden="1" x14ac:dyDescent="0.2">
      <c r="A117" s="20">
        <v>61</v>
      </c>
      <c r="B117">
        <v>103.85561862889099</v>
      </c>
      <c r="C117">
        <v>1.29687854739687</v>
      </c>
      <c r="D117" t="s">
        <v>246</v>
      </c>
      <c r="E117" s="3" t="s">
        <v>247</v>
      </c>
      <c r="I117" t="s">
        <v>242</v>
      </c>
      <c r="J117">
        <v>-1</v>
      </c>
      <c r="K117">
        <v>-1</v>
      </c>
      <c r="L117">
        <v>-1</v>
      </c>
      <c r="P117" s="20">
        <f t="shared" si="7"/>
        <v>964</v>
      </c>
      <c r="Q117" s="20">
        <f t="shared" si="8"/>
        <v>1468</v>
      </c>
      <c r="R117" s="21">
        <f t="shared" si="9"/>
        <v>813</v>
      </c>
      <c r="S117" s="20" t="str">
        <f t="shared" si="10"/>
        <v>188995</v>
      </c>
      <c r="T117" t="s">
        <v>246</v>
      </c>
      <c r="U117" t="str">
        <f t="shared" si="11"/>
        <v>31 Middle Road</v>
      </c>
      <c r="V117" t="str">
        <f t="shared" si="12"/>
        <v>http://www.hotel81.com.sg</v>
      </c>
      <c r="W117" s="22" t="str">
        <f t="shared" si="13"/>
        <v>http://www.hotel81.com.sg</v>
      </c>
      <c r="X117" s="28" t="s">
        <v>964</v>
      </c>
      <c r="Y117" s="20" t="str">
        <f>IFERROR(IF(LEN(VLOOKUP(D117,'Company A'!$B$2:$B$67,1,FALSE))&gt;0,"Yes","No"),"No")</f>
        <v>No</v>
      </c>
      <c r="Z117" s="20" t="str">
        <f>IFERROR(VLOOKUP(D117,'Company A'!$B:$E,3,FALSE),"")</f>
        <v/>
      </c>
    </row>
    <row r="118" spans="1:26" hidden="1" x14ac:dyDescent="0.2">
      <c r="A118" s="20">
        <v>62</v>
      </c>
      <c r="B118">
        <v>103.844098495278</v>
      </c>
      <c r="C118">
        <v>1.2845636743534601</v>
      </c>
      <c r="D118" t="s">
        <v>248</v>
      </c>
      <c r="E118" s="3" t="s">
        <v>249</v>
      </c>
      <c r="I118" t="s">
        <v>242</v>
      </c>
      <c r="J118">
        <v>-1</v>
      </c>
      <c r="K118">
        <v>-1</v>
      </c>
      <c r="L118">
        <v>-1</v>
      </c>
      <c r="P118" s="20">
        <f t="shared" si="7"/>
        <v>968</v>
      </c>
      <c r="Q118" s="20">
        <f t="shared" si="8"/>
        <v>1481</v>
      </c>
      <c r="R118" s="21">
        <f t="shared" si="9"/>
        <v>817</v>
      </c>
      <c r="S118" s="20" t="str">
        <f t="shared" si="10"/>
        <v>059418</v>
      </c>
      <c r="T118" t="s">
        <v>248</v>
      </c>
      <c r="U118" t="str">
        <f t="shared" si="11"/>
        <v>181 New Bridge Road</v>
      </c>
      <c r="V118" t="str">
        <f t="shared" si="12"/>
        <v>http://www.hotel81.com.sg</v>
      </c>
      <c r="W118" s="22" t="str">
        <f t="shared" si="13"/>
        <v>http://www.hotel81.com.sg</v>
      </c>
      <c r="X118" s="28" t="s">
        <v>964</v>
      </c>
      <c r="Y118" s="20" t="str">
        <f>IFERROR(IF(LEN(VLOOKUP(D118,'Company A'!$B$2:$B$67,1,FALSE))&gt;0,"Yes","No"),"No")</f>
        <v>No</v>
      </c>
      <c r="Z118" s="20" t="str">
        <f>IFERROR(VLOOKUP(D118,'Company A'!$B:$E,3,FALSE),"")</f>
        <v/>
      </c>
    </row>
    <row r="119" spans="1:26" hidden="1" x14ac:dyDescent="0.2">
      <c r="A119" s="20">
        <v>63</v>
      </c>
      <c r="B119">
        <v>103.897713460183</v>
      </c>
      <c r="C119">
        <v>1.31563610247534</v>
      </c>
      <c r="D119" t="s">
        <v>250</v>
      </c>
      <c r="E119" s="3" t="s">
        <v>251</v>
      </c>
      <c r="I119" t="s">
        <v>242</v>
      </c>
      <c r="J119">
        <v>-1</v>
      </c>
      <c r="K119">
        <v>-1</v>
      </c>
      <c r="L119">
        <v>-1</v>
      </c>
      <c r="P119" s="20">
        <f t="shared" si="7"/>
        <v>966</v>
      </c>
      <c r="Q119" s="20">
        <f t="shared" si="8"/>
        <v>1475</v>
      </c>
      <c r="R119" s="21">
        <f t="shared" si="9"/>
        <v>815</v>
      </c>
      <c r="S119" s="20" t="str">
        <f t="shared" si="10"/>
        <v>427353</v>
      </c>
      <c r="T119" t="s">
        <v>250</v>
      </c>
      <c r="U119" t="str">
        <f t="shared" si="11"/>
        <v>12 Joo Chiat Road</v>
      </c>
      <c r="V119" t="str">
        <f t="shared" si="12"/>
        <v>http://www.hotel81.com.sg</v>
      </c>
      <c r="W119" s="22" t="str">
        <f t="shared" si="13"/>
        <v>http://www.hotel81.com.sg</v>
      </c>
      <c r="X119" s="28" t="s">
        <v>964</v>
      </c>
      <c r="Y119" s="20" t="str">
        <f>IFERROR(IF(LEN(VLOOKUP(D119,'Company A'!$B$2:$B$67,1,FALSE))&gt;0,"Yes","No"),"No")</f>
        <v>No</v>
      </c>
      <c r="Z119" s="20" t="str">
        <f>IFERROR(VLOOKUP(D119,'Company A'!$B:$E,3,FALSE),"")</f>
        <v/>
      </c>
    </row>
    <row r="120" spans="1:26" hidden="1" x14ac:dyDescent="0.2">
      <c r="A120" s="20">
        <v>64</v>
      </c>
      <c r="B120">
        <v>103.841859438859</v>
      </c>
      <c r="C120">
        <v>1.27966690584736</v>
      </c>
      <c r="D120" t="s">
        <v>252</v>
      </c>
      <c r="E120" s="3" t="s">
        <v>253</v>
      </c>
      <c r="I120" t="s">
        <v>242</v>
      </c>
      <c r="J120">
        <v>-1</v>
      </c>
      <c r="K120">
        <v>-1</v>
      </c>
      <c r="L120">
        <v>-1</v>
      </c>
      <c r="P120" s="20">
        <f t="shared" si="7"/>
        <v>963</v>
      </c>
      <c r="Q120" s="20">
        <f t="shared" si="8"/>
        <v>1469</v>
      </c>
      <c r="R120" s="21">
        <f t="shared" si="9"/>
        <v>812</v>
      </c>
      <c r="S120" s="20" t="str">
        <f t="shared" si="10"/>
        <v>089263</v>
      </c>
      <c r="T120" t="s">
        <v>252</v>
      </c>
      <c r="U120" t="str">
        <f t="shared" si="11"/>
        <v>8 Jiak Chuan Road</v>
      </c>
      <c r="V120" t="str">
        <f t="shared" si="12"/>
        <v>http://www.hotel81.com.sg</v>
      </c>
      <c r="W120" s="22" t="str">
        <f t="shared" si="13"/>
        <v>http://www.hotel81.com.sg</v>
      </c>
      <c r="X120" s="28" t="s">
        <v>964</v>
      </c>
      <c r="Y120" s="20" t="str">
        <f>IFERROR(IF(LEN(VLOOKUP(D120,'Company A'!$B$2:$B$67,1,FALSE))&gt;0,"Yes","No"),"No")</f>
        <v>No</v>
      </c>
      <c r="Z120" s="20" t="str">
        <f>IFERROR(VLOOKUP(D120,'Company A'!$B:$E,3,FALSE),"")</f>
        <v/>
      </c>
    </row>
    <row r="121" spans="1:26" hidden="1" x14ac:dyDescent="0.2">
      <c r="A121" s="20">
        <v>65</v>
      </c>
      <c r="B121">
        <v>103.85426934006701</v>
      </c>
      <c r="C121">
        <v>1.3049044776821599</v>
      </c>
      <c r="D121" t="s">
        <v>254</v>
      </c>
      <c r="E121" s="3" t="s">
        <v>255</v>
      </c>
      <c r="I121" t="s">
        <v>242</v>
      </c>
      <c r="J121">
        <v>-1</v>
      </c>
      <c r="K121">
        <v>-1</v>
      </c>
      <c r="L121">
        <v>-1</v>
      </c>
      <c r="P121" s="20">
        <f t="shared" si="7"/>
        <v>966</v>
      </c>
      <c r="Q121" s="20">
        <f t="shared" si="8"/>
        <v>1471</v>
      </c>
      <c r="R121" s="21">
        <f t="shared" si="9"/>
        <v>815</v>
      </c>
      <c r="S121" s="20" t="str">
        <f t="shared" si="10"/>
        <v>209530</v>
      </c>
      <c r="T121" t="s">
        <v>254</v>
      </c>
      <c r="U121" t="str">
        <f t="shared" si="11"/>
        <v>3 Dickson Road</v>
      </c>
      <c r="V121" t="str">
        <f t="shared" si="12"/>
        <v>http://www.hotel81.com.sg</v>
      </c>
      <c r="W121" s="22" t="str">
        <f t="shared" si="13"/>
        <v>http://www.hotel81.com.sg</v>
      </c>
      <c r="X121" s="28" t="s">
        <v>964</v>
      </c>
      <c r="Y121" s="20" t="str">
        <f>IFERROR(IF(LEN(VLOOKUP(D121,'Company A'!$B$2:$B$67,1,FALSE))&gt;0,"Yes","No"),"No")</f>
        <v>No</v>
      </c>
      <c r="Z121" s="20" t="str">
        <f>IFERROR(VLOOKUP(D121,'Company A'!$B:$E,3,FALSE),"")</f>
        <v/>
      </c>
    </row>
    <row r="122" spans="1:26" hidden="1" x14ac:dyDescent="0.2">
      <c r="A122" s="20">
        <v>66</v>
      </c>
      <c r="B122">
        <v>103.852599960077</v>
      </c>
      <c r="C122">
        <v>1.32218491093457</v>
      </c>
      <c r="D122" t="s">
        <v>256</v>
      </c>
      <c r="E122" s="3" t="s">
        <v>257</v>
      </c>
      <c r="I122" t="s">
        <v>242</v>
      </c>
      <c r="J122">
        <v>-1</v>
      </c>
      <c r="K122">
        <v>-1</v>
      </c>
      <c r="L122">
        <v>-1</v>
      </c>
      <c r="P122" s="20">
        <f t="shared" si="7"/>
        <v>963</v>
      </c>
      <c r="Q122" s="20">
        <f t="shared" si="8"/>
        <v>1470</v>
      </c>
      <c r="R122" s="21">
        <f t="shared" si="9"/>
        <v>812</v>
      </c>
      <c r="S122" s="20" t="str">
        <f t="shared" si="10"/>
        <v>329720</v>
      </c>
      <c r="T122" t="s">
        <v>256</v>
      </c>
      <c r="U122" t="str">
        <f t="shared" si="11"/>
        <v>269 Balestier Road</v>
      </c>
      <c r="V122" t="str">
        <f t="shared" si="12"/>
        <v>http://www.hotel81.com.sg</v>
      </c>
      <c r="W122" s="22" t="str">
        <f t="shared" si="13"/>
        <v>http://www.hotel81.com.sg</v>
      </c>
      <c r="X122" s="28" t="s">
        <v>964</v>
      </c>
      <c r="Y122" s="20" t="str">
        <f>IFERROR(IF(LEN(VLOOKUP(D122,'Company A'!$B$2:$B$67,1,FALSE))&gt;0,"Yes","No"),"No")</f>
        <v>No</v>
      </c>
      <c r="Z122" s="20" t="str">
        <f>IFERROR(VLOOKUP(D122,'Company A'!$B:$E,3,FALSE),"")</f>
        <v/>
      </c>
    </row>
    <row r="123" spans="1:26" hidden="1" x14ac:dyDescent="0.2">
      <c r="A123" s="20">
        <v>67</v>
      </c>
      <c r="B123">
        <v>103.879565352276</v>
      </c>
      <c r="C123">
        <v>1.3117858891426499</v>
      </c>
      <c r="D123" t="s">
        <v>258</v>
      </c>
      <c r="E123" s="3" t="s">
        <v>259</v>
      </c>
      <c r="I123" t="s">
        <v>242</v>
      </c>
      <c r="J123">
        <v>-1</v>
      </c>
      <c r="K123">
        <v>-1</v>
      </c>
      <c r="L123">
        <v>-1</v>
      </c>
      <c r="P123" s="20">
        <f t="shared" si="7"/>
        <v>966</v>
      </c>
      <c r="Q123" s="20">
        <f t="shared" si="8"/>
        <v>1477</v>
      </c>
      <c r="R123" s="21">
        <f t="shared" si="9"/>
        <v>815</v>
      </c>
      <c r="S123" s="20" t="str">
        <f t="shared" si="10"/>
        <v>398863</v>
      </c>
      <c r="T123" t="s">
        <v>258</v>
      </c>
      <c r="U123" t="str">
        <f t="shared" si="11"/>
        <v>20 Lorong 16 Geylang</v>
      </c>
      <c r="V123" t="str">
        <f t="shared" si="12"/>
        <v>http://www.hotel81.com.sg</v>
      </c>
      <c r="W123" s="22" t="str">
        <f t="shared" si="13"/>
        <v>http://www.hotel81.com.sg</v>
      </c>
      <c r="X123" s="28" t="s">
        <v>964</v>
      </c>
      <c r="Y123" s="20" t="str">
        <f>IFERROR(IF(LEN(VLOOKUP(D123,'Company A'!$B$2:$B$67,1,FALSE))&gt;0,"Yes","No"),"No")</f>
        <v>No</v>
      </c>
      <c r="Z123" s="20" t="str">
        <f>IFERROR(VLOOKUP(D123,'Company A'!$B:$E,3,FALSE),"")</f>
        <v/>
      </c>
    </row>
    <row r="124" spans="1:26" hidden="1" x14ac:dyDescent="0.2">
      <c r="A124" s="20">
        <v>68</v>
      </c>
      <c r="B124">
        <v>103.88112215167401</v>
      </c>
      <c r="C124">
        <v>1.31195642916794</v>
      </c>
      <c r="D124" t="s">
        <v>260</v>
      </c>
      <c r="E124" s="3" t="s">
        <v>261</v>
      </c>
      <c r="I124" t="s">
        <v>242</v>
      </c>
      <c r="J124">
        <v>-1</v>
      </c>
      <c r="K124">
        <v>-1</v>
      </c>
      <c r="L124">
        <v>-1</v>
      </c>
      <c r="P124" s="20">
        <f t="shared" si="7"/>
        <v>963</v>
      </c>
      <c r="Q124" s="20">
        <f t="shared" si="8"/>
        <v>1472</v>
      </c>
      <c r="R124" s="21">
        <f t="shared" si="9"/>
        <v>812</v>
      </c>
      <c r="S124" s="20" t="str">
        <f t="shared" si="10"/>
        <v>398738</v>
      </c>
      <c r="T124" t="s">
        <v>260</v>
      </c>
      <c r="U124" t="str">
        <f t="shared" si="11"/>
        <v>20 Lorong 20 Geylang</v>
      </c>
      <c r="V124" t="str">
        <f t="shared" si="12"/>
        <v>http://www.hotel81.com.sg</v>
      </c>
      <c r="W124" s="22" t="str">
        <f t="shared" si="13"/>
        <v>http://www.hotel81.com.sg</v>
      </c>
      <c r="X124" s="28" t="s">
        <v>964</v>
      </c>
      <c r="Y124" s="20" t="str">
        <f>IFERROR(IF(LEN(VLOOKUP(D124,'Company A'!$B$2:$B$67,1,FALSE))&gt;0,"Yes","No"),"No")</f>
        <v>No</v>
      </c>
      <c r="Z124" s="20" t="str">
        <f>IFERROR(VLOOKUP(D124,'Company A'!$B:$E,3,FALSE),"")</f>
        <v/>
      </c>
    </row>
    <row r="125" spans="1:26" hidden="1" x14ac:dyDescent="0.2">
      <c r="A125" s="20">
        <v>69</v>
      </c>
      <c r="B125">
        <v>103.86129988379901</v>
      </c>
      <c r="C125">
        <v>1.30271606889327</v>
      </c>
      <c r="D125" t="s">
        <v>262</v>
      </c>
      <c r="E125" s="3" t="s">
        <v>263</v>
      </c>
      <c r="I125" t="s">
        <v>242</v>
      </c>
      <c r="J125">
        <v>-1</v>
      </c>
      <c r="K125">
        <v>-1</v>
      </c>
      <c r="L125">
        <v>-1</v>
      </c>
      <c r="P125" s="20">
        <f t="shared" si="7"/>
        <v>967</v>
      </c>
      <c r="Q125" s="20">
        <f t="shared" si="8"/>
        <v>1479</v>
      </c>
      <c r="R125" s="21">
        <f t="shared" si="9"/>
        <v>816</v>
      </c>
      <c r="S125" s="20" t="str">
        <f t="shared" si="10"/>
        <v>198985</v>
      </c>
      <c r="T125" t="s">
        <v>262</v>
      </c>
      <c r="U125" t="str">
        <f t="shared" si="11"/>
        <v>71 Jalan Sultan Road</v>
      </c>
      <c r="V125" t="str">
        <f t="shared" si="12"/>
        <v>http://www.hotel81.com.sg</v>
      </c>
      <c r="W125" s="22" t="str">
        <f t="shared" si="13"/>
        <v>http://www.hotel81.com.sg</v>
      </c>
      <c r="X125" s="28" t="s">
        <v>964</v>
      </c>
      <c r="Y125" s="20" t="str">
        <f>IFERROR(IF(LEN(VLOOKUP(D125,'Company A'!$B$2:$B$67,1,FALSE))&gt;0,"Yes","No"),"No")</f>
        <v>No</v>
      </c>
      <c r="Z125" s="20" t="str">
        <f>IFERROR(VLOOKUP(D125,'Company A'!$B:$E,3,FALSE),"")</f>
        <v/>
      </c>
    </row>
    <row r="126" spans="1:26" hidden="1" x14ac:dyDescent="0.2">
      <c r="A126" s="20">
        <v>70</v>
      </c>
      <c r="B126">
        <v>103.877447757589</v>
      </c>
      <c r="C126">
        <v>1.3100558503747</v>
      </c>
      <c r="D126" t="s">
        <v>386</v>
      </c>
      <c r="E126" s="3" t="s">
        <v>387</v>
      </c>
      <c r="I126" t="s">
        <v>242</v>
      </c>
      <c r="J126">
        <v>-1</v>
      </c>
      <c r="K126">
        <v>-1</v>
      </c>
      <c r="L126">
        <v>-1</v>
      </c>
      <c r="P126" s="20">
        <f t="shared" si="7"/>
        <v>968</v>
      </c>
      <c r="Q126" s="20">
        <f t="shared" si="8"/>
        <v>1481</v>
      </c>
      <c r="R126" s="21">
        <f t="shared" si="9"/>
        <v>817</v>
      </c>
      <c r="S126" s="20" t="str">
        <f t="shared" si="10"/>
        <v>399121</v>
      </c>
      <c r="T126" t="s">
        <v>386</v>
      </c>
      <c r="U126" t="str">
        <f t="shared" si="11"/>
        <v>61 Lorong 8 Geylang</v>
      </c>
      <c r="V126" t="str">
        <f t="shared" si="12"/>
        <v>http://www.hotel81.com.sg</v>
      </c>
      <c r="W126" s="22" t="str">
        <f t="shared" si="13"/>
        <v>http://www.hotel81.com.sg</v>
      </c>
      <c r="X126" s="28" t="s">
        <v>964</v>
      </c>
      <c r="Y126" s="20" t="str">
        <f>IFERROR(IF(LEN(VLOOKUP(D126,'Company A'!$B$2:$B$67,1,FALSE))&gt;0,"Yes","No"),"No")</f>
        <v>No</v>
      </c>
      <c r="Z126" s="20" t="str">
        <f>IFERROR(VLOOKUP(D126,'Company A'!$B:$E,3,FALSE),"")</f>
        <v/>
      </c>
    </row>
    <row r="127" spans="1:26" hidden="1" x14ac:dyDescent="0.2">
      <c r="A127" s="20">
        <v>71</v>
      </c>
      <c r="B127">
        <v>103.87680332004599</v>
      </c>
      <c r="C127">
        <v>1.3127880534530101</v>
      </c>
      <c r="D127" t="s">
        <v>388</v>
      </c>
      <c r="E127" s="3" t="s">
        <v>389</v>
      </c>
      <c r="I127" t="s">
        <v>242</v>
      </c>
      <c r="J127">
        <v>-1</v>
      </c>
      <c r="K127">
        <v>-1</v>
      </c>
      <c r="L127">
        <v>-1</v>
      </c>
      <c r="P127" s="20">
        <f t="shared" si="7"/>
        <v>962</v>
      </c>
      <c r="Q127" s="20">
        <f t="shared" si="8"/>
        <v>1470</v>
      </c>
      <c r="R127" s="21">
        <f t="shared" si="9"/>
        <v>811</v>
      </c>
      <c r="S127" s="20" t="str">
        <f t="shared" si="10"/>
        <v>388703</v>
      </c>
      <c r="T127" t="s">
        <v>388</v>
      </c>
      <c r="U127" t="str">
        <f t="shared" si="11"/>
        <v>11 Lorong 11 Geylang</v>
      </c>
      <c r="V127" t="str">
        <f t="shared" si="12"/>
        <v>http://www.hotel81.com.sg</v>
      </c>
      <c r="W127" s="22" t="str">
        <f t="shared" si="13"/>
        <v>http://www.hotel81.com.sg</v>
      </c>
      <c r="X127" s="28" t="s">
        <v>964</v>
      </c>
      <c r="Y127" s="20" t="str">
        <f>IFERROR(IF(LEN(VLOOKUP(D127,'Company A'!$B$2:$B$67,1,FALSE))&gt;0,"Yes","No"),"No")</f>
        <v>No</v>
      </c>
      <c r="Z127" s="20" t="str">
        <f>IFERROR(VLOOKUP(D127,'Company A'!$B:$E,3,FALSE),"")</f>
        <v/>
      </c>
    </row>
    <row r="128" spans="1:26" hidden="1" x14ac:dyDescent="0.2">
      <c r="A128" s="20">
        <v>72</v>
      </c>
      <c r="B128">
        <v>103.862351670102</v>
      </c>
      <c r="C128">
        <v>1.3107578255460099</v>
      </c>
      <c r="D128" t="s">
        <v>390</v>
      </c>
      <c r="E128" s="3" t="s">
        <v>391</v>
      </c>
      <c r="I128" t="s">
        <v>242</v>
      </c>
      <c r="J128">
        <v>-1</v>
      </c>
      <c r="K128">
        <v>-1</v>
      </c>
      <c r="L128">
        <v>-1</v>
      </c>
      <c r="P128" s="20">
        <f t="shared" si="7"/>
        <v>967</v>
      </c>
      <c r="Q128" s="20">
        <f t="shared" si="8"/>
        <v>1477</v>
      </c>
      <c r="R128" s="21">
        <f t="shared" si="9"/>
        <v>816</v>
      </c>
      <c r="S128" s="20" t="str">
        <f t="shared" si="10"/>
        <v>338716</v>
      </c>
      <c r="T128" t="s">
        <v>390</v>
      </c>
      <c r="U128" t="str">
        <f t="shared" si="11"/>
        <v>85 Lavender Street</v>
      </c>
      <c r="V128" t="str">
        <f t="shared" si="12"/>
        <v>http://www.hotel81.com.sg</v>
      </c>
      <c r="W128" s="22" t="str">
        <f t="shared" si="13"/>
        <v>http://www.hotel81.com.sg</v>
      </c>
      <c r="X128" s="28" t="s">
        <v>964</v>
      </c>
      <c r="Y128" s="20" t="str">
        <f>IFERROR(IF(LEN(VLOOKUP(D128,'Company A'!$B$2:$B$67,1,FALSE))&gt;0,"Yes","No"),"No")</f>
        <v>No</v>
      </c>
      <c r="Z128" s="20" t="str">
        <f>IFERROR(VLOOKUP(D128,'Company A'!$B:$E,3,FALSE),"")</f>
        <v/>
      </c>
    </row>
    <row r="129" spans="1:26" hidden="1" x14ac:dyDescent="0.2">
      <c r="A129" s="20">
        <v>73</v>
      </c>
      <c r="B129">
        <v>103.91172907363701</v>
      </c>
      <c r="C129">
        <v>1.3186911662797201</v>
      </c>
      <c r="D129" t="s">
        <v>491</v>
      </c>
      <c r="E129" s="3" t="s">
        <v>492</v>
      </c>
      <c r="I129" t="s">
        <v>242</v>
      </c>
      <c r="J129">
        <v>-1</v>
      </c>
      <c r="K129">
        <v>-1</v>
      </c>
      <c r="L129">
        <v>-1</v>
      </c>
      <c r="P129" s="20">
        <f t="shared" si="7"/>
        <v>965</v>
      </c>
      <c r="Q129" s="20">
        <f t="shared" si="8"/>
        <v>1480</v>
      </c>
      <c r="R129" s="21">
        <f t="shared" si="9"/>
        <v>814</v>
      </c>
      <c r="S129" s="20" t="str">
        <f t="shared" si="10"/>
        <v>419871</v>
      </c>
      <c r="T129" t="s">
        <v>491</v>
      </c>
      <c r="U129" t="str">
        <f t="shared" si="11"/>
        <v>428 Changi Road , # 01-01</v>
      </c>
      <c r="V129" t="str">
        <f t="shared" si="12"/>
        <v>http://www.hotel81.com.sg</v>
      </c>
      <c r="W129" s="22" t="str">
        <f t="shared" si="13"/>
        <v>http://www.hotel81.com.sg</v>
      </c>
      <c r="X129" s="28" t="s">
        <v>964</v>
      </c>
      <c r="Y129" s="20" t="str">
        <f>IFERROR(IF(LEN(VLOOKUP(D129,'Company A'!$B$2:$B$67,1,FALSE))&gt;0,"Yes","No"),"No")</f>
        <v>No</v>
      </c>
      <c r="Z129" s="20" t="str">
        <f>IFERROR(VLOOKUP(D129,'Company A'!$B:$E,3,FALSE),"")</f>
        <v/>
      </c>
    </row>
    <row r="130" spans="1:26" hidden="1" x14ac:dyDescent="0.2">
      <c r="A130" s="20">
        <v>74</v>
      </c>
      <c r="B130">
        <v>103.878417372557</v>
      </c>
      <c r="C130">
        <v>1.3119912145131101</v>
      </c>
      <c r="D130" t="s">
        <v>493</v>
      </c>
      <c r="E130" s="3" t="s">
        <v>494</v>
      </c>
      <c r="I130" t="s">
        <v>242</v>
      </c>
      <c r="J130">
        <v>-1</v>
      </c>
      <c r="K130">
        <v>-1</v>
      </c>
      <c r="L130">
        <v>-1</v>
      </c>
      <c r="P130" s="20">
        <f t="shared" ref="P130:P193" si="14">FIND("&lt;td&gt;ADDRESSPOSTALCODE&lt;/td&gt;",E130)</f>
        <v>965</v>
      </c>
      <c r="Q130" s="20">
        <f t="shared" ref="Q130:Q193" si="15">LEN(E130)</f>
        <v>1474</v>
      </c>
      <c r="R130" s="21">
        <f t="shared" ref="R130:R193" si="16">IFERROR(FIND("href",E130),"")</f>
        <v>814</v>
      </c>
      <c r="S130" s="20" t="str">
        <f t="shared" ref="S130:S193" si="17">TRIM(LEFT(RIGHT(E130,Q130-P130-31),6))</f>
        <v>399014</v>
      </c>
      <c r="T130" t="s">
        <v>493</v>
      </c>
      <c r="U130" t="str">
        <f t="shared" ref="U130:U193" si="18">TRIM(LEFT(RIGHT(E130,Q130-P130-89),FIND("&lt;/td&gt;",RIGHT(E130,Q130-P130-89))-1))</f>
        <v>3 Lorong 12 Geylang</v>
      </c>
      <c r="V130" t="str">
        <f t="shared" ref="V130:V193" si="19">IFERROR(LEFT(RIGHT(RIGHT(E130,Q130-R130),LEN(RIGHT(E130,Q130-R130))-5),FIND("&gt;",RIGHT(RIGHT(E130,Q130-R130),LEN(RIGHT(E130,Q130-R130))-5))-2),"")</f>
        <v>http://www.hotel81.com.sg</v>
      </c>
      <c r="W130" s="22" t="str">
        <f t="shared" ref="W130:W193" si="20">HYPERLINK(V130)</f>
        <v>http://www.hotel81.com.sg</v>
      </c>
      <c r="X130" s="28" t="s">
        <v>964</v>
      </c>
      <c r="Y130" s="20" t="str">
        <f>IFERROR(IF(LEN(VLOOKUP(D130,'Company A'!$B$2:$B$67,1,FALSE))&gt;0,"Yes","No"),"No")</f>
        <v>No</v>
      </c>
      <c r="Z130" s="20" t="str">
        <f>IFERROR(VLOOKUP(D130,'Company A'!$B:$E,3,FALSE),"")</f>
        <v/>
      </c>
    </row>
    <row r="131" spans="1:26" hidden="1" x14ac:dyDescent="0.2">
      <c r="A131" s="20">
        <v>75</v>
      </c>
      <c r="B131">
        <v>103.860272234538</v>
      </c>
      <c r="C131">
        <v>1.3123797906933801</v>
      </c>
      <c r="D131" t="s">
        <v>495</v>
      </c>
      <c r="E131" s="3" t="s">
        <v>496</v>
      </c>
      <c r="I131" t="s">
        <v>242</v>
      </c>
      <c r="J131">
        <v>-1</v>
      </c>
      <c r="K131">
        <v>-1</v>
      </c>
      <c r="L131">
        <v>-1</v>
      </c>
      <c r="P131" s="20">
        <f t="shared" si="14"/>
        <v>967</v>
      </c>
      <c r="Q131" s="20">
        <f t="shared" si="15"/>
        <v>1481</v>
      </c>
      <c r="R131" s="21">
        <f t="shared" si="16"/>
        <v>816</v>
      </c>
      <c r="S131" s="20" t="str">
        <f t="shared" si="17"/>
        <v>209276</v>
      </c>
      <c r="T131" t="s">
        <v>495</v>
      </c>
      <c r="U131" t="str">
        <f t="shared" si="18"/>
        <v>30 Foch Road , # 01-01</v>
      </c>
      <c r="V131" t="str">
        <f t="shared" si="19"/>
        <v>http://www.hotel81.com.sg</v>
      </c>
      <c r="W131" s="22" t="str">
        <f t="shared" si="20"/>
        <v>http://www.hotel81.com.sg</v>
      </c>
      <c r="X131" s="28" t="s">
        <v>964</v>
      </c>
      <c r="Y131" s="20" t="str">
        <f>IFERROR(IF(LEN(VLOOKUP(D131,'Company A'!$B$2:$B$67,1,FALSE))&gt;0,"Yes","No"),"No")</f>
        <v>No</v>
      </c>
      <c r="Z131" s="20" t="str">
        <f>IFERROR(VLOOKUP(D131,'Company A'!$B:$E,3,FALSE),"")</f>
        <v/>
      </c>
    </row>
    <row r="132" spans="1:26" hidden="1" x14ac:dyDescent="0.2">
      <c r="A132" s="20">
        <v>76</v>
      </c>
      <c r="B132">
        <v>103.878886946191</v>
      </c>
      <c r="C132">
        <v>1.3541868407155599</v>
      </c>
      <c r="D132" t="s">
        <v>497</v>
      </c>
      <c r="E132" s="3" t="s">
        <v>498</v>
      </c>
      <c r="I132" t="s">
        <v>242</v>
      </c>
      <c r="J132">
        <v>-1</v>
      </c>
      <c r="K132">
        <v>-1</v>
      </c>
      <c r="L132">
        <v>-1</v>
      </c>
      <c r="P132" s="20">
        <f t="shared" si="14"/>
        <v>964</v>
      </c>
      <c r="Q132" s="20">
        <f t="shared" si="15"/>
        <v>1487</v>
      </c>
      <c r="R132" s="21">
        <f t="shared" si="16"/>
        <v>813</v>
      </c>
      <c r="S132" s="20" t="str">
        <f t="shared" si="17"/>
        <v>534636</v>
      </c>
      <c r="T132" t="s">
        <v>497</v>
      </c>
      <c r="U132" t="str">
        <f t="shared" si="18"/>
        <v>768 Upper Serangoon Road , # 02-01</v>
      </c>
      <c r="V132" t="str">
        <f t="shared" si="19"/>
        <v>http://www.hotel81.com.sg</v>
      </c>
      <c r="W132" s="22" t="str">
        <f t="shared" si="20"/>
        <v>http://www.hotel81.com.sg</v>
      </c>
      <c r="X132" s="28" t="s">
        <v>964</v>
      </c>
      <c r="Y132" s="20" t="str">
        <f>IFERROR(IF(LEN(VLOOKUP(D132,'Company A'!$B$2:$B$67,1,FALSE))&gt;0,"Yes","No"),"No")</f>
        <v>No</v>
      </c>
      <c r="Z132" s="20" t="str">
        <f>IFERROR(VLOOKUP(D132,'Company A'!$B:$E,3,FALSE),"")</f>
        <v/>
      </c>
    </row>
    <row r="133" spans="1:26" hidden="1" x14ac:dyDescent="0.2">
      <c r="A133" s="20">
        <v>77</v>
      </c>
      <c r="B133">
        <v>103.88149789462</v>
      </c>
      <c r="C133">
        <v>1.3118796486153399</v>
      </c>
      <c r="D133" t="s">
        <v>832</v>
      </c>
      <c r="E133" s="3" t="s">
        <v>833</v>
      </c>
      <c r="I133" t="s">
        <v>242</v>
      </c>
      <c r="J133">
        <v>-1</v>
      </c>
      <c r="K133">
        <v>-1</v>
      </c>
      <c r="L133">
        <v>-1</v>
      </c>
      <c r="P133" s="20">
        <f t="shared" si="14"/>
        <v>964</v>
      </c>
      <c r="Q133" s="20">
        <f t="shared" si="15"/>
        <v>1474</v>
      </c>
      <c r="R133" s="21">
        <f t="shared" si="16"/>
        <v>813</v>
      </c>
      <c r="S133" s="20" t="str">
        <f t="shared" si="17"/>
        <v>398741</v>
      </c>
      <c r="T133" t="s">
        <v>832</v>
      </c>
      <c r="U133" t="str">
        <f t="shared" si="18"/>
        <v>23 Lorong 20 Geylang</v>
      </c>
      <c r="V133" t="str">
        <f t="shared" si="19"/>
        <v>http://www.hotel81.com.sg</v>
      </c>
      <c r="W133" s="22" t="str">
        <f t="shared" si="20"/>
        <v>http://www.hotel81.com.sg</v>
      </c>
      <c r="X133" s="28" t="s">
        <v>964</v>
      </c>
      <c r="Y133" s="20" t="str">
        <f>IFERROR(IF(LEN(VLOOKUP(D133,'Company A'!$B$2:$B$67,1,FALSE))&gt;0,"Yes","No"),"No")</f>
        <v>No</v>
      </c>
      <c r="Z133" s="20" t="str">
        <f>IFERROR(VLOOKUP(D133,'Company A'!$B:$E,3,FALSE),"")</f>
        <v/>
      </c>
    </row>
    <row r="134" spans="1:26" hidden="1" x14ac:dyDescent="0.2">
      <c r="A134" s="20">
        <v>78</v>
      </c>
      <c r="B134">
        <v>103.87727773789101</v>
      </c>
      <c r="C134">
        <v>1.3111911717220499</v>
      </c>
      <c r="D134" t="s">
        <v>834</v>
      </c>
      <c r="E134" s="3" t="s">
        <v>835</v>
      </c>
      <c r="I134" t="s">
        <v>242</v>
      </c>
      <c r="J134">
        <v>-1</v>
      </c>
      <c r="K134">
        <v>-1</v>
      </c>
      <c r="L134">
        <v>-1</v>
      </c>
      <c r="P134" s="20">
        <f t="shared" si="14"/>
        <v>965</v>
      </c>
      <c r="Q134" s="20">
        <f t="shared" si="15"/>
        <v>1475</v>
      </c>
      <c r="R134" s="21">
        <f t="shared" si="16"/>
        <v>814</v>
      </c>
      <c r="S134" s="20" t="str">
        <f t="shared" si="17"/>
        <v>399090</v>
      </c>
      <c r="T134" t="s">
        <v>834</v>
      </c>
      <c r="U134" t="str">
        <f t="shared" si="18"/>
        <v>21 Lorong 8 Geylang</v>
      </c>
      <c r="V134" t="str">
        <f t="shared" si="19"/>
        <v>http://www.hotel81.com.sg</v>
      </c>
      <c r="W134" s="22" t="str">
        <f t="shared" si="20"/>
        <v>http://www.hotel81.com.sg</v>
      </c>
      <c r="X134" s="28" t="s">
        <v>964</v>
      </c>
      <c r="Y134" s="20" t="str">
        <f>IFERROR(IF(LEN(VLOOKUP(D134,'Company A'!$B$2:$B$67,1,FALSE))&gt;0,"Yes","No"),"No")</f>
        <v>No</v>
      </c>
      <c r="Z134" s="20" t="str">
        <f>IFERROR(VLOOKUP(D134,'Company A'!$B:$E,3,FALSE),"")</f>
        <v/>
      </c>
    </row>
    <row r="135" spans="1:26" hidden="1" x14ac:dyDescent="0.2">
      <c r="A135" s="20">
        <v>79</v>
      </c>
      <c r="B135">
        <v>103.83496668705401</v>
      </c>
      <c r="C135">
        <v>1.28336485332999</v>
      </c>
      <c r="D135" t="s">
        <v>836</v>
      </c>
      <c r="E135" s="3" t="s">
        <v>837</v>
      </c>
      <c r="I135" t="s">
        <v>242</v>
      </c>
      <c r="J135">
        <v>-1</v>
      </c>
      <c r="K135">
        <v>-1</v>
      </c>
      <c r="L135">
        <v>-1</v>
      </c>
      <c r="P135" s="20">
        <f t="shared" si="14"/>
        <v>964</v>
      </c>
      <c r="Q135" s="20">
        <f t="shared" si="15"/>
        <v>1471</v>
      </c>
      <c r="R135" s="21">
        <f t="shared" si="16"/>
        <v>813</v>
      </c>
      <c r="S135" s="20" t="str">
        <f t="shared" si="17"/>
        <v>169753</v>
      </c>
      <c r="T135" t="s">
        <v>836</v>
      </c>
      <c r="U135" t="str">
        <f t="shared" si="18"/>
        <v>1 Eng Hoon Street</v>
      </c>
      <c r="V135" t="str">
        <f t="shared" si="19"/>
        <v>http://www.hotel81.com.sg</v>
      </c>
      <c r="W135" s="22" t="str">
        <f t="shared" si="20"/>
        <v>http://www.hotel81.com.sg</v>
      </c>
      <c r="X135" s="28" t="s">
        <v>964</v>
      </c>
      <c r="Y135" s="20" t="str">
        <f>IFERROR(IF(LEN(VLOOKUP(D135,'Company A'!$B$2:$B$67,1,FALSE))&gt;0,"Yes","No"),"No")</f>
        <v>No</v>
      </c>
      <c r="Z135" s="20" t="str">
        <f>IFERROR(VLOOKUP(D135,'Company A'!$B:$E,3,FALSE),"")</f>
        <v/>
      </c>
    </row>
    <row r="136" spans="1:26" hidden="1" x14ac:dyDescent="0.2">
      <c r="A136" s="20">
        <v>80</v>
      </c>
      <c r="B136">
        <v>103.880119080443</v>
      </c>
      <c r="C136">
        <v>1.3117914125919701</v>
      </c>
      <c r="D136" t="s">
        <v>838</v>
      </c>
      <c r="E136" s="3" t="s">
        <v>839</v>
      </c>
      <c r="I136" t="s">
        <v>242</v>
      </c>
      <c r="J136">
        <v>-1</v>
      </c>
      <c r="K136">
        <v>-1</v>
      </c>
      <c r="L136">
        <v>-1</v>
      </c>
      <c r="P136" s="20">
        <f t="shared" si="14"/>
        <v>965</v>
      </c>
      <c r="Q136" s="20">
        <f t="shared" si="15"/>
        <v>1476</v>
      </c>
      <c r="R136" s="21">
        <f t="shared" si="16"/>
        <v>814</v>
      </c>
      <c r="S136" s="20" t="str">
        <f t="shared" si="17"/>
        <v>398867</v>
      </c>
      <c r="T136" t="s">
        <v>838</v>
      </c>
      <c r="U136" t="str">
        <f t="shared" si="18"/>
        <v>25 Lorong 16 Geylang</v>
      </c>
      <c r="V136" t="str">
        <f t="shared" si="19"/>
        <v>http://www.hotel81.com.sg</v>
      </c>
      <c r="W136" s="22" t="str">
        <f t="shared" si="20"/>
        <v>http://www.hotel81.com.sg</v>
      </c>
      <c r="X136" s="28" t="s">
        <v>964</v>
      </c>
      <c r="Y136" s="20" t="str">
        <f>IFERROR(IF(LEN(VLOOKUP(D136,'Company A'!$B$2:$B$67,1,FALSE))&gt;0,"Yes","No"),"No")</f>
        <v>No</v>
      </c>
      <c r="Z136" s="20" t="str">
        <f>IFERROR(VLOOKUP(D136,'Company A'!$B:$E,3,FALSE),"")</f>
        <v/>
      </c>
    </row>
    <row r="137" spans="1:26" hidden="1" x14ac:dyDescent="0.2">
      <c r="A137" s="20">
        <v>81</v>
      </c>
      <c r="B137">
        <v>103.87863236563101</v>
      </c>
      <c r="C137">
        <v>1.31098905543463</v>
      </c>
      <c r="D137" t="s">
        <v>840</v>
      </c>
      <c r="E137" s="3" t="s">
        <v>841</v>
      </c>
      <c r="I137" t="s">
        <v>242</v>
      </c>
      <c r="J137">
        <v>-1</v>
      </c>
      <c r="K137">
        <v>-1</v>
      </c>
      <c r="L137">
        <v>-1</v>
      </c>
      <c r="P137" s="20">
        <f t="shared" si="14"/>
        <v>967</v>
      </c>
      <c r="Q137" s="20">
        <f t="shared" si="15"/>
        <v>1480</v>
      </c>
      <c r="R137" s="21">
        <f t="shared" si="16"/>
        <v>816</v>
      </c>
      <c r="S137" s="20" t="str">
        <f t="shared" si="17"/>
        <v>399001</v>
      </c>
      <c r="T137" t="s">
        <v>840</v>
      </c>
      <c r="U137" t="str">
        <f t="shared" si="18"/>
        <v>21 Lorong 12 Geylang</v>
      </c>
      <c r="V137" t="str">
        <f t="shared" si="19"/>
        <v>http://www.hotel81.com.sg</v>
      </c>
      <c r="W137" s="22" t="str">
        <f t="shared" si="20"/>
        <v>http://www.hotel81.com.sg</v>
      </c>
      <c r="X137" s="28" t="s">
        <v>964</v>
      </c>
      <c r="Y137" s="20" t="str">
        <f>IFERROR(IF(LEN(VLOOKUP(D137,'Company A'!$B$2:$B$67,1,FALSE))&gt;0,"Yes","No"),"No")</f>
        <v>No</v>
      </c>
      <c r="Z137" s="20" t="str">
        <f>IFERROR(VLOOKUP(D137,'Company A'!$B:$E,3,FALSE),"")</f>
        <v/>
      </c>
    </row>
    <row r="138" spans="1:26" hidden="1" x14ac:dyDescent="0.2">
      <c r="A138" s="20">
        <v>82</v>
      </c>
      <c r="B138">
        <v>103.85398337988801</v>
      </c>
      <c r="C138">
        <v>1.3037542502356601</v>
      </c>
      <c r="D138" t="s">
        <v>842</v>
      </c>
      <c r="E138" s="3" t="s">
        <v>843</v>
      </c>
      <c r="I138" t="s">
        <v>242</v>
      </c>
      <c r="J138">
        <v>-1</v>
      </c>
      <c r="K138">
        <v>-1</v>
      </c>
      <c r="L138">
        <v>-1</v>
      </c>
      <c r="P138" s="20">
        <f t="shared" si="14"/>
        <v>965</v>
      </c>
      <c r="Q138" s="20">
        <f t="shared" si="15"/>
        <v>1469</v>
      </c>
      <c r="R138" s="21">
        <f t="shared" si="16"/>
        <v>814</v>
      </c>
      <c r="S138" s="20" t="str">
        <f t="shared" si="17"/>
        <v>208785</v>
      </c>
      <c r="T138" t="s">
        <v>842</v>
      </c>
      <c r="U138" t="str">
        <f t="shared" si="18"/>
        <v>5 Jalan Besar</v>
      </c>
      <c r="V138" t="str">
        <f t="shared" si="19"/>
        <v>http://www.hotel81.com.sg</v>
      </c>
      <c r="W138" s="22" t="str">
        <f t="shared" si="20"/>
        <v>http://www.hotel81.com.sg</v>
      </c>
      <c r="X138" s="28" t="s">
        <v>964</v>
      </c>
      <c r="Y138" s="20" t="str">
        <f>IFERROR(IF(LEN(VLOOKUP(D138,'Company A'!$B$2:$B$67,1,FALSE))&gt;0,"Yes","No"),"No")</f>
        <v>No</v>
      </c>
      <c r="Z138" s="20" t="str">
        <f>IFERROR(VLOOKUP(D138,'Company A'!$B:$E,3,FALSE),"")</f>
        <v/>
      </c>
    </row>
    <row r="139" spans="1:26" hidden="1" x14ac:dyDescent="0.2">
      <c r="A139" s="20">
        <v>83</v>
      </c>
      <c r="B139">
        <v>103.900510371831</v>
      </c>
      <c r="C139">
        <v>1.3122918771208301</v>
      </c>
      <c r="D139" t="s">
        <v>844</v>
      </c>
      <c r="E139" s="3" t="s">
        <v>845</v>
      </c>
      <c r="I139" t="s">
        <v>242</v>
      </c>
      <c r="J139">
        <v>-1</v>
      </c>
      <c r="K139">
        <v>-1</v>
      </c>
      <c r="L139">
        <v>-1</v>
      </c>
      <c r="P139" s="20">
        <f t="shared" si="14"/>
        <v>965</v>
      </c>
      <c r="Q139" s="20">
        <f t="shared" si="15"/>
        <v>1474</v>
      </c>
      <c r="R139" s="21">
        <f t="shared" si="16"/>
        <v>814</v>
      </c>
      <c r="S139" s="20" t="str">
        <f t="shared" si="17"/>
        <v>427452</v>
      </c>
      <c r="T139" t="s">
        <v>844</v>
      </c>
      <c r="U139" t="str">
        <f t="shared" si="18"/>
        <v>181 Joo Chiat Road</v>
      </c>
      <c r="V139" t="str">
        <f t="shared" si="19"/>
        <v>http://www.hotel81.com.sg</v>
      </c>
      <c r="W139" s="22" t="str">
        <f t="shared" si="20"/>
        <v>http://www.hotel81.com.sg</v>
      </c>
      <c r="X139" s="28" t="s">
        <v>964</v>
      </c>
      <c r="Y139" s="20" t="str">
        <f>IFERROR(IF(LEN(VLOOKUP(D139,'Company A'!$B$2:$B$67,1,FALSE))&gt;0,"Yes","No"),"No")</f>
        <v>No</v>
      </c>
      <c r="Z139" s="20" t="str">
        <f>IFERROR(VLOOKUP(D139,'Company A'!$B:$E,3,FALSE),"")</f>
        <v/>
      </c>
    </row>
    <row r="140" spans="1:26" hidden="1" x14ac:dyDescent="0.2">
      <c r="A140" s="20">
        <v>84</v>
      </c>
      <c r="B140">
        <v>103.849884127754</v>
      </c>
      <c r="C140">
        <v>1.3032844107753401</v>
      </c>
      <c r="D140" t="s">
        <v>846</v>
      </c>
      <c r="E140" s="3" t="s">
        <v>847</v>
      </c>
      <c r="I140" t="s">
        <v>242</v>
      </c>
      <c r="J140">
        <v>-1</v>
      </c>
      <c r="K140">
        <v>-1</v>
      </c>
      <c r="L140">
        <v>-1</v>
      </c>
      <c r="P140" s="20">
        <f t="shared" si="14"/>
        <v>966</v>
      </c>
      <c r="Q140" s="20">
        <f t="shared" si="15"/>
        <v>1474</v>
      </c>
      <c r="R140" s="21">
        <f t="shared" si="16"/>
        <v>815</v>
      </c>
      <c r="S140" s="20" t="str">
        <f t="shared" si="17"/>
        <v>188318</v>
      </c>
      <c r="T140" t="s">
        <v>846</v>
      </c>
      <c r="U140" t="str">
        <f t="shared" si="18"/>
        <v>161 Selegie Road</v>
      </c>
      <c r="V140" t="str">
        <f t="shared" si="19"/>
        <v>http://www.hotel81.com.sg</v>
      </c>
      <c r="W140" s="22" t="str">
        <f t="shared" si="20"/>
        <v>http://www.hotel81.com.sg</v>
      </c>
      <c r="X140" s="28" t="s">
        <v>964</v>
      </c>
      <c r="Y140" s="20" t="str">
        <f>IFERROR(IF(LEN(VLOOKUP(D140,'Company A'!$B$2:$B$67,1,FALSE))&gt;0,"Yes","No"),"No")</f>
        <v>No</v>
      </c>
      <c r="Z140" s="20" t="str">
        <f>IFERROR(VLOOKUP(D140,'Company A'!$B:$E,3,FALSE),"")</f>
        <v/>
      </c>
    </row>
    <row r="141" spans="1:26" hidden="1" x14ac:dyDescent="0.2">
      <c r="A141" s="20">
        <v>85</v>
      </c>
      <c r="B141">
        <v>103.878270052403</v>
      </c>
      <c r="C141">
        <v>1.31368276663712</v>
      </c>
      <c r="D141" t="s">
        <v>848</v>
      </c>
      <c r="E141" s="3" t="s">
        <v>849</v>
      </c>
      <c r="I141" t="s">
        <v>242</v>
      </c>
      <c r="J141">
        <v>-1</v>
      </c>
      <c r="K141">
        <v>-1</v>
      </c>
      <c r="L141">
        <v>-1</v>
      </c>
      <c r="P141" s="20">
        <f t="shared" si="14"/>
        <v>965</v>
      </c>
      <c r="Q141" s="20">
        <f t="shared" si="15"/>
        <v>1476</v>
      </c>
      <c r="R141" s="21">
        <f t="shared" si="16"/>
        <v>814</v>
      </c>
      <c r="S141" s="20" t="str">
        <f t="shared" si="17"/>
        <v>388619</v>
      </c>
      <c r="T141" t="s">
        <v>848</v>
      </c>
      <c r="U141" t="str">
        <f t="shared" si="18"/>
        <v>22 Lorong 15 Geylang</v>
      </c>
      <c r="V141" t="str">
        <f t="shared" si="19"/>
        <v>http://www.hotel81.com.sg</v>
      </c>
      <c r="W141" s="22" t="str">
        <f t="shared" si="20"/>
        <v>http://www.hotel81.com.sg</v>
      </c>
      <c r="X141" s="28" t="s">
        <v>964</v>
      </c>
      <c r="Y141" s="20" t="str">
        <f>IFERROR(IF(LEN(VLOOKUP(D141,'Company A'!$B$2:$B$67,1,FALSE))&gt;0,"Yes","No"),"No")</f>
        <v>No</v>
      </c>
      <c r="Z141" s="20" t="str">
        <f>IFERROR(VLOOKUP(D141,'Company A'!$B:$E,3,FALSE),"")</f>
        <v/>
      </c>
    </row>
    <row r="142" spans="1:26" hidden="1" x14ac:dyDescent="0.2">
      <c r="A142" s="20">
        <v>86</v>
      </c>
      <c r="B142">
        <v>103.88086052265299</v>
      </c>
      <c r="C142">
        <v>1.3116060182981499</v>
      </c>
      <c r="D142" t="s">
        <v>850</v>
      </c>
      <c r="E142" s="3" t="s">
        <v>851</v>
      </c>
      <c r="I142" t="s">
        <v>242</v>
      </c>
      <c r="J142">
        <v>-1</v>
      </c>
      <c r="K142">
        <v>-1</v>
      </c>
      <c r="L142">
        <v>-1</v>
      </c>
      <c r="P142" s="20">
        <f t="shared" si="14"/>
        <v>963</v>
      </c>
      <c r="Q142" s="20">
        <f t="shared" si="15"/>
        <v>1472</v>
      </c>
      <c r="R142" s="21">
        <f t="shared" si="16"/>
        <v>812</v>
      </c>
      <c r="S142" s="20" t="str">
        <f t="shared" si="17"/>
        <v>398828</v>
      </c>
      <c r="T142" t="s">
        <v>850</v>
      </c>
      <c r="U142" t="str">
        <f t="shared" si="18"/>
        <v>31 Lorong 18 Geylang</v>
      </c>
      <c r="V142" t="str">
        <f t="shared" si="19"/>
        <v>http://www.hotel81.com.sg</v>
      </c>
      <c r="W142" s="22" t="str">
        <f t="shared" si="20"/>
        <v>http://www.hotel81.com.sg</v>
      </c>
      <c r="X142" s="28" t="s">
        <v>964</v>
      </c>
      <c r="Y142" s="20" t="str">
        <f>IFERROR(IF(LEN(VLOOKUP(D142,'Company A'!$B$2:$B$67,1,FALSE))&gt;0,"Yes","No"),"No")</f>
        <v>No</v>
      </c>
      <c r="Z142" s="20" t="str">
        <f>IFERROR(VLOOKUP(D142,'Company A'!$B:$E,3,FALSE),"")</f>
        <v/>
      </c>
    </row>
    <row r="143" spans="1:26" hidden="1" x14ac:dyDescent="0.2">
      <c r="A143" s="20">
        <v>87</v>
      </c>
      <c r="B143">
        <v>103.897420529722</v>
      </c>
      <c r="C143">
        <v>1.31568838683227</v>
      </c>
      <c r="D143" t="s">
        <v>852</v>
      </c>
      <c r="E143" s="3" t="s">
        <v>853</v>
      </c>
      <c r="I143" t="s">
        <v>242</v>
      </c>
      <c r="J143">
        <v>-1</v>
      </c>
      <c r="K143">
        <v>-1</v>
      </c>
      <c r="L143">
        <v>-1</v>
      </c>
      <c r="P143" s="20">
        <f t="shared" si="14"/>
        <v>966</v>
      </c>
      <c r="Q143" s="20">
        <f t="shared" si="15"/>
        <v>1469</v>
      </c>
      <c r="R143" s="21">
        <f t="shared" si="16"/>
        <v>815</v>
      </c>
      <c r="S143" s="20" t="str">
        <f t="shared" si="17"/>
        <v>424780</v>
      </c>
      <c r="T143" t="s">
        <v>852</v>
      </c>
      <c r="U143" t="str">
        <f t="shared" si="18"/>
        <v>1 Onan Road</v>
      </c>
      <c r="V143" t="str">
        <f t="shared" si="19"/>
        <v>http://www.hotel81.com.sg</v>
      </c>
      <c r="W143" s="22" t="str">
        <f t="shared" si="20"/>
        <v>http://www.hotel81.com.sg</v>
      </c>
      <c r="X143" s="28" t="s">
        <v>964</v>
      </c>
      <c r="Y143" s="20" t="str">
        <f>IFERROR(IF(LEN(VLOOKUP(D143,'Company A'!$B$2:$B$67,1,FALSE))&gt;0,"Yes","No"),"No")</f>
        <v>No</v>
      </c>
      <c r="Z143" s="20" t="str">
        <f>IFERROR(VLOOKUP(D143,'Company A'!$B:$E,3,FALSE),"")</f>
        <v/>
      </c>
    </row>
    <row r="144" spans="1:26" hidden="1" x14ac:dyDescent="0.2">
      <c r="A144" s="20">
        <v>88</v>
      </c>
      <c r="B144">
        <v>103.86216406476299</v>
      </c>
      <c r="C144">
        <v>1.3110678565755201</v>
      </c>
      <c r="D144" t="s">
        <v>854</v>
      </c>
      <c r="E144" s="3" t="s">
        <v>855</v>
      </c>
      <c r="I144" t="s">
        <v>242</v>
      </c>
      <c r="J144">
        <v>-1</v>
      </c>
      <c r="K144">
        <v>-1</v>
      </c>
      <c r="L144">
        <v>-1</v>
      </c>
      <c r="P144" s="20">
        <f t="shared" si="14"/>
        <v>965</v>
      </c>
      <c r="Q144" s="20">
        <f t="shared" si="15"/>
        <v>1474</v>
      </c>
      <c r="R144" s="21">
        <f t="shared" si="16"/>
        <v>814</v>
      </c>
      <c r="S144" s="20" t="str">
        <f t="shared" si="17"/>
        <v>338722</v>
      </c>
      <c r="T144" t="s">
        <v>854</v>
      </c>
      <c r="U144" t="str">
        <f t="shared" si="18"/>
        <v>97 Lavender Street</v>
      </c>
      <c r="V144" t="str">
        <f t="shared" si="19"/>
        <v>http://www.hotel81.com.sg</v>
      </c>
      <c r="W144" s="22" t="str">
        <f t="shared" si="20"/>
        <v>http://www.hotel81.com.sg</v>
      </c>
      <c r="X144" s="28" t="s">
        <v>964</v>
      </c>
      <c r="Y144" s="20" t="str">
        <f>IFERROR(IF(LEN(VLOOKUP(D144,'Company A'!$B$2:$B$67,1,FALSE))&gt;0,"Yes","No"),"No")</f>
        <v>No</v>
      </c>
      <c r="Z144" s="20" t="str">
        <f>IFERROR(VLOOKUP(D144,'Company A'!$B:$E,3,FALSE),"")</f>
        <v/>
      </c>
    </row>
    <row r="145" spans="1:26" hidden="1" x14ac:dyDescent="0.2">
      <c r="A145" s="20">
        <v>89</v>
      </c>
      <c r="B145">
        <v>103.841812294476</v>
      </c>
      <c r="C145">
        <v>1.2807921684041501</v>
      </c>
      <c r="D145" t="s">
        <v>117</v>
      </c>
      <c r="E145" s="3" t="s">
        <v>243</v>
      </c>
      <c r="I145" t="s">
        <v>242</v>
      </c>
      <c r="J145">
        <v>-1</v>
      </c>
      <c r="K145">
        <v>-1</v>
      </c>
      <c r="L145">
        <v>-1</v>
      </c>
      <c r="P145" s="20">
        <f t="shared" si="14"/>
        <v>956</v>
      </c>
      <c r="Q145" s="20">
        <f t="shared" si="15"/>
        <v>1458</v>
      </c>
      <c r="R145" s="21">
        <f t="shared" si="16"/>
        <v>807</v>
      </c>
      <c r="S145" s="20" t="str">
        <f t="shared" si="17"/>
        <v>089154</v>
      </c>
      <c r="T145" t="s">
        <v>117</v>
      </c>
      <c r="U145" t="str">
        <f t="shared" si="18"/>
        <v>50 Keong Saik Road</v>
      </c>
      <c r="V145" t="str">
        <f t="shared" si="19"/>
        <v>http://www.hotel1929.com</v>
      </c>
      <c r="W145" s="22" t="str">
        <f t="shared" si="20"/>
        <v>http://www.hotel1929.com</v>
      </c>
      <c r="X145"/>
      <c r="Y145" s="20" t="str">
        <f>IFERROR(IF(LEN(VLOOKUP(D145,'Company A'!$B$2:$B$67,1,FALSE))&gt;0,"Yes","No"),"No")</f>
        <v>No</v>
      </c>
      <c r="Z145" s="20" t="str">
        <f>IFERROR(VLOOKUP(D145,'Company A'!$B:$E,3,FALSE),"")</f>
        <v/>
      </c>
    </row>
    <row r="146" spans="1:26" hidden="1" x14ac:dyDescent="0.2">
      <c r="A146" s="20">
        <v>90</v>
      </c>
      <c r="B146">
        <v>103.635089830699</v>
      </c>
      <c r="C146">
        <v>1.3415880020575801</v>
      </c>
      <c r="D146" t="s">
        <v>264</v>
      </c>
      <c r="E146" s="3" t="s">
        <v>265</v>
      </c>
      <c r="I146" t="s">
        <v>242</v>
      </c>
      <c r="J146">
        <v>-1</v>
      </c>
      <c r="K146">
        <v>-1</v>
      </c>
      <c r="L146">
        <v>-1</v>
      </c>
      <c r="P146" s="20">
        <f t="shared" si="14"/>
        <v>968</v>
      </c>
      <c r="Q146" s="20">
        <f t="shared" si="15"/>
        <v>1467</v>
      </c>
      <c r="R146" s="21">
        <f t="shared" si="16"/>
        <v>805</v>
      </c>
      <c r="S146" s="20" t="str">
        <f t="shared" si="17"/>
        <v>638404</v>
      </c>
      <c r="T146" t="s">
        <v>264</v>
      </c>
      <c r="U146" t="str">
        <f t="shared" si="18"/>
        <v>10 Tuas West Drive</v>
      </c>
      <c r="V146" t="str">
        <f t="shared" si="19"/>
        <v>http://www.rafflesmarina.com.sg</v>
      </c>
      <c r="W146" s="22" t="str">
        <f t="shared" si="20"/>
        <v>http://www.rafflesmarina.com.sg</v>
      </c>
      <c r="X146"/>
      <c r="Y146" s="20" t="str">
        <f>IFERROR(IF(LEN(VLOOKUP(D146,'Company A'!$B$2:$B$67,1,FALSE))&gt;0,"Yes","No"),"No")</f>
        <v>No</v>
      </c>
      <c r="Z146" s="20" t="str">
        <f>IFERROR(VLOOKUP(D146,'Company A'!$B:$E,3,FALSE),"")</f>
        <v/>
      </c>
    </row>
    <row r="147" spans="1:26" hidden="1" x14ac:dyDescent="0.2">
      <c r="A147" s="20">
        <v>91</v>
      </c>
      <c r="B147">
        <v>103.841985608926</v>
      </c>
      <c r="C147">
        <v>1.2911685919510401</v>
      </c>
      <c r="D147" t="s">
        <v>183</v>
      </c>
      <c r="E147" s="3" t="s">
        <v>266</v>
      </c>
      <c r="I147" t="s">
        <v>242</v>
      </c>
      <c r="J147">
        <v>-1</v>
      </c>
      <c r="K147">
        <v>-1</v>
      </c>
      <c r="L147">
        <v>-1</v>
      </c>
      <c r="P147" s="20">
        <f t="shared" si="14"/>
        <v>990</v>
      </c>
      <c r="Q147" s="20">
        <f t="shared" si="15"/>
        <v>1498</v>
      </c>
      <c r="R147" s="21">
        <f t="shared" si="16"/>
        <v>817</v>
      </c>
      <c r="S147" s="20" t="str">
        <f t="shared" si="17"/>
        <v>239032</v>
      </c>
      <c r="T147" t="s">
        <v>183</v>
      </c>
      <c r="U147" t="str">
        <f t="shared" si="18"/>
        <v>15 Merbau Road</v>
      </c>
      <c r="V147" t="str">
        <f t="shared" si="19"/>
        <v>http://www.robertsonquayhotel.com.sg</v>
      </c>
      <c r="W147" s="22" t="str">
        <f t="shared" si="20"/>
        <v>http://www.robertsonquayhotel.com.sg</v>
      </c>
      <c r="X147"/>
      <c r="Y147" s="20" t="str">
        <f>IFERROR(IF(LEN(VLOOKUP(D147,'Company A'!$B$2:$B$67,1,FALSE))&gt;0,"Yes","No"),"No")</f>
        <v>No</v>
      </c>
      <c r="Z147" s="20" t="str">
        <f>IFERROR(VLOOKUP(D147,'Company A'!$B:$E,3,FALSE),"")</f>
        <v/>
      </c>
    </row>
    <row r="148" spans="1:26" hidden="1" x14ac:dyDescent="0.2">
      <c r="A148" s="20">
        <v>93</v>
      </c>
      <c r="B148">
        <v>103.84979866784801</v>
      </c>
      <c r="C148">
        <v>1.30437834087365</v>
      </c>
      <c r="D148" t="s">
        <v>269</v>
      </c>
      <c r="E148" s="3" t="s">
        <v>270</v>
      </c>
      <c r="I148" t="s">
        <v>242</v>
      </c>
      <c r="J148">
        <v>-1</v>
      </c>
      <c r="K148">
        <v>-1</v>
      </c>
      <c r="L148">
        <v>-1</v>
      </c>
      <c r="P148" s="20">
        <f t="shared" si="14"/>
        <v>974</v>
      </c>
      <c r="Q148" s="20">
        <f t="shared" si="15"/>
        <v>1489</v>
      </c>
      <c r="R148" s="21">
        <f t="shared" si="16"/>
        <v>821</v>
      </c>
      <c r="S148" s="20" t="str">
        <f t="shared" si="17"/>
        <v>228677</v>
      </c>
      <c r="T148" t="s">
        <v>269</v>
      </c>
      <c r="U148" t="str">
        <f t="shared" si="18"/>
        <v>15 Mackenzie Road</v>
      </c>
      <c r="V148" t="str">
        <f t="shared" si="19"/>
        <v>http://www.rucksackinn.com</v>
      </c>
      <c r="W148" s="22" t="str">
        <f t="shared" si="20"/>
        <v>http://www.rucksackinn.com</v>
      </c>
      <c r="X148"/>
      <c r="Y148" s="20" t="str">
        <f>IFERROR(IF(LEN(VLOOKUP(D148,'Company A'!$B$2:$B$67,1,FALSE))&gt;0,"Yes","No"),"No")</f>
        <v>No</v>
      </c>
      <c r="Z148" s="20" t="str">
        <f>IFERROR(VLOOKUP(D148,'Company A'!$B:$E,3,FALSE),"")</f>
        <v/>
      </c>
    </row>
    <row r="149" spans="1:26" hidden="1" x14ac:dyDescent="0.2">
      <c r="A149" s="20">
        <v>94</v>
      </c>
      <c r="B149">
        <v>103.85359577343</v>
      </c>
      <c r="C149">
        <v>1.30480932597775</v>
      </c>
      <c r="D149" t="s">
        <v>185</v>
      </c>
      <c r="E149" s="3" t="s">
        <v>271</v>
      </c>
      <c r="I149" t="s">
        <v>242</v>
      </c>
      <c r="J149">
        <v>-1</v>
      </c>
      <c r="K149">
        <v>-1</v>
      </c>
      <c r="L149">
        <v>-1</v>
      </c>
      <c r="P149" s="20">
        <f t="shared" si="14"/>
        <v>973</v>
      </c>
      <c r="Q149" s="20">
        <f t="shared" si="15"/>
        <v>1477</v>
      </c>
      <c r="R149" s="21">
        <f t="shared" si="16"/>
        <v>812</v>
      </c>
      <c r="S149" s="20" t="str">
        <f t="shared" si="17"/>
        <v>209391</v>
      </c>
      <c r="T149" t="s">
        <v>185</v>
      </c>
      <c r="U149" t="str">
        <f t="shared" si="18"/>
        <v>63 Dunlop Street</v>
      </c>
      <c r="V149" t="str">
        <f t="shared" si="19"/>
        <v>http://www.sandpiperhotels.com</v>
      </c>
      <c r="W149" s="22" t="str">
        <f t="shared" si="20"/>
        <v>http://www.sandpiperhotels.com</v>
      </c>
      <c r="X149"/>
      <c r="Y149" s="20" t="str">
        <f>IFERROR(IF(LEN(VLOOKUP(D149,'Company A'!$B$2:$B$67,1,FALSE))&gt;0,"Yes","No"),"No")</f>
        <v>No</v>
      </c>
      <c r="Z149" s="20" t="str">
        <f>IFERROR(VLOOKUP(D149,'Company A'!$B:$E,3,FALSE),"")</f>
        <v/>
      </c>
    </row>
    <row r="150" spans="1:26" hidden="1" x14ac:dyDescent="0.2">
      <c r="A150" s="20">
        <v>95</v>
      </c>
      <c r="B150">
        <v>103.85942908731499</v>
      </c>
      <c r="C150">
        <v>1.30405336048633</v>
      </c>
      <c r="D150" t="s">
        <v>272</v>
      </c>
      <c r="E150" s="3" t="s">
        <v>273</v>
      </c>
      <c r="I150" t="s">
        <v>242</v>
      </c>
      <c r="J150">
        <v>-1</v>
      </c>
      <c r="K150">
        <v>-1</v>
      </c>
      <c r="L150">
        <v>-1</v>
      </c>
      <c r="P150" s="20">
        <f t="shared" si="14"/>
        <v>983</v>
      </c>
      <c r="Q150" s="20">
        <f t="shared" si="15"/>
        <v>1493</v>
      </c>
      <c r="R150" s="21">
        <f t="shared" si="16"/>
        <v>820</v>
      </c>
      <c r="S150" s="20" t="str">
        <f t="shared" si="17"/>
        <v>199207</v>
      </c>
      <c r="T150" t="s">
        <v>272</v>
      </c>
      <c r="U150" t="str">
        <f t="shared" si="18"/>
        <v>8 Jalan Kubor</v>
      </c>
      <c r="V150" t="str">
        <f t="shared" si="19"/>
        <v>http://www.santagrandhotels.com</v>
      </c>
      <c r="W150" s="22" t="str">
        <f t="shared" si="20"/>
        <v>http://www.santagrandhotels.com</v>
      </c>
      <c r="X150"/>
      <c r="Y150" s="20" t="str">
        <f>IFERROR(IF(LEN(VLOOKUP(D150,'Company A'!$B$2:$B$67,1,FALSE))&gt;0,"Yes","No"),"No")</f>
        <v>No</v>
      </c>
      <c r="Z150" s="20" t="str">
        <f>IFERROR(VLOOKUP(D150,'Company A'!$B:$E,3,FALSE),"")</f>
        <v/>
      </c>
    </row>
    <row r="151" spans="1:26" hidden="1" x14ac:dyDescent="0.2">
      <c r="A151" s="20">
        <v>96</v>
      </c>
      <c r="B151">
        <v>103.905795545505</v>
      </c>
      <c r="C151">
        <v>1.30672321401203</v>
      </c>
      <c r="D151" t="s">
        <v>186</v>
      </c>
      <c r="E151" s="3" t="s">
        <v>274</v>
      </c>
      <c r="I151" t="s">
        <v>242</v>
      </c>
      <c r="J151">
        <v>-1</v>
      </c>
      <c r="K151">
        <v>-1</v>
      </c>
      <c r="L151">
        <v>-1</v>
      </c>
      <c r="P151" s="20">
        <f t="shared" si="14"/>
        <v>988</v>
      </c>
      <c r="Q151" s="20">
        <f t="shared" si="15"/>
        <v>1508</v>
      </c>
      <c r="R151" s="21">
        <f t="shared" si="16"/>
        <v>825</v>
      </c>
      <c r="S151" s="20" t="str">
        <f t="shared" si="17"/>
        <v>428877</v>
      </c>
      <c r="T151" t="s">
        <v>186</v>
      </c>
      <c r="U151" t="str">
        <f t="shared" si="18"/>
        <v>171 East Coast Road</v>
      </c>
      <c r="V151" t="str">
        <f t="shared" si="19"/>
        <v>http://www.santagrandhotels.com</v>
      </c>
      <c r="W151" s="22" t="str">
        <f t="shared" si="20"/>
        <v>http://www.santagrandhotels.com</v>
      </c>
      <c r="X151"/>
      <c r="Y151" s="20" t="str">
        <f>IFERROR(IF(LEN(VLOOKUP(D151,'Company A'!$B$2:$B$67,1,FALSE))&gt;0,"Yes","No"),"No")</f>
        <v>No</v>
      </c>
      <c r="Z151" s="20" t="str">
        <f>IFERROR(VLOOKUP(D151,'Company A'!$B:$E,3,FALSE),"")</f>
        <v/>
      </c>
    </row>
    <row r="152" spans="1:26" hidden="1" x14ac:dyDescent="0.2">
      <c r="A152" s="20">
        <v>97</v>
      </c>
      <c r="B152">
        <v>103.844175143979</v>
      </c>
      <c r="C152">
        <v>1.2825676294475501</v>
      </c>
      <c r="D152" t="s">
        <v>275</v>
      </c>
      <c r="E152" s="3" t="s">
        <v>276</v>
      </c>
      <c r="I152" t="s">
        <v>242</v>
      </c>
      <c r="J152">
        <v>-1</v>
      </c>
      <c r="K152">
        <v>-1</v>
      </c>
      <c r="L152">
        <v>-1</v>
      </c>
      <c r="P152" s="20">
        <f t="shared" si="14"/>
        <v>991</v>
      </c>
      <c r="Q152" s="20">
        <f t="shared" si="15"/>
        <v>1515</v>
      </c>
      <c r="R152" s="21">
        <f t="shared" si="16"/>
        <v>828</v>
      </c>
      <c r="S152" s="20" t="str">
        <f t="shared" si="17"/>
        <v>058476</v>
      </c>
      <c r="T152" t="s">
        <v>275</v>
      </c>
      <c r="U152" t="str">
        <f t="shared" si="18"/>
        <v>25 Trengganu Street</v>
      </c>
      <c r="V152" t="str">
        <f t="shared" si="19"/>
        <v>http://www.santagrandhotels.com</v>
      </c>
      <c r="W152" s="22" t="str">
        <f t="shared" si="20"/>
        <v>http://www.santagrandhotels.com</v>
      </c>
      <c r="X152"/>
      <c r="Y152" s="20" t="str">
        <f>IFERROR(IF(LEN(VLOOKUP(D152,'Company A'!$B$2:$B$67,1,FALSE))&gt;0,"Yes","No"),"No")</f>
        <v>No</v>
      </c>
      <c r="Z152" s="20" t="str">
        <f>IFERROR(VLOOKUP(D152,'Company A'!$B:$E,3,FALSE),"")</f>
        <v/>
      </c>
    </row>
    <row r="153" spans="1:26" hidden="1" x14ac:dyDescent="0.2">
      <c r="A153" s="20">
        <v>98</v>
      </c>
      <c r="B153">
        <v>103.76858972195301</v>
      </c>
      <c r="C153">
        <v>1.2923344477838501</v>
      </c>
      <c r="D153" t="s">
        <v>277</v>
      </c>
      <c r="E153" s="3" t="s">
        <v>278</v>
      </c>
      <c r="I153" t="s">
        <v>242</v>
      </c>
      <c r="J153">
        <v>-1</v>
      </c>
      <c r="K153">
        <v>-1</v>
      </c>
      <c r="L153">
        <v>-1</v>
      </c>
      <c r="P153" s="20">
        <f t="shared" si="14"/>
        <v>988</v>
      </c>
      <c r="Q153" s="20">
        <f t="shared" si="15"/>
        <v>1512</v>
      </c>
      <c r="R153" s="21">
        <f t="shared" si="16"/>
        <v>825</v>
      </c>
      <c r="S153" s="20" t="str">
        <f t="shared" si="17"/>
        <v>118769</v>
      </c>
      <c r="T153" t="s">
        <v>277</v>
      </c>
      <c r="U153" t="str">
        <f t="shared" si="18"/>
        <v>428 Pasir Panjang Road</v>
      </c>
      <c r="V153" t="str">
        <f t="shared" si="19"/>
        <v>http://www.santagrandhotels.com</v>
      </c>
      <c r="W153" s="22" t="str">
        <f t="shared" si="20"/>
        <v>http://www.santagrandhotels.com</v>
      </c>
      <c r="X153"/>
      <c r="Y153" s="20" t="str">
        <f>IFERROR(IF(LEN(VLOOKUP(D153,'Company A'!$B$2:$B$67,1,FALSE))&gt;0,"Yes","No"),"No")</f>
        <v>No</v>
      </c>
      <c r="Z153" s="20" t="str">
        <f>IFERROR(VLOOKUP(D153,'Company A'!$B:$E,3,FALSE),"")</f>
        <v/>
      </c>
    </row>
    <row r="154" spans="1:26" hidden="1" x14ac:dyDescent="0.2">
      <c r="A154" s="20">
        <v>99</v>
      </c>
      <c r="B154">
        <v>103.882411814552</v>
      </c>
      <c r="C154">
        <v>1.31231758818781</v>
      </c>
      <c r="D154" t="s">
        <v>279</v>
      </c>
      <c r="E154" s="3" t="s">
        <v>280</v>
      </c>
      <c r="I154" t="s">
        <v>242</v>
      </c>
      <c r="J154">
        <v>-1</v>
      </c>
      <c r="K154">
        <v>-1</v>
      </c>
      <c r="L154">
        <v>-1</v>
      </c>
      <c r="P154" s="20">
        <f t="shared" si="14"/>
        <v>900</v>
      </c>
      <c r="Q154" s="20">
        <f t="shared" si="15"/>
        <v>1408</v>
      </c>
      <c r="R154" s="21" t="str">
        <f t="shared" si="16"/>
        <v/>
      </c>
      <c r="S154" s="20" t="str">
        <f t="shared" si="17"/>
        <v>398673</v>
      </c>
      <c r="T154" t="s">
        <v>279</v>
      </c>
      <c r="U154" t="str">
        <f t="shared" si="18"/>
        <v>15 Lorong 22 Geylang</v>
      </c>
      <c r="V154" t="str">
        <f t="shared" si="19"/>
        <v/>
      </c>
      <c r="W154" s="22" t="str">
        <f t="shared" si="20"/>
        <v/>
      </c>
      <c r="X154"/>
      <c r="Y154" s="20" t="str">
        <f>IFERROR(IF(LEN(VLOOKUP(D154,'Company A'!$B$2:$B$67,1,FALSE))&gt;0,"Yes","No"),"No")</f>
        <v>No</v>
      </c>
      <c r="Z154" s="20" t="str">
        <f>IFERROR(VLOOKUP(D154,'Company A'!$B:$E,3,FALSE),"")</f>
        <v/>
      </c>
    </row>
    <row r="155" spans="1:26" hidden="1" x14ac:dyDescent="0.2">
      <c r="A155" s="20">
        <v>102</v>
      </c>
      <c r="B155">
        <v>103.85656991394001</v>
      </c>
      <c r="C155">
        <v>1.2973032782145999</v>
      </c>
      <c r="D155" t="s">
        <v>292</v>
      </c>
      <c r="E155" s="3" t="s">
        <v>293</v>
      </c>
      <c r="I155" t="s">
        <v>242</v>
      </c>
      <c r="J155">
        <v>-1</v>
      </c>
      <c r="K155">
        <v>-1</v>
      </c>
      <c r="L155">
        <v>-1</v>
      </c>
      <c r="P155" s="20">
        <f t="shared" si="14"/>
        <v>967</v>
      </c>
      <c r="Q155" s="20">
        <f t="shared" si="15"/>
        <v>1475</v>
      </c>
      <c r="R155" s="21">
        <f t="shared" si="16"/>
        <v>818</v>
      </c>
      <c r="S155" s="20" t="str">
        <f t="shared" si="17"/>
        <v>189694</v>
      </c>
      <c r="T155" t="s">
        <v>292</v>
      </c>
      <c r="U155" t="str">
        <f t="shared" si="18"/>
        <v>85 Beach Road</v>
      </c>
      <c r="V155" t="str">
        <f t="shared" si="19"/>
        <v>http://www.85bghotel.com</v>
      </c>
      <c r="W155" s="22" t="str">
        <f t="shared" si="20"/>
        <v>http://www.85bghotel.com</v>
      </c>
      <c r="X155"/>
      <c r="Y155" s="20" t="str">
        <f>IFERROR(IF(LEN(VLOOKUP(D155,'Company A'!$B$2:$B$67,1,FALSE))&gt;0,"Yes","No"),"No")</f>
        <v>No</v>
      </c>
      <c r="Z155" s="20" t="str">
        <f>IFERROR(VLOOKUP(D155,'Company A'!$B:$E,3,FALSE),"")</f>
        <v/>
      </c>
    </row>
    <row r="156" spans="1:26" hidden="1" x14ac:dyDescent="0.2">
      <c r="A156" s="20">
        <v>103</v>
      </c>
      <c r="B156">
        <v>103.858428045303</v>
      </c>
      <c r="C156">
        <v>1.3025738789294301</v>
      </c>
      <c r="D156" t="s">
        <v>294</v>
      </c>
      <c r="E156" s="3" t="s">
        <v>295</v>
      </c>
      <c r="I156" t="s">
        <v>242</v>
      </c>
      <c r="J156">
        <v>-1</v>
      </c>
      <c r="K156">
        <v>-1</v>
      </c>
      <c r="L156">
        <v>-1</v>
      </c>
      <c r="P156" s="20">
        <f t="shared" si="14"/>
        <v>959</v>
      </c>
      <c r="Q156" s="20">
        <f t="shared" si="15"/>
        <v>1458</v>
      </c>
      <c r="R156" s="21">
        <f t="shared" si="16"/>
        <v>808</v>
      </c>
      <c r="S156" s="20" t="str">
        <f t="shared" si="17"/>
        <v>199135</v>
      </c>
      <c r="T156" t="s">
        <v>294</v>
      </c>
      <c r="U156" t="str">
        <f t="shared" si="18"/>
        <v>3 Jalan Pinang</v>
      </c>
      <c r="V156" t="str">
        <f t="shared" si="19"/>
        <v>http://www.adamsoninn.com</v>
      </c>
      <c r="W156" s="22" t="str">
        <f t="shared" si="20"/>
        <v>http://www.adamsoninn.com</v>
      </c>
      <c r="X156"/>
      <c r="Y156" s="20" t="str">
        <f>IFERROR(IF(LEN(VLOOKUP(D156,'Company A'!$B$2:$B$67,1,FALSE))&gt;0,"Yes","No"),"No")</f>
        <v>No</v>
      </c>
      <c r="Z156" s="20" t="str">
        <f>IFERROR(VLOOKUP(D156,'Company A'!$B:$E,3,FALSE),"")</f>
        <v/>
      </c>
    </row>
    <row r="157" spans="1:26" hidden="1" x14ac:dyDescent="0.2">
      <c r="A157" s="20">
        <v>105</v>
      </c>
      <c r="B157">
        <v>103.843549536631</v>
      </c>
      <c r="C157">
        <v>1.27492766283627</v>
      </c>
      <c r="D157" t="s">
        <v>73</v>
      </c>
      <c r="E157" s="3" t="s">
        <v>298</v>
      </c>
      <c r="I157" t="s">
        <v>242</v>
      </c>
      <c r="J157">
        <v>-1</v>
      </c>
      <c r="K157">
        <v>-1</v>
      </c>
      <c r="L157">
        <v>-1</v>
      </c>
      <c r="P157" s="20">
        <f t="shared" si="14"/>
        <v>965</v>
      </c>
      <c r="Q157" s="20">
        <f t="shared" si="15"/>
        <v>1476</v>
      </c>
      <c r="R157" s="21">
        <f t="shared" si="16"/>
        <v>812</v>
      </c>
      <c r="S157" s="20" t="str">
        <f t="shared" si="17"/>
        <v>088539</v>
      </c>
      <c r="T157" t="s">
        <v>73</v>
      </c>
      <c r="U157" t="str">
        <f t="shared" si="18"/>
        <v>165 Tanjong Pagar Road</v>
      </c>
      <c r="V157" t="str">
        <f t="shared" si="19"/>
        <v>http://www.amarahotels.com</v>
      </c>
      <c r="W157" s="22" t="str">
        <f t="shared" si="20"/>
        <v>http://www.amarahotels.com</v>
      </c>
      <c r="X157"/>
      <c r="Y157" s="20" t="str">
        <f>IFERROR(IF(LEN(VLOOKUP(D157,'Company A'!$B$2:$B$67,1,FALSE))&gt;0,"Yes","No"),"No")</f>
        <v>No</v>
      </c>
      <c r="Z157" s="20" t="str">
        <f>IFERROR(VLOOKUP(D157,'Company A'!$B:$E,3,FALSE),"")</f>
        <v/>
      </c>
    </row>
    <row r="158" spans="1:26" hidden="1" x14ac:dyDescent="0.2">
      <c r="A158" s="20">
        <v>106</v>
      </c>
      <c r="B158">
        <v>103.85583776251799</v>
      </c>
      <c r="C158">
        <v>1.2967145804981199</v>
      </c>
      <c r="D158" t="s">
        <v>299</v>
      </c>
      <c r="E158" s="3" t="s">
        <v>300</v>
      </c>
      <c r="I158" t="s">
        <v>242</v>
      </c>
      <c r="J158">
        <v>-1</v>
      </c>
      <c r="K158">
        <v>-1</v>
      </c>
      <c r="L158">
        <v>-1</v>
      </c>
      <c r="P158" s="20">
        <f t="shared" si="14"/>
        <v>967</v>
      </c>
      <c r="Q158" s="20">
        <f t="shared" si="15"/>
        <v>1472</v>
      </c>
      <c r="R158" s="21">
        <f t="shared" si="16"/>
        <v>814</v>
      </c>
      <c r="S158" s="20" t="str">
        <f t="shared" si="17"/>
        <v>188931</v>
      </c>
      <c r="T158" t="s">
        <v>299</v>
      </c>
      <c r="U158" t="str">
        <f t="shared" si="18"/>
        <v>21 Middle Road</v>
      </c>
      <c r="V158" t="str">
        <f t="shared" si="19"/>
        <v>http://www.amarishotel.com</v>
      </c>
      <c r="W158" s="22" t="str">
        <f t="shared" si="20"/>
        <v>http://www.amarishotel.com</v>
      </c>
      <c r="X158"/>
      <c r="Y158" s="20" t="str">
        <f>IFERROR(IF(LEN(VLOOKUP(D158,'Company A'!$B$2:$B$67,1,FALSE))&gt;0,"Yes","No"),"No")</f>
        <v>No</v>
      </c>
      <c r="Z158" s="20" t="str">
        <f>IFERROR(VLOOKUP(D158,'Company A'!$B:$E,3,FALSE),"")</f>
        <v/>
      </c>
    </row>
    <row r="159" spans="1:26" hidden="1" x14ac:dyDescent="0.2">
      <c r="A159" s="20">
        <v>107</v>
      </c>
      <c r="B159">
        <v>103.901244741482</v>
      </c>
      <c r="C159">
        <v>1.3009201123632099</v>
      </c>
      <c r="D159" t="s">
        <v>301</v>
      </c>
      <c r="E159" s="3" t="s">
        <v>302</v>
      </c>
      <c r="I159" t="s">
        <v>242</v>
      </c>
      <c r="J159">
        <v>-1</v>
      </c>
      <c r="K159">
        <v>-1</v>
      </c>
      <c r="L159">
        <v>-1</v>
      </c>
      <c r="P159" s="20">
        <f t="shared" si="14"/>
        <v>977</v>
      </c>
      <c r="Q159" s="20">
        <f t="shared" si="15"/>
        <v>1475</v>
      </c>
      <c r="R159" s="21">
        <f t="shared" si="16"/>
        <v>808</v>
      </c>
      <c r="S159" s="20" t="str">
        <f t="shared" si="17"/>
        <v>439885</v>
      </c>
      <c r="T159" t="s">
        <v>301</v>
      </c>
      <c r="U159" t="str">
        <f t="shared" si="18"/>
        <v>42 Amber Road</v>
      </c>
      <c r="V159" t="str">
        <f t="shared" si="19"/>
        <v>http://www.amberhotelsingapore.com</v>
      </c>
      <c r="W159" s="22" t="str">
        <f t="shared" si="20"/>
        <v>http://www.amberhotelsingapore.com</v>
      </c>
      <c r="X159"/>
      <c r="Y159" s="20" t="str">
        <f>IFERROR(IF(LEN(VLOOKUP(D159,'Company A'!$B$2:$B$67,1,FALSE))&gt;0,"Yes","No"),"No")</f>
        <v>No</v>
      </c>
      <c r="Z159" s="20" t="str">
        <f>IFERROR(VLOOKUP(D159,'Company A'!$B:$E,3,FALSE),"")</f>
        <v/>
      </c>
    </row>
    <row r="160" spans="1:26" hidden="1" x14ac:dyDescent="0.2">
      <c r="A160" s="20">
        <v>108</v>
      </c>
      <c r="B160">
        <v>103.900986798277</v>
      </c>
      <c r="C160">
        <v>1.3008611376098</v>
      </c>
      <c r="D160" t="s">
        <v>303</v>
      </c>
      <c r="E160" s="3" t="s">
        <v>304</v>
      </c>
      <c r="I160" t="s">
        <v>242</v>
      </c>
      <c r="J160">
        <v>-1</v>
      </c>
      <c r="K160">
        <v>-1</v>
      </c>
      <c r="L160">
        <v>-1</v>
      </c>
      <c r="P160" s="20">
        <f t="shared" si="14"/>
        <v>984</v>
      </c>
      <c r="Q160" s="20">
        <f t="shared" si="15"/>
        <v>1488</v>
      </c>
      <c r="R160" s="21">
        <f t="shared" si="16"/>
        <v>815</v>
      </c>
      <c r="S160" s="20" t="str">
        <f t="shared" si="17"/>
        <v>439878</v>
      </c>
      <c r="T160" t="s">
        <v>303</v>
      </c>
      <c r="U160" t="str">
        <f t="shared" si="18"/>
        <v>40 Amber Road</v>
      </c>
      <c r="V160" t="str">
        <f t="shared" si="19"/>
        <v>http://www.amberhotelsingapore.com</v>
      </c>
      <c r="W160" s="22" t="str">
        <f t="shared" si="20"/>
        <v>http://www.amberhotelsingapore.com</v>
      </c>
      <c r="X160"/>
      <c r="Y160" s="20" t="str">
        <f>IFERROR(IF(LEN(VLOOKUP(D160,'Company A'!$B$2:$B$67,1,FALSE))&gt;0,"Yes","No"),"No")</f>
        <v>No</v>
      </c>
      <c r="Z160" s="20" t="str">
        <f>IFERROR(VLOOKUP(D160,'Company A'!$B:$E,3,FALSE),"")</f>
        <v/>
      </c>
    </row>
    <row r="161" spans="1:26" hidden="1" x14ac:dyDescent="0.2">
      <c r="A161" s="20">
        <v>109</v>
      </c>
      <c r="B161">
        <v>103.848645398988</v>
      </c>
      <c r="C161">
        <v>1.2830004011346301</v>
      </c>
      <c r="D161" t="s">
        <v>305</v>
      </c>
      <c r="E161" s="3" t="s">
        <v>306</v>
      </c>
      <c r="I161" t="s">
        <v>242</v>
      </c>
      <c r="J161">
        <v>-1</v>
      </c>
      <c r="K161">
        <v>-1</v>
      </c>
      <c r="L161">
        <v>-1</v>
      </c>
      <c r="P161" s="20">
        <f t="shared" si="14"/>
        <v>960</v>
      </c>
      <c r="Q161" s="20">
        <f t="shared" si="15"/>
        <v>1464</v>
      </c>
      <c r="R161" s="21">
        <f t="shared" si="16"/>
        <v>807</v>
      </c>
      <c r="S161" s="20" t="str">
        <f t="shared" si="17"/>
        <v>048464</v>
      </c>
      <c r="T161" t="s">
        <v>305</v>
      </c>
      <c r="U161" t="str">
        <f t="shared" si="18"/>
        <v>76 Telok Ayer Street</v>
      </c>
      <c r="V161" t="str">
        <f t="shared" si="19"/>
        <v>http://www.stayfareast.com</v>
      </c>
      <c r="W161" s="22" t="str">
        <f t="shared" si="20"/>
        <v>http://www.stayfareast.com</v>
      </c>
      <c r="X161"/>
      <c r="Y161" s="20" t="str">
        <f>IFERROR(IF(LEN(VLOOKUP(D161,'Company A'!$B$2:$B$67,1,FALSE))&gt;0,"Yes","No"),"No")</f>
        <v>No</v>
      </c>
      <c r="Z161" s="20" t="str">
        <f>IFERROR(VLOOKUP(D161,'Company A'!$B:$E,3,FALSE),"")</f>
        <v/>
      </c>
    </row>
    <row r="162" spans="1:26" hidden="1" x14ac:dyDescent="0.2">
      <c r="A162" s="20">
        <v>110</v>
      </c>
      <c r="B162">
        <v>103.858027581355</v>
      </c>
      <c r="C162">
        <v>1.30929085981267</v>
      </c>
      <c r="D162" t="s">
        <v>307</v>
      </c>
      <c r="E162" s="3" t="s">
        <v>308</v>
      </c>
      <c r="I162" t="s">
        <v>242</v>
      </c>
      <c r="J162">
        <v>-1</v>
      </c>
      <c r="K162">
        <v>-1</v>
      </c>
      <c r="L162">
        <v>-1</v>
      </c>
      <c r="P162" s="20">
        <f t="shared" si="14"/>
        <v>978</v>
      </c>
      <c r="Q162" s="20">
        <f t="shared" si="15"/>
        <v>1493</v>
      </c>
      <c r="R162" s="21">
        <f t="shared" si="16"/>
        <v>823</v>
      </c>
      <c r="S162" s="20" t="str">
        <f t="shared" si="17"/>
        <v>208906</v>
      </c>
      <c r="T162" t="s">
        <v>307</v>
      </c>
      <c r="U162" t="str">
        <f t="shared" si="18"/>
        <v>230 Jalan Besar</v>
      </c>
      <c r="V162" t="str">
        <f t="shared" si="19"/>
        <v>http://www.aqueenhotels.com</v>
      </c>
      <c r="W162" s="22" t="str">
        <f t="shared" si="20"/>
        <v>http://www.aqueenhotels.com</v>
      </c>
      <c r="X162"/>
      <c r="Y162" s="20" t="str">
        <f>IFERROR(IF(LEN(VLOOKUP(D162,'Company A'!$B$2:$B$67,1,FALSE))&gt;0,"Yes","No"),"No")</f>
        <v>No</v>
      </c>
      <c r="Z162" s="20" t="str">
        <f>IFERROR(VLOOKUP(D162,'Company A'!$B:$E,3,FALSE),"")</f>
        <v/>
      </c>
    </row>
    <row r="163" spans="1:26" hidden="1" x14ac:dyDescent="0.2">
      <c r="A163" s="20">
        <v>111</v>
      </c>
      <c r="B163">
        <v>103.861185778448</v>
      </c>
      <c r="C163">
        <v>1.31234470574743</v>
      </c>
      <c r="D163" t="s">
        <v>309</v>
      </c>
      <c r="E163" s="3" t="s">
        <v>310</v>
      </c>
      <c r="I163" t="s">
        <v>242</v>
      </c>
      <c r="J163">
        <v>-1</v>
      </c>
      <c r="K163">
        <v>-1</v>
      </c>
      <c r="L163">
        <v>-1</v>
      </c>
      <c r="P163" s="20">
        <f t="shared" si="14"/>
        <v>975</v>
      </c>
      <c r="Q163" s="20">
        <f t="shared" si="15"/>
        <v>1491</v>
      </c>
      <c r="R163" s="21">
        <f t="shared" si="16"/>
        <v>820</v>
      </c>
      <c r="S163" s="20" t="str">
        <f t="shared" si="17"/>
        <v>338739</v>
      </c>
      <c r="T163" t="s">
        <v>309</v>
      </c>
      <c r="U163" t="str">
        <f t="shared" si="18"/>
        <v>139 Lavender Street</v>
      </c>
      <c r="V163" t="str">
        <f t="shared" si="19"/>
        <v>http://www.aqueenhotels.com</v>
      </c>
      <c r="W163" s="22" t="str">
        <f t="shared" si="20"/>
        <v>http://www.aqueenhotels.com</v>
      </c>
      <c r="X163"/>
      <c r="Y163" s="20" t="str">
        <f>IFERROR(IF(LEN(VLOOKUP(D163,'Company A'!$B$2:$B$67,1,FALSE))&gt;0,"Yes","No"),"No")</f>
        <v>No</v>
      </c>
      <c r="Z163" s="20" t="str">
        <f>IFERROR(VLOOKUP(D163,'Company A'!$B:$E,3,FALSE),"")</f>
        <v/>
      </c>
    </row>
    <row r="164" spans="1:26" hidden="1" x14ac:dyDescent="0.2">
      <c r="A164" s="20">
        <v>112</v>
      </c>
      <c r="B164">
        <v>103.89161769035</v>
      </c>
      <c r="C164">
        <v>1.3220882108141101</v>
      </c>
      <c r="D164" t="s">
        <v>311</v>
      </c>
      <c r="E164" s="3" t="s">
        <v>312</v>
      </c>
      <c r="I164" t="s">
        <v>242</v>
      </c>
      <c r="J164">
        <v>-1</v>
      </c>
      <c r="K164">
        <v>-1</v>
      </c>
      <c r="L164">
        <v>-1</v>
      </c>
      <c r="P164" s="20">
        <f t="shared" si="14"/>
        <v>977</v>
      </c>
      <c r="Q164" s="20">
        <f t="shared" si="15"/>
        <v>1490</v>
      </c>
      <c r="R164" s="21">
        <f t="shared" si="16"/>
        <v>822</v>
      </c>
      <c r="S164" s="20" t="str">
        <f t="shared" si="17"/>
        <v>409180</v>
      </c>
      <c r="T164" t="s">
        <v>311</v>
      </c>
      <c r="U164" t="str">
        <f t="shared" si="18"/>
        <v>33 Jalan Afifi</v>
      </c>
      <c r="V164" t="str">
        <f t="shared" si="19"/>
        <v>http://www.aqueenhotels.com</v>
      </c>
      <c r="W164" s="22" t="str">
        <f t="shared" si="20"/>
        <v>http://www.aqueenhotels.com</v>
      </c>
      <c r="X164"/>
      <c r="Y164" s="20" t="str">
        <f>IFERROR(IF(LEN(VLOOKUP(D164,'Company A'!$B$2:$B$67,1,FALSE))&gt;0,"Yes","No"),"No")</f>
        <v>No</v>
      </c>
      <c r="Z164" s="20" t="str">
        <f>IFERROR(VLOOKUP(D164,'Company A'!$B:$E,3,FALSE),"")</f>
        <v/>
      </c>
    </row>
    <row r="165" spans="1:26" hidden="1" x14ac:dyDescent="0.2">
      <c r="A165" s="20">
        <v>113</v>
      </c>
      <c r="B165">
        <v>103.86132947989</v>
      </c>
      <c r="C165">
        <v>1.31145980145116</v>
      </c>
      <c r="D165" t="s">
        <v>313</v>
      </c>
      <c r="E165" s="3" t="s">
        <v>314</v>
      </c>
      <c r="I165" t="s">
        <v>242</v>
      </c>
      <c r="J165">
        <v>-1</v>
      </c>
      <c r="K165">
        <v>-1</v>
      </c>
      <c r="L165">
        <v>-1</v>
      </c>
      <c r="P165" s="20">
        <f t="shared" si="14"/>
        <v>971</v>
      </c>
      <c r="Q165" s="20">
        <f t="shared" si="15"/>
        <v>1473</v>
      </c>
      <c r="R165" s="21">
        <f t="shared" si="16"/>
        <v>810</v>
      </c>
      <c r="S165" s="20" t="str">
        <f t="shared" si="17"/>
        <v>209201</v>
      </c>
      <c r="T165" t="s">
        <v>313</v>
      </c>
      <c r="U165" t="str">
        <f t="shared" si="18"/>
        <v>32 Hamilton Road</v>
      </c>
      <c r="V165" t="str">
        <f t="shared" si="19"/>
        <v>http://www.arcadiahotel.com.sg</v>
      </c>
      <c r="W165" s="22" t="str">
        <f t="shared" si="20"/>
        <v>http://www.arcadiahotel.com.sg</v>
      </c>
      <c r="X165"/>
      <c r="Y165" s="20" t="str">
        <f>IFERROR(IF(LEN(VLOOKUP(D165,'Company A'!$B$2:$B$67,1,FALSE))&gt;0,"Yes","No"),"No")</f>
        <v>No</v>
      </c>
      <c r="Z165" s="20" t="str">
        <f>IFERROR(VLOOKUP(D165,'Company A'!$B:$E,3,FALSE),"")</f>
        <v/>
      </c>
    </row>
    <row r="166" spans="1:26" hidden="1" x14ac:dyDescent="0.2">
      <c r="A166" s="20">
        <v>114</v>
      </c>
      <c r="B166">
        <v>103.855916080998</v>
      </c>
      <c r="C166">
        <v>1.3089819732944901</v>
      </c>
      <c r="D166" t="s">
        <v>315</v>
      </c>
      <c r="E166" s="3" t="s">
        <v>316</v>
      </c>
      <c r="I166" t="s">
        <v>242</v>
      </c>
      <c r="J166">
        <v>-1</v>
      </c>
      <c r="K166">
        <v>-1</v>
      </c>
      <c r="L166">
        <v>-1</v>
      </c>
      <c r="P166" s="20">
        <f t="shared" si="14"/>
        <v>971</v>
      </c>
      <c r="Q166" s="20">
        <f t="shared" si="15"/>
        <v>1475</v>
      </c>
      <c r="R166" s="21">
        <f t="shared" si="16"/>
        <v>810</v>
      </c>
      <c r="S166" s="20" t="str">
        <f t="shared" si="17"/>
        <v>207662</v>
      </c>
      <c r="T166" t="s">
        <v>315</v>
      </c>
      <c r="U166" t="str">
        <f t="shared" si="18"/>
        <v>83 Syed Alwi Road</v>
      </c>
      <c r="V166" t="str">
        <f t="shared" si="19"/>
        <v>http://www.ariannahotel.com.sg</v>
      </c>
      <c r="W166" s="22" t="str">
        <f t="shared" si="20"/>
        <v>http://www.ariannahotel.com.sg</v>
      </c>
      <c r="X166"/>
      <c r="Y166" s="20" t="str">
        <f>IFERROR(IF(LEN(VLOOKUP(D166,'Company A'!$B$2:$B$67,1,FALSE))&gt;0,"Yes","No"),"No")</f>
        <v>No</v>
      </c>
      <c r="Z166" s="20" t="str">
        <f>IFERROR(VLOOKUP(D166,'Company A'!$B:$E,3,FALSE),"")</f>
        <v/>
      </c>
    </row>
    <row r="167" spans="1:26" hidden="1" x14ac:dyDescent="0.2">
      <c r="A167" s="20">
        <v>115</v>
      </c>
      <c r="B167">
        <v>103.84767231214801</v>
      </c>
      <c r="C167">
        <v>1.2870935984357801</v>
      </c>
      <c r="D167" t="s">
        <v>317</v>
      </c>
      <c r="E167" s="3" t="s">
        <v>318</v>
      </c>
      <c r="I167" t="s">
        <v>242</v>
      </c>
      <c r="J167">
        <v>-1</v>
      </c>
      <c r="K167">
        <v>-1</v>
      </c>
      <c r="L167">
        <v>-1</v>
      </c>
      <c r="P167" s="20">
        <f t="shared" si="14"/>
        <v>1020</v>
      </c>
      <c r="Q167" s="20">
        <f t="shared" si="15"/>
        <v>1546</v>
      </c>
      <c r="R167" s="21">
        <f t="shared" si="16"/>
        <v>831</v>
      </c>
      <c r="S167" s="20" t="str">
        <f t="shared" si="17"/>
        <v>059685</v>
      </c>
      <c r="T167" t="s">
        <v>317</v>
      </c>
      <c r="U167" t="str">
        <f t="shared" si="18"/>
        <v>47 Hongkong Street</v>
      </c>
      <c r="V167" t="str">
        <f t="shared" si="19"/>
        <v>http://www.hotelbencoolen.com/hongkongstreet</v>
      </c>
      <c r="W167" s="22" t="str">
        <f t="shared" si="20"/>
        <v>http://www.hotelbencoolen.com/hongkongstreet</v>
      </c>
      <c r="X167"/>
      <c r="Y167" s="20" t="str">
        <f>IFERROR(IF(LEN(VLOOKUP(D167,'Company A'!$B$2:$B$67,1,FALSE))&gt;0,"Yes","No"),"No")</f>
        <v>No</v>
      </c>
      <c r="Z167" s="20" t="str">
        <f>IFERROR(VLOOKUP(D167,'Company A'!$B:$E,3,FALSE),"")</f>
        <v/>
      </c>
    </row>
    <row r="168" spans="1:26" hidden="1" x14ac:dyDescent="0.2">
      <c r="A168" s="20">
        <v>116</v>
      </c>
      <c r="B168">
        <v>103.860266744255</v>
      </c>
      <c r="C168">
        <v>1.30571323970022</v>
      </c>
      <c r="D168" t="s">
        <v>319</v>
      </c>
      <c r="E168" s="3" t="s">
        <v>320</v>
      </c>
      <c r="I168" t="s">
        <v>242</v>
      </c>
      <c r="J168">
        <v>-1</v>
      </c>
      <c r="K168">
        <v>-1</v>
      </c>
      <c r="L168">
        <v>-1</v>
      </c>
      <c r="P168" s="20">
        <f t="shared" si="14"/>
        <v>954</v>
      </c>
      <c r="Q168" s="20">
        <f t="shared" si="15"/>
        <v>1454</v>
      </c>
      <c r="R168" s="21">
        <f t="shared" si="16"/>
        <v>807</v>
      </c>
      <c r="S168" s="20" t="str">
        <f t="shared" si="17"/>
        <v>199020</v>
      </c>
      <c r="T168" t="s">
        <v>319</v>
      </c>
      <c r="U168" t="str">
        <f t="shared" si="18"/>
        <v>500 Jalan Sultan</v>
      </c>
      <c r="V168" t="str">
        <f t="shared" si="19"/>
        <v>http://www.hotelboss.sg</v>
      </c>
      <c r="W168" s="22" t="str">
        <f t="shared" si="20"/>
        <v>http://www.hotelboss.sg</v>
      </c>
      <c r="X168"/>
      <c r="Y168" s="20" t="str">
        <f>IFERROR(IF(LEN(VLOOKUP(D168,'Company A'!$B$2:$B$67,1,FALSE))&gt;0,"Yes","No"),"No")</f>
        <v>No</v>
      </c>
      <c r="Z168" s="20" t="str">
        <f>IFERROR(VLOOKUP(D168,'Company A'!$B:$E,3,FALSE),"")</f>
        <v/>
      </c>
    </row>
    <row r="169" spans="1:26" hidden="1" x14ac:dyDescent="0.2">
      <c r="A169" s="20">
        <v>117</v>
      </c>
      <c r="B169">
        <v>103.84193194318399</v>
      </c>
      <c r="C169">
        <v>1.30145986585367</v>
      </c>
      <c r="D169" t="s">
        <v>122</v>
      </c>
      <c r="E169" s="3" t="s">
        <v>321</v>
      </c>
      <c r="I169" t="s">
        <v>242</v>
      </c>
      <c r="J169">
        <v>-1</v>
      </c>
      <c r="K169">
        <v>-1</v>
      </c>
      <c r="L169">
        <v>-1</v>
      </c>
      <c r="P169" s="20">
        <f t="shared" si="14"/>
        <v>913</v>
      </c>
      <c r="Q169" s="20">
        <f t="shared" si="15"/>
        <v>1429</v>
      </c>
      <c r="R169" s="21" t="str">
        <f t="shared" si="16"/>
        <v/>
      </c>
      <c r="S169" s="20" t="str">
        <f t="shared" si="17"/>
        <v>229635</v>
      </c>
      <c r="T169" t="s">
        <v>122</v>
      </c>
      <c r="U169" t="str">
        <f t="shared" si="18"/>
        <v>28 Cavenagh Road</v>
      </c>
      <c r="V169" t="str">
        <f t="shared" si="19"/>
        <v/>
      </c>
      <c r="W169" s="22" t="str">
        <f t="shared" si="20"/>
        <v/>
      </c>
      <c r="X169"/>
      <c r="Y169" s="20" t="str">
        <f>IFERROR(IF(LEN(VLOOKUP(D169,'Company A'!$B$2:$B$67,1,FALSE))&gt;0,"Yes","No"),"No")</f>
        <v>No</v>
      </c>
      <c r="Z169" s="20" t="str">
        <f>IFERROR(VLOOKUP(D169,'Company A'!$B:$E,3,FALSE),"")</f>
        <v/>
      </c>
    </row>
    <row r="170" spans="1:26" hidden="1" x14ac:dyDescent="0.2">
      <c r="A170" s="20">
        <v>118</v>
      </c>
      <c r="B170">
        <v>103.861729299084</v>
      </c>
      <c r="C170">
        <v>1.3020128092894301</v>
      </c>
      <c r="D170" t="s">
        <v>123</v>
      </c>
      <c r="E170" s="3" t="s">
        <v>322</v>
      </c>
      <c r="I170" t="s">
        <v>242</v>
      </c>
      <c r="J170">
        <v>-1</v>
      </c>
      <c r="K170">
        <v>-1</v>
      </c>
      <c r="L170">
        <v>-1</v>
      </c>
      <c r="P170" s="20">
        <f t="shared" si="14"/>
        <v>978</v>
      </c>
      <c r="Q170" s="20">
        <f t="shared" si="15"/>
        <v>1495</v>
      </c>
      <c r="R170" s="21">
        <f t="shared" si="16"/>
        <v>825</v>
      </c>
      <c r="S170" s="20" t="str">
        <f t="shared" si="17"/>
        <v>198965</v>
      </c>
      <c r="T170" t="s">
        <v>123</v>
      </c>
      <c r="U170" t="str">
        <f t="shared" si="18"/>
        <v>33 Jalan Sultan</v>
      </c>
      <c r="V170" t="str">
        <f t="shared" si="19"/>
        <v>http://www.hotelclover.com</v>
      </c>
      <c r="W170" s="22" t="str">
        <f t="shared" si="20"/>
        <v>http://www.hotelclover.com</v>
      </c>
      <c r="X170"/>
      <c r="Y170" s="20" t="str">
        <f>IFERROR(IF(LEN(VLOOKUP(D170,'Company A'!$B$2:$B$67,1,FALSE))&gt;0,"Yes","No"),"No")</f>
        <v>No</v>
      </c>
      <c r="Z170" s="20" t="str">
        <f>IFERROR(VLOOKUP(D170,'Company A'!$B:$E,3,FALSE),"")</f>
        <v/>
      </c>
    </row>
    <row r="171" spans="1:26" hidden="1" x14ac:dyDescent="0.2">
      <c r="A171" s="20">
        <v>119</v>
      </c>
      <c r="B171">
        <v>103.847840910795</v>
      </c>
      <c r="C171">
        <v>1.28743139493618</v>
      </c>
      <c r="D171" t="s">
        <v>323</v>
      </c>
      <c r="E171" s="3" t="s">
        <v>324</v>
      </c>
      <c r="I171" t="s">
        <v>242</v>
      </c>
      <c r="J171">
        <v>-1</v>
      </c>
      <c r="K171">
        <v>-1</v>
      </c>
      <c r="L171">
        <v>-1</v>
      </c>
      <c r="P171" s="20">
        <f t="shared" si="14"/>
        <v>1010</v>
      </c>
      <c r="Q171" s="20">
        <f t="shared" si="15"/>
        <v>1531</v>
      </c>
      <c r="R171" s="21">
        <f t="shared" si="16"/>
        <v>827</v>
      </c>
      <c r="S171" s="20" t="str">
        <f t="shared" si="17"/>
        <v>059648</v>
      </c>
      <c r="T171" t="s">
        <v>323</v>
      </c>
      <c r="U171" t="str">
        <f t="shared" si="18"/>
        <v>5 Hongkong Street</v>
      </c>
      <c r="V171" t="str">
        <f t="shared" si="19"/>
        <v>http://www.hotelclover5hongkongstreet.com</v>
      </c>
      <c r="W171" s="22" t="str">
        <f t="shared" si="20"/>
        <v>http://www.hotelclover5hongkongstreet.com</v>
      </c>
      <c r="X171"/>
      <c r="Y171" s="20" t="str">
        <f>IFERROR(IF(LEN(VLOOKUP(D171,'Company A'!$B$2:$B$67,1,FALSE))&gt;0,"Yes","No"),"No")</f>
        <v>No</v>
      </c>
      <c r="Z171" s="20" t="str">
        <f>IFERROR(VLOOKUP(D171,'Company A'!$B:$E,3,FALSE),"")</f>
        <v/>
      </c>
    </row>
    <row r="172" spans="1:26" hidden="1" x14ac:dyDescent="0.2">
      <c r="A172" s="20">
        <v>120</v>
      </c>
      <c r="B172">
        <v>103.848141346555</v>
      </c>
      <c r="C172">
        <v>1.2875416506489901</v>
      </c>
      <c r="D172" t="s">
        <v>325</v>
      </c>
      <c r="E172" s="3" t="s">
        <v>326</v>
      </c>
      <c r="I172" t="s">
        <v>242</v>
      </c>
      <c r="J172">
        <v>-1</v>
      </c>
      <c r="K172">
        <v>-1</v>
      </c>
      <c r="L172">
        <v>-1</v>
      </c>
      <c r="P172" s="20">
        <f t="shared" si="14"/>
        <v>985</v>
      </c>
      <c r="Q172" s="20">
        <f t="shared" si="15"/>
        <v>1500</v>
      </c>
      <c r="R172" s="21">
        <f t="shared" si="16"/>
        <v>818</v>
      </c>
      <c r="S172" s="20" t="str">
        <f t="shared" si="17"/>
        <v>058689</v>
      </c>
      <c r="T172" t="s">
        <v>325</v>
      </c>
      <c r="U172" t="str">
        <f t="shared" si="18"/>
        <v>58 South Bridge Road</v>
      </c>
      <c r="V172" t="str">
        <f t="shared" si="19"/>
        <v>http://www.hotelcloverthearts.com</v>
      </c>
      <c r="W172" s="22" t="str">
        <f t="shared" si="20"/>
        <v>http://www.hotelcloverthearts.com</v>
      </c>
      <c r="X172"/>
      <c r="Y172" s="20" t="str">
        <f>IFERROR(IF(LEN(VLOOKUP(D172,'Company A'!$B$2:$B$67,1,FALSE))&gt;0,"Yes","No"),"No")</f>
        <v>No</v>
      </c>
      <c r="Z172" s="20" t="str">
        <f>IFERROR(VLOOKUP(D172,'Company A'!$B:$E,3,FALSE),"")</f>
        <v/>
      </c>
    </row>
    <row r="173" spans="1:26" hidden="1" x14ac:dyDescent="0.2">
      <c r="A173" s="20">
        <v>121</v>
      </c>
      <c r="B173">
        <v>103.881864226044</v>
      </c>
      <c r="C173">
        <v>1.3110047955522599</v>
      </c>
      <c r="D173" t="s">
        <v>327</v>
      </c>
      <c r="E173" s="3" t="s">
        <v>328</v>
      </c>
      <c r="I173" t="s">
        <v>242</v>
      </c>
      <c r="J173">
        <v>-1</v>
      </c>
      <c r="K173">
        <v>-1</v>
      </c>
      <c r="L173">
        <v>-1</v>
      </c>
      <c r="P173" s="20">
        <f t="shared" si="14"/>
        <v>899</v>
      </c>
      <c r="Q173" s="20">
        <f t="shared" si="15"/>
        <v>1406</v>
      </c>
      <c r="R173" s="21" t="str">
        <f t="shared" si="16"/>
        <v/>
      </c>
      <c r="S173" s="20" t="str">
        <f t="shared" si="17"/>
        <v>398693</v>
      </c>
      <c r="T173" t="s">
        <v>327</v>
      </c>
      <c r="U173" t="str">
        <f t="shared" si="18"/>
        <v>36 Lorong 22 Geylang</v>
      </c>
      <c r="V173" t="str">
        <f t="shared" si="19"/>
        <v/>
      </c>
      <c r="W173" s="22" t="str">
        <f t="shared" si="20"/>
        <v/>
      </c>
      <c r="X173"/>
      <c r="Y173" s="20" t="str">
        <f>IFERROR(IF(LEN(VLOOKUP(D173,'Company A'!$B$2:$B$67,1,FALSE))&gt;0,"Yes","No"),"No")</f>
        <v>No</v>
      </c>
      <c r="Z173" s="20" t="str">
        <f>IFERROR(VLOOKUP(D173,'Company A'!$B:$E,3,FALSE),"")</f>
        <v/>
      </c>
    </row>
    <row r="174" spans="1:26" hidden="1" x14ac:dyDescent="0.2">
      <c r="A174" s="20">
        <v>122</v>
      </c>
      <c r="B174">
        <v>103.84785583983999</v>
      </c>
      <c r="C174">
        <v>1.28834728945848</v>
      </c>
      <c r="D174" t="s">
        <v>329</v>
      </c>
      <c r="E174" s="3" t="s">
        <v>330</v>
      </c>
      <c r="I174" t="s">
        <v>242</v>
      </c>
      <c r="J174">
        <v>-1</v>
      </c>
      <c r="K174">
        <v>-1</v>
      </c>
      <c r="L174">
        <v>-1</v>
      </c>
      <c r="P174" s="20">
        <f t="shared" si="14"/>
        <v>900</v>
      </c>
      <c r="Q174" s="20">
        <f t="shared" si="15"/>
        <v>1406</v>
      </c>
      <c r="R174" s="21" t="str">
        <f t="shared" si="16"/>
        <v/>
      </c>
      <c r="S174" s="20" t="str">
        <f t="shared" si="17"/>
        <v>059905</v>
      </c>
      <c r="T174" t="s">
        <v>329</v>
      </c>
      <c r="U174" t="str">
        <f t="shared" si="18"/>
        <v>16 Carpenter Street</v>
      </c>
      <c r="V174" t="str">
        <f t="shared" si="19"/>
        <v/>
      </c>
      <c r="W174" s="22" t="str">
        <f t="shared" si="20"/>
        <v/>
      </c>
      <c r="X174"/>
      <c r="Y174" s="20" t="str">
        <f>IFERROR(IF(LEN(VLOOKUP(D174,'Company A'!$B$2:$B$67,1,FALSE))&gt;0,"Yes","No"),"No")</f>
        <v>No</v>
      </c>
      <c r="Z174" s="20" t="str">
        <f>IFERROR(VLOOKUP(D174,'Company A'!$B:$E,3,FALSE),"")</f>
        <v/>
      </c>
    </row>
    <row r="175" spans="1:26" hidden="1" x14ac:dyDescent="0.2">
      <c r="A175" s="20">
        <v>124</v>
      </c>
      <c r="B175">
        <v>103.851819954907</v>
      </c>
      <c r="C175">
        <v>1.29801039522131</v>
      </c>
      <c r="D175" t="s">
        <v>332</v>
      </c>
      <c r="E175" s="3" t="s">
        <v>333</v>
      </c>
      <c r="I175" t="s">
        <v>242</v>
      </c>
      <c r="J175">
        <v>-1</v>
      </c>
      <c r="K175">
        <v>-1</v>
      </c>
      <c r="L175">
        <v>-1</v>
      </c>
      <c r="P175" s="20">
        <f t="shared" si="14"/>
        <v>968</v>
      </c>
      <c r="Q175" s="20">
        <f t="shared" si="15"/>
        <v>1470</v>
      </c>
      <c r="R175" s="21">
        <f t="shared" si="16"/>
        <v>809</v>
      </c>
      <c r="S175" s="20" t="str">
        <f t="shared" si="17"/>
        <v>188549</v>
      </c>
      <c r="T175" t="s">
        <v>332</v>
      </c>
      <c r="U175" t="str">
        <f t="shared" si="18"/>
        <v>218 Queen Street</v>
      </c>
      <c r="V175" t="str">
        <f t="shared" si="19"/>
        <v>http://www.oxfordhotel.com.sg</v>
      </c>
      <c r="W175" s="22" t="str">
        <f t="shared" si="20"/>
        <v>http://www.oxfordhotel.com.sg</v>
      </c>
      <c r="X175"/>
      <c r="Y175" s="20" t="str">
        <f>IFERROR(IF(LEN(VLOOKUP(D175,'Company A'!$B$2:$B$67,1,FALSE))&gt;0,"Yes","No"),"No")</f>
        <v>No</v>
      </c>
      <c r="Z175" s="20" t="str">
        <f>IFERROR(VLOOKUP(D175,'Company A'!$B:$E,3,FALSE),"")</f>
        <v/>
      </c>
    </row>
    <row r="176" spans="1:26" hidden="1" x14ac:dyDescent="0.2">
      <c r="A176" s="20">
        <v>125</v>
      </c>
      <c r="B176">
        <v>103.877541289216</v>
      </c>
      <c r="C176">
        <v>1.3112308451386501</v>
      </c>
      <c r="D176" t="s">
        <v>334</v>
      </c>
      <c r="E176" s="3" t="s">
        <v>335</v>
      </c>
      <c r="I176" t="s">
        <v>242</v>
      </c>
      <c r="J176">
        <v>-1</v>
      </c>
      <c r="K176">
        <v>-1</v>
      </c>
      <c r="L176">
        <v>-1</v>
      </c>
      <c r="P176" s="20">
        <f t="shared" si="14"/>
        <v>905</v>
      </c>
      <c r="Q176" s="20">
        <f t="shared" si="15"/>
        <v>1418</v>
      </c>
      <c r="R176" s="21" t="str">
        <f t="shared" si="16"/>
        <v/>
      </c>
      <c r="S176" s="20" t="str">
        <f t="shared" si="17"/>
        <v>399047</v>
      </c>
      <c r="T176" t="s">
        <v>334</v>
      </c>
      <c r="U176" t="str">
        <f t="shared" si="18"/>
        <v>14 Lorong 10 Geylang</v>
      </c>
      <c r="V176" t="str">
        <f t="shared" si="19"/>
        <v/>
      </c>
      <c r="W176" s="22" t="str">
        <f t="shared" si="20"/>
        <v/>
      </c>
      <c r="X176"/>
      <c r="Y176" s="20" t="str">
        <f>IFERROR(IF(LEN(VLOOKUP(D176,'Company A'!$B$2:$B$67,1,FALSE))&gt;0,"Yes","No"),"No")</f>
        <v>No</v>
      </c>
      <c r="Z176" s="20" t="str">
        <f>IFERROR(VLOOKUP(D176,'Company A'!$B:$E,3,FALSE),"")</f>
        <v/>
      </c>
    </row>
    <row r="177" spans="1:26" hidden="1" x14ac:dyDescent="0.2">
      <c r="A177" s="20">
        <v>126</v>
      </c>
      <c r="B177">
        <v>103.87650226715</v>
      </c>
      <c r="C177">
        <v>1.3099941332188201</v>
      </c>
      <c r="D177" t="s">
        <v>336</v>
      </c>
      <c r="E177" s="3" t="s">
        <v>337</v>
      </c>
      <c r="I177" t="s">
        <v>242</v>
      </c>
      <c r="J177">
        <v>-1</v>
      </c>
      <c r="K177">
        <v>-1</v>
      </c>
      <c r="L177">
        <v>-1</v>
      </c>
      <c r="P177" s="20">
        <f t="shared" si="14"/>
        <v>897</v>
      </c>
      <c r="Q177" s="20">
        <f t="shared" si="15"/>
        <v>1401</v>
      </c>
      <c r="R177" s="21" t="str">
        <f t="shared" si="16"/>
        <v/>
      </c>
      <c r="S177" s="20" t="str">
        <f t="shared" si="17"/>
        <v>399199</v>
      </c>
      <c r="T177" t="s">
        <v>336</v>
      </c>
      <c r="U177" t="str">
        <f t="shared" si="18"/>
        <v>44 Lorong 6 Geylang</v>
      </c>
      <c r="V177" t="str">
        <f t="shared" si="19"/>
        <v/>
      </c>
      <c r="W177" s="22" t="str">
        <f t="shared" si="20"/>
        <v/>
      </c>
      <c r="X177"/>
      <c r="Y177" s="20" t="str">
        <f>IFERROR(IF(LEN(VLOOKUP(D177,'Company A'!$B$2:$B$67,1,FALSE))&gt;0,"Yes","No"),"No")</f>
        <v>No</v>
      </c>
      <c r="Z177" s="20" t="str">
        <f>IFERROR(VLOOKUP(D177,'Company A'!$B:$E,3,FALSE),"")</f>
        <v/>
      </c>
    </row>
    <row r="178" spans="1:26" hidden="1" x14ac:dyDescent="0.2">
      <c r="A178" s="20">
        <v>127</v>
      </c>
      <c r="B178">
        <v>103.877512883509</v>
      </c>
      <c r="C178">
        <v>1.3112885667043599</v>
      </c>
      <c r="D178" t="s">
        <v>338</v>
      </c>
      <c r="E178" s="3" t="s">
        <v>339</v>
      </c>
      <c r="I178" t="s">
        <v>242</v>
      </c>
      <c r="J178">
        <v>-1</v>
      </c>
      <c r="K178">
        <v>-1</v>
      </c>
      <c r="L178">
        <v>-1</v>
      </c>
      <c r="P178" s="20">
        <f t="shared" si="14"/>
        <v>900</v>
      </c>
      <c r="Q178" s="20">
        <f t="shared" si="15"/>
        <v>1408</v>
      </c>
      <c r="R178" s="21" t="str">
        <f t="shared" si="16"/>
        <v/>
      </c>
      <c r="S178" s="20" t="str">
        <f t="shared" si="17"/>
        <v>399045</v>
      </c>
      <c r="T178" t="s">
        <v>338</v>
      </c>
      <c r="U178" t="str">
        <f t="shared" si="18"/>
        <v>12 Lorong 10 Geylang</v>
      </c>
      <c r="V178" t="str">
        <f t="shared" si="19"/>
        <v/>
      </c>
      <c r="W178" s="22" t="str">
        <f t="shared" si="20"/>
        <v/>
      </c>
      <c r="X178"/>
      <c r="Y178" s="20" t="str">
        <f>IFERROR(IF(LEN(VLOOKUP(D178,'Company A'!$B$2:$B$67,1,FALSE))&gt;0,"Yes","No"),"No")</f>
        <v>No</v>
      </c>
      <c r="Z178" s="20" t="str">
        <f>IFERROR(VLOOKUP(D178,'Company A'!$B:$E,3,FALSE),"")</f>
        <v/>
      </c>
    </row>
    <row r="179" spans="1:26" hidden="1" x14ac:dyDescent="0.2">
      <c r="A179" s="20">
        <v>129</v>
      </c>
      <c r="B179">
        <v>103.84000759532699</v>
      </c>
      <c r="C179">
        <v>1.2796266933554601</v>
      </c>
      <c r="D179" t="s">
        <v>94</v>
      </c>
      <c r="E179" s="3" t="s">
        <v>341</v>
      </c>
      <c r="I179" t="s">
        <v>242</v>
      </c>
      <c r="J179">
        <v>-1</v>
      </c>
      <c r="K179">
        <v>-1</v>
      </c>
      <c r="L179">
        <v>-1</v>
      </c>
      <c r="P179" s="20">
        <f t="shared" si="14"/>
        <v>991</v>
      </c>
      <c r="Q179" s="20">
        <f t="shared" si="15"/>
        <v>1501</v>
      </c>
      <c r="R179" s="21">
        <f t="shared" si="16"/>
        <v>814</v>
      </c>
      <c r="S179" s="20" t="str">
        <f t="shared" si="17"/>
        <v>088765</v>
      </c>
      <c r="T179" t="s">
        <v>94</v>
      </c>
      <c r="U179" t="str">
        <f t="shared" si="18"/>
        <v>333 New Bridge Road</v>
      </c>
      <c r="V179" t="str">
        <f t="shared" si="19"/>
        <v>http://www.dorsetthotels.com/singapore</v>
      </c>
      <c r="W179" s="22" t="str">
        <f t="shared" si="20"/>
        <v>http://www.dorsetthotels.com/singapore</v>
      </c>
      <c r="X179"/>
      <c r="Y179" s="20" t="str">
        <f>IFERROR(IF(LEN(VLOOKUP(D179,'Company A'!$B$2:$B$67,1,FALSE))&gt;0,"Yes","No"),"No")</f>
        <v>No</v>
      </c>
      <c r="Z179" s="20" t="str">
        <f>IFERROR(VLOOKUP(D179,'Company A'!$B:$E,3,FALSE),"")</f>
        <v/>
      </c>
    </row>
    <row r="180" spans="1:26" hidden="1" x14ac:dyDescent="0.2">
      <c r="A180" s="20">
        <v>131</v>
      </c>
      <c r="B180">
        <v>103.85495321569201</v>
      </c>
      <c r="C180">
        <v>1.31170733900897</v>
      </c>
      <c r="D180" t="s">
        <v>96</v>
      </c>
      <c r="E180" s="3" t="s">
        <v>345</v>
      </c>
      <c r="I180" t="s">
        <v>242</v>
      </c>
      <c r="J180">
        <v>-1</v>
      </c>
      <c r="K180">
        <v>-1</v>
      </c>
      <c r="L180">
        <v>-1</v>
      </c>
      <c r="P180" s="20">
        <f t="shared" si="14"/>
        <v>971</v>
      </c>
      <c r="Q180" s="20">
        <f t="shared" si="15"/>
        <v>1469</v>
      </c>
      <c r="R180" s="21">
        <f t="shared" si="16"/>
        <v>810</v>
      </c>
      <c r="S180" s="20" t="str">
        <f t="shared" si="17"/>
        <v>218842</v>
      </c>
      <c r="T180" t="s">
        <v>96</v>
      </c>
      <c r="U180" t="str">
        <f t="shared" si="18"/>
        <v>2 Owen Road</v>
      </c>
      <c r="V180" t="str">
        <f t="shared" si="19"/>
        <v>http://www.fortunahotel.com.sg</v>
      </c>
      <c r="W180" s="22" t="str">
        <f t="shared" si="20"/>
        <v>http://www.fortunahotel.com.sg</v>
      </c>
      <c r="X180"/>
      <c r="Y180" s="20" t="str">
        <f>IFERROR(IF(LEN(VLOOKUP(D180,'Company A'!$B$2:$B$67,1,FALSE))&gt;0,"Yes","No"),"No")</f>
        <v>No</v>
      </c>
      <c r="Z180" s="20" t="str">
        <f>IFERROR(VLOOKUP(D180,'Company A'!$B:$E,3,FALSE),"")</f>
        <v/>
      </c>
    </row>
    <row r="181" spans="1:26" hidden="1" x14ac:dyDescent="0.2">
      <c r="A181" s="20">
        <v>132</v>
      </c>
      <c r="B181">
        <v>103.890924420622</v>
      </c>
      <c r="C181">
        <v>1.3150246298471999</v>
      </c>
      <c r="D181" t="s">
        <v>346</v>
      </c>
      <c r="E181" s="3" t="s">
        <v>347</v>
      </c>
      <c r="I181" t="s">
        <v>242</v>
      </c>
      <c r="J181">
        <v>-1</v>
      </c>
      <c r="K181">
        <v>-1</v>
      </c>
      <c r="L181">
        <v>-1</v>
      </c>
      <c r="P181" s="20">
        <f t="shared" si="14"/>
        <v>973</v>
      </c>
      <c r="Q181" s="20">
        <f t="shared" si="15"/>
        <v>1484</v>
      </c>
      <c r="R181" s="21">
        <f t="shared" si="16"/>
        <v>818</v>
      </c>
      <c r="S181" s="20" t="str">
        <f t="shared" si="17"/>
        <v>389659</v>
      </c>
      <c r="T181" t="s">
        <v>346</v>
      </c>
      <c r="U181" t="str">
        <f t="shared" si="18"/>
        <v>757 Geylang Road</v>
      </c>
      <c r="V181" t="str">
        <f t="shared" si="19"/>
        <v>http://www.fourchain.com.sg</v>
      </c>
      <c r="W181" s="22" t="str">
        <f t="shared" si="20"/>
        <v>http://www.fourchain.com.sg</v>
      </c>
      <c r="X181"/>
      <c r="Y181" s="20" t="str">
        <f>IFERROR(IF(LEN(VLOOKUP(D181,'Company A'!$B$2:$B$67,1,FALSE))&gt;0,"Yes","No"),"No")</f>
        <v>No</v>
      </c>
      <c r="Z181" s="20" t="str">
        <f>IFERROR(VLOOKUP(D181,'Company A'!$B:$E,3,FALSE),"")</f>
        <v/>
      </c>
    </row>
    <row r="182" spans="1:26" hidden="1" x14ac:dyDescent="0.2">
      <c r="A182" s="20">
        <v>134</v>
      </c>
      <c r="B182">
        <v>103.902912251068</v>
      </c>
      <c r="C182">
        <v>1.30377937658153</v>
      </c>
      <c r="D182" t="s">
        <v>214</v>
      </c>
      <c r="E182" s="3" t="s">
        <v>378</v>
      </c>
      <c r="I182" t="s">
        <v>242</v>
      </c>
      <c r="J182">
        <v>-1</v>
      </c>
      <c r="K182">
        <v>-1</v>
      </c>
      <c r="L182">
        <v>-1</v>
      </c>
      <c r="P182" s="20">
        <f t="shared" si="14"/>
        <v>1049</v>
      </c>
      <c r="Q182" s="20">
        <f t="shared" si="15"/>
        <v>1564</v>
      </c>
      <c r="R182" s="21">
        <f t="shared" si="16"/>
        <v>817</v>
      </c>
      <c r="S182" s="20" t="str">
        <f t="shared" si="17"/>
        <v>449536</v>
      </c>
      <c r="T182" t="s">
        <v>214</v>
      </c>
      <c r="U182" t="str">
        <f t="shared" si="18"/>
        <v>25 Marine Parade Road</v>
      </c>
      <c r="V182" t="str">
        <f t="shared" si="19"/>
        <v>http://www.stayfareast.com/en/hotels/village-hotel-katong.aspx</v>
      </c>
      <c r="W182" s="22" t="str">
        <f t="shared" si="20"/>
        <v>http://www.stayfareast.com/en/hotels/village-hotel-katong.aspx</v>
      </c>
      <c r="X182"/>
      <c r="Y182" s="20" t="str">
        <f>IFERROR(IF(LEN(VLOOKUP(D182,'Company A'!$B$2:$B$67,1,FALSE))&gt;0,"Yes","No"),"No")</f>
        <v>No</v>
      </c>
      <c r="Z182" s="20" t="str">
        <f>IFERROR(VLOOKUP(D182,'Company A'!$B:$E,3,FALSE),"")</f>
        <v/>
      </c>
    </row>
    <row r="183" spans="1:26" hidden="1" x14ac:dyDescent="0.2">
      <c r="A183" s="20">
        <v>135</v>
      </c>
      <c r="B183">
        <v>103.834573055479</v>
      </c>
      <c r="C183">
        <v>1.31564774607583</v>
      </c>
      <c r="D183" t="s">
        <v>379</v>
      </c>
      <c r="E183" s="3" t="s">
        <v>380</v>
      </c>
      <c r="I183" t="s">
        <v>242</v>
      </c>
      <c r="J183">
        <v>-1</v>
      </c>
      <c r="K183">
        <v>-1</v>
      </c>
      <c r="L183">
        <v>-1</v>
      </c>
      <c r="P183" s="20">
        <f t="shared" si="14"/>
        <v>959</v>
      </c>
      <c r="Q183" s="20">
        <f t="shared" si="15"/>
        <v>1461</v>
      </c>
      <c r="R183" s="21">
        <f t="shared" si="16"/>
        <v>806</v>
      </c>
      <c r="S183" s="20" t="str">
        <f t="shared" si="17"/>
        <v>259895</v>
      </c>
      <c r="T183" t="s">
        <v>379</v>
      </c>
      <c r="U183" t="str">
        <f t="shared" si="18"/>
        <v>5 Balmoral Crescent</v>
      </c>
      <c r="V183" t="str">
        <f t="shared" si="19"/>
        <v>http://www.viphotel.com.sg</v>
      </c>
      <c r="W183" s="22" t="str">
        <f t="shared" si="20"/>
        <v>http://www.viphotel.com.sg</v>
      </c>
      <c r="X183"/>
      <c r="Y183" s="20" t="str">
        <f>IFERROR(IF(LEN(VLOOKUP(D183,'Company A'!$B$2:$B$67,1,FALSE))&gt;0,"Yes","No"),"No")</f>
        <v>No</v>
      </c>
      <c r="Z183" s="20" t="str">
        <f>IFERROR(VLOOKUP(D183,'Company A'!$B:$E,3,FALSE),"")</f>
        <v/>
      </c>
    </row>
    <row r="184" spans="1:26" hidden="1" x14ac:dyDescent="0.2">
      <c r="A184" s="20">
        <v>137</v>
      </c>
      <c r="B184">
        <v>103.85462947581</v>
      </c>
      <c r="C184">
        <v>1.3051213168781699</v>
      </c>
      <c r="D184" t="s">
        <v>215</v>
      </c>
      <c r="E184" s="3" t="s">
        <v>383</v>
      </c>
      <c r="I184" t="s">
        <v>242</v>
      </c>
      <c r="J184">
        <v>-1</v>
      </c>
      <c r="K184">
        <v>-1</v>
      </c>
      <c r="L184">
        <v>-1</v>
      </c>
      <c r="P184" s="20">
        <f t="shared" si="14"/>
        <v>973</v>
      </c>
      <c r="Q184" s="20">
        <f t="shared" si="15"/>
        <v>1477</v>
      </c>
      <c r="R184" s="21">
        <f t="shared" si="16"/>
        <v>813</v>
      </c>
      <c r="S184" s="20" t="str">
        <f t="shared" si="17"/>
        <v>209494</v>
      </c>
      <c r="T184" t="s">
        <v>215</v>
      </c>
      <c r="U184" t="str">
        <f t="shared" si="18"/>
        <v>2 Dickson Road</v>
      </c>
      <c r="V184" t="str">
        <f t="shared" si="19"/>
        <v>http://wanderlusthotel.com</v>
      </c>
      <c r="W184" s="22" t="str">
        <f t="shared" si="20"/>
        <v>http://wanderlusthotel.com</v>
      </c>
      <c r="X184"/>
      <c r="Y184" s="20" t="str">
        <f>IFERROR(IF(LEN(VLOOKUP(D184,'Company A'!$B$2:$B$67,1,FALSE))&gt;0,"Yes","No"),"No")</f>
        <v>No</v>
      </c>
      <c r="Z184" s="20" t="str">
        <f>IFERROR(VLOOKUP(D184,'Company A'!$B:$E,3,FALSE),"")</f>
        <v/>
      </c>
    </row>
    <row r="185" spans="1:26" hidden="1" x14ac:dyDescent="0.2">
      <c r="A185" s="20">
        <v>138</v>
      </c>
      <c r="B185">
        <v>103.83501004668599</v>
      </c>
      <c r="C185">
        <v>1.2843221172367301</v>
      </c>
      <c r="D185" t="s">
        <v>216</v>
      </c>
      <c r="E185" s="3" t="s">
        <v>384</v>
      </c>
      <c r="I185" t="s">
        <v>242</v>
      </c>
      <c r="J185">
        <v>-1</v>
      </c>
      <c r="K185">
        <v>-1</v>
      </c>
      <c r="L185">
        <v>-1</v>
      </c>
      <c r="P185" s="20">
        <f t="shared" si="14"/>
        <v>959</v>
      </c>
      <c r="Q185" s="20">
        <f t="shared" si="15"/>
        <v>1459</v>
      </c>
      <c r="R185" s="21">
        <f t="shared" si="16"/>
        <v>808</v>
      </c>
      <c r="S185" s="20" t="str">
        <f t="shared" si="17"/>
        <v>169040</v>
      </c>
      <c r="T185" t="s">
        <v>216</v>
      </c>
      <c r="U185" t="str">
        <f t="shared" si="18"/>
        <v>231 Outram Road</v>
      </c>
      <c r="V185" t="str">
        <f t="shared" si="19"/>
        <v>http://www.wangzhotel.com</v>
      </c>
      <c r="W185" s="22" t="str">
        <f t="shared" si="20"/>
        <v>http://www.wangzhotel.com</v>
      </c>
      <c r="X185"/>
      <c r="Y185" s="20" t="str">
        <f>IFERROR(IF(LEN(VLOOKUP(D185,'Company A'!$B$2:$B$67,1,FALSE))&gt;0,"Yes","No"),"No")</f>
        <v>No</v>
      </c>
      <c r="Z185" s="20" t="str">
        <f>IFERROR(VLOOKUP(D185,'Company A'!$B:$E,3,FALSE),"")</f>
        <v/>
      </c>
    </row>
    <row r="186" spans="1:26" hidden="1" x14ac:dyDescent="0.2">
      <c r="A186" s="20">
        <v>139</v>
      </c>
      <c r="B186">
        <v>103.835187498613</v>
      </c>
      <c r="C186">
        <v>1.3069253966608201</v>
      </c>
      <c r="D186" t="s">
        <v>217</v>
      </c>
      <c r="E186" s="3" t="s">
        <v>385</v>
      </c>
      <c r="I186" t="s">
        <v>242</v>
      </c>
      <c r="J186">
        <v>-1</v>
      </c>
      <c r="K186">
        <v>-1</v>
      </c>
      <c r="L186">
        <v>-1</v>
      </c>
      <c r="P186" s="20">
        <f t="shared" si="14"/>
        <v>962</v>
      </c>
      <c r="Q186" s="20">
        <f t="shared" si="15"/>
        <v>1464</v>
      </c>
      <c r="R186" s="21">
        <f t="shared" si="16"/>
        <v>807</v>
      </c>
      <c r="S186" s="20" t="str">
        <f t="shared" si="17"/>
        <v>228516</v>
      </c>
      <c r="T186" t="s">
        <v>217</v>
      </c>
      <c r="U186" t="str">
        <f t="shared" si="18"/>
        <v>21 Mount Elizabeth</v>
      </c>
      <c r="V186" t="str">
        <f t="shared" si="19"/>
        <v>http://www.yorkhotel.com.sg</v>
      </c>
      <c r="W186" s="22" t="str">
        <f t="shared" si="20"/>
        <v>http://www.yorkhotel.com.sg</v>
      </c>
      <c r="X186"/>
      <c r="Y186" s="20" t="str">
        <f>IFERROR(IF(LEN(VLOOKUP(D186,'Company A'!$B$2:$B$67,1,FALSE))&gt;0,"Yes","No"),"No")</f>
        <v>No</v>
      </c>
      <c r="Z186" s="20" t="str">
        <f>IFERROR(VLOOKUP(D186,'Company A'!$B:$E,3,FALSE),"")</f>
        <v/>
      </c>
    </row>
    <row r="187" spans="1:26" hidden="1" x14ac:dyDescent="0.2">
      <c r="A187" s="20">
        <v>140</v>
      </c>
      <c r="B187">
        <v>103.860647274375</v>
      </c>
      <c r="C187">
        <v>1.2996202377038899</v>
      </c>
      <c r="D187" t="s">
        <v>392</v>
      </c>
      <c r="E187" s="3" t="s">
        <v>393</v>
      </c>
      <c r="I187" t="s">
        <v>242</v>
      </c>
      <c r="J187">
        <v>-1</v>
      </c>
      <c r="K187">
        <v>-1</v>
      </c>
      <c r="L187">
        <v>-1</v>
      </c>
      <c r="P187" s="20">
        <f t="shared" si="14"/>
        <v>924</v>
      </c>
      <c r="Q187" s="20">
        <f t="shared" si="15"/>
        <v>1452</v>
      </c>
      <c r="R187" s="21" t="str">
        <f t="shared" si="16"/>
        <v/>
      </c>
      <c r="S187" s="20" t="str">
        <f t="shared" si="17"/>
        <v>199592</v>
      </c>
      <c r="T187" t="s">
        <v>392</v>
      </c>
      <c r="U187" t="str">
        <f t="shared" si="18"/>
        <v>7500B Beach Road</v>
      </c>
      <c r="V187" t="str">
        <f t="shared" si="19"/>
        <v/>
      </c>
      <c r="W187" s="22" t="str">
        <f t="shared" si="20"/>
        <v/>
      </c>
      <c r="X187"/>
      <c r="Y187" s="20" t="str">
        <f>IFERROR(IF(LEN(VLOOKUP(D187,'Company A'!$B$2:$B$67,1,FALSE))&gt;0,"Yes","No"),"No")</f>
        <v>No</v>
      </c>
      <c r="Z187" s="20" t="str">
        <f>IFERROR(VLOOKUP(D187,'Company A'!$B:$E,3,FALSE),"")</f>
        <v/>
      </c>
    </row>
    <row r="188" spans="1:26" hidden="1" x14ac:dyDescent="0.2">
      <c r="A188" s="20">
        <v>141</v>
      </c>
      <c r="B188">
        <v>103.860633789434</v>
      </c>
      <c r="C188">
        <v>1.31231710252422</v>
      </c>
      <c r="D188" t="s">
        <v>394</v>
      </c>
      <c r="E188" s="3" t="s">
        <v>395</v>
      </c>
      <c r="I188" t="s">
        <v>242</v>
      </c>
      <c r="J188">
        <v>-1</v>
      </c>
      <c r="K188">
        <v>-1</v>
      </c>
      <c r="L188">
        <v>-1</v>
      </c>
      <c r="P188" s="20">
        <f t="shared" si="14"/>
        <v>985</v>
      </c>
      <c r="Q188" s="20">
        <f t="shared" si="15"/>
        <v>1507</v>
      </c>
      <c r="R188" s="21">
        <f t="shared" si="16"/>
        <v>828</v>
      </c>
      <c r="S188" s="20" t="str">
        <f t="shared" si="17"/>
        <v>207569</v>
      </c>
      <c r="T188" t="s">
        <v>394</v>
      </c>
      <c r="U188" t="str">
        <f t="shared" si="18"/>
        <v>165 Tyrwhitt Road</v>
      </c>
      <c r="V188" t="str">
        <f t="shared" si="19"/>
        <v>http://www.parcsovereign.com</v>
      </c>
      <c r="W188" s="22" t="str">
        <f t="shared" si="20"/>
        <v>http://www.parcsovereign.com</v>
      </c>
      <c r="X188"/>
      <c r="Y188" s="20" t="str">
        <f>IFERROR(IF(LEN(VLOOKUP(D188,'Company A'!$B$2:$B$67,1,FALSE))&gt;0,"Yes","No"),"No")</f>
        <v>No</v>
      </c>
      <c r="Z188" s="20" t="str">
        <f>IFERROR(VLOOKUP(D188,'Company A'!$B:$E,3,FALSE),"")</f>
        <v/>
      </c>
    </row>
    <row r="189" spans="1:26" hidden="1" x14ac:dyDescent="0.2">
      <c r="A189" s="20">
        <v>142</v>
      </c>
      <c r="B189">
        <v>103.841819631379</v>
      </c>
      <c r="C189">
        <v>1.2806216485633399</v>
      </c>
      <c r="D189" t="s">
        <v>396</v>
      </c>
      <c r="E189" s="3" t="s">
        <v>397</v>
      </c>
      <c r="I189" t="s">
        <v>242</v>
      </c>
      <c r="J189">
        <v>-1</v>
      </c>
      <c r="K189">
        <v>-1</v>
      </c>
      <c r="L189">
        <v>-1</v>
      </c>
      <c r="P189" s="20">
        <f t="shared" si="14"/>
        <v>963</v>
      </c>
      <c r="Q189" s="20">
        <f t="shared" si="15"/>
        <v>1465</v>
      </c>
      <c r="R189" s="21">
        <f t="shared" si="16"/>
        <v>810</v>
      </c>
      <c r="S189" s="20" t="str">
        <f t="shared" si="17"/>
        <v>088392</v>
      </c>
      <c r="T189" t="s">
        <v>396</v>
      </c>
      <c r="U189" t="str">
        <f t="shared" si="18"/>
        <v>22 Teck Lim Road</v>
      </c>
      <c r="V189" t="str">
        <f t="shared" si="19"/>
        <v>http://www.park22hotel.com</v>
      </c>
      <c r="W189" s="22" t="str">
        <f t="shared" si="20"/>
        <v>http://www.park22hotel.com</v>
      </c>
      <c r="X189"/>
      <c r="Y189" s="20" t="str">
        <f>IFERROR(IF(LEN(VLOOKUP(D189,'Company A'!$B$2:$B$67,1,FALSE))&gt;0,"Yes","No"),"No")</f>
        <v>No</v>
      </c>
      <c r="Z189" s="20" t="str">
        <f>IFERROR(VLOOKUP(D189,'Company A'!$B:$E,3,FALSE),"")</f>
        <v/>
      </c>
    </row>
    <row r="190" spans="1:26" hidden="1" x14ac:dyDescent="0.2">
      <c r="A190" s="20">
        <v>143</v>
      </c>
      <c r="B190">
        <v>103.962987028242</v>
      </c>
      <c r="C190">
        <v>1.3356968447187201</v>
      </c>
      <c r="D190" t="s">
        <v>165</v>
      </c>
      <c r="E190" s="3" t="s">
        <v>398</v>
      </c>
      <c r="I190" t="s">
        <v>242</v>
      </c>
      <c r="J190">
        <v>-1</v>
      </c>
      <c r="K190">
        <v>-1</v>
      </c>
      <c r="L190">
        <v>-1</v>
      </c>
      <c r="P190" s="20">
        <f t="shared" si="14"/>
        <v>978</v>
      </c>
      <c r="Q190" s="20">
        <f t="shared" si="15"/>
        <v>1501</v>
      </c>
      <c r="R190" s="21">
        <f t="shared" si="16"/>
        <v>815</v>
      </c>
      <c r="S190" s="20" t="str">
        <f t="shared" si="17"/>
        <v>486015</v>
      </c>
      <c r="T190" t="s">
        <v>165</v>
      </c>
      <c r="U190" t="str">
        <f t="shared" si="18"/>
        <v>2 Changi Business Park Avenue 1</v>
      </c>
      <c r="V190" t="str">
        <f t="shared" si="19"/>
        <v>http://www.parkavenuechangi.com</v>
      </c>
      <c r="W190" s="22" t="str">
        <f t="shared" si="20"/>
        <v>http://www.parkavenuechangi.com</v>
      </c>
      <c r="X190"/>
      <c r="Y190" s="20" t="str">
        <f>IFERROR(IF(LEN(VLOOKUP(D190,'Company A'!$B$2:$B$67,1,FALSE))&gt;0,"Yes","No"),"No")</f>
        <v>No</v>
      </c>
      <c r="Z190" s="20" t="str">
        <f>IFERROR(VLOOKUP(D190,'Company A'!$B:$E,3,FALSE),"")</f>
        <v/>
      </c>
    </row>
    <row r="191" spans="1:26" hidden="1" x14ac:dyDescent="0.2">
      <c r="A191" s="20">
        <v>145</v>
      </c>
      <c r="B191">
        <v>103.839843125849</v>
      </c>
      <c r="C191">
        <v>1.28771627862896</v>
      </c>
      <c r="D191" t="s">
        <v>400</v>
      </c>
      <c r="E191" s="3" t="s">
        <v>401</v>
      </c>
      <c r="I191" t="s">
        <v>242</v>
      </c>
      <c r="J191">
        <v>-1</v>
      </c>
      <c r="K191">
        <v>-1</v>
      </c>
      <c r="L191">
        <v>-1</v>
      </c>
      <c r="P191" s="20">
        <f t="shared" si="14"/>
        <v>981</v>
      </c>
      <c r="Q191" s="20">
        <f t="shared" si="15"/>
        <v>1488</v>
      </c>
      <c r="R191" s="21">
        <f t="shared" si="16"/>
        <v>814</v>
      </c>
      <c r="S191" s="20" t="str">
        <f t="shared" si="17"/>
        <v>169875</v>
      </c>
      <c r="T191" t="s">
        <v>400</v>
      </c>
      <c r="U191" t="str">
        <f t="shared" si="18"/>
        <v>52 Chin Swee Road</v>
      </c>
      <c r="V191" t="str">
        <f t="shared" si="19"/>
        <v>http://www.theseacarehotel.com.sg</v>
      </c>
      <c r="W191" s="22" t="str">
        <f t="shared" si="20"/>
        <v>http://www.theseacarehotel.com.sg</v>
      </c>
      <c r="X191"/>
      <c r="Y191" s="20" t="str">
        <f>IFERROR(IF(LEN(VLOOKUP(D191,'Company A'!$B$2:$B$67,1,FALSE))&gt;0,"Yes","No"),"No")</f>
        <v>No</v>
      </c>
      <c r="Z191" s="20" t="str">
        <f>IFERROR(VLOOKUP(D191,'Company A'!$B:$E,3,FALSE),"")</f>
        <v/>
      </c>
    </row>
    <row r="192" spans="1:26" hidden="1" x14ac:dyDescent="0.2">
      <c r="A192" s="20">
        <v>147</v>
      </c>
      <c r="B192">
        <v>103.845656810801</v>
      </c>
      <c r="C192">
        <v>1.2834189520275601</v>
      </c>
      <c r="D192" t="s">
        <v>403</v>
      </c>
      <c r="E192" s="3" t="s">
        <v>404</v>
      </c>
      <c r="I192" t="s">
        <v>242</v>
      </c>
      <c r="J192">
        <v>-1</v>
      </c>
      <c r="K192">
        <v>-1</v>
      </c>
      <c r="L192">
        <v>-1</v>
      </c>
      <c r="P192" s="20">
        <f t="shared" si="14"/>
        <v>987</v>
      </c>
      <c r="Q192" s="20">
        <f t="shared" si="15"/>
        <v>1503</v>
      </c>
      <c r="R192" s="21">
        <f t="shared" si="16"/>
        <v>818</v>
      </c>
      <c r="S192" s="20" t="str">
        <f t="shared" si="17"/>
        <v>058759</v>
      </c>
      <c r="T192" t="s">
        <v>403</v>
      </c>
      <c r="U192" t="str">
        <f t="shared" si="18"/>
        <v>210 South Bridge Road</v>
      </c>
      <c r="V192" t="str">
        <f t="shared" si="19"/>
        <v>http://www.thesouthbridgehotel.com</v>
      </c>
      <c r="W192" s="22" t="str">
        <f t="shared" si="20"/>
        <v>http://www.thesouthbridgehotel.com</v>
      </c>
      <c r="X192"/>
      <c r="Y192" s="20" t="str">
        <f>IFERROR(IF(LEN(VLOOKUP(D192,'Company A'!$B$2:$B$67,1,FALSE))&gt;0,"Yes","No"),"No")</f>
        <v>No</v>
      </c>
      <c r="Z192" s="20" t="str">
        <f>IFERROR(VLOOKUP(D192,'Company A'!$B:$E,3,FALSE),"")</f>
        <v/>
      </c>
    </row>
    <row r="193" spans="1:26" hidden="1" x14ac:dyDescent="0.2">
      <c r="A193" s="20">
        <v>148</v>
      </c>
      <c r="B193">
        <v>103.860975926975</v>
      </c>
      <c r="C193">
        <v>1.3031659993429201</v>
      </c>
      <c r="D193" t="s">
        <v>405</v>
      </c>
      <c r="E193" s="3" t="s">
        <v>406</v>
      </c>
      <c r="I193" t="s">
        <v>242</v>
      </c>
      <c r="J193">
        <v>-1</v>
      </c>
      <c r="K193">
        <v>-1</v>
      </c>
      <c r="L193">
        <v>-1</v>
      </c>
      <c r="P193" s="20">
        <f t="shared" si="14"/>
        <v>961</v>
      </c>
      <c r="Q193" s="20">
        <f t="shared" si="15"/>
        <v>1461</v>
      </c>
      <c r="R193" s="21">
        <f t="shared" si="16"/>
        <v>807</v>
      </c>
      <c r="S193" s="20" t="str">
        <f t="shared" si="17"/>
        <v>199002</v>
      </c>
      <c r="T193" t="s">
        <v>405</v>
      </c>
      <c r="U193" t="str">
        <f t="shared" si="18"/>
        <v>101 Jalan Sultan</v>
      </c>
      <c r="V193" t="str">
        <f t="shared" si="19"/>
        <v>http://thesultan.com.sg</v>
      </c>
      <c r="W193" s="22" t="str">
        <f t="shared" si="20"/>
        <v>http://thesultan.com.sg</v>
      </c>
      <c r="X193"/>
      <c r="Y193" s="20" t="str">
        <f>IFERROR(IF(LEN(VLOOKUP(D193,'Company A'!$B$2:$B$67,1,FALSE))&gt;0,"Yes","No"),"No")</f>
        <v>No</v>
      </c>
      <c r="Z193" s="20" t="str">
        <f>IFERROR(VLOOKUP(D193,'Company A'!$B:$E,3,FALSE),"")</f>
        <v/>
      </c>
    </row>
    <row r="194" spans="1:26" hidden="1" x14ac:dyDescent="0.2">
      <c r="A194" s="20">
        <v>149</v>
      </c>
      <c r="B194">
        <v>103.858904449668</v>
      </c>
      <c r="C194">
        <v>1.31064625481052</v>
      </c>
      <c r="D194" t="s">
        <v>407</v>
      </c>
      <c r="E194" s="3" t="s">
        <v>408</v>
      </c>
      <c r="I194" t="s">
        <v>242</v>
      </c>
      <c r="J194">
        <v>-1</v>
      </c>
      <c r="K194">
        <v>-1</v>
      </c>
      <c r="L194">
        <v>-1</v>
      </c>
      <c r="P194" s="20">
        <f t="shared" ref="P194:P257" si="21">FIND("&lt;td&gt;ADDRESSPOSTALCODE&lt;/td&gt;",E194)</f>
        <v>991</v>
      </c>
      <c r="Q194" s="20">
        <f t="shared" ref="Q194:Q257" si="22">LEN(E194)</f>
        <v>1508</v>
      </c>
      <c r="R194" s="21">
        <f t="shared" ref="R194:R257" si="23">IFERROR(FIND("href",E194),"")</f>
        <v>826</v>
      </c>
      <c r="S194" s="20" t="str">
        <f t="shared" ref="S194:S257" si="24">TRIM(LEFT(RIGHT(E194,Q194-P194-31),6))</f>
        <v>208953</v>
      </c>
      <c r="T194" t="s">
        <v>407</v>
      </c>
      <c r="U194" t="str">
        <f t="shared" ref="U194:U257" si="25">TRIM(LEFT(RIGHT(E194,Q194-P194-89),FIND("&lt;/td&gt;",RIGHT(E194,Q194-P194-89))-1))</f>
        <v>290A Jalan Besar</v>
      </c>
      <c r="V194" t="str">
        <f t="shared" ref="V194:V257" si="26">IFERROR(LEFT(RIGHT(RIGHT(E194,Q194-R194),LEN(RIGHT(E194,Q194-R194))-5),FIND("&gt;",RIGHT(RIGHT(E194,Q194-R194),LEN(RIGHT(E194,Q194-R194))-5))-2),"")</f>
        <v>http://www.travellersloft.com.sg</v>
      </c>
      <c r="W194" s="22" t="str">
        <f t="shared" ref="W194:W257" si="27">HYPERLINK(V194)</f>
        <v>http://www.travellersloft.com.sg</v>
      </c>
      <c r="X194"/>
      <c r="Y194" s="20" t="str">
        <f>IFERROR(IF(LEN(VLOOKUP(D194,'Company A'!$B$2:$B$67,1,FALSE))&gt;0,"Yes","No"),"No")</f>
        <v>No</v>
      </c>
      <c r="Z194" s="20" t="str">
        <f>IFERROR(VLOOKUP(D194,'Company A'!$B:$E,3,FALSE),"")</f>
        <v/>
      </c>
    </row>
    <row r="195" spans="1:26" hidden="1" x14ac:dyDescent="0.2">
      <c r="A195" s="20">
        <v>150</v>
      </c>
      <c r="B195">
        <v>103.84629027412601</v>
      </c>
      <c r="C195">
        <v>1.2856391520211901</v>
      </c>
      <c r="D195" t="s">
        <v>409</v>
      </c>
      <c r="E195" s="3" t="s">
        <v>410</v>
      </c>
      <c r="I195" t="s">
        <v>242</v>
      </c>
      <c r="J195">
        <v>-1</v>
      </c>
      <c r="K195">
        <v>-1</v>
      </c>
      <c r="L195">
        <v>-1</v>
      </c>
      <c r="P195" s="20">
        <f t="shared" si="21"/>
        <v>980</v>
      </c>
      <c r="Q195" s="20">
        <f t="shared" si="22"/>
        <v>1500</v>
      </c>
      <c r="R195" s="21">
        <f t="shared" si="23"/>
        <v>819</v>
      </c>
      <c r="S195" s="20" t="str">
        <f t="shared" si="24"/>
        <v>058289</v>
      </c>
      <c r="T195" t="s">
        <v>409</v>
      </c>
      <c r="U195" t="str">
        <f t="shared" si="25"/>
        <v>3 Upper Pickering Street</v>
      </c>
      <c r="V195" t="str">
        <f t="shared" si="26"/>
        <v>http://www.parkroyalhotels.com</v>
      </c>
      <c r="W195" s="22" t="str">
        <f t="shared" si="27"/>
        <v>http://www.parkroyalhotels.com</v>
      </c>
      <c r="X195"/>
      <c r="Y195" s="20" t="str">
        <f>IFERROR(IF(LEN(VLOOKUP(D195,'Company A'!$B$2:$B$67,1,FALSE))&gt;0,"Yes","No"),"No")</f>
        <v>No</v>
      </c>
      <c r="Z195" s="20" t="str">
        <f>IFERROR(VLOOKUP(D195,'Company A'!$B:$E,3,FALSE),"")</f>
        <v/>
      </c>
    </row>
    <row r="196" spans="1:26" hidden="1" x14ac:dyDescent="0.2">
      <c r="A196" s="20">
        <v>151</v>
      </c>
      <c r="B196">
        <v>103.770167550518</v>
      </c>
      <c r="C196">
        <v>1.2920783374254301</v>
      </c>
      <c r="D196" t="s">
        <v>411</v>
      </c>
      <c r="E196" s="3" t="s">
        <v>412</v>
      </c>
      <c r="I196" t="s">
        <v>242</v>
      </c>
      <c r="J196">
        <v>-1</v>
      </c>
      <c r="K196">
        <v>-1</v>
      </c>
      <c r="L196">
        <v>-1</v>
      </c>
      <c r="P196" s="20">
        <f t="shared" si="21"/>
        <v>963</v>
      </c>
      <c r="Q196" s="20">
        <f t="shared" si="22"/>
        <v>1476</v>
      </c>
      <c r="R196" s="21">
        <f t="shared" si="23"/>
        <v>814</v>
      </c>
      <c r="S196" s="20" t="str">
        <f t="shared" si="24"/>
        <v>118741</v>
      </c>
      <c r="T196" t="s">
        <v>411</v>
      </c>
      <c r="U196" t="str">
        <f t="shared" si="25"/>
        <v>404 Pasir Panjang Road</v>
      </c>
      <c r="V196" t="str">
        <f t="shared" si="26"/>
        <v>http://www.ppinn.com.sg/</v>
      </c>
      <c r="W196" s="22" t="str">
        <f t="shared" si="27"/>
        <v>http://www.ppinn.com.sg/</v>
      </c>
      <c r="X196"/>
      <c r="Y196" s="20" t="str">
        <f>IFERROR(IF(LEN(VLOOKUP(D196,'Company A'!$B$2:$B$67,1,FALSE))&gt;0,"Yes","No"),"No")</f>
        <v>No</v>
      </c>
      <c r="Z196" s="20" t="str">
        <f>IFERROR(VLOOKUP(D196,'Company A'!$B:$E,3,FALSE),"")</f>
        <v/>
      </c>
    </row>
    <row r="197" spans="1:26" hidden="1" x14ac:dyDescent="0.2">
      <c r="A197" s="20">
        <v>152</v>
      </c>
      <c r="B197">
        <v>103.85359787332</v>
      </c>
      <c r="C197">
        <v>1.3111926086654999</v>
      </c>
      <c r="D197" t="s">
        <v>413</v>
      </c>
      <c r="E197" s="3" t="s">
        <v>414</v>
      </c>
      <c r="I197" t="s">
        <v>242</v>
      </c>
      <c r="J197">
        <v>-1</v>
      </c>
      <c r="K197">
        <v>-1</v>
      </c>
      <c r="L197">
        <v>-1</v>
      </c>
      <c r="P197" s="20">
        <f t="shared" si="21"/>
        <v>965</v>
      </c>
      <c r="Q197" s="20">
        <f t="shared" si="22"/>
        <v>1463</v>
      </c>
      <c r="R197" s="21">
        <f t="shared" si="23"/>
        <v>808</v>
      </c>
      <c r="S197" s="20" t="str">
        <f t="shared" si="24"/>
        <v>219894</v>
      </c>
      <c r="T197" t="s">
        <v>413</v>
      </c>
      <c r="U197" t="str">
        <f t="shared" si="25"/>
        <v>33 Birch Road</v>
      </c>
      <c r="V197" t="str">
        <f t="shared" si="26"/>
        <v>http://www.pentahotel.com.sg</v>
      </c>
      <c r="W197" s="22" t="str">
        <f t="shared" si="27"/>
        <v>http://www.pentahotel.com.sg</v>
      </c>
      <c r="X197"/>
      <c r="Y197" s="20" t="str">
        <f>IFERROR(IF(LEN(VLOOKUP(D197,'Company A'!$B$2:$B$67,1,FALSE))&gt;0,"Yes","No"),"No")</f>
        <v>No</v>
      </c>
      <c r="Z197" s="20" t="str">
        <f>IFERROR(VLOOKUP(D197,'Company A'!$B:$E,3,FALSE),"")</f>
        <v/>
      </c>
    </row>
    <row r="198" spans="1:26" hidden="1" x14ac:dyDescent="0.2">
      <c r="A198" s="20">
        <v>153</v>
      </c>
      <c r="B198">
        <v>103.85321295097</v>
      </c>
      <c r="C198">
        <v>1.30477759670219</v>
      </c>
      <c r="D198" t="s">
        <v>175</v>
      </c>
      <c r="E198" s="3" t="s">
        <v>415</v>
      </c>
      <c r="I198" t="s">
        <v>242</v>
      </c>
      <c r="J198">
        <v>-1</v>
      </c>
      <c r="K198">
        <v>-1</v>
      </c>
      <c r="L198">
        <v>-1</v>
      </c>
      <c r="P198" s="20">
        <f t="shared" si="21"/>
        <v>959</v>
      </c>
      <c r="Q198" s="20">
        <f t="shared" si="22"/>
        <v>1457</v>
      </c>
      <c r="R198" s="21">
        <f t="shared" si="23"/>
        <v>808</v>
      </c>
      <c r="S198" s="20" t="str">
        <f t="shared" si="24"/>
        <v>208133</v>
      </c>
      <c r="T198" t="s">
        <v>175</v>
      </c>
      <c r="U198" t="str">
        <f t="shared" si="25"/>
        <v>12 Perak Road</v>
      </c>
      <c r="V198" t="str">
        <f t="shared" si="26"/>
        <v>http://www.peraklodge.net</v>
      </c>
      <c r="W198" s="22" t="str">
        <f t="shared" si="27"/>
        <v>http://www.peraklodge.net</v>
      </c>
      <c r="X198"/>
      <c r="Y198" s="20" t="str">
        <f>IFERROR(IF(LEN(VLOOKUP(D198,'Company A'!$B$2:$B$67,1,FALSE))&gt;0,"Yes","No"),"No")</f>
        <v>No</v>
      </c>
      <c r="Z198" s="20" t="str">
        <f>IFERROR(VLOOKUP(D198,'Company A'!$B:$E,3,FALSE),"")</f>
        <v/>
      </c>
    </row>
    <row r="199" spans="1:26" hidden="1" x14ac:dyDescent="0.2">
      <c r="A199" s="20">
        <v>154</v>
      </c>
      <c r="B199">
        <v>103.853723611468</v>
      </c>
      <c r="C199">
        <v>1.3053681789187199</v>
      </c>
      <c r="D199" t="s">
        <v>416</v>
      </c>
      <c r="E199" s="3" t="s">
        <v>417</v>
      </c>
      <c r="I199" t="s">
        <v>242</v>
      </c>
      <c r="J199">
        <v>-1</v>
      </c>
      <c r="K199">
        <v>-1</v>
      </c>
      <c r="L199">
        <v>-1</v>
      </c>
      <c r="P199" s="20">
        <f t="shared" si="21"/>
        <v>894</v>
      </c>
      <c r="Q199" s="20">
        <f t="shared" si="22"/>
        <v>1391</v>
      </c>
      <c r="R199" s="21" t="str">
        <f t="shared" si="23"/>
        <v/>
      </c>
      <c r="S199" s="20" t="str">
        <f t="shared" si="24"/>
        <v>209518</v>
      </c>
      <c r="T199" t="s">
        <v>416</v>
      </c>
      <c r="U199" t="str">
        <f t="shared" si="25"/>
        <v>43 Dickson Road</v>
      </c>
      <c r="V199" t="str">
        <f t="shared" si="26"/>
        <v/>
      </c>
      <c r="W199" s="22" t="str">
        <f t="shared" si="27"/>
        <v/>
      </c>
      <c r="X199"/>
      <c r="Y199" s="20" t="str">
        <f>IFERROR(IF(LEN(VLOOKUP(D199,'Company A'!$B$2:$B$67,1,FALSE))&gt;0,"Yes","No"),"No")</f>
        <v>No</v>
      </c>
      <c r="Z199" s="20" t="str">
        <f>IFERROR(VLOOKUP(D199,'Company A'!$B:$E,3,FALSE),"")</f>
        <v/>
      </c>
    </row>
    <row r="200" spans="1:26" hidden="1" x14ac:dyDescent="0.2">
      <c r="A200" s="20">
        <v>155</v>
      </c>
      <c r="B200">
        <v>103.84428553389699</v>
      </c>
      <c r="C200">
        <v>1.28423977616991</v>
      </c>
      <c r="D200" t="s">
        <v>418</v>
      </c>
      <c r="E200" s="3" t="s">
        <v>419</v>
      </c>
      <c r="I200" t="s">
        <v>242</v>
      </c>
      <c r="J200">
        <v>-1</v>
      </c>
      <c r="K200">
        <v>-1</v>
      </c>
      <c r="L200">
        <v>-1</v>
      </c>
      <c r="P200" s="20">
        <f t="shared" si="21"/>
        <v>971</v>
      </c>
      <c r="Q200" s="20">
        <f t="shared" si="22"/>
        <v>1476</v>
      </c>
      <c r="R200" s="21">
        <f t="shared" si="23"/>
        <v>812</v>
      </c>
      <c r="S200" s="20" t="str">
        <f t="shared" si="24"/>
        <v>059526</v>
      </c>
      <c r="T200" t="s">
        <v>418</v>
      </c>
      <c r="U200" t="str">
        <f t="shared" si="25"/>
        <v>48 Mosque Street</v>
      </c>
      <c r="V200" t="str">
        <f t="shared" si="26"/>
        <v>http://www.porcelainhotel.com</v>
      </c>
      <c r="W200" s="22" t="str">
        <f t="shared" si="27"/>
        <v>http://www.porcelainhotel.com</v>
      </c>
      <c r="X200"/>
      <c r="Y200" s="20" t="str">
        <f>IFERROR(IF(LEN(VLOOKUP(D200,'Company A'!$B$2:$B$67,1,FALSE))&gt;0,"Yes","No"),"No")</f>
        <v>No</v>
      </c>
      <c r="Z200" s="20" t="str">
        <f>IFERROR(VLOOKUP(D200,'Company A'!$B:$E,3,FALSE),"")</f>
        <v/>
      </c>
    </row>
    <row r="201" spans="1:26" hidden="1" x14ac:dyDescent="0.2">
      <c r="A201" s="20">
        <v>156</v>
      </c>
      <c r="B201">
        <v>103.852519736189</v>
      </c>
      <c r="C201">
        <v>1.3200518808346999</v>
      </c>
      <c r="D201" t="s">
        <v>177</v>
      </c>
      <c r="E201" s="3" t="s">
        <v>420</v>
      </c>
      <c r="I201" t="s">
        <v>242</v>
      </c>
      <c r="J201">
        <v>-1</v>
      </c>
      <c r="K201">
        <v>-1</v>
      </c>
      <c r="L201">
        <v>-1</v>
      </c>
      <c r="P201" s="20">
        <f t="shared" si="21"/>
        <v>990</v>
      </c>
      <c r="Q201" s="20">
        <f t="shared" si="22"/>
        <v>1502</v>
      </c>
      <c r="R201" s="21">
        <f t="shared" si="23"/>
        <v>817</v>
      </c>
      <c r="S201" s="20" t="str">
        <f t="shared" si="24"/>
        <v>329926</v>
      </c>
      <c r="T201" t="s">
        <v>177</v>
      </c>
      <c r="U201" t="str">
        <f t="shared" si="25"/>
        <v>201 Balestier Road</v>
      </c>
      <c r="V201" t="str">
        <f t="shared" si="26"/>
        <v>http://www.qualityhotelmarlow.com.sg</v>
      </c>
      <c r="W201" s="22" t="str">
        <f t="shared" si="27"/>
        <v>http://www.qualityhotelmarlow.com.sg</v>
      </c>
      <c r="X201"/>
      <c r="Y201" s="20" t="str">
        <f>IFERROR(IF(LEN(VLOOKUP(D201,'Company A'!$B$2:$B$67,1,FALSE))&gt;0,"Yes","No"),"No")</f>
        <v>No</v>
      </c>
      <c r="Z201" s="20" t="str">
        <f>IFERROR(VLOOKUP(D201,'Company A'!$B:$E,3,FALSE),"")</f>
        <v/>
      </c>
    </row>
    <row r="202" spans="1:26" hidden="1" x14ac:dyDescent="0.2">
      <c r="A202" s="20">
        <v>157</v>
      </c>
      <c r="B202">
        <v>103.848986388847</v>
      </c>
      <c r="C202">
        <v>1.28767276762075</v>
      </c>
      <c r="D202" t="s">
        <v>421</v>
      </c>
      <c r="E202" s="3" t="s">
        <v>422</v>
      </c>
      <c r="I202" t="s">
        <v>242</v>
      </c>
      <c r="J202">
        <v>-1</v>
      </c>
      <c r="K202">
        <v>-1</v>
      </c>
      <c r="L202">
        <v>-1</v>
      </c>
      <c r="P202" s="20">
        <f t="shared" si="21"/>
        <v>960</v>
      </c>
      <c r="Q202" s="20">
        <f t="shared" si="22"/>
        <v>1457</v>
      </c>
      <c r="R202" s="21">
        <f t="shared" si="23"/>
        <v>805</v>
      </c>
      <c r="S202" s="20" t="str">
        <f t="shared" si="24"/>
        <v>049368</v>
      </c>
      <c r="T202" t="s">
        <v>421</v>
      </c>
      <c r="U202" t="str">
        <f t="shared" si="25"/>
        <v>12 Circular Road</v>
      </c>
      <c r="V202" t="str">
        <f t="shared" si="26"/>
        <v>http://www.stayquarters.com</v>
      </c>
      <c r="W202" s="22" t="str">
        <f t="shared" si="27"/>
        <v>http://www.stayquarters.com</v>
      </c>
      <c r="X202"/>
      <c r="Y202" s="20" t="str">
        <f>IFERROR(IF(LEN(VLOOKUP(D202,'Company A'!$B$2:$B$67,1,FALSE))&gt;0,"Yes","No"),"No")</f>
        <v>No</v>
      </c>
      <c r="Z202" s="20" t="str">
        <f>IFERROR(VLOOKUP(D202,'Company A'!$B:$E,3,FALSE),"")</f>
        <v/>
      </c>
    </row>
    <row r="203" spans="1:26" hidden="1" x14ac:dyDescent="0.2">
      <c r="A203" s="20">
        <v>159</v>
      </c>
      <c r="B203">
        <v>103.977931035675</v>
      </c>
      <c r="C203">
        <v>1.3885925806405499</v>
      </c>
      <c r="D203" t="s">
        <v>424</v>
      </c>
      <c r="E203" s="3" t="s">
        <v>425</v>
      </c>
      <c r="I203" t="s">
        <v>242</v>
      </c>
      <c r="J203">
        <v>-1</v>
      </c>
      <c r="K203">
        <v>-1</v>
      </c>
      <c r="L203">
        <v>-1</v>
      </c>
      <c r="P203" s="20">
        <f t="shared" si="21"/>
        <v>977</v>
      </c>
      <c r="Q203" s="20">
        <f t="shared" si="22"/>
        <v>1489</v>
      </c>
      <c r="R203" s="21">
        <f t="shared" si="23"/>
        <v>821</v>
      </c>
      <c r="S203" s="20" t="str">
        <f t="shared" si="24"/>
        <v>509673</v>
      </c>
      <c r="T203" t="s">
        <v>424</v>
      </c>
      <c r="U203" t="str">
        <f t="shared" si="25"/>
        <v>33 Hendon Road</v>
      </c>
      <c r="V203" t="str">
        <f t="shared" si="26"/>
        <v>http://raintr33hotel.com</v>
      </c>
      <c r="W203" s="22" t="str">
        <f t="shared" si="27"/>
        <v>http://raintr33hotel.com</v>
      </c>
      <c r="X203"/>
      <c r="Y203" s="20" t="str">
        <f>IFERROR(IF(LEN(VLOOKUP(D203,'Company A'!$B$2:$B$67,1,FALSE))&gt;0,"Yes","No"),"No")</f>
        <v>No</v>
      </c>
      <c r="Z203" s="20" t="str">
        <f>IFERROR(VLOOKUP(D203,'Company A'!$B:$E,3,FALSE),"")</f>
        <v/>
      </c>
    </row>
    <row r="204" spans="1:26" hidden="1" x14ac:dyDescent="0.2">
      <c r="A204" s="20">
        <v>160</v>
      </c>
      <c r="B204">
        <v>103.846374264197</v>
      </c>
      <c r="C204">
        <v>1.32710813623105</v>
      </c>
      <c r="D204" t="s">
        <v>179</v>
      </c>
      <c r="E204" s="3" t="s">
        <v>426</v>
      </c>
      <c r="I204" t="s">
        <v>242</v>
      </c>
      <c r="J204">
        <v>-1</v>
      </c>
      <c r="K204">
        <v>-1</v>
      </c>
      <c r="L204">
        <v>-1</v>
      </c>
      <c r="P204" s="20">
        <f t="shared" si="21"/>
        <v>1012</v>
      </c>
      <c r="Q204" s="20">
        <f t="shared" si="22"/>
        <v>1535</v>
      </c>
      <c r="R204" s="21">
        <f t="shared" si="23"/>
        <v>831</v>
      </c>
      <c r="S204" s="20" t="str">
        <f t="shared" si="24"/>
        <v>329983</v>
      </c>
      <c r="T204" t="s">
        <v>179</v>
      </c>
      <c r="U204" t="str">
        <f t="shared" si="25"/>
        <v>16 Ah Hood Road</v>
      </c>
      <c r="V204" t="str">
        <f t="shared" si="26"/>
        <v>http://www.ramada-dayshotelsingapore.com</v>
      </c>
      <c r="W204" s="22" t="str">
        <f t="shared" si="27"/>
        <v>http://www.ramada-dayshotelsingapore.com</v>
      </c>
      <c r="X204"/>
      <c r="Y204" s="20" t="str">
        <f>IFERROR(IF(LEN(VLOOKUP(D204,'Company A'!$B$2:$B$67,1,FALSE))&gt;0,"Yes","No"),"No")</f>
        <v>No</v>
      </c>
      <c r="Z204" s="20" t="str">
        <f>IFERROR(VLOOKUP(D204,'Company A'!$B:$E,3,FALSE),"")</f>
        <v/>
      </c>
    </row>
    <row r="205" spans="1:26" hidden="1" x14ac:dyDescent="0.2">
      <c r="A205" s="20">
        <v>161</v>
      </c>
      <c r="B205">
        <v>103.82603194055299</v>
      </c>
      <c r="C205">
        <v>1.3128386188277901</v>
      </c>
      <c r="D205" t="s">
        <v>180</v>
      </c>
      <c r="E205" s="3" t="s">
        <v>427</v>
      </c>
      <c r="I205" t="s">
        <v>242</v>
      </c>
      <c r="J205">
        <v>-1</v>
      </c>
      <c r="K205">
        <v>-1</v>
      </c>
      <c r="L205">
        <v>-1</v>
      </c>
      <c r="P205" s="20">
        <f t="shared" si="21"/>
        <v>970</v>
      </c>
      <c r="Q205" s="20">
        <f t="shared" si="22"/>
        <v>1487</v>
      </c>
      <c r="R205" s="21">
        <f t="shared" si="23"/>
        <v>821</v>
      </c>
      <c r="S205" s="20" t="str">
        <f t="shared" si="24"/>
        <v>258352</v>
      </c>
      <c r="T205" t="s">
        <v>180</v>
      </c>
      <c r="U205" t="str">
        <f t="shared" si="25"/>
        <v>30 Orange Grove Road</v>
      </c>
      <c r="V205" t="str">
        <f t="shared" si="26"/>
        <v>http://www.relcih.com.sg</v>
      </c>
      <c r="W205" s="22" t="str">
        <f t="shared" si="27"/>
        <v>http://www.relcih.com.sg</v>
      </c>
      <c r="X205"/>
      <c r="Y205" s="20" t="str">
        <f>IFERROR(IF(LEN(VLOOKUP(D205,'Company A'!$B$2:$B$67,1,FALSE))&gt;0,"Yes","No"),"No")</f>
        <v>No</v>
      </c>
      <c r="Z205" s="20" t="str">
        <f>IFERROR(VLOOKUP(D205,'Company A'!$B:$E,3,FALSE),"")</f>
        <v/>
      </c>
    </row>
    <row r="206" spans="1:26" hidden="1" x14ac:dyDescent="0.2">
      <c r="A206" s="20">
        <v>162</v>
      </c>
      <c r="B206">
        <v>103.849316103793</v>
      </c>
      <c r="C206">
        <v>1.2985829856309501</v>
      </c>
      <c r="D206" t="s">
        <v>428</v>
      </c>
      <c r="E206" s="3" t="s">
        <v>429</v>
      </c>
      <c r="I206" t="s">
        <v>242</v>
      </c>
      <c r="J206">
        <v>-1</v>
      </c>
      <c r="K206">
        <v>-1</v>
      </c>
      <c r="L206">
        <v>-1</v>
      </c>
      <c r="P206" s="20">
        <f t="shared" si="21"/>
        <v>983</v>
      </c>
      <c r="Q206" s="20">
        <f t="shared" si="22"/>
        <v>1499</v>
      </c>
      <c r="R206" s="21">
        <f t="shared" si="23"/>
        <v>823</v>
      </c>
      <c r="S206" s="20" t="str">
        <f t="shared" si="24"/>
        <v>189559</v>
      </c>
      <c r="T206" t="s">
        <v>428</v>
      </c>
      <c r="U206" t="str">
        <f t="shared" si="25"/>
        <v>9 Bras Basah Road</v>
      </c>
      <c r="V206" t="str">
        <f t="shared" si="26"/>
        <v>http://www.stayfareast.com</v>
      </c>
      <c r="W206" s="22" t="str">
        <f t="shared" si="27"/>
        <v>http://www.stayfareast.com</v>
      </c>
      <c r="X206"/>
      <c r="Y206" s="20" t="str">
        <f>IFERROR(IF(LEN(VLOOKUP(D206,'Company A'!$B$2:$B$67,1,FALSE))&gt;0,"Yes","No"),"No")</f>
        <v>No</v>
      </c>
      <c r="Z206" s="20" t="str">
        <f>IFERROR(VLOOKUP(D206,'Company A'!$B:$E,3,FALSE),"")</f>
        <v/>
      </c>
    </row>
    <row r="207" spans="1:26" hidden="1" x14ac:dyDescent="0.2">
      <c r="A207" s="20">
        <v>163</v>
      </c>
      <c r="B207">
        <v>103.84711267502</v>
      </c>
      <c r="C207">
        <v>1.2874133261738301</v>
      </c>
      <c r="D207" t="s">
        <v>430</v>
      </c>
      <c r="E207" s="3" t="s">
        <v>431</v>
      </c>
      <c r="I207" t="s">
        <v>242</v>
      </c>
      <c r="J207">
        <v>-1</v>
      </c>
      <c r="K207">
        <v>-1</v>
      </c>
      <c r="L207">
        <v>-1</v>
      </c>
      <c r="P207" s="20">
        <f t="shared" si="21"/>
        <v>960</v>
      </c>
      <c r="Q207" s="20">
        <f t="shared" si="22"/>
        <v>1467</v>
      </c>
      <c r="R207" s="21">
        <f t="shared" si="23"/>
        <v>811</v>
      </c>
      <c r="S207" s="20" t="str">
        <f t="shared" si="24"/>
        <v>059672</v>
      </c>
      <c r="T207" t="s">
        <v>430</v>
      </c>
      <c r="U207" t="str">
        <f t="shared" si="25"/>
        <v>33C Hongkong Street</v>
      </c>
      <c r="V207" t="str">
        <f t="shared" si="26"/>
        <v>http://www.rivercity.com</v>
      </c>
      <c r="W207" s="22" t="str">
        <f t="shared" si="27"/>
        <v>http://www.rivercity.com</v>
      </c>
      <c r="X207"/>
      <c r="Y207" s="20" t="str">
        <f>IFERROR(IF(LEN(VLOOKUP(D207,'Company A'!$B$2:$B$67,1,FALSE))&gt;0,"Yes","No"),"No")</f>
        <v>No</v>
      </c>
      <c r="Z207" s="20" t="str">
        <f>IFERROR(VLOOKUP(D207,'Company A'!$B:$E,3,FALSE),"")</f>
        <v/>
      </c>
    </row>
    <row r="208" spans="1:26" hidden="1" x14ac:dyDescent="0.2">
      <c r="A208" s="20">
        <v>164</v>
      </c>
      <c r="B208">
        <v>103.879175566485</v>
      </c>
      <c r="C208">
        <v>1.3121935729894101</v>
      </c>
      <c r="D208" t="s">
        <v>432</v>
      </c>
      <c r="E208" s="3" t="s">
        <v>433</v>
      </c>
      <c r="I208" t="s">
        <v>242</v>
      </c>
      <c r="J208">
        <v>-1</v>
      </c>
      <c r="K208">
        <v>-1</v>
      </c>
      <c r="L208">
        <v>-1</v>
      </c>
      <c r="P208" s="20">
        <f t="shared" si="21"/>
        <v>901</v>
      </c>
      <c r="Q208" s="20">
        <f t="shared" si="22"/>
        <v>1409</v>
      </c>
      <c r="R208" s="21" t="str">
        <f t="shared" si="23"/>
        <v/>
      </c>
      <c r="S208" s="20" t="str">
        <f t="shared" si="24"/>
        <v>398913</v>
      </c>
      <c r="T208" t="s">
        <v>432</v>
      </c>
      <c r="U208" t="str">
        <f t="shared" si="25"/>
        <v>1 Lorong 14 Geylang</v>
      </c>
      <c r="V208" t="str">
        <f t="shared" si="26"/>
        <v/>
      </c>
      <c r="W208" s="22" t="str">
        <f t="shared" si="27"/>
        <v/>
      </c>
      <c r="X208"/>
      <c r="Y208" s="20" t="str">
        <f>IFERROR(IF(LEN(VLOOKUP(D208,'Company A'!$B$2:$B$67,1,FALSE))&gt;0,"Yes","No"),"No")</f>
        <v>No</v>
      </c>
      <c r="Z208" s="20" t="str">
        <f>IFERROR(VLOOKUP(D208,'Company A'!$B:$E,3,FALSE),"")</f>
        <v/>
      </c>
    </row>
    <row r="209" spans="1:26" hidden="1" x14ac:dyDescent="0.2">
      <c r="A209" s="20">
        <v>165</v>
      </c>
      <c r="B209">
        <v>103.859686464959</v>
      </c>
      <c r="C209">
        <v>1.30420913731668</v>
      </c>
      <c r="D209" t="s">
        <v>434</v>
      </c>
      <c r="E209" s="3" t="s">
        <v>435</v>
      </c>
      <c r="I209" t="s">
        <v>242</v>
      </c>
      <c r="J209">
        <v>-1</v>
      </c>
      <c r="K209">
        <v>-1</v>
      </c>
      <c r="L209">
        <v>-1</v>
      </c>
      <c r="P209" s="20">
        <f t="shared" si="21"/>
        <v>984</v>
      </c>
      <c r="Q209" s="20">
        <f t="shared" si="22"/>
        <v>1490</v>
      </c>
      <c r="R209" s="21">
        <f t="shared" si="23"/>
        <v>815</v>
      </c>
      <c r="S209" s="20" t="str">
        <f t="shared" si="24"/>
        <v>199323</v>
      </c>
      <c r="T209" t="s">
        <v>434</v>
      </c>
      <c r="U209" t="str">
        <f t="shared" si="25"/>
        <v>11 Jalan Klapa</v>
      </c>
      <c r="V209" t="str">
        <f t="shared" si="26"/>
        <v>http://www.theardenneshotel.com.sg</v>
      </c>
      <c r="W209" s="22" t="str">
        <f t="shared" si="27"/>
        <v>http://www.theardenneshotel.com.sg</v>
      </c>
      <c r="X209"/>
      <c r="Y209" s="20" t="str">
        <f>IFERROR(IF(LEN(VLOOKUP(D209,'Company A'!$B$2:$B$67,1,FALSE))&gt;0,"Yes","No"),"No")</f>
        <v>No</v>
      </c>
      <c r="Z209" s="20" t="str">
        <f>IFERROR(VLOOKUP(D209,'Company A'!$B:$E,3,FALSE),"")</f>
        <v/>
      </c>
    </row>
    <row r="210" spans="1:26" hidden="1" x14ac:dyDescent="0.2">
      <c r="A210" s="20">
        <v>166</v>
      </c>
      <c r="B210">
        <v>103.854759807281</v>
      </c>
      <c r="C210">
        <v>1.3113659104681701</v>
      </c>
      <c r="D210" t="s">
        <v>436</v>
      </c>
      <c r="E210" s="3" t="s">
        <v>437</v>
      </c>
      <c r="I210" t="s">
        <v>242</v>
      </c>
      <c r="J210">
        <v>-1</v>
      </c>
      <c r="K210">
        <v>-1</v>
      </c>
      <c r="L210">
        <v>-1</v>
      </c>
      <c r="P210" s="20">
        <f t="shared" si="21"/>
        <v>965</v>
      </c>
      <c r="Q210" s="20">
        <f t="shared" si="22"/>
        <v>1470</v>
      </c>
      <c r="R210" s="21">
        <f t="shared" si="23"/>
        <v>810</v>
      </c>
      <c r="S210" s="20" t="str">
        <f t="shared" si="24"/>
        <v>218224</v>
      </c>
      <c r="T210" t="s">
        <v>436</v>
      </c>
      <c r="U210" t="str">
        <f t="shared" si="25"/>
        <v>301 Serangoon Road</v>
      </c>
      <c r="V210" t="str">
        <f t="shared" si="26"/>
        <v>http://www.claremont.com.sg</v>
      </c>
      <c r="W210" s="22" t="str">
        <f t="shared" si="27"/>
        <v>http://www.claremont.com.sg</v>
      </c>
      <c r="X210"/>
      <c r="Y210" s="20" t="str">
        <f>IFERROR(IF(LEN(VLOOKUP(D210,'Company A'!$B$2:$B$67,1,FALSE))&gt;0,"Yes","No"),"No")</f>
        <v>No</v>
      </c>
      <c r="Z210" s="20" t="str">
        <f>IFERROR(VLOOKUP(D210,'Company A'!$B:$E,3,FALSE),"")</f>
        <v/>
      </c>
    </row>
    <row r="211" spans="1:26" hidden="1" x14ac:dyDescent="0.2">
      <c r="A211" s="20">
        <v>167</v>
      </c>
      <c r="B211">
        <v>103.845762517417</v>
      </c>
      <c r="C211">
        <v>1.2807633517841699</v>
      </c>
      <c r="D211" t="s">
        <v>438</v>
      </c>
      <c r="E211" s="3" t="s">
        <v>439</v>
      </c>
      <c r="I211" t="s">
        <v>242</v>
      </c>
      <c r="J211">
        <v>-1</v>
      </c>
      <c r="K211">
        <v>-1</v>
      </c>
      <c r="L211">
        <v>-1</v>
      </c>
      <c r="P211" s="20">
        <f t="shared" si="21"/>
        <v>956</v>
      </c>
      <c r="Q211" s="20">
        <f t="shared" si="22"/>
        <v>1454</v>
      </c>
      <c r="R211" s="21">
        <f t="shared" si="23"/>
        <v>805</v>
      </c>
      <c r="S211" s="20" t="str">
        <f t="shared" si="24"/>
        <v>069708</v>
      </c>
      <c r="T211" t="s">
        <v>438</v>
      </c>
      <c r="U211" t="str">
        <f t="shared" si="25"/>
        <v>28 Ann Siang Road</v>
      </c>
      <c r="V211" t="str">
        <f t="shared" si="26"/>
        <v>http://www.theclub.com.sg</v>
      </c>
      <c r="W211" s="22" t="str">
        <f t="shared" si="27"/>
        <v>http://www.theclub.com.sg</v>
      </c>
      <c r="X211"/>
      <c r="Y211" s="20" t="str">
        <f>IFERROR(IF(LEN(VLOOKUP(D211,'Company A'!$B$2:$B$67,1,FALSE))&gt;0,"Yes","No"),"No")</f>
        <v>No</v>
      </c>
      <c r="Z211" s="20" t="str">
        <f>IFERROR(VLOOKUP(D211,'Company A'!$B:$E,3,FALSE),"")</f>
        <v/>
      </c>
    </row>
    <row r="212" spans="1:26" hidden="1" x14ac:dyDescent="0.2">
      <c r="A212" s="20">
        <v>168</v>
      </c>
      <c r="B212">
        <v>103.852855014708</v>
      </c>
      <c r="C212">
        <v>1.3047512716572001</v>
      </c>
      <c r="D212" t="s">
        <v>440</v>
      </c>
      <c r="E212" s="3" t="s">
        <v>441</v>
      </c>
      <c r="I212" t="s">
        <v>242</v>
      </c>
      <c r="J212">
        <v>-1</v>
      </c>
      <c r="K212">
        <v>-1</v>
      </c>
      <c r="L212">
        <v>-1</v>
      </c>
      <c r="P212" s="20">
        <f t="shared" si="21"/>
        <v>956</v>
      </c>
      <c r="Q212" s="20">
        <f t="shared" si="22"/>
        <v>1455</v>
      </c>
      <c r="R212" s="21">
        <f t="shared" si="23"/>
        <v>807</v>
      </c>
      <c r="S212" s="20" t="str">
        <f t="shared" si="24"/>
        <v>208413</v>
      </c>
      <c r="T212" t="s">
        <v>440</v>
      </c>
      <c r="U212" t="str">
        <f t="shared" si="25"/>
        <v>16 Madras Street</v>
      </c>
      <c r="V212" t="str">
        <f t="shared" si="26"/>
        <v>http://www.thedaulat.com</v>
      </c>
      <c r="W212" s="22" t="str">
        <f t="shared" si="27"/>
        <v>http://www.thedaulat.com</v>
      </c>
      <c r="X212"/>
      <c r="Y212" s="20" t="str">
        <f>IFERROR(IF(LEN(VLOOKUP(D212,'Company A'!$B$2:$B$67,1,FALSE))&gt;0,"Yes","No"),"No")</f>
        <v>No</v>
      </c>
      <c r="Z212" s="20" t="str">
        <f>IFERROR(VLOOKUP(D212,'Company A'!$B:$E,3,FALSE),"")</f>
        <v/>
      </c>
    </row>
    <row r="213" spans="1:26" hidden="1" x14ac:dyDescent="0.2">
      <c r="A213" s="20">
        <v>169</v>
      </c>
      <c r="B213">
        <v>103.835712303484</v>
      </c>
      <c r="C213">
        <v>1.3080241297486299</v>
      </c>
      <c r="D213" t="s">
        <v>442</v>
      </c>
      <c r="E213" s="3" t="s">
        <v>443</v>
      </c>
      <c r="I213" t="s">
        <v>242</v>
      </c>
      <c r="J213">
        <v>-1</v>
      </c>
      <c r="K213">
        <v>-1</v>
      </c>
      <c r="L213">
        <v>-1</v>
      </c>
      <c r="P213" s="20">
        <f t="shared" si="21"/>
        <v>969</v>
      </c>
      <c r="Q213" s="20">
        <f t="shared" si="22"/>
        <v>1474</v>
      </c>
      <c r="R213" s="21">
        <f t="shared" si="23"/>
        <v>810</v>
      </c>
      <c r="S213" s="20" t="str">
        <f t="shared" si="24"/>
        <v>228518</v>
      </c>
      <c r="T213" t="s">
        <v>442</v>
      </c>
      <c r="U213" t="str">
        <f t="shared" si="25"/>
        <v>24 Mount Elizabeth</v>
      </c>
      <c r="V213" t="str">
        <f t="shared" si="26"/>
        <v>http://www.stayfareast.com.sg</v>
      </c>
      <c r="W213" s="22" t="str">
        <f t="shared" si="27"/>
        <v>http://www.stayfareast.com.sg</v>
      </c>
      <c r="X213"/>
      <c r="Y213" s="20" t="str">
        <f>IFERROR(IF(LEN(VLOOKUP(D213,'Company A'!$B$2:$B$67,1,FALSE))&gt;0,"Yes","No"),"No")</f>
        <v>No</v>
      </c>
      <c r="Z213" s="20" t="str">
        <f>IFERROR(VLOOKUP(D213,'Company A'!$B:$E,3,FALSE),"")</f>
        <v/>
      </c>
    </row>
    <row r="214" spans="1:26" hidden="1" x14ac:dyDescent="0.2">
      <c r="A214" s="20">
        <v>172</v>
      </c>
      <c r="B214">
        <v>103.843868477969</v>
      </c>
      <c r="C214">
        <v>1.2832066206156401</v>
      </c>
      <c r="D214" t="s">
        <v>452</v>
      </c>
      <c r="E214" s="3" t="s">
        <v>453</v>
      </c>
      <c r="I214" t="s">
        <v>242</v>
      </c>
      <c r="J214">
        <v>-1</v>
      </c>
      <c r="K214">
        <v>-1</v>
      </c>
      <c r="L214">
        <v>-1</v>
      </c>
      <c r="P214" s="20">
        <f t="shared" si="21"/>
        <v>970</v>
      </c>
      <c r="Q214" s="20">
        <f t="shared" si="22"/>
        <v>1484</v>
      </c>
      <c r="R214" s="21">
        <f t="shared" si="23"/>
        <v>821</v>
      </c>
      <c r="S214" s="20" t="str">
        <f t="shared" si="24"/>
        <v>058581</v>
      </c>
      <c r="T214" t="s">
        <v>452</v>
      </c>
      <c r="U214" t="str">
        <f t="shared" si="25"/>
        <v>36 Temple Street</v>
      </c>
      <c r="V214" t="str">
        <f t="shared" si="26"/>
        <v>http://www.theinn.com.sg</v>
      </c>
      <c r="W214" s="22" t="str">
        <f t="shared" si="27"/>
        <v>http://www.theinn.com.sg</v>
      </c>
      <c r="X214"/>
      <c r="Y214" s="20" t="str">
        <f>IFERROR(IF(LEN(VLOOKUP(D214,'Company A'!$B$2:$B$67,1,FALSE))&gt;0,"Yes","No"),"No")</f>
        <v>No</v>
      </c>
      <c r="Z214" s="20" t="str">
        <f>IFERROR(VLOOKUP(D214,'Company A'!$B:$E,3,FALSE),"")</f>
        <v/>
      </c>
    </row>
    <row r="215" spans="1:26" hidden="1" x14ac:dyDescent="0.2">
      <c r="A215" s="20">
        <v>173</v>
      </c>
      <c r="B215">
        <v>103.84164016948399</v>
      </c>
      <c r="C215">
        <v>1.2810390524578401</v>
      </c>
      <c r="D215" t="s">
        <v>454</v>
      </c>
      <c r="E215" s="3" t="s">
        <v>455</v>
      </c>
      <c r="I215" t="s">
        <v>242</v>
      </c>
      <c r="J215">
        <v>-1</v>
      </c>
      <c r="K215">
        <v>-1</v>
      </c>
      <c r="L215">
        <v>-1</v>
      </c>
      <c r="P215" s="20">
        <f t="shared" si="21"/>
        <v>982</v>
      </c>
      <c r="Q215" s="20">
        <f t="shared" si="22"/>
        <v>1494</v>
      </c>
      <c r="R215" s="21">
        <f t="shared" si="23"/>
        <v>817</v>
      </c>
      <c r="S215" s="20" t="str">
        <f t="shared" si="24"/>
        <v>089165</v>
      </c>
      <c r="T215" t="s">
        <v>454</v>
      </c>
      <c r="U215" t="str">
        <f t="shared" si="25"/>
        <v>69 Keong Saik Road</v>
      </c>
      <c r="V215" t="str">
        <f t="shared" si="26"/>
        <v>http://www.keongsaikhotel.com.sg</v>
      </c>
      <c r="W215" s="22" t="str">
        <f t="shared" si="27"/>
        <v>http://www.keongsaikhotel.com.sg</v>
      </c>
      <c r="X215"/>
      <c r="Y215" s="20" t="str">
        <f>IFERROR(IF(LEN(VLOOKUP(D215,'Company A'!$B$2:$B$67,1,FALSE))&gt;0,"Yes","No"),"No")</f>
        <v>No</v>
      </c>
      <c r="Z215" s="20" t="str">
        <f>IFERROR(VLOOKUP(D215,'Company A'!$B:$E,3,FALSE),"")</f>
        <v/>
      </c>
    </row>
    <row r="216" spans="1:26" hidden="1" x14ac:dyDescent="0.2">
      <c r="A216" s="20">
        <v>174</v>
      </c>
      <c r="B216">
        <v>103.85755543729201</v>
      </c>
      <c r="C216">
        <v>1.3159109428667899</v>
      </c>
      <c r="D216" t="s">
        <v>456</v>
      </c>
      <c r="E216" s="3" t="s">
        <v>457</v>
      </c>
      <c r="I216" t="s">
        <v>242</v>
      </c>
      <c r="J216">
        <v>-1</v>
      </c>
      <c r="K216">
        <v>-1</v>
      </c>
      <c r="L216">
        <v>-1</v>
      </c>
      <c r="P216" s="20">
        <f t="shared" si="21"/>
        <v>956</v>
      </c>
      <c r="Q216" s="20">
        <f t="shared" si="22"/>
        <v>1460</v>
      </c>
      <c r="R216" s="21">
        <f t="shared" si="23"/>
        <v>807</v>
      </c>
      <c r="S216" s="20" t="str">
        <f t="shared" si="24"/>
        <v>218673</v>
      </c>
      <c r="T216" t="s">
        <v>456</v>
      </c>
      <c r="U216" t="str">
        <f t="shared" si="25"/>
        <v>427 Race Course Road</v>
      </c>
      <c r="V216" t="str">
        <f t="shared" si="26"/>
        <v>http://www.mitraa.com.sg</v>
      </c>
      <c r="W216" s="22" t="str">
        <f t="shared" si="27"/>
        <v>http://www.mitraa.com.sg</v>
      </c>
      <c r="X216"/>
      <c r="Y216" s="20" t="str">
        <f>IFERROR(IF(LEN(VLOOKUP(D216,'Company A'!$B$2:$B$67,1,FALSE))&gt;0,"Yes","No"),"No")</f>
        <v>No</v>
      </c>
      <c r="Z216" s="20" t="str">
        <f>IFERROR(VLOOKUP(D216,'Company A'!$B:$E,3,FALSE),"")</f>
        <v/>
      </c>
    </row>
    <row r="217" spans="1:26" hidden="1" x14ac:dyDescent="0.2">
      <c r="A217" s="20">
        <v>175</v>
      </c>
      <c r="B217">
        <v>103.859775939309</v>
      </c>
      <c r="C217">
        <v>1.3137968232275401</v>
      </c>
      <c r="D217" t="s">
        <v>458</v>
      </c>
      <c r="E217" s="3" t="s">
        <v>459</v>
      </c>
      <c r="I217" t="s">
        <v>242</v>
      </c>
      <c r="J217">
        <v>-1</v>
      </c>
      <c r="K217">
        <v>-1</v>
      </c>
      <c r="L217">
        <v>-1</v>
      </c>
      <c r="P217" s="20">
        <f t="shared" si="21"/>
        <v>969</v>
      </c>
      <c r="Q217" s="20">
        <f t="shared" si="22"/>
        <v>1473</v>
      </c>
      <c r="R217" s="21">
        <f t="shared" si="23"/>
        <v>812</v>
      </c>
      <c r="S217" s="20" t="str">
        <f t="shared" si="24"/>
        <v>209012</v>
      </c>
      <c r="T217" t="s">
        <v>458</v>
      </c>
      <c r="U217" t="str">
        <f t="shared" si="25"/>
        <v>407 Jalan Besar</v>
      </c>
      <c r="V217" t="str">
        <f t="shared" si="26"/>
        <v>http://www.thenoblehotel.com</v>
      </c>
      <c r="W217" s="22" t="str">
        <f t="shared" si="27"/>
        <v>http://www.thenoblehotel.com</v>
      </c>
      <c r="X217"/>
      <c r="Y217" s="20" t="str">
        <f>IFERROR(IF(LEN(VLOOKUP(D217,'Company A'!$B$2:$B$67,1,FALSE))&gt;0,"Yes","No"),"No")</f>
        <v>No</v>
      </c>
      <c r="Z217" s="20" t="str">
        <f>IFERROR(VLOOKUP(D217,'Company A'!$B:$E,3,FALSE),"")</f>
        <v/>
      </c>
    </row>
    <row r="218" spans="1:26" hidden="1" x14ac:dyDescent="0.2">
      <c r="A218" s="20">
        <v>177</v>
      </c>
      <c r="B218">
        <v>103.835748316123</v>
      </c>
      <c r="C218">
        <v>1.3077515379012701</v>
      </c>
      <c r="D218" t="s">
        <v>201</v>
      </c>
      <c r="E218" s="3" t="s">
        <v>462</v>
      </c>
      <c r="I218" t="s">
        <v>242</v>
      </c>
      <c r="J218">
        <v>-1</v>
      </c>
      <c r="K218">
        <v>-1</v>
      </c>
      <c r="L218">
        <v>-1</v>
      </c>
      <c r="P218" s="20">
        <f t="shared" si="21"/>
        <v>969</v>
      </c>
      <c r="Q218" s="20">
        <f t="shared" si="22"/>
        <v>1477</v>
      </c>
      <c r="R218" s="21">
        <f t="shared" si="23"/>
        <v>813</v>
      </c>
      <c r="S218" s="20" t="str">
        <f t="shared" si="24"/>
        <v>228517</v>
      </c>
      <c r="T218" t="s">
        <v>201</v>
      </c>
      <c r="U218" t="str">
        <f t="shared" si="25"/>
        <v>22 Mount Elizabeth</v>
      </c>
      <c r="V218" t="str">
        <f t="shared" si="26"/>
        <v>http://www.quincy.com.sg</v>
      </c>
      <c r="W218" s="22" t="str">
        <f t="shared" si="27"/>
        <v>http://www.quincy.com.sg</v>
      </c>
      <c r="X218"/>
      <c r="Y218" s="20" t="str">
        <f>IFERROR(IF(LEN(VLOOKUP(D218,'Company A'!$B$2:$B$67,1,FALSE))&gt;0,"Yes","No"),"No")</f>
        <v>No</v>
      </c>
      <c r="Z218" s="20" t="str">
        <f>IFERROR(VLOOKUP(D218,'Company A'!$B:$E,3,FALSE),"")</f>
        <v/>
      </c>
    </row>
    <row r="219" spans="1:26" hidden="1" x14ac:dyDescent="0.2">
      <c r="A219" s="20">
        <v>179</v>
      </c>
      <c r="B219">
        <v>103.816896685122</v>
      </c>
      <c r="C219">
        <v>1.25767113068463</v>
      </c>
      <c r="D219" t="s">
        <v>464</v>
      </c>
      <c r="E219" s="3" t="s">
        <v>465</v>
      </c>
      <c r="I219" t="s">
        <v>242</v>
      </c>
      <c r="J219">
        <v>-1</v>
      </c>
      <c r="K219">
        <v>-1</v>
      </c>
      <c r="L219">
        <v>-1</v>
      </c>
      <c r="P219" s="20">
        <f t="shared" si="21"/>
        <v>960</v>
      </c>
      <c r="Q219" s="20">
        <f t="shared" si="22"/>
        <v>1465</v>
      </c>
      <c r="R219" s="21">
        <f t="shared" si="23"/>
        <v>811</v>
      </c>
      <c r="S219" s="20" t="str">
        <f t="shared" si="24"/>
        <v>098133</v>
      </c>
      <c r="T219" t="s">
        <v>464</v>
      </c>
      <c r="U219" t="str">
        <f t="shared" si="25"/>
        <v>16 Sentosa Gateway</v>
      </c>
      <c r="V219" t="str">
        <f t="shared" si="26"/>
        <v>http://www.rwsentosa.com</v>
      </c>
      <c r="W219" s="22" t="str">
        <f t="shared" si="27"/>
        <v>http://www.rwsentosa.com</v>
      </c>
      <c r="X219"/>
      <c r="Y219" s="20" t="str">
        <f>IFERROR(IF(LEN(VLOOKUP(D219,'Company A'!$B$2:$B$67,1,FALSE))&gt;0,"Yes","No"),"No")</f>
        <v>No</v>
      </c>
      <c r="Z219" s="20" t="str">
        <f>IFERROR(VLOOKUP(D219,'Company A'!$B:$E,3,FALSE),"")</f>
        <v/>
      </c>
    </row>
    <row r="220" spans="1:26" hidden="1" x14ac:dyDescent="0.2">
      <c r="A220" s="20">
        <v>180</v>
      </c>
      <c r="B220">
        <v>103.8190267122</v>
      </c>
      <c r="C220">
        <v>1.2560211020902099</v>
      </c>
      <c r="D220" t="s">
        <v>466</v>
      </c>
      <c r="E220" s="3" t="s">
        <v>467</v>
      </c>
      <c r="I220" t="s">
        <v>242</v>
      </c>
      <c r="J220">
        <v>-1</v>
      </c>
      <c r="K220">
        <v>-1</v>
      </c>
      <c r="L220">
        <v>-1</v>
      </c>
      <c r="P220" s="20">
        <f t="shared" si="21"/>
        <v>959</v>
      </c>
      <c r="Q220" s="20">
        <f t="shared" si="22"/>
        <v>1463</v>
      </c>
      <c r="R220" s="21">
        <f t="shared" si="23"/>
        <v>810</v>
      </c>
      <c r="S220" s="20" t="str">
        <f t="shared" si="24"/>
        <v>098271</v>
      </c>
      <c r="T220" t="s">
        <v>466</v>
      </c>
      <c r="U220" t="str">
        <f t="shared" si="25"/>
        <v>12 Sentosa Gateway</v>
      </c>
      <c r="V220" t="str">
        <f t="shared" si="26"/>
        <v>http://www.rwsentosa.com</v>
      </c>
      <c r="W220" s="22" t="str">
        <f t="shared" si="27"/>
        <v>http://www.rwsentosa.com</v>
      </c>
      <c r="X220"/>
      <c r="Y220" s="20" t="str">
        <f>IFERROR(IF(LEN(VLOOKUP(D220,'Company A'!$B$2:$B$67,1,FALSE))&gt;0,"Yes","No"),"No")</f>
        <v>No</v>
      </c>
      <c r="Z220" s="20" t="str">
        <f>IFERROR(VLOOKUP(D220,'Company A'!$B:$E,3,FALSE),"")</f>
        <v/>
      </c>
    </row>
    <row r="221" spans="1:26" hidden="1" x14ac:dyDescent="0.2">
      <c r="A221" s="20">
        <v>182</v>
      </c>
      <c r="B221">
        <v>103.739259626277</v>
      </c>
      <c r="C221">
        <v>1.3315616389324001</v>
      </c>
      <c r="D221" t="s">
        <v>102</v>
      </c>
      <c r="E221" s="3" t="s">
        <v>473</v>
      </c>
      <c r="I221" t="s">
        <v>242</v>
      </c>
      <c r="J221">
        <v>-1</v>
      </c>
      <c r="K221">
        <v>-1</v>
      </c>
      <c r="L221">
        <v>-1</v>
      </c>
      <c r="P221" s="20">
        <f t="shared" si="21"/>
        <v>966</v>
      </c>
      <c r="Q221" s="20">
        <f t="shared" si="22"/>
        <v>1474</v>
      </c>
      <c r="R221" s="21">
        <f t="shared" si="23"/>
        <v>817</v>
      </c>
      <c r="S221" s="20" t="str">
        <f t="shared" si="24"/>
        <v>608516</v>
      </c>
      <c r="T221" t="s">
        <v>102</v>
      </c>
      <c r="U221" t="str">
        <f t="shared" si="25"/>
        <v>2 Town Hall Link</v>
      </c>
      <c r="V221" t="str">
        <f t="shared" si="26"/>
        <v>http://www.rwsentosa.com</v>
      </c>
      <c r="W221" s="22" t="str">
        <f t="shared" si="27"/>
        <v>http://www.rwsentosa.com</v>
      </c>
      <c r="X221"/>
      <c r="Y221" s="20" t="str">
        <f>IFERROR(IF(LEN(VLOOKUP(D221,'Company A'!$B$2:$B$67,1,FALSE))&gt;0,"Yes","No"),"No")</f>
        <v>No</v>
      </c>
      <c r="Z221" s="20" t="str">
        <f>IFERROR(VLOOKUP(D221,'Company A'!$B:$E,3,FALSE),"")</f>
        <v/>
      </c>
    </row>
    <row r="222" spans="1:26" hidden="1" x14ac:dyDescent="0.2">
      <c r="A222" s="20">
        <v>185</v>
      </c>
      <c r="B222">
        <v>103.862220295882</v>
      </c>
      <c r="C222">
        <v>1.3097285932215701</v>
      </c>
      <c r="D222" t="s">
        <v>476</v>
      </c>
      <c r="E222" s="3" t="s">
        <v>477</v>
      </c>
      <c r="I222" t="s">
        <v>242</v>
      </c>
      <c r="J222">
        <v>-1</v>
      </c>
      <c r="K222">
        <v>-1</v>
      </c>
      <c r="L222">
        <v>-1</v>
      </c>
      <c r="P222" s="20">
        <f t="shared" si="21"/>
        <v>967</v>
      </c>
      <c r="Q222" s="20">
        <f t="shared" si="22"/>
        <v>1478</v>
      </c>
      <c r="R222" s="21">
        <f t="shared" si="23"/>
        <v>820</v>
      </c>
      <c r="S222" s="20" t="str">
        <f t="shared" si="24"/>
        <v>208188</v>
      </c>
      <c r="T222" t="s">
        <v>476</v>
      </c>
      <c r="U222" t="str">
        <f t="shared" si="25"/>
        <v>30A Penhas Road</v>
      </c>
      <c r="V222" t="str">
        <f t="shared" si="26"/>
        <v>http://www.gustibnb.com</v>
      </c>
      <c r="W222" s="22" t="str">
        <f t="shared" si="27"/>
        <v>http://www.gustibnb.com</v>
      </c>
      <c r="X222"/>
      <c r="Y222" s="20" t="str">
        <f>IFERROR(IF(LEN(VLOOKUP(D222,'Company A'!$B$2:$B$67,1,FALSE))&gt;0,"Yes","No"),"No")</f>
        <v>No</v>
      </c>
      <c r="Z222" s="20" t="str">
        <f>IFERROR(VLOOKUP(D222,'Company A'!$B:$E,3,FALSE),"")</f>
        <v/>
      </c>
    </row>
    <row r="223" spans="1:26" hidden="1" x14ac:dyDescent="0.2">
      <c r="A223" s="20">
        <v>186</v>
      </c>
      <c r="B223">
        <v>103.85458069220201</v>
      </c>
      <c r="C223">
        <v>1.3046208056909401</v>
      </c>
      <c r="D223" t="s">
        <v>478</v>
      </c>
      <c r="E223" s="3" t="s">
        <v>479</v>
      </c>
      <c r="I223" t="s">
        <v>242</v>
      </c>
      <c r="J223">
        <v>-1</v>
      </c>
      <c r="K223">
        <v>-1</v>
      </c>
      <c r="L223">
        <v>-1</v>
      </c>
      <c r="P223" s="20">
        <f t="shared" si="21"/>
        <v>961</v>
      </c>
      <c r="Q223" s="20">
        <f t="shared" si="22"/>
        <v>1462</v>
      </c>
      <c r="R223" s="21">
        <f t="shared" si="23"/>
        <v>810</v>
      </c>
      <c r="S223" s="20" t="str">
        <f t="shared" si="24"/>
        <v>208801</v>
      </c>
      <c r="T223" t="s">
        <v>478</v>
      </c>
      <c r="U223" t="str">
        <f t="shared" si="25"/>
        <v>33A Jalan Besar</v>
      </c>
      <c r="V223" t="str">
        <f t="shared" si="26"/>
        <v>http://www.haising.com.sg</v>
      </c>
      <c r="W223" s="22" t="str">
        <f t="shared" si="27"/>
        <v>http://www.haising.com.sg</v>
      </c>
      <c r="X223"/>
      <c r="Y223" s="20" t="str">
        <f>IFERROR(IF(LEN(VLOOKUP(D223,'Company A'!$B$2:$B$67,1,FALSE))&gt;0,"Yes","No"),"No")</f>
        <v>No</v>
      </c>
      <c r="Z223" s="20" t="str">
        <f>IFERROR(VLOOKUP(D223,'Company A'!$B:$E,3,FALSE),"")</f>
        <v/>
      </c>
    </row>
    <row r="224" spans="1:26" hidden="1" x14ac:dyDescent="0.2">
      <c r="A224" s="20">
        <v>187</v>
      </c>
      <c r="B224">
        <v>103.818913906452</v>
      </c>
      <c r="C224">
        <v>1.25746583824681</v>
      </c>
      <c r="D224" t="s">
        <v>480</v>
      </c>
      <c r="E224" s="3" t="s">
        <v>481</v>
      </c>
      <c r="I224" t="s">
        <v>242</v>
      </c>
      <c r="J224">
        <v>-1</v>
      </c>
      <c r="K224">
        <v>-1</v>
      </c>
      <c r="L224">
        <v>-1</v>
      </c>
      <c r="P224" s="20">
        <f t="shared" si="21"/>
        <v>961</v>
      </c>
      <c r="Q224" s="20">
        <f t="shared" si="22"/>
        <v>1467</v>
      </c>
      <c r="R224" s="21">
        <f t="shared" si="23"/>
        <v>812</v>
      </c>
      <c r="S224" s="20" t="str">
        <f t="shared" si="24"/>
        <v>098139</v>
      </c>
      <c r="T224" t="s">
        <v>480</v>
      </c>
      <c r="U224" t="str">
        <f t="shared" si="25"/>
        <v>28 Sentosa Gateway</v>
      </c>
      <c r="V224" t="str">
        <f t="shared" si="26"/>
        <v>http://www.rwsentosa.com</v>
      </c>
      <c r="W224" s="22" t="str">
        <f t="shared" si="27"/>
        <v>http://www.rwsentosa.com</v>
      </c>
      <c r="X224"/>
      <c r="Y224" s="20" t="str">
        <f>IFERROR(IF(LEN(VLOOKUP(D224,'Company A'!$B$2:$B$67,1,FALSE))&gt;0,"Yes","No"),"No")</f>
        <v>No</v>
      </c>
      <c r="Z224" s="20" t="str">
        <f>IFERROR(VLOOKUP(D224,'Company A'!$B:$E,3,FALSE),"")</f>
        <v/>
      </c>
    </row>
    <row r="225" spans="1:26" hidden="1" x14ac:dyDescent="0.2">
      <c r="A225" s="20">
        <v>188</v>
      </c>
      <c r="B225">
        <v>103.90457422505</v>
      </c>
      <c r="C225">
        <v>1.30485337518689</v>
      </c>
      <c r="D225" t="s">
        <v>113</v>
      </c>
      <c r="E225" s="3" t="s">
        <v>484</v>
      </c>
      <c r="I225" t="s">
        <v>242</v>
      </c>
      <c r="J225">
        <v>-1</v>
      </c>
      <c r="K225">
        <v>-1</v>
      </c>
      <c r="L225">
        <v>-1</v>
      </c>
      <c r="P225" s="20">
        <f t="shared" si="21"/>
        <v>922</v>
      </c>
      <c r="Q225" s="20">
        <f t="shared" si="22"/>
        <v>1470</v>
      </c>
      <c r="R225" s="21" t="str">
        <f t="shared" si="23"/>
        <v/>
      </c>
      <c r="S225" s="20" t="str">
        <f t="shared" si="24"/>
        <v>423371</v>
      </c>
      <c r="T225" t="s">
        <v>113</v>
      </c>
      <c r="U225" t="str">
        <f t="shared" si="25"/>
        <v>88 EAST COAST ROAD, # 07-05 KATONG SQUARE</v>
      </c>
      <c r="V225" t="str">
        <f t="shared" si="26"/>
        <v/>
      </c>
      <c r="W225" s="22" t="str">
        <f t="shared" si="27"/>
        <v/>
      </c>
      <c r="X225"/>
      <c r="Y225" s="20" t="str">
        <f>IFERROR(IF(LEN(VLOOKUP(D225,'Company A'!$B$2:$B$67,1,FALSE))&gt;0,"Yes","No"),"No")</f>
        <v>No</v>
      </c>
      <c r="Z225" s="20" t="str">
        <f>IFERROR(VLOOKUP(D225,'Company A'!$B:$E,3,FALSE),"")</f>
        <v/>
      </c>
    </row>
    <row r="226" spans="1:26" hidden="1" x14ac:dyDescent="0.2">
      <c r="A226" s="20">
        <v>189</v>
      </c>
      <c r="B226">
        <v>103.853069620873</v>
      </c>
      <c r="C226">
        <v>1.3217031883797701</v>
      </c>
      <c r="D226" t="s">
        <v>485</v>
      </c>
      <c r="E226" s="3" t="s">
        <v>486</v>
      </c>
      <c r="I226" t="s">
        <v>242</v>
      </c>
      <c r="J226">
        <v>-1</v>
      </c>
      <c r="K226">
        <v>-1</v>
      </c>
      <c r="L226">
        <v>-1</v>
      </c>
      <c r="P226" s="20">
        <f t="shared" si="21"/>
        <v>898</v>
      </c>
      <c r="Q226" s="20">
        <f t="shared" si="22"/>
        <v>1411</v>
      </c>
      <c r="R226" s="21" t="str">
        <f t="shared" si="23"/>
        <v/>
      </c>
      <c r="S226" s="20" t="str">
        <f t="shared" si="24"/>
        <v>329706</v>
      </c>
      <c r="T226" t="s">
        <v>485</v>
      </c>
      <c r="U226" t="str">
        <f t="shared" si="25"/>
        <v>246 Balestier Road , # 02-01</v>
      </c>
      <c r="V226" t="str">
        <f t="shared" si="26"/>
        <v/>
      </c>
      <c r="W226" s="22" t="str">
        <f t="shared" si="27"/>
        <v/>
      </c>
      <c r="X226"/>
      <c r="Y226" s="20" t="str">
        <f>IFERROR(IF(LEN(VLOOKUP(D226,'Company A'!$B$2:$B$67,1,FALSE))&gt;0,"Yes","No"),"No")</f>
        <v>No</v>
      </c>
      <c r="Z226" s="20" t="str">
        <f>IFERROR(VLOOKUP(D226,'Company A'!$B:$E,3,FALSE),"")</f>
        <v/>
      </c>
    </row>
    <row r="227" spans="1:26" hidden="1" x14ac:dyDescent="0.2">
      <c r="A227" s="20">
        <v>190</v>
      </c>
      <c r="B227">
        <v>103.85627400160401</v>
      </c>
      <c r="C227">
        <v>1.31047893319362</v>
      </c>
      <c r="D227" t="s">
        <v>487</v>
      </c>
      <c r="E227" s="3" t="s">
        <v>488</v>
      </c>
      <c r="I227" t="s">
        <v>242</v>
      </c>
      <c r="J227">
        <v>-1</v>
      </c>
      <c r="K227">
        <v>-1</v>
      </c>
      <c r="L227">
        <v>-1</v>
      </c>
      <c r="P227" s="20">
        <f t="shared" si="21"/>
        <v>895</v>
      </c>
      <c r="Q227" s="20">
        <f t="shared" si="22"/>
        <v>1394</v>
      </c>
      <c r="R227" s="21" t="str">
        <f t="shared" si="23"/>
        <v/>
      </c>
      <c r="S227" s="20" t="str">
        <f t="shared" si="24"/>
        <v>208532</v>
      </c>
      <c r="T227" t="s">
        <v>487</v>
      </c>
      <c r="U227" t="str">
        <f t="shared" si="25"/>
        <v>165 Kitchener Road</v>
      </c>
      <c r="V227" t="str">
        <f t="shared" si="26"/>
        <v/>
      </c>
      <c r="W227" s="22" t="str">
        <f t="shared" si="27"/>
        <v/>
      </c>
      <c r="X227"/>
      <c r="Y227" s="20" t="str">
        <f>IFERROR(IF(LEN(VLOOKUP(D227,'Company A'!$B$2:$B$67,1,FALSE))&gt;0,"Yes","No"),"No")</f>
        <v>No</v>
      </c>
      <c r="Z227" s="20" t="str">
        <f>IFERROR(VLOOKUP(D227,'Company A'!$B:$E,3,FALSE),"")</f>
        <v/>
      </c>
    </row>
    <row r="228" spans="1:26" hidden="1" x14ac:dyDescent="0.2">
      <c r="A228" s="20">
        <v>191</v>
      </c>
      <c r="B228">
        <v>103.881861952235</v>
      </c>
      <c r="C228">
        <v>1.3111664597761301</v>
      </c>
      <c r="D228" t="s">
        <v>489</v>
      </c>
      <c r="E228" s="3" t="s">
        <v>490</v>
      </c>
      <c r="I228" t="s">
        <v>242</v>
      </c>
      <c r="J228">
        <v>-1</v>
      </c>
      <c r="K228">
        <v>-1</v>
      </c>
      <c r="L228">
        <v>-1</v>
      </c>
      <c r="P228" s="20">
        <f t="shared" si="21"/>
        <v>894</v>
      </c>
      <c r="Q228" s="20">
        <f t="shared" si="22"/>
        <v>1404</v>
      </c>
      <c r="R228" s="21" t="str">
        <f t="shared" si="23"/>
        <v/>
      </c>
      <c r="S228" s="20" t="str">
        <f t="shared" si="24"/>
        <v>398691</v>
      </c>
      <c r="T228" t="s">
        <v>489</v>
      </c>
      <c r="U228" t="str">
        <f t="shared" si="25"/>
        <v>34 LORONG 22 GEYLANG HOTEL 34</v>
      </c>
      <c r="V228" t="str">
        <f t="shared" si="26"/>
        <v/>
      </c>
      <c r="W228" s="22" t="str">
        <f t="shared" si="27"/>
        <v/>
      </c>
      <c r="X228"/>
      <c r="Y228" s="20" t="str">
        <f>IFERROR(IF(LEN(VLOOKUP(D228,'Company A'!$B$2:$B$67,1,FALSE))&gt;0,"Yes","No"),"No")</f>
        <v>No</v>
      </c>
      <c r="Z228" s="20" t="str">
        <f>IFERROR(VLOOKUP(D228,'Company A'!$B:$E,3,FALSE),"")</f>
        <v/>
      </c>
    </row>
    <row r="229" spans="1:26" hidden="1" x14ac:dyDescent="0.2">
      <c r="A229" s="20">
        <v>192</v>
      </c>
      <c r="B229">
        <v>103.79589824237701</v>
      </c>
      <c r="C229">
        <v>1.33421959837729</v>
      </c>
      <c r="D229" t="s">
        <v>499</v>
      </c>
      <c r="E229" s="3" t="s">
        <v>500</v>
      </c>
      <c r="I229" t="s">
        <v>242</v>
      </c>
      <c r="J229">
        <v>-1</v>
      </c>
      <c r="K229">
        <v>-1</v>
      </c>
      <c r="L229">
        <v>-1</v>
      </c>
      <c r="P229" s="20">
        <f t="shared" si="21"/>
        <v>903</v>
      </c>
      <c r="Q229" s="20">
        <f t="shared" si="22"/>
        <v>1411</v>
      </c>
      <c r="R229" s="21" t="str">
        <f t="shared" si="23"/>
        <v/>
      </c>
      <c r="S229" s="20" t="str">
        <f t="shared" si="24"/>
        <v>287992</v>
      </c>
      <c r="T229" t="s">
        <v>499</v>
      </c>
      <c r="U229" t="str">
        <f t="shared" si="25"/>
        <v>100 TURF CLUB ROAD</v>
      </c>
      <c r="V229" t="str">
        <f t="shared" si="26"/>
        <v/>
      </c>
      <c r="W229" s="22" t="str">
        <f t="shared" si="27"/>
        <v/>
      </c>
      <c r="X229"/>
      <c r="Y229" s="20" t="str">
        <f>IFERROR(IF(LEN(VLOOKUP(D229,'Company A'!$B$2:$B$67,1,FALSE))&gt;0,"Yes","No"),"No")</f>
        <v>No</v>
      </c>
      <c r="Z229" s="20" t="str">
        <f>IFERROR(VLOOKUP(D229,'Company A'!$B:$E,3,FALSE),"")</f>
        <v/>
      </c>
    </row>
    <row r="230" spans="1:26" hidden="1" x14ac:dyDescent="0.2">
      <c r="A230" s="20">
        <v>193</v>
      </c>
      <c r="B230">
        <v>103.84771156786</v>
      </c>
      <c r="C230">
        <v>1.2874637583701301</v>
      </c>
      <c r="D230" t="s">
        <v>501</v>
      </c>
      <c r="E230" s="3" t="s">
        <v>502</v>
      </c>
      <c r="I230" t="s">
        <v>242</v>
      </c>
      <c r="J230">
        <v>-1</v>
      </c>
      <c r="K230">
        <v>-1</v>
      </c>
      <c r="L230">
        <v>-1</v>
      </c>
      <c r="P230" s="20">
        <f t="shared" si="21"/>
        <v>980</v>
      </c>
      <c r="Q230" s="20">
        <f t="shared" si="22"/>
        <v>1499</v>
      </c>
      <c r="R230" s="21">
        <f t="shared" si="23"/>
        <v>827</v>
      </c>
      <c r="S230" s="20" t="str">
        <f t="shared" si="24"/>
        <v>059650</v>
      </c>
      <c r="T230" t="s">
        <v>501</v>
      </c>
      <c r="U230" t="str">
        <f t="shared" si="25"/>
        <v>7 HONGKONG STREET</v>
      </c>
      <c r="V230" t="str">
        <f t="shared" si="26"/>
        <v>http://www.hotelclover.com</v>
      </c>
      <c r="W230" s="22" t="str">
        <f t="shared" si="27"/>
        <v>http://www.hotelclover.com</v>
      </c>
      <c r="X230"/>
      <c r="Y230" s="20" t="str">
        <f>IFERROR(IF(LEN(VLOOKUP(D230,'Company A'!$B$2:$B$67,1,FALSE))&gt;0,"Yes","No"),"No")</f>
        <v>No</v>
      </c>
      <c r="Z230" s="20" t="str">
        <f>IFERROR(VLOOKUP(D230,'Company A'!$B:$E,3,FALSE),"")</f>
        <v/>
      </c>
    </row>
    <row r="231" spans="1:26" hidden="1" x14ac:dyDescent="0.2">
      <c r="A231" s="20">
        <v>194</v>
      </c>
      <c r="B231">
        <v>103.85958418862801</v>
      </c>
      <c r="C231">
        <v>1.30367089942301</v>
      </c>
      <c r="D231" t="s">
        <v>503</v>
      </c>
      <c r="E231" s="3" t="s">
        <v>504</v>
      </c>
      <c r="I231" t="s">
        <v>242</v>
      </c>
      <c r="J231">
        <v>-1</v>
      </c>
      <c r="K231">
        <v>-1</v>
      </c>
      <c r="L231">
        <v>-1</v>
      </c>
      <c r="P231" s="20">
        <f t="shared" si="21"/>
        <v>990</v>
      </c>
      <c r="Q231" s="20">
        <f t="shared" si="22"/>
        <v>1518</v>
      </c>
      <c r="R231" s="21">
        <f t="shared" si="23"/>
        <v>831</v>
      </c>
      <c r="S231" s="20" t="str">
        <f t="shared" si="24"/>
        <v>198737</v>
      </c>
      <c r="T231" t="s">
        <v>503</v>
      </c>
      <c r="U231" t="str">
        <f t="shared" si="25"/>
        <v>769 North Bridge Road</v>
      </c>
      <c r="V231" t="str">
        <f t="shared" si="26"/>
        <v>http://www.hotelclover.com.sg</v>
      </c>
      <c r="W231" s="22" t="str">
        <f t="shared" si="27"/>
        <v>http://www.hotelclover.com.sg</v>
      </c>
      <c r="X231"/>
      <c r="Y231" s="20" t="str">
        <f>IFERROR(IF(LEN(VLOOKUP(D231,'Company A'!$B$2:$B$67,1,FALSE))&gt;0,"Yes","No"),"No")</f>
        <v>No</v>
      </c>
      <c r="Z231" s="20" t="str">
        <f>IFERROR(VLOOKUP(D231,'Company A'!$B:$E,3,FALSE),"")</f>
        <v/>
      </c>
    </row>
    <row r="232" spans="1:26" hidden="1" x14ac:dyDescent="0.2">
      <c r="A232" s="20">
        <v>195</v>
      </c>
      <c r="B232">
        <v>103.904298453373</v>
      </c>
      <c r="C232">
        <v>1.3051165882449001</v>
      </c>
      <c r="D232" t="s">
        <v>126</v>
      </c>
      <c r="E232" s="3" t="s">
        <v>505</v>
      </c>
      <c r="I232" t="s">
        <v>242</v>
      </c>
      <c r="J232">
        <v>-1</v>
      </c>
      <c r="K232">
        <v>-1</v>
      </c>
      <c r="L232">
        <v>-1</v>
      </c>
      <c r="P232" s="20">
        <f t="shared" si="21"/>
        <v>915</v>
      </c>
      <c r="Q232" s="20">
        <f t="shared" si="22"/>
        <v>1458</v>
      </c>
      <c r="R232" s="21" t="str">
        <f t="shared" si="23"/>
        <v/>
      </c>
      <c r="S232" s="20" t="str">
        <f t="shared" si="24"/>
        <v>428788</v>
      </c>
      <c r="T232" t="s">
        <v>126</v>
      </c>
      <c r="U232" t="str">
        <f t="shared" si="25"/>
        <v>86 EAST COAST ROAD, # 01-01 KATONG SQUARE</v>
      </c>
      <c r="V232" t="str">
        <f t="shared" si="26"/>
        <v/>
      </c>
      <c r="W232" s="22" t="str">
        <f t="shared" si="27"/>
        <v/>
      </c>
      <c r="X232"/>
      <c r="Y232" s="20" t="str">
        <f>IFERROR(IF(LEN(VLOOKUP(D232,'Company A'!$B$2:$B$67,1,FALSE))&gt;0,"Yes","No"),"No")</f>
        <v>No</v>
      </c>
      <c r="Z232" s="20" t="str">
        <f>IFERROR(VLOOKUP(D232,'Company A'!$B:$E,3,FALSE),"")</f>
        <v/>
      </c>
    </row>
    <row r="233" spans="1:26" hidden="1" x14ac:dyDescent="0.2">
      <c r="A233" s="20">
        <v>196</v>
      </c>
      <c r="B233">
        <v>103.839224069816</v>
      </c>
      <c r="C233">
        <v>1.3005095554017301</v>
      </c>
      <c r="D233" t="s">
        <v>127</v>
      </c>
      <c r="E233" s="3" t="s">
        <v>506</v>
      </c>
      <c r="I233" t="s">
        <v>242</v>
      </c>
      <c r="J233">
        <v>-1</v>
      </c>
      <c r="K233">
        <v>-1</v>
      </c>
      <c r="L233">
        <v>-1</v>
      </c>
      <c r="P233" s="20">
        <f t="shared" si="21"/>
        <v>978</v>
      </c>
      <c r="Q233" s="20">
        <f t="shared" si="22"/>
        <v>1510</v>
      </c>
      <c r="R233" s="21">
        <f t="shared" si="23"/>
        <v>831</v>
      </c>
      <c r="S233" s="20" t="str">
        <f t="shared" si="24"/>
        <v>238858</v>
      </c>
      <c r="T233" t="s">
        <v>127</v>
      </c>
      <c r="U233" t="str">
        <f t="shared" si="25"/>
        <v>277 Orchard Road , # 10-01</v>
      </c>
      <c r="V233" t="str">
        <f t="shared" si="26"/>
        <v>http://www.hoteljen.com</v>
      </c>
      <c r="W233" s="22" t="str">
        <f t="shared" si="27"/>
        <v>http://www.hoteljen.com</v>
      </c>
      <c r="X233"/>
      <c r="Y233" s="20" t="str">
        <f>IFERROR(IF(LEN(VLOOKUP(D233,'Company A'!$B$2:$B$67,1,FALSE))&gt;0,"Yes","No"),"No")</f>
        <v>No</v>
      </c>
      <c r="Z233" s="20" t="str">
        <f>IFERROR(VLOOKUP(D233,'Company A'!$B:$E,3,FALSE),"")</f>
        <v/>
      </c>
    </row>
    <row r="234" spans="1:26" hidden="1" x14ac:dyDescent="0.2">
      <c r="A234" s="20">
        <v>198</v>
      </c>
      <c r="B234">
        <v>103.855342379221</v>
      </c>
      <c r="C234">
        <v>1.2965140537523101</v>
      </c>
      <c r="D234" t="s">
        <v>509</v>
      </c>
      <c r="E234" s="3" t="s">
        <v>510</v>
      </c>
      <c r="I234" t="s">
        <v>242</v>
      </c>
      <c r="J234">
        <v>-1</v>
      </c>
      <c r="K234">
        <v>-1</v>
      </c>
      <c r="L234">
        <v>-1</v>
      </c>
      <c r="P234" s="20">
        <f t="shared" si="21"/>
        <v>905</v>
      </c>
      <c r="Q234" s="20">
        <f t="shared" si="22"/>
        <v>1426</v>
      </c>
      <c r="R234" s="21" t="str">
        <f t="shared" si="23"/>
        <v/>
      </c>
      <c r="S234" s="20" t="str">
        <f t="shared" si="24"/>
        <v>188592</v>
      </c>
      <c r="T234" t="s">
        <v>509</v>
      </c>
      <c r="U234" t="str">
        <f t="shared" si="25"/>
        <v>13 PURVIS STREET ADONIS HOTEL</v>
      </c>
      <c r="V234" t="str">
        <f t="shared" si="26"/>
        <v/>
      </c>
      <c r="W234" s="22" t="str">
        <f t="shared" si="27"/>
        <v/>
      </c>
      <c r="X234"/>
      <c r="Y234" s="20" t="str">
        <f>IFERROR(IF(LEN(VLOOKUP(D234,'Company A'!$B$2:$B$67,1,FALSE))&gt;0,"Yes","No"),"No")</f>
        <v>No</v>
      </c>
      <c r="Z234" s="20" t="str">
        <f>IFERROR(VLOOKUP(D234,'Company A'!$B:$E,3,FALSE),"")</f>
        <v/>
      </c>
    </row>
    <row r="235" spans="1:26" hidden="1" x14ac:dyDescent="0.2">
      <c r="A235" s="20">
        <v>199</v>
      </c>
      <c r="B235">
        <v>103.86073380349499</v>
      </c>
      <c r="C235">
        <v>1.31142085077002</v>
      </c>
      <c r="D235" t="s">
        <v>511</v>
      </c>
      <c r="E235" s="3" t="s">
        <v>512</v>
      </c>
      <c r="I235" t="s">
        <v>242</v>
      </c>
      <c r="J235">
        <v>-1</v>
      </c>
      <c r="K235">
        <v>-1</v>
      </c>
      <c r="L235">
        <v>-1</v>
      </c>
      <c r="P235" s="20">
        <f t="shared" si="21"/>
        <v>900</v>
      </c>
      <c r="Q235" s="20">
        <f t="shared" si="22"/>
        <v>1403</v>
      </c>
      <c r="R235" s="21" t="str">
        <f t="shared" si="23"/>
        <v/>
      </c>
      <c r="S235" s="20" t="str">
        <f t="shared" si="24"/>
        <v>209180</v>
      </c>
      <c r="T235" t="s">
        <v>511</v>
      </c>
      <c r="U235" t="str">
        <f t="shared" si="25"/>
        <v>9A HAMILTON ROAD</v>
      </c>
      <c r="V235" t="str">
        <f t="shared" si="26"/>
        <v/>
      </c>
      <c r="W235" s="22" t="str">
        <f t="shared" si="27"/>
        <v/>
      </c>
      <c r="X235"/>
      <c r="Y235" s="20" t="str">
        <f>IFERROR(IF(LEN(VLOOKUP(D235,'Company A'!$B$2:$B$67,1,FALSE))&gt;0,"Yes","No"),"No")</f>
        <v>No</v>
      </c>
      <c r="Z235" s="20" t="str">
        <f>IFERROR(VLOOKUP(D235,'Company A'!$B:$E,3,FALSE),"")</f>
        <v/>
      </c>
    </row>
    <row r="236" spans="1:26" hidden="1" x14ac:dyDescent="0.2">
      <c r="A236" s="20">
        <v>202</v>
      </c>
      <c r="B236">
        <v>103.845924105199</v>
      </c>
      <c r="C236">
        <v>1.2829823631354</v>
      </c>
      <c r="D236" t="s">
        <v>515</v>
      </c>
      <c r="E236" s="3" t="s">
        <v>516</v>
      </c>
      <c r="I236" t="s">
        <v>242</v>
      </c>
      <c r="J236">
        <v>-1</v>
      </c>
      <c r="K236">
        <v>-1</v>
      </c>
      <c r="L236">
        <v>-1</v>
      </c>
      <c r="P236" s="20">
        <f t="shared" si="21"/>
        <v>895</v>
      </c>
      <c r="Q236" s="20">
        <f t="shared" si="22"/>
        <v>1399</v>
      </c>
      <c r="R236" s="21" t="str">
        <f t="shared" si="23"/>
        <v/>
      </c>
      <c r="S236" s="20" t="str">
        <f t="shared" si="24"/>
        <v>058764</v>
      </c>
      <c r="T236" t="s">
        <v>515</v>
      </c>
      <c r="U236" t="str">
        <f t="shared" si="25"/>
        <v>215A South Bridge Road</v>
      </c>
      <c r="V236" t="str">
        <f t="shared" si="26"/>
        <v/>
      </c>
      <c r="W236" s="22" t="str">
        <f t="shared" si="27"/>
        <v/>
      </c>
      <c r="X236"/>
      <c r="Y236" s="20" t="str">
        <f>IFERROR(IF(LEN(VLOOKUP(D236,'Company A'!$B$2:$B$67,1,FALSE))&gt;0,"Yes","No"),"No")</f>
        <v>No</v>
      </c>
      <c r="Z236" s="20" t="str">
        <f>IFERROR(VLOOKUP(D236,'Company A'!$B:$E,3,FALSE),"")</f>
        <v/>
      </c>
    </row>
    <row r="237" spans="1:26" hidden="1" x14ac:dyDescent="0.2">
      <c r="A237" s="20">
        <v>203</v>
      </c>
      <c r="B237">
        <v>103.84389963608299</v>
      </c>
      <c r="C237">
        <v>1.2828593362221601</v>
      </c>
      <c r="D237" t="s">
        <v>517</v>
      </c>
      <c r="E237" s="3" t="s">
        <v>518</v>
      </c>
      <c r="I237" t="s">
        <v>242</v>
      </c>
      <c r="J237">
        <v>-1</v>
      </c>
      <c r="K237">
        <v>-1</v>
      </c>
      <c r="L237">
        <v>-1</v>
      </c>
      <c r="P237" s="20">
        <f t="shared" si="21"/>
        <v>971</v>
      </c>
      <c r="Q237" s="20">
        <f t="shared" si="22"/>
        <v>1485</v>
      </c>
      <c r="R237" s="21">
        <f t="shared" si="23"/>
        <v>810</v>
      </c>
      <c r="S237" s="20" t="str">
        <f t="shared" si="24"/>
        <v>058479</v>
      </c>
      <c r="T237" t="s">
        <v>517</v>
      </c>
      <c r="U237" t="str">
        <f t="shared" si="25"/>
        <v>20 Trengganu Street, # 03-01</v>
      </c>
      <c r="V237" t="str">
        <f t="shared" si="26"/>
        <v>http://www.jinshanhotel.com.sg</v>
      </c>
      <c r="W237" s="22" t="str">
        <f t="shared" si="27"/>
        <v>http://www.jinshanhotel.com.sg</v>
      </c>
      <c r="X237"/>
      <c r="Y237" s="20" t="str">
        <f>IFERROR(IF(LEN(VLOOKUP(D237,'Company A'!$B$2:$B$67,1,FALSE))&gt;0,"Yes","No"),"No")</f>
        <v>No</v>
      </c>
      <c r="Z237" s="20" t="str">
        <f>IFERROR(VLOOKUP(D237,'Company A'!$B:$E,3,FALSE),"")</f>
        <v/>
      </c>
    </row>
    <row r="238" spans="1:26" hidden="1" x14ac:dyDescent="0.2">
      <c r="A238" s="20">
        <v>204</v>
      </c>
      <c r="B238">
        <v>103.860208874601</v>
      </c>
      <c r="C238">
        <v>1.3119091600336299</v>
      </c>
      <c r="D238" t="s">
        <v>519</v>
      </c>
      <c r="E238" s="3" t="s">
        <v>520</v>
      </c>
      <c r="I238" t="s">
        <v>242</v>
      </c>
      <c r="J238">
        <v>-1</v>
      </c>
      <c r="K238">
        <v>-1</v>
      </c>
      <c r="L238">
        <v>-1</v>
      </c>
      <c r="P238" s="20">
        <f t="shared" si="21"/>
        <v>909</v>
      </c>
      <c r="Q238" s="20">
        <f t="shared" si="22"/>
        <v>1413</v>
      </c>
      <c r="R238" s="21" t="str">
        <f t="shared" si="23"/>
        <v/>
      </c>
      <c r="S238" s="20" t="str">
        <f t="shared" si="24"/>
        <v>207566</v>
      </c>
      <c r="T238" t="s">
        <v>519</v>
      </c>
      <c r="U238" t="str">
        <f t="shared" si="25"/>
        <v>153A Tyrwhitt Road</v>
      </c>
      <c r="V238" t="str">
        <f t="shared" si="26"/>
        <v/>
      </c>
      <c r="W238" s="22" t="str">
        <f t="shared" si="27"/>
        <v/>
      </c>
      <c r="X238"/>
      <c r="Y238" s="20" t="str">
        <f>IFERROR(IF(LEN(VLOOKUP(D238,'Company A'!$B$2:$B$67,1,FALSE))&gt;0,"Yes","No"),"No")</f>
        <v>No</v>
      </c>
      <c r="Z238" s="20" t="str">
        <f>IFERROR(VLOOKUP(D238,'Company A'!$B:$E,3,FALSE),"")</f>
        <v/>
      </c>
    </row>
    <row r="239" spans="1:26" hidden="1" x14ac:dyDescent="0.2">
      <c r="A239" s="20">
        <v>205</v>
      </c>
      <c r="B239">
        <v>103.84208934038</v>
      </c>
      <c r="C239">
        <v>1.2737717948541301</v>
      </c>
      <c r="D239" t="s">
        <v>523</v>
      </c>
      <c r="E239" s="3" t="s">
        <v>524</v>
      </c>
      <c r="I239" t="s">
        <v>242</v>
      </c>
      <c r="J239">
        <v>-1</v>
      </c>
      <c r="K239">
        <v>-1</v>
      </c>
      <c r="L239">
        <v>-1</v>
      </c>
      <c r="P239" s="20">
        <f t="shared" si="21"/>
        <v>909</v>
      </c>
      <c r="Q239" s="20">
        <f t="shared" si="22"/>
        <v>1437</v>
      </c>
      <c r="R239" s="21" t="str">
        <f t="shared" si="23"/>
        <v/>
      </c>
      <c r="S239" s="20" t="str">
        <f t="shared" si="24"/>
        <v>089316</v>
      </c>
      <c r="T239" t="s">
        <v>523</v>
      </c>
      <c r="U239" t="str">
        <f t="shared" si="25"/>
        <v>15 HOE CHIANG ROAD TOWER FIFTEEN</v>
      </c>
      <c r="V239" t="str">
        <f t="shared" si="26"/>
        <v/>
      </c>
      <c r="W239" s="22" t="str">
        <f t="shared" si="27"/>
        <v/>
      </c>
      <c r="X239"/>
      <c r="Y239" s="20" t="str">
        <f>IFERROR(IF(LEN(VLOOKUP(D239,'Company A'!$B$2:$B$67,1,FALSE))&gt;0,"Yes","No"),"No")</f>
        <v>No</v>
      </c>
      <c r="Z239" s="20" t="str">
        <f>IFERROR(VLOOKUP(D239,'Company A'!$B:$E,3,FALSE),"")</f>
        <v/>
      </c>
    </row>
    <row r="240" spans="1:26" hidden="1" x14ac:dyDescent="0.2">
      <c r="A240" s="20">
        <v>206</v>
      </c>
      <c r="B240">
        <v>103.88313063532399</v>
      </c>
      <c r="C240">
        <v>1.3130190974703799</v>
      </c>
      <c r="D240" t="s">
        <v>525</v>
      </c>
      <c r="E240" s="3" t="s">
        <v>526</v>
      </c>
      <c r="I240" t="s">
        <v>242</v>
      </c>
      <c r="J240">
        <v>-1</v>
      </c>
      <c r="K240">
        <v>-1</v>
      </c>
      <c r="L240">
        <v>-1</v>
      </c>
      <c r="P240" s="20">
        <f t="shared" si="21"/>
        <v>972</v>
      </c>
      <c r="Q240" s="20">
        <f t="shared" si="22"/>
        <v>1476</v>
      </c>
      <c r="R240" s="21">
        <f t="shared" si="23"/>
        <v>811</v>
      </c>
      <c r="S240" s="20" t="str">
        <f t="shared" si="24"/>
        <v>389396</v>
      </c>
      <c r="T240" t="s">
        <v>525</v>
      </c>
      <c r="U240" t="str">
        <f t="shared" si="25"/>
        <v>432 Geylang Road</v>
      </c>
      <c r="V240" t="str">
        <f t="shared" si="26"/>
        <v>http://www.laiminghotel.com.sg</v>
      </c>
      <c r="W240" s="22" t="str">
        <f t="shared" si="27"/>
        <v>http://www.laiminghotel.com.sg</v>
      </c>
      <c r="X240"/>
      <c r="Y240" s="20" t="str">
        <f>IFERROR(IF(LEN(VLOOKUP(D240,'Company A'!$B$2:$B$67,1,FALSE))&gt;0,"Yes","No"),"No")</f>
        <v>No</v>
      </c>
      <c r="Z240" s="20" t="str">
        <f>IFERROR(VLOOKUP(D240,'Company A'!$B:$E,3,FALSE),"")</f>
        <v/>
      </c>
    </row>
    <row r="241" spans="1:26" hidden="1" x14ac:dyDescent="0.2">
      <c r="A241" s="20">
        <v>208</v>
      </c>
      <c r="B241">
        <v>103.834290660888</v>
      </c>
      <c r="C241">
        <v>1.2848724046675</v>
      </c>
      <c r="D241" t="s">
        <v>529</v>
      </c>
      <c r="E241" s="3" t="s">
        <v>530</v>
      </c>
      <c r="I241" t="s">
        <v>242</v>
      </c>
      <c r="J241">
        <v>-1</v>
      </c>
      <c r="K241">
        <v>-1</v>
      </c>
      <c r="L241">
        <v>-1</v>
      </c>
      <c r="P241" s="20">
        <f t="shared" si="21"/>
        <v>962</v>
      </c>
      <c r="Q241" s="20">
        <f t="shared" si="22"/>
        <v>1463</v>
      </c>
      <c r="R241" s="21">
        <f t="shared" si="23"/>
        <v>807</v>
      </c>
      <c r="S241" s="20" t="str">
        <f t="shared" si="24"/>
        <v>168733</v>
      </c>
      <c r="T241" t="s">
        <v>529</v>
      </c>
      <c r="U241" t="str">
        <f t="shared" si="25"/>
        <v>50 Tiong Bahru Road</v>
      </c>
      <c r="V241" t="str">
        <f t="shared" si="26"/>
        <v>http://www.linkhotel.com.sg</v>
      </c>
      <c r="W241" s="22" t="str">
        <f t="shared" si="27"/>
        <v>http://www.linkhotel.com.sg</v>
      </c>
      <c r="X241"/>
      <c r="Y241" s="20" t="str">
        <f>IFERROR(IF(LEN(VLOOKUP(D241,'Company A'!$B$2:$B$67,1,FALSE))&gt;0,"Yes","No"),"No")</f>
        <v>No</v>
      </c>
      <c r="Z241" s="20" t="str">
        <f>IFERROR(VLOOKUP(D241,'Company A'!$B:$E,3,FALSE),"")</f>
        <v/>
      </c>
    </row>
    <row r="242" spans="1:26" hidden="1" x14ac:dyDescent="0.2">
      <c r="A242" s="20">
        <v>209</v>
      </c>
      <c r="B242">
        <v>103.84505826319101</v>
      </c>
      <c r="C242">
        <v>1.2736878642430201</v>
      </c>
      <c r="D242" t="s">
        <v>143</v>
      </c>
      <c r="E242" s="3" t="s">
        <v>533</v>
      </c>
      <c r="I242" t="s">
        <v>242</v>
      </c>
      <c r="J242">
        <v>-1</v>
      </c>
      <c r="K242">
        <v>-1</v>
      </c>
      <c r="L242">
        <v>-1</v>
      </c>
      <c r="P242" s="20">
        <f t="shared" si="21"/>
        <v>959</v>
      </c>
      <c r="Q242" s="20">
        <f t="shared" si="22"/>
        <v>1462</v>
      </c>
      <c r="R242" s="21">
        <f t="shared" si="23"/>
        <v>814</v>
      </c>
      <c r="S242" s="20" t="str">
        <f t="shared" si="24"/>
        <v>079908</v>
      </c>
      <c r="T242" t="s">
        <v>143</v>
      </c>
      <c r="U242" t="str">
        <f t="shared" si="25"/>
        <v>81 Anson Road</v>
      </c>
      <c r="V242" t="str">
        <f t="shared" si="26"/>
        <v>http://www.m-hotel.com</v>
      </c>
      <c r="W242" s="22" t="str">
        <f t="shared" si="27"/>
        <v>http://www.m-hotel.com</v>
      </c>
      <c r="X242"/>
      <c r="Y242" s="20" t="str">
        <f>IFERROR(IF(LEN(VLOOKUP(D242,'Company A'!$B$2:$B$67,1,FALSE))&gt;0,"Yes","No"),"No")</f>
        <v>No</v>
      </c>
      <c r="Z242" s="20" t="str">
        <f>IFERROR(VLOOKUP(D242,'Company A'!$B:$E,3,FALSE),"")</f>
        <v/>
      </c>
    </row>
    <row r="243" spans="1:26" hidden="1" x14ac:dyDescent="0.2">
      <c r="A243" s="20">
        <v>210</v>
      </c>
      <c r="B243">
        <v>103.837220920237</v>
      </c>
      <c r="C243">
        <v>1.2908670017110699</v>
      </c>
      <c r="D243" t="s">
        <v>144</v>
      </c>
      <c r="E243" s="3" t="s">
        <v>534</v>
      </c>
      <c r="I243" t="s">
        <v>242</v>
      </c>
      <c r="J243">
        <v>-1</v>
      </c>
      <c r="K243">
        <v>-1</v>
      </c>
      <c r="L243">
        <v>-1</v>
      </c>
      <c r="P243" s="20">
        <f t="shared" si="21"/>
        <v>1042</v>
      </c>
      <c r="Q243" s="20">
        <f t="shared" si="22"/>
        <v>1549</v>
      </c>
      <c r="R243" s="21">
        <f t="shared" si="23"/>
        <v>815</v>
      </c>
      <c r="S243" s="20" t="str">
        <f t="shared" si="24"/>
        <v>238259</v>
      </c>
      <c r="T243" t="s">
        <v>144</v>
      </c>
      <c r="U243" t="str">
        <f t="shared" si="25"/>
        <v>90 Robertson Quay</v>
      </c>
      <c r="V243" t="str">
        <f t="shared" si="26"/>
        <v>http://www.millenniumhotels.com/en/singapore/m-social-singapore</v>
      </c>
      <c r="W243" s="22" t="str">
        <f t="shared" si="27"/>
        <v>http://www.millenniumhotels.com/en/singapore/m-social-singapore</v>
      </c>
      <c r="X243"/>
      <c r="Y243" s="20" t="str">
        <f>IFERROR(IF(LEN(VLOOKUP(D243,'Company A'!$B$2:$B$67,1,FALSE))&gt;0,"Yes","No"),"No")</f>
        <v>No</v>
      </c>
      <c r="Z243" s="20" t="str">
        <f>IFERROR(VLOOKUP(D243,'Company A'!$B:$E,3,FALSE),"")</f>
        <v/>
      </c>
    </row>
    <row r="244" spans="1:26" hidden="1" x14ac:dyDescent="0.2">
      <c r="A244" s="20">
        <v>211</v>
      </c>
      <c r="B244">
        <v>103.906356986277</v>
      </c>
      <c r="C244">
        <v>1.31352191764383</v>
      </c>
      <c r="D244" t="s">
        <v>535</v>
      </c>
      <c r="E244" s="3" t="s">
        <v>536</v>
      </c>
      <c r="I244" t="s">
        <v>242</v>
      </c>
      <c r="J244">
        <v>-1</v>
      </c>
      <c r="K244">
        <v>-1</v>
      </c>
      <c r="L244">
        <v>-1</v>
      </c>
      <c r="P244" s="20">
        <f t="shared" si="21"/>
        <v>961</v>
      </c>
      <c r="Q244" s="20">
        <f t="shared" si="22"/>
        <v>1460</v>
      </c>
      <c r="R244" s="21">
        <f t="shared" si="23"/>
        <v>810</v>
      </c>
      <c r="S244" s="20" t="str">
        <f t="shared" si="24"/>
        <v>423988</v>
      </c>
      <c r="T244" t="s">
        <v>535</v>
      </c>
      <c r="U244" t="str">
        <f t="shared" si="25"/>
        <v>97 Still Road</v>
      </c>
      <c r="V244" t="str">
        <f t="shared" si="26"/>
        <v>http://www.malacca.com.sg</v>
      </c>
      <c r="W244" s="22" t="str">
        <f t="shared" si="27"/>
        <v>http://www.malacca.com.sg</v>
      </c>
      <c r="X244"/>
      <c r="Y244" s="20" t="str">
        <f>IFERROR(IF(LEN(VLOOKUP(D244,'Company A'!$B$2:$B$67,1,FALSE))&gt;0,"Yes","No"),"No")</f>
        <v>No</v>
      </c>
      <c r="Z244" s="20" t="str">
        <f>IFERROR(VLOOKUP(D244,'Company A'!$B:$E,3,FALSE),"")</f>
        <v/>
      </c>
    </row>
    <row r="245" spans="1:26" hidden="1" x14ac:dyDescent="0.2">
      <c r="A245" s="20">
        <v>216</v>
      </c>
      <c r="B245">
        <v>103.85308305029901</v>
      </c>
      <c r="C245">
        <v>1.2996365501087099</v>
      </c>
      <c r="D245" t="s">
        <v>149</v>
      </c>
      <c r="E245" s="3" t="s">
        <v>543</v>
      </c>
      <c r="I245" t="s">
        <v>242</v>
      </c>
      <c r="J245">
        <v>-1</v>
      </c>
      <c r="K245">
        <v>-1</v>
      </c>
      <c r="L245">
        <v>-1</v>
      </c>
      <c r="P245" s="20">
        <f t="shared" si="21"/>
        <v>909</v>
      </c>
      <c r="Q245" s="20">
        <f t="shared" si="22"/>
        <v>1434</v>
      </c>
      <c r="R245" s="21" t="str">
        <f t="shared" si="23"/>
        <v/>
      </c>
      <c r="S245" s="20" t="str">
        <f t="shared" si="24"/>
        <v>188973</v>
      </c>
      <c r="T245" t="s">
        <v>149</v>
      </c>
      <c r="U245" t="str">
        <f t="shared" si="25"/>
        <v>122 MIDDLE ROAD MIDLINK PLAZA</v>
      </c>
      <c r="V245" t="str">
        <f t="shared" si="26"/>
        <v/>
      </c>
      <c r="W245" s="22" t="str">
        <f t="shared" si="27"/>
        <v/>
      </c>
      <c r="X245"/>
      <c r="Y245" s="20" t="str">
        <f>IFERROR(IF(LEN(VLOOKUP(D245,'Company A'!$B$2:$B$67,1,FALSE))&gt;0,"Yes","No"),"No")</f>
        <v>No</v>
      </c>
      <c r="Z245" s="20" t="str">
        <f>IFERROR(VLOOKUP(D245,'Company A'!$B:$E,3,FALSE),"")</f>
        <v/>
      </c>
    </row>
    <row r="246" spans="1:26" hidden="1" x14ac:dyDescent="0.2">
      <c r="A246" s="20">
        <v>217</v>
      </c>
      <c r="B246">
        <v>103.85465935018399</v>
      </c>
      <c r="C246">
        <v>1.3047409290720899</v>
      </c>
      <c r="D246" t="s">
        <v>544</v>
      </c>
      <c r="E246" s="3" t="s">
        <v>545</v>
      </c>
      <c r="I246" t="s">
        <v>242</v>
      </c>
      <c r="J246">
        <v>-1</v>
      </c>
      <c r="K246">
        <v>-1</v>
      </c>
      <c r="L246">
        <v>-1</v>
      </c>
      <c r="P246" s="20">
        <f t="shared" si="21"/>
        <v>899</v>
      </c>
      <c r="Q246" s="20">
        <f t="shared" si="22"/>
        <v>1400</v>
      </c>
      <c r="R246" s="21" t="str">
        <f t="shared" si="23"/>
        <v/>
      </c>
      <c r="S246" s="20" t="str">
        <f t="shared" si="24"/>
        <v>208804</v>
      </c>
      <c r="T246" t="s">
        <v>544</v>
      </c>
      <c r="U246" t="str">
        <f t="shared" si="25"/>
        <v>43A Jalan Besar</v>
      </c>
      <c r="V246" t="str">
        <f t="shared" si="26"/>
        <v/>
      </c>
      <c r="W246" s="22" t="str">
        <f t="shared" si="27"/>
        <v/>
      </c>
      <c r="X246"/>
      <c r="Y246" s="20" t="str">
        <f>IFERROR(IF(LEN(VLOOKUP(D246,'Company A'!$B$2:$B$67,1,FALSE))&gt;0,"Yes","No"),"No")</f>
        <v>No</v>
      </c>
      <c r="Z246" s="20" t="str">
        <f>IFERROR(VLOOKUP(D246,'Company A'!$B:$E,3,FALSE),"")</f>
        <v/>
      </c>
    </row>
    <row r="247" spans="1:26" hidden="1" x14ac:dyDescent="0.2">
      <c r="A247" s="20">
        <v>218</v>
      </c>
      <c r="B247">
        <v>103.84034377253001</v>
      </c>
      <c r="C247">
        <v>1.2793122004487301</v>
      </c>
      <c r="D247" t="s">
        <v>153</v>
      </c>
      <c r="E247" s="3" t="s">
        <v>548</v>
      </c>
      <c r="I247" t="s">
        <v>242</v>
      </c>
      <c r="J247">
        <v>-1</v>
      </c>
      <c r="K247">
        <v>-1</v>
      </c>
      <c r="L247">
        <v>-1</v>
      </c>
      <c r="P247" s="20">
        <f t="shared" si="21"/>
        <v>978</v>
      </c>
      <c r="Q247" s="20">
        <f t="shared" si="22"/>
        <v>1488</v>
      </c>
      <c r="R247" s="21">
        <f t="shared" si="23"/>
        <v>815</v>
      </c>
      <c r="S247" s="20" t="str">
        <f t="shared" si="24"/>
        <v>089845</v>
      </c>
      <c r="T247" t="s">
        <v>153</v>
      </c>
      <c r="U247" t="str">
        <f t="shared" si="25"/>
        <v>31 Bukit Pasoh Road</v>
      </c>
      <c r="V247" t="str">
        <f t="shared" si="26"/>
        <v>http://www.newmajestichotel.com</v>
      </c>
      <c r="W247" s="22" t="str">
        <f t="shared" si="27"/>
        <v>http://www.newmajestichotel.com</v>
      </c>
      <c r="X247"/>
      <c r="Y247" s="20" t="str">
        <f>IFERROR(IF(LEN(VLOOKUP(D247,'Company A'!$B$2:$B$67,1,FALSE))&gt;0,"Yes","No"),"No")</f>
        <v>No</v>
      </c>
      <c r="Z247" s="20" t="str">
        <f>IFERROR(VLOOKUP(D247,'Company A'!$B:$E,3,FALSE),"")</f>
        <v/>
      </c>
    </row>
    <row r="248" spans="1:26" hidden="1" x14ac:dyDescent="0.2">
      <c r="A248" s="20">
        <v>219</v>
      </c>
      <c r="B248">
        <v>103.814500416708</v>
      </c>
      <c r="C248">
        <v>1.25498727450985</v>
      </c>
      <c r="D248" t="s">
        <v>549</v>
      </c>
      <c r="E248" s="3" t="s">
        <v>550</v>
      </c>
      <c r="I248" t="s">
        <v>242</v>
      </c>
      <c r="J248">
        <v>-1</v>
      </c>
      <c r="K248">
        <v>-1</v>
      </c>
      <c r="L248">
        <v>-1</v>
      </c>
      <c r="P248" s="20">
        <f t="shared" si="21"/>
        <v>981</v>
      </c>
      <c r="Q248" s="20">
        <f t="shared" si="22"/>
        <v>1488</v>
      </c>
      <c r="R248" s="21">
        <f t="shared" si="23"/>
        <v>816</v>
      </c>
      <c r="S248" s="20" t="str">
        <f t="shared" si="24"/>
        <v>099538</v>
      </c>
      <c r="T248" t="s">
        <v>549</v>
      </c>
      <c r="U248" t="str">
        <f t="shared" si="25"/>
        <v>51 Imbiah Walk</v>
      </c>
      <c r="V248" t="str">
        <f t="shared" si="26"/>
        <v>http://www.silosobeachresort.com</v>
      </c>
      <c r="W248" s="22" t="str">
        <f t="shared" si="27"/>
        <v>http://www.silosobeachresort.com</v>
      </c>
      <c r="X248"/>
      <c r="Y248" s="20" t="str">
        <f>IFERROR(IF(LEN(VLOOKUP(D248,'Company A'!$B$2:$B$67,1,FALSE))&gt;0,"Yes","No"),"No")</f>
        <v>No</v>
      </c>
      <c r="Z248" s="20" t="str">
        <f>IFERROR(VLOOKUP(D248,'Company A'!$B:$E,3,FALSE),"")</f>
        <v/>
      </c>
    </row>
    <row r="249" spans="1:26" hidden="1" x14ac:dyDescent="0.2">
      <c r="A249" s="20">
        <v>220</v>
      </c>
      <c r="B249">
        <v>103.891452437148</v>
      </c>
      <c r="C249">
        <v>1.30076129614681</v>
      </c>
      <c r="D249" t="s">
        <v>551</v>
      </c>
      <c r="E249" s="3" t="s">
        <v>552</v>
      </c>
      <c r="I249" t="s">
        <v>242</v>
      </c>
      <c r="J249">
        <v>-1</v>
      </c>
      <c r="K249">
        <v>-1</v>
      </c>
      <c r="L249">
        <v>-1</v>
      </c>
      <c r="P249" s="20">
        <f t="shared" si="21"/>
        <v>900</v>
      </c>
      <c r="Q249" s="20">
        <f t="shared" si="22"/>
        <v>1408</v>
      </c>
      <c r="R249" s="21" t="str">
        <f t="shared" si="23"/>
        <v/>
      </c>
      <c r="S249" s="20" t="str">
        <f t="shared" si="24"/>
        <v>437761</v>
      </c>
      <c r="T249" t="s">
        <v>551</v>
      </c>
      <c r="U249" t="str">
        <f t="shared" si="25"/>
        <v>759 Mountbatten Road</v>
      </c>
      <c r="V249" t="str">
        <f t="shared" si="26"/>
        <v/>
      </c>
      <c r="W249" s="22" t="str">
        <f t="shared" si="27"/>
        <v/>
      </c>
      <c r="X249"/>
      <c r="Y249" s="20" t="str">
        <f>IFERROR(IF(LEN(VLOOKUP(D249,'Company A'!$B$2:$B$67,1,FALSE))&gt;0,"Yes","No"),"No")</f>
        <v>No</v>
      </c>
      <c r="Z249" s="20" t="str">
        <f>IFERROR(VLOOKUP(D249,'Company A'!$B:$E,3,FALSE),"")</f>
        <v/>
      </c>
    </row>
    <row r="250" spans="1:26" hidden="1" x14ac:dyDescent="0.2">
      <c r="A250" s="20">
        <v>222</v>
      </c>
      <c r="B250">
        <v>103.859372518621</v>
      </c>
      <c r="C250">
        <v>1.3016212892938299</v>
      </c>
      <c r="D250" t="s">
        <v>554</v>
      </c>
      <c r="E250" s="3" t="s">
        <v>555</v>
      </c>
      <c r="I250" t="s">
        <v>242</v>
      </c>
      <c r="J250">
        <v>-1</v>
      </c>
      <c r="K250">
        <v>-1</v>
      </c>
      <c r="L250">
        <v>-1</v>
      </c>
      <c r="P250" s="20">
        <f t="shared" si="21"/>
        <v>959</v>
      </c>
      <c r="Q250" s="20">
        <f t="shared" si="22"/>
        <v>1461</v>
      </c>
      <c r="R250" s="21">
        <f t="shared" si="23"/>
        <v>808</v>
      </c>
      <c r="S250" s="20" t="str">
        <f t="shared" si="24"/>
        <v>199471</v>
      </c>
      <c r="T250" t="s">
        <v>554</v>
      </c>
      <c r="U250" t="str">
        <f t="shared" si="25"/>
        <v>55 Bussorah Street</v>
      </c>
      <c r="V250" t="str">
        <f t="shared" si="26"/>
        <v>http://www.sleepysams.com</v>
      </c>
      <c r="W250" s="22" t="str">
        <f t="shared" si="27"/>
        <v>http://www.sleepysams.com</v>
      </c>
      <c r="X250"/>
      <c r="Y250" s="20" t="str">
        <f>IFERROR(IF(LEN(VLOOKUP(D250,'Company A'!$B$2:$B$67,1,FALSE))&gt;0,"Yes","No"),"No")</f>
        <v>No</v>
      </c>
      <c r="Z250" s="20" t="str">
        <f>IFERROR(VLOOKUP(D250,'Company A'!$B:$E,3,FALSE),"")</f>
        <v/>
      </c>
    </row>
    <row r="251" spans="1:26" hidden="1" x14ac:dyDescent="0.2">
      <c r="A251" s="20">
        <v>223</v>
      </c>
      <c r="B251">
        <v>103.832206382858</v>
      </c>
      <c r="C251">
        <v>1.3156942187179299</v>
      </c>
      <c r="D251" t="s">
        <v>190</v>
      </c>
      <c r="E251" s="3" t="s">
        <v>556</v>
      </c>
      <c r="I251" t="s">
        <v>242</v>
      </c>
      <c r="J251">
        <v>-1</v>
      </c>
      <c r="K251">
        <v>-1</v>
      </c>
      <c r="L251">
        <v>-1</v>
      </c>
      <c r="P251" s="20">
        <f t="shared" si="21"/>
        <v>904</v>
      </c>
      <c r="Q251" s="20">
        <f t="shared" si="22"/>
        <v>1412</v>
      </c>
      <c r="R251" s="21" t="str">
        <f t="shared" si="23"/>
        <v/>
      </c>
      <c r="S251" s="20" t="str">
        <f t="shared" si="24"/>
        <v>259803</v>
      </c>
      <c r="T251" t="s">
        <v>190</v>
      </c>
      <c r="U251" t="str">
        <f t="shared" si="25"/>
        <v>17 Balmoral Road</v>
      </c>
      <c r="V251" t="str">
        <f t="shared" si="26"/>
        <v/>
      </c>
      <c r="W251" s="22" t="str">
        <f t="shared" si="27"/>
        <v/>
      </c>
      <c r="X251"/>
      <c r="Y251" s="20" t="str">
        <f>IFERROR(IF(LEN(VLOOKUP(D251,'Company A'!$B$2:$B$67,1,FALSE))&gt;0,"Yes","No"),"No")</f>
        <v>No</v>
      </c>
      <c r="Z251" s="20" t="str">
        <f>IFERROR(VLOOKUP(D251,'Company A'!$B:$E,3,FALSE),"")</f>
        <v/>
      </c>
    </row>
    <row r="252" spans="1:26" hidden="1" x14ac:dyDescent="0.2">
      <c r="A252" s="20">
        <v>226</v>
      </c>
      <c r="B252">
        <v>103.85313526975</v>
      </c>
      <c r="C252">
        <v>1.30108679985611</v>
      </c>
      <c r="D252" t="s">
        <v>193</v>
      </c>
      <c r="E252" s="3" t="s">
        <v>559</v>
      </c>
      <c r="I252" t="s">
        <v>242</v>
      </c>
      <c r="J252">
        <v>-1</v>
      </c>
      <c r="K252">
        <v>-1</v>
      </c>
      <c r="L252">
        <v>-1</v>
      </c>
      <c r="P252" s="20">
        <f t="shared" si="21"/>
        <v>971</v>
      </c>
      <c r="Q252" s="20">
        <f t="shared" si="22"/>
        <v>1485</v>
      </c>
      <c r="R252" s="21">
        <f t="shared" si="23"/>
        <v>818</v>
      </c>
      <c r="S252" s="20" t="str">
        <f t="shared" si="24"/>
        <v>187965</v>
      </c>
      <c r="T252" t="s">
        <v>193</v>
      </c>
      <c r="U252" t="str">
        <f t="shared" si="25"/>
        <v>190 Waterloo Street</v>
      </c>
      <c r="V252" t="str">
        <f t="shared" si="26"/>
        <v>http://www.seahotel.com.sg</v>
      </c>
      <c r="W252" s="22" t="str">
        <f t="shared" si="27"/>
        <v>http://www.seahotel.com.sg</v>
      </c>
      <c r="X252"/>
      <c r="Y252" s="20" t="str">
        <f>IFERROR(IF(LEN(VLOOKUP(D252,'Company A'!$B$2:$B$67,1,FALSE))&gt;0,"Yes","No"),"No")</f>
        <v>No</v>
      </c>
      <c r="Z252" s="20" t="str">
        <f>IFERROR(VLOOKUP(D252,'Company A'!$B:$E,3,FALSE),"")</f>
        <v/>
      </c>
    </row>
    <row r="253" spans="1:26" hidden="1" x14ac:dyDescent="0.2">
      <c r="A253" s="20">
        <v>228</v>
      </c>
      <c r="B253">
        <v>103.849738238646</v>
      </c>
      <c r="C253">
        <v>1.2986534618652401</v>
      </c>
      <c r="D253" t="s">
        <v>562</v>
      </c>
      <c r="E253" s="3" t="s">
        <v>563</v>
      </c>
      <c r="I253" t="s">
        <v>242</v>
      </c>
      <c r="J253">
        <v>-1</v>
      </c>
      <c r="K253">
        <v>-1</v>
      </c>
      <c r="L253">
        <v>-1</v>
      </c>
      <c r="P253" s="20">
        <f t="shared" si="21"/>
        <v>968</v>
      </c>
      <c r="Q253" s="20">
        <f t="shared" si="22"/>
        <v>1473</v>
      </c>
      <c r="R253" s="21">
        <f t="shared" si="23"/>
        <v>809</v>
      </c>
      <c r="S253" s="20" t="str">
        <f t="shared" si="24"/>
        <v>189619</v>
      </c>
      <c r="T253" t="s">
        <v>562</v>
      </c>
      <c r="U253" t="str">
        <f t="shared" si="25"/>
        <v>25 Bencoolen Street</v>
      </c>
      <c r="V253" t="str">
        <f t="shared" si="26"/>
        <v>http://www.strandhotel.com.sg</v>
      </c>
      <c r="W253" s="22" t="str">
        <f t="shared" si="27"/>
        <v>http://www.strandhotel.com.sg</v>
      </c>
      <c r="X253"/>
      <c r="Y253" s="20" t="str">
        <f>IFERROR(IF(LEN(VLOOKUP(D253,'Company A'!$B$2:$B$67,1,FALSE))&gt;0,"Yes","No"),"No")</f>
        <v>No</v>
      </c>
      <c r="Z253" s="20" t="str">
        <f>IFERROR(VLOOKUP(D253,'Company A'!$B:$E,3,FALSE),"")</f>
        <v/>
      </c>
    </row>
    <row r="254" spans="1:26" hidden="1" x14ac:dyDescent="0.2">
      <c r="A254" s="20">
        <v>229</v>
      </c>
      <c r="B254">
        <v>103.839076190494</v>
      </c>
      <c r="C254">
        <v>1.2907775456383199</v>
      </c>
      <c r="D254" t="s">
        <v>194</v>
      </c>
      <c r="E254" s="3" t="s">
        <v>564</v>
      </c>
      <c r="I254" t="s">
        <v>242</v>
      </c>
      <c r="J254">
        <v>-1</v>
      </c>
      <c r="K254">
        <v>-1</v>
      </c>
      <c r="L254">
        <v>-1</v>
      </c>
      <c r="P254" s="20">
        <f t="shared" si="21"/>
        <v>1024</v>
      </c>
      <c r="Q254" s="20">
        <f t="shared" si="22"/>
        <v>1525</v>
      </c>
      <c r="R254" s="21">
        <f t="shared" si="23"/>
        <v>811</v>
      </c>
      <c r="S254" s="20" t="str">
        <f t="shared" si="24"/>
        <v>238910</v>
      </c>
      <c r="T254" t="s">
        <v>194</v>
      </c>
      <c r="U254" t="str">
        <f t="shared" si="25"/>
        <v>3 Nanson Road</v>
      </c>
      <c r="V254" t="str">
        <f t="shared" si="26"/>
        <v>http://www.millenniumhotels.com.sg/studiomhotelsingapore</v>
      </c>
      <c r="W254" s="22" t="str">
        <f t="shared" si="27"/>
        <v>http://www.millenniumhotels.com.sg/studiomhotelsingapore</v>
      </c>
      <c r="X254"/>
      <c r="Y254" s="20" t="str">
        <f>IFERROR(IF(LEN(VLOOKUP(D254,'Company A'!$B$2:$B$67,1,FALSE))&gt;0,"Yes","No"),"No")</f>
        <v>No</v>
      </c>
      <c r="Z254" s="20" t="str">
        <f>IFERROR(VLOOKUP(D254,'Company A'!$B:$E,3,FALSE),"")</f>
        <v/>
      </c>
    </row>
    <row r="255" spans="1:26" hidden="1" x14ac:dyDescent="0.2">
      <c r="A255" s="20">
        <v>230</v>
      </c>
      <c r="B255">
        <v>103.877460162773</v>
      </c>
      <c r="C255">
        <v>1.31158587654884</v>
      </c>
      <c r="D255" t="s">
        <v>565</v>
      </c>
      <c r="E255" s="3" t="s">
        <v>566</v>
      </c>
      <c r="I255" t="s">
        <v>242</v>
      </c>
      <c r="J255">
        <v>-1</v>
      </c>
      <c r="K255">
        <v>-1</v>
      </c>
      <c r="L255">
        <v>-1</v>
      </c>
      <c r="P255" s="20">
        <f t="shared" si="21"/>
        <v>899</v>
      </c>
      <c r="Q255" s="20">
        <f t="shared" si="22"/>
        <v>1405</v>
      </c>
      <c r="R255" s="21" t="str">
        <f t="shared" si="23"/>
        <v/>
      </c>
      <c r="S255" s="20" t="str">
        <f t="shared" si="24"/>
        <v>399041</v>
      </c>
      <c r="T255" t="s">
        <v>565</v>
      </c>
      <c r="U255" t="str">
        <f t="shared" si="25"/>
        <v>8 Lorong 10 Geylang</v>
      </c>
      <c r="V255" t="str">
        <f t="shared" si="26"/>
        <v/>
      </c>
      <c r="W255" s="22" t="str">
        <f t="shared" si="27"/>
        <v/>
      </c>
      <c r="X255"/>
      <c r="Y255" s="20" t="str">
        <f>IFERROR(IF(LEN(VLOOKUP(D255,'Company A'!$B$2:$B$67,1,FALSE))&gt;0,"Yes","No"),"No")</f>
        <v>No</v>
      </c>
      <c r="Z255" s="20" t="str">
        <f>IFERROR(VLOOKUP(D255,'Company A'!$B:$E,3,FALSE),"")</f>
        <v/>
      </c>
    </row>
    <row r="256" spans="1:26" hidden="1" x14ac:dyDescent="0.2">
      <c r="A256" s="20">
        <v>233</v>
      </c>
      <c r="B256">
        <v>103.856565021582</v>
      </c>
      <c r="C256">
        <v>1.31026599060199</v>
      </c>
      <c r="D256" t="s">
        <v>573</v>
      </c>
      <c r="E256" s="3" t="s">
        <v>574</v>
      </c>
      <c r="I256" t="s">
        <v>242</v>
      </c>
      <c r="J256">
        <v>-1</v>
      </c>
      <c r="K256">
        <v>-1</v>
      </c>
      <c r="L256">
        <v>-1</v>
      </c>
      <c r="P256" s="20">
        <f t="shared" si="21"/>
        <v>963</v>
      </c>
      <c r="Q256" s="20">
        <f t="shared" si="22"/>
        <v>1468</v>
      </c>
      <c r="R256" s="21">
        <f t="shared" si="23"/>
        <v>810</v>
      </c>
      <c r="S256" s="20" t="str">
        <f t="shared" si="24"/>
        <v>208538</v>
      </c>
      <c r="T256" t="s">
        <v>573</v>
      </c>
      <c r="U256" t="str">
        <f t="shared" si="25"/>
        <v>163 Kitchener Road</v>
      </c>
      <c r="V256" t="str">
        <f t="shared" si="26"/>
        <v>http://www.taihoehotel.com</v>
      </c>
      <c r="W256" s="22" t="str">
        <f t="shared" si="27"/>
        <v>http://www.taihoehotel.com</v>
      </c>
      <c r="X256"/>
      <c r="Y256" s="20" t="str">
        <f>IFERROR(IF(LEN(VLOOKUP(D256,'Company A'!$B$2:$B$67,1,FALSE))&gt;0,"Yes","No"),"No")</f>
        <v>No</v>
      </c>
      <c r="Z256" s="20" t="str">
        <f>IFERROR(VLOOKUP(D256,'Company A'!$B:$E,3,FALSE),"")</f>
        <v/>
      </c>
    </row>
    <row r="257" spans="1:26" hidden="1" x14ac:dyDescent="0.2">
      <c r="A257" s="20">
        <v>234</v>
      </c>
      <c r="B257">
        <v>103.88267669572301</v>
      </c>
      <c r="C257">
        <v>1.31170564297811</v>
      </c>
      <c r="D257" t="s">
        <v>575</v>
      </c>
      <c r="E257" s="3" t="s">
        <v>576</v>
      </c>
      <c r="I257" t="s">
        <v>242</v>
      </c>
      <c r="J257">
        <v>-1</v>
      </c>
      <c r="K257">
        <v>-1</v>
      </c>
      <c r="L257">
        <v>-1</v>
      </c>
      <c r="P257" s="20">
        <f t="shared" si="21"/>
        <v>896</v>
      </c>
      <c r="Q257" s="20">
        <f t="shared" si="22"/>
        <v>1394</v>
      </c>
      <c r="R257" s="21" t="str">
        <f t="shared" si="23"/>
        <v/>
      </c>
      <c r="S257" s="20" t="str">
        <f t="shared" si="24"/>
        <v>399541</v>
      </c>
      <c r="T257" t="s">
        <v>575</v>
      </c>
      <c r="U257" t="str">
        <f t="shared" si="25"/>
        <v>22 Jalan Molek</v>
      </c>
      <c r="V257" t="str">
        <f t="shared" si="26"/>
        <v/>
      </c>
      <c r="W257" s="22" t="str">
        <f t="shared" si="27"/>
        <v/>
      </c>
      <c r="X257"/>
      <c r="Y257" s="20" t="str">
        <f>IFERROR(IF(LEN(VLOOKUP(D257,'Company A'!$B$2:$B$67,1,FALSE))&gt;0,"Yes","No"),"No")</f>
        <v>No</v>
      </c>
      <c r="Z257" s="20" t="str">
        <f>IFERROR(VLOOKUP(D257,'Company A'!$B:$E,3,FALSE),"")</f>
        <v/>
      </c>
    </row>
    <row r="258" spans="1:26" hidden="1" x14ac:dyDescent="0.2">
      <c r="A258" s="20">
        <v>235</v>
      </c>
      <c r="B258">
        <v>103.841767570803</v>
      </c>
      <c r="C258">
        <v>1.3012942898815101</v>
      </c>
      <c r="D258" t="s">
        <v>577</v>
      </c>
      <c r="E258" s="3" t="s">
        <v>578</v>
      </c>
      <c r="I258" t="s">
        <v>242</v>
      </c>
      <c r="J258">
        <v>-1</v>
      </c>
      <c r="K258">
        <v>-1</v>
      </c>
      <c r="L258">
        <v>-1</v>
      </c>
      <c r="P258" s="20">
        <f t="shared" ref="P258:P321" si="28">FIND("&lt;td&gt;ADDRESSPOSTALCODE&lt;/td&gt;",E258)</f>
        <v>905</v>
      </c>
      <c r="Q258" s="20">
        <f t="shared" ref="Q258:Q321" si="29">LEN(E258)</f>
        <v>1414</v>
      </c>
      <c r="R258" s="21" t="str">
        <f t="shared" ref="R258:R321" si="30">IFERROR(FIND("href",E258),"")</f>
        <v/>
      </c>
      <c r="S258" s="20" t="str">
        <f t="shared" ref="S258:S321" si="31">TRIM(LEFT(RIGHT(E258,Q258-P258-31),6))</f>
        <v>229617</v>
      </c>
      <c r="T258" t="s">
        <v>577</v>
      </c>
      <c r="U258" t="str">
        <f t="shared" ref="U258:U321" si="32">TRIM(LEFT(RIGHT(E258,Q258-P258-89),FIND("&lt;/td&gt;",RIGHT(E258,Q258-P258-89))-1))</f>
        <v>22 Cavenagh Road</v>
      </c>
      <c r="V258" t="str">
        <f t="shared" ref="V258:V321" si="33">IFERROR(LEFT(RIGHT(RIGHT(E258,Q258-R258),LEN(RIGHT(E258,Q258-R258))-5),FIND("&gt;",RIGHT(RIGHT(E258,Q258-R258),LEN(RIGHT(E258,Q258-R258))-5))-2),"")</f>
        <v/>
      </c>
      <c r="W258" s="22" t="str">
        <f t="shared" ref="W258:W321" si="34">HYPERLINK(V258)</f>
        <v/>
      </c>
      <c r="X258"/>
      <c r="Y258" s="20" t="str">
        <f>IFERROR(IF(LEN(VLOOKUP(D258,'Company A'!$B$2:$B$67,1,FALSE))&gt;0,"Yes","No"),"No")</f>
        <v>No</v>
      </c>
      <c r="Z258" s="20" t="str">
        <f>IFERROR(VLOOKUP(D258,'Company A'!$B:$E,3,FALSE),"")</f>
        <v/>
      </c>
    </row>
    <row r="259" spans="1:26" hidden="1" x14ac:dyDescent="0.2">
      <c r="A259" s="20">
        <v>236</v>
      </c>
      <c r="B259">
        <v>103.85260838074301</v>
      </c>
      <c r="C259">
        <v>1.2972943548750999</v>
      </c>
      <c r="D259" t="s">
        <v>125</v>
      </c>
      <c r="E259" s="3" t="s">
        <v>579</v>
      </c>
      <c r="I259" t="s">
        <v>242</v>
      </c>
      <c r="J259">
        <v>-1</v>
      </c>
      <c r="K259">
        <v>-1</v>
      </c>
      <c r="L259">
        <v>-1</v>
      </c>
      <c r="P259" s="20">
        <f t="shared" si="28"/>
        <v>987</v>
      </c>
      <c r="Q259" s="20">
        <f t="shared" si="29"/>
        <v>1499</v>
      </c>
      <c r="R259" s="21">
        <f t="shared" si="30"/>
        <v>816</v>
      </c>
      <c r="S259" s="20" t="str">
        <f t="shared" si="31"/>
        <v>188018</v>
      </c>
      <c r="T259" t="s">
        <v>125</v>
      </c>
      <c r="U259" t="str">
        <f t="shared" si="32"/>
        <v>101 Victoria Street</v>
      </c>
      <c r="V259" t="str">
        <f t="shared" si="33"/>
        <v>http://www.hotelgrandpacific.com.sg</v>
      </c>
      <c r="W259" s="22" t="str">
        <f t="shared" si="34"/>
        <v>http://www.hotelgrandpacific.com.sg</v>
      </c>
      <c r="X259"/>
      <c r="Y259" s="20" t="str">
        <f>IFERROR(IF(LEN(VLOOKUP(D259,'Company A'!$B$2:$B$67,1,FALSE))&gt;0,"Yes","No"),"No")</f>
        <v>No</v>
      </c>
      <c r="Z259" s="20" t="str">
        <f>IFERROR(VLOOKUP(D259,'Company A'!$B:$E,3,FALSE),"")</f>
        <v/>
      </c>
    </row>
    <row r="260" spans="1:26" hidden="1" x14ac:dyDescent="0.2">
      <c r="A260" s="20">
        <v>237</v>
      </c>
      <c r="B260">
        <v>103.861521235648</v>
      </c>
      <c r="C260">
        <v>1.3115415267152</v>
      </c>
      <c r="D260" t="s">
        <v>580</v>
      </c>
      <c r="E260" s="3" t="s">
        <v>581</v>
      </c>
      <c r="I260" t="s">
        <v>242</v>
      </c>
      <c r="J260">
        <v>-1</v>
      </c>
      <c r="K260">
        <v>-1</v>
      </c>
      <c r="L260">
        <v>-1</v>
      </c>
      <c r="P260" s="20">
        <f t="shared" si="28"/>
        <v>974</v>
      </c>
      <c r="Q260" s="20">
        <f t="shared" si="29"/>
        <v>1478</v>
      </c>
      <c r="R260" s="21">
        <f t="shared" si="30"/>
        <v>811</v>
      </c>
      <c r="S260" s="20" t="str">
        <f t="shared" si="31"/>
        <v>209210</v>
      </c>
      <c r="T260" t="s">
        <v>580</v>
      </c>
      <c r="U260" t="str">
        <f t="shared" si="32"/>
        <v>40 Hamilton Road</v>
      </c>
      <c r="V260" t="str">
        <f t="shared" si="33"/>
        <v>http://www.hotelhamilton.com.sg</v>
      </c>
      <c r="W260" s="22" t="str">
        <f t="shared" si="34"/>
        <v>http://www.hotelhamilton.com.sg</v>
      </c>
      <c r="X260"/>
      <c r="Y260" s="20" t="str">
        <f>IFERROR(IF(LEN(VLOOKUP(D260,'Company A'!$B$2:$B$67,1,FALSE))&gt;0,"Yes","No"),"No")</f>
        <v>No</v>
      </c>
      <c r="Z260" s="20" t="str">
        <f>IFERROR(VLOOKUP(D260,'Company A'!$B:$E,3,FALSE),"")</f>
        <v/>
      </c>
    </row>
    <row r="261" spans="1:26" hidden="1" x14ac:dyDescent="0.2">
      <c r="A261" s="20">
        <v>238</v>
      </c>
      <c r="B261">
        <v>103.823912367777</v>
      </c>
      <c r="C261">
        <v>1.3042705417832201</v>
      </c>
      <c r="D261" t="s">
        <v>582</v>
      </c>
      <c r="E261" s="3" t="s">
        <v>583</v>
      </c>
      <c r="I261" t="s">
        <v>242</v>
      </c>
      <c r="J261">
        <v>-1</v>
      </c>
      <c r="K261">
        <v>-1</v>
      </c>
      <c r="L261">
        <v>-1</v>
      </c>
      <c r="P261" s="20">
        <f t="shared" si="28"/>
        <v>971</v>
      </c>
      <c r="Q261" s="20">
        <f t="shared" si="29"/>
        <v>1486</v>
      </c>
      <c r="R261" s="21">
        <f t="shared" si="30"/>
        <v>824</v>
      </c>
      <c r="S261" s="20" t="str">
        <f t="shared" si="31"/>
        <v>249716</v>
      </c>
      <c r="T261" t="s">
        <v>582</v>
      </c>
      <c r="U261" t="str">
        <f t="shared" si="32"/>
        <v>1A Cuscaden Road</v>
      </c>
      <c r="V261" t="str">
        <f t="shared" si="33"/>
        <v>http://www.hoteljen.com</v>
      </c>
      <c r="W261" s="22" t="str">
        <f t="shared" si="34"/>
        <v>http://www.hoteljen.com</v>
      </c>
      <c r="X261"/>
      <c r="Y261" s="20" t="str">
        <f>IFERROR(IF(LEN(VLOOKUP(D261,'Company A'!$B$2:$B$67,1,FALSE))&gt;0,"Yes","No"),"No")</f>
        <v>No</v>
      </c>
      <c r="Z261" s="20" t="str">
        <f>IFERROR(VLOOKUP(D261,'Company A'!$B:$E,3,FALSE),"")</f>
        <v/>
      </c>
    </row>
    <row r="262" spans="1:26" hidden="1" x14ac:dyDescent="0.2">
      <c r="A262" s="20">
        <v>239</v>
      </c>
      <c r="B262">
        <v>103.855405316884</v>
      </c>
      <c r="C262">
        <v>1.29652179818076</v>
      </c>
      <c r="D262" t="s">
        <v>129</v>
      </c>
      <c r="E262" s="3" t="s">
        <v>584</v>
      </c>
      <c r="I262" t="s">
        <v>242</v>
      </c>
      <c r="J262">
        <v>-1</v>
      </c>
      <c r="K262">
        <v>-1</v>
      </c>
      <c r="L262">
        <v>-1</v>
      </c>
      <c r="P262" s="20">
        <f t="shared" si="28"/>
        <v>953</v>
      </c>
      <c r="Q262" s="20">
        <f t="shared" si="29"/>
        <v>1452</v>
      </c>
      <c r="R262" s="21">
        <f t="shared" si="30"/>
        <v>806</v>
      </c>
      <c r="S262" s="20" t="str">
        <f t="shared" si="31"/>
        <v>188593</v>
      </c>
      <c r="T262" t="s">
        <v>129</v>
      </c>
      <c r="U262" t="str">
        <f t="shared" si="32"/>
        <v>14 Purvis Street</v>
      </c>
      <c r="V262" t="str">
        <f t="shared" si="33"/>
        <v>http://www.hotelkai.com</v>
      </c>
      <c r="W262" s="22" t="str">
        <f t="shared" si="34"/>
        <v>http://www.hotelkai.com</v>
      </c>
      <c r="X262"/>
      <c r="Y262" s="20" t="str">
        <f>IFERROR(IF(LEN(VLOOKUP(D262,'Company A'!$B$2:$B$67,1,FALSE))&gt;0,"Yes","No"),"No")</f>
        <v>No</v>
      </c>
      <c r="Z262" s="20" t="str">
        <f>IFERROR(VLOOKUP(D262,'Company A'!$B:$E,3,FALSE),"")</f>
        <v/>
      </c>
    </row>
    <row r="263" spans="1:26" hidden="1" x14ac:dyDescent="0.2">
      <c r="A263" s="20">
        <v>240</v>
      </c>
      <c r="B263">
        <v>103.837414955223</v>
      </c>
      <c r="C263">
        <v>1.28821990823203</v>
      </c>
      <c r="D263" t="s">
        <v>130</v>
      </c>
      <c r="E263" s="3" t="s">
        <v>585</v>
      </c>
      <c r="I263" t="s">
        <v>242</v>
      </c>
      <c r="J263">
        <v>-1</v>
      </c>
      <c r="K263">
        <v>-1</v>
      </c>
      <c r="L263">
        <v>-1</v>
      </c>
      <c r="P263" s="20">
        <f t="shared" si="28"/>
        <v>971</v>
      </c>
      <c r="Q263" s="20">
        <f t="shared" si="29"/>
        <v>1484</v>
      </c>
      <c r="R263" s="21">
        <f t="shared" si="30"/>
        <v>820</v>
      </c>
      <c r="S263" s="20" t="str">
        <f t="shared" si="31"/>
        <v>169631</v>
      </c>
      <c r="T263" t="s">
        <v>130</v>
      </c>
      <c r="U263" t="str">
        <f t="shared" si="32"/>
        <v>401 Havelock Road</v>
      </c>
      <c r="V263" t="str">
        <f t="shared" si="33"/>
        <v>http://www.miramar.com.sg</v>
      </c>
      <c r="W263" s="22" t="str">
        <f t="shared" si="34"/>
        <v>http://www.miramar.com.sg</v>
      </c>
      <c r="X263"/>
      <c r="Y263" s="20" t="str">
        <f>IFERROR(IF(LEN(VLOOKUP(D263,'Company A'!$B$2:$B$67,1,FALSE))&gt;0,"Yes","No"),"No")</f>
        <v>No</v>
      </c>
      <c r="Z263" s="20" t="str">
        <f>IFERROR(VLOOKUP(D263,'Company A'!$B:$E,3,FALSE),"")</f>
        <v/>
      </c>
    </row>
    <row r="264" spans="1:26" hidden="1" x14ac:dyDescent="0.2">
      <c r="A264" s="20">
        <v>241</v>
      </c>
      <c r="B264">
        <v>103.85827529785099</v>
      </c>
      <c r="C264">
        <v>1.30275141628918</v>
      </c>
      <c r="D264" t="s">
        <v>586</v>
      </c>
      <c r="E264" s="3" t="s">
        <v>587</v>
      </c>
      <c r="I264" t="s">
        <v>242</v>
      </c>
      <c r="J264">
        <v>-1</v>
      </c>
      <c r="K264">
        <v>-1</v>
      </c>
      <c r="L264">
        <v>-1</v>
      </c>
      <c r="P264" s="20">
        <f t="shared" si="28"/>
        <v>956</v>
      </c>
      <c r="Q264" s="20">
        <f t="shared" si="29"/>
        <v>1454</v>
      </c>
      <c r="R264" s="21">
        <f t="shared" si="30"/>
        <v>807</v>
      </c>
      <c r="S264" s="20" t="str">
        <f t="shared" si="31"/>
        <v>199143</v>
      </c>
      <c r="T264" t="s">
        <v>586</v>
      </c>
      <c r="U264" t="str">
        <f t="shared" si="32"/>
        <v>11 Jalan Pinang</v>
      </c>
      <c r="V264" t="str">
        <f t="shared" si="33"/>
        <v>http://www.hotelnuve.com</v>
      </c>
      <c r="W264" s="22" t="str">
        <f t="shared" si="34"/>
        <v>http://www.hotelnuve.com</v>
      </c>
      <c r="X264"/>
      <c r="Y264" s="20" t="str">
        <f>IFERROR(IF(LEN(VLOOKUP(D264,'Company A'!$B$2:$B$67,1,FALSE))&gt;0,"Yes","No"),"No")</f>
        <v>No</v>
      </c>
      <c r="Z264" s="20" t="str">
        <f>IFERROR(VLOOKUP(D264,'Company A'!$B:$E,3,FALSE),"")</f>
        <v/>
      </c>
    </row>
    <row r="265" spans="1:26" hidden="1" x14ac:dyDescent="0.2">
      <c r="A265" s="20">
        <v>242</v>
      </c>
      <c r="B265">
        <v>103.83840728113</v>
      </c>
      <c r="C265">
        <v>1.2854100383832801</v>
      </c>
      <c r="D265" t="s">
        <v>588</v>
      </c>
      <c r="E265" s="3" t="s">
        <v>589</v>
      </c>
      <c r="I265" t="s">
        <v>242</v>
      </c>
      <c r="J265">
        <v>-1</v>
      </c>
      <c r="K265">
        <v>-1</v>
      </c>
      <c r="L265">
        <v>-1</v>
      </c>
      <c r="P265" s="20">
        <f t="shared" si="28"/>
        <v>972</v>
      </c>
      <c r="Q265" s="20">
        <f t="shared" si="29"/>
        <v>1487</v>
      </c>
      <c r="R265" s="21">
        <f t="shared" si="30"/>
        <v>821</v>
      </c>
      <c r="S265" s="20" t="str">
        <f t="shared" si="31"/>
        <v>169879</v>
      </c>
      <c r="T265" t="s">
        <v>588</v>
      </c>
      <c r="U265" t="str">
        <f t="shared" si="32"/>
        <v>175A Chin Swee Road</v>
      </c>
      <c r="V265" t="str">
        <f t="shared" si="33"/>
        <v>http://www.hotelre.com.sg</v>
      </c>
      <c r="W265" s="22" t="str">
        <f t="shared" si="34"/>
        <v>http://www.hotelre.com.sg</v>
      </c>
      <c r="X265"/>
      <c r="Y265" s="20" t="str">
        <f>IFERROR(IF(LEN(VLOOKUP(D265,'Company A'!$B$2:$B$67,1,FALSE))&gt;0,"Yes","No"),"No")</f>
        <v>No</v>
      </c>
      <c r="Z265" s="20" t="str">
        <f>IFERROR(VLOOKUP(D265,'Company A'!$B:$E,3,FALSE),"")</f>
        <v/>
      </c>
    </row>
    <row r="266" spans="1:26" hidden="1" x14ac:dyDescent="0.2">
      <c r="A266" s="20">
        <v>243</v>
      </c>
      <c r="B266">
        <v>103.84185949326501</v>
      </c>
      <c r="C266">
        <v>1.3168306135900101</v>
      </c>
      <c r="D266" t="s">
        <v>132</v>
      </c>
      <c r="E266" s="3" t="s">
        <v>590</v>
      </c>
      <c r="I266" t="s">
        <v>242</v>
      </c>
      <c r="J266">
        <v>-1</v>
      </c>
      <c r="K266">
        <v>-1</v>
      </c>
      <c r="L266">
        <v>-1</v>
      </c>
      <c r="P266" s="20">
        <f t="shared" si="28"/>
        <v>959</v>
      </c>
      <c r="Q266" s="20">
        <f t="shared" si="29"/>
        <v>1458</v>
      </c>
      <c r="R266" s="21">
        <f t="shared" si="30"/>
        <v>808</v>
      </c>
      <c r="S266" s="20" t="str">
        <f t="shared" si="31"/>
        <v>307964</v>
      </c>
      <c r="T266" t="s">
        <v>132</v>
      </c>
      <c r="U266" t="str">
        <f t="shared" si="32"/>
        <v>36 Newton Road</v>
      </c>
      <c r="V266" t="str">
        <f t="shared" si="33"/>
        <v>http://www.hotelroyal.com</v>
      </c>
      <c r="W266" s="22" t="str">
        <f t="shared" si="34"/>
        <v>http://www.hotelroyal.com</v>
      </c>
      <c r="X266"/>
      <c r="Y266" s="20" t="str">
        <f>IFERROR(IF(LEN(VLOOKUP(D266,'Company A'!$B$2:$B$67,1,FALSE))&gt;0,"Yes","No"),"No")</f>
        <v>No</v>
      </c>
      <c r="Z266" s="20" t="str">
        <f>IFERROR(VLOOKUP(D266,'Company A'!$B:$E,3,FALSE),"")</f>
        <v/>
      </c>
    </row>
    <row r="267" spans="1:26" hidden="1" x14ac:dyDescent="0.2">
      <c r="A267" s="20">
        <v>244</v>
      </c>
      <c r="B267">
        <v>103.852133094008</v>
      </c>
      <c r="C267">
        <v>1.2975262620191099</v>
      </c>
      <c r="D267" t="s">
        <v>133</v>
      </c>
      <c r="E267" s="3" t="s">
        <v>591</v>
      </c>
      <c r="I267" t="s">
        <v>242</v>
      </c>
      <c r="J267">
        <v>-1</v>
      </c>
      <c r="K267">
        <v>-1</v>
      </c>
      <c r="L267">
        <v>-1</v>
      </c>
      <c r="P267" s="20">
        <f t="shared" si="28"/>
        <v>976</v>
      </c>
      <c r="Q267" s="20">
        <f t="shared" si="29"/>
        <v>1485</v>
      </c>
      <c r="R267" s="21">
        <f t="shared" si="30"/>
        <v>817</v>
      </c>
      <c r="S267" s="20" t="str">
        <f t="shared" si="31"/>
        <v>188553</v>
      </c>
      <c r="T267" t="s">
        <v>133</v>
      </c>
      <c r="U267" t="str">
        <f t="shared" si="32"/>
        <v>12 Queen Street</v>
      </c>
      <c r="V267" t="str">
        <f t="shared" si="33"/>
        <v>http://www.royalqueens.com.sg</v>
      </c>
      <c r="W267" s="22" t="str">
        <f t="shared" si="34"/>
        <v>http://www.royalqueens.com.sg</v>
      </c>
      <c r="X267"/>
      <c r="Y267" s="20" t="str">
        <f>IFERROR(IF(LEN(VLOOKUP(D267,'Company A'!$B$2:$B$67,1,FALSE))&gt;0,"Yes","No"),"No")</f>
        <v>No</v>
      </c>
      <c r="Z267" s="20" t="str">
        <f>IFERROR(VLOOKUP(D267,'Company A'!$B:$E,3,FALSE),"")</f>
        <v/>
      </c>
    </row>
    <row r="268" spans="1:26" hidden="1" x14ac:dyDescent="0.2">
      <c r="A268" s="20">
        <v>245</v>
      </c>
      <c r="B268">
        <v>103.861821606801</v>
      </c>
      <c r="C268">
        <v>1.3108790572247699</v>
      </c>
      <c r="D268" t="s">
        <v>592</v>
      </c>
      <c r="E268" s="3" t="s">
        <v>593</v>
      </c>
      <c r="I268" t="s">
        <v>242</v>
      </c>
      <c r="J268">
        <v>-1</v>
      </c>
      <c r="K268">
        <v>-1</v>
      </c>
      <c r="L268">
        <v>-1</v>
      </c>
      <c r="P268" s="20">
        <f t="shared" si="28"/>
        <v>896</v>
      </c>
      <c r="Q268" s="20">
        <f t="shared" si="29"/>
        <v>1393</v>
      </c>
      <c r="R268" s="21" t="str">
        <f t="shared" si="30"/>
        <v/>
      </c>
      <c r="S268" s="20" t="str">
        <f t="shared" si="31"/>
        <v>209854</v>
      </c>
      <c r="T268" t="s">
        <v>592</v>
      </c>
      <c r="U268" t="str">
        <f t="shared" si="32"/>
        <v>26 Cavan Road</v>
      </c>
      <c r="V268" t="str">
        <f t="shared" si="33"/>
        <v/>
      </c>
      <c r="W268" s="22" t="str">
        <f t="shared" si="34"/>
        <v/>
      </c>
      <c r="X268"/>
      <c r="Y268" s="20" t="str">
        <f>IFERROR(IF(LEN(VLOOKUP(D268,'Company A'!$B$2:$B$67,1,FALSE))&gt;0,"Yes","No"),"No")</f>
        <v>No</v>
      </c>
      <c r="Z268" s="20" t="str">
        <f>IFERROR(VLOOKUP(D268,'Company A'!$B:$E,3,FALSE),"")</f>
        <v/>
      </c>
    </row>
    <row r="269" spans="1:26" hidden="1" x14ac:dyDescent="0.2">
      <c r="A269" s="20">
        <v>246</v>
      </c>
      <c r="B269">
        <v>103.84242474015799</v>
      </c>
      <c r="C269">
        <v>1.3013393692642401</v>
      </c>
      <c r="D269" t="s">
        <v>594</v>
      </c>
      <c r="E269" s="3" t="s">
        <v>595</v>
      </c>
      <c r="I269" t="s">
        <v>242</v>
      </c>
      <c r="J269">
        <v>-1</v>
      </c>
      <c r="K269">
        <v>-1</v>
      </c>
      <c r="L269">
        <v>-1</v>
      </c>
      <c r="P269" s="20">
        <f t="shared" si="28"/>
        <v>963</v>
      </c>
      <c r="Q269" s="20">
        <f t="shared" si="29"/>
        <v>1464</v>
      </c>
      <c r="R269" s="21">
        <f t="shared" si="30"/>
        <v>810</v>
      </c>
      <c r="S269" s="20" t="str">
        <f t="shared" si="31"/>
        <v>228750</v>
      </c>
      <c r="T269" t="s">
        <v>594</v>
      </c>
      <c r="U269" t="str">
        <f t="shared" si="32"/>
        <v>15 Kramat Road</v>
      </c>
      <c r="V269" t="str">
        <f t="shared" si="33"/>
        <v>http://www.supremeh.com.sg</v>
      </c>
      <c r="W269" s="22" t="str">
        <f t="shared" si="34"/>
        <v>http://www.supremeh.com.sg</v>
      </c>
      <c r="X269"/>
      <c r="Y269" s="20" t="str">
        <f>IFERROR(IF(LEN(VLOOKUP(D269,'Company A'!$B$2:$B$67,1,FALSE))&gt;0,"Yes","No"),"No")</f>
        <v>No</v>
      </c>
      <c r="Z269" s="20" t="str">
        <f>IFERROR(VLOOKUP(D269,'Company A'!$B:$E,3,FALSE),"")</f>
        <v/>
      </c>
    </row>
    <row r="270" spans="1:26" hidden="1" x14ac:dyDescent="0.2">
      <c r="A270" s="20">
        <v>247</v>
      </c>
      <c r="B270">
        <v>103.85512022630699</v>
      </c>
      <c r="C270">
        <v>1.3098346099634</v>
      </c>
      <c r="D270" t="s">
        <v>596</v>
      </c>
      <c r="E270" s="3" t="s">
        <v>597</v>
      </c>
      <c r="I270" t="s">
        <v>242</v>
      </c>
      <c r="J270">
        <v>-1</v>
      </c>
      <c r="K270">
        <v>-1</v>
      </c>
      <c r="L270">
        <v>-1</v>
      </c>
      <c r="P270" s="20">
        <f t="shared" si="28"/>
        <v>955</v>
      </c>
      <c r="Q270" s="20">
        <f t="shared" si="29"/>
        <v>1455</v>
      </c>
      <c r="R270" s="21">
        <f t="shared" si="30"/>
        <v>806</v>
      </c>
      <c r="S270" s="20" t="str">
        <f t="shared" si="31"/>
        <v>207681</v>
      </c>
      <c r="T270" t="s">
        <v>596</v>
      </c>
      <c r="U270" t="str">
        <f t="shared" si="32"/>
        <v>162 Tyrwhitt Road</v>
      </c>
      <c r="V270" t="str">
        <f t="shared" si="33"/>
        <v>http://www.hotel-yan.com</v>
      </c>
      <c r="W270" s="22" t="str">
        <f t="shared" si="34"/>
        <v>http://www.hotel-yan.com</v>
      </c>
      <c r="X270"/>
      <c r="Y270" s="20" t="str">
        <f>IFERROR(IF(LEN(VLOOKUP(D270,'Company A'!$B$2:$B$67,1,FALSE))&gt;0,"Yes","No"),"No")</f>
        <v>No</v>
      </c>
      <c r="Z270" s="20" t="str">
        <f>IFERROR(VLOOKUP(D270,'Company A'!$B:$E,3,FALSE),"")</f>
        <v/>
      </c>
    </row>
    <row r="271" spans="1:26" hidden="1" x14ac:dyDescent="0.2">
      <c r="A271" s="20">
        <v>248</v>
      </c>
      <c r="B271">
        <v>103.887584335816</v>
      </c>
      <c r="C271">
        <v>1.31396448904389</v>
      </c>
      <c r="D271" t="s">
        <v>598</v>
      </c>
      <c r="E271" s="3" t="s">
        <v>599</v>
      </c>
      <c r="I271" t="s">
        <v>242</v>
      </c>
      <c r="J271">
        <v>-1</v>
      </c>
      <c r="K271">
        <v>-1</v>
      </c>
      <c r="L271">
        <v>-1</v>
      </c>
      <c r="P271" s="20">
        <f t="shared" si="28"/>
        <v>899</v>
      </c>
      <c r="Q271" s="20">
        <f t="shared" si="29"/>
        <v>1403</v>
      </c>
      <c r="R271" s="21" t="str">
        <f t="shared" si="30"/>
        <v/>
      </c>
      <c r="S271" s="20" t="str">
        <f t="shared" si="31"/>
        <v>389525</v>
      </c>
      <c r="T271" t="s">
        <v>598</v>
      </c>
      <c r="U271" t="str">
        <f t="shared" si="32"/>
        <v>586A Geylang Road</v>
      </c>
      <c r="V271" t="str">
        <f t="shared" si="33"/>
        <v/>
      </c>
      <c r="W271" s="22" t="str">
        <f t="shared" si="34"/>
        <v/>
      </c>
      <c r="X271"/>
      <c r="Y271" s="20" t="str">
        <f>IFERROR(IF(LEN(VLOOKUP(D271,'Company A'!$B$2:$B$67,1,FALSE))&gt;0,"Yes","No"),"No")</f>
        <v>No</v>
      </c>
      <c r="Z271" s="20" t="str">
        <f>IFERROR(VLOOKUP(D271,'Company A'!$B:$E,3,FALSE),"")</f>
        <v/>
      </c>
    </row>
    <row r="272" spans="1:26" hidden="1" x14ac:dyDescent="0.2">
      <c r="A272" s="20">
        <v>249</v>
      </c>
      <c r="B272">
        <v>103.84554505346701</v>
      </c>
      <c r="C272">
        <v>1.32614786446557</v>
      </c>
      <c r="D272" t="s">
        <v>600</v>
      </c>
      <c r="E272" s="3" t="s">
        <v>601</v>
      </c>
      <c r="I272" t="s">
        <v>242</v>
      </c>
      <c r="J272">
        <v>-1</v>
      </c>
      <c r="K272">
        <v>-1</v>
      </c>
      <c r="L272">
        <v>-1</v>
      </c>
      <c r="P272" s="20">
        <f t="shared" si="28"/>
        <v>1074</v>
      </c>
      <c r="Q272" s="20">
        <f t="shared" si="29"/>
        <v>1585</v>
      </c>
      <c r="R272" s="21">
        <f t="shared" si="30"/>
        <v>818</v>
      </c>
      <c r="S272" s="20" t="str">
        <f t="shared" si="31"/>
        <v>329543</v>
      </c>
      <c r="T272" t="s">
        <v>600</v>
      </c>
      <c r="U272" t="str">
        <f t="shared" si="32"/>
        <v>6 Irrawaddy Road</v>
      </c>
      <c r="V272" t="str">
        <f t="shared" si="33"/>
        <v>http://www.accorhotels.com/gb/hotel-7451-ibis-singapore-novena/index.shtml</v>
      </c>
      <c r="W272" s="22" t="str">
        <f t="shared" si="34"/>
        <v>http://www.accorhotels.com/gb/hotel-7451-ibis-singapore-novena/index.shtml</v>
      </c>
      <c r="X272"/>
      <c r="Y272" s="20" t="str">
        <f>IFERROR(IF(LEN(VLOOKUP(D272,'Company A'!$B$2:$B$67,1,FALSE))&gt;0,"Yes","No"),"No")</f>
        <v>No</v>
      </c>
      <c r="Z272" s="20" t="str">
        <f>IFERROR(VLOOKUP(D272,'Company A'!$B:$E,3,FALSE),"")</f>
        <v/>
      </c>
    </row>
    <row r="273" spans="1:26" hidden="1" x14ac:dyDescent="0.2">
      <c r="A273" s="20">
        <v>251</v>
      </c>
      <c r="B273">
        <v>103.87929450259099</v>
      </c>
      <c r="C273">
        <v>1.3317705502788699</v>
      </c>
      <c r="D273" t="s">
        <v>604</v>
      </c>
      <c r="E273" s="3" t="s">
        <v>605</v>
      </c>
      <c r="I273" t="s">
        <v>242</v>
      </c>
      <c r="J273">
        <v>-1</v>
      </c>
      <c r="K273">
        <v>-1</v>
      </c>
      <c r="L273">
        <v>-1</v>
      </c>
      <c r="P273" s="20">
        <f t="shared" si="28"/>
        <v>995</v>
      </c>
      <c r="Q273" s="20">
        <f t="shared" si="29"/>
        <v>1523</v>
      </c>
      <c r="R273" s="21">
        <f t="shared" si="30"/>
        <v>832</v>
      </c>
      <c r="S273" s="20" t="str">
        <f t="shared" si="31"/>
        <v>368125</v>
      </c>
      <c r="T273" t="s">
        <v>604</v>
      </c>
      <c r="U273" t="str">
        <f t="shared" si="32"/>
        <v>401 Macpherson Road</v>
      </c>
      <c r="V273" t="str">
        <f t="shared" si="33"/>
        <v>http://www.accorhotels.com/9411</v>
      </c>
      <c r="W273" s="22" t="str">
        <f t="shared" si="34"/>
        <v>http://www.accorhotels.com/9411</v>
      </c>
      <c r="X273"/>
      <c r="Y273" s="20" t="str">
        <f>IFERROR(IF(LEN(VLOOKUP(D273,'Company A'!$B$2:$B$67,1,FALSE))&gt;0,"Yes","No"),"No")</f>
        <v>No</v>
      </c>
      <c r="Z273" s="20" t="str">
        <f>IFERROR(VLOOKUP(D273,'Company A'!$B:$E,3,FALSE),"")</f>
        <v/>
      </c>
    </row>
    <row r="274" spans="1:26" hidden="1" x14ac:dyDescent="0.2">
      <c r="A274" s="20">
        <v>252</v>
      </c>
      <c r="B274">
        <v>103.844450628728</v>
      </c>
      <c r="C274">
        <v>1.2976608120992399</v>
      </c>
      <c r="D274" t="s">
        <v>137</v>
      </c>
      <c r="E274" s="3" t="s">
        <v>606</v>
      </c>
      <c r="I274" t="s">
        <v>242</v>
      </c>
      <c r="J274">
        <v>-1</v>
      </c>
      <c r="K274">
        <v>-1</v>
      </c>
      <c r="L274">
        <v>-1</v>
      </c>
      <c r="P274" s="20">
        <f t="shared" si="28"/>
        <v>971</v>
      </c>
      <c r="Q274" s="20">
        <f t="shared" si="29"/>
        <v>1472</v>
      </c>
      <c r="R274" s="21">
        <f t="shared" si="30"/>
        <v>810</v>
      </c>
      <c r="S274" s="20" t="str">
        <f t="shared" si="31"/>
        <v>238485</v>
      </c>
      <c r="T274" t="s">
        <v>137</v>
      </c>
      <c r="U274" t="str">
        <f t="shared" si="32"/>
        <v>11 Penang Lane</v>
      </c>
      <c r="V274" t="str">
        <f t="shared" si="33"/>
        <v>http://www.innotelhotel.com.sg</v>
      </c>
      <c r="W274" s="22" t="str">
        <f t="shared" si="34"/>
        <v>http://www.innotelhotel.com.sg</v>
      </c>
      <c r="X274"/>
      <c r="Y274" s="20" t="str">
        <f>IFERROR(IF(LEN(VLOOKUP(D274,'Company A'!$B$2:$B$67,1,FALSE))&gt;0,"Yes","No"),"No")</f>
        <v>No</v>
      </c>
      <c r="Z274" s="20" t="str">
        <f>IFERROR(VLOOKUP(D274,'Company A'!$B:$E,3,FALSE),"")</f>
        <v/>
      </c>
    </row>
    <row r="275" spans="1:26" hidden="1" x14ac:dyDescent="0.2">
      <c r="A275" s="20">
        <v>253</v>
      </c>
      <c r="B275">
        <v>103.858520503628</v>
      </c>
      <c r="C275">
        <v>1.3076975741711001</v>
      </c>
      <c r="D275" t="s">
        <v>607</v>
      </c>
      <c r="E275" s="3" t="s">
        <v>608</v>
      </c>
      <c r="I275" t="s">
        <v>242</v>
      </c>
      <c r="J275">
        <v>-1</v>
      </c>
      <c r="K275">
        <v>-1</v>
      </c>
      <c r="L275">
        <v>-1</v>
      </c>
      <c r="P275" s="20">
        <f t="shared" si="28"/>
        <v>950</v>
      </c>
      <c r="Q275" s="20">
        <f t="shared" si="29"/>
        <v>1448</v>
      </c>
      <c r="R275" s="21">
        <f t="shared" si="30"/>
        <v>805</v>
      </c>
      <c r="S275" s="20" t="str">
        <f t="shared" si="31"/>
        <v>207606</v>
      </c>
      <c r="T275" t="s">
        <v>607</v>
      </c>
      <c r="U275" t="str">
        <f t="shared" si="32"/>
        <v>8 Townshend Road</v>
      </c>
      <c r="V275" t="str">
        <f t="shared" si="33"/>
        <v>http://www.j8hotel.com</v>
      </c>
      <c r="W275" s="22" t="str">
        <f t="shared" si="34"/>
        <v>http://www.j8hotel.com</v>
      </c>
      <c r="X275"/>
      <c r="Y275" s="20" t="str">
        <f>IFERROR(IF(LEN(VLOOKUP(D275,'Company A'!$B$2:$B$67,1,FALSE))&gt;0,"Yes","No"),"No")</f>
        <v>No</v>
      </c>
      <c r="Z275" s="20" t="str">
        <f>IFERROR(VLOOKUP(D275,'Company A'!$B:$E,3,FALSE),"")</f>
        <v/>
      </c>
    </row>
    <row r="276" spans="1:26" hidden="1" x14ac:dyDescent="0.2">
      <c r="A276" s="20">
        <v>254</v>
      </c>
      <c r="B276">
        <v>103.882775884853</v>
      </c>
      <c r="C276">
        <v>1.3117118349996699</v>
      </c>
      <c r="D276" t="s">
        <v>609</v>
      </c>
      <c r="E276" s="3" t="s">
        <v>610</v>
      </c>
      <c r="I276" t="s">
        <v>242</v>
      </c>
      <c r="J276">
        <v>-1</v>
      </c>
      <c r="K276">
        <v>-1</v>
      </c>
      <c r="L276">
        <v>-1</v>
      </c>
      <c r="P276" s="20">
        <f t="shared" si="28"/>
        <v>896</v>
      </c>
      <c r="Q276" s="20">
        <f t="shared" si="29"/>
        <v>1394</v>
      </c>
      <c r="R276" s="21" t="str">
        <f t="shared" si="30"/>
        <v/>
      </c>
      <c r="S276" s="20" t="str">
        <f t="shared" si="31"/>
        <v>399535</v>
      </c>
      <c r="T276" t="s">
        <v>609</v>
      </c>
      <c r="U276" t="str">
        <f t="shared" si="32"/>
        <v>18 Jalan Molek</v>
      </c>
      <c r="V276" t="str">
        <f t="shared" si="33"/>
        <v/>
      </c>
      <c r="W276" s="22" t="str">
        <f t="shared" si="34"/>
        <v/>
      </c>
      <c r="X276"/>
      <c r="Y276" s="20" t="str">
        <f>IFERROR(IF(LEN(VLOOKUP(D276,'Company A'!$B$2:$B$67,1,FALSE))&gt;0,"Yes","No"),"No")</f>
        <v>No</v>
      </c>
      <c r="Z276" s="20" t="str">
        <f>IFERROR(VLOOKUP(D276,'Company A'!$B:$E,3,FALSE),"")</f>
        <v/>
      </c>
    </row>
    <row r="277" spans="1:26" hidden="1" x14ac:dyDescent="0.2">
      <c r="A277" s="20">
        <v>255</v>
      </c>
      <c r="B277">
        <v>103.84793268256399</v>
      </c>
      <c r="C277">
        <v>1.2877871851111899</v>
      </c>
      <c r="D277" t="s">
        <v>138</v>
      </c>
      <c r="E277" s="3" t="s">
        <v>611</v>
      </c>
      <c r="I277" t="s">
        <v>242</v>
      </c>
      <c r="J277">
        <v>-1</v>
      </c>
      <c r="K277">
        <v>-1</v>
      </c>
      <c r="L277">
        <v>-1</v>
      </c>
      <c r="P277" s="20">
        <f t="shared" si="28"/>
        <v>974</v>
      </c>
      <c r="Q277" s="20">
        <f t="shared" si="29"/>
        <v>1484</v>
      </c>
      <c r="R277" s="21">
        <f t="shared" si="30"/>
        <v>815</v>
      </c>
      <c r="S277" s="20" t="str">
        <f t="shared" si="31"/>
        <v>059921</v>
      </c>
      <c r="T277" t="s">
        <v>138</v>
      </c>
      <c r="U277" t="str">
        <f t="shared" si="32"/>
        <v>42 Carpenter Street</v>
      </c>
      <c r="V277" t="str">
        <f t="shared" si="33"/>
        <v>http://www.jayleen1918.com.sg</v>
      </c>
      <c r="W277" s="22" t="str">
        <f t="shared" si="34"/>
        <v>http://www.jayleen1918.com.sg</v>
      </c>
      <c r="X277"/>
      <c r="Y277" s="20" t="str">
        <f>IFERROR(IF(LEN(VLOOKUP(D277,'Company A'!$B$2:$B$67,1,FALSE))&gt;0,"Yes","No"),"No")</f>
        <v>No</v>
      </c>
      <c r="Z277" s="20" t="str">
        <f>IFERROR(VLOOKUP(D277,'Company A'!$B:$E,3,FALSE),"")</f>
        <v/>
      </c>
    </row>
    <row r="278" spans="1:26" hidden="1" x14ac:dyDescent="0.2">
      <c r="A278" s="20">
        <v>256</v>
      </c>
      <c r="B278">
        <v>103.847502571539</v>
      </c>
      <c r="C278">
        <v>1.28871526033755</v>
      </c>
      <c r="D278" t="s">
        <v>612</v>
      </c>
      <c r="E278" s="3" t="s">
        <v>613</v>
      </c>
      <c r="I278" t="s">
        <v>242</v>
      </c>
      <c r="J278">
        <v>-1</v>
      </c>
      <c r="K278">
        <v>-1</v>
      </c>
      <c r="L278">
        <v>-1</v>
      </c>
      <c r="P278" s="20">
        <f t="shared" si="28"/>
        <v>976</v>
      </c>
      <c r="Q278" s="20">
        <f t="shared" si="29"/>
        <v>1493</v>
      </c>
      <c r="R278" s="21">
        <f t="shared" si="30"/>
        <v>822</v>
      </c>
      <c r="S278" s="20" t="str">
        <f t="shared" si="31"/>
        <v>059390</v>
      </c>
      <c r="T278" t="s">
        <v>612</v>
      </c>
      <c r="U278" t="str">
        <f t="shared" si="32"/>
        <v>25 New Bridge Road</v>
      </c>
      <c r="V278" t="str">
        <f t="shared" si="33"/>
        <v>http://www.jcqhotel.com</v>
      </c>
      <c r="W278" s="22" t="str">
        <f t="shared" si="34"/>
        <v>http://www.jcqhotel.com</v>
      </c>
      <c r="X278"/>
      <c r="Y278" s="20" t="str">
        <f>IFERROR(IF(LEN(VLOOKUP(D278,'Company A'!$B$2:$B$67,1,FALSE))&gt;0,"Yes","No"),"No")</f>
        <v>No</v>
      </c>
      <c r="Z278" s="20" t="str">
        <f>IFERROR(VLOOKUP(D278,'Company A'!$B:$E,3,FALSE),"")</f>
        <v/>
      </c>
    </row>
    <row r="279" spans="1:26" hidden="1" x14ac:dyDescent="0.2">
      <c r="A279" s="20">
        <v>257</v>
      </c>
      <c r="B279">
        <v>103.87880673681801</v>
      </c>
      <c r="C279">
        <v>1.3102272662943399</v>
      </c>
      <c r="D279" t="s">
        <v>614</v>
      </c>
      <c r="E279" s="3" t="s">
        <v>615</v>
      </c>
      <c r="I279" t="s">
        <v>242</v>
      </c>
      <c r="J279">
        <v>-1</v>
      </c>
      <c r="K279">
        <v>-1</v>
      </c>
      <c r="L279">
        <v>-1</v>
      </c>
      <c r="P279" s="20">
        <f t="shared" si="28"/>
        <v>900</v>
      </c>
      <c r="Q279" s="20">
        <f t="shared" si="29"/>
        <v>1407</v>
      </c>
      <c r="R279" s="21" t="str">
        <f t="shared" si="30"/>
        <v/>
      </c>
      <c r="S279" s="20" t="str">
        <f t="shared" si="31"/>
        <v>399007</v>
      </c>
      <c r="T279" t="s">
        <v>614</v>
      </c>
      <c r="U279" t="str">
        <f t="shared" si="32"/>
        <v>33 Lorong 12 Geylang</v>
      </c>
      <c r="V279" t="str">
        <f t="shared" si="33"/>
        <v/>
      </c>
      <c r="W279" s="22" t="str">
        <f t="shared" si="34"/>
        <v/>
      </c>
      <c r="X279"/>
      <c r="Y279" s="20" t="str">
        <f>IFERROR(IF(LEN(VLOOKUP(D279,'Company A'!$B$2:$B$67,1,FALSE))&gt;0,"Yes","No"),"No")</f>
        <v>No</v>
      </c>
      <c r="Z279" s="20" t="str">
        <f>IFERROR(VLOOKUP(D279,'Company A'!$B:$E,3,FALSE),"")</f>
        <v/>
      </c>
    </row>
    <row r="280" spans="1:26" hidden="1" x14ac:dyDescent="0.2">
      <c r="A280" s="20">
        <v>258</v>
      </c>
      <c r="B280">
        <v>103.873960001984</v>
      </c>
      <c r="C280">
        <v>1.31118302281512</v>
      </c>
      <c r="D280" t="s">
        <v>616</v>
      </c>
      <c r="E280" s="3" t="s">
        <v>617</v>
      </c>
      <c r="I280" t="s">
        <v>242</v>
      </c>
      <c r="J280">
        <v>-1</v>
      </c>
      <c r="K280">
        <v>-1</v>
      </c>
      <c r="L280">
        <v>-1</v>
      </c>
      <c r="P280" s="20">
        <f t="shared" si="28"/>
        <v>902</v>
      </c>
      <c r="Q280" s="20">
        <f t="shared" si="29"/>
        <v>1408</v>
      </c>
      <c r="R280" s="21" t="str">
        <f t="shared" si="30"/>
        <v/>
      </c>
      <c r="S280" s="20" t="str">
        <f t="shared" si="31"/>
        <v>389226</v>
      </c>
      <c r="T280" t="s">
        <v>616</v>
      </c>
      <c r="U280" t="str">
        <f t="shared" si="32"/>
        <v>135 Geylang Road</v>
      </c>
      <c r="V280" t="str">
        <f t="shared" si="33"/>
        <v/>
      </c>
      <c r="W280" s="22" t="str">
        <f t="shared" si="34"/>
        <v/>
      </c>
      <c r="X280"/>
      <c r="Y280" s="20" t="str">
        <f>IFERROR(IF(LEN(VLOOKUP(D280,'Company A'!$B$2:$B$67,1,FALSE))&gt;0,"Yes","No"),"No")</f>
        <v>No</v>
      </c>
      <c r="Z280" s="20" t="str">
        <f>IFERROR(VLOOKUP(D280,'Company A'!$B:$E,3,FALSE),"")</f>
        <v/>
      </c>
    </row>
    <row r="281" spans="1:26" hidden="1" x14ac:dyDescent="0.2">
      <c r="A281" s="20">
        <v>259</v>
      </c>
      <c r="B281">
        <v>103.85969951434301</v>
      </c>
      <c r="C281">
        <v>1.3132243304944999</v>
      </c>
      <c r="D281" t="s">
        <v>618</v>
      </c>
      <c r="E281" s="3" t="s">
        <v>619</v>
      </c>
      <c r="I281" t="s">
        <v>242</v>
      </c>
      <c r="J281">
        <v>-1</v>
      </c>
      <c r="K281">
        <v>-1</v>
      </c>
      <c r="L281">
        <v>-1</v>
      </c>
      <c r="P281" s="20">
        <f t="shared" si="28"/>
        <v>956</v>
      </c>
      <c r="Q281" s="20">
        <f t="shared" si="29"/>
        <v>1459</v>
      </c>
      <c r="R281" s="21">
        <f t="shared" si="30"/>
        <v>811</v>
      </c>
      <c r="S281" s="20" t="str">
        <f t="shared" si="31"/>
        <v>209001</v>
      </c>
      <c r="T281" t="s">
        <v>618</v>
      </c>
      <c r="U281" t="str">
        <f t="shared" si="32"/>
        <v>383 Jalan Besar</v>
      </c>
      <c r="V281" t="str">
        <f t="shared" si="33"/>
        <v>http://www.kamleng.com</v>
      </c>
      <c r="W281" s="22" t="str">
        <f t="shared" si="34"/>
        <v>http://www.kamleng.com</v>
      </c>
      <c r="X281"/>
      <c r="Y281" s="20" t="str">
        <f>IFERROR(IF(LEN(VLOOKUP(D281,'Company A'!$B$2:$B$67,1,FALSE))&gt;0,"Yes","No"),"No")</f>
        <v>No</v>
      </c>
      <c r="Z281" s="20" t="str">
        <f>IFERROR(VLOOKUP(D281,'Company A'!$B:$E,3,FALSE),"")</f>
        <v/>
      </c>
    </row>
    <row r="282" spans="1:26" hidden="1" x14ac:dyDescent="0.2">
      <c r="A282" s="20">
        <v>260</v>
      </c>
      <c r="B282">
        <v>103.87624034148899</v>
      </c>
      <c r="C282">
        <v>1.3114355418740999</v>
      </c>
      <c r="D282" t="s">
        <v>620</v>
      </c>
      <c r="E282" s="3" t="s">
        <v>621</v>
      </c>
      <c r="I282" t="s">
        <v>242</v>
      </c>
      <c r="J282">
        <v>-1</v>
      </c>
      <c r="K282">
        <v>-1</v>
      </c>
      <c r="L282">
        <v>-1</v>
      </c>
      <c r="P282" s="20">
        <f t="shared" si="28"/>
        <v>907</v>
      </c>
      <c r="Q282" s="20">
        <f t="shared" si="29"/>
        <v>1419</v>
      </c>
      <c r="R282" s="21" t="str">
        <f t="shared" si="30"/>
        <v/>
      </c>
      <c r="S282" s="20" t="str">
        <f t="shared" si="31"/>
        <v>399166</v>
      </c>
      <c r="T282" t="s">
        <v>620</v>
      </c>
      <c r="U282" t="str">
        <f t="shared" si="32"/>
        <v>4 Lorong 6 Geylang</v>
      </c>
      <c r="V282" t="str">
        <f t="shared" si="33"/>
        <v/>
      </c>
      <c r="W282" s="22" t="str">
        <f t="shared" si="34"/>
        <v/>
      </c>
      <c r="X282"/>
      <c r="Y282" s="20" t="str">
        <f>IFERROR(IF(LEN(VLOOKUP(D282,'Company A'!$B$2:$B$67,1,FALSE))&gt;0,"Yes","No"),"No")</f>
        <v>No</v>
      </c>
      <c r="Z282" s="20" t="str">
        <f>IFERROR(VLOOKUP(D282,'Company A'!$B:$E,3,FALSE),"")</f>
        <v/>
      </c>
    </row>
    <row r="283" spans="1:26" hidden="1" x14ac:dyDescent="0.2">
      <c r="A283" s="20">
        <v>261</v>
      </c>
      <c r="B283">
        <v>103.882458729017</v>
      </c>
      <c r="C283">
        <v>1.3120575942584201</v>
      </c>
      <c r="D283" t="s">
        <v>622</v>
      </c>
      <c r="E283" s="3" t="s">
        <v>623</v>
      </c>
      <c r="I283" t="s">
        <v>242</v>
      </c>
      <c r="J283">
        <v>-1</v>
      </c>
      <c r="K283">
        <v>-1</v>
      </c>
      <c r="L283">
        <v>-1</v>
      </c>
      <c r="P283" s="20">
        <f t="shared" si="28"/>
        <v>900</v>
      </c>
      <c r="Q283" s="20">
        <f t="shared" si="29"/>
        <v>1408</v>
      </c>
      <c r="R283" s="21" t="str">
        <f t="shared" si="30"/>
        <v/>
      </c>
      <c r="S283" s="20" t="str">
        <f t="shared" si="31"/>
        <v>398678</v>
      </c>
      <c r="T283" t="s">
        <v>622</v>
      </c>
      <c r="U283" t="str">
        <f t="shared" si="32"/>
        <v>21 Lorong 22 Geylang</v>
      </c>
      <c r="V283" t="str">
        <f t="shared" si="33"/>
        <v/>
      </c>
      <c r="W283" s="22" t="str">
        <f t="shared" si="34"/>
        <v/>
      </c>
      <c r="X283"/>
      <c r="Y283" s="20" t="str">
        <f>IFERROR(IF(LEN(VLOOKUP(D283,'Company A'!$B$2:$B$67,1,FALSE))&gt;0,"Yes","No"),"No")</f>
        <v>No</v>
      </c>
      <c r="Z283" s="20" t="str">
        <f>IFERROR(VLOOKUP(D283,'Company A'!$B:$E,3,FALSE),"")</f>
        <v/>
      </c>
    </row>
    <row r="284" spans="1:26" hidden="1" x14ac:dyDescent="0.2">
      <c r="A284" s="20">
        <v>262</v>
      </c>
      <c r="B284">
        <v>103.876202657151</v>
      </c>
      <c r="C284">
        <v>1.31016163664382</v>
      </c>
      <c r="D284" t="s">
        <v>624</v>
      </c>
      <c r="E284" s="3" t="s">
        <v>625</v>
      </c>
      <c r="I284" t="s">
        <v>242</v>
      </c>
      <c r="J284">
        <v>-1</v>
      </c>
      <c r="K284">
        <v>-1</v>
      </c>
      <c r="L284">
        <v>-1</v>
      </c>
      <c r="P284" s="20">
        <f t="shared" si="28"/>
        <v>906</v>
      </c>
      <c r="Q284" s="20">
        <f t="shared" si="29"/>
        <v>1419</v>
      </c>
      <c r="R284" s="21" t="str">
        <f t="shared" si="30"/>
        <v/>
      </c>
      <c r="S284" s="20" t="str">
        <f t="shared" si="31"/>
        <v>399281</v>
      </c>
      <c r="T284" t="s">
        <v>624</v>
      </c>
      <c r="U284" t="str">
        <f t="shared" si="32"/>
        <v>29 Lorong 4 Geylang</v>
      </c>
      <c r="V284" t="str">
        <f t="shared" si="33"/>
        <v/>
      </c>
      <c r="W284" s="22" t="str">
        <f t="shared" si="34"/>
        <v/>
      </c>
      <c r="X284"/>
      <c r="Y284" s="20" t="str">
        <f>IFERROR(IF(LEN(VLOOKUP(D284,'Company A'!$B$2:$B$67,1,FALSE))&gt;0,"Yes","No"),"No")</f>
        <v>No</v>
      </c>
      <c r="Z284" s="20" t="str">
        <f>IFERROR(VLOOKUP(D284,'Company A'!$B:$E,3,FALSE),"")</f>
        <v/>
      </c>
    </row>
    <row r="285" spans="1:26" hidden="1" x14ac:dyDescent="0.2">
      <c r="A285" s="20">
        <v>263</v>
      </c>
      <c r="B285">
        <v>103.877802901377</v>
      </c>
      <c r="C285">
        <v>1.3112646139662301</v>
      </c>
      <c r="D285" t="s">
        <v>626</v>
      </c>
      <c r="E285" s="3" t="s">
        <v>627</v>
      </c>
      <c r="I285" t="s">
        <v>242</v>
      </c>
      <c r="J285">
        <v>-1</v>
      </c>
      <c r="K285">
        <v>-1</v>
      </c>
      <c r="L285">
        <v>-1</v>
      </c>
      <c r="P285" s="20">
        <f t="shared" si="28"/>
        <v>902</v>
      </c>
      <c r="Q285" s="20">
        <f t="shared" si="29"/>
        <v>1412</v>
      </c>
      <c r="R285" s="21" t="str">
        <f t="shared" si="30"/>
        <v/>
      </c>
      <c r="S285" s="20" t="str">
        <f t="shared" si="31"/>
        <v>399050</v>
      </c>
      <c r="T285" t="s">
        <v>626</v>
      </c>
      <c r="U285" t="str">
        <f t="shared" si="32"/>
        <v>17 Lorong 10 Geylang</v>
      </c>
      <c r="V285" t="str">
        <f t="shared" si="33"/>
        <v/>
      </c>
      <c r="W285" s="22" t="str">
        <f t="shared" si="34"/>
        <v/>
      </c>
      <c r="X285"/>
      <c r="Y285" s="20" t="str">
        <f>IFERROR(IF(LEN(VLOOKUP(D285,'Company A'!$B$2:$B$67,1,FALSE))&gt;0,"Yes","No"),"No")</f>
        <v>No</v>
      </c>
      <c r="Z285" s="20" t="str">
        <f>IFERROR(VLOOKUP(D285,'Company A'!$B:$E,3,FALSE),"")</f>
        <v/>
      </c>
    </row>
    <row r="286" spans="1:26" hidden="1" x14ac:dyDescent="0.2">
      <c r="A286" s="20">
        <v>264</v>
      </c>
      <c r="B286">
        <v>103.882877759604</v>
      </c>
      <c r="C286">
        <v>1.31285244535593</v>
      </c>
      <c r="D286" t="s">
        <v>628</v>
      </c>
      <c r="E286" s="3" t="s">
        <v>629</v>
      </c>
      <c r="I286" t="s">
        <v>242</v>
      </c>
      <c r="J286">
        <v>-1</v>
      </c>
      <c r="K286">
        <v>-1</v>
      </c>
      <c r="L286">
        <v>-1</v>
      </c>
      <c r="P286" s="20">
        <f t="shared" si="28"/>
        <v>982</v>
      </c>
      <c r="Q286" s="20">
        <f t="shared" si="29"/>
        <v>1496</v>
      </c>
      <c r="R286" s="21">
        <f t="shared" si="30"/>
        <v>821</v>
      </c>
      <c r="S286" s="20" t="str">
        <f t="shared" si="31"/>
        <v>389395</v>
      </c>
      <c r="T286" t="s">
        <v>628</v>
      </c>
      <c r="U286" t="str">
        <f t="shared" si="32"/>
        <v>424 Geylang Road</v>
      </c>
      <c r="V286" t="str">
        <f t="shared" si="33"/>
        <v>http://www.laiminghotel.com.sg</v>
      </c>
      <c r="W286" s="22" t="str">
        <f t="shared" si="34"/>
        <v>http://www.laiminghotel.com.sg</v>
      </c>
      <c r="X286"/>
      <c r="Y286" s="20" t="str">
        <f>IFERROR(IF(LEN(VLOOKUP(D286,'Company A'!$B$2:$B$67,1,FALSE))&gt;0,"Yes","No"),"No")</f>
        <v>No</v>
      </c>
      <c r="Z286" s="20" t="str">
        <f>IFERROR(VLOOKUP(D286,'Company A'!$B:$E,3,FALSE),"")</f>
        <v/>
      </c>
    </row>
    <row r="287" spans="1:26" hidden="1" x14ac:dyDescent="0.2">
      <c r="A287" s="20">
        <v>265</v>
      </c>
      <c r="B287">
        <v>103.91204045470499</v>
      </c>
      <c r="C287">
        <v>1.30869697274995</v>
      </c>
      <c r="D287" t="s">
        <v>630</v>
      </c>
      <c r="E287" s="3" t="s">
        <v>631</v>
      </c>
      <c r="I287" t="s">
        <v>242</v>
      </c>
      <c r="J287">
        <v>-1</v>
      </c>
      <c r="K287">
        <v>-1</v>
      </c>
      <c r="L287">
        <v>-1</v>
      </c>
      <c r="P287" s="20">
        <f t="shared" si="28"/>
        <v>978</v>
      </c>
      <c r="Q287" s="20">
        <f t="shared" si="29"/>
        <v>1489</v>
      </c>
      <c r="R287" s="21">
        <f t="shared" si="30"/>
        <v>815</v>
      </c>
      <c r="S287" s="20" t="str">
        <f t="shared" si="31"/>
        <v>428996</v>
      </c>
      <c r="T287" t="s">
        <v>630</v>
      </c>
      <c r="U287" t="str">
        <f t="shared" si="32"/>
        <v>400 East Coast Road</v>
      </c>
      <c r="V287" t="str">
        <f t="shared" si="33"/>
        <v>http://www.leperanakanhotel.com</v>
      </c>
      <c r="W287" s="22" t="str">
        <f t="shared" si="34"/>
        <v>http://www.leperanakanhotel.com</v>
      </c>
      <c r="X287"/>
      <c r="Y287" s="20" t="str">
        <f>IFERROR(IF(LEN(VLOOKUP(D287,'Company A'!$B$2:$B$67,1,FALSE))&gt;0,"Yes","No"),"No")</f>
        <v>No</v>
      </c>
      <c r="Z287" s="20" t="str">
        <f>IFERROR(VLOOKUP(D287,'Company A'!$B:$E,3,FALSE),"")</f>
        <v/>
      </c>
    </row>
    <row r="288" spans="1:26" hidden="1" x14ac:dyDescent="0.2">
      <c r="A288" s="20">
        <v>266</v>
      </c>
      <c r="B288">
        <v>103.858741132394</v>
      </c>
      <c r="C288">
        <v>1.3156537405577</v>
      </c>
      <c r="D288" t="s">
        <v>632</v>
      </c>
      <c r="E288" s="3" t="s">
        <v>633</v>
      </c>
      <c r="I288" t="s">
        <v>242</v>
      </c>
      <c r="J288">
        <v>-1</v>
      </c>
      <c r="K288">
        <v>-1</v>
      </c>
      <c r="L288">
        <v>-1</v>
      </c>
      <c r="P288" s="20">
        <f t="shared" si="28"/>
        <v>962</v>
      </c>
      <c r="Q288" s="20">
        <f t="shared" si="29"/>
        <v>1466</v>
      </c>
      <c r="R288" s="21">
        <f t="shared" si="30"/>
        <v>809</v>
      </c>
      <c r="S288" s="20" t="str">
        <f t="shared" si="31"/>
        <v>218222</v>
      </c>
      <c r="T288" t="s">
        <v>632</v>
      </c>
      <c r="U288" t="str">
        <f t="shared" si="32"/>
        <v>622 Serangoon Road</v>
      </c>
      <c r="V288" t="str">
        <f t="shared" si="33"/>
        <v>http://www.lesacadossg.com</v>
      </c>
      <c r="W288" s="22" t="str">
        <f t="shared" si="34"/>
        <v>http://www.lesacadossg.com</v>
      </c>
      <c r="X288"/>
      <c r="Y288" s="20" t="str">
        <f>IFERROR(IF(LEN(VLOOKUP(D288,'Company A'!$B$2:$B$67,1,FALSE))&gt;0,"Yes","No"),"No")</f>
        <v>No</v>
      </c>
      <c r="Z288" s="20" t="str">
        <f>IFERROR(VLOOKUP(D288,'Company A'!$B:$E,3,FALSE),"")</f>
        <v/>
      </c>
    </row>
    <row r="289" spans="1:26" hidden="1" x14ac:dyDescent="0.2">
      <c r="A289" s="20">
        <v>267</v>
      </c>
      <c r="B289">
        <v>103.877164391354</v>
      </c>
      <c r="C289">
        <v>1.3118105494223999</v>
      </c>
      <c r="D289" t="s">
        <v>634</v>
      </c>
      <c r="E289" s="3" t="s">
        <v>635</v>
      </c>
      <c r="I289" t="s">
        <v>242</v>
      </c>
      <c r="J289">
        <v>-1</v>
      </c>
      <c r="K289">
        <v>-1</v>
      </c>
      <c r="L289">
        <v>-1</v>
      </c>
      <c r="P289" s="20">
        <f t="shared" si="28"/>
        <v>895</v>
      </c>
      <c r="Q289" s="20">
        <f t="shared" si="29"/>
        <v>1396</v>
      </c>
      <c r="R289" s="21" t="str">
        <f t="shared" si="30"/>
        <v/>
      </c>
      <c r="S289" s="20" t="str">
        <f t="shared" si="31"/>
        <v>399073</v>
      </c>
      <c r="T289" t="s">
        <v>634</v>
      </c>
      <c r="U289" t="str">
        <f t="shared" si="32"/>
        <v>1 Lorong 8 Geylang</v>
      </c>
      <c r="V289" t="str">
        <f t="shared" si="33"/>
        <v/>
      </c>
      <c r="W289" s="22" t="str">
        <f t="shared" si="34"/>
        <v/>
      </c>
      <c r="X289"/>
      <c r="Y289" s="20" t="str">
        <f>IFERROR(IF(LEN(VLOOKUP(D289,'Company A'!$B$2:$B$67,1,FALSE))&gt;0,"Yes","No"),"No")</f>
        <v>No</v>
      </c>
      <c r="Z289" s="20" t="str">
        <f>IFERROR(VLOOKUP(D289,'Company A'!$B:$E,3,FALSE),"")</f>
        <v/>
      </c>
    </row>
    <row r="290" spans="1:26" hidden="1" x14ac:dyDescent="0.2">
      <c r="A290" s="20">
        <v>268</v>
      </c>
      <c r="B290">
        <v>103.84036585479301</v>
      </c>
      <c r="C290">
        <v>1.2972635972623801</v>
      </c>
      <c r="D290" t="s">
        <v>636</v>
      </c>
      <c r="E290" s="3" t="s">
        <v>637</v>
      </c>
      <c r="I290" t="s">
        <v>242</v>
      </c>
      <c r="J290">
        <v>-1</v>
      </c>
      <c r="K290">
        <v>-1</v>
      </c>
      <c r="L290">
        <v>-1</v>
      </c>
      <c r="P290" s="20">
        <f t="shared" si="28"/>
        <v>957</v>
      </c>
      <c r="Q290" s="20">
        <f t="shared" si="29"/>
        <v>1454</v>
      </c>
      <c r="R290" s="21">
        <f t="shared" si="30"/>
        <v>808</v>
      </c>
      <c r="S290" s="20" t="str">
        <f t="shared" si="31"/>
        <v>239091</v>
      </c>
      <c r="T290" t="s">
        <v>636</v>
      </c>
      <c r="U290" t="str">
        <f t="shared" si="32"/>
        <v>2 Lloyd Road</v>
      </c>
      <c r="V290" t="str">
        <f t="shared" si="33"/>
        <v>http://www.lloydsinn.com</v>
      </c>
      <c r="W290" s="22" t="str">
        <f t="shared" si="34"/>
        <v>http://www.lloydsinn.com</v>
      </c>
      <c r="X290"/>
      <c r="Y290" s="20" t="str">
        <f>IFERROR(IF(LEN(VLOOKUP(D290,'Company A'!$B$2:$B$67,1,FALSE))&gt;0,"Yes","No"),"No")</f>
        <v>No</v>
      </c>
      <c r="Z290" s="20" t="str">
        <f>IFERROR(VLOOKUP(D290,'Company A'!$B:$E,3,FALSE),"")</f>
        <v/>
      </c>
    </row>
    <row r="291" spans="1:26" hidden="1" x14ac:dyDescent="0.2">
      <c r="A291" s="20">
        <v>269</v>
      </c>
      <c r="B291">
        <v>103.861025067341</v>
      </c>
      <c r="C291">
        <v>1.31167505629791</v>
      </c>
      <c r="D291" t="s">
        <v>638</v>
      </c>
      <c r="E291" s="3" t="s">
        <v>639</v>
      </c>
      <c r="I291" t="s">
        <v>242</v>
      </c>
      <c r="J291">
        <v>-1</v>
      </c>
      <c r="K291">
        <v>-1</v>
      </c>
      <c r="L291">
        <v>-1</v>
      </c>
      <c r="P291" s="20">
        <f t="shared" si="28"/>
        <v>961</v>
      </c>
      <c r="Q291" s="20">
        <f t="shared" si="29"/>
        <v>1470</v>
      </c>
      <c r="R291" s="21">
        <f t="shared" si="30"/>
        <v>816</v>
      </c>
      <c r="S291" s="20" t="str">
        <f t="shared" si="31"/>
        <v>209196</v>
      </c>
      <c r="T291" t="s">
        <v>638</v>
      </c>
      <c r="U291" t="str">
        <f t="shared" si="32"/>
        <v>27 Hamilton Road</v>
      </c>
      <c r="V291" t="str">
        <f t="shared" si="33"/>
        <v>http://www.lofiinn.com</v>
      </c>
      <c r="W291" s="22" t="str">
        <f t="shared" si="34"/>
        <v>http://www.lofiinn.com</v>
      </c>
      <c r="X291"/>
      <c r="Y291" s="20" t="str">
        <f>IFERROR(IF(LEN(VLOOKUP(D291,'Company A'!$B$2:$B$67,1,FALSE))&gt;0,"Yes","No"),"No")</f>
        <v>No</v>
      </c>
      <c r="Z291" s="20" t="str">
        <f>IFERROR(VLOOKUP(D291,'Company A'!$B:$E,3,FALSE),"")</f>
        <v/>
      </c>
    </row>
    <row r="292" spans="1:26" hidden="1" x14ac:dyDescent="0.2">
      <c r="A292" s="20">
        <v>270</v>
      </c>
      <c r="B292">
        <v>103.855499651689</v>
      </c>
      <c r="C292">
        <v>1.30899646676416</v>
      </c>
      <c r="D292" t="s">
        <v>640</v>
      </c>
      <c r="E292" s="3" t="s">
        <v>641</v>
      </c>
      <c r="I292" t="s">
        <v>242</v>
      </c>
      <c r="J292">
        <v>-1</v>
      </c>
      <c r="K292">
        <v>-1</v>
      </c>
      <c r="L292">
        <v>-1</v>
      </c>
      <c r="P292" s="20">
        <f t="shared" si="28"/>
        <v>971</v>
      </c>
      <c r="Q292" s="20">
        <f t="shared" si="29"/>
        <v>1476</v>
      </c>
      <c r="R292" s="21">
        <f t="shared" si="30"/>
        <v>814</v>
      </c>
      <c r="S292" s="20" t="str">
        <f t="shared" si="31"/>
        <v>209588</v>
      </c>
      <c r="T292" t="s">
        <v>640</v>
      </c>
      <c r="U292" t="str">
        <f t="shared" si="32"/>
        <v>65 Desker Road</v>
      </c>
      <c r="V292" t="str">
        <f t="shared" si="33"/>
        <v>http://www.marrisonhotel.com</v>
      </c>
      <c r="W292" s="22" t="str">
        <f t="shared" si="34"/>
        <v>http://www.marrisonhotel.com</v>
      </c>
      <c r="X292"/>
      <c r="Y292" s="20" t="str">
        <f>IFERROR(IF(LEN(VLOOKUP(D292,'Company A'!$B$2:$B$67,1,FALSE))&gt;0,"Yes","No"),"No")</f>
        <v>No</v>
      </c>
      <c r="Z292" s="20" t="str">
        <f>IFERROR(VLOOKUP(D292,'Company A'!$B:$E,3,FALSE),"")</f>
        <v/>
      </c>
    </row>
    <row r="293" spans="1:26" hidden="1" x14ac:dyDescent="0.2">
      <c r="A293" s="20">
        <v>271</v>
      </c>
      <c r="B293">
        <v>103.857087532873</v>
      </c>
      <c r="C293">
        <v>1.2978909368220199</v>
      </c>
      <c r="D293" t="s">
        <v>148</v>
      </c>
      <c r="E293" s="3" t="s">
        <v>642</v>
      </c>
      <c r="I293" t="s">
        <v>242</v>
      </c>
      <c r="J293">
        <v>-1</v>
      </c>
      <c r="K293">
        <v>-1</v>
      </c>
      <c r="L293">
        <v>-1</v>
      </c>
      <c r="P293" s="20">
        <f t="shared" si="28"/>
        <v>968</v>
      </c>
      <c r="Q293" s="20">
        <f t="shared" si="29"/>
        <v>1470</v>
      </c>
      <c r="R293" s="21">
        <f t="shared" si="30"/>
        <v>811</v>
      </c>
      <c r="S293" s="20" t="str">
        <f t="shared" si="31"/>
        <v>189704</v>
      </c>
      <c r="T293" t="s">
        <v>148</v>
      </c>
      <c r="U293" t="str">
        <f t="shared" si="32"/>
        <v>103 Beach Road</v>
      </c>
      <c r="V293" t="str">
        <f t="shared" si="33"/>
        <v>http://www.marrisonhotel.com</v>
      </c>
      <c r="W293" s="22" t="str">
        <f t="shared" si="34"/>
        <v>http://www.marrisonhotel.com</v>
      </c>
      <c r="X293"/>
      <c r="Y293" s="20" t="str">
        <f>IFERROR(IF(LEN(VLOOKUP(D293,'Company A'!$B$2:$B$67,1,FALSE))&gt;0,"Yes","No"),"No")</f>
        <v>No</v>
      </c>
      <c r="Z293" s="20" t="str">
        <f>IFERROR(VLOOKUP(D293,'Company A'!$B:$E,3,FALSE),"")</f>
        <v/>
      </c>
    </row>
    <row r="294" spans="1:26" hidden="1" x14ac:dyDescent="0.2">
      <c r="A294" s="20">
        <v>272</v>
      </c>
      <c r="B294">
        <v>103.854120530881</v>
      </c>
      <c r="C294">
        <v>1.30392258754804</v>
      </c>
      <c r="D294" t="s">
        <v>643</v>
      </c>
      <c r="E294" s="3" t="s">
        <v>644</v>
      </c>
      <c r="I294" t="s">
        <v>242</v>
      </c>
      <c r="J294">
        <v>-1</v>
      </c>
      <c r="K294">
        <v>-1</v>
      </c>
      <c r="L294">
        <v>-1</v>
      </c>
      <c r="P294" s="20">
        <f t="shared" si="28"/>
        <v>950</v>
      </c>
      <c r="Q294" s="20">
        <f t="shared" si="29"/>
        <v>1444</v>
      </c>
      <c r="R294" s="21">
        <f t="shared" si="30"/>
        <v>805</v>
      </c>
      <c r="S294" s="20" t="str">
        <f t="shared" si="31"/>
        <v>208786</v>
      </c>
      <c r="T294" t="s">
        <v>643</v>
      </c>
      <c r="U294" t="str">
        <f t="shared" si="32"/>
        <v>9 Jalan Besar</v>
      </c>
      <c r="V294" t="str">
        <f t="shared" si="33"/>
        <v>http://www.mayoinn.com</v>
      </c>
      <c r="W294" s="22" t="str">
        <f t="shared" si="34"/>
        <v>http://www.mayoinn.com</v>
      </c>
      <c r="X294"/>
      <c r="Y294" s="20" t="str">
        <f>IFERROR(IF(LEN(VLOOKUP(D294,'Company A'!$B$2:$B$67,1,FALSE))&gt;0,"Yes","No"),"No")</f>
        <v>No</v>
      </c>
      <c r="Z294" s="20" t="str">
        <f>IFERROR(VLOOKUP(D294,'Company A'!$B:$E,3,FALSE),"")</f>
        <v/>
      </c>
    </row>
    <row r="295" spans="1:26" hidden="1" x14ac:dyDescent="0.2">
      <c r="A295" s="20">
        <v>273</v>
      </c>
      <c r="B295">
        <v>103.884680934793</v>
      </c>
      <c r="C295">
        <v>1.3132410520875999</v>
      </c>
      <c r="D295" t="s">
        <v>647</v>
      </c>
      <c r="E295" s="3" t="s">
        <v>648</v>
      </c>
      <c r="I295" t="s">
        <v>242</v>
      </c>
      <c r="J295">
        <v>-1</v>
      </c>
      <c r="K295">
        <v>-1</v>
      </c>
      <c r="L295">
        <v>-1</v>
      </c>
      <c r="P295" s="20">
        <f t="shared" si="28"/>
        <v>900</v>
      </c>
      <c r="Q295" s="20">
        <f t="shared" si="29"/>
        <v>1404</v>
      </c>
      <c r="R295" s="21" t="str">
        <f t="shared" si="30"/>
        <v/>
      </c>
      <c r="S295" s="20" t="str">
        <f t="shared" si="31"/>
        <v>389447</v>
      </c>
      <c r="T295" t="s">
        <v>647</v>
      </c>
      <c r="U295" t="str">
        <f t="shared" si="32"/>
        <v>488 Geylang Road</v>
      </c>
      <c r="V295" t="str">
        <f t="shared" si="33"/>
        <v/>
      </c>
      <c r="W295" s="22" t="str">
        <f t="shared" si="34"/>
        <v/>
      </c>
      <c r="X295"/>
      <c r="Y295" s="20" t="str">
        <f>IFERROR(IF(LEN(VLOOKUP(D295,'Company A'!$B$2:$B$67,1,FALSE))&gt;0,"Yes","No"),"No")</f>
        <v>No</v>
      </c>
      <c r="Z295" s="20" t="str">
        <f>IFERROR(VLOOKUP(D295,'Company A'!$B:$E,3,FALSE),"")</f>
        <v/>
      </c>
    </row>
    <row r="296" spans="1:26" hidden="1" x14ac:dyDescent="0.2">
      <c r="A296" s="20">
        <v>274</v>
      </c>
      <c r="B296">
        <v>103.88246127737401</v>
      </c>
      <c r="C296">
        <v>1.3121995043536101</v>
      </c>
      <c r="D296" t="s">
        <v>651</v>
      </c>
      <c r="E296" s="3" t="s">
        <v>652</v>
      </c>
      <c r="I296" t="s">
        <v>242</v>
      </c>
      <c r="J296">
        <v>-1</v>
      </c>
      <c r="K296">
        <v>-1</v>
      </c>
      <c r="L296">
        <v>-1</v>
      </c>
      <c r="P296" s="20">
        <f t="shared" si="28"/>
        <v>899</v>
      </c>
      <c r="Q296" s="20">
        <f t="shared" si="29"/>
        <v>1406</v>
      </c>
      <c r="R296" s="21" t="str">
        <f t="shared" si="30"/>
        <v/>
      </c>
      <c r="S296" s="20" t="str">
        <f t="shared" si="31"/>
        <v>398676</v>
      </c>
      <c r="T296" t="s">
        <v>651</v>
      </c>
      <c r="U296" t="str">
        <f t="shared" si="32"/>
        <v>19 Lorong 22 Geylang</v>
      </c>
      <c r="V296" t="str">
        <f t="shared" si="33"/>
        <v/>
      </c>
      <c r="W296" s="22" t="str">
        <f t="shared" si="34"/>
        <v/>
      </c>
      <c r="X296"/>
      <c r="Y296" s="20" t="str">
        <f>IFERROR(IF(LEN(VLOOKUP(D296,'Company A'!$B$2:$B$67,1,FALSE))&gt;0,"Yes","No"),"No")</f>
        <v>No</v>
      </c>
      <c r="Z296" s="20" t="str">
        <f>IFERROR(VLOOKUP(D296,'Company A'!$B:$E,3,FALSE),"")</f>
        <v/>
      </c>
    </row>
    <row r="297" spans="1:26" hidden="1" x14ac:dyDescent="0.2">
      <c r="A297" s="20">
        <v>275</v>
      </c>
      <c r="B297">
        <v>103.85776475281</v>
      </c>
      <c r="C297">
        <v>1.3150748231753999</v>
      </c>
      <c r="D297" t="s">
        <v>653</v>
      </c>
      <c r="E297" s="3" t="s">
        <v>654</v>
      </c>
      <c r="I297" t="s">
        <v>242</v>
      </c>
      <c r="J297">
        <v>-1</v>
      </c>
      <c r="K297">
        <v>-1</v>
      </c>
      <c r="L297">
        <v>-1</v>
      </c>
      <c r="P297" s="20">
        <f t="shared" si="28"/>
        <v>896</v>
      </c>
      <c r="Q297" s="20">
        <f t="shared" si="29"/>
        <v>1398</v>
      </c>
      <c r="R297" s="21" t="str">
        <f t="shared" si="30"/>
        <v/>
      </c>
      <c r="S297" s="20" t="str">
        <f t="shared" si="31"/>
        <v>218163</v>
      </c>
      <c r="T297" t="s">
        <v>653</v>
      </c>
      <c r="U297" t="str">
        <f t="shared" si="32"/>
        <v>531 Serangoon Road</v>
      </c>
      <c r="V297" t="str">
        <f t="shared" si="33"/>
        <v/>
      </c>
      <c r="W297" s="22" t="str">
        <f t="shared" si="34"/>
        <v/>
      </c>
      <c r="X297"/>
      <c r="Y297" s="20" t="str">
        <f>IFERROR(IF(LEN(VLOOKUP(D297,'Company A'!$B$2:$B$67,1,FALSE))&gt;0,"Yes","No"),"No")</f>
        <v>No</v>
      </c>
      <c r="Z297" s="20" t="str">
        <f>IFERROR(VLOOKUP(D297,'Company A'!$B:$E,3,FALSE),"")</f>
        <v/>
      </c>
    </row>
    <row r="298" spans="1:26" hidden="1" x14ac:dyDescent="0.2">
      <c r="A298" s="20">
        <v>276</v>
      </c>
      <c r="B298">
        <v>103.854044368806</v>
      </c>
      <c r="C298">
        <v>1.3050839661065901</v>
      </c>
      <c r="D298" t="s">
        <v>150</v>
      </c>
      <c r="E298" s="3" t="s">
        <v>657</v>
      </c>
      <c r="I298" t="s">
        <v>242</v>
      </c>
      <c r="J298">
        <v>-1</v>
      </c>
      <c r="K298">
        <v>-1</v>
      </c>
      <c r="L298">
        <v>-1</v>
      </c>
      <c r="P298" s="20">
        <f t="shared" si="28"/>
        <v>955</v>
      </c>
      <c r="Q298" s="20">
        <f t="shared" si="29"/>
        <v>1457</v>
      </c>
      <c r="R298" s="21">
        <f t="shared" si="30"/>
        <v>810</v>
      </c>
      <c r="S298" s="20" t="str">
        <f t="shared" si="31"/>
        <v>209507</v>
      </c>
      <c r="T298" t="s">
        <v>150</v>
      </c>
      <c r="U298" t="str">
        <f t="shared" si="32"/>
        <v>23 Dickson Road</v>
      </c>
      <c r="V298" t="str">
        <f t="shared" si="33"/>
        <v>http://www.moon.com.sg</v>
      </c>
      <c r="W298" s="22" t="str">
        <f t="shared" si="34"/>
        <v>http://www.moon.com.sg</v>
      </c>
      <c r="X298"/>
      <c r="Y298" s="20" t="str">
        <f>IFERROR(IF(LEN(VLOOKUP(D298,'Company A'!$B$2:$B$67,1,FALSE))&gt;0,"Yes","No"),"No")</f>
        <v>No</v>
      </c>
      <c r="Z298" s="20" t="str">
        <f>IFERROR(VLOOKUP(D298,'Company A'!$B:$E,3,FALSE),"")</f>
        <v/>
      </c>
    </row>
    <row r="299" spans="1:26" hidden="1" x14ac:dyDescent="0.2">
      <c r="A299" s="20">
        <v>278</v>
      </c>
      <c r="B299">
        <v>103.841542353264</v>
      </c>
      <c r="C299">
        <v>1.2806192375307901</v>
      </c>
      <c r="D299" t="s">
        <v>152</v>
      </c>
      <c r="E299" s="3" t="s">
        <v>662</v>
      </c>
      <c r="I299" t="s">
        <v>242</v>
      </c>
      <c r="J299">
        <v>-1</v>
      </c>
      <c r="K299">
        <v>-1</v>
      </c>
      <c r="L299">
        <v>-1</v>
      </c>
      <c r="P299" s="20">
        <f t="shared" si="28"/>
        <v>959</v>
      </c>
      <c r="Q299" s="20">
        <f t="shared" si="29"/>
        <v>1462</v>
      </c>
      <c r="R299" s="21">
        <f t="shared" si="30"/>
        <v>808</v>
      </c>
      <c r="S299" s="20" t="str">
        <f t="shared" si="31"/>
        <v>089158</v>
      </c>
      <c r="T299" t="s">
        <v>152</v>
      </c>
      <c r="U299" t="str">
        <f t="shared" si="32"/>
        <v>55 Keong Saik Road</v>
      </c>
      <c r="V299" t="str">
        <f t="shared" si="33"/>
        <v>http://www.naumiliora.com</v>
      </c>
      <c r="W299" s="22" t="str">
        <f t="shared" si="34"/>
        <v>http://www.naumiliora.com</v>
      </c>
      <c r="X299"/>
      <c r="Y299" s="20" t="str">
        <f>IFERROR(IF(LEN(VLOOKUP(D299,'Company A'!$B$2:$B$67,1,FALSE))&gt;0,"Yes","No"),"No")</f>
        <v>No</v>
      </c>
      <c r="Z299" s="20" t="str">
        <f>IFERROR(VLOOKUP(D299,'Company A'!$B:$E,3,FALSE),"")</f>
        <v/>
      </c>
    </row>
    <row r="300" spans="1:26" hidden="1" x14ac:dyDescent="0.2">
      <c r="A300" s="20">
        <v>279</v>
      </c>
      <c r="B300">
        <v>103.834075881347</v>
      </c>
      <c r="C300">
        <v>1.28556430177367</v>
      </c>
      <c r="D300" t="s">
        <v>663</v>
      </c>
      <c r="E300" s="3" t="s">
        <v>664</v>
      </c>
      <c r="I300" t="s">
        <v>242</v>
      </c>
      <c r="J300">
        <v>-1</v>
      </c>
      <c r="K300">
        <v>-1</v>
      </c>
      <c r="L300">
        <v>-1</v>
      </c>
      <c r="P300" s="20">
        <f t="shared" si="28"/>
        <v>974</v>
      </c>
      <c r="Q300" s="20">
        <f t="shared" si="29"/>
        <v>1475</v>
      </c>
      <c r="R300" s="21">
        <f t="shared" si="30"/>
        <v>809</v>
      </c>
      <c r="S300" s="20" t="str">
        <f t="shared" si="31"/>
        <v>168891</v>
      </c>
      <c r="T300" t="s">
        <v>663</v>
      </c>
      <c r="U300" t="str">
        <f t="shared" si="32"/>
        <v>3 Seng Poh Road</v>
      </c>
      <c r="V300" t="str">
        <f t="shared" si="33"/>
        <v>http://www.capeinn-singapore.com</v>
      </c>
      <c r="W300" s="22" t="str">
        <f t="shared" si="34"/>
        <v>http://www.capeinn-singapore.com</v>
      </c>
      <c r="X300"/>
      <c r="Y300" s="20" t="str">
        <f>IFERROR(IF(LEN(VLOOKUP(D300,'Company A'!$B$2:$B$67,1,FALSE))&gt;0,"Yes","No"),"No")</f>
        <v>No</v>
      </c>
      <c r="Z300" s="20" t="str">
        <f>IFERROR(VLOOKUP(D300,'Company A'!$B:$E,3,FALSE),"")</f>
        <v/>
      </c>
    </row>
    <row r="301" spans="1:26" hidden="1" x14ac:dyDescent="0.2">
      <c r="A301" s="20">
        <v>280</v>
      </c>
      <c r="B301">
        <v>103.88174721321199</v>
      </c>
      <c r="C301">
        <v>1.3132358177563299</v>
      </c>
      <c r="D301" t="s">
        <v>665</v>
      </c>
      <c r="E301" s="3" t="s">
        <v>666</v>
      </c>
      <c r="I301" t="s">
        <v>242</v>
      </c>
      <c r="J301">
        <v>-1</v>
      </c>
      <c r="K301">
        <v>-1</v>
      </c>
      <c r="L301">
        <v>-1</v>
      </c>
      <c r="P301" s="20">
        <f t="shared" si="28"/>
        <v>912</v>
      </c>
      <c r="Q301" s="20">
        <f t="shared" si="29"/>
        <v>1429</v>
      </c>
      <c r="R301" s="21" t="str">
        <f t="shared" si="30"/>
        <v/>
      </c>
      <c r="S301" s="20" t="str">
        <f t="shared" si="31"/>
        <v>389403</v>
      </c>
      <c r="T301" t="s">
        <v>665</v>
      </c>
      <c r="U301" t="str">
        <f t="shared" si="32"/>
        <v>443A Geylang Road</v>
      </c>
      <c r="V301" t="str">
        <f t="shared" si="33"/>
        <v/>
      </c>
      <c r="W301" s="22" t="str">
        <f t="shared" si="34"/>
        <v/>
      </c>
      <c r="X301"/>
      <c r="Y301" s="20" t="str">
        <f>IFERROR(IF(LEN(VLOOKUP(D301,'Company A'!$B$2:$B$67,1,FALSE))&gt;0,"Yes","No"),"No")</f>
        <v>No</v>
      </c>
      <c r="Z301" s="20" t="str">
        <f>IFERROR(VLOOKUP(D301,'Company A'!$B:$E,3,FALSE),"")</f>
        <v/>
      </c>
    </row>
    <row r="302" spans="1:26" hidden="1" x14ac:dyDescent="0.2">
      <c r="A302" s="20">
        <v>281</v>
      </c>
      <c r="B302">
        <v>103.877803633174</v>
      </c>
      <c r="C302">
        <v>1.31159152451756</v>
      </c>
      <c r="D302" t="s">
        <v>667</v>
      </c>
      <c r="E302" s="3" t="s">
        <v>668</v>
      </c>
      <c r="I302" t="s">
        <v>242</v>
      </c>
      <c r="J302">
        <v>-1</v>
      </c>
      <c r="K302">
        <v>-1</v>
      </c>
      <c r="L302">
        <v>-1</v>
      </c>
      <c r="P302" s="20">
        <f t="shared" si="28"/>
        <v>975</v>
      </c>
      <c r="Q302" s="20">
        <f t="shared" si="29"/>
        <v>1483</v>
      </c>
      <c r="R302" s="21">
        <f t="shared" si="30"/>
        <v>812</v>
      </c>
      <c r="S302" s="20" t="str">
        <f t="shared" si="31"/>
        <v>399042</v>
      </c>
      <c r="T302" t="s">
        <v>667</v>
      </c>
      <c r="U302" t="str">
        <f t="shared" si="32"/>
        <v>9 Lorong 10 Geylang</v>
      </c>
      <c r="V302" t="str">
        <f t="shared" si="33"/>
        <v>http://www.newhappyhotel.com.sg</v>
      </c>
      <c r="W302" s="22" t="str">
        <f t="shared" si="34"/>
        <v>http://www.newhappyhotel.com.sg</v>
      </c>
      <c r="X302"/>
      <c r="Y302" s="20" t="str">
        <f>IFERROR(IF(LEN(VLOOKUP(D302,'Company A'!$B$2:$B$67,1,FALSE))&gt;0,"Yes","No"),"No")</f>
        <v>No</v>
      </c>
      <c r="Z302" s="20" t="str">
        <f>IFERROR(VLOOKUP(D302,'Company A'!$B:$E,3,FALSE),"")</f>
        <v/>
      </c>
    </row>
    <row r="303" spans="1:26" hidden="1" x14ac:dyDescent="0.2">
      <c r="A303" s="20">
        <v>282</v>
      </c>
      <c r="B303">
        <v>103.851039433073</v>
      </c>
      <c r="C303">
        <v>1.32429129537902</v>
      </c>
      <c r="D303" t="s">
        <v>669</v>
      </c>
      <c r="E303" s="3" t="s">
        <v>670</v>
      </c>
      <c r="I303" t="s">
        <v>242</v>
      </c>
      <c r="J303">
        <v>-1</v>
      </c>
      <c r="K303">
        <v>-1</v>
      </c>
      <c r="L303">
        <v>-1</v>
      </c>
      <c r="P303" s="20">
        <f t="shared" si="28"/>
        <v>972</v>
      </c>
      <c r="Q303" s="20">
        <f t="shared" si="29"/>
        <v>1479</v>
      </c>
      <c r="R303" s="21">
        <f t="shared" si="30"/>
        <v>813</v>
      </c>
      <c r="S303" s="20" t="str">
        <f t="shared" si="31"/>
        <v>329777</v>
      </c>
      <c r="T303" t="s">
        <v>669</v>
      </c>
      <c r="U303" t="str">
        <f t="shared" si="32"/>
        <v>347 Balestier Road</v>
      </c>
      <c r="V303" t="str">
        <f t="shared" si="33"/>
        <v>http://www.neworchidhotel.com</v>
      </c>
      <c r="W303" s="22" t="str">
        <f t="shared" si="34"/>
        <v>http://www.neworchidhotel.com</v>
      </c>
      <c r="X303"/>
      <c r="Y303" s="20" t="str">
        <f>IFERROR(IF(LEN(VLOOKUP(D303,'Company A'!$B$2:$B$67,1,FALSE))&gt;0,"Yes","No"),"No")</f>
        <v>No</v>
      </c>
      <c r="Z303" s="20" t="str">
        <f>IFERROR(VLOOKUP(D303,'Company A'!$B:$E,3,FALSE),"")</f>
        <v/>
      </c>
    </row>
    <row r="304" spans="1:26" hidden="1" x14ac:dyDescent="0.2">
      <c r="A304" s="20">
        <v>283</v>
      </c>
      <c r="B304">
        <v>103.833551419719</v>
      </c>
      <c r="C304">
        <v>1.2850946317148999</v>
      </c>
      <c r="D304" t="s">
        <v>154</v>
      </c>
      <c r="E304" s="3" t="s">
        <v>671</v>
      </c>
      <c r="I304" t="s">
        <v>242</v>
      </c>
      <c r="J304">
        <v>-1</v>
      </c>
      <c r="K304">
        <v>-1</v>
      </c>
      <c r="L304">
        <v>-1</v>
      </c>
      <c r="P304" s="20">
        <f t="shared" si="28"/>
        <v>977</v>
      </c>
      <c r="Q304" s="20">
        <f t="shared" si="29"/>
        <v>1485</v>
      </c>
      <c r="R304" s="21">
        <f t="shared" si="30"/>
        <v>812</v>
      </c>
      <c r="S304" s="20" t="str">
        <f t="shared" si="31"/>
        <v>168727</v>
      </c>
      <c r="T304" t="s">
        <v>154</v>
      </c>
      <c r="U304" t="str">
        <f t="shared" si="32"/>
        <v>77 Tiong Bahru Road</v>
      </c>
      <c r="V304" t="str">
        <f t="shared" si="33"/>
        <v>http://www.hotelnostalgia.com.sg</v>
      </c>
      <c r="W304" s="22" t="str">
        <f t="shared" si="34"/>
        <v>http://www.hotelnostalgia.com.sg</v>
      </c>
      <c r="X304"/>
      <c r="Y304" s="20" t="str">
        <f>IFERROR(IF(LEN(VLOOKUP(D304,'Company A'!$B$2:$B$67,1,FALSE))&gt;0,"Yes","No"),"No")</f>
        <v>No</v>
      </c>
      <c r="Z304" s="20" t="str">
        <f>IFERROR(VLOOKUP(D304,'Company A'!$B:$E,3,FALSE),"")</f>
        <v/>
      </c>
    </row>
    <row r="305" spans="1:26" hidden="1" x14ac:dyDescent="0.2">
      <c r="A305" s="20">
        <v>284</v>
      </c>
      <c r="B305">
        <v>103.84458629887401</v>
      </c>
      <c r="C305">
        <v>1.2915147861345699</v>
      </c>
      <c r="D305" t="s">
        <v>155</v>
      </c>
      <c r="E305" s="3" t="s">
        <v>672</v>
      </c>
      <c r="I305" t="s">
        <v>242</v>
      </c>
      <c r="J305">
        <v>-1</v>
      </c>
      <c r="K305">
        <v>-1</v>
      </c>
      <c r="L305">
        <v>-1</v>
      </c>
      <c r="P305" s="20">
        <f t="shared" si="28"/>
        <v>971</v>
      </c>
      <c r="Q305" s="20">
        <f t="shared" si="29"/>
        <v>1496</v>
      </c>
      <c r="R305" s="21">
        <f t="shared" si="30"/>
        <v>826</v>
      </c>
      <c r="S305" s="20" t="str">
        <f t="shared" si="31"/>
        <v>179031</v>
      </c>
      <c r="T305" t="s">
        <v>155</v>
      </c>
      <c r="U305" t="str">
        <f t="shared" si="32"/>
        <v>177A River Valley Road</v>
      </c>
      <c r="V305" t="str">
        <f t="shared" si="33"/>
        <v>http://www.novotel.com</v>
      </c>
      <c r="W305" s="22" t="str">
        <f t="shared" si="34"/>
        <v>http://www.novotel.com</v>
      </c>
      <c r="X305"/>
      <c r="Y305" s="20" t="str">
        <f>IFERROR(IF(LEN(VLOOKUP(D305,'Company A'!$B$2:$B$67,1,FALSE))&gt;0,"Yes","No"),"No")</f>
        <v>No</v>
      </c>
      <c r="Z305" s="20" t="str">
        <f>IFERROR(VLOOKUP(D305,'Company A'!$B:$E,3,FALSE),"")</f>
        <v/>
      </c>
    </row>
    <row r="306" spans="1:26" hidden="1" x14ac:dyDescent="0.2">
      <c r="A306" s="20">
        <v>285</v>
      </c>
      <c r="B306">
        <v>103.844244853004</v>
      </c>
      <c r="C306">
        <v>1.27585065032331</v>
      </c>
      <c r="D306" t="s">
        <v>156</v>
      </c>
      <c r="E306" s="3" t="s">
        <v>673</v>
      </c>
      <c r="I306" t="s">
        <v>242</v>
      </c>
      <c r="J306">
        <v>-1</v>
      </c>
      <c r="K306">
        <v>-1</v>
      </c>
      <c r="L306">
        <v>-1</v>
      </c>
      <c r="P306" s="20">
        <f t="shared" si="28"/>
        <v>1073</v>
      </c>
      <c r="Q306" s="20">
        <f t="shared" si="29"/>
        <v>1598</v>
      </c>
      <c r="R306" s="21">
        <f t="shared" si="30"/>
        <v>828</v>
      </c>
      <c r="S306" s="20" t="str">
        <f t="shared" si="31"/>
        <v>079333</v>
      </c>
      <c r="T306" t="s">
        <v>156</v>
      </c>
      <c r="U306" t="str">
        <f t="shared" si="32"/>
        <v>100 Peck Seah Street</v>
      </c>
      <c r="V306" t="str">
        <f t="shared" si="33"/>
        <v>http://www.stayfareast.com/en/hotels/oasia-hotel-downtown-singapore.aspx</v>
      </c>
      <c r="W306" s="22" t="str">
        <f t="shared" si="34"/>
        <v>http://www.stayfareast.com/en/hotels/oasia-hotel-downtown-singapore.aspx</v>
      </c>
      <c r="X306"/>
      <c r="Y306" s="20" t="str">
        <f>IFERROR(IF(LEN(VLOOKUP(D306,'Company A'!$B$2:$B$67,1,FALSE))&gt;0,"Yes","No"),"No")</f>
        <v>No</v>
      </c>
      <c r="Z306" s="20" t="str">
        <f>IFERROR(VLOOKUP(D306,'Company A'!$B:$E,3,FALSE),"")</f>
        <v/>
      </c>
    </row>
    <row r="307" spans="1:26" hidden="1" x14ac:dyDescent="0.2">
      <c r="A307" s="20">
        <v>287</v>
      </c>
      <c r="B307">
        <v>103.838344776958</v>
      </c>
      <c r="C307">
        <v>1.2465985806567801</v>
      </c>
      <c r="D307" t="s">
        <v>675</v>
      </c>
      <c r="E307" s="3" t="s">
        <v>676</v>
      </c>
      <c r="I307" t="s">
        <v>242</v>
      </c>
      <c r="J307">
        <v>-1</v>
      </c>
      <c r="K307">
        <v>-1</v>
      </c>
      <c r="L307">
        <v>-1</v>
      </c>
      <c r="P307" s="20">
        <f t="shared" si="28"/>
        <v>967</v>
      </c>
      <c r="Q307" s="20">
        <f t="shared" si="29"/>
        <v>1471</v>
      </c>
      <c r="R307" s="21">
        <f t="shared" si="30"/>
        <v>814</v>
      </c>
      <c r="S307" s="20" t="str">
        <f t="shared" si="31"/>
        <v>098497</v>
      </c>
      <c r="T307" t="s">
        <v>675</v>
      </c>
      <c r="U307" t="str">
        <f t="shared" si="32"/>
        <v>11 Cove Drive</v>
      </c>
      <c r="V307" t="str">
        <f t="shared" si="33"/>
        <v>http://www.one15marina.com</v>
      </c>
      <c r="W307" s="22" t="str">
        <f t="shared" si="34"/>
        <v>http://www.one15marina.com</v>
      </c>
      <c r="X307"/>
      <c r="Y307" s="20" t="str">
        <f>IFERROR(IF(LEN(VLOOKUP(D307,'Company A'!$B$2:$B$67,1,FALSE))&gt;0,"Yes","No"),"No")</f>
        <v>No</v>
      </c>
      <c r="Z307" s="20" t="str">
        <f>IFERROR(VLOOKUP(D307,'Company A'!$B:$E,3,FALSE),"")</f>
        <v/>
      </c>
    </row>
    <row r="308" spans="1:26" hidden="1" x14ac:dyDescent="0.2">
      <c r="A308" s="20">
        <v>289</v>
      </c>
      <c r="B308">
        <v>103.843847225345</v>
      </c>
      <c r="C308">
        <v>1.27693675631784</v>
      </c>
      <c r="D308" t="s">
        <v>162</v>
      </c>
      <c r="E308" s="3" t="s">
        <v>678</v>
      </c>
      <c r="I308" t="s">
        <v>242</v>
      </c>
      <c r="J308">
        <v>-1</v>
      </c>
      <c r="K308">
        <v>-1</v>
      </c>
      <c r="L308">
        <v>-1</v>
      </c>
      <c r="P308" s="20">
        <f t="shared" si="28"/>
        <v>968</v>
      </c>
      <c r="Q308" s="20">
        <f t="shared" si="29"/>
        <v>1465</v>
      </c>
      <c r="R308" s="21">
        <f t="shared" si="30"/>
        <v>809</v>
      </c>
      <c r="S308" s="20" t="str">
        <f t="shared" si="31"/>
        <v>078867</v>
      </c>
      <c r="T308" t="s">
        <v>162</v>
      </c>
      <c r="U308" t="str">
        <f t="shared" si="32"/>
        <v>1 Tras Link</v>
      </c>
      <c r="V308" t="str">
        <f t="shared" si="33"/>
        <v>http://www.orchidhotel.com.sg</v>
      </c>
      <c r="W308" s="22" t="str">
        <f t="shared" si="34"/>
        <v>http://www.orchidhotel.com.sg</v>
      </c>
      <c r="X308"/>
      <c r="Y308" s="20" t="str">
        <f>IFERROR(IF(LEN(VLOOKUP(D308,'Company A'!$B$2:$B$67,1,FALSE))&gt;0,"Yes","No"),"No")</f>
        <v>No</v>
      </c>
      <c r="Z308" s="20" t="str">
        <f>IFERROR(VLOOKUP(D308,'Company A'!$B:$E,3,FALSE),"")</f>
        <v/>
      </c>
    </row>
    <row r="309" spans="1:26" hidden="1" x14ac:dyDescent="0.2">
      <c r="A309" s="20">
        <v>290</v>
      </c>
      <c r="B309">
        <v>103.958317572783</v>
      </c>
      <c r="C309">
        <v>1.3791685508731</v>
      </c>
      <c r="D309" t="s">
        <v>679</v>
      </c>
      <c r="E309" s="3" t="s">
        <v>680</v>
      </c>
      <c r="I309" t="s">
        <v>242</v>
      </c>
      <c r="J309">
        <v>-1</v>
      </c>
      <c r="K309">
        <v>-1</v>
      </c>
      <c r="L309">
        <v>-1</v>
      </c>
      <c r="P309" s="20">
        <f t="shared" si="28"/>
        <v>904</v>
      </c>
      <c r="Q309" s="20">
        <f t="shared" si="29"/>
        <v>1418</v>
      </c>
      <c r="R309" s="21" t="str">
        <f t="shared" si="30"/>
        <v/>
      </c>
      <c r="S309" s="20" t="str">
        <f t="shared" si="31"/>
        <v>509404</v>
      </c>
      <c r="T309" t="s">
        <v>679</v>
      </c>
      <c r="U309" t="str">
        <f t="shared" si="32"/>
        <v>159 Jalan Loyang Besar</v>
      </c>
      <c r="V309" t="str">
        <f t="shared" si="33"/>
        <v/>
      </c>
      <c r="W309" s="22" t="str">
        <f t="shared" si="34"/>
        <v/>
      </c>
      <c r="X309"/>
      <c r="Y309" s="20" t="str">
        <f>IFERROR(IF(LEN(VLOOKUP(D309,'Company A'!$B$2:$B$67,1,FALSE))&gt;0,"Yes","No"),"No")</f>
        <v>No</v>
      </c>
      <c r="Z309" s="20" t="str">
        <f>IFERROR(VLOOKUP(D309,'Company A'!$B:$E,3,FALSE),"")</f>
        <v/>
      </c>
    </row>
    <row r="310" spans="1:26" hidden="1" x14ac:dyDescent="0.2">
      <c r="A310" s="20">
        <v>291</v>
      </c>
      <c r="B310">
        <v>103.872564087803</v>
      </c>
      <c r="C310">
        <v>1.3111377627838201</v>
      </c>
      <c r="D310" t="s">
        <v>681</v>
      </c>
      <c r="E310" s="3" t="s">
        <v>682</v>
      </c>
      <c r="I310" t="s">
        <v>242</v>
      </c>
      <c r="J310">
        <v>-1</v>
      </c>
      <c r="K310">
        <v>-1</v>
      </c>
      <c r="L310">
        <v>-1</v>
      </c>
      <c r="P310" s="20">
        <f t="shared" si="28"/>
        <v>911</v>
      </c>
      <c r="Q310" s="20">
        <f t="shared" si="29"/>
        <v>1430</v>
      </c>
      <c r="R310" s="21" t="str">
        <f t="shared" si="30"/>
        <v/>
      </c>
      <c r="S310" s="20" t="str">
        <f t="shared" si="31"/>
        <v>389120</v>
      </c>
      <c r="T310" t="s">
        <v>681</v>
      </c>
      <c r="U310" t="str">
        <f t="shared" si="32"/>
        <v>12A Lorong 1 Geylang</v>
      </c>
      <c r="V310" t="str">
        <f t="shared" si="33"/>
        <v/>
      </c>
      <c r="W310" s="22" t="str">
        <f t="shared" si="34"/>
        <v/>
      </c>
      <c r="X310"/>
      <c r="Y310" s="20" t="str">
        <f>IFERROR(IF(LEN(VLOOKUP(D310,'Company A'!$B$2:$B$67,1,FALSE))&gt;0,"Yes","No"),"No")</f>
        <v>No</v>
      </c>
      <c r="Z310" s="20" t="str">
        <f>IFERROR(VLOOKUP(D310,'Company A'!$B:$E,3,FALSE),"")</f>
        <v/>
      </c>
    </row>
    <row r="311" spans="1:26" hidden="1" x14ac:dyDescent="0.2">
      <c r="A311" s="20">
        <v>292</v>
      </c>
      <c r="B311">
        <v>103.842228052305</v>
      </c>
      <c r="C311">
        <v>1.30061438051397</v>
      </c>
      <c r="D311" t="s">
        <v>88</v>
      </c>
      <c r="E311" s="3" t="s">
        <v>683</v>
      </c>
      <c r="I311" t="s">
        <v>242</v>
      </c>
      <c r="J311">
        <v>-1</v>
      </c>
      <c r="K311">
        <v>-1</v>
      </c>
      <c r="L311">
        <v>-1</v>
      </c>
      <c r="P311" s="20">
        <f t="shared" si="28"/>
        <v>984</v>
      </c>
      <c r="Q311" s="20">
        <f t="shared" si="29"/>
        <v>1498</v>
      </c>
      <c r="R311" s="21">
        <f t="shared" si="30"/>
        <v>821</v>
      </c>
      <c r="S311" s="20" t="str">
        <f t="shared" si="31"/>
        <v>238840</v>
      </c>
      <c r="T311" t="s">
        <v>88</v>
      </c>
      <c r="U311" t="str">
        <f t="shared" si="32"/>
        <v>100 Orchard Road</v>
      </c>
      <c r="V311" t="str">
        <f t="shared" si="33"/>
        <v>http://www.concordehotel.com.sg</v>
      </c>
      <c r="W311" s="22" t="str">
        <f t="shared" si="34"/>
        <v>http://www.concordehotel.com.sg</v>
      </c>
      <c r="X311"/>
      <c r="Y311" s="20" t="str">
        <f>IFERROR(IF(LEN(VLOOKUP(D311,'Company A'!$B$2:$B$67,1,FALSE))&gt;0,"Yes","No"),"No")</f>
        <v>No</v>
      </c>
      <c r="Z311" s="20" t="str">
        <f>IFERROR(VLOOKUP(D311,'Company A'!$B:$E,3,FALSE),"")</f>
        <v/>
      </c>
    </row>
    <row r="312" spans="1:26" hidden="1" x14ac:dyDescent="0.2">
      <c r="A312" s="20">
        <v>293</v>
      </c>
      <c r="B312">
        <v>103.836642494966</v>
      </c>
      <c r="C312">
        <v>1.28825960736037</v>
      </c>
      <c r="D312" t="s">
        <v>684</v>
      </c>
      <c r="E312" s="3" t="s">
        <v>685</v>
      </c>
      <c r="I312" t="s">
        <v>242</v>
      </c>
      <c r="J312">
        <v>-1</v>
      </c>
      <c r="K312">
        <v>-1</v>
      </c>
      <c r="L312">
        <v>-1</v>
      </c>
      <c r="P312" s="20">
        <f t="shared" si="28"/>
        <v>992</v>
      </c>
      <c r="Q312" s="20">
        <f t="shared" si="29"/>
        <v>1513</v>
      </c>
      <c r="R312" s="21">
        <f t="shared" si="30"/>
        <v>827</v>
      </c>
      <c r="S312" s="20" t="str">
        <f t="shared" si="31"/>
        <v>169632</v>
      </c>
      <c r="T312" t="s">
        <v>684</v>
      </c>
      <c r="U312" t="str">
        <f t="shared" si="32"/>
        <v>403 Havelock Road</v>
      </c>
      <c r="V312" t="str">
        <f t="shared" si="33"/>
        <v>http://www.copthornekings.com.sg</v>
      </c>
      <c r="W312" s="22" t="str">
        <f t="shared" si="34"/>
        <v>http://www.copthornekings.com.sg</v>
      </c>
      <c r="X312"/>
      <c r="Y312" s="20" t="str">
        <f>IFERROR(IF(LEN(VLOOKUP(D312,'Company A'!$B$2:$B$67,1,FALSE))&gt;0,"Yes","No"),"No")</f>
        <v>No</v>
      </c>
      <c r="Z312" s="20" t="str">
        <f>IFERROR(VLOOKUP(D312,'Company A'!$B:$E,3,FALSE),"")</f>
        <v/>
      </c>
    </row>
    <row r="313" spans="1:26" hidden="1" x14ac:dyDescent="0.2">
      <c r="A313" s="20">
        <v>294</v>
      </c>
      <c r="B313">
        <v>103.718428422858</v>
      </c>
      <c r="C313">
        <v>1.41928440381121</v>
      </c>
      <c r="D313" t="s">
        <v>686</v>
      </c>
      <c r="E313" s="3" t="s">
        <v>687</v>
      </c>
      <c r="I313" t="s">
        <v>242</v>
      </c>
      <c r="J313">
        <v>-1</v>
      </c>
      <c r="K313">
        <v>-1</v>
      </c>
      <c r="L313">
        <v>-1</v>
      </c>
      <c r="P313" s="20">
        <f t="shared" si="28"/>
        <v>969</v>
      </c>
      <c r="Q313" s="20">
        <f t="shared" si="29"/>
        <v>1482</v>
      </c>
      <c r="R313" s="21">
        <f t="shared" si="30"/>
        <v>818</v>
      </c>
      <c r="S313" s="20" t="str">
        <f t="shared" si="31"/>
        <v>718813</v>
      </c>
      <c r="T313" t="s">
        <v>686</v>
      </c>
      <c r="U313" t="str">
        <f t="shared" si="32"/>
        <v>10 Neo Tiew Lane 2</v>
      </c>
      <c r="V313" t="str">
        <f t="shared" si="33"/>
        <v>http://www.dkranji.com.sg</v>
      </c>
      <c r="W313" s="22" t="str">
        <f t="shared" si="34"/>
        <v>http://www.dkranji.com.sg</v>
      </c>
      <c r="X313"/>
      <c r="Y313" s="20" t="str">
        <f>IFERROR(IF(LEN(VLOOKUP(D313,'Company A'!$B$2:$B$67,1,FALSE))&gt;0,"Yes","No"),"No")</f>
        <v>No</v>
      </c>
      <c r="Z313" s="20" t="str">
        <f>IFERROR(VLOOKUP(D313,'Company A'!$B:$E,3,FALSE),"")</f>
        <v/>
      </c>
    </row>
    <row r="314" spans="1:26" hidden="1" x14ac:dyDescent="0.2">
      <c r="A314" s="20">
        <v>295</v>
      </c>
      <c r="B314">
        <v>103.876969976334</v>
      </c>
      <c r="C314">
        <v>1.3109009032788099</v>
      </c>
      <c r="D314" t="s">
        <v>688</v>
      </c>
      <c r="E314" s="3" t="s">
        <v>689</v>
      </c>
      <c r="I314" t="s">
        <v>242</v>
      </c>
      <c r="J314">
        <v>-1</v>
      </c>
      <c r="K314">
        <v>-1</v>
      </c>
      <c r="L314">
        <v>-1</v>
      </c>
      <c r="P314" s="20">
        <f t="shared" si="28"/>
        <v>909</v>
      </c>
      <c r="Q314" s="20">
        <f t="shared" si="29"/>
        <v>1425</v>
      </c>
      <c r="R314" s="21" t="str">
        <f t="shared" si="30"/>
        <v/>
      </c>
      <c r="S314" s="20" t="str">
        <f t="shared" si="31"/>
        <v>399096</v>
      </c>
      <c r="T314" t="s">
        <v>688</v>
      </c>
      <c r="U314" t="str">
        <f t="shared" si="32"/>
        <v>32 Lorong 8 Geylang</v>
      </c>
      <c r="V314" t="str">
        <f t="shared" si="33"/>
        <v/>
      </c>
      <c r="W314" s="22" t="str">
        <f t="shared" si="34"/>
        <v/>
      </c>
      <c r="X314"/>
      <c r="Y314" s="20" t="str">
        <f>IFERROR(IF(LEN(VLOOKUP(D314,'Company A'!$B$2:$B$67,1,FALSE))&gt;0,"Yes","No"),"No")</f>
        <v>No</v>
      </c>
      <c r="Z314" s="20" t="str">
        <f>IFERROR(VLOOKUP(D314,'Company A'!$B:$E,3,FALSE),"")</f>
        <v/>
      </c>
    </row>
    <row r="315" spans="1:26" hidden="1" x14ac:dyDescent="0.2">
      <c r="A315" s="20">
        <v>296</v>
      </c>
      <c r="B315">
        <v>103.847365854484</v>
      </c>
      <c r="C315">
        <v>1.3269777087367201</v>
      </c>
      <c r="D315" t="s">
        <v>690</v>
      </c>
      <c r="E315" s="3" t="s">
        <v>691</v>
      </c>
      <c r="I315" t="s">
        <v>242</v>
      </c>
      <c r="J315">
        <v>-1</v>
      </c>
      <c r="K315">
        <v>-1</v>
      </c>
      <c r="L315">
        <v>-1</v>
      </c>
      <c r="P315" s="20">
        <f t="shared" si="28"/>
        <v>1018</v>
      </c>
      <c r="Q315" s="20">
        <f t="shared" si="29"/>
        <v>1542</v>
      </c>
      <c r="R315" s="21">
        <f t="shared" si="30"/>
        <v>835</v>
      </c>
      <c r="S315" s="20" t="str">
        <f t="shared" si="31"/>
        <v>329133</v>
      </c>
      <c r="T315" t="s">
        <v>690</v>
      </c>
      <c r="U315" t="str">
        <f t="shared" si="32"/>
        <v>1 Jalan Rajah</v>
      </c>
      <c r="V315" t="str">
        <f t="shared" si="33"/>
        <v>http://www.ramada-dayshotelssingapore.com</v>
      </c>
      <c r="W315" s="22" t="str">
        <f t="shared" si="34"/>
        <v>http://www.ramada-dayshotelssingapore.com</v>
      </c>
      <c r="X315"/>
      <c r="Y315" s="20" t="str">
        <f>IFERROR(IF(LEN(VLOOKUP(D315,'Company A'!$B$2:$B$67,1,FALSE))&gt;0,"Yes","No"),"No")</f>
        <v>No</v>
      </c>
      <c r="Z315" s="20" t="str">
        <f>IFERROR(VLOOKUP(D315,'Company A'!$B:$E,3,FALSE),"")</f>
        <v/>
      </c>
    </row>
    <row r="316" spans="1:26" hidden="1" x14ac:dyDescent="0.2">
      <c r="A316" s="20">
        <v>297</v>
      </c>
      <c r="B316">
        <v>103.88083867384501</v>
      </c>
      <c r="C316">
        <v>1.3118604372232201</v>
      </c>
      <c r="D316" t="s">
        <v>692</v>
      </c>
      <c r="E316" s="3" t="s">
        <v>693</v>
      </c>
      <c r="I316" t="s">
        <v>242</v>
      </c>
      <c r="J316">
        <v>-1</v>
      </c>
      <c r="K316">
        <v>-1</v>
      </c>
      <c r="L316">
        <v>-1</v>
      </c>
      <c r="P316" s="20">
        <f t="shared" si="28"/>
        <v>899</v>
      </c>
      <c r="Q316" s="20">
        <f t="shared" si="29"/>
        <v>1406</v>
      </c>
      <c r="R316" s="21" t="str">
        <f t="shared" si="30"/>
        <v/>
      </c>
      <c r="S316" s="20" t="str">
        <f t="shared" si="31"/>
        <v>398806</v>
      </c>
      <c r="T316" t="s">
        <v>692</v>
      </c>
      <c r="U316" t="str">
        <f t="shared" si="32"/>
        <v>25 Lorong 18 Geylang</v>
      </c>
      <c r="V316" t="str">
        <f t="shared" si="33"/>
        <v/>
      </c>
      <c r="W316" s="22" t="str">
        <f t="shared" si="34"/>
        <v/>
      </c>
      <c r="X316"/>
      <c r="Y316" s="20" t="str">
        <f>IFERROR(IF(LEN(VLOOKUP(D316,'Company A'!$B$2:$B$67,1,FALSE))&gt;0,"Yes","No"),"No")</f>
        <v>No</v>
      </c>
      <c r="Z316" s="20" t="str">
        <f>IFERROR(VLOOKUP(D316,'Company A'!$B:$E,3,FALSE),"")</f>
        <v/>
      </c>
    </row>
    <row r="317" spans="1:26" hidden="1" x14ac:dyDescent="0.2">
      <c r="A317" s="20">
        <v>299</v>
      </c>
      <c r="B317">
        <v>103.86171499501501</v>
      </c>
      <c r="C317">
        <v>1.3103315732882499</v>
      </c>
      <c r="D317" t="s">
        <v>695</v>
      </c>
      <c r="E317" s="3" t="s">
        <v>696</v>
      </c>
      <c r="I317" t="s">
        <v>242</v>
      </c>
      <c r="J317">
        <v>-1</v>
      </c>
      <c r="K317">
        <v>-1</v>
      </c>
      <c r="L317">
        <v>-1</v>
      </c>
      <c r="P317" s="20">
        <f t="shared" si="28"/>
        <v>898</v>
      </c>
      <c r="Q317" s="20">
        <f t="shared" si="29"/>
        <v>1408</v>
      </c>
      <c r="R317" s="21" t="str">
        <f t="shared" si="30"/>
        <v/>
      </c>
      <c r="S317" s="20" t="str">
        <f t="shared" si="31"/>
        <v>208559</v>
      </c>
      <c r="T317" t="s">
        <v>695</v>
      </c>
      <c r="U317" t="str">
        <f t="shared" si="32"/>
        <v>111H King George's Avenue</v>
      </c>
      <c r="V317" t="str">
        <f t="shared" si="33"/>
        <v/>
      </c>
      <c r="W317" s="22" t="str">
        <f t="shared" si="34"/>
        <v/>
      </c>
      <c r="X317"/>
      <c r="Y317" s="20" t="str">
        <f>IFERROR(IF(LEN(VLOOKUP(D317,'Company A'!$B$2:$B$67,1,FALSE))&gt;0,"Yes","No"),"No")</f>
        <v>No</v>
      </c>
      <c r="Z317" s="20" t="str">
        <f>IFERROR(VLOOKUP(D317,'Company A'!$B:$E,3,FALSE),"")</f>
        <v/>
      </c>
    </row>
    <row r="318" spans="1:26" hidden="1" x14ac:dyDescent="0.2">
      <c r="A318" s="20">
        <v>300</v>
      </c>
      <c r="B318">
        <v>103.90058235716999</v>
      </c>
      <c r="C318">
        <v>1.3115478123322299</v>
      </c>
      <c r="D318" t="s">
        <v>697</v>
      </c>
      <c r="E318" s="3" t="s">
        <v>698</v>
      </c>
      <c r="I318" t="s">
        <v>242</v>
      </c>
      <c r="J318">
        <v>-1</v>
      </c>
      <c r="K318">
        <v>-1</v>
      </c>
      <c r="L318">
        <v>-1</v>
      </c>
      <c r="P318" s="20">
        <f t="shared" si="28"/>
        <v>966</v>
      </c>
      <c r="Q318" s="20">
        <f t="shared" si="29"/>
        <v>1478</v>
      </c>
      <c r="R318" s="21">
        <f t="shared" si="30"/>
        <v>817</v>
      </c>
      <c r="S318" s="20" t="str">
        <f t="shared" si="31"/>
        <v>427495</v>
      </c>
      <c r="T318" t="s">
        <v>697</v>
      </c>
      <c r="U318" t="str">
        <f t="shared" si="32"/>
        <v>238 Joo Chiat Road</v>
      </c>
      <c r="V318" t="str">
        <f t="shared" si="33"/>
        <v>http://www.venuehotel.sg</v>
      </c>
      <c r="W318" s="22" t="str">
        <f t="shared" si="34"/>
        <v>http://www.venuehotel.sg</v>
      </c>
      <c r="X318"/>
      <c r="Y318" s="20" t="str">
        <f>IFERROR(IF(LEN(VLOOKUP(D318,'Company A'!$B$2:$B$67,1,FALSE))&gt;0,"Yes","No"),"No")</f>
        <v>No</v>
      </c>
      <c r="Z318" s="20" t="str">
        <f>IFERROR(VLOOKUP(D318,'Company A'!$B:$E,3,FALSE),"")</f>
        <v/>
      </c>
    </row>
    <row r="319" spans="1:26" hidden="1" x14ac:dyDescent="0.2">
      <c r="A319" s="20">
        <v>301</v>
      </c>
      <c r="B319">
        <v>103.843161500478</v>
      </c>
      <c r="C319">
        <v>1.28303983594881</v>
      </c>
      <c r="D319" t="s">
        <v>701</v>
      </c>
      <c r="E319" s="3" t="s">
        <v>702</v>
      </c>
      <c r="I319" t="s">
        <v>242</v>
      </c>
      <c r="J319">
        <v>-1</v>
      </c>
      <c r="K319">
        <v>-1</v>
      </c>
      <c r="L319">
        <v>-1</v>
      </c>
      <c r="P319" s="20">
        <f t="shared" si="28"/>
        <v>984</v>
      </c>
      <c r="Q319" s="20">
        <f t="shared" si="29"/>
        <v>1495</v>
      </c>
      <c r="R319" s="21">
        <f t="shared" si="30"/>
        <v>820</v>
      </c>
      <c r="S319" s="20" t="str">
        <f t="shared" si="31"/>
        <v>058967</v>
      </c>
      <c r="T319" t="s">
        <v>701</v>
      </c>
      <c r="U319" t="str">
        <f t="shared" si="32"/>
        <v>68A Smith Street</v>
      </c>
      <c r="V319" t="str">
        <f t="shared" si="33"/>
        <v>http://yeschinatownpoint.com</v>
      </c>
      <c r="W319" s="22" t="str">
        <f t="shared" si="34"/>
        <v>http://yeschinatownpoint.com</v>
      </c>
      <c r="X319"/>
      <c r="Y319" s="20" t="str">
        <f>IFERROR(IF(LEN(VLOOKUP(D319,'Company A'!$B$2:$B$67,1,FALSE))&gt;0,"Yes","No"),"No")</f>
        <v>No</v>
      </c>
      <c r="Z319" s="20" t="str">
        <f>IFERROR(VLOOKUP(D319,'Company A'!$B:$E,3,FALSE),"")</f>
        <v/>
      </c>
    </row>
    <row r="320" spans="1:26" hidden="1" x14ac:dyDescent="0.2">
      <c r="A320" s="20">
        <v>302</v>
      </c>
      <c r="B320">
        <v>103.885504076563</v>
      </c>
      <c r="C320">
        <v>1.3140006892134</v>
      </c>
      <c r="D320" t="s">
        <v>703</v>
      </c>
      <c r="E320" s="3" t="s">
        <v>704</v>
      </c>
      <c r="I320" t="s">
        <v>242</v>
      </c>
      <c r="J320">
        <v>-1</v>
      </c>
      <c r="K320">
        <v>-1</v>
      </c>
      <c r="L320">
        <v>-1</v>
      </c>
      <c r="P320" s="20">
        <f t="shared" si="28"/>
        <v>900</v>
      </c>
      <c r="Q320" s="20">
        <f t="shared" si="29"/>
        <v>1404</v>
      </c>
      <c r="R320" s="21" t="str">
        <f t="shared" si="30"/>
        <v/>
      </c>
      <c r="S320" s="20" t="str">
        <f t="shared" si="31"/>
        <v>389504</v>
      </c>
      <c r="T320" t="s">
        <v>703</v>
      </c>
      <c r="U320" t="str">
        <f t="shared" si="32"/>
        <v>549A Geylang Road</v>
      </c>
      <c r="V320" t="str">
        <f t="shared" si="33"/>
        <v/>
      </c>
      <c r="W320" s="22" t="str">
        <f t="shared" si="34"/>
        <v/>
      </c>
      <c r="X320"/>
      <c r="Y320" s="20" t="str">
        <f>IFERROR(IF(LEN(VLOOKUP(D320,'Company A'!$B$2:$B$67,1,FALSE))&gt;0,"Yes","No"),"No")</f>
        <v>No</v>
      </c>
      <c r="Z320" s="20" t="str">
        <f>IFERROR(VLOOKUP(D320,'Company A'!$B:$E,3,FALSE),"")</f>
        <v/>
      </c>
    </row>
    <row r="321" spans="1:26" hidden="1" x14ac:dyDescent="0.2">
      <c r="A321" s="20">
        <v>303</v>
      </c>
      <c r="B321">
        <v>103.86085593610601</v>
      </c>
      <c r="C321">
        <v>1.3120001365571801</v>
      </c>
      <c r="D321" t="s">
        <v>705</v>
      </c>
      <c r="E321" s="3" t="s">
        <v>706</v>
      </c>
      <c r="I321" t="s">
        <v>242</v>
      </c>
      <c r="J321">
        <v>-1</v>
      </c>
      <c r="K321">
        <v>-1</v>
      </c>
      <c r="L321">
        <v>-1</v>
      </c>
      <c r="P321" s="20">
        <f t="shared" si="28"/>
        <v>959</v>
      </c>
      <c r="Q321" s="20">
        <f t="shared" si="29"/>
        <v>1461</v>
      </c>
      <c r="R321" s="21">
        <f t="shared" si="30"/>
        <v>808</v>
      </c>
      <c r="S321" s="20" t="str">
        <f t="shared" si="31"/>
        <v>207576</v>
      </c>
      <c r="T321" t="s">
        <v>705</v>
      </c>
      <c r="U321" t="str">
        <f t="shared" si="32"/>
        <v>176 Tyrwhitt Road</v>
      </c>
      <c r="V321" t="str">
        <f t="shared" si="33"/>
        <v>http://www.artonhotel.com</v>
      </c>
      <c r="W321" s="22" t="str">
        <f t="shared" si="34"/>
        <v>http://www.artonhotel.com</v>
      </c>
      <c r="X321"/>
      <c r="Y321" s="20" t="str">
        <f>IFERROR(IF(LEN(VLOOKUP(D321,'Company A'!$B$2:$B$67,1,FALSE))&gt;0,"Yes","No"),"No")</f>
        <v>No</v>
      </c>
      <c r="Z321" s="20" t="str">
        <f>IFERROR(VLOOKUP(D321,'Company A'!$B:$E,3,FALSE),"")</f>
        <v/>
      </c>
    </row>
    <row r="322" spans="1:26" hidden="1" x14ac:dyDescent="0.2">
      <c r="A322" s="20">
        <v>305</v>
      </c>
      <c r="B322">
        <v>103.845407421915</v>
      </c>
      <c r="C322">
        <v>1.28355992200778</v>
      </c>
      <c r="D322" t="s">
        <v>709</v>
      </c>
      <c r="E322" s="3" t="s">
        <v>710</v>
      </c>
      <c r="I322" t="s">
        <v>242</v>
      </c>
      <c r="J322">
        <v>-1</v>
      </c>
      <c r="K322">
        <v>-1</v>
      </c>
      <c r="L322">
        <v>-1</v>
      </c>
      <c r="P322" s="20">
        <f t="shared" ref="P322:P385" si="35">FIND("&lt;td&gt;ADDRESSPOSTALCODE&lt;/td&gt;",E322)</f>
        <v>975</v>
      </c>
      <c r="Q322" s="20">
        <f t="shared" ref="Q322:Q385" si="36">LEN(E322)</f>
        <v>1491</v>
      </c>
      <c r="R322" s="21">
        <f t="shared" ref="R322:R385" si="37">IFERROR(FIND("href",E322),"")</f>
        <v>822</v>
      </c>
      <c r="S322" s="20" t="str">
        <f t="shared" ref="S322:S385" si="38">TRIM(LEFT(RIGHT(E322,Q322-P322-31),6))</f>
        <v>059508</v>
      </c>
      <c r="T322" t="s">
        <v>709</v>
      </c>
      <c r="U322" t="str">
        <f t="shared" ref="U322:U385" si="39">TRIM(LEFT(RIGHT(E322,Q322-P322-89),FIND("&lt;/td&gt;",RIGHT(E322,Q322-P322-89))-1))</f>
        <v>30A Mosque Street</v>
      </c>
      <c r="V322" t="str">
        <f t="shared" ref="V322:V385" si="40">IFERROR(LEFT(RIGHT(RIGHT(E322,Q322-R322),LEN(RIGHT(E322,Q322-R322))-5),FIND("&gt;",RIGHT(RIGHT(E322,Q322-R322),LEN(RIGHT(E322,Q322-R322))-5))-2),"")</f>
        <v>http://www.richlodging.com</v>
      </c>
      <c r="W322" s="22" t="str">
        <f t="shared" ref="W322:W385" si="41">HYPERLINK(V322)</f>
        <v>http://www.richlodging.com</v>
      </c>
      <c r="X322"/>
      <c r="Y322" s="20" t="str">
        <f>IFERROR(IF(LEN(VLOOKUP(D322,'Company A'!$B$2:$B$67,1,FALSE))&gt;0,"Yes","No"),"No")</f>
        <v>No</v>
      </c>
      <c r="Z322" s="20" t="str">
        <f>IFERROR(VLOOKUP(D322,'Company A'!$B:$E,3,FALSE),"")</f>
        <v/>
      </c>
    </row>
    <row r="323" spans="1:26" hidden="1" x14ac:dyDescent="0.2">
      <c r="A323" s="20">
        <v>306</v>
      </c>
      <c r="B323">
        <v>103.845561412321</v>
      </c>
      <c r="C323">
        <v>1.2834868802403501</v>
      </c>
      <c r="D323" t="s">
        <v>711</v>
      </c>
      <c r="E323" s="3" t="s">
        <v>712</v>
      </c>
      <c r="I323" t="s">
        <v>242</v>
      </c>
      <c r="J323">
        <v>-1</v>
      </c>
      <c r="K323">
        <v>-1</v>
      </c>
      <c r="L323">
        <v>-1</v>
      </c>
      <c r="P323" s="20">
        <f t="shared" si="35"/>
        <v>978</v>
      </c>
      <c r="Q323" s="20">
        <f t="shared" si="36"/>
        <v>1496</v>
      </c>
      <c r="R323" s="21">
        <f t="shared" si="37"/>
        <v>825</v>
      </c>
      <c r="S323" s="20" t="str">
        <f t="shared" si="38"/>
        <v>059505</v>
      </c>
      <c r="T323" t="s">
        <v>711</v>
      </c>
      <c r="U323" t="str">
        <f t="shared" si="39"/>
        <v>27 Mosque Street</v>
      </c>
      <c r="V323" t="str">
        <f t="shared" si="40"/>
        <v>http://www.richlodging.com</v>
      </c>
      <c r="W323" s="22" t="str">
        <f t="shared" si="41"/>
        <v>http://www.richlodging.com</v>
      </c>
      <c r="X323"/>
      <c r="Y323" s="20" t="str">
        <f>IFERROR(IF(LEN(VLOOKUP(D323,'Company A'!$B$2:$B$67,1,FALSE))&gt;0,"Yes","No"),"No")</f>
        <v>No</v>
      </c>
      <c r="Z323" s="20" t="str">
        <f>IFERROR(VLOOKUP(D323,'Company A'!$B:$E,3,FALSE),"")</f>
        <v/>
      </c>
    </row>
    <row r="324" spans="1:26" hidden="1" x14ac:dyDescent="0.2">
      <c r="A324" s="20">
        <v>307</v>
      </c>
      <c r="B324">
        <v>103.823792222832</v>
      </c>
      <c r="C324">
        <v>1.26633680749516</v>
      </c>
      <c r="D324" t="s">
        <v>79</v>
      </c>
      <c r="E324" s="3" t="s">
        <v>713</v>
      </c>
      <c r="I324" t="s">
        <v>242</v>
      </c>
      <c r="J324">
        <v>-1</v>
      </c>
      <c r="K324">
        <v>-1</v>
      </c>
      <c r="L324">
        <v>-1</v>
      </c>
      <c r="P324" s="20">
        <f t="shared" si="35"/>
        <v>981</v>
      </c>
      <c r="Q324" s="20">
        <f t="shared" si="36"/>
        <v>1494</v>
      </c>
      <c r="R324" s="21">
        <f t="shared" si="37"/>
        <v>816</v>
      </c>
      <c r="S324" s="20" t="str">
        <f t="shared" si="38"/>
        <v>098828</v>
      </c>
      <c r="T324" t="s">
        <v>79</v>
      </c>
      <c r="U324" t="str">
        <f t="shared" si="39"/>
        <v>50 Telok Blangah Road</v>
      </c>
      <c r="V324" t="str">
        <f t="shared" si="40"/>
        <v>http://www.bayhotelsingapore.com</v>
      </c>
      <c r="W324" s="22" t="str">
        <f t="shared" si="41"/>
        <v>http://www.bayhotelsingapore.com</v>
      </c>
      <c r="X324"/>
      <c r="Y324" s="20" t="str">
        <f>IFERROR(IF(LEN(VLOOKUP(D324,'Company A'!$B$2:$B$67,1,FALSE))&gt;0,"Yes","No"),"No")</f>
        <v>No</v>
      </c>
      <c r="Z324" s="20" t="str">
        <f>IFERROR(VLOOKUP(D324,'Company A'!$B:$E,3,FALSE),"")</f>
        <v/>
      </c>
    </row>
    <row r="325" spans="1:26" hidden="1" x14ac:dyDescent="0.2">
      <c r="A325" s="20">
        <v>308</v>
      </c>
      <c r="B325">
        <v>103.856714809756</v>
      </c>
      <c r="C325">
        <v>1.2975215606769599</v>
      </c>
      <c r="D325" t="s">
        <v>81</v>
      </c>
      <c r="E325" s="3" t="s">
        <v>714</v>
      </c>
      <c r="I325" t="s">
        <v>242</v>
      </c>
      <c r="J325">
        <v>-1</v>
      </c>
      <c r="K325">
        <v>-1</v>
      </c>
      <c r="L325">
        <v>-1</v>
      </c>
      <c r="P325" s="20">
        <f t="shared" si="35"/>
        <v>965</v>
      </c>
      <c r="Q325" s="20">
        <f t="shared" si="36"/>
        <v>1463</v>
      </c>
      <c r="R325" s="21">
        <f t="shared" si="37"/>
        <v>808</v>
      </c>
      <c r="S325" s="20" t="str">
        <f t="shared" si="38"/>
        <v>189699</v>
      </c>
      <c r="T325" t="s">
        <v>81</v>
      </c>
      <c r="U325" t="str">
        <f t="shared" si="39"/>
        <v>95 Beach Road</v>
      </c>
      <c r="V325" t="str">
        <f t="shared" si="40"/>
        <v>http://www.beachhotel.com.sg</v>
      </c>
      <c r="W325" s="22" t="str">
        <f t="shared" si="41"/>
        <v>http://www.beachhotel.com.sg</v>
      </c>
      <c r="X325"/>
      <c r="Y325" s="20" t="str">
        <f>IFERROR(IF(LEN(VLOOKUP(D325,'Company A'!$B$2:$B$67,1,FALSE))&gt;0,"Yes","No"),"No")</f>
        <v>No</v>
      </c>
      <c r="Z325" s="20" t="str">
        <f>IFERROR(VLOOKUP(D325,'Company A'!$B:$E,3,FALSE),"")</f>
        <v/>
      </c>
    </row>
    <row r="326" spans="1:26" hidden="1" x14ac:dyDescent="0.2">
      <c r="A326" s="20">
        <v>310</v>
      </c>
      <c r="B326">
        <v>103.86015224967301</v>
      </c>
      <c r="C326">
        <v>1.3118099708381601</v>
      </c>
      <c r="D326" t="s">
        <v>718</v>
      </c>
      <c r="E326" s="3" t="s">
        <v>719</v>
      </c>
      <c r="I326" t="s">
        <v>242</v>
      </c>
      <c r="J326">
        <v>-1</v>
      </c>
      <c r="K326">
        <v>-1</v>
      </c>
      <c r="L326">
        <v>-1</v>
      </c>
      <c r="P326" s="20">
        <f t="shared" si="35"/>
        <v>949</v>
      </c>
      <c r="Q326" s="20">
        <f t="shared" si="36"/>
        <v>1449</v>
      </c>
      <c r="R326" s="21">
        <f t="shared" si="37"/>
        <v>806</v>
      </c>
      <c r="S326" s="20" t="str">
        <f t="shared" si="38"/>
        <v>207564</v>
      </c>
      <c r="T326" t="s">
        <v>718</v>
      </c>
      <c r="U326" t="str">
        <f t="shared" si="39"/>
        <v>151 Tyrwhitt Road</v>
      </c>
      <c r="V326" t="str">
        <f t="shared" si="40"/>
        <v>http://www.inn.com.sg</v>
      </c>
      <c r="W326" s="22" t="str">
        <f t="shared" si="41"/>
        <v>http://www.inn.com.sg</v>
      </c>
      <c r="X326"/>
      <c r="Y326" s="20" t="str">
        <f>IFERROR(IF(LEN(VLOOKUP(D326,'Company A'!$B$2:$B$67,1,FALSE))&gt;0,"Yes","No"),"No")</f>
        <v>No</v>
      </c>
      <c r="Z326" s="20" t="str">
        <f>IFERROR(VLOOKUP(D326,'Company A'!$B:$E,3,FALSE),"")</f>
        <v/>
      </c>
    </row>
    <row r="327" spans="1:26" hidden="1" x14ac:dyDescent="0.2">
      <c r="A327" s="20">
        <v>311</v>
      </c>
      <c r="B327">
        <v>103.84430419659201</v>
      </c>
      <c r="C327">
        <v>1.2844577596825599</v>
      </c>
      <c r="D327" t="s">
        <v>720</v>
      </c>
      <c r="E327" s="3" t="s">
        <v>721</v>
      </c>
      <c r="I327" t="s">
        <v>242</v>
      </c>
      <c r="J327">
        <v>-1</v>
      </c>
      <c r="K327">
        <v>-1</v>
      </c>
      <c r="L327">
        <v>-1</v>
      </c>
      <c r="P327" s="20">
        <f t="shared" si="35"/>
        <v>975</v>
      </c>
      <c r="Q327" s="20">
        <f t="shared" si="36"/>
        <v>1490</v>
      </c>
      <c r="R327" s="21">
        <f t="shared" si="37"/>
        <v>818</v>
      </c>
      <c r="S327" s="20" t="str">
        <f t="shared" si="38"/>
        <v>058353</v>
      </c>
      <c r="T327" t="s">
        <v>720</v>
      </c>
      <c r="U327" t="str">
        <f t="shared" si="39"/>
        <v>62 Upper Cross Street</v>
      </c>
      <c r="V327" t="str">
        <f t="shared" si="40"/>
        <v>http://www.blisshotel.com.sg</v>
      </c>
      <c r="W327" s="22" t="str">
        <f t="shared" si="41"/>
        <v>http://www.blisshotel.com.sg</v>
      </c>
      <c r="X327"/>
      <c r="Y327" s="20" t="str">
        <f>IFERROR(IF(LEN(VLOOKUP(D327,'Company A'!$B$2:$B$67,1,FALSE))&gt;0,"Yes","No"),"No")</f>
        <v>No</v>
      </c>
      <c r="Z327" s="20" t="str">
        <f>IFERROR(VLOOKUP(D327,'Company A'!$B:$E,3,FALSE),"")</f>
        <v/>
      </c>
    </row>
    <row r="328" spans="1:26" hidden="1" x14ac:dyDescent="0.2">
      <c r="A328" s="20">
        <v>312</v>
      </c>
      <c r="B328">
        <v>103.84711267502</v>
      </c>
      <c r="C328">
        <v>1.2874133261738301</v>
      </c>
      <c r="D328" t="s">
        <v>722</v>
      </c>
      <c r="E328" s="3" t="s">
        <v>723</v>
      </c>
      <c r="I328" t="s">
        <v>242</v>
      </c>
      <c r="J328">
        <v>-1</v>
      </c>
      <c r="K328">
        <v>-1</v>
      </c>
      <c r="L328">
        <v>-1</v>
      </c>
      <c r="P328" s="20">
        <f t="shared" si="35"/>
        <v>965</v>
      </c>
      <c r="Q328" s="20">
        <f t="shared" si="36"/>
        <v>1471</v>
      </c>
      <c r="R328" s="21">
        <f t="shared" si="37"/>
        <v>810</v>
      </c>
      <c r="S328" s="20" t="str">
        <f t="shared" si="38"/>
        <v>059672</v>
      </c>
      <c r="T328" t="s">
        <v>722</v>
      </c>
      <c r="U328" t="str">
        <f t="shared" si="39"/>
        <v>33B Hongkong Street</v>
      </c>
      <c r="V328" t="str">
        <f t="shared" si="40"/>
        <v>http://www.blissfulloft.com</v>
      </c>
      <c r="W328" s="22" t="str">
        <f t="shared" si="41"/>
        <v>http://www.blissfulloft.com</v>
      </c>
      <c r="X328"/>
      <c r="Y328" s="20" t="str">
        <f>IFERROR(IF(LEN(VLOOKUP(D328,'Company A'!$B$2:$B$67,1,FALSE))&gt;0,"Yes","No"),"No")</f>
        <v>No</v>
      </c>
      <c r="Z328" s="20" t="str">
        <f>IFERROR(VLOOKUP(D328,'Company A'!$B:$E,3,FALSE),"")</f>
        <v/>
      </c>
    </row>
    <row r="329" spans="1:26" hidden="1" x14ac:dyDescent="0.2">
      <c r="A329" s="20">
        <v>313</v>
      </c>
      <c r="B329">
        <v>103.85322450946001</v>
      </c>
      <c r="C329">
        <v>1.3091790545834701</v>
      </c>
      <c r="D329" t="s">
        <v>724</v>
      </c>
      <c r="E329" s="3" t="s">
        <v>725</v>
      </c>
      <c r="I329" t="s">
        <v>242</v>
      </c>
      <c r="J329">
        <v>-1</v>
      </c>
      <c r="K329">
        <v>-1</v>
      </c>
      <c r="L329">
        <v>-1</v>
      </c>
      <c r="P329" s="20">
        <f t="shared" si="35"/>
        <v>993</v>
      </c>
      <c r="Q329" s="20">
        <f t="shared" si="36"/>
        <v>1499</v>
      </c>
      <c r="R329" s="21">
        <f t="shared" si="37"/>
        <v>811</v>
      </c>
      <c r="S329" s="20" t="str">
        <f t="shared" si="38"/>
        <v>218067</v>
      </c>
      <c r="T329" t="s">
        <v>724</v>
      </c>
      <c r="U329" t="str">
        <f t="shared" si="39"/>
        <v>195 Serangoon Road</v>
      </c>
      <c r="V329" t="str">
        <f t="shared" si="40"/>
        <v>http://www.broadwayhotelsingapore.com</v>
      </c>
      <c r="W329" s="22" t="str">
        <f t="shared" si="41"/>
        <v>http://www.broadwayhotelsingapore.com</v>
      </c>
      <c r="X329"/>
      <c r="Y329" s="20" t="str">
        <f>IFERROR(IF(LEN(VLOOKUP(D329,'Company A'!$B$2:$B$67,1,FALSE))&gt;0,"Yes","No"),"No")</f>
        <v>No</v>
      </c>
      <c r="Z329" s="20" t="str">
        <f>IFERROR(VLOOKUP(D329,'Company A'!$B:$E,3,FALSE),"")</f>
        <v/>
      </c>
    </row>
    <row r="330" spans="1:26" hidden="1" x14ac:dyDescent="0.2">
      <c r="A330" s="20">
        <v>314</v>
      </c>
      <c r="B330">
        <v>103.880204174317</v>
      </c>
      <c r="C330">
        <v>1.3115228518374</v>
      </c>
      <c r="D330" t="s">
        <v>726</v>
      </c>
      <c r="E330" s="3" t="s">
        <v>727</v>
      </c>
      <c r="I330" t="s">
        <v>242</v>
      </c>
      <c r="J330">
        <v>-1</v>
      </c>
      <c r="K330">
        <v>-1</v>
      </c>
      <c r="L330">
        <v>-1</v>
      </c>
      <c r="P330" s="20">
        <f t="shared" si="35"/>
        <v>896</v>
      </c>
      <c r="Q330" s="20">
        <f t="shared" si="36"/>
        <v>1399</v>
      </c>
      <c r="R330" s="21" t="str">
        <f t="shared" si="37"/>
        <v/>
      </c>
      <c r="S330" s="20" t="str">
        <f t="shared" si="38"/>
        <v>398877</v>
      </c>
      <c r="T330" t="s">
        <v>726</v>
      </c>
      <c r="U330" t="str">
        <f t="shared" si="39"/>
        <v>41 Lorong 16 Geylang</v>
      </c>
      <c r="V330" t="str">
        <f t="shared" si="40"/>
        <v/>
      </c>
      <c r="W330" s="22" t="str">
        <f t="shared" si="41"/>
        <v/>
      </c>
      <c r="X330"/>
      <c r="Y330" s="20" t="str">
        <f>IFERROR(IF(LEN(VLOOKUP(D330,'Company A'!$B$2:$B$67,1,FALSE))&gt;0,"Yes","No"),"No")</f>
        <v>No</v>
      </c>
      <c r="Z330" s="20" t="str">
        <f>IFERROR(VLOOKUP(D330,'Company A'!$B:$E,3,FALSE),"")</f>
        <v/>
      </c>
    </row>
    <row r="331" spans="1:26" hidden="1" x14ac:dyDescent="0.2">
      <c r="A331" s="20">
        <v>315</v>
      </c>
      <c r="B331">
        <v>103.880423593147</v>
      </c>
      <c r="C331">
        <v>1.3122172159735599</v>
      </c>
      <c r="D331" t="s">
        <v>728</v>
      </c>
      <c r="E331" s="3" t="s">
        <v>729</v>
      </c>
      <c r="I331" t="s">
        <v>242</v>
      </c>
      <c r="J331">
        <v>-1</v>
      </c>
      <c r="K331">
        <v>-1</v>
      </c>
      <c r="L331">
        <v>-1</v>
      </c>
      <c r="P331" s="20">
        <f t="shared" si="35"/>
        <v>901</v>
      </c>
      <c r="Q331" s="20">
        <f t="shared" si="36"/>
        <v>1410</v>
      </c>
      <c r="R331" s="21" t="str">
        <f t="shared" si="37"/>
        <v/>
      </c>
      <c r="S331" s="20" t="str">
        <f t="shared" si="38"/>
        <v>398793</v>
      </c>
      <c r="T331" t="s">
        <v>728</v>
      </c>
      <c r="U331" t="str">
        <f t="shared" si="39"/>
        <v>10 Lorong 18 Geylang</v>
      </c>
      <c r="V331" t="str">
        <f t="shared" si="40"/>
        <v/>
      </c>
      <c r="W331" s="22" t="str">
        <f t="shared" si="41"/>
        <v/>
      </c>
      <c r="X331"/>
      <c r="Y331" s="20" t="str">
        <f>IFERROR(IF(LEN(VLOOKUP(D331,'Company A'!$B$2:$B$67,1,FALSE))&gt;0,"Yes","No"),"No")</f>
        <v>No</v>
      </c>
      <c r="Z331" s="20" t="str">
        <f>IFERROR(VLOOKUP(D331,'Company A'!$B:$E,3,FALSE),"")</f>
        <v/>
      </c>
    </row>
    <row r="332" spans="1:26" hidden="1" x14ac:dyDescent="0.2">
      <c r="A332" s="20">
        <v>316</v>
      </c>
      <c r="B332">
        <v>103.95497404717899</v>
      </c>
      <c r="C332">
        <v>1.3367423500253399</v>
      </c>
      <c r="D332" t="s">
        <v>734</v>
      </c>
      <c r="E332" s="3" t="s">
        <v>735</v>
      </c>
      <c r="I332" t="s">
        <v>242</v>
      </c>
      <c r="J332">
        <v>-1</v>
      </c>
      <c r="K332">
        <v>-1</v>
      </c>
      <c r="L332">
        <v>-1</v>
      </c>
      <c r="P332" s="20">
        <f t="shared" si="35"/>
        <v>971</v>
      </c>
      <c r="Q332" s="20">
        <f t="shared" si="36"/>
        <v>1480</v>
      </c>
      <c r="R332" s="21">
        <f t="shared" si="37"/>
        <v>810</v>
      </c>
      <c r="S332" s="20" t="str">
        <f t="shared" si="38"/>
        <v>486917</v>
      </c>
      <c r="T332" t="s">
        <v>734</v>
      </c>
      <c r="U332" t="str">
        <f t="shared" si="39"/>
        <v>393F Upper Changi Road</v>
      </c>
      <c r="V332" t="str">
        <f t="shared" si="40"/>
        <v>http://www.cameronhotel.com.sg</v>
      </c>
      <c r="W332" s="22" t="str">
        <f t="shared" si="41"/>
        <v>http://www.cameronhotel.com.sg</v>
      </c>
      <c r="X332"/>
      <c r="Y332" s="20" t="str">
        <f>IFERROR(IF(LEN(VLOOKUP(D332,'Company A'!$B$2:$B$67,1,FALSE))&gt;0,"Yes","No"),"No")</f>
        <v>No</v>
      </c>
      <c r="Z332" s="20" t="str">
        <f>IFERROR(VLOOKUP(D332,'Company A'!$B:$E,3,FALSE),"")</f>
        <v/>
      </c>
    </row>
    <row r="333" spans="1:26" hidden="1" x14ac:dyDescent="0.2">
      <c r="A333" s="20">
        <v>319</v>
      </c>
      <c r="B333">
        <v>103.89837588922001</v>
      </c>
      <c r="C333">
        <v>1.3147339810851799</v>
      </c>
      <c r="D333" t="s">
        <v>740</v>
      </c>
      <c r="E333" s="3" t="s">
        <v>741</v>
      </c>
      <c r="I333" t="s">
        <v>242</v>
      </c>
      <c r="J333">
        <v>-1</v>
      </c>
      <c r="K333">
        <v>-1</v>
      </c>
      <c r="L333">
        <v>-1</v>
      </c>
      <c r="P333" s="20">
        <f t="shared" si="35"/>
        <v>974</v>
      </c>
      <c r="Q333" s="20">
        <f t="shared" si="36"/>
        <v>1479</v>
      </c>
      <c r="R333" s="21">
        <f t="shared" si="37"/>
        <v>811</v>
      </c>
      <c r="S333" s="20" t="str">
        <f t="shared" si="38"/>
        <v>427726</v>
      </c>
      <c r="T333" t="s">
        <v>740</v>
      </c>
      <c r="U333" t="str">
        <f t="shared" si="39"/>
        <v>60 Joo Chiat Road</v>
      </c>
      <c r="V333" t="str">
        <f t="shared" si="40"/>
        <v>http://www.championhotel.com.sg</v>
      </c>
      <c r="W333" s="22" t="str">
        <f t="shared" si="41"/>
        <v>http://www.championhotel.com.sg</v>
      </c>
      <c r="X333"/>
      <c r="Y333" s="20" t="str">
        <f>IFERROR(IF(LEN(VLOOKUP(D333,'Company A'!$B$2:$B$67,1,FALSE))&gt;0,"Yes","No"),"No")</f>
        <v>No</v>
      </c>
      <c r="Z333" s="20" t="str">
        <f>IFERROR(VLOOKUP(D333,'Company A'!$B:$E,3,FALSE),"")</f>
        <v/>
      </c>
    </row>
    <row r="334" spans="1:26" hidden="1" x14ac:dyDescent="0.2">
      <c r="A334" s="20">
        <v>320</v>
      </c>
      <c r="B334">
        <v>103.878049981191</v>
      </c>
      <c r="C334">
        <v>1.31316366542791</v>
      </c>
      <c r="D334" t="s">
        <v>742</v>
      </c>
      <c r="E334" s="3" t="s">
        <v>743</v>
      </c>
      <c r="I334" t="s">
        <v>242</v>
      </c>
      <c r="J334">
        <v>-1</v>
      </c>
      <c r="K334">
        <v>-1</v>
      </c>
      <c r="L334">
        <v>-1</v>
      </c>
      <c r="P334" s="20">
        <f t="shared" si="35"/>
        <v>975</v>
      </c>
      <c r="Q334" s="20">
        <f t="shared" si="36"/>
        <v>1486</v>
      </c>
      <c r="R334" s="21">
        <f t="shared" si="37"/>
        <v>814</v>
      </c>
      <c r="S334" s="20" t="str">
        <f t="shared" si="38"/>
        <v>388607</v>
      </c>
      <c r="T334" t="s">
        <v>742</v>
      </c>
      <c r="U334" t="str">
        <f t="shared" si="39"/>
        <v>15 Lorong 15 Geylang</v>
      </c>
      <c r="V334" t="str">
        <f t="shared" si="40"/>
        <v>http://www.changzianghotel.com</v>
      </c>
      <c r="W334" s="22" t="str">
        <f t="shared" si="41"/>
        <v>http://www.changzianghotel.com</v>
      </c>
      <c r="X334"/>
      <c r="Y334" s="20" t="str">
        <f>IFERROR(IF(LEN(VLOOKUP(D334,'Company A'!$B$2:$B$67,1,FALSE))&gt;0,"Yes","No"),"No")</f>
        <v>No</v>
      </c>
      <c r="Z334" s="20" t="str">
        <f>IFERROR(VLOOKUP(D334,'Company A'!$B:$E,3,FALSE),"")</f>
        <v/>
      </c>
    </row>
    <row r="335" spans="1:26" hidden="1" x14ac:dyDescent="0.2">
      <c r="A335" s="20">
        <v>321</v>
      </c>
      <c r="B335">
        <v>103.9756549785</v>
      </c>
      <c r="C335">
        <v>1.3885751478914301</v>
      </c>
      <c r="D335" t="s">
        <v>744</v>
      </c>
      <c r="E335" s="3" t="s">
        <v>745</v>
      </c>
      <c r="I335" t="s">
        <v>242</v>
      </c>
      <c r="J335">
        <v>-1</v>
      </c>
      <c r="K335">
        <v>-1</v>
      </c>
      <c r="L335">
        <v>-1</v>
      </c>
      <c r="P335" s="20">
        <f t="shared" si="35"/>
        <v>959</v>
      </c>
      <c r="Q335" s="20">
        <f t="shared" si="36"/>
        <v>1459</v>
      </c>
      <c r="R335" s="21">
        <f t="shared" si="37"/>
        <v>808</v>
      </c>
      <c r="S335" s="20" t="str">
        <f t="shared" si="38"/>
        <v>509866</v>
      </c>
      <c r="T335" t="s">
        <v>744</v>
      </c>
      <c r="U335" t="str">
        <f t="shared" si="39"/>
        <v>351 Cranwell Road</v>
      </c>
      <c r="V335" t="str">
        <f t="shared" si="40"/>
        <v>http://www.changicove.com</v>
      </c>
      <c r="W335" s="22" t="str">
        <f t="shared" si="41"/>
        <v>http://www.changicove.com</v>
      </c>
      <c r="X335"/>
      <c r="Y335" s="20" t="str">
        <f>IFERROR(IF(LEN(VLOOKUP(D335,'Company A'!$B$2:$B$67,1,FALSE))&gt;0,"Yes","No"),"No")</f>
        <v>No</v>
      </c>
      <c r="Z335" s="20" t="str">
        <f>IFERROR(VLOOKUP(D335,'Company A'!$B:$E,3,FALSE),"")</f>
        <v/>
      </c>
    </row>
    <row r="336" spans="1:26" hidden="1" x14ac:dyDescent="0.2">
      <c r="A336" s="20">
        <v>322</v>
      </c>
      <c r="B336">
        <v>103.85296517805</v>
      </c>
      <c r="C336">
        <v>1.3044841721018501</v>
      </c>
      <c r="D336" t="s">
        <v>756</v>
      </c>
      <c r="E336" s="3" t="s">
        <v>757</v>
      </c>
      <c r="I336" t="s">
        <v>242</v>
      </c>
      <c r="J336">
        <v>-1</v>
      </c>
      <c r="K336">
        <v>-1</v>
      </c>
      <c r="L336">
        <v>-1</v>
      </c>
      <c r="P336" s="20">
        <f t="shared" si="35"/>
        <v>965</v>
      </c>
      <c r="Q336" s="20">
        <f t="shared" si="36"/>
        <v>1463</v>
      </c>
      <c r="R336" s="21">
        <f t="shared" si="37"/>
        <v>810</v>
      </c>
      <c r="S336" s="20" t="str">
        <f t="shared" si="38"/>
        <v>208127</v>
      </c>
      <c r="T336" t="s">
        <v>756</v>
      </c>
      <c r="U336" t="str">
        <f t="shared" si="39"/>
        <v>6 Perak Road</v>
      </c>
      <c r="V336" t="str">
        <f t="shared" si="40"/>
        <v>http://www.adamsonlodge.com</v>
      </c>
      <c r="W336" s="22" t="str">
        <f t="shared" si="41"/>
        <v>http://www.adamsonlodge.com</v>
      </c>
      <c r="X336"/>
      <c r="Y336" s="20" t="str">
        <f>IFERROR(IF(LEN(VLOOKUP(D336,'Company A'!$B$2:$B$67,1,FALSE))&gt;0,"Yes","No"),"No")</f>
        <v>No</v>
      </c>
      <c r="Z336" s="20" t="str">
        <f>IFERROR(VLOOKUP(D336,'Company A'!$B:$E,3,FALSE),"")</f>
        <v/>
      </c>
    </row>
    <row r="337" spans="1:26" hidden="1" x14ac:dyDescent="0.2">
      <c r="A337" s="20">
        <v>323</v>
      </c>
      <c r="B337">
        <v>103.860268081432</v>
      </c>
      <c r="C337">
        <v>1.3033602636884301</v>
      </c>
      <c r="D337" t="s">
        <v>758</v>
      </c>
      <c r="E337" s="3" t="s">
        <v>759</v>
      </c>
      <c r="I337" t="s">
        <v>242</v>
      </c>
      <c r="J337">
        <v>-1</v>
      </c>
      <c r="K337">
        <v>-1</v>
      </c>
      <c r="L337">
        <v>-1</v>
      </c>
      <c r="P337" s="20">
        <f t="shared" si="35"/>
        <v>903</v>
      </c>
      <c r="Q337" s="20">
        <f t="shared" si="36"/>
        <v>1408</v>
      </c>
      <c r="R337" s="21" t="str">
        <f t="shared" si="37"/>
        <v/>
      </c>
      <c r="S337" s="20" t="str">
        <f t="shared" si="38"/>
        <v>199948</v>
      </c>
      <c r="T337" t="s">
        <v>758</v>
      </c>
      <c r="U337" t="str">
        <f t="shared" si="39"/>
        <v>77 Aliwal Street</v>
      </c>
      <c r="V337" t="str">
        <f t="shared" si="40"/>
        <v/>
      </c>
      <c r="W337" s="22" t="str">
        <f t="shared" si="41"/>
        <v/>
      </c>
      <c r="X337"/>
      <c r="Y337" s="20" t="str">
        <f>IFERROR(IF(LEN(VLOOKUP(D337,'Company A'!$B$2:$B$67,1,FALSE))&gt;0,"Yes","No"),"No")</f>
        <v>No</v>
      </c>
      <c r="Z337" s="20" t="str">
        <f>IFERROR(VLOOKUP(D337,'Company A'!$B:$E,3,FALSE),"")</f>
        <v/>
      </c>
    </row>
    <row r="338" spans="1:26" hidden="1" x14ac:dyDescent="0.2">
      <c r="A338" s="20">
        <v>324</v>
      </c>
      <c r="B338">
        <v>103.877872248977</v>
      </c>
      <c r="C338">
        <v>1.31392278307995</v>
      </c>
      <c r="D338" t="s">
        <v>760</v>
      </c>
      <c r="E338" s="3" t="s">
        <v>761</v>
      </c>
      <c r="I338" t="s">
        <v>242</v>
      </c>
      <c r="J338">
        <v>-1</v>
      </c>
      <c r="K338">
        <v>-1</v>
      </c>
      <c r="L338">
        <v>-1</v>
      </c>
      <c r="P338" s="20">
        <f t="shared" si="35"/>
        <v>901</v>
      </c>
      <c r="Q338" s="20">
        <f t="shared" si="36"/>
        <v>1411</v>
      </c>
      <c r="R338" s="21" t="str">
        <f t="shared" si="37"/>
        <v/>
      </c>
      <c r="S338" s="20" t="str">
        <f t="shared" si="38"/>
        <v>387436</v>
      </c>
      <c r="T338" t="s">
        <v>760</v>
      </c>
      <c r="U338" t="str">
        <f t="shared" si="39"/>
        <v>112 Sims Avenue , # 01-01</v>
      </c>
      <c r="V338" t="str">
        <f t="shared" si="40"/>
        <v/>
      </c>
      <c r="W338" s="22" t="str">
        <f t="shared" si="41"/>
        <v/>
      </c>
      <c r="X338"/>
      <c r="Y338" s="20" t="str">
        <f>IFERROR(IF(LEN(VLOOKUP(D338,'Company A'!$B$2:$B$67,1,FALSE))&gt;0,"Yes","No"),"No")</f>
        <v>No</v>
      </c>
      <c r="Z338" s="20" t="str">
        <f>IFERROR(VLOOKUP(D338,'Company A'!$B:$E,3,FALSE),"")</f>
        <v/>
      </c>
    </row>
    <row r="339" spans="1:26" hidden="1" x14ac:dyDescent="0.2">
      <c r="A339" s="20">
        <v>325</v>
      </c>
      <c r="B339">
        <v>103.898608713012</v>
      </c>
      <c r="C339">
        <v>1.3149641464878601</v>
      </c>
      <c r="D339" t="s">
        <v>762</v>
      </c>
      <c r="E339" s="3" t="s">
        <v>763</v>
      </c>
      <c r="I339" t="s">
        <v>242</v>
      </c>
      <c r="J339">
        <v>-1</v>
      </c>
      <c r="K339">
        <v>-1</v>
      </c>
      <c r="L339">
        <v>-1</v>
      </c>
      <c r="P339" s="20">
        <f t="shared" si="35"/>
        <v>985</v>
      </c>
      <c r="Q339" s="20">
        <f t="shared" si="36"/>
        <v>1508</v>
      </c>
      <c r="R339" s="21">
        <f t="shared" si="37"/>
        <v>830</v>
      </c>
      <c r="S339" s="20" t="str">
        <f t="shared" si="38"/>
        <v>427373</v>
      </c>
      <c r="T339" t="s">
        <v>762</v>
      </c>
      <c r="U339" t="str">
        <f t="shared" si="39"/>
        <v>51 Joo Chiat Road</v>
      </c>
      <c r="V339" t="str">
        <f t="shared" si="40"/>
        <v>http://www.aqueenhotels.com</v>
      </c>
      <c r="W339" s="22" t="str">
        <f t="shared" si="41"/>
        <v>http://www.aqueenhotels.com</v>
      </c>
      <c r="X339"/>
      <c r="Y339" s="20" t="str">
        <f>IFERROR(IF(LEN(VLOOKUP(D339,'Company A'!$B$2:$B$67,1,FALSE))&gt;0,"Yes","No"),"No")</f>
        <v>No</v>
      </c>
      <c r="Z339" s="20" t="str">
        <f>IFERROR(VLOOKUP(D339,'Company A'!$B:$E,3,FALSE),"")</f>
        <v/>
      </c>
    </row>
    <row r="340" spans="1:26" hidden="1" x14ac:dyDescent="0.2">
      <c r="A340" s="20">
        <v>326</v>
      </c>
      <c r="B340">
        <v>103.849916615643</v>
      </c>
      <c r="C340">
        <v>1.32522599021931</v>
      </c>
      <c r="D340" t="s">
        <v>77</v>
      </c>
      <c r="E340" s="3" t="s">
        <v>764</v>
      </c>
      <c r="I340" t="s">
        <v>242</v>
      </c>
      <c r="J340">
        <v>-1</v>
      </c>
      <c r="K340">
        <v>-1</v>
      </c>
      <c r="L340">
        <v>-1</v>
      </c>
      <c r="P340" s="20">
        <f t="shared" si="35"/>
        <v>976</v>
      </c>
      <c r="Q340" s="20">
        <f t="shared" si="36"/>
        <v>1492</v>
      </c>
      <c r="R340" s="21">
        <f t="shared" si="37"/>
        <v>821</v>
      </c>
      <c r="S340" s="20" t="str">
        <f t="shared" si="38"/>
        <v>329795</v>
      </c>
      <c r="T340" t="s">
        <v>77</v>
      </c>
      <c r="U340" t="str">
        <f t="shared" si="39"/>
        <v>387 Balestier Road</v>
      </c>
      <c r="V340" t="str">
        <f t="shared" si="40"/>
        <v>http://www.aqueenhotels.com</v>
      </c>
      <c r="W340" s="22" t="str">
        <f t="shared" si="41"/>
        <v>http://www.aqueenhotels.com</v>
      </c>
      <c r="X340"/>
      <c r="Y340" s="20" t="str">
        <f>IFERROR(IF(LEN(VLOOKUP(D340,'Company A'!$B$2:$B$67,1,FALSE))&gt;0,"Yes","No"),"No")</f>
        <v>No</v>
      </c>
      <c r="Z340" s="20" t="str">
        <f>IFERROR(VLOOKUP(D340,'Company A'!$B:$E,3,FALSE),"")</f>
        <v/>
      </c>
    </row>
    <row r="341" spans="1:26" hidden="1" x14ac:dyDescent="0.2">
      <c r="A341" s="20">
        <v>327</v>
      </c>
      <c r="B341">
        <v>103.85472551054799</v>
      </c>
      <c r="C341">
        <v>1.30850306663245</v>
      </c>
      <c r="D341" t="s">
        <v>767</v>
      </c>
      <c r="E341" s="3" t="s">
        <v>768</v>
      </c>
      <c r="I341" t="s">
        <v>242</v>
      </c>
      <c r="J341">
        <v>-1</v>
      </c>
      <c r="K341">
        <v>-1</v>
      </c>
      <c r="L341">
        <v>-1</v>
      </c>
      <c r="P341" s="20">
        <f t="shared" si="35"/>
        <v>969</v>
      </c>
      <c r="Q341" s="20">
        <f t="shared" si="36"/>
        <v>1470</v>
      </c>
      <c r="R341" s="21">
        <f t="shared" si="37"/>
        <v>812</v>
      </c>
      <c r="S341" s="20" t="str">
        <f t="shared" si="38"/>
        <v>207995</v>
      </c>
      <c r="T341" t="s">
        <v>767</v>
      </c>
      <c r="U341" t="str">
        <f t="shared" si="39"/>
        <v>44 Rowell Road</v>
      </c>
      <c r="V341" t="str">
        <f t="shared" si="40"/>
        <v>http://www.asiastarhotel.com</v>
      </c>
      <c r="W341" s="22" t="str">
        <f t="shared" si="41"/>
        <v>http://www.asiastarhotel.com</v>
      </c>
      <c r="X341"/>
      <c r="Y341" s="20" t="str">
        <f>IFERROR(IF(LEN(VLOOKUP(D341,'Company A'!$B$2:$B$67,1,FALSE))&gt;0,"Yes","No"),"No")</f>
        <v>No</v>
      </c>
      <c r="Z341" s="20" t="str">
        <f>IFERROR(VLOOKUP(D341,'Company A'!$B:$E,3,FALSE),"")</f>
        <v/>
      </c>
    </row>
    <row r="342" spans="1:26" hidden="1" x14ac:dyDescent="0.2">
      <c r="A342" s="20">
        <v>328</v>
      </c>
      <c r="B342">
        <v>103.85727155432799</v>
      </c>
      <c r="C342">
        <v>1.3150328880751501</v>
      </c>
      <c r="D342" t="s">
        <v>769</v>
      </c>
      <c r="E342" s="3" t="s">
        <v>770</v>
      </c>
      <c r="I342" t="s">
        <v>242</v>
      </c>
      <c r="J342">
        <v>-1</v>
      </c>
      <c r="K342">
        <v>-1</v>
      </c>
      <c r="L342">
        <v>-1</v>
      </c>
      <c r="P342" s="20">
        <f t="shared" si="35"/>
        <v>956</v>
      </c>
      <c r="Q342" s="20">
        <f t="shared" si="36"/>
        <v>1471</v>
      </c>
      <c r="R342" s="21">
        <f t="shared" si="37"/>
        <v>809</v>
      </c>
      <c r="S342" s="20" t="str">
        <f t="shared" si="38"/>
        <v>218702</v>
      </c>
      <c r="T342" t="s">
        <v>769</v>
      </c>
      <c r="U342" t="str">
        <f t="shared" si="39"/>
        <v>380 Race Course Road (Level 2)</v>
      </c>
      <c r="V342" t="str">
        <f t="shared" si="40"/>
        <v>http://www.asphoinn.com</v>
      </c>
      <c r="W342" s="22" t="str">
        <f t="shared" si="41"/>
        <v>http://www.asphoinn.com</v>
      </c>
      <c r="X342"/>
      <c r="Y342" s="20" t="str">
        <f>IFERROR(IF(LEN(VLOOKUP(D342,'Company A'!$B$2:$B$67,1,FALSE))&gt;0,"Yes","No"),"No")</f>
        <v>No</v>
      </c>
      <c r="Z342" s="20" t="str">
        <f>IFERROR(VLOOKUP(D342,'Company A'!$B:$E,3,FALSE),"")</f>
        <v/>
      </c>
    </row>
    <row r="343" spans="1:26" hidden="1" x14ac:dyDescent="0.2">
      <c r="A343" s="20">
        <v>329</v>
      </c>
      <c r="B343">
        <v>103.85577639129301</v>
      </c>
      <c r="C343">
        <v>1.29837020611725</v>
      </c>
      <c r="D343" t="s">
        <v>771</v>
      </c>
      <c r="E343" s="3" t="s">
        <v>772</v>
      </c>
      <c r="I343" t="s">
        <v>242</v>
      </c>
      <c r="J343">
        <v>-1</v>
      </c>
      <c r="K343">
        <v>-1</v>
      </c>
      <c r="L343">
        <v>-1</v>
      </c>
      <c r="P343" s="20">
        <f t="shared" si="35"/>
        <v>991</v>
      </c>
      <c r="Q343" s="20">
        <f t="shared" si="36"/>
        <v>1528</v>
      </c>
      <c r="R343" s="21">
        <f t="shared" si="37"/>
        <v>830</v>
      </c>
      <c r="S343" s="20" t="str">
        <f t="shared" si="38"/>
        <v>188736</v>
      </c>
      <c r="T343" t="s">
        <v>771</v>
      </c>
      <c r="U343" t="str">
        <f t="shared" si="39"/>
        <v>490 North Bridge Road (Level 2)</v>
      </c>
      <c r="V343" t="str">
        <f t="shared" si="40"/>
        <v>http://www.cozycornerguest.com</v>
      </c>
      <c r="W343" s="22" t="str">
        <f t="shared" si="41"/>
        <v>http://www.cozycornerguest.com</v>
      </c>
      <c r="X343"/>
      <c r="Y343" s="20" t="str">
        <f>IFERROR(IF(LEN(VLOOKUP(D343,'Company A'!$B$2:$B$67,1,FALSE))&gt;0,"Yes","No"),"No")</f>
        <v>No</v>
      </c>
      <c r="Z343" s="20" t="str">
        <f>IFERROR(VLOOKUP(D343,'Company A'!$B:$E,3,FALSE),"")</f>
        <v/>
      </c>
    </row>
    <row r="344" spans="1:26" hidden="1" x14ac:dyDescent="0.2">
      <c r="A344" s="20">
        <v>330</v>
      </c>
      <c r="B344">
        <v>103.84547780649299</v>
      </c>
      <c r="C344">
        <v>1.28379360684918</v>
      </c>
      <c r="D344" t="s">
        <v>773</v>
      </c>
      <c r="E344" s="3" t="s">
        <v>774</v>
      </c>
      <c r="I344" t="s">
        <v>242</v>
      </c>
      <c r="J344">
        <v>-1</v>
      </c>
      <c r="K344">
        <v>-1</v>
      </c>
      <c r="L344">
        <v>-1</v>
      </c>
      <c r="P344" s="20">
        <f t="shared" si="35"/>
        <v>978</v>
      </c>
      <c r="Q344" s="20">
        <f t="shared" si="36"/>
        <v>1500</v>
      </c>
      <c r="R344" s="21">
        <f t="shared" si="37"/>
        <v>825</v>
      </c>
      <c r="S344" s="20" t="str">
        <f t="shared" si="38"/>
        <v>058330</v>
      </c>
      <c r="T344" t="s">
        <v>773</v>
      </c>
      <c r="U344" t="str">
        <f t="shared" si="39"/>
        <v>14 Upper Cross Street</v>
      </c>
      <c r="V344" t="str">
        <f t="shared" si="40"/>
        <v>http://www.richlodging.com</v>
      </c>
      <c r="W344" s="22" t="str">
        <f t="shared" si="41"/>
        <v>http://www.richlodging.com</v>
      </c>
      <c r="X344"/>
      <c r="Y344" s="20" t="str">
        <f>IFERROR(IF(LEN(VLOOKUP(D344,'Company A'!$B$2:$B$67,1,FALSE))&gt;0,"Yes","No"),"No")</f>
        <v>No</v>
      </c>
      <c r="Z344" s="20" t="str">
        <f>IFERROR(VLOOKUP(D344,'Company A'!$B:$E,3,FALSE),"")</f>
        <v/>
      </c>
    </row>
    <row r="345" spans="1:26" hidden="1" x14ac:dyDescent="0.2">
      <c r="A345" s="20">
        <v>331</v>
      </c>
      <c r="B345">
        <v>103.86171499501501</v>
      </c>
      <c r="C345">
        <v>1.3103315732882499</v>
      </c>
      <c r="D345" t="s">
        <v>775</v>
      </c>
      <c r="E345" s="3" t="s">
        <v>776</v>
      </c>
      <c r="I345" t="s">
        <v>242</v>
      </c>
      <c r="J345">
        <v>-1</v>
      </c>
      <c r="K345">
        <v>-1</v>
      </c>
      <c r="L345">
        <v>-1</v>
      </c>
      <c r="P345" s="20">
        <f t="shared" si="35"/>
        <v>956</v>
      </c>
      <c r="Q345" s="20">
        <f t="shared" si="36"/>
        <v>1468</v>
      </c>
      <c r="R345" s="21">
        <f t="shared" si="37"/>
        <v>811</v>
      </c>
      <c r="S345" s="20" t="str">
        <f t="shared" si="38"/>
        <v>208559</v>
      </c>
      <c r="T345" t="s">
        <v>775</v>
      </c>
      <c r="U345" t="str">
        <f t="shared" si="39"/>
        <v>111J King George's Avenue</v>
      </c>
      <c r="V345" t="str">
        <f t="shared" si="40"/>
        <v>http://www.bpsg.com.sg</v>
      </c>
      <c r="W345" s="22" t="str">
        <f t="shared" si="41"/>
        <v>http://www.bpsg.com.sg</v>
      </c>
      <c r="X345"/>
      <c r="Y345" s="20" t="str">
        <f>IFERROR(IF(LEN(VLOOKUP(D345,'Company A'!$B$2:$B$67,1,FALSE))&gt;0,"Yes","No"),"No")</f>
        <v>No</v>
      </c>
      <c r="Z345" s="20" t="str">
        <f>IFERROR(VLOOKUP(D345,'Company A'!$B:$E,3,FALSE),"")</f>
        <v/>
      </c>
    </row>
    <row r="346" spans="1:26" hidden="1" x14ac:dyDescent="0.2">
      <c r="A346" s="20">
        <v>332</v>
      </c>
      <c r="B346">
        <v>103.847825742662</v>
      </c>
      <c r="C346">
        <v>1.3263318821389101</v>
      </c>
      <c r="D346" t="s">
        <v>777</v>
      </c>
      <c r="E346" s="3" t="s">
        <v>778</v>
      </c>
      <c r="I346" t="s">
        <v>242</v>
      </c>
      <c r="J346">
        <v>-1</v>
      </c>
      <c r="K346">
        <v>-1</v>
      </c>
      <c r="L346">
        <v>-1</v>
      </c>
      <c r="P346" s="20">
        <f t="shared" si="35"/>
        <v>901</v>
      </c>
      <c r="Q346" s="20">
        <f t="shared" si="36"/>
        <v>1407</v>
      </c>
      <c r="R346" s="21" t="str">
        <f t="shared" si="37"/>
        <v/>
      </c>
      <c r="S346" s="20" t="str">
        <f t="shared" si="38"/>
        <v>329842</v>
      </c>
      <c r="T346" t="s">
        <v>777</v>
      </c>
      <c r="U346" t="str">
        <f t="shared" si="39"/>
        <v>471 Balestier Road</v>
      </c>
      <c r="V346" t="str">
        <f t="shared" si="40"/>
        <v/>
      </c>
      <c r="W346" s="22" t="str">
        <f t="shared" si="41"/>
        <v/>
      </c>
      <c r="X346"/>
      <c r="Y346" s="20" t="str">
        <f>IFERROR(IF(LEN(VLOOKUP(D346,'Company A'!$B$2:$B$67,1,FALSE))&gt;0,"Yes","No"),"No")</f>
        <v>No</v>
      </c>
      <c r="Z346" s="20" t="str">
        <f>IFERROR(VLOOKUP(D346,'Company A'!$B:$E,3,FALSE),"")</f>
        <v/>
      </c>
    </row>
    <row r="347" spans="1:26" hidden="1" x14ac:dyDescent="0.2">
      <c r="A347" s="20">
        <v>333</v>
      </c>
      <c r="B347">
        <v>103.816547853082</v>
      </c>
      <c r="C347">
        <v>1.25923773200458</v>
      </c>
      <c r="D347" t="s">
        <v>779</v>
      </c>
      <c r="E347" s="3" t="s">
        <v>780</v>
      </c>
      <c r="I347" t="s">
        <v>242</v>
      </c>
      <c r="J347">
        <v>-1</v>
      </c>
      <c r="K347">
        <v>-1</v>
      </c>
      <c r="L347">
        <v>-1</v>
      </c>
      <c r="P347" s="20">
        <f t="shared" si="35"/>
        <v>898</v>
      </c>
      <c r="Q347" s="20">
        <f t="shared" si="36"/>
        <v>1400</v>
      </c>
      <c r="R347" s="21" t="str">
        <f t="shared" si="37"/>
        <v/>
      </c>
      <c r="S347" s="20" t="str">
        <f t="shared" si="38"/>
        <v>098135</v>
      </c>
      <c r="T347" t="s">
        <v>779</v>
      </c>
      <c r="U347" t="str">
        <f t="shared" si="39"/>
        <v>20 Sentosa Gateway</v>
      </c>
      <c r="V347" t="str">
        <f t="shared" si="40"/>
        <v/>
      </c>
      <c r="W347" s="22" t="str">
        <f t="shared" si="41"/>
        <v/>
      </c>
      <c r="X347"/>
      <c r="Y347" s="20" t="str">
        <f>IFERROR(IF(LEN(VLOOKUP(D347,'Company A'!$B$2:$B$67,1,FALSE))&gt;0,"Yes","No"),"No")</f>
        <v>No</v>
      </c>
      <c r="Z347" s="20" t="str">
        <f>IFERROR(VLOOKUP(D347,'Company A'!$B:$E,3,FALSE),"")</f>
        <v/>
      </c>
    </row>
    <row r="348" spans="1:26" hidden="1" x14ac:dyDescent="0.2">
      <c r="A348" s="20">
        <v>334</v>
      </c>
      <c r="B348">
        <v>103.84359519669501</v>
      </c>
      <c r="C348">
        <v>1.2833090537204399</v>
      </c>
      <c r="D348" t="s">
        <v>783</v>
      </c>
      <c r="E348" s="3" t="s">
        <v>784</v>
      </c>
      <c r="I348" t="s">
        <v>242</v>
      </c>
      <c r="J348">
        <v>-1</v>
      </c>
      <c r="K348">
        <v>-1</v>
      </c>
      <c r="L348">
        <v>-1</v>
      </c>
      <c r="P348" s="20">
        <f t="shared" si="35"/>
        <v>993</v>
      </c>
      <c r="Q348" s="20">
        <f t="shared" si="36"/>
        <v>1514</v>
      </c>
      <c r="R348" s="21">
        <f t="shared" si="37"/>
        <v>830</v>
      </c>
      <c r="S348" s="20" t="str">
        <f t="shared" si="38"/>
        <v>058597</v>
      </c>
      <c r="T348" t="s">
        <v>783</v>
      </c>
      <c r="U348" t="str">
        <f t="shared" si="39"/>
        <v>52 Temple Street</v>
      </c>
      <c r="V348" t="str">
        <f t="shared" si="40"/>
        <v>http://www.bedsanddreamsinn.com</v>
      </c>
      <c r="W348" s="22" t="str">
        <f t="shared" si="41"/>
        <v>http://www.bedsanddreamsinn.com</v>
      </c>
      <c r="X348"/>
      <c r="Y348" s="20" t="str">
        <f>IFERROR(IF(LEN(VLOOKUP(D348,'Company A'!$B$2:$B$67,1,FALSE))&gt;0,"Yes","No"),"No")</f>
        <v>No</v>
      </c>
      <c r="Z348" s="20" t="str">
        <f>IFERROR(VLOOKUP(D348,'Company A'!$B:$E,3,FALSE),"")</f>
        <v/>
      </c>
    </row>
    <row r="349" spans="1:26" hidden="1" x14ac:dyDescent="0.2">
      <c r="A349" s="20">
        <v>335</v>
      </c>
      <c r="B349">
        <v>103.84359519669501</v>
      </c>
      <c r="C349">
        <v>1.2833090537204399</v>
      </c>
      <c r="D349" t="s">
        <v>785</v>
      </c>
      <c r="E349" s="3" t="s">
        <v>786</v>
      </c>
      <c r="I349" t="s">
        <v>242</v>
      </c>
      <c r="J349">
        <v>-1</v>
      </c>
      <c r="K349">
        <v>-1</v>
      </c>
      <c r="L349">
        <v>-1</v>
      </c>
      <c r="P349" s="20">
        <f t="shared" si="35"/>
        <v>919</v>
      </c>
      <c r="Q349" s="20">
        <f t="shared" si="36"/>
        <v>1441</v>
      </c>
      <c r="R349" s="21" t="str">
        <f t="shared" si="37"/>
        <v/>
      </c>
      <c r="S349" s="20" t="str">
        <f t="shared" si="38"/>
        <v>058597</v>
      </c>
      <c r="T349" t="s">
        <v>785</v>
      </c>
      <c r="U349" t="str">
        <f t="shared" si="39"/>
        <v>52A TEMPLE STREET</v>
      </c>
      <c r="V349" t="str">
        <f t="shared" si="40"/>
        <v/>
      </c>
      <c r="W349" s="22" t="str">
        <f t="shared" si="41"/>
        <v/>
      </c>
      <c r="X349"/>
      <c r="Y349" s="20" t="str">
        <f>IFERROR(IF(LEN(VLOOKUP(D349,'Company A'!$B$2:$B$67,1,FALSE))&gt;0,"Yes","No"),"No")</f>
        <v>No</v>
      </c>
      <c r="Z349" s="20" t="str">
        <f>IFERROR(VLOOKUP(D349,'Company A'!$B:$E,3,FALSE),"")</f>
        <v/>
      </c>
    </row>
    <row r="350" spans="1:26" hidden="1" x14ac:dyDescent="0.2">
      <c r="A350" s="20">
        <v>336</v>
      </c>
      <c r="B350">
        <v>103.847321110773</v>
      </c>
      <c r="C350">
        <v>1.2873221306873399</v>
      </c>
      <c r="D350" t="s">
        <v>787</v>
      </c>
      <c r="E350" s="3" t="s">
        <v>788</v>
      </c>
      <c r="I350" t="s">
        <v>242</v>
      </c>
      <c r="J350">
        <v>-1</v>
      </c>
      <c r="K350">
        <v>-1</v>
      </c>
      <c r="L350">
        <v>-1</v>
      </c>
      <c r="P350" s="20">
        <f t="shared" si="35"/>
        <v>993</v>
      </c>
      <c r="Q350" s="20">
        <f t="shared" si="36"/>
        <v>1518</v>
      </c>
      <c r="R350" s="21">
        <f t="shared" si="37"/>
        <v>830</v>
      </c>
      <c r="S350" s="20" t="str">
        <f t="shared" si="38"/>
        <v>059677</v>
      </c>
      <c r="T350" t="s">
        <v>787</v>
      </c>
      <c r="U350" t="str">
        <f t="shared" si="39"/>
        <v>38A Hongkong Street</v>
      </c>
      <c r="V350" t="str">
        <f t="shared" si="40"/>
        <v>http://www.bedsanddreamsinn.com</v>
      </c>
      <c r="W350" s="22" t="str">
        <f t="shared" si="41"/>
        <v>http://www.bedsanddreamsinn.com</v>
      </c>
      <c r="X350"/>
      <c r="Y350" s="20" t="str">
        <f>IFERROR(IF(LEN(VLOOKUP(D350,'Company A'!$B$2:$B$67,1,FALSE))&gt;0,"Yes","No"),"No")</f>
        <v>No</v>
      </c>
      <c r="Z350" s="20" t="str">
        <f>IFERROR(VLOOKUP(D350,'Company A'!$B:$E,3,FALSE),"")</f>
        <v/>
      </c>
    </row>
    <row r="351" spans="1:26" hidden="1" x14ac:dyDescent="0.2">
      <c r="A351" s="20">
        <v>337</v>
      </c>
      <c r="B351">
        <v>103.878864831706</v>
      </c>
      <c r="C351">
        <v>1.3135158291222899</v>
      </c>
      <c r="D351" t="s">
        <v>789</v>
      </c>
      <c r="E351" s="3" t="s">
        <v>790</v>
      </c>
      <c r="I351" t="s">
        <v>242</v>
      </c>
      <c r="J351">
        <v>-1</v>
      </c>
      <c r="K351">
        <v>-1</v>
      </c>
      <c r="L351">
        <v>-1</v>
      </c>
      <c r="P351" s="20">
        <f t="shared" si="35"/>
        <v>903</v>
      </c>
      <c r="Q351" s="20">
        <f t="shared" si="36"/>
        <v>1413</v>
      </c>
      <c r="R351" s="21" t="str">
        <f t="shared" si="37"/>
        <v/>
      </c>
      <c r="S351" s="20" t="str">
        <f t="shared" si="38"/>
        <v>388575</v>
      </c>
      <c r="T351" t="s">
        <v>789</v>
      </c>
      <c r="U351" t="str">
        <f t="shared" si="39"/>
        <v>20 Lorong 17 Geylang</v>
      </c>
      <c r="V351" t="str">
        <f t="shared" si="40"/>
        <v/>
      </c>
      <c r="W351" s="22" t="str">
        <f t="shared" si="41"/>
        <v/>
      </c>
      <c r="X351"/>
      <c r="Y351" s="20" t="str">
        <f>IFERROR(IF(LEN(VLOOKUP(D351,'Company A'!$B$2:$B$67,1,FALSE))&gt;0,"Yes","No"),"No")</f>
        <v>No</v>
      </c>
      <c r="Z351" s="20" t="str">
        <f>IFERROR(VLOOKUP(D351,'Company A'!$B:$E,3,FALSE),"")</f>
        <v/>
      </c>
    </row>
    <row r="352" spans="1:26" hidden="1" x14ac:dyDescent="0.2">
      <c r="A352" s="20">
        <v>338</v>
      </c>
      <c r="B352">
        <v>103.963583777069</v>
      </c>
      <c r="C352">
        <v>1.3342655594025601</v>
      </c>
      <c r="D352" t="s">
        <v>791</v>
      </c>
      <c r="E352" s="3" t="s">
        <v>792</v>
      </c>
      <c r="I352" t="s">
        <v>242</v>
      </c>
      <c r="J352">
        <v>-1</v>
      </c>
      <c r="K352">
        <v>-1</v>
      </c>
      <c r="L352">
        <v>-1</v>
      </c>
      <c r="P352" s="20">
        <f t="shared" si="35"/>
        <v>939</v>
      </c>
      <c r="Q352" s="20">
        <f t="shared" si="36"/>
        <v>1495</v>
      </c>
      <c r="R352" s="21" t="str">
        <f t="shared" si="37"/>
        <v/>
      </c>
      <c r="S352" s="20" t="str">
        <f t="shared" si="38"/>
        <v>486037</v>
      </c>
      <c r="T352" t="s">
        <v>791</v>
      </c>
      <c r="U352" t="str">
        <f t="shared" si="39"/>
        <v>3 Changi Business Park Central 1 Changi City</v>
      </c>
      <c r="V352" t="str">
        <f t="shared" si="40"/>
        <v/>
      </c>
      <c r="W352" s="22" t="str">
        <f t="shared" si="41"/>
        <v/>
      </c>
      <c r="X352"/>
      <c r="Y352" s="20" t="str">
        <f>IFERROR(IF(LEN(VLOOKUP(D352,'Company A'!$B$2:$B$67,1,FALSE))&gt;0,"Yes","No"),"No")</f>
        <v>No</v>
      </c>
      <c r="Z352" s="20" t="str">
        <f>IFERROR(VLOOKUP(D352,'Company A'!$B:$E,3,FALSE),"")</f>
        <v/>
      </c>
    </row>
    <row r="353" spans="1:26" hidden="1" x14ac:dyDescent="0.2">
      <c r="A353" s="20">
        <v>339</v>
      </c>
      <c r="B353">
        <v>103.843698500089</v>
      </c>
      <c r="C353">
        <v>1.2759584682740901</v>
      </c>
      <c r="D353" t="s">
        <v>87</v>
      </c>
      <c r="E353" s="3" t="s">
        <v>795</v>
      </c>
      <c r="I353" t="s">
        <v>242</v>
      </c>
      <c r="J353">
        <v>-1</v>
      </c>
      <c r="K353">
        <v>-1</v>
      </c>
      <c r="L353">
        <v>-1</v>
      </c>
      <c r="P353" s="20">
        <f t="shared" si="35"/>
        <v>976</v>
      </c>
      <c r="Q353" s="20">
        <f t="shared" si="36"/>
        <v>1492</v>
      </c>
      <c r="R353" s="21">
        <f t="shared" si="37"/>
        <v>825</v>
      </c>
      <c r="S353" s="20" t="str">
        <f t="shared" si="38"/>
        <v>078862</v>
      </c>
      <c r="T353" t="s">
        <v>87</v>
      </c>
      <c r="U353" t="str">
        <f t="shared" si="39"/>
        <v>1 Gopeng Street</v>
      </c>
      <c r="V353" t="str">
        <f t="shared" si="40"/>
        <v>http://www.carltoncity.sg</v>
      </c>
      <c r="W353" s="22" t="str">
        <f t="shared" si="41"/>
        <v>http://www.carltoncity.sg</v>
      </c>
      <c r="X353"/>
      <c r="Y353" s="20" t="str">
        <f>IFERROR(IF(LEN(VLOOKUP(D353,'Company A'!$B$2:$B$67,1,FALSE))&gt;0,"Yes","No"),"No")</f>
        <v>No</v>
      </c>
      <c r="Z353" s="20" t="str">
        <f>IFERROR(VLOOKUP(D353,'Company A'!$B:$E,3,FALSE),"")</f>
        <v/>
      </c>
    </row>
    <row r="354" spans="1:26" hidden="1" x14ac:dyDescent="0.2">
      <c r="A354" s="20">
        <v>340</v>
      </c>
      <c r="B354">
        <v>103.84710191488401</v>
      </c>
      <c r="C354">
        <v>1.28705722533069</v>
      </c>
      <c r="D354" t="s">
        <v>796</v>
      </c>
      <c r="E354" s="3" t="s">
        <v>797</v>
      </c>
      <c r="I354" t="s">
        <v>242</v>
      </c>
      <c r="J354">
        <v>-1</v>
      </c>
      <c r="K354">
        <v>-1</v>
      </c>
      <c r="L354">
        <v>-1</v>
      </c>
      <c r="P354" s="20">
        <f t="shared" si="35"/>
        <v>979</v>
      </c>
      <c r="Q354" s="20">
        <f t="shared" si="36"/>
        <v>1490</v>
      </c>
      <c r="R354" s="21">
        <f t="shared" si="37"/>
        <v>816</v>
      </c>
      <c r="S354" s="20" t="str">
        <f t="shared" si="38"/>
        <v>059293</v>
      </c>
      <c r="T354" t="s">
        <v>796</v>
      </c>
      <c r="U354" t="str">
        <f t="shared" si="39"/>
        <v>37 NORTH CANAL ROAD</v>
      </c>
      <c r="V354" t="str">
        <f t="shared" si="40"/>
        <v>http://www.championhotel.com.sg</v>
      </c>
      <c r="W354" s="22" t="str">
        <f t="shared" si="41"/>
        <v>http://www.championhotel.com.sg</v>
      </c>
      <c r="X354"/>
      <c r="Y354" s="20" t="str">
        <f>IFERROR(IF(LEN(VLOOKUP(D354,'Company A'!$B$2:$B$67,1,FALSE))&gt;0,"Yes","No"),"No")</f>
        <v>No</v>
      </c>
      <c r="Z354" s="20" t="str">
        <f>IFERROR(VLOOKUP(D354,'Company A'!$B:$E,3,FALSE),"")</f>
        <v/>
      </c>
    </row>
    <row r="355" spans="1:26" hidden="1" x14ac:dyDescent="0.2">
      <c r="A355" s="20">
        <v>341</v>
      </c>
      <c r="B355">
        <v>103.852589001326</v>
      </c>
      <c r="C355">
        <v>1.30504730213583</v>
      </c>
      <c r="D355" t="s">
        <v>798</v>
      </c>
      <c r="E355" s="3" t="s">
        <v>799</v>
      </c>
      <c r="I355" t="s">
        <v>242</v>
      </c>
      <c r="J355">
        <v>-1</v>
      </c>
      <c r="K355">
        <v>-1</v>
      </c>
      <c r="L355">
        <v>-1</v>
      </c>
      <c r="P355" s="20">
        <f t="shared" si="35"/>
        <v>988</v>
      </c>
      <c r="Q355" s="20">
        <f t="shared" si="36"/>
        <v>1497</v>
      </c>
      <c r="R355" s="21">
        <f t="shared" si="37"/>
        <v>817</v>
      </c>
      <c r="S355" s="20" t="str">
        <f t="shared" si="38"/>
        <v>209918</v>
      </c>
      <c r="T355" t="s">
        <v>798</v>
      </c>
      <c r="U355" t="str">
        <f t="shared" si="39"/>
        <v>46 Campbell Lane</v>
      </c>
      <c r="V355" t="str">
        <f t="shared" si="40"/>
        <v>http://www.checkers-backpackers.com</v>
      </c>
      <c r="W355" s="22" t="str">
        <f t="shared" si="41"/>
        <v>http://www.checkers-backpackers.com</v>
      </c>
      <c r="X355"/>
      <c r="Y355" s="20" t="str">
        <f>IFERROR(IF(LEN(VLOOKUP(D355,'Company A'!$B$2:$B$67,1,FALSE))&gt;0,"Yes","No"),"No")</f>
        <v>No</v>
      </c>
      <c r="Z355" s="20" t="str">
        <f>IFERROR(VLOOKUP(D355,'Company A'!$B:$E,3,FALSE),"")</f>
        <v/>
      </c>
    </row>
    <row r="356" spans="1:26" hidden="1" x14ac:dyDescent="0.2">
      <c r="A356" s="20">
        <v>342</v>
      </c>
      <c r="B356">
        <v>103.841991785988</v>
      </c>
      <c r="C356">
        <v>1.28037788636467</v>
      </c>
      <c r="D356" t="s">
        <v>800</v>
      </c>
      <c r="E356" s="3" t="s">
        <v>801</v>
      </c>
      <c r="I356" t="s">
        <v>242</v>
      </c>
      <c r="J356">
        <v>-1</v>
      </c>
      <c r="K356">
        <v>-1</v>
      </c>
      <c r="L356">
        <v>-1</v>
      </c>
      <c r="P356" s="20">
        <f t="shared" si="35"/>
        <v>971</v>
      </c>
      <c r="Q356" s="20">
        <f t="shared" si="36"/>
        <v>1474</v>
      </c>
      <c r="R356" s="21">
        <f t="shared" si="37"/>
        <v>812</v>
      </c>
      <c r="S356" s="20" t="str">
        <f t="shared" si="38"/>
        <v>088387</v>
      </c>
      <c r="T356" t="s">
        <v>800</v>
      </c>
      <c r="U356" t="str">
        <f t="shared" si="39"/>
        <v>12 Teck Lim Road</v>
      </c>
      <c r="V356" t="str">
        <f t="shared" si="40"/>
        <v>http://www.chinatownhotel.com</v>
      </c>
      <c r="W356" s="22" t="str">
        <f t="shared" si="41"/>
        <v>http://www.chinatownhotel.com</v>
      </c>
      <c r="X356"/>
      <c r="Y356" s="20" t="str">
        <f>IFERROR(IF(LEN(VLOOKUP(D356,'Company A'!$B$2:$B$67,1,FALSE))&gt;0,"Yes","No"),"No")</f>
        <v>No</v>
      </c>
      <c r="Z356" s="20" t="str">
        <f>IFERROR(VLOOKUP(D356,'Company A'!$B:$E,3,FALSE),"")</f>
        <v/>
      </c>
    </row>
    <row r="357" spans="1:26" hidden="1" x14ac:dyDescent="0.2">
      <c r="A357" s="20">
        <v>343</v>
      </c>
      <c r="B357">
        <v>103.847281910069</v>
      </c>
      <c r="C357">
        <v>1.28780400001689</v>
      </c>
      <c r="D357" t="s">
        <v>802</v>
      </c>
      <c r="E357" s="3" t="s">
        <v>803</v>
      </c>
      <c r="I357" t="s">
        <v>242</v>
      </c>
      <c r="J357">
        <v>-1</v>
      </c>
      <c r="K357">
        <v>-1</v>
      </c>
      <c r="L357">
        <v>-1</v>
      </c>
      <c r="P357" s="20">
        <f t="shared" si="35"/>
        <v>980</v>
      </c>
      <c r="Q357" s="20">
        <f t="shared" si="36"/>
        <v>1487</v>
      </c>
      <c r="R357" s="21">
        <f t="shared" si="37"/>
        <v>813</v>
      </c>
      <c r="S357" s="20" t="str">
        <f t="shared" si="38"/>
        <v>059661</v>
      </c>
      <c r="T357" t="s">
        <v>802</v>
      </c>
      <c r="U357" t="str">
        <f t="shared" si="39"/>
        <v>18 Hongkong Street</v>
      </c>
      <c r="V357" t="str">
        <f t="shared" si="40"/>
        <v>http://www.citybackpackers.com.sg</v>
      </c>
      <c r="W357" s="22" t="str">
        <f t="shared" si="41"/>
        <v>http://www.citybackpackers.com.sg</v>
      </c>
      <c r="X357"/>
      <c r="Y357" s="20" t="str">
        <f>IFERROR(IF(LEN(VLOOKUP(D357,'Company A'!$B$2:$B$67,1,FALSE))&gt;0,"Yes","No"),"No")</f>
        <v>No</v>
      </c>
      <c r="Z357" s="20" t="str">
        <f>IFERROR(VLOOKUP(D357,'Company A'!$B:$E,3,FALSE),"")</f>
        <v/>
      </c>
    </row>
    <row r="358" spans="1:26" hidden="1" x14ac:dyDescent="0.2">
      <c r="A358" s="20">
        <v>344</v>
      </c>
      <c r="B358">
        <v>103.85816218614799</v>
      </c>
      <c r="C358">
        <v>1.3094301966495701</v>
      </c>
      <c r="D358" t="s">
        <v>804</v>
      </c>
      <c r="E358" s="3" t="s">
        <v>805</v>
      </c>
      <c r="I358" t="s">
        <v>242</v>
      </c>
      <c r="J358">
        <v>-1</v>
      </c>
      <c r="K358">
        <v>-1</v>
      </c>
      <c r="L358">
        <v>-1</v>
      </c>
      <c r="P358" s="20">
        <f t="shared" si="35"/>
        <v>977</v>
      </c>
      <c r="Q358" s="20">
        <f t="shared" si="36"/>
        <v>1490</v>
      </c>
      <c r="R358" s="21">
        <f t="shared" si="37"/>
        <v>812</v>
      </c>
      <c r="S358" s="20" t="str">
        <f t="shared" si="38"/>
        <v>208913</v>
      </c>
      <c r="T358" t="s">
        <v>804</v>
      </c>
      <c r="U358" t="str">
        <f t="shared" si="39"/>
        <v>240 Jalan Besar , # 01-01</v>
      </c>
      <c r="V358" t="str">
        <f t="shared" si="40"/>
        <v>http://www.classiquehotel.com.sg</v>
      </c>
      <c r="W358" s="22" t="str">
        <f t="shared" si="41"/>
        <v>http://www.classiquehotel.com.sg</v>
      </c>
      <c r="X358"/>
      <c r="Y358" s="20" t="str">
        <f>IFERROR(IF(LEN(VLOOKUP(D358,'Company A'!$B$2:$B$67,1,FALSE))&gt;0,"Yes","No"),"No")</f>
        <v>No</v>
      </c>
      <c r="Z358" s="20" t="str">
        <f>IFERROR(VLOOKUP(D358,'Company A'!$B:$E,3,FALSE),"")</f>
        <v/>
      </c>
    </row>
    <row r="359" spans="1:26" hidden="1" x14ac:dyDescent="0.2">
      <c r="A359" s="20">
        <v>346</v>
      </c>
      <c r="B359">
        <v>103.834726683638</v>
      </c>
      <c r="C359">
        <v>1.2850052077396099</v>
      </c>
      <c r="D359" t="s">
        <v>809</v>
      </c>
      <c r="E359" s="3" t="s">
        <v>810</v>
      </c>
      <c r="I359" t="s">
        <v>242</v>
      </c>
      <c r="J359">
        <v>-1</v>
      </c>
      <c r="K359">
        <v>-1</v>
      </c>
      <c r="L359">
        <v>-1</v>
      </c>
      <c r="P359" s="20">
        <f t="shared" si="35"/>
        <v>889</v>
      </c>
      <c r="Q359" s="20">
        <f t="shared" si="36"/>
        <v>1397</v>
      </c>
      <c r="R359" s="21" t="str">
        <f t="shared" si="37"/>
        <v/>
      </c>
      <c r="S359" s="20" t="str">
        <f t="shared" si="38"/>
        <v>169056</v>
      </c>
      <c r="T359" t="s">
        <v>809</v>
      </c>
      <c r="U359" t="str">
        <f t="shared" si="39"/>
        <v>259 OUTRAM ROAD THE PLOT HOSTELS</v>
      </c>
      <c r="V359" t="str">
        <f t="shared" si="40"/>
        <v/>
      </c>
      <c r="W359" s="22" t="str">
        <f t="shared" si="41"/>
        <v/>
      </c>
      <c r="X359"/>
      <c r="Y359" s="20" t="str">
        <f>IFERROR(IF(LEN(VLOOKUP(D359,'Company A'!$B$2:$B$67,1,FALSE))&gt;0,"Yes","No"),"No")</f>
        <v>No</v>
      </c>
      <c r="Z359" s="20" t="str">
        <f>IFERROR(VLOOKUP(D359,'Company A'!$B:$E,3,FALSE),"")</f>
        <v/>
      </c>
    </row>
    <row r="360" spans="1:26" hidden="1" x14ac:dyDescent="0.2">
      <c r="A360" s="20">
        <v>347</v>
      </c>
      <c r="B360">
        <v>103.87287588480299</v>
      </c>
      <c r="C360">
        <v>1.31077390216245</v>
      </c>
      <c r="D360" t="s">
        <v>811</v>
      </c>
      <c r="E360" s="3" t="s">
        <v>812</v>
      </c>
      <c r="I360" t="s">
        <v>242</v>
      </c>
      <c r="J360">
        <v>-1</v>
      </c>
      <c r="K360">
        <v>-1</v>
      </c>
      <c r="L360">
        <v>-1</v>
      </c>
      <c r="P360" s="20">
        <f t="shared" si="35"/>
        <v>963</v>
      </c>
      <c r="Q360" s="20">
        <f t="shared" si="36"/>
        <v>1464</v>
      </c>
      <c r="R360" s="21">
        <f t="shared" si="37"/>
        <v>809</v>
      </c>
      <c r="S360" s="20" t="str">
        <f t="shared" si="38"/>
        <v>389198</v>
      </c>
      <c r="T360" t="s">
        <v>811</v>
      </c>
      <c r="U360" t="str">
        <f t="shared" si="39"/>
        <v>77A Geylang Road</v>
      </c>
      <c r="V360" t="str">
        <f t="shared" si="40"/>
        <v>http://cozieelodge.com/</v>
      </c>
      <c r="W360" s="22" t="str">
        <f t="shared" si="41"/>
        <v>http://cozieelodge.com/</v>
      </c>
      <c r="X360"/>
      <c r="Y360" s="20" t="str">
        <f>IFERROR(IF(LEN(VLOOKUP(D360,'Company A'!$B$2:$B$67,1,FALSE))&gt;0,"Yes","No"),"No")</f>
        <v>No</v>
      </c>
      <c r="Z360" s="20" t="str">
        <f>IFERROR(VLOOKUP(D360,'Company A'!$B:$E,3,FALSE),"")</f>
        <v/>
      </c>
    </row>
    <row r="361" spans="1:26" hidden="1" x14ac:dyDescent="0.2">
      <c r="A361" s="20">
        <v>348</v>
      </c>
      <c r="B361">
        <v>103.819279858135</v>
      </c>
      <c r="C361">
        <v>1.2559338720336499</v>
      </c>
      <c r="D361" t="s">
        <v>813</v>
      </c>
      <c r="E361" s="3" t="s">
        <v>814</v>
      </c>
      <c r="I361" t="s">
        <v>242</v>
      </c>
      <c r="J361">
        <v>-1</v>
      </c>
      <c r="K361">
        <v>-1</v>
      </c>
      <c r="L361">
        <v>-1</v>
      </c>
      <c r="P361" s="20">
        <f t="shared" si="35"/>
        <v>962</v>
      </c>
      <c r="Q361" s="20">
        <f t="shared" si="36"/>
        <v>1469</v>
      </c>
      <c r="R361" s="21">
        <f t="shared" si="37"/>
        <v>813</v>
      </c>
      <c r="S361" s="20" t="str">
        <f t="shared" si="38"/>
        <v>098270</v>
      </c>
      <c r="T361" t="s">
        <v>813</v>
      </c>
      <c r="U361" t="str">
        <f t="shared" si="39"/>
        <v>10 Sentosa Gateway</v>
      </c>
      <c r="V361" t="str">
        <f t="shared" si="40"/>
        <v>http://www.rwsentosa.com</v>
      </c>
      <c r="W361" s="22" t="str">
        <f t="shared" si="41"/>
        <v>http://www.rwsentosa.com</v>
      </c>
      <c r="X361"/>
      <c r="Y361" s="20" t="str">
        <f>IFERROR(IF(LEN(VLOOKUP(D361,'Company A'!$B$2:$B$67,1,FALSE))&gt;0,"Yes","No"),"No")</f>
        <v>No</v>
      </c>
      <c r="Z361" s="20" t="str">
        <f>IFERROR(VLOOKUP(D361,'Company A'!$B:$E,3,FALSE),"")</f>
        <v/>
      </c>
    </row>
    <row r="362" spans="1:26" hidden="1" x14ac:dyDescent="0.2">
      <c r="A362" s="20">
        <v>350</v>
      </c>
      <c r="B362">
        <v>103.843005969218</v>
      </c>
      <c r="C362">
        <v>1.2831614817650501</v>
      </c>
      <c r="D362" t="s">
        <v>816</v>
      </c>
      <c r="E362" s="3" t="s">
        <v>817</v>
      </c>
      <c r="I362" t="s">
        <v>242</v>
      </c>
      <c r="J362">
        <v>-1</v>
      </c>
      <c r="K362">
        <v>-1</v>
      </c>
      <c r="L362">
        <v>-1</v>
      </c>
      <c r="P362" s="20">
        <f t="shared" si="35"/>
        <v>905</v>
      </c>
      <c r="Q362" s="20">
        <f t="shared" si="36"/>
        <v>1412</v>
      </c>
      <c r="R362" s="21" t="str">
        <f t="shared" si="37"/>
        <v/>
      </c>
      <c r="S362" s="20" t="str">
        <f t="shared" si="38"/>
        <v>058971</v>
      </c>
      <c r="T362" t="s">
        <v>816</v>
      </c>
      <c r="U362" t="str">
        <f t="shared" si="39"/>
        <v>76A SMITH STREET</v>
      </c>
      <c r="V362" t="str">
        <f t="shared" si="40"/>
        <v/>
      </c>
      <c r="W362" s="22" t="str">
        <f t="shared" si="41"/>
        <v/>
      </c>
      <c r="X362"/>
      <c r="Y362" s="20" t="str">
        <f>IFERROR(IF(LEN(VLOOKUP(D362,'Company A'!$B$2:$B$67,1,FALSE))&gt;0,"Yes","No"),"No")</f>
        <v>No</v>
      </c>
      <c r="Z362" s="20" t="str">
        <f>IFERROR(VLOOKUP(D362,'Company A'!$B:$E,3,FALSE),"")</f>
        <v/>
      </c>
    </row>
    <row r="363" spans="1:26" hidden="1" x14ac:dyDescent="0.2">
      <c r="A363" s="20">
        <v>351</v>
      </c>
      <c r="B363">
        <v>103.877397289748</v>
      </c>
      <c r="C363">
        <v>1.3106742963817899</v>
      </c>
      <c r="D363" t="s">
        <v>818</v>
      </c>
      <c r="E363" s="3" t="s">
        <v>819</v>
      </c>
      <c r="I363" t="s">
        <v>242</v>
      </c>
      <c r="J363">
        <v>-1</v>
      </c>
      <c r="K363">
        <v>-1</v>
      </c>
      <c r="L363">
        <v>-1</v>
      </c>
      <c r="P363" s="20">
        <f t="shared" si="35"/>
        <v>898</v>
      </c>
      <c r="Q363" s="20">
        <f t="shared" si="36"/>
        <v>1403</v>
      </c>
      <c r="R363" s="21" t="str">
        <f t="shared" si="37"/>
        <v/>
      </c>
      <c r="S363" s="20" t="str">
        <f t="shared" si="38"/>
        <v>399099</v>
      </c>
      <c r="T363" t="s">
        <v>818</v>
      </c>
      <c r="U363" t="str">
        <f t="shared" si="39"/>
        <v>37A Lorong 8 Geylang</v>
      </c>
      <c r="V363" t="str">
        <f t="shared" si="40"/>
        <v/>
      </c>
      <c r="W363" s="22" t="str">
        <f t="shared" si="41"/>
        <v/>
      </c>
      <c r="X363"/>
      <c r="Y363" s="20" t="str">
        <f>IFERROR(IF(LEN(VLOOKUP(D363,'Company A'!$B$2:$B$67,1,FALSE))&gt;0,"Yes","No"),"No")</f>
        <v>No</v>
      </c>
      <c r="Z363" s="20" t="str">
        <f>IFERROR(VLOOKUP(D363,'Company A'!$B:$E,3,FALSE),"")</f>
        <v/>
      </c>
    </row>
    <row r="364" spans="1:26" hidden="1" x14ac:dyDescent="0.2">
      <c r="A364" s="20">
        <v>352</v>
      </c>
      <c r="B364">
        <v>103.84764511904</v>
      </c>
      <c r="C364">
        <v>1.2798774585874799</v>
      </c>
      <c r="D364" t="s">
        <v>820</v>
      </c>
      <c r="E364" s="3" t="s">
        <v>821</v>
      </c>
      <c r="I364" t="s">
        <v>242</v>
      </c>
      <c r="J364">
        <v>-1</v>
      </c>
      <c r="K364">
        <v>-1</v>
      </c>
      <c r="L364">
        <v>-1</v>
      </c>
      <c r="P364" s="20">
        <f t="shared" si="35"/>
        <v>962</v>
      </c>
      <c r="Q364" s="20">
        <f t="shared" si="36"/>
        <v>1483</v>
      </c>
      <c r="R364" s="21">
        <f t="shared" si="37"/>
        <v>821</v>
      </c>
      <c r="S364" s="20" t="str">
        <f t="shared" si="38"/>
        <v>068722</v>
      </c>
      <c r="T364" t="s">
        <v>820</v>
      </c>
      <c r="U364" t="str">
        <f t="shared" si="39"/>
        <v>3 STANLEY STREET, # 2-00</v>
      </c>
      <c r="V364" t="str">
        <f t="shared" si="40"/>
        <v>http://www.18by3.com</v>
      </c>
      <c r="W364" s="22" t="str">
        <f t="shared" si="41"/>
        <v>http://www.18by3.com</v>
      </c>
      <c r="X364"/>
      <c r="Y364" s="20" t="str">
        <f>IFERROR(IF(LEN(VLOOKUP(D364,'Company A'!$B$2:$B$67,1,FALSE))&gt;0,"Yes","No"),"No")</f>
        <v>No</v>
      </c>
      <c r="Z364" s="20" t="str">
        <f>IFERROR(VLOOKUP(D364,'Company A'!$B:$E,3,FALSE),"")</f>
        <v/>
      </c>
    </row>
    <row r="365" spans="1:26" hidden="1" x14ac:dyDescent="0.2">
      <c r="A365" s="20">
        <v>353</v>
      </c>
      <c r="B365">
        <v>103.841983932036</v>
      </c>
      <c r="C365">
        <v>1.28924403751062</v>
      </c>
      <c r="D365" t="s">
        <v>112</v>
      </c>
      <c r="E365" s="3" t="s">
        <v>822</v>
      </c>
      <c r="I365" t="s">
        <v>242</v>
      </c>
      <c r="J365">
        <v>-1</v>
      </c>
      <c r="K365">
        <v>-1</v>
      </c>
      <c r="L365">
        <v>-1</v>
      </c>
      <c r="P365" s="20">
        <f t="shared" si="35"/>
        <v>936</v>
      </c>
      <c r="Q365" s="20">
        <f t="shared" si="36"/>
        <v>1464</v>
      </c>
      <c r="R365" s="21" t="str">
        <f t="shared" si="37"/>
        <v/>
      </c>
      <c r="S365" s="20" t="str">
        <f t="shared" si="38"/>
        <v>059573</v>
      </c>
      <c r="T365" t="s">
        <v>112</v>
      </c>
      <c r="U365" t="str">
        <f t="shared" si="39"/>
        <v>2 Magazine Road</v>
      </c>
      <c r="V365" t="str">
        <f t="shared" si="40"/>
        <v/>
      </c>
      <c r="W365" s="22" t="str">
        <f t="shared" si="41"/>
        <v/>
      </c>
      <c r="X365"/>
      <c r="Y365" s="20" t="str">
        <f>IFERROR(IF(LEN(VLOOKUP(D365,'Company A'!$B$2:$B$67,1,FALSE))&gt;0,"Yes","No"),"No")</f>
        <v>No</v>
      </c>
      <c r="Z365" s="20" t="str">
        <f>IFERROR(VLOOKUP(D365,'Company A'!$B:$E,3,FALSE),"")</f>
        <v/>
      </c>
    </row>
    <row r="366" spans="1:26" hidden="1" x14ac:dyDescent="0.2">
      <c r="A366" s="20">
        <v>354</v>
      </c>
      <c r="B366">
        <v>103.836680366545</v>
      </c>
      <c r="C366">
        <v>1.3032279730186</v>
      </c>
      <c r="D366" t="s">
        <v>114</v>
      </c>
      <c r="E366" s="3" t="s">
        <v>823</v>
      </c>
      <c r="I366" t="s">
        <v>242</v>
      </c>
      <c r="J366">
        <v>-1</v>
      </c>
      <c r="K366">
        <v>-1</v>
      </c>
      <c r="L366">
        <v>-1</v>
      </c>
      <c r="P366" s="20">
        <f t="shared" si="35"/>
        <v>928</v>
      </c>
      <c r="Q366" s="20">
        <f t="shared" si="36"/>
        <v>1460</v>
      </c>
      <c r="R366" s="21" t="str">
        <f t="shared" si="37"/>
        <v/>
      </c>
      <c r="S366" s="20" t="str">
        <f t="shared" si="38"/>
        <v>229921</v>
      </c>
      <c r="T366" t="s">
        <v>114</v>
      </c>
      <c r="U366" t="str">
        <f t="shared" si="39"/>
        <v>20 Bideford Road</v>
      </c>
      <c r="V366" t="str">
        <f t="shared" si="40"/>
        <v/>
      </c>
      <c r="W366" s="22" t="str">
        <f t="shared" si="41"/>
        <v/>
      </c>
      <c r="X366"/>
      <c r="Y366" s="20" t="str">
        <f>IFERROR(IF(LEN(VLOOKUP(D366,'Company A'!$B$2:$B$67,1,FALSE))&gt;0,"Yes","No"),"No")</f>
        <v>No</v>
      </c>
      <c r="Z366" s="20" t="str">
        <f>IFERROR(VLOOKUP(D366,'Company A'!$B:$E,3,FALSE),"")</f>
        <v/>
      </c>
    </row>
    <row r="367" spans="1:26" hidden="1" x14ac:dyDescent="0.2">
      <c r="A367" s="20">
        <v>356</v>
      </c>
      <c r="B367">
        <v>103.841101585399</v>
      </c>
      <c r="C367">
        <v>1.3022791353329799</v>
      </c>
      <c r="D367" t="s">
        <v>116</v>
      </c>
      <c r="E367" s="3" t="s">
        <v>825</v>
      </c>
      <c r="I367" t="s">
        <v>242</v>
      </c>
      <c r="J367">
        <v>-1</v>
      </c>
      <c r="K367">
        <v>-1</v>
      </c>
      <c r="L367">
        <v>-1</v>
      </c>
      <c r="P367" s="20">
        <f t="shared" si="35"/>
        <v>1071</v>
      </c>
      <c r="Q367" s="20">
        <f t="shared" si="36"/>
        <v>1601</v>
      </c>
      <c r="R367" s="21">
        <f t="shared" si="37"/>
        <v>838</v>
      </c>
      <c r="S367" s="20" t="str">
        <f t="shared" si="38"/>
        <v>229616</v>
      </c>
      <c r="T367" t="s">
        <v>116</v>
      </c>
      <c r="U367" t="str">
        <f t="shared" si="39"/>
        <v>11 Cavenagh Road</v>
      </c>
      <c r="V367" t="str">
        <f t="shared" si="40"/>
        <v>http://www.holidayinn.com/hotels/us/en/singapore/sinpv/hoteldetail</v>
      </c>
      <c r="W367" s="22" t="str">
        <f t="shared" si="41"/>
        <v>http://www.holidayinn.com/hotels/us/en/singapore/sinpv/hoteldetail</v>
      </c>
      <c r="X367"/>
      <c r="Y367" s="20" t="str">
        <f>IFERROR(IF(LEN(VLOOKUP(D367,'Company A'!$B$2:$B$67,1,FALSE))&gt;0,"Yes","No"),"No")</f>
        <v>No</v>
      </c>
      <c r="Z367" s="20" t="str">
        <f>IFERROR(VLOOKUP(D367,'Company A'!$B:$E,3,FALSE),"")</f>
        <v/>
      </c>
    </row>
    <row r="368" spans="1:26" hidden="1" x14ac:dyDescent="0.2">
      <c r="A368" s="20">
        <v>357</v>
      </c>
      <c r="B368">
        <v>103.877739230138</v>
      </c>
      <c r="C368">
        <v>1.31192309913521</v>
      </c>
      <c r="D368" t="s">
        <v>856</v>
      </c>
      <c r="E368" s="3" t="s">
        <v>857</v>
      </c>
      <c r="I368" t="s">
        <v>242</v>
      </c>
      <c r="J368">
        <v>-1</v>
      </c>
      <c r="K368">
        <v>-1</v>
      </c>
      <c r="L368">
        <v>-1</v>
      </c>
      <c r="P368" s="20">
        <f t="shared" si="35"/>
        <v>901</v>
      </c>
      <c r="Q368" s="20">
        <f t="shared" si="36"/>
        <v>1409</v>
      </c>
      <c r="R368" s="21" t="str">
        <f t="shared" si="37"/>
        <v/>
      </c>
      <c r="S368" s="20" t="str">
        <f t="shared" si="38"/>
        <v>399035</v>
      </c>
      <c r="T368" t="s">
        <v>856</v>
      </c>
      <c r="U368" t="str">
        <f t="shared" si="39"/>
        <v>1 Lorong 10 Geylang</v>
      </c>
      <c r="V368" t="str">
        <f t="shared" si="40"/>
        <v/>
      </c>
      <c r="W368" s="22" t="str">
        <f t="shared" si="41"/>
        <v/>
      </c>
      <c r="X368"/>
      <c r="Y368" s="20" t="str">
        <f>IFERROR(IF(LEN(VLOOKUP(D368,'Company A'!$B$2:$B$67,1,FALSE))&gt;0,"Yes","No"),"No")</f>
        <v>No</v>
      </c>
      <c r="Z368" s="20" t="str">
        <f>IFERROR(VLOOKUP(D368,'Company A'!$B:$E,3,FALSE),"")</f>
        <v/>
      </c>
    </row>
    <row r="369" spans="1:26" hidden="1" x14ac:dyDescent="0.2">
      <c r="A369" s="20">
        <v>358</v>
      </c>
      <c r="B369">
        <v>103.850108247512</v>
      </c>
      <c r="C369">
        <v>1.2991867045434899</v>
      </c>
      <c r="D369" t="s">
        <v>858</v>
      </c>
      <c r="E369" s="3" t="s">
        <v>859</v>
      </c>
      <c r="I369" t="s">
        <v>242</v>
      </c>
      <c r="J369">
        <v>-1</v>
      </c>
      <c r="K369">
        <v>-1</v>
      </c>
      <c r="L369">
        <v>-1</v>
      </c>
      <c r="P369" s="20">
        <f t="shared" si="35"/>
        <v>971</v>
      </c>
      <c r="Q369" s="20">
        <f t="shared" si="36"/>
        <v>1477</v>
      </c>
      <c r="R369" s="21">
        <f t="shared" si="37"/>
        <v>812</v>
      </c>
      <c r="S369" s="20" t="str">
        <f t="shared" si="38"/>
        <v>189626</v>
      </c>
      <c r="T369" t="s">
        <v>858</v>
      </c>
      <c r="U369" t="str">
        <f t="shared" si="39"/>
        <v>47 Bencoolen Street</v>
      </c>
      <c r="V369" t="str">
        <f t="shared" si="40"/>
        <v>http://www.hotelbencoolen.com</v>
      </c>
      <c r="W369" s="22" t="str">
        <f t="shared" si="41"/>
        <v>http://www.hotelbencoolen.com</v>
      </c>
      <c r="X369"/>
      <c r="Y369" s="20" t="str">
        <f>IFERROR(IF(LEN(VLOOKUP(D369,'Company A'!$B$2:$B$67,1,FALSE))&gt;0,"Yes","No"),"No")</f>
        <v>No</v>
      </c>
      <c r="Z369" s="20" t="str">
        <f>IFERROR(VLOOKUP(D369,'Company A'!$B:$E,3,FALSE),"")</f>
        <v/>
      </c>
    </row>
    <row r="370" spans="1:26" hidden="1" x14ac:dyDescent="0.2">
      <c r="A370" s="20">
        <v>359</v>
      </c>
      <c r="B370">
        <v>103.86012966030501</v>
      </c>
      <c r="C370">
        <v>1.31469337032539</v>
      </c>
      <c r="D370" t="s">
        <v>860</v>
      </c>
      <c r="E370" s="3" t="s">
        <v>861</v>
      </c>
      <c r="I370" t="s">
        <v>242</v>
      </c>
      <c r="J370">
        <v>-1</v>
      </c>
      <c r="K370">
        <v>-1</v>
      </c>
      <c r="L370">
        <v>-1</v>
      </c>
      <c r="P370" s="20">
        <f t="shared" si="35"/>
        <v>988</v>
      </c>
      <c r="Q370" s="20">
        <f t="shared" si="36"/>
        <v>1507</v>
      </c>
      <c r="R370" s="21">
        <f t="shared" si="37"/>
        <v>823</v>
      </c>
      <c r="S370" s="20" t="str">
        <f t="shared" si="38"/>
        <v>338806</v>
      </c>
      <c r="T370" t="s">
        <v>860</v>
      </c>
      <c r="U370" t="str">
        <f t="shared" si="39"/>
        <v>292 Lavender Street</v>
      </c>
      <c r="V370" t="str">
        <f t="shared" si="40"/>
        <v>http://www.travellersloft.com.sg</v>
      </c>
      <c r="W370" s="22" t="str">
        <f t="shared" si="41"/>
        <v>http://www.travellersloft.com.sg</v>
      </c>
      <c r="X370"/>
      <c r="Y370" s="20" t="str">
        <f>IFERROR(IF(LEN(VLOOKUP(D370,'Company A'!$B$2:$B$67,1,FALSE))&gt;0,"Yes","No"),"No")</f>
        <v>No</v>
      </c>
      <c r="Z370" s="20" t="str">
        <f>IFERROR(VLOOKUP(D370,'Company A'!$B:$E,3,FALSE),"")</f>
        <v/>
      </c>
    </row>
    <row r="371" spans="1:26" hidden="1" x14ac:dyDescent="0.2">
      <c r="A371" s="20">
        <v>361</v>
      </c>
      <c r="B371">
        <v>103.862535048504</v>
      </c>
      <c r="C371">
        <v>1.30779679979666</v>
      </c>
      <c r="D371" t="s">
        <v>209</v>
      </c>
      <c r="E371" s="3" t="s">
        <v>868</v>
      </c>
      <c r="I371" t="s">
        <v>242</v>
      </c>
      <c r="J371">
        <v>-1</v>
      </c>
      <c r="K371">
        <v>-1</v>
      </c>
      <c r="L371">
        <v>-1</v>
      </c>
      <c r="P371" s="20">
        <f t="shared" si="35"/>
        <v>954</v>
      </c>
      <c r="Q371" s="20">
        <f t="shared" si="36"/>
        <v>1459</v>
      </c>
      <c r="R371" s="21">
        <f t="shared" si="37"/>
        <v>813</v>
      </c>
      <c r="S371" s="20" t="str">
        <f t="shared" si="38"/>
        <v>208767</v>
      </c>
      <c r="T371" t="s">
        <v>209</v>
      </c>
      <c r="U371" t="str">
        <f t="shared" si="39"/>
        <v>70 Jellicoe Road</v>
      </c>
      <c r="V371" t="str">
        <f t="shared" si="40"/>
        <v>http://www.vhotel.sg</v>
      </c>
      <c r="W371" s="22" t="str">
        <f t="shared" si="41"/>
        <v>http://www.vhotel.sg</v>
      </c>
      <c r="X371"/>
      <c r="Y371" s="20" t="str">
        <f>IFERROR(IF(LEN(VLOOKUP(D371,'Company A'!$B$2:$B$67,1,FALSE))&gt;0,"Yes","No"),"No")</f>
        <v>No</v>
      </c>
      <c r="Z371" s="20" t="str">
        <f>IFERROR(VLOOKUP(D371,'Company A'!$B:$E,3,FALSE),"")</f>
        <v/>
      </c>
    </row>
    <row r="372" spans="1:26" hidden="1" x14ac:dyDescent="0.2">
      <c r="A372" s="20">
        <v>362</v>
      </c>
      <c r="B372">
        <v>103.85327052996701</v>
      </c>
      <c r="C372">
        <v>1.32123983104439</v>
      </c>
      <c r="D372" t="s">
        <v>869</v>
      </c>
      <c r="E372" s="3" t="s">
        <v>870</v>
      </c>
      <c r="I372" t="s">
        <v>242</v>
      </c>
      <c r="J372">
        <v>-1</v>
      </c>
      <c r="K372">
        <v>-1</v>
      </c>
      <c r="L372">
        <v>-1</v>
      </c>
      <c r="P372" s="20">
        <f t="shared" si="35"/>
        <v>977</v>
      </c>
      <c r="Q372" s="20">
        <f t="shared" si="36"/>
        <v>1492</v>
      </c>
      <c r="R372" s="21">
        <f t="shared" si="37"/>
        <v>820</v>
      </c>
      <c r="S372" s="20" t="str">
        <f t="shared" si="38"/>
        <v>329684</v>
      </c>
      <c r="T372" t="s">
        <v>869</v>
      </c>
      <c r="U372" t="str">
        <f t="shared" si="39"/>
        <v>218 Balestier Road</v>
      </c>
      <c r="V372" t="str">
        <f t="shared" si="40"/>
        <v>http://www.valuehotel.com.sg</v>
      </c>
      <c r="W372" s="22" t="str">
        <f t="shared" si="41"/>
        <v>http://www.valuehotel.com.sg</v>
      </c>
      <c r="X372"/>
      <c r="Y372" s="20" t="str">
        <f>IFERROR(IF(LEN(VLOOKUP(D372,'Company A'!$B$2:$B$67,1,FALSE))&gt;0,"Yes","No"),"No")</f>
        <v>No</v>
      </c>
      <c r="Z372" s="20" t="str">
        <f>IFERROR(VLOOKUP(D372,'Company A'!$B:$E,3,FALSE),"")</f>
        <v/>
      </c>
    </row>
    <row r="373" spans="1:26" hidden="1" x14ac:dyDescent="0.2">
      <c r="A373" s="20">
        <v>363</v>
      </c>
      <c r="B373">
        <v>103.85250438991</v>
      </c>
      <c r="C373">
        <v>1.32334494827377</v>
      </c>
      <c r="D373" t="s">
        <v>871</v>
      </c>
      <c r="E373" s="3" t="s">
        <v>872</v>
      </c>
      <c r="I373" t="s">
        <v>242</v>
      </c>
      <c r="J373">
        <v>-1</v>
      </c>
      <c r="K373">
        <v>-1</v>
      </c>
      <c r="L373">
        <v>-1</v>
      </c>
      <c r="P373" s="20">
        <f t="shared" si="35"/>
        <v>972</v>
      </c>
      <c r="Q373" s="20">
        <f t="shared" si="36"/>
        <v>1482</v>
      </c>
      <c r="R373" s="21">
        <f t="shared" si="37"/>
        <v>815</v>
      </c>
      <c r="S373" s="20" t="str">
        <f t="shared" si="38"/>
        <v>329738</v>
      </c>
      <c r="T373" t="s">
        <v>871</v>
      </c>
      <c r="U373" t="str">
        <f t="shared" si="39"/>
        <v>302 Balestier Road</v>
      </c>
      <c r="V373" t="str">
        <f t="shared" si="40"/>
        <v>http://www.valuehotel.com.sg</v>
      </c>
      <c r="W373" s="22" t="str">
        <f t="shared" si="41"/>
        <v>http://www.valuehotel.com.sg</v>
      </c>
      <c r="X373"/>
      <c r="Y373" s="20" t="str">
        <f>IFERROR(IF(LEN(VLOOKUP(D373,'Company A'!$B$2:$B$67,1,FALSE))&gt;0,"Yes","No"),"No")</f>
        <v>No</v>
      </c>
      <c r="Z373" s="20" t="str">
        <f>IFERROR(VLOOKUP(D373,'Company A'!$B:$E,3,FALSE),"")</f>
        <v/>
      </c>
    </row>
    <row r="374" spans="1:26" hidden="1" x14ac:dyDescent="0.2">
      <c r="A374" s="20">
        <v>364</v>
      </c>
      <c r="B374">
        <v>103.842719934294</v>
      </c>
      <c r="C374">
        <v>1.3269557457639001</v>
      </c>
      <c r="D374" t="s">
        <v>210</v>
      </c>
      <c r="E374" s="3" t="s">
        <v>873</v>
      </c>
      <c r="I374" t="s">
        <v>242</v>
      </c>
      <c r="J374">
        <v>-1</v>
      </c>
      <c r="K374">
        <v>-1</v>
      </c>
      <c r="L374">
        <v>-1</v>
      </c>
      <c r="P374" s="20">
        <f t="shared" si="35"/>
        <v>975</v>
      </c>
      <c r="Q374" s="20">
        <f t="shared" si="36"/>
        <v>1488</v>
      </c>
      <c r="R374" s="21">
        <f t="shared" si="37"/>
        <v>818</v>
      </c>
      <c r="S374" s="20" t="str">
        <f t="shared" si="38"/>
        <v>329901</v>
      </c>
      <c r="T374" t="s">
        <v>210</v>
      </c>
      <c r="U374" t="str">
        <f t="shared" si="39"/>
        <v>592 Balestier Road</v>
      </c>
      <c r="V374" t="str">
        <f t="shared" si="40"/>
        <v>http://www.valuehotel.com.sg</v>
      </c>
      <c r="W374" s="22" t="str">
        <f t="shared" si="41"/>
        <v>http://www.valuehotel.com.sg</v>
      </c>
      <c r="X374"/>
      <c r="Y374" s="20" t="str">
        <f>IFERROR(IF(LEN(VLOOKUP(D374,'Company A'!$B$2:$B$67,1,FALSE))&gt;0,"Yes","No"),"No")</f>
        <v>No</v>
      </c>
      <c r="Z374" s="20" t="str">
        <f>IFERROR(VLOOKUP(D374,'Company A'!$B:$E,3,FALSE),"")</f>
        <v/>
      </c>
    </row>
    <row r="375" spans="1:26" hidden="1" x14ac:dyDescent="0.2">
      <c r="A375" s="20">
        <v>365</v>
      </c>
      <c r="B375">
        <v>103.90242888861999</v>
      </c>
      <c r="C375">
        <v>1.30957901721931</v>
      </c>
      <c r="D375" t="s">
        <v>874</v>
      </c>
      <c r="E375" s="3" t="s">
        <v>875</v>
      </c>
      <c r="I375" t="s">
        <v>242</v>
      </c>
      <c r="J375">
        <v>-1</v>
      </c>
      <c r="K375">
        <v>-1</v>
      </c>
      <c r="L375">
        <v>-1</v>
      </c>
      <c r="P375" s="20">
        <f t="shared" si="35"/>
        <v>957</v>
      </c>
      <c r="Q375" s="20">
        <f t="shared" si="36"/>
        <v>1460</v>
      </c>
      <c r="R375" s="21">
        <f t="shared" si="37"/>
        <v>808</v>
      </c>
      <c r="S375" s="20" t="str">
        <f t="shared" si="38"/>
        <v>427556</v>
      </c>
      <c r="T375" t="s">
        <v>874</v>
      </c>
      <c r="U375" t="str">
        <f t="shared" si="39"/>
        <v>305 Joo Chiat Road</v>
      </c>
      <c r="V375" t="str">
        <f t="shared" si="40"/>
        <v>http://www.venuehotel.sg</v>
      </c>
      <c r="W375" s="22" t="str">
        <f t="shared" si="41"/>
        <v>http://www.venuehotel.sg</v>
      </c>
      <c r="X375"/>
      <c r="Y375" s="20" t="str">
        <f>IFERROR(IF(LEN(VLOOKUP(D375,'Company A'!$B$2:$B$67,1,FALSE))&gt;0,"Yes","No"),"No")</f>
        <v>No</v>
      </c>
      <c r="Z375" s="20" t="str">
        <f>IFERROR(VLOOKUP(D375,'Company A'!$B:$E,3,FALSE),"")</f>
        <v/>
      </c>
    </row>
    <row r="376" spans="1:26" hidden="1" x14ac:dyDescent="0.2">
      <c r="A376" s="20">
        <v>366</v>
      </c>
      <c r="B376">
        <v>103.850716670032</v>
      </c>
      <c r="C376">
        <v>1.30390260987274</v>
      </c>
      <c r="D376" t="s">
        <v>211</v>
      </c>
      <c r="E376" s="3" t="s">
        <v>876</v>
      </c>
      <c r="I376" t="s">
        <v>242</v>
      </c>
      <c r="J376">
        <v>-1</v>
      </c>
      <c r="K376">
        <v>-1</v>
      </c>
      <c r="L376">
        <v>-1</v>
      </c>
      <c r="P376" s="20">
        <f t="shared" si="35"/>
        <v>1067</v>
      </c>
      <c r="Q376" s="20">
        <f t="shared" si="36"/>
        <v>1584</v>
      </c>
      <c r="R376" s="21">
        <f t="shared" si="37"/>
        <v>823</v>
      </c>
      <c r="S376" s="20" t="str">
        <f t="shared" si="38"/>
        <v>189971</v>
      </c>
      <c r="T376" t="s">
        <v>211</v>
      </c>
      <c r="U376" t="str">
        <f t="shared" si="39"/>
        <v>180 Albert Street</v>
      </c>
      <c r="V376" t="str">
        <f t="shared" si="40"/>
        <v>http://www.stayfareast.com/en/hotels/village-hotel-albert-court.aspx</v>
      </c>
      <c r="W376" s="22" t="str">
        <f t="shared" si="41"/>
        <v>http://www.stayfareast.com/en/hotels/village-hotel-albert-court.aspx</v>
      </c>
      <c r="X376"/>
      <c r="Y376" s="20" t="str">
        <f>IFERROR(IF(LEN(VLOOKUP(D376,'Company A'!$B$2:$B$67,1,FALSE))&gt;0,"Yes","No"),"No")</f>
        <v>No</v>
      </c>
      <c r="Z376" s="20" t="str">
        <f>IFERROR(VLOOKUP(D376,'Company A'!$B:$E,3,FALSE),"")</f>
        <v/>
      </c>
    </row>
    <row r="377" spans="1:26" hidden="1" x14ac:dyDescent="0.2">
      <c r="A377" s="20">
        <v>367</v>
      </c>
      <c r="B377">
        <v>103.85766895746799</v>
      </c>
      <c r="C377">
        <v>1.3019281320387399</v>
      </c>
      <c r="D377" t="s">
        <v>212</v>
      </c>
      <c r="E377" s="3" t="s">
        <v>877</v>
      </c>
      <c r="I377" t="s">
        <v>242</v>
      </c>
      <c r="J377">
        <v>-1</v>
      </c>
      <c r="K377">
        <v>-1</v>
      </c>
      <c r="L377">
        <v>-1</v>
      </c>
      <c r="P377" s="20">
        <f t="shared" si="35"/>
        <v>1046</v>
      </c>
      <c r="Q377" s="20">
        <f t="shared" si="36"/>
        <v>1558</v>
      </c>
      <c r="R377" s="21">
        <f t="shared" si="37"/>
        <v>816</v>
      </c>
      <c r="S377" s="20" t="str">
        <f t="shared" si="38"/>
        <v>188061</v>
      </c>
      <c r="T377" t="s">
        <v>212</v>
      </c>
      <c r="U377" t="str">
        <f t="shared" si="39"/>
        <v>390 Victoria Street</v>
      </c>
      <c r="V377" t="str">
        <f t="shared" si="40"/>
        <v>http://www.stayfareast.com/en/hotels/village-hotel-bugis.aspx</v>
      </c>
      <c r="W377" s="22" t="str">
        <f t="shared" si="41"/>
        <v>http://www.stayfareast.com/en/hotels/village-hotel-bugis.aspx</v>
      </c>
      <c r="X377"/>
      <c r="Y377" s="20" t="str">
        <f>IFERROR(IF(LEN(VLOOKUP(D377,'Company A'!$B$2:$B$67,1,FALSE))&gt;0,"Yes","No"),"No")</f>
        <v>No</v>
      </c>
      <c r="Z377" s="20" t="str">
        <f>IFERROR(VLOOKUP(D377,'Company A'!$B:$E,3,FALSE),"")</f>
        <v/>
      </c>
    </row>
    <row r="378" spans="1:26" hidden="1" x14ac:dyDescent="0.2">
      <c r="A378" s="20">
        <v>368</v>
      </c>
      <c r="B378">
        <v>103.98606107078299</v>
      </c>
      <c r="C378">
        <v>1.39040211285986</v>
      </c>
      <c r="D378" t="s">
        <v>213</v>
      </c>
      <c r="E378" s="3" t="s">
        <v>878</v>
      </c>
      <c r="I378" t="s">
        <v>242</v>
      </c>
      <c r="J378">
        <v>-1</v>
      </c>
      <c r="K378">
        <v>-1</v>
      </c>
      <c r="L378">
        <v>-1</v>
      </c>
      <c r="P378" s="20">
        <f t="shared" si="35"/>
        <v>1049</v>
      </c>
      <c r="Q378" s="20">
        <f t="shared" si="36"/>
        <v>1560</v>
      </c>
      <c r="R378" s="21">
        <f t="shared" si="37"/>
        <v>817</v>
      </c>
      <c r="S378" s="20" t="str">
        <f t="shared" si="38"/>
        <v>508502</v>
      </c>
      <c r="T378" t="s">
        <v>213</v>
      </c>
      <c r="U378" t="str">
        <f t="shared" si="39"/>
        <v>1 Netheravon Road</v>
      </c>
      <c r="V378" t="str">
        <f t="shared" si="40"/>
        <v>http://www.stayfareast.com/en/hotels/village-hotel-changi.aspx</v>
      </c>
      <c r="W378" s="22" t="str">
        <f t="shared" si="41"/>
        <v>http://www.stayfareast.com/en/hotels/village-hotel-changi.aspx</v>
      </c>
      <c r="X378"/>
      <c r="Y378" s="20" t="str">
        <f>IFERROR(IF(LEN(VLOOKUP(D378,'Company A'!$B$2:$B$67,1,FALSE))&gt;0,"Yes","No"),"No")</f>
        <v>No</v>
      </c>
      <c r="Z378" s="20" t="str">
        <f>IFERROR(VLOOKUP(D378,'Company A'!$B:$E,3,FALSE),"")</f>
        <v/>
      </c>
    </row>
    <row r="379" spans="1:26" hidden="1" x14ac:dyDescent="0.2">
      <c r="A379" s="20">
        <v>369</v>
      </c>
      <c r="B379">
        <v>103.85827848472999</v>
      </c>
      <c r="C379">
        <v>1.3102861377369399</v>
      </c>
      <c r="D379" t="s">
        <v>879</v>
      </c>
      <c r="E379" s="3" t="s">
        <v>880</v>
      </c>
      <c r="I379" t="s">
        <v>242</v>
      </c>
      <c r="J379">
        <v>-1</v>
      </c>
      <c r="K379">
        <v>-1</v>
      </c>
      <c r="L379">
        <v>-1</v>
      </c>
      <c r="P379" s="20">
        <f t="shared" si="35"/>
        <v>908</v>
      </c>
      <c r="Q379" s="20">
        <f t="shared" si="36"/>
        <v>1419</v>
      </c>
      <c r="R379" s="21" t="str">
        <f t="shared" si="37"/>
        <v/>
      </c>
      <c r="S379" s="20" t="str">
        <f t="shared" si="38"/>
        <v>208934</v>
      </c>
      <c r="T379" t="s">
        <v>879</v>
      </c>
      <c r="U379" t="str">
        <f t="shared" si="39"/>
        <v>259A Jalan Besar</v>
      </c>
      <c r="V379" t="str">
        <f t="shared" si="40"/>
        <v/>
      </c>
      <c r="W379" s="22" t="str">
        <f t="shared" si="41"/>
        <v/>
      </c>
      <c r="X379"/>
      <c r="Y379" s="20" t="str">
        <f>IFERROR(IF(LEN(VLOOKUP(D379,'Company A'!$B$2:$B$67,1,FALSE))&gt;0,"Yes","No"),"No")</f>
        <v>No</v>
      </c>
      <c r="Z379" s="20" t="str">
        <f>IFERROR(VLOOKUP(D379,'Company A'!$B:$E,3,FALSE),"")</f>
        <v/>
      </c>
    </row>
    <row r="380" spans="1:26" hidden="1" x14ac:dyDescent="0.2">
      <c r="A380" s="20">
        <v>370</v>
      </c>
      <c r="B380">
        <v>103.844782387317</v>
      </c>
      <c r="C380">
        <v>1.3200300531200899</v>
      </c>
      <c r="D380" t="s">
        <v>881</v>
      </c>
      <c r="E380" s="3" t="s">
        <v>882</v>
      </c>
      <c r="I380" t="s">
        <v>242</v>
      </c>
      <c r="J380">
        <v>-1</v>
      </c>
      <c r="K380">
        <v>-1</v>
      </c>
      <c r="L380">
        <v>-1</v>
      </c>
      <c r="P380" s="20">
        <f t="shared" si="35"/>
        <v>979</v>
      </c>
      <c r="Q380" s="20">
        <f t="shared" si="36"/>
        <v>1496</v>
      </c>
      <c r="R380" s="21">
        <f t="shared" si="37"/>
        <v>826</v>
      </c>
      <c r="S380" s="20" t="str">
        <f t="shared" si="38"/>
        <v>307470</v>
      </c>
      <c r="T380" t="s">
        <v>881</v>
      </c>
      <c r="U380" t="str">
        <f t="shared" si="39"/>
        <v>8 Sinaran Drive</v>
      </c>
      <c r="V380" t="str">
        <f t="shared" si="40"/>
        <v>http://www.stayfareast.com</v>
      </c>
      <c r="W380" s="22" t="str">
        <f t="shared" si="41"/>
        <v>http://www.stayfareast.com</v>
      </c>
      <c r="X380"/>
      <c r="Y380" s="20" t="str">
        <f>IFERROR(IF(LEN(VLOOKUP(D380,'Company A'!$B$2:$B$67,1,FALSE))&gt;0,"Yes","No"),"No")</f>
        <v>No</v>
      </c>
      <c r="Z380" s="20" t="str">
        <f>IFERROR(VLOOKUP(D380,'Company A'!$B:$E,3,FALSE),"")</f>
        <v/>
      </c>
    </row>
    <row r="381" spans="1:26" hidden="1" x14ac:dyDescent="0.2">
      <c r="A381" s="20">
        <v>371</v>
      </c>
      <c r="B381">
        <v>103.82773943314299</v>
      </c>
      <c r="C381">
        <v>1.3065751749272101</v>
      </c>
      <c r="D381" t="s">
        <v>161</v>
      </c>
      <c r="E381" s="3" t="s">
        <v>883</v>
      </c>
      <c r="I381" t="s">
        <v>242</v>
      </c>
      <c r="J381">
        <v>-1</v>
      </c>
      <c r="K381">
        <v>-1</v>
      </c>
      <c r="L381">
        <v>-1</v>
      </c>
      <c r="P381" s="20">
        <f t="shared" si="35"/>
        <v>976</v>
      </c>
      <c r="Q381" s="20">
        <f t="shared" si="36"/>
        <v>1483</v>
      </c>
      <c r="R381" s="21">
        <f t="shared" si="37"/>
        <v>817</v>
      </c>
      <c r="S381" s="20" t="str">
        <f t="shared" si="38"/>
        <v>247905</v>
      </c>
      <c r="T381" t="s">
        <v>161</v>
      </c>
      <c r="U381" t="str">
        <f t="shared" si="39"/>
        <v>1 Tanglin Road</v>
      </c>
      <c r="V381" t="str">
        <f t="shared" si="40"/>
        <v>http://www.stayfareast.com.sg</v>
      </c>
      <c r="W381" s="22" t="str">
        <f t="shared" si="41"/>
        <v>http://www.stayfareast.com.sg</v>
      </c>
      <c r="X381"/>
      <c r="Y381" s="20" t="str">
        <f>IFERROR(IF(LEN(VLOOKUP(D381,'Company A'!$B$2:$B$67,1,FALSE))&gt;0,"Yes","No"),"No")</f>
        <v>No</v>
      </c>
      <c r="Z381" s="20" t="str">
        <f>IFERROR(VLOOKUP(D381,'Company A'!$B:$E,3,FALSE),"")</f>
        <v/>
      </c>
    </row>
    <row r="382" spans="1:26" hidden="1" x14ac:dyDescent="0.2">
      <c r="A382" s="20">
        <v>372</v>
      </c>
      <c r="B382">
        <v>103.851186607586</v>
      </c>
      <c r="C382">
        <v>1.30359194823422</v>
      </c>
      <c r="D382" t="s">
        <v>884</v>
      </c>
      <c r="E382" s="3" t="s">
        <v>885</v>
      </c>
      <c r="I382" t="s">
        <v>242</v>
      </c>
      <c r="J382">
        <v>-1</v>
      </c>
      <c r="K382">
        <v>-1</v>
      </c>
      <c r="L382">
        <v>-1</v>
      </c>
      <c r="P382" s="20">
        <f t="shared" si="35"/>
        <v>974</v>
      </c>
      <c r="Q382" s="20">
        <f t="shared" si="36"/>
        <v>1484</v>
      </c>
      <c r="R382" s="21">
        <f t="shared" si="37"/>
        <v>817</v>
      </c>
      <c r="S382" s="20" t="str">
        <f t="shared" si="38"/>
        <v>189970</v>
      </c>
      <c r="T382" t="s">
        <v>884</v>
      </c>
      <c r="U382" t="str">
        <f t="shared" si="39"/>
        <v>175 Albert Street</v>
      </c>
      <c r="V382" t="str">
        <f t="shared" si="40"/>
        <v>http://www.parcsovereign.com</v>
      </c>
      <c r="W382" s="22" t="str">
        <f t="shared" si="41"/>
        <v>http://www.parcsovereign.com</v>
      </c>
      <c r="X382"/>
      <c r="Y382" s="20" t="str">
        <f>IFERROR(IF(LEN(VLOOKUP(D382,'Company A'!$B$2:$B$67,1,FALSE))&gt;0,"Yes","No"),"No")</f>
        <v>No</v>
      </c>
      <c r="Z382" s="20" t="str">
        <f>IFERROR(VLOOKUP(D382,'Company A'!$B:$E,3,FALSE),"")</f>
        <v/>
      </c>
    </row>
    <row r="383" spans="1:26" hidden="1" x14ac:dyDescent="0.2">
      <c r="A383" s="20">
        <v>373</v>
      </c>
      <c r="B383">
        <v>103.78834737941</v>
      </c>
      <c r="C383">
        <v>1.3053512150659501</v>
      </c>
      <c r="D383" t="s">
        <v>166</v>
      </c>
      <c r="E383" s="3" t="s">
        <v>886</v>
      </c>
      <c r="I383" t="s">
        <v>242</v>
      </c>
      <c r="J383">
        <v>-1</v>
      </c>
      <c r="K383">
        <v>-1</v>
      </c>
      <c r="L383">
        <v>-1</v>
      </c>
      <c r="P383" s="20">
        <f t="shared" si="35"/>
        <v>987</v>
      </c>
      <c r="Q383" s="20">
        <f t="shared" si="36"/>
        <v>1498</v>
      </c>
      <c r="R383" s="21">
        <f t="shared" si="37"/>
        <v>818</v>
      </c>
      <c r="S383" s="20" t="str">
        <f t="shared" si="38"/>
        <v>138637</v>
      </c>
      <c r="T383" t="s">
        <v>166</v>
      </c>
      <c r="U383" t="str">
        <f t="shared" si="39"/>
        <v>31 Rochester Drive</v>
      </c>
      <c r="V383" t="str">
        <f t="shared" si="40"/>
        <v>http://www.ueparkavenueintl.com.sg</v>
      </c>
      <c r="W383" s="22" t="str">
        <f t="shared" si="41"/>
        <v>http://www.ueparkavenueintl.com.sg</v>
      </c>
      <c r="X383"/>
      <c r="Y383" s="20" t="str">
        <f>IFERROR(IF(LEN(VLOOKUP(D383,'Company A'!$B$2:$B$67,1,FALSE))&gt;0,"Yes","No"),"No")</f>
        <v>No</v>
      </c>
      <c r="Z383" s="20" t="str">
        <f>IFERROR(VLOOKUP(D383,'Company A'!$B:$E,3,FALSE),"")</f>
        <v/>
      </c>
    </row>
    <row r="384" spans="1:26" hidden="1" x14ac:dyDescent="0.2">
      <c r="A384" s="20">
        <v>374</v>
      </c>
      <c r="B384">
        <v>103.805370082891</v>
      </c>
      <c r="C384">
        <v>1.2875799570181401</v>
      </c>
      <c r="D384" t="s">
        <v>168</v>
      </c>
      <c r="E384" s="3" t="s">
        <v>887</v>
      </c>
      <c r="I384" t="s">
        <v>242</v>
      </c>
      <c r="J384">
        <v>-1</v>
      </c>
      <c r="K384">
        <v>-1</v>
      </c>
      <c r="L384">
        <v>-1</v>
      </c>
      <c r="P384" s="20">
        <f t="shared" si="35"/>
        <v>1028</v>
      </c>
      <c r="Q384" s="20">
        <f t="shared" si="36"/>
        <v>1557</v>
      </c>
      <c r="R384" s="21">
        <f t="shared" si="37"/>
        <v>817</v>
      </c>
      <c r="S384" s="20" t="str">
        <f t="shared" si="38"/>
        <v>159972</v>
      </c>
      <c r="T384" t="s">
        <v>168</v>
      </c>
      <c r="U384" t="str">
        <f t="shared" si="39"/>
        <v>323 Alexandra Road Alexandra Central</v>
      </c>
      <c r="V384" t="str">
        <f t="shared" si="40"/>
        <v>http://www.parkhotelgroup.com/alexandra/default-en.html</v>
      </c>
      <c r="W384" s="22" t="str">
        <f t="shared" si="41"/>
        <v>http://www.parkhotelgroup.com/alexandra/default-en.html</v>
      </c>
      <c r="X384"/>
      <c r="Y384" s="20" t="str">
        <f>IFERROR(IF(LEN(VLOOKUP(D384,'Company A'!$B$2:$B$67,1,FALSE))&gt;0,"Yes","No"),"No")</f>
        <v>No</v>
      </c>
      <c r="Z384" s="20" t="str">
        <f>IFERROR(VLOOKUP(D384,'Company A'!$B:$E,3,FALSE),"")</f>
        <v/>
      </c>
    </row>
    <row r="385" spans="1:26" hidden="1" x14ac:dyDescent="0.2">
      <c r="A385" s="20">
        <v>375</v>
      </c>
      <c r="B385">
        <v>103.86007023076201</v>
      </c>
      <c r="C385">
        <v>1.2994537467571201</v>
      </c>
      <c r="D385" t="s">
        <v>888</v>
      </c>
      <c r="E385" s="3" t="s">
        <v>889</v>
      </c>
      <c r="I385" t="s">
        <v>242</v>
      </c>
      <c r="J385">
        <v>-1</v>
      </c>
      <c r="K385">
        <v>-1</v>
      </c>
      <c r="L385">
        <v>-1</v>
      </c>
      <c r="P385" s="20">
        <f t="shared" si="35"/>
        <v>992</v>
      </c>
      <c r="Q385" s="20">
        <f t="shared" si="36"/>
        <v>1525</v>
      </c>
      <c r="R385" s="21">
        <f t="shared" si="37"/>
        <v>831</v>
      </c>
      <c r="S385" s="20" t="str">
        <f t="shared" si="38"/>
        <v>199591</v>
      </c>
      <c r="T385" t="s">
        <v>888</v>
      </c>
      <c r="U385" t="str">
        <f t="shared" si="39"/>
        <v>7500A Beach Road The Plaza</v>
      </c>
      <c r="V385" t="str">
        <f t="shared" si="40"/>
        <v>http://www.parkroyalhotels.com</v>
      </c>
      <c r="W385" s="22" t="str">
        <f t="shared" si="41"/>
        <v>http://www.parkroyalhotels.com</v>
      </c>
      <c r="X385"/>
      <c r="Y385" s="20" t="str">
        <f>IFERROR(IF(LEN(VLOOKUP(D385,'Company A'!$B$2:$B$67,1,FALSE))&gt;0,"Yes","No"),"No")</f>
        <v>No</v>
      </c>
      <c r="Z385" s="20" t="str">
        <f>IFERROR(VLOOKUP(D385,'Company A'!$B:$E,3,FALSE),"")</f>
        <v/>
      </c>
    </row>
    <row r="386" spans="1:26" hidden="1" x14ac:dyDescent="0.2">
      <c r="A386" s="20">
        <v>378</v>
      </c>
      <c r="B386">
        <v>103.85863034501401</v>
      </c>
      <c r="C386">
        <v>1.31014110213339</v>
      </c>
      <c r="D386" t="s">
        <v>893</v>
      </c>
      <c r="E386" s="3" t="s">
        <v>894</v>
      </c>
      <c r="I386" t="s">
        <v>242</v>
      </c>
      <c r="J386">
        <v>-1</v>
      </c>
      <c r="K386">
        <v>-1</v>
      </c>
      <c r="L386">
        <v>-1</v>
      </c>
      <c r="P386" s="20">
        <f t="shared" ref="P386:P411" si="42">FIND("&lt;td&gt;ADDRESSPOSTALCODE&lt;/td&gt;",E386)</f>
        <v>900</v>
      </c>
      <c r="Q386" s="20">
        <f t="shared" ref="Q386:Q411" si="43">LEN(E386)</f>
        <v>1417</v>
      </c>
      <c r="R386" s="21" t="str">
        <f t="shared" ref="R386:R411" si="44">IFERROR(FIND("href",E386),"")</f>
        <v/>
      </c>
      <c r="S386" s="20" t="str">
        <f t="shared" ref="S386:S411" si="45">TRIM(LEFT(RIGHT(E386,Q386-P386-31),6))</f>
        <v>209019</v>
      </c>
      <c r="T386" t="s">
        <v>893</v>
      </c>
      <c r="U386" t="str">
        <f t="shared" ref="U386:U411" si="46">TRIM(LEFT(RIGHT(E386,Q386-P386-89),FIND("&lt;/td&gt;",RIGHT(E386,Q386-P386-89))-1))</f>
        <v>270 JALAN BESAR CULTURAL HOTEL</v>
      </c>
      <c r="V386" t="str">
        <f t="shared" ref="V386:V411" si="47">IFERROR(LEFT(RIGHT(RIGHT(E386,Q386-R386),LEN(RIGHT(E386,Q386-R386))-5),FIND("&gt;",RIGHT(RIGHT(E386,Q386-R386),LEN(RIGHT(E386,Q386-R386))-5))-2),"")</f>
        <v/>
      </c>
      <c r="W386" s="22" t="str">
        <f t="shared" ref="W386:W411" si="48">HYPERLINK(V386)</f>
        <v/>
      </c>
      <c r="X386"/>
      <c r="Y386" s="20" t="str">
        <f>IFERROR(IF(LEN(VLOOKUP(D386,'Company A'!$B$2:$B$67,1,FALSE))&gt;0,"Yes","No"),"No")</f>
        <v>No</v>
      </c>
      <c r="Z386" s="20" t="str">
        <f>IFERROR(VLOOKUP(D386,'Company A'!$B:$E,3,FALSE),"")</f>
        <v/>
      </c>
    </row>
    <row r="387" spans="1:26" hidden="1" x14ac:dyDescent="0.2">
      <c r="A387" s="20">
        <v>379</v>
      </c>
      <c r="B387">
        <v>103.856934794867</v>
      </c>
      <c r="C387">
        <v>1.29800183598726</v>
      </c>
      <c r="D387" t="s">
        <v>895</v>
      </c>
      <c r="E387" s="3" t="s">
        <v>896</v>
      </c>
      <c r="I387" t="s">
        <v>242</v>
      </c>
      <c r="J387">
        <v>-1</v>
      </c>
      <c r="K387">
        <v>-1</v>
      </c>
      <c r="L387">
        <v>-1</v>
      </c>
      <c r="P387" s="20">
        <f t="shared" si="42"/>
        <v>958</v>
      </c>
      <c r="Q387" s="20">
        <f t="shared" si="43"/>
        <v>1473</v>
      </c>
      <c r="R387" s="21">
        <f t="shared" si="44"/>
        <v>807</v>
      </c>
      <c r="S387" s="20" t="str">
        <f t="shared" si="45"/>
        <v>188091</v>
      </c>
      <c r="T387" t="s">
        <v>895</v>
      </c>
      <c r="U387" t="str">
        <f t="shared" si="46"/>
        <v>2 Tan Quee Lan Street , # 02-01</v>
      </c>
      <c r="V387" t="str">
        <f t="shared" si="47"/>
        <v>http://www.plush-pods.com</v>
      </c>
      <c r="W387" s="22" t="str">
        <f t="shared" si="48"/>
        <v>http://www.plush-pods.com</v>
      </c>
      <c r="X387"/>
      <c r="Y387" s="20" t="str">
        <f>IFERROR(IF(LEN(VLOOKUP(D387,'Company A'!$B$2:$B$67,1,FALSE))&gt;0,"Yes","No"),"No")</f>
        <v>No</v>
      </c>
      <c r="Z387" s="20" t="str">
        <f>IFERROR(VLOOKUP(D387,'Company A'!$B:$E,3,FALSE),"")</f>
        <v/>
      </c>
    </row>
    <row r="388" spans="1:26" hidden="1" x14ac:dyDescent="0.2">
      <c r="A388" s="20">
        <v>380</v>
      </c>
      <c r="B388">
        <v>103.86416929948</v>
      </c>
      <c r="C388">
        <v>1.30236655975953</v>
      </c>
      <c r="D388" t="s">
        <v>897</v>
      </c>
      <c r="E388" s="3" t="s">
        <v>898</v>
      </c>
      <c r="I388" t="s">
        <v>242</v>
      </c>
      <c r="J388">
        <v>-1</v>
      </c>
      <c r="K388">
        <v>-1</v>
      </c>
      <c r="L388">
        <v>-1</v>
      </c>
      <c r="P388" s="20">
        <f t="shared" si="42"/>
        <v>906</v>
      </c>
      <c r="Q388" s="20">
        <f t="shared" si="43"/>
        <v>1414</v>
      </c>
      <c r="R388" s="21" t="str">
        <f t="shared" si="44"/>
        <v/>
      </c>
      <c r="S388" s="20" t="str">
        <f t="shared" si="45"/>
        <v>199598</v>
      </c>
      <c r="T388" t="s">
        <v>897</v>
      </c>
      <c r="U388" t="str">
        <f t="shared" si="46"/>
        <v>700 BEACH ROAD 700 BEACH</v>
      </c>
      <c r="V388" t="str">
        <f t="shared" si="47"/>
        <v/>
      </c>
      <c r="W388" s="22" t="str">
        <f t="shared" si="48"/>
        <v/>
      </c>
      <c r="X388"/>
      <c r="Y388" s="20" t="str">
        <f>IFERROR(IF(LEN(VLOOKUP(D388,'Company A'!$B$2:$B$67,1,FALSE))&gt;0,"Yes","No"),"No")</f>
        <v>No</v>
      </c>
      <c r="Z388" s="20" t="str">
        <f>IFERROR(VLOOKUP(D388,'Company A'!$B:$E,3,FALSE),"")</f>
        <v/>
      </c>
    </row>
    <row r="389" spans="1:26" hidden="1" x14ac:dyDescent="0.2">
      <c r="A389" s="20">
        <v>381</v>
      </c>
      <c r="B389">
        <v>103.910844326953</v>
      </c>
      <c r="C389">
        <v>1.42008446916594</v>
      </c>
      <c r="D389" t="s">
        <v>899</v>
      </c>
      <c r="E389" s="3" t="s">
        <v>900</v>
      </c>
      <c r="I389" t="s">
        <v>242</v>
      </c>
      <c r="J389">
        <v>-1</v>
      </c>
      <c r="K389">
        <v>-1</v>
      </c>
      <c r="L389">
        <v>-1</v>
      </c>
      <c r="P389" s="20">
        <f t="shared" si="42"/>
        <v>965</v>
      </c>
      <c r="Q389" s="20">
        <f t="shared" si="43"/>
        <v>1467</v>
      </c>
      <c r="R389" s="21">
        <f t="shared" si="44"/>
        <v>810</v>
      </c>
      <c r="S389" s="20" t="str">
        <f t="shared" si="45"/>
        <v>829168</v>
      </c>
      <c r="T389" t="s">
        <v>899</v>
      </c>
      <c r="U389" t="str">
        <f t="shared" si="46"/>
        <v>900 Punggol Road</v>
      </c>
      <c r="V389" t="str">
        <f t="shared" si="47"/>
        <v>http://www.punggolranch.com</v>
      </c>
      <c r="W389" s="22" t="str">
        <f t="shared" si="48"/>
        <v>http://www.punggolranch.com</v>
      </c>
      <c r="X389"/>
      <c r="Y389" s="20" t="str">
        <f>IFERROR(IF(LEN(VLOOKUP(D389,'Company A'!$B$2:$B$67,1,FALSE))&gt;0,"Yes","No"),"No")</f>
        <v>No</v>
      </c>
      <c r="Z389" s="20" t="str">
        <f>IFERROR(VLOOKUP(D389,'Company A'!$B:$E,3,FALSE),"")</f>
        <v/>
      </c>
    </row>
    <row r="390" spans="1:26" hidden="1" x14ac:dyDescent="0.2">
      <c r="A390" s="20">
        <v>382</v>
      </c>
      <c r="B390">
        <v>103.87589412816099</v>
      </c>
      <c r="C390">
        <v>1.31325648928528</v>
      </c>
      <c r="D390" t="s">
        <v>901</v>
      </c>
      <c r="E390" s="3" t="s">
        <v>902</v>
      </c>
      <c r="I390" t="s">
        <v>242</v>
      </c>
      <c r="J390">
        <v>-1</v>
      </c>
      <c r="K390">
        <v>-1</v>
      </c>
      <c r="L390">
        <v>-1</v>
      </c>
      <c r="P390" s="20">
        <f t="shared" si="42"/>
        <v>959</v>
      </c>
      <c r="Q390" s="20">
        <f t="shared" si="43"/>
        <v>1457</v>
      </c>
      <c r="R390" s="21">
        <f t="shared" si="44"/>
        <v>808</v>
      </c>
      <c r="S390" s="20" t="str">
        <f t="shared" si="45"/>
        <v>387416</v>
      </c>
      <c r="T390" t="s">
        <v>901</v>
      </c>
      <c r="U390" t="str">
        <f t="shared" si="46"/>
        <v>56 Sims Avenue</v>
      </c>
      <c r="V390" t="str">
        <f t="shared" si="47"/>
        <v>http://www.reginhotel.com</v>
      </c>
      <c r="W390" s="22" t="str">
        <f t="shared" si="48"/>
        <v>http://www.reginhotel.com</v>
      </c>
      <c r="X390"/>
      <c r="Y390" s="20" t="str">
        <f>IFERROR(IF(LEN(VLOOKUP(D390,'Company A'!$B$2:$B$67,1,FALSE))&gt;0,"Yes","No"),"No")</f>
        <v>No</v>
      </c>
      <c r="Z390" s="20" t="str">
        <f>IFERROR(VLOOKUP(D390,'Company A'!$B:$E,3,FALSE),"")</f>
        <v/>
      </c>
    </row>
    <row r="391" spans="1:26" hidden="1" x14ac:dyDescent="0.2">
      <c r="A391" s="20">
        <v>383</v>
      </c>
      <c r="B391">
        <v>103.855672467915</v>
      </c>
      <c r="C391">
        <v>1.30922887880132</v>
      </c>
      <c r="D391" t="s">
        <v>903</v>
      </c>
      <c r="E391" s="3" t="s">
        <v>904</v>
      </c>
      <c r="I391" t="s">
        <v>242</v>
      </c>
      <c r="J391">
        <v>-1</v>
      </c>
      <c r="K391">
        <v>-1</v>
      </c>
      <c r="L391">
        <v>-1</v>
      </c>
      <c r="P391" s="20">
        <f t="shared" si="42"/>
        <v>975</v>
      </c>
      <c r="Q391" s="20">
        <f t="shared" si="43"/>
        <v>1492</v>
      </c>
      <c r="R391" s="21">
        <f t="shared" si="44"/>
        <v>814</v>
      </c>
      <c r="S391" s="20" t="str">
        <f t="shared" si="45"/>
        <v>207667</v>
      </c>
      <c r="T391" t="s">
        <v>903</v>
      </c>
      <c r="U391" t="str">
        <f t="shared" si="46"/>
        <v>88 Syed Alwi Road , # 01-02</v>
      </c>
      <c r="V391" t="str">
        <f t="shared" si="47"/>
        <v>http://www.royalindiahotel.com</v>
      </c>
      <c r="W391" s="22" t="str">
        <f t="shared" si="48"/>
        <v>http://www.royalindiahotel.com</v>
      </c>
      <c r="X391"/>
      <c r="Y391" s="20" t="str">
        <f>IFERROR(IF(LEN(VLOOKUP(D391,'Company A'!$B$2:$B$67,1,FALSE))&gt;0,"Yes","No"),"No")</f>
        <v>No</v>
      </c>
      <c r="Z391" s="20" t="str">
        <f>IFERROR(VLOOKUP(D391,'Company A'!$B:$E,3,FALSE),"")</f>
        <v/>
      </c>
    </row>
    <row r="392" spans="1:26" hidden="1" x14ac:dyDescent="0.2">
      <c r="A392" s="20">
        <v>384</v>
      </c>
      <c r="B392">
        <v>103.860315953154</v>
      </c>
      <c r="C392">
        <v>1.31436251556233</v>
      </c>
      <c r="D392" t="s">
        <v>905</v>
      </c>
      <c r="E392" s="3" t="s">
        <v>906</v>
      </c>
      <c r="I392" t="s">
        <v>242</v>
      </c>
      <c r="J392">
        <v>-1</v>
      </c>
      <c r="K392">
        <v>-1</v>
      </c>
      <c r="L392">
        <v>-1</v>
      </c>
      <c r="P392" s="20">
        <f t="shared" si="42"/>
        <v>971</v>
      </c>
      <c r="Q392" s="20">
        <f t="shared" si="43"/>
        <v>1485</v>
      </c>
      <c r="R392" s="21">
        <f t="shared" si="44"/>
        <v>818</v>
      </c>
      <c r="S392" s="20" t="str">
        <f t="shared" si="45"/>
        <v>338800</v>
      </c>
      <c r="T392" t="s">
        <v>905</v>
      </c>
      <c r="U392" t="str">
        <f t="shared" si="46"/>
        <v>280 Lavender Street</v>
      </c>
      <c r="V392" t="str">
        <f t="shared" si="47"/>
        <v>http://www.rucksackinn.com</v>
      </c>
      <c r="W392" s="22" t="str">
        <f t="shared" si="48"/>
        <v>http://www.rucksackinn.com</v>
      </c>
      <c r="X392"/>
      <c r="Y392" s="20" t="str">
        <f>IFERROR(IF(LEN(VLOOKUP(D392,'Company A'!$B$2:$B$67,1,FALSE))&gt;0,"Yes","No"),"No")</f>
        <v>No</v>
      </c>
      <c r="Z392" s="20" t="str">
        <f>IFERROR(VLOOKUP(D392,'Company A'!$B:$E,3,FALSE),"")</f>
        <v/>
      </c>
    </row>
    <row r="393" spans="1:26" hidden="1" x14ac:dyDescent="0.2">
      <c r="A393" s="20">
        <v>385</v>
      </c>
      <c r="B393">
        <v>103.85308998437699</v>
      </c>
      <c r="C393">
        <v>1.3078219108376401</v>
      </c>
      <c r="D393" t="s">
        <v>907</v>
      </c>
      <c r="E393" s="3" t="s">
        <v>908</v>
      </c>
      <c r="I393" t="s">
        <v>242</v>
      </c>
      <c r="J393">
        <v>-1</v>
      </c>
      <c r="K393">
        <v>-1</v>
      </c>
      <c r="L393">
        <v>-1</v>
      </c>
      <c r="P393" s="20">
        <f t="shared" si="42"/>
        <v>990</v>
      </c>
      <c r="Q393" s="20">
        <f t="shared" si="43"/>
        <v>1509</v>
      </c>
      <c r="R393" s="21">
        <f t="shared" si="44"/>
        <v>827</v>
      </c>
      <c r="S393" s="20" t="str">
        <f t="shared" si="45"/>
        <v>207309</v>
      </c>
      <c r="T393" t="s">
        <v>907</v>
      </c>
      <c r="U393" t="str">
        <f t="shared" si="46"/>
        <v>3 Veerasamy Road</v>
      </c>
      <c r="V393" t="str">
        <f t="shared" si="47"/>
        <v>http://www.santagrandhotels.com</v>
      </c>
      <c r="W393" s="22" t="str">
        <f t="shared" si="48"/>
        <v>http://www.santagrandhotels.com</v>
      </c>
      <c r="X393"/>
      <c r="Y393" s="20" t="str">
        <f>IFERROR(IF(LEN(VLOOKUP(D393,'Company A'!$B$2:$B$67,1,FALSE))&gt;0,"Yes","No"),"No")</f>
        <v>No</v>
      </c>
      <c r="Z393" s="20" t="str">
        <f>IFERROR(VLOOKUP(D393,'Company A'!$B:$E,3,FALSE),"")</f>
        <v/>
      </c>
    </row>
    <row r="394" spans="1:26" hidden="1" x14ac:dyDescent="0.2">
      <c r="A394" s="20">
        <v>387</v>
      </c>
      <c r="B394">
        <v>103.94704995996101</v>
      </c>
      <c r="C394">
        <v>1.3316010744328</v>
      </c>
      <c r="D394" t="s">
        <v>911</v>
      </c>
      <c r="E394" s="3" t="s">
        <v>912</v>
      </c>
      <c r="I394" t="s">
        <v>242</v>
      </c>
      <c r="J394">
        <v>-1</v>
      </c>
      <c r="K394">
        <v>-1</v>
      </c>
      <c r="L394">
        <v>-1</v>
      </c>
      <c r="P394" s="20">
        <f t="shared" si="42"/>
        <v>917</v>
      </c>
      <c r="Q394" s="20">
        <f t="shared" si="43"/>
        <v>1436</v>
      </c>
      <c r="R394" s="21" t="str">
        <f t="shared" si="44"/>
        <v/>
      </c>
      <c r="S394" s="20" t="str">
        <f t="shared" si="45"/>
        <v>469546</v>
      </c>
      <c r="T394" t="s">
        <v>911</v>
      </c>
      <c r="U394" t="str">
        <f t="shared" si="46"/>
        <v>357A Bedok Road</v>
      </c>
      <c r="V394" t="str">
        <f t="shared" si="47"/>
        <v/>
      </c>
      <c r="W394" s="22" t="str">
        <f t="shared" si="48"/>
        <v/>
      </c>
      <c r="X394"/>
      <c r="Y394" s="20" t="str">
        <f>IFERROR(IF(LEN(VLOOKUP(D394,'Company A'!$B$2:$B$67,1,FALSE))&gt;0,"Yes","No"),"No")</f>
        <v>No</v>
      </c>
      <c r="Z394" s="20" t="str">
        <f>IFERROR(VLOOKUP(D394,'Company A'!$B:$E,3,FALSE),"")</f>
        <v/>
      </c>
    </row>
    <row r="395" spans="1:26" hidden="1" x14ac:dyDescent="0.2">
      <c r="A395" s="20">
        <v>388</v>
      </c>
      <c r="B395">
        <v>103.852237532863</v>
      </c>
      <c r="C395">
        <v>1.3016591701884299</v>
      </c>
      <c r="D395" t="s">
        <v>913</v>
      </c>
      <c r="E395" s="3" t="s">
        <v>914</v>
      </c>
      <c r="I395" t="s">
        <v>242</v>
      </c>
      <c r="J395">
        <v>-1</v>
      </c>
      <c r="K395">
        <v>-1</v>
      </c>
      <c r="L395">
        <v>-1</v>
      </c>
      <c r="P395" s="20">
        <f t="shared" si="42"/>
        <v>981</v>
      </c>
      <c r="Q395" s="20">
        <f t="shared" si="43"/>
        <v>1492</v>
      </c>
      <c r="R395" s="21">
        <f t="shared" si="44"/>
        <v>814</v>
      </c>
      <c r="S395" s="20" t="str">
        <f t="shared" si="45"/>
        <v>189642</v>
      </c>
      <c r="T395" t="s">
        <v>913</v>
      </c>
      <c r="U395" t="str">
        <f t="shared" si="46"/>
        <v>173 Bencoolen Street</v>
      </c>
      <c r="V395" t="str">
        <f t="shared" si="47"/>
        <v>http://www.summerviewhotel.com.sg</v>
      </c>
      <c r="W395" s="22" t="str">
        <f t="shared" si="48"/>
        <v>http://www.summerviewhotel.com.sg</v>
      </c>
      <c r="X395"/>
      <c r="Y395" s="20" t="str">
        <f>IFERROR(IF(LEN(VLOOKUP(D395,'Company A'!$B$2:$B$67,1,FALSE))&gt;0,"Yes","No"),"No")</f>
        <v>No</v>
      </c>
      <c r="Z395" s="20" t="str">
        <f>IFERROR(VLOOKUP(D395,'Company A'!$B:$E,3,FALSE),"")</f>
        <v/>
      </c>
    </row>
    <row r="396" spans="1:26" hidden="1" x14ac:dyDescent="0.2">
      <c r="A396" s="20">
        <v>389</v>
      </c>
      <c r="B396">
        <v>103.87708165614301</v>
      </c>
      <c r="C396">
        <v>1.30992261319984</v>
      </c>
      <c r="D396" t="s">
        <v>915</v>
      </c>
      <c r="E396" s="3" t="s">
        <v>916</v>
      </c>
      <c r="I396" t="s">
        <v>242</v>
      </c>
      <c r="J396">
        <v>-1</v>
      </c>
      <c r="K396">
        <v>-1</v>
      </c>
      <c r="L396">
        <v>-1</v>
      </c>
      <c r="P396" s="20">
        <f t="shared" si="42"/>
        <v>905</v>
      </c>
      <c r="Q396" s="20">
        <f t="shared" si="43"/>
        <v>1416</v>
      </c>
      <c r="R396" s="21" t="str">
        <f t="shared" si="44"/>
        <v/>
      </c>
      <c r="S396" s="20" t="str">
        <f t="shared" si="45"/>
        <v>399120</v>
      </c>
      <c r="T396" t="s">
        <v>915</v>
      </c>
      <c r="U396" t="str">
        <f t="shared" si="46"/>
        <v>60 Lorong 8 Geylang</v>
      </c>
      <c r="V396" t="str">
        <f t="shared" si="47"/>
        <v/>
      </c>
      <c r="W396" s="22" t="str">
        <f t="shared" si="48"/>
        <v/>
      </c>
      <c r="X396"/>
      <c r="Y396" s="20" t="str">
        <f>IFERROR(IF(LEN(VLOOKUP(D396,'Company A'!$B$2:$B$67,1,FALSE))&gt;0,"Yes","No"),"No")</f>
        <v>No</v>
      </c>
      <c r="Z396" s="20" t="str">
        <f>IFERROR(VLOOKUP(D396,'Company A'!$B:$E,3,FALSE),"")</f>
        <v/>
      </c>
    </row>
    <row r="397" spans="1:26" hidden="1" x14ac:dyDescent="0.2">
      <c r="A397" s="20">
        <v>390</v>
      </c>
      <c r="B397">
        <v>103.843186071422</v>
      </c>
      <c r="C397">
        <v>1.2786728014202999</v>
      </c>
      <c r="D397" t="s">
        <v>917</v>
      </c>
      <c r="E397" s="3" t="s">
        <v>918</v>
      </c>
      <c r="I397" t="s">
        <v>242</v>
      </c>
      <c r="J397">
        <v>-1</v>
      </c>
      <c r="K397">
        <v>-1</v>
      </c>
      <c r="L397">
        <v>-1</v>
      </c>
      <c r="P397" s="20">
        <f t="shared" si="42"/>
        <v>969</v>
      </c>
      <c r="Q397" s="20">
        <f t="shared" si="43"/>
        <v>1466</v>
      </c>
      <c r="R397" s="21">
        <f t="shared" si="44"/>
        <v>807</v>
      </c>
      <c r="S397" s="20" t="str">
        <f t="shared" si="45"/>
        <v>089540</v>
      </c>
      <c r="T397" t="s">
        <v>917</v>
      </c>
      <c r="U397" t="str">
        <f t="shared" si="46"/>
        <v>83 Duxton Road</v>
      </c>
      <c r="V397" t="str">
        <f t="shared" si="47"/>
        <v>http://www.garchahotels.com</v>
      </c>
      <c r="W397" s="22" t="str">
        <f t="shared" si="48"/>
        <v>http://www.garchahotels.com</v>
      </c>
      <c r="X397"/>
      <c r="Y397" s="20" t="str">
        <f>IFERROR(IF(LEN(VLOOKUP(D397,'Company A'!$B$2:$B$67,1,FALSE))&gt;0,"Yes","No"),"No")</f>
        <v>No</v>
      </c>
      <c r="Z397" s="20" t="str">
        <f>IFERROR(VLOOKUP(D397,'Company A'!$B:$E,3,FALSE),"")</f>
        <v/>
      </c>
    </row>
    <row r="398" spans="1:26" hidden="1" x14ac:dyDescent="0.2">
      <c r="A398" s="20">
        <v>391</v>
      </c>
      <c r="B398">
        <v>103.858786332817</v>
      </c>
      <c r="C398">
        <v>1.3157166540262</v>
      </c>
      <c r="D398" t="s">
        <v>919</v>
      </c>
      <c r="E398" s="3" t="s">
        <v>920</v>
      </c>
      <c r="I398" t="s">
        <v>242</v>
      </c>
      <c r="J398">
        <v>-1</v>
      </c>
      <c r="K398">
        <v>-1</v>
      </c>
      <c r="L398">
        <v>-1</v>
      </c>
      <c r="P398" s="20">
        <f t="shared" si="42"/>
        <v>954</v>
      </c>
      <c r="Q398" s="20">
        <f t="shared" si="43"/>
        <v>1452</v>
      </c>
      <c r="R398" s="21">
        <f t="shared" si="44"/>
        <v>805</v>
      </c>
      <c r="S398" s="20" t="str">
        <f t="shared" si="45"/>
        <v>218223</v>
      </c>
      <c r="T398" t="s">
        <v>919</v>
      </c>
      <c r="U398" t="str">
        <f t="shared" si="46"/>
        <v>634 Serangoon Road</v>
      </c>
      <c r="V398" t="str">
        <f t="shared" si="47"/>
        <v>http://www.thehivesg.com</v>
      </c>
      <c r="W398" s="22" t="str">
        <f t="shared" si="48"/>
        <v>http://www.thehivesg.com</v>
      </c>
      <c r="X398"/>
      <c r="Y398" s="20" t="str">
        <f>IFERROR(IF(LEN(VLOOKUP(D398,'Company A'!$B$2:$B$67,1,FALSE))&gt;0,"Yes","No"),"No")</f>
        <v>No</v>
      </c>
      <c r="Z398" s="20" t="str">
        <f>IFERROR(VLOOKUP(D398,'Company A'!$B:$E,3,FALSE),"")</f>
        <v/>
      </c>
    </row>
    <row r="399" spans="1:26" hidden="1" x14ac:dyDescent="0.2">
      <c r="A399" s="20">
        <v>392</v>
      </c>
      <c r="B399">
        <v>103.860546410987</v>
      </c>
      <c r="C399">
        <v>1.3010522966809599</v>
      </c>
      <c r="D399" t="s">
        <v>921</v>
      </c>
      <c r="E399" s="3" t="s">
        <v>922</v>
      </c>
      <c r="I399" t="s">
        <v>242</v>
      </c>
      <c r="J399">
        <v>-1</v>
      </c>
      <c r="K399">
        <v>-1</v>
      </c>
      <c r="L399">
        <v>-1</v>
      </c>
      <c r="P399" s="20">
        <f t="shared" si="42"/>
        <v>945</v>
      </c>
      <c r="Q399" s="20">
        <f t="shared" si="43"/>
        <v>1450</v>
      </c>
      <c r="R399" s="21">
        <f t="shared" si="44"/>
        <v>804</v>
      </c>
      <c r="S399" s="20" t="str">
        <f t="shared" si="45"/>
        <v>199552</v>
      </c>
      <c r="T399" t="s">
        <v>921</v>
      </c>
      <c r="U399" t="str">
        <f t="shared" si="46"/>
        <v>289 Beach Road , # 03-01</v>
      </c>
      <c r="V399" t="str">
        <f t="shared" si="47"/>
        <v>http://www.thepod.sg</v>
      </c>
      <c r="W399" s="22" t="str">
        <f t="shared" si="48"/>
        <v>http://www.thepod.sg</v>
      </c>
      <c r="X399"/>
      <c r="Y399" s="20" t="str">
        <f>IFERROR(IF(LEN(VLOOKUP(D399,'Company A'!$B$2:$B$67,1,FALSE))&gt;0,"Yes","No"),"No")</f>
        <v>No</v>
      </c>
      <c r="Z399" s="20" t="str">
        <f>IFERROR(VLOOKUP(D399,'Company A'!$B:$E,3,FALSE),"")</f>
        <v/>
      </c>
    </row>
    <row r="400" spans="1:26" hidden="1" x14ac:dyDescent="0.2">
      <c r="A400" s="20">
        <v>393</v>
      </c>
      <c r="B400">
        <v>103.845401086032</v>
      </c>
      <c r="C400">
        <v>1.2808131089671599</v>
      </c>
      <c r="D400" t="s">
        <v>204</v>
      </c>
      <c r="E400" s="3" t="s">
        <v>923</v>
      </c>
      <c r="I400" t="s">
        <v>242</v>
      </c>
      <c r="J400">
        <v>-1</v>
      </c>
      <c r="K400">
        <v>-1</v>
      </c>
      <c r="L400">
        <v>-1</v>
      </c>
      <c r="P400" s="20">
        <f t="shared" si="42"/>
        <v>977</v>
      </c>
      <c r="Q400" s="20">
        <f t="shared" si="43"/>
        <v>1482</v>
      </c>
      <c r="R400" s="21">
        <f t="shared" si="44"/>
        <v>814</v>
      </c>
      <c r="S400" s="20" t="str">
        <f t="shared" si="45"/>
        <v>069333</v>
      </c>
      <c r="T400" t="s">
        <v>204</v>
      </c>
      <c r="U400" t="str">
        <f t="shared" si="46"/>
        <v>33 Erskine Road</v>
      </c>
      <c r="V400" t="str">
        <f t="shared" si="47"/>
        <v>http://www.thescarlethotels.com</v>
      </c>
      <c r="W400" s="22" t="str">
        <f t="shared" si="48"/>
        <v>http://www.thescarlethotels.com</v>
      </c>
      <c r="X400"/>
      <c r="Y400" s="20" t="str">
        <f>IFERROR(IF(LEN(VLOOKUP(D400,'Company A'!$B$2:$B$67,1,FALSE))&gt;0,"Yes","No"),"No")</f>
        <v>No</v>
      </c>
      <c r="Z400" s="20" t="str">
        <f>IFERROR(VLOOKUP(D400,'Company A'!$B:$E,3,FALSE),"")</f>
        <v/>
      </c>
    </row>
    <row r="401" spans="1:26" hidden="1" x14ac:dyDescent="0.2">
      <c r="A401" s="20">
        <v>394</v>
      </c>
      <c r="B401">
        <v>103.842327427269</v>
      </c>
      <c r="C401">
        <v>1.29154596683641</v>
      </c>
      <c r="D401" t="s">
        <v>169</v>
      </c>
      <c r="E401" s="3" t="s">
        <v>934</v>
      </c>
      <c r="I401" t="s">
        <v>242</v>
      </c>
      <c r="J401">
        <v>-1</v>
      </c>
      <c r="K401">
        <v>-1</v>
      </c>
      <c r="L401">
        <v>-1</v>
      </c>
      <c r="P401" s="20">
        <f t="shared" si="42"/>
        <v>978</v>
      </c>
      <c r="Q401" s="20">
        <f t="shared" si="43"/>
        <v>1488</v>
      </c>
      <c r="R401" s="21">
        <f t="shared" si="44"/>
        <v>819</v>
      </c>
      <c r="S401" s="20" t="str">
        <f t="shared" si="45"/>
        <v>237983</v>
      </c>
      <c r="T401" t="s">
        <v>169</v>
      </c>
      <c r="U401" t="str">
        <f t="shared" si="46"/>
        <v>1 Unity Street</v>
      </c>
      <c r="V401" t="str">
        <f t="shared" si="47"/>
        <v>http://www.parkhotelgroup.com</v>
      </c>
      <c r="W401" s="22" t="str">
        <f t="shared" si="48"/>
        <v>http://www.parkhotelgroup.com</v>
      </c>
      <c r="X401"/>
      <c r="Y401" s="20" t="str">
        <f>IFERROR(IF(LEN(VLOOKUP(D401,'Company A'!$B$2:$B$67,1,FALSE))&gt;0,"Yes","No"),"No")</f>
        <v>No</v>
      </c>
      <c r="Z401" s="20" t="str">
        <f>IFERROR(VLOOKUP(D401,'Company A'!$B:$E,3,FALSE),"")</f>
        <v/>
      </c>
    </row>
    <row r="402" spans="1:26" hidden="1" x14ac:dyDescent="0.2">
      <c r="A402" s="20">
        <v>395</v>
      </c>
      <c r="B402">
        <v>103.84444332955501</v>
      </c>
      <c r="C402">
        <v>1.2880835613792101</v>
      </c>
      <c r="D402" t="s">
        <v>170</v>
      </c>
      <c r="E402" s="3" t="s">
        <v>935</v>
      </c>
      <c r="I402" t="s">
        <v>242</v>
      </c>
      <c r="J402">
        <v>-1</v>
      </c>
      <c r="K402">
        <v>-1</v>
      </c>
      <c r="L402">
        <v>-1</v>
      </c>
      <c r="P402" s="20">
        <f t="shared" si="42"/>
        <v>984</v>
      </c>
      <c r="Q402" s="20">
        <f t="shared" si="43"/>
        <v>1494</v>
      </c>
      <c r="R402" s="21">
        <f t="shared" si="44"/>
        <v>817</v>
      </c>
      <c r="S402" s="20" t="str">
        <f t="shared" si="45"/>
        <v>058268</v>
      </c>
      <c r="T402" t="s">
        <v>170</v>
      </c>
      <c r="U402" t="str">
        <f t="shared" si="46"/>
        <v>23 Merchant Road</v>
      </c>
      <c r="V402" t="str">
        <f t="shared" si="47"/>
        <v>http://www.parkregissingapore.com</v>
      </c>
      <c r="W402" s="22" t="str">
        <f t="shared" si="48"/>
        <v>http://www.parkregissingapore.com</v>
      </c>
      <c r="X402"/>
      <c r="Y402" s="20" t="str">
        <f>IFERROR(IF(LEN(VLOOKUP(D402,'Company A'!$B$2:$B$67,1,FALSE))&gt;0,"Yes","No"),"No")</f>
        <v>No</v>
      </c>
      <c r="Z402" s="20" t="str">
        <f>IFERROR(VLOOKUP(D402,'Company A'!$B:$E,3,FALSE),"")</f>
        <v/>
      </c>
    </row>
    <row r="403" spans="1:26" hidden="1" x14ac:dyDescent="0.2">
      <c r="A403" s="20">
        <v>396</v>
      </c>
      <c r="B403">
        <v>103.856494299682</v>
      </c>
      <c r="C403">
        <v>1.29720617003431</v>
      </c>
      <c r="D403" t="s">
        <v>936</v>
      </c>
      <c r="E403" s="3" t="s">
        <v>937</v>
      </c>
      <c r="I403" t="s">
        <v>242</v>
      </c>
      <c r="J403">
        <v>-1</v>
      </c>
      <c r="K403">
        <v>-1</v>
      </c>
      <c r="L403">
        <v>-1</v>
      </c>
      <c r="P403" s="20">
        <f t="shared" si="42"/>
        <v>965</v>
      </c>
      <c r="Q403" s="20">
        <f t="shared" si="43"/>
        <v>1467</v>
      </c>
      <c r="R403" s="21">
        <f t="shared" si="44"/>
        <v>812</v>
      </c>
      <c r="S403" s="20" t="str">
        <f t="shared" si="45"/>
        <v>189692</v>
      </c>
      <c r="T403" t="s">
        <v>936</v>
      </c>
      <c r="U403" t="str">
        <f t="shared" si="46"/>
        <v>81 Beach Road</v>
      </c>
      <c r="V403" t="str">
        <f t="shared" si="47"/>
        <v>http://www.parkview.com.sg</v>
      </c>
      <c r="W403" s="22" t="str">
        <f t="shared" si="48"/>
        <v>http://www.parkview.com.sg</v>
      </c>
      <c r="X403"/>
      <c r="Y403" s="20" t="str">
        <f>IFERROR(IF(LEN(VLOOKUP(D403,'Company A'!$B$2:$B$67,1,FALSE))&gt;0,"Yes","No"),"No")</f>
        <v>No</v>
      </c>
      <c r="Z403" s="20" t="str">
        <f>IFERROR(VLOOKUP(D403,'Company A'!$B:$E,3,FALSE),"")</f>
        <v/>
      </c>
    </row>
    <row r="404" spans="1:26" hidden="1" x14ac:dyDescent="0.2">
      <c r="A404" s="20">
        <v>397</v>
      </c>
      <c r="B404">
        <v>103.84458855364601</v>
      </c>
      <c r="C404">
        <v>1.2864735669757299</v>
      </c>
      <c r="D404" t="s">
        <v>100</v>
      </c>
      <c r="E404" s="3" t="s">
        <v>938</v>
      </c>
      <c r="I404" t="s">
        <v>242</v>
      </c>
      <c r="J404">
        <v>-1</v>
      </c>
      <c r="K404">
        <v>-1</v>
      </c>
      <c r="L404">
        <v>-1</v>
      </c>
      <c r="P404" s="20">
        <f t="shared" si="42"/>
        <v>992</v>
      </c>
      <c r="Q404" s="20">
        <f t="shared" si="43"/>
        <v>1515</v>
      </c>
      <c r="R404" s="21">
        <f t="shared" si="44"/>
        <v>825</v>
      </c>
      <c r="S404" s="20" t="str">
        <f t="shared" si="45"/>
        <v>059804</v>
      </c>
      <c r="T404" t="s">
        <v>100</v>
      </c>
      <c r="U404" t="str">
        <f t="shared" si="46"/>
        <v>60 Eu Tong Sen Street</v>
      </c>
      <c r="V404" t="str">
        <f t="shared" si="47"/>
        <v>http://www.furama.com/citycentre/</v>
      </c>
      <c r="W404" s="22" t="str">
        <f t="shared" si="48"/>
        <v>http://www.furama.com/citycentre/</v>
      </c>
      <c r="X404"/>
      <c r="Y404" s="20" t="str">
        <f>IFERROR(IF(LEN(VLOOKUP(D404,'Company A'!$B$2:$B$67,1,FALSE))&gt;0,"Yes","No"),"No")</f>
        <v>No</v>
      </c>
      <c r="Z404" s="20" t="str">
        <f>IFERROR(VLOOKUP(D404,'Company A'!$B:$E,3,FALSE),"")</f>
        <v/>
      </c>
    </row>
    <row r="405" spans="1:26" hidden="1" x14ac:dyDescent="0.2">
      <c r="A405" s="20">
        <v>399</v>
      </c>
      <c r="B405">
        <v>103.87374140233899</v>
      </c>
      <c r="C405">
        <v>1.31119516475556</v>
      </c>
      <c r="D405" t="s">
        <v>942</v>
      </c>
      <c r="E405" s="3" t="s">
        <v>943</v>
      </c>
      <c r="I405" t="s">
        <v>242</v>
      </c>
      <c r="J405">
        <v>-1</v>
      </c>
      <c r="K405">
        <v>-1</v>
      </c>
      <c r="L405">
        <v>-1</v>
      </c>
      <c r="P405" s="20">
        <f t="shared" si="42"/>
        <v>901</v>
      </c>
      <c r="Q405" s="20">
        <f t="shared" si="43"/>
        <v>1406</v>
      </c>
      <c r="R405" s="21" t="str">
        <f t="shared" si="44"/>
        <v/>
      </c>
      <c r="S405" s="20" t="str">
        <f t="shared" si="45"/>
        <v>389218</v>
      </c>
      <c r="T405" t="s">
        <v>942</v>
      </c>
      <c r="U405" t="str">
        <f t="shared" si="46"/>
        <v>115 Geylang Road</v>
      </c>
      <c r="V405" t="str">
        <f t="shared" si="47"/>
        <v/>
      </c>
      <c r="W405" s="22" t="str">
        <f t="shared" si="48"/>
        <v/>
      </c>
      <c r="X405"/>
      <c r="Y405" s="20" t="str">
        <f>IFERROR(IF(LEN(VLOOKUP(D405,'Company A'!$B$2:$B$67,1,FALSE))&gt;0,"Yes","No"),"No")</f>
        <v>No</v>
      </c>
      <c r="Z405" s="20" t="str">
        <f>IFERROR(VLOOKUP(D405,'Company A'!$B:$E,3,FALSE),"")</f>
        <v/>
      </c>
    </row>
    <row r="406" spans="1:26" hidden="1" x14ac:dyDescent="0.2">
      <c r="A406" s="20">
        <v>400</v>
      </c>
      <c r="B406">
        <v>103.88103663102</v>
      </c>
      <c r="C406">
        <v>1.3112255967525399</v>
      </c>
      <c r="D406" t="s">
        <v>944</v>
      </c>
      <c r="E406" s="3" t="s">
        <v>945</v>
      </c>
      <c r="I406" t="s">
        <v>242</v>
      </c>
      <c r="J406">
        <v>-1</v>
      </c>
      <c r="K406">
        <v>-1</v>
      </c>
      <c r="L406">
        <v>-1</v>
      </c>
      <c r="P406" s="20">
        <f t="shared" si="42"/>
        <v>905</v>
      </c>
      <c r="Q406" s="20">
        <f t="shared" si="43"/>
        <v>1416</v>
      </c>
      <c r="R406" s="21" t="str">
        <f t="shared" si="44"/>
        <v/>
      </c>
      <c r="S406" s="20" t="str">
        <f t="shared" si="45"/>
        <v>397662</v>
      </c>
      <c r="T406" t="s">
        <v>944</v>
      </c>
      <c r="U406" t="str">
        <f t="shared" si="46"/>
        <v>61 Westerhout Road</v>
      </c>
      <c r="V406" t="str">
        <f t="shared" si="47"/>
        <v/>
      </c>
      <c r="W406" s="22" t="str">
        <f t="shared" si="48"/>
        <v/>
      </c>
      <c r="X406"/>
      <c r="Y406" s="20" t="str">
        <f>IFERROR(IF(LEN(VLOOKUP(D406,'Company A'!$B$2:$B$67,1,FALSE))&gt;0,"Yes","No"),"No")</f>
        <v>No</v>
      </c>
      <c r="Z406" s="20" t="str">
        <f>IFERROR(VLOOKUP(D406,'Company A'!$B:$E,3,FALSE),"")</f>
        <v/>
      </c>
    </row>
    <row r="407" spans="1:26" hidden="1" x14ac:dyDescent="0.2">
      <c r="A407" s="20">
        <v>401</v>
      </c>
      <c r="B407">
        <v>103.85525093662601</v>
      </c>
      <c r="C407">
        <v>1.30914207167609</v>
      </c>
      <c r="D407" t="s">
        <v>946</v>
      </c>
      <c r="E407" s="3" t="s">
        <v>947</v>
      </c>
      <c r="I407" t="s">
        <v>242</v>
      </c>
      <c r="J407">
        <v>-1</v>
      </c>
      <c r="K407">
        <v>-1</v>
      </c>
      <c r="L407">
        <v>-1</v>
      </c>
      <c r="P407" s="20">
        <f t="shared" si="42"/>
        <v>980</v>
      </c>
      <c r="Q407" s="20">
        <f t="shared" si="43"/>
        <v>1486</v>
      </c>
      <c r="R407" s="21">
        <f t="shared" si="44"/>
        <v>815</v>
      </c>
      <c r="S407" s="20" t="str">
        <f t="shared" si="45"/>
        <v>209645</v>
      </c>
      <c r="T407" t="s">
        <v>946</v>
      </c>
      <c r="U407" t="str">
        <f t="shared" si="46"/>
        <v>51 Desker Road</v>
      </c>
      <c r="V407" t="str">
        <f t="shared" si="47"/>
        <v>http://www.goldenroyal-hotel.com</v>
      </c>
      <c r="W407" s="22" t="str">
        <f t="shared" si="48"/>
        <v>http://www.goldenroyal-hotel.com</v>
      </c>
      <c r="X407"/>
      <c r="Y407" s="20" t="str">
        <f>IFERROR(IF(LEN(VLOOKUP(D407,'Company A'!$B$2:$B$67,1,FALSE))&gt;0,"Yes","No"),"No")</f>
        <v>No</v>
      </c>
      <c r="Z407" s="20" t="str">
        <f>IFERROR(VLOOKUP(D407,'Company A'!$B:$E,3,FALSE),"")</f>
        <v/>
      </c>
    </row>
    <row r="408" spans="1:26" hidden="1" x14ac:dyDescent="0.2">
      <c r="A408" s="20">
        <v>402</v>
      </c>
      <c r="B408">
        <v>103.877336351849</v>
      </c>
      <c r="C408">
        <v>1.3107695541682201</v>
      </c>
      <c r="D408" t="s">
        <v>948</v>
      </c>
      <c r="E408" s="3" t="s">
        <v>949</v>
      </c>
      <c r="I408" t="s">
        <v>242</v>
      </c>
      <c r="J408">
        <v>-1</v>
      </c>
      <c r="K408">
        <v>-1</v>
      </c>
      <c r="L408">
        <v>-1</v>
      </c>
      <c r="P408" s="20">
        <f t="shared" si="42"/>
        <v>903</v>
      </c>
      <c r="Q408" s="20">
        <f t="shared" si="43"/>
        <v>1413</v>
      </c>
      <c r="R408" s="21" t="str">
        <f t="shared" si="44"/>
        <v/>
      </c>
      <c r="S408" s="20" t="str">
        <f t="shared" si="45"/>
        <v>399095</v>
      </c>
      <c r="T408" t="s">
        <v>948</v>
      </c>
      <c r="U408" t="str">
        <f t="shared" si="46"/>
        <v>31 Lorong 8 Geylang</v>
      </c>
      <c r="V408" t="str">
        <f t="shared" si="47"/>
        <v/>
      </c>
      <c r="W408" s="22" t="str">
        <f t="shared" si="48"/>
        <v/>
      </c>
      <c r="X408"/>
      <c r="Y408" s="20" t="str">
        <f>IFERROR(IF(LEN(VLOOKUP(D408,'Company A'!$B$2:$B$67,1,FALSE))&gt;0,"Yes","No"),"No")</f>
        <v>No</v>
      </c>
      <c r="Z408" s="20" t="str">
        <f>IFERROR(VLOOKUP(D408,'Company A'!$B:$E,3,FALSE),"")</f>
        <v/>
      </c>
    </row>
    <row r="409" spans="1:26" hidden="1" x14ac:dyDescent="0.2">
      <c r="A409" s="20">
        <v>404</v>
      </c>
      <c r="B409">
        <v>103.851928683499</v>
      </c>
      <c r="C409">
        <v>1.3083356106704001</v>
      </c>
      <c r="D409" t="s">
        <v>951</v>
      </c>
      <c r="E409" s="3" t="s">
        <v>952</v>
      </c>
      <c r="I409" t="s">
        <v>242</v>
      </c>
      <c r="J409">
        <v>-1</v>
      </c>
      <c r="K409">
        <v>-1</v>
      </c>
      <c r="L409">
        <v>-1</v>
      </c>
      <c r="P409" s="20">
        <f t="shared" si="42"/>
        <v>919</v>
      </c>
      <c r="Q409" s="20">
        <f t="shared" si="43"/>
        <v>1428</v>
      </c>
      <c r="R409" s="21" t="str">
        <f t="shared" si="44"/>
        <v/>
      </c>
      <c r="S409" s="20" t="str">
        <f t="shared" si="45"/>
        <v>219924</v>
      </c>
      <c r="T409" t="s">
        <v>951</v>
      </c>
      <c r="U409" t="str">
        <f t="shared" si="46"/>
        <v>3 Belilios Road</v>
      </c>
      <c r="V409" t="str">
        <f t="shared" si="47"/>
        <v/>
      </c>
      <c r="W409" s="22" t="str">
        <f t="shared" si="48"/>
        <v/>
      </c>
      <c r="X409"/>
      <c r="Y409" s="20" t="str">
        <f>IFERROR(IF(LEN(VLOOKUP(D409,'Company A'!$B$2:$B$67,1,FALSE))&gt;0,"Yes","No"),"No")</f>
        <v>No</v>
      </c>
      <c r="Z409" s="20" t="str">
        <f>IFERROR(VLOOKUP(D409,'Company A'!$B:$E,3,FALSE),"")</f>
        <v/>
      </c>
    </row>
    <row r="410" spans="1:26" hidden="1" x14ac:dyDescent="0.2">
      <c r="A410" s="20">
        <v>408</v>
      </c>
      <c r="B410">
        <v>103.847846568815</v>
      </c>
      <c r="C410">
        <v>1.3033662810906801</v>
      </c>
      <c r="D410" t="s">
        <v>956</v>
      </c>
      <c r="E410" s="3" t="s">
        <v>957</v>
      </c>
      <c r="I410" t="s">
        <v>242</v>
      </c>
      <c r="J410">
        <v>-1</v>
      </c>
      <c r="K410">
        <v>-1</v>
      </c>
      <c r="L410">
        <v>-1</v>
      </c>
      <c r="P410" s="20">
        <f t="shared" si="42"/>
        <v>973</v>
      </c>
      <c r="Q410" s="20">
        <f t="shared" si="43"/>
        <v>1487</v>
      </c>
      <c r="R410" s="21">
        <f t="shared" si="44"/>
        <v>816</v>
      </c>
      <c r="S410" s="20" t="str">
        <f t="shared" si="45"/>
        <v>228119</v>
      </c>
      <c r="T410" t="s">
        <v>956</v>
      </c>
      <c r="U410" t="str">
        <f t="shared" si="46"/>
        <v>10A Upper Wilkie Road</v>
      </c>
      <c r="V410" t="str">
        <f t="shared" si="47"/>
        <v>http://www.hangouthotels.com</v>
      </c>
      <c r="W410" s="22" t="str">
        <f t="shared" si="48"/>
        <v>http://www.hangouthotels.com</v>
      </c>
      <c r="X410"/>
      <c r="Y410" s="20" t="str">
        <f>IFERROR(IF(LEN(VLOOKUP(D410,'Company A'!$B$2:$B$67,1,FALSE))&gt;0,"Yes","No"),"No")</f>
        <v>No</v>
      </c>
      <c r="Z410" s="20" t="str">
        <f>IFERROR(VLOOKUP(D410,'Company A'!$B:$E,3,FALSE),"")</f>
        <v/>
      </c>
    </row>
    <row r="411" spans="1:26" hidden="1" x14ac:dyDescent="0.2">
      <c r="A411" s="20">
        <v>409</v>
      </c>
      <c r="B411">
        <v>103.827744707108</v>
      </c>
      <c r="C411">
        <v>1.27261403837916</v>
      </c>
      <c r="D411" t="s">
        <v>958</v>
      </c>
      <c r="E411" s="3" t="s">
        <v>959</v>
      </c>
      <c r="I411" t="s">
        <v>242</v>
      </c>
      <c r="J411">
        <v>-1</v>
      </c>
      <c r="K411">
        <v>-1</v>
      </c>
      <c r="L411">
        <v>-1</v>
      </c>
      <c r="P411" s="20">
        <f t="shared" si="42"/>
        <v>981</v>
      </c>
      <c r="Q411" s="20">
        <f t="shared" si="43"/>
        <v>1495</v>
      </c>
      <c r="R411" s="21">
        <f t="shared" si="44"/>
        <v>816</v>
      </c>
      <c r="S411" s="20" t="str">
        <f t="shared" si="45"/>
        <v>099448</v>
      </c>
      <c r="T411" t="s">
        <v>958</v>
      </c>
      <c r="U411" t="str">
        <f t="shared" si="46"/>
        <v>512 Kampong Bahru Road</v>
      </c>
      <c r="V411" t="str">
        <f t="shared" si="47"/>
        <v>http://www.harbourvillehotel.com</v>
      </c>
      <c r="W411" s="22" t="str">
        <f t="shared" si="48"/>
        <v>http://www.harbourvillehotel.com</v>
      </c>
      <c r="X411"/>
      <c r="Y411" s="20" t="str">
        <f>IFERROR(IF(LEN(VLOOKUP(D411,'Company A'!$B$2:$B$67,1,FALSE))&gt;0,"Yes","No"),"No")</f>
        <v>No</v>
      </c>
      <c r="Z411" s="20" t="str">
        <f>IFERROR(VLOOKUP(D411,'Company A'!$B:$E,3,FALSE),"")</f>
        <v/>
      </c>
    </row>
  </sheetData>
  <autoFilter ref="A1:AA411">
    <filterColumn colId="24">
      <filters>
        <filter val="Yes"/>
      </filters>
    </filterColumn>
    <sortState ref="A2:AA56">
      <sortCondition ref="AA1:AA4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zoomScale="80" zoomScaleNormal="80" zoomScalePageLayoutView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4" sqref="B74"/>
    </sheetView>
  </sheetViews>
  <sheetFormatPr baseColWidth="10" defaultColWidth="65" defaultRowHeight="19" x14ac:dyDescent="0.2"/>
  <cols>
    <col min="1" max="1" width="10.5" style="4" bestFit="1" customWidth="1"/>
    <col min="2" max="2" width="53.5" style="1" bestFit="1" customWidth="1"/>
    <col min="3" max="3" width="65.5" style="1" bestFit="1" customWidth="1"/>
    <col min="4" max="4" width="13" style="4" bestFit="1" customWidth="1"/>
    <col min="5" max="5" width="19.83203125" style="4" bestFit="1" customWidth="1"/>
    <col min="6" max="6" width="65" style="1"/>
    <col min="7" max="16384" width="65" style="5"/>
  </cols>
  <sheetData>
    <row r="1" spans="1:6" x14ac:dyDescent="0.2">
      <c r="A1" s="4" t="s">
        <v>62</v>
      </c>
      <c r="B1" s="1" t="s">
        <v>61</v>
      </c>
      <c r="C1" s="1" t="s">
        <v>60</v>
      </c>
      <c r="D1" s="9" t="s">
        <v>64</v>
      </c>
      <c r="E1" s="9" t="s">
        <v>65</v>
      </c>
      <c r="F1" s="5" t="s">
        <v>969</v>
      </c>
    </row>
    <row r="2" spans="1:6" x14ac:dyDescent="0.2">
      <c r="A2" s="4">
        <v>1</v>
      </c>
      <c r="B2" s="1" t="s">
        <v>296</v>
      </c>
      <c r="C2" s="1" t="s">
        <v>37</v>
      </c>
      <c r="D2" s="9"/>
      <c r="E2" s="9">
        <v>5</v>
      </c>
      <c r="F2" s="5" t="e">
        <f>VLOOKUP(B2,'Google Map'!$Y:$Y,1,FALSE)</f>
        <v>#N/A</v>
      </c>
    </row>
    <row r="3" spans="1:6" x14ac:dyDescent="0.2">
      <c r="A3" s="4">
        <v>2</v>
      </c>
      <c r="B3" s="1" t="s">
        <v>707</v>
      </c>
      <c r="C3" s="1" t="s">
        <v>41</v>
      </c>
      <c r="D3" s="9"/>
      <c r="E3" s="9">
        <v>5</v>
      </c>
      <c r="F3" s="5" t="e">
        <f>VLOOKUP(B3,'Google Map'!$Y:$Y,1,FALSE)</f>
        <v>#N/A</v>
      </c>
    </row>
    <row r="4" spans="1:6" s="8" customFormat="1" ht="62.25" customHeight="1" x14ac:dyDescent="0.2">
      <c r="A4" s="4">
        <v>4</v>
      </c>
      <c r="B4" s="1" t="s">
        <v>39</v>
      </c>
      <c r="C4" s="1" t="s">
        <v>40</v>
      </c>
      <c r="D4" s="9"/>
      <c r="E4" s="9">
        <v>5</v>
      </c>
      <c r="F4" s="5" t="e">
        <f>VLOOKUP(B4,'Google Map'!$Y:$Y,1,FALSE)</f>
        <v>#N/A</v>
      </c>
    </row>
    <row r="5" spans="1:6" x14ac:dyDescent="0.2">
      <c r="A5" s="4">
        <v>5</v>
      </c>
      <c r="B5" s="1" t="s">
        <v>84</v>
      </c>
      <c r="C5" s="1" t="s">
        <v>42</v>
      </c>
      <c r="D5" s="9"/>
      <c r="E5" s="9">
        <v>5</v>
      </c>
      <c r="F5" s="5" t="e">
        <f>VLOOKUP(B5,'Google Map'!$Y:$Y,1,FALSE)</f>
        <v>#N/A</v>
      </c>
    </row>
    <row r="6" spans="1:6" x14ac:dyDescent="0.2">
      <c r="A6" s="4">
        <v>47</v>
      </c>
      <c r="B6" s="1" t="s">
        <v>84</v>
      </c>
      <c r="C6" s="1" t="s">
        <v>42</v>
      </c>
      <c r="D6" s="9"/>
      <c r="E6" s="9">
        <v>5</v>
      </c>
      <c r="F6" s="5" t="e">
        <f>VLOOKUP(B6,'Google Map'!$Y:$Y,1,FALSE)</f>
        <v>#N/A</v>
      </c>
    </row>
    <row r="7" spans="1:6" x14ac:dyDescent="0.2">
      <c r="A7" s="4">
        <v>6</v>
      </c>
      <c r="B7" s="1" t="s">
        <v>90</v>
      </c>
      <c r="C7" s="1" t="s">
        <v>36</v>
      </c>
      <c r="D7" s="9">
        <v>517</v>
      </c>
      <c r="E7" s="9">
        <v>5</v>
      </c>
      <c r="F7" s="5" t="e">
        <f>VLOOKUP(B7,'Google Map'!$Y:$Y,1,FALSE)</f>
        <v>#N/A</v>
      </c>
    </row>
    <row r="8" spans="1:6" ht="66" customHeight="1" x14ac:dyDescent="0.2">
      <c r="A8" s="4">
        <v>8</v>
      </c>
      <c r="B8" s="1" t="s">
        <v>43</v>
      </c>
      <c r="C8" s="1" t="s">
        <v>35</v>
      </c>
      <c r="D8" s="9"/>
      <c r="E8" s="9">
        <v>5</v>
      </c>
      <c r="F8" s="5" t="e">
        <f>VLOOKUP(B8,'Google Map'!$Y:$Y,1,FALSE)</f>
        <v>#N/A</v>
      </c>
    </row>
    <row r="9" spans="1:6" x14ac:dyDescent="0.2">
      <c r="A9" s="4">
        <v>10</v>
      </c>
      <c r="B9" s="7" t="s">
        <v>95</v>
      </c>
      <c r="C9" s="7" t="s">
        <v>34</v>
      </c>
      <c r="D9" s="9">
        <v>769</v>
      </c>
      <c r="E9" s="9">
        <v>5</v>
      </c>
      <c r="F9" s="5" t="e">
        <f>VLOOKUP(B9,'Google Map'!$Y:$Y,1,FALSE)</f>
        <v>#N/A</v>
      </c>
    </row>
    <row r="10" spans="1:6" ht="61.5" customHeight="1" x14ac:dyDescent="0.2">
      <c r="A10" s="4">
        <v>12</v>
      </c>
      <c r="B10" s="1" t="s">
        <v>348</v>
      </c>
      <c r="C10" s="1" t="s">
        <v>33</v>
      </c>
      <c r="D10" s="9"/>
      <c r="E10" s="9">
        <v>5</v>
      </c>
      <c r="F10" s="5" t="e">
        <f>VLOOKUP(B10,'Google Map'!$Y:$Y,1,FALSE)</f>
        <v>#N/A</v>
      </c>
    </row>
    <row r="11" spans="1:6" ht="66" customHeight="1" x14ac:dyDescent="0.2">
      <c r="A11" s="4">
        <v>13</v>
      </c>
      <c r="B11" s="1" t="s">
        <v>104</v>
      </c>
      <c r="C11" s="1" t="s">
        <v>30</v>
      </c>
      <c r="D11" s="9"/>
      <c r="E11" s="9">
        <v>5</v>
      </c>
      <c r="F11" s="5" t="e">
        <f>VLOOKUP(B11,'Google Map'!$Y:$Y,1,FALSE)</f>
        <v>#N/A</v>
      </c>
    </row>
    <row r="12" spans="1:6" ht="62.25" customHeight="1" x14ac:dyDescent="0.2">
      <c r="A12" s="4">
        <v>14</v>
      </c>
      <c r="B12" s="1" t="s">
        <v>105</v>
      </c>
      <c r="C12" s="1" t="s">
        <v>29</v>
      </c>
      <c r="D12" s="9">
        <v>574</v>
      </c>
      <c r="E12" s="9">
        <v>5</v>
      </c>
      <c r="F12" s="5" t="e">
        <f>VLOOKUP(B12,'Google Map'!$Y:$Y,1,FALSE)</f>
        <v>#N/A</v>
      </c>
    </row>
    <row r="13" spans="1:6" x14ac:dyDescent="0.2">
      <c r="A13" s="4">
        <v>15</v>
      </c>
      <c r="B13" s="1" t="s">
        <v>106</v>
      </c>
      <c r="C13" s="1" t="s">
        <v>28</v>
      </c>
      <c r="D13" s="9">
        <v>665</v>
      </c>
      <c r="E13" s="9">
        <v>5</v>
      </c>
      <c r="F13" s="5" t="e">
        <f>VLOOKUP(B13,'Google Map'!$Y:$Y,1,FALSE)</f>
        <v>#N/A</v>
      </c>
    </row>
    <row r="14" spans="1:6" x14ac:dyDescent="0.2">
      <c r="B14" s="11" t="s">
        <v>107</v>
      </c>
      <c r="D14" s="10">
        <v>573</v>
      </c>
      <c r="F14" s="5" t="e">
        <f>VLOOKUP(B14,'Google Map'!$Y:$Y,1,FALSE)</f>
        <v>#N/A</v>
      </c>
    </row>
    <row r="15" spans="1:6" x14ac:dyDescent="0.2">
      <c r="A15" s="4">
        <v>16</v>
      </c>
      <c r="B15" s="1" t="s">
        <v>108</v>
      </c>
      <c r="C15" s="1" t="s">
        <v>27</v>
      </c>
      <c r="D15" s="9"/>
      <c r="E15" s="9">
        <v>5</v>
      </c>
      <c r="F15" s="5" t="e">
        <f>VLOOKUP(B15,'Google Map'!$Y:$Y,1,FALSE)</f>
        <v>#N/A</v>
      </c>
    </row>
    <row r="16" spans="1:6" x14ac:dyDescent="0.2">
      <c r="A16" s="4">
        <v>17</v>
      </c>
      <c r="B16" s="1" t="s">
        <v>109</v>
      </c>
      <c r="C16" s="1" t="s">
        <v>26</v>
      </c>
      <c r="D16" s="9"/>
      <c r="E16" s="9">
        <v>5</v>
      </c>
      <c r="F16" s="5" t="e">
        <f>VLOOKUP(B16,'Google Map'!$Y:$Y,1,FALSE)</f>
        <v>#N/A</v>
      </c>
    </row>
    <row r="17" spans="1:6" x14ac:dyDescent="0.2">
      <c r="A17" s="4">
        <v>19</v>
      </c>
      <c r="B17" s="1" t="s">
        <v>111</v>
      </c>
      <c r="C17" s="1" t="s">
        <v>25</v>
      </c>
      <c r="D17" s="9"/>
      <c r="E17" s="9">
        <v>5</v>
      </c>
      <c r="F17" s="5" t="e">
        <f>VLOOKUP(B17,'Google Map'!$Y:$Y,1,FALSE)</f>
        <v>#N/A</v>
      </c>
    </row>
    <row r="18" spans="1:6" x14ac:dyDescent="0.2">
      <c r="B18" s="1" t="s">
        <v>115</v>
      </c>
      <c r="D18" s="4">
        <v>515</v>
      </c>
      <c r="F18" s="5" t="e">
        <f>VLOOKUP(B18,'Google Map'!$Y:$Y,1,FALSE)</f>
        <v>#N/A</v>
      </c>
    </row>
    <row r="19" spans="1:6" x14ac:dyDescent="0.2">
      <c r="A19" s="4">
        <v>20</v>
      </c>
      <c r="B19" s="1" t="s">
        <v>2</v>
      </c>
      <c r="C19" s="1" t="s">
        <v>44</v>
      </c>
      <c r="D19" s="9"/>
      <c r="E19" s="9">
        <v>5</v>
      </c>
      <c r="F19" s="5" t="e">
        <f>VLOOKUP(B19,'Google Map'!$Y:$Y,1,FALSE)</f>
        <v>#N/A</v>
      </c>
    </row>
    <row r="20" spans="1:6" ht="63.75" customHeight="1" x14ac:dyDescent="0.2">
      <c r="A20" s="4">
        <v>3</v>
      </c>
      <c r="B20" s="6" t="s">
        <v>507</v>
      </c>
      <c r="C20" s="7" t="s">
        <v>38</v>
      </c>
      <c r="D20" s="9"/>
      <c r="E20" s="9">
        <v>5</v>
      </c>
      <c r="F20" s="5" t="e">
        <f>VLOOKUP(B20,'Google Map'!$Y:$Y,1,FALSE)</f>
        <v>#N/A</v>
      </c>
    </row>
    <row r="21" spans="1:6" x14ac:dyDescent="0.2">
      <c r="A21" s="4">
        <v>7</v>
      </c>
      <c r="B21" s="1" t="s">
        <v>507</v>
      </c>
      <c r="C21" s="1" t="s">
        <v>38</v>
      </c>
      <c r="D21" s="9"/>
      <c r="E21" s="9">
        <v>5</v>
      </c>
      <c r="F21" s="5" t="e">
        <f>VLOOKUP(B21,'Google Map'!$Y:$Y,1,FALSE)</f>
        <v>#N/A</v>
      </c>
    </row>
    <row r="22" spans="1:6" x14ac:dyDescent="0.2">
      <c r="A22" s="4">
        <v>9</v>
      </c>
      <c r="B22" s="2" t="s">
        <v>507</v>
      </c>
      <c r="C22" s="1" t="s">
        <v>38</v>
      </c>
      <c r="D22" s="9"/>
      <c r="E22" s="9">
        <v>5</v>
      </c>
      <c r="F22" s="5" t="e">
        <f>VLOOKUP(B22,'Google Map'!$Y:$Y,1,FALSE)</f>
        <v>#N/A</v>
      </c>
    </row>
    <row r="23" spans="1:6" x14ac:dyDescent="0.2">
      <c r="A23" s="4">
        <v>11</v>
      </c>
      <c r="B23" s="1" t="s">
        <v>507</v>
      </c>
      <c r="C23" s="1" t="s">
        <v>38</v>
      </c>
      <c r="D23" s="9"/>
      <c r="E23" s="9">
        <v>5</v>
      </c>
      <c r="F23" s="5" t="e">
        <f>VLOOKUP(B23,'Google Map'!$Y:$Y,1,FALSE)</f>
        <v>#N/A</v>
      </c>
    </row>
    <row r="24" spans="1:6" x14ac:dyDescent="0.2">
      <c r="A24" s="4">
        <v>18</v>
      </c>
      <c r="B24" s="1" t="s">
        <v>507</v>
      </c>
      <c r="C24" s="1" t="s">
        <v>38</v>
      </c>
      <c r="D24" s="9"/>
      <c r="E24" s="9">
        <v>5</v>
      </c>
      <c r="F24" s="5" t="e">
        <f>VLOOKUP(B24,'Google Map'!$Y:$Y,1,FALSE)</f>
        <v>#N/A</v>
      </c>
    </row>
    <row r="25" spans="1:6" x14ac:dyDescent="0.2">
      <c r="A25" s="4">
        <v>21</v>
      </c>
      <c r="B25" s="1" t="s">
        <v>507</v>
      </c>
      <c r="C25" s="1" t="s">
        <v>38</v>
      </c>
      <c r="D25" s="9"/>
      <c r="E25" s="9">
        <v>5</v>
      </c>
      <c r="F25" s="5" t="e">
        <f>VLOOKUP(B25,'Google Map'!$Y:$Y,1,FALSE)</f>
        <v>#N/A</v>
      </c>
    </row>
    <row r="26" spans="1:6" x14ac:dyDescent="0.2">
      <c r="A26" s="4">
        <v>24</v>
      </c>
      <c r="B26" s="1" t="s">
        <v>4</v>
      </c>
      <c r="C26" s="1" t="s">
        <v>45</v>
      </c>
      <c r="D26" s="9"/>
      <c r="E26" s="9">
        <v>5</v>
      </c>
      <c r="F26" s="5" t="e">
        <f>VLOOKUP(B26,'Google Map'!$Y:$Y,1,FALSE)</f>
        <v>#N/A</v>
      </c>
    </row>
    <row r="27" spans="1:6" x14ac:dyDescent="0.2">
      <c r="B27" s="1" t="s">
        <v>136</v>
      </c>
      <c r="D27" s="4">
        <v>538</v>
      </c>
      <c r="F27" s="5" t="e">
        <f>VLOOKUP(B27,'Google Map'!$Y:$Y,1,FALSE)</f>
        <v>#N/A</v>
      </c>
    </row>
    <row r="28" spans="1:6" x14ac:dyDescent="0.2">
      <c r="A28" s="4">
        <v>25</v>
      </c>
      <c r="B28" s="1" t="s">
        <v>46</v>
      </c>
      <c r="C28" s="1" t="s">
        <v>24</v>
      </c>
      <c r="D28" s="9"/>
      <c r="E28" s="9">
        <v>5</v>
      </c>
      <c r="F28" s="5" t="e">
        <f>VLOOKUP(B28,'Google Map'!$Y:$Y,1,FALSE)</f>
        <v>#N/A</v>
      </c>
    </row>
    <row r="29" spans="1:6" x14ac:dyDescent="0.2">
      <c r="A29" s="4">
        <v>27</v>
      </c>
      <c r="B29" s="1" t="s">
        <v>527</v>
      </c>
      <c r="C29" s="1" t="s">
        <v>48</v>
      </c>
      <c r="D29" s="9"/>
      <c r="E29" s="9">
        <v>5</v>
      </c>
      <c r="F29" s="5" t="e">
        <f>VLOOKUP(B29,'Google Map'!$Y:$Y,1,FALSE)</f>
        <v>#N/A</v>
      </c>
    </row>
    <row r="30" spans="1:6" x14ac:dyDescent="0.2">
      <c r="A30" s="4">
        <v>28</v>
      </c>
      <c r="B30" s="1" t="s">
        <v>145</v>
      </c>
      <c r="C30" s="1" t="s">
        <v>23</v>
      </c>
      <c r="D30" s="9">
        <v>1051</v>
      </c>
      <c r="E30" s="9">
        <v>5</v>
      </c>
      <c r="F30" s="5" t="e">
        <f>VLOOKUP(B30,'Google Map'!$Y:$Y,1,FALSE)</f>
        <v>#N/A</v>
      </c>
    </row>
    <row r="31" spans="1:6" x14ac:dyDescent="0.2">
      <c r="A31" s="4">
        <v>29</v>
      </c>
      <c r="B31" s="1" t="s">
        <v>146</v>
      </c>
      <c r="C31" s="1" t="s">
        <v>16</v>
      </c>
      <c r="D31" s="9">
        <v>527</v>
      </c>
      <c r="E31" s="9">
        <v>5</v>
      </c>
      <c r="F31" s="5" t="e">
        <f>VLOOKUP(B31,'Google Map'!$Y:$Y,1,FALSE)</f>
        <v>#N/A</v>
      </c>
    </row>
    <row r="32" spans="1:6" x14ac:dyDescent="0.2">
      <c r="A32" s="4">
        <v>30</v>
      </c>
      <c r="B32" s="1" t="s">
        <v>539</v>
      </c>
      <c r="C32" s="1" t="s">
        <v>15</v>
      </c>
      <c r="D32" s="9">
        <v>2561</v>
      </c>
      <c r="E32" s="9">
        <v>5</v>
      </c>
      <c r="F32" s="5" t="e">
        <f>VLOOKUP(B32,'Google Map'!$Y:$Y,1,FALSE)</f>
        <v>#N/A</v>
      </c>
    </row>
    <row r="33" spans="1:6" ht="24" customHeight="1" x14ac:dyDescent="0.2">
      <c r="A33" s="4">
        <v>31</v>
      </c>
      <c r="B33" s="1" t="s">
        <v>541</v>
      </c>
      <c r="C33" s="1" t="s">
        <v>14</v>
      </c>
      <c r="D33" s="9">
        <v>575</v>
      </c>
      <c r="E33" s="9">
        <v>5</v>
      </c>
      <c r="F33" s="5" t="e">
        <f>VLOOKUP(B33,'Google Map'!$Y:$Y,1,FALSE)</f>
        <v>#N/A</v>
      </c>
    </row>
    <row r="34" spans="1:6" ht="61.5" customHeight="1" x14ac:dyDescent="0.2">
      <c r="A34" s="4">
        <v>32</v>
      </c>
      <c r="B34" s="1" t="s">
        <v>660</v>
      </c>
      <c r="C34" s="1" t="s">
        <v>18</v>
      </c>
      <c r="D34" s="9"/>
      <c r="E34" s="9">
        <v>5</v>
      </c>
      <c r="F34" s="5" t="e">
        <f>VLOOKUP(B34,'Google Map'!$Y:$Y,1,FALSE)</f>
        <v>#N/A</v>
      </c>
    </row>
    <row r="35" spans="1:6" x14ac:dyDescent="0.2">
      <c r="A35" s="4">
        <v>33</v>
      </c>
      <c r="B35" s="1" t="s">
        <v>158</v>
      </c>
      <c r="C35" s="1" t="s">
        <v>17</v>
      </c>
      <c r="D35" s="9"/>
      <c r="E35" s="9">
        <v>5</v>
      </c>
      <c r="F35" s="5" t="e">
        <f>VLOOKUP(B35,'Google Map'!$Y:$Y,1,FALSE)</f>
        <v>#N/A</v>
      </c>
    </row>
    <row r="36" spans="1:6" x14ac:dyDescent="0.2">
      <c r="A36" s="4">
        <v>34</v>
      </c>
      <c r="B36" s="1" t="s">
        <v>160</v>
      </c>
      <c r="C36" s="1" t="s">
        <v>20</v>
      </c>
      <c r="D36" s="9">
        <v>656</v>
      </c>
      <c r="E36" s="9">
        <v>5</v>
      </c>
      <c r="F36" s="5" t="e">
        <f>VLOOKUP(B36,'Google Map'!$Y:$Y,1,FALSE)</f>
        <v>#N/A</v>
      </c>
    </row>
    <row r="37" spans="1:6" x14ac:dyDescent="0.2">
      <c r="A37" s="4">
        <v>35</v>
      </c>
      <c r="B37" s="1" t="s">
        <v>6</v>
      </c>
      <c r="C37" s="1" t="s">
        <v>49</v>
      </c>
      <c r="D37" s="9">
        <v>790</v>
      </c>
      <c r="E37" s="9">
        <v>5</v>
      </c>
      <c r="F37" s="5" t="e">
        <f>VLOOKUP(B37,'Google Map'!$Y:$Y,1,FALSE)</f>
        <v>#N/A</v>
      </c>
    </row>
    <row r="38" spans="1:6" ht="60.75" customHeight="1" x14ac:dyDescent="0.2">
      <c r="B38" s="1" t="s">
        <v>218</v>
      </c>
      <c r="D38" s="4">
        <v>534</v>
      </c>
      <c r="F38" s="5" t="e">
        <f>VLOOKUP(B38,'Google Map'!$Y:$Y,1,FALSE)</f>
        <v>#N/A</v>
      </c>
    </row>
    <row r="39" spans="1:6" ht="75.75" customHeight="1" x14ac:dyDescent="0.2">
      <c r="B39" s="11" t="s">
        <v>174</v>
      </c>
      <c r="D39" s="10">
        <v>600</v>
      </c>
      <c r="F39" s="5" t="e">
        <f>VLOOKUP(B39,'Google Map'!$Y:$Y,1,FALSE)</f>
        <v>#N/A</v>
      </c>
    </row>
    <row r="40" spans="1:6" x14ac:dyDescent="0.2">
      <c r="A40" s="4">
        <v>37</v>
      </c>
      <c r="B40" s="1" t="s">
        <v>1</v>
      </c>
      <c r="C40" s="1" t="s">
        <v>11</v>
      </c>
      <c r="D40" s="9"/>
      <c r="E40" s="9">
        <v>5</v>
      </c>
      <c r="F40" s="5" t="e">
        <f>VLOOKUP(B40,'Google Map'!$Y:$Y,1,FALSE)</f>
        <v>#N/A</v>
      </c>
    </row>
    <row r="41" spans="1:6" x14ac:dyDescent="0.2">
      <c r="A41" s="4">
        <v>39</v>
      </c>
      <c r="B41" s="1" t="s">
        <v>267</v>
      </c>
      <c r="C41" s="2" t="s">
        <v>12</v>
      </c>
      <c r="D41" s="9">
        <v>511</v>
      </c>
      <c r="E41" s="9">
        <v>5</v>
      </c>
      <c r="F41" s="5" t="e">
        <f>VLOOKUP(B41,'Google Map'!$Y:$Y,1,FALSE)</f>
        <v>#N/A</v>
      </c>
    </row>
    <row r="42" spans="1:6" x14ac:dyDescent="0.2">
      <c r="A42" s="4">
        <v>41</v>
      </c>
      <c r="B42" s="1" t="s">
        <v>187</v>
      </c>
      <c r="C42" s="1" t="s">
        <v>51</v>
      </c>
      <c r="D42" s="9">
        <v>750</v>
      </c>
      <c r="E42" s="9">
        <v>5</v>
      </c>
      <c r="F42" s="5" t="e">
        <f>VLOOKUP(B42,'Google Map'!$Y:$Y,1,FALSE)</f>
        <v>#N/A</v>
      </c>
    </row>
    <row r="43" spans="1:6" x14ac:dyDescent="0.2">
      <c r="A43" s="4">
        <v>42</v>
      </c>
      <c r="B43" s="1" t="s">
        <v>909</v>
      </c>
      <c r="C43" s="1" t="s">
        <v>8</v>
      </c>
      <c r="D43" s="9"/>
      <c r="E43" s="9">
        <v>5</v>
      </c>
      <c r="F43" s="5" t="e">
        <f>VLOOKUP(B43,'Google Map'!$Y:$Y,1,FALSE)</f>
        <v>#N/A</v>
      </c>
    </row>
    <row r="44" spans="1:6" x14ac:dyDescent="0.2">
      <c r="A44" s="4">
        <v>43</v>
      </c>
      <c r="B44" s="1" t="s">
        <v>282</v>
      </c>
      <c r="C44" s="1" t="s">
        <v>52</v>
      </c>
      <c r="D44" s="9"/>
      <c r="E44" s="9">
        <v>5</v>
      </c>
      <c r="F44" s="5" t="e">
        <f>VLOOKUP(B44,'Google Map'!$Y:$Y,1,FALSE)</f>
        <v>#N/A</v>
      </c>
    </row>
    <row r="45" spans="1:6" x14ac:dyDescent="0.2">
      <c r="A45" s="4">
        <v>44</v>
      </c>
      <c r="B45" s="1" t="s">
        <v>189</v>
      </c>
      <c r="C45" s="1" t="s">
        <v>19</v>
      </c>
      <c r="D45" s="9"/>
      <c r="E45" s="9">
        <v>5</v>
      </c>
      <c r="F45" s="5" t="e">
        <f>VLOOKUP(B45,'Google Map'!$Y:$Y,1,FALSE)</f>
        <v>#N/A</v>
      </c>
    </row>
    <row r="46" spans="1:6" ht="57" customHeight="1" x14ac:dyDescent="0.2">
      <c r="A46" s="4">
        <v>22</v>
      </c>
      <c r="B46" s="1" t="s">
        <v>191</v>
      </c>
      <c r="C46" s="1" t="s">
        <v>22</v>
      </c>
      <c r="D46" s="9"/>
      <c r="E46" s="9">
        <v>5</v>
      </c>
      <c r="F46" s="5" t="e">
        <f>VLOOKUP(B46,'Google Map'!$Y:$Y,1,FALSE)</f>
        <v>#N/A</v>
      </c>
    </row>
    <row r="47" spans="1:6" ht="70.5" customHeight="1" x14ac:dyDescent="0.2">
      <c r="A47" s="4">
        <v>23</v>
      </c>
      <c r="B47" s="1" t="s">
        <v>192</v>
      </c>
      <c r="C47" s="1" t="s">
        <v>53</v>
      </c>
      <c r="D47" s="9"/>
      <c r="E47" s="9">
        <v>5</v>
      </c>
      <c r="F47" s="5" t="e">
        <f>VLOOKUP(B47,'Google Map'!$Y:$Y,1,FALSE)</f>
        <v>#N/A</v>
      </c>
    </row>
    <row r="48" spans="1:6" x14ac:dyDescent="0.2">
      <c r="A48" s="4">
        <v>54</v>
      </c>
      <c r="B48" s="1" t="s">
        <v>560</v>
      </c>
      <c r="C48" s="1" t="s">
        <v>55</v>
      </c>
      <c r="D48" s="9"/>
      <c r="E48" s="9">
        <v>5</v>
      </c>
      <c r="F48" s="5" t="e">
        <f>VLOOKUP(B48,'Google Map'!$Y:$Y,1,FALSE)</f>
        <v>#N/A</v>
      </c>
    </row>
    <row r="49" spans="1:6" x14ac:dyDescent="0.2">
      <c r="A49" s="4">
        <v>45</v>
      </c>
      <c r="B49" s="1" t="s">
        <v>569</v>
      </c>
      <c r="C49" s="1" t="s">
        <v>57</v>
      </c>
      <c r="D49" s="9">
        <v>476</v>
      </c>
      <c r="E49" s="9">
        <v>5</v>
      </c>
      <c r="F49" s="5" t="e">
        <f>VLOOKUP(B49,'Google Map'!$Y:$Y,1,FALSE)</f>
        <v>#N/A</v>
      </c>
    </row>
    <row r="50" spans="1:6" ht="49.5" customHeight="1" x14ac:dyDescent="0.2">
      <c r="A50" s="4">
        <v>46</v>
      </c>
      <c r="B50" s="1" t="s">
        <v>571</v>
      </c>
      <c r="C50" s="1" t="s">
        <v>56</v>
      </c>
      <c r="D50" s="9">
        <v>1261</v>
      </c>
      <c r="E50" s="9">
        <v>5</v>
      </c>
      <c r="F50" s="5" t="e">
        <f>VLOOKUP(B50,'Google Map'!$Y:$Y,1,FALSE)</f>
        <v>#N/A</v>
      </c>
    </row>
    <row r="51" spans="1:6" x14ac:dyDescent="0.2">
      <c r="A51" s="4">
        <v>48</v>
      </c>
      <c r="B51" s="1" t="s">
        <v>446</v>
      </c>
      <c r="C51" s="1" t="s">
        <v>32</v>
      </c>
      <c r="D51" s="9"/>
      <c r="E51" s="9">
        <v>5</v>
      </c>
      <c r="F51" s="5" t="e">
        <f>VLOOKUP(B51,'Google Map'!$Y:$Y,1,FALSE)</f>
        <v>#N/A</v>
      </c>
    </row>
    <row r="52" spans="1:6" x14ac:dyDescent="0.2">
      <c r="A52" s="4">
        <v>49</v>
      </c>
      <c r="B52" s="1" t="s">
        <v>448</v>
      </c>
      <c r="C52" s="1" t="s">
        <v>31</v>
      </c>
      <c r="D52" s="9"/>
      <c r="E52" s="9">
        <v>5</v>
      </c>
      <c r="F52" s="5" t="e">
        <f>VLOOKUP(B52,'Google Map'!$Y:$Y,1,FALSE)</f>
        <v>#N/A</v>
      </c>
    </row>
    <row r="53" spans="1:6" ht="55.5" customHeight="1" x14ac:dyDescent="0.2">
      <c r="A53" s="4">
        <v>50</v>
      </c>
      <c r="B53" s="1" t="s">
        <v>460</v>
      </c>
      <c r="C53" s="1" t="s">
        <v>21</v>
      </c>
      <c r="D53" s="9"/>
      <c r="E53" s="9">
        <v>5</v>
      </c>
      <c r="F53" s="5" t="e">
        <f>VLOOKUP(B53,'Google Map'!$Y:$Y,1,FALSE)</f>
        <v>#N/A</v>
      </c>
    </row>
    <row r="54" spans="1:6" x14ac:dyDescent="0.2">
      <c r="A54" s="4">
        <v>38</v>
      </c>
      <c r="B54" s="1" t="s">
        <v>202</v>
      </c>
      <c r="C54" s="1" t="s">
        <v>9</v>
      </c>
      <c r="D54" s="9"/>
      <c r="E54" s="9">
        <v>5</v>
      </c>
      <c r="F54" s="5" t="e">
        <f>VLOOKUP(B54,'Google Map'!$Y:$Y,1,FALSE)</f>
        <v>#N/A</v>
      </c>
    </row>
    <row r="55" spans="1:6" x14ac:dyDescent="0.2">
      <c r="A55" s="4">
        <v>52</v>
      </c>
      <c r="B55" s="1" t="s">
        <v>203</v>
      </c>
      <c r="C55" s="1" t="s">
        <v>10</v>
      </c>
      <c r="D55" s="9"/>
      <c r="E55" s="9">
        <v>5</v>
      </c>
      <c r="F55" s="5" t="e">
        <f>VLOOKUP(B55,'Google Map'!$Y:$Y,1,FALSE)</f>
        <v>#N/A</v>
      </c>
    </row>
    <row r="56" spans="1:6" x14ac:dyDescent="0.2">
      <c r="A56" s="4">
        <v>53</v>
      </c>
      <c r="B56" s="1" t="s">
        <v>206</v>
      </c>
      <c r="C56" s="1" t="s">
        <v>54</v>
      </c>
      <c r="D56" s="9"/>
      <c r="E56" s="9">
        <v>5</v>
      </c>
      <c r="F56" s="5" t="e">
        <f>VLOOKUP(B56,'Google Map'!$Y:$Y,1,FALSE)</f>
        <v>#N/A</v>
      </c>
    </row>
    <row r="57" spans="1:6" x14ac:dyDescent="0.2">
      <c r="A57" s="4">
        <v>55</v>
      </c>
      <c r="B57" s="1" t="s">
        <v>208</v>
      </c>
      <c r="C57" s="1" t="s">
        <v>58</v>
      </c>
      <c r="D57" s="9"/>
      <c r="E57" s="9">
        <v>5</v>
      </c>
      <c r="F57" s="5" t="e">
        <f>VLOOKUP(B57,'Google Map'!$Y:$Y,1,FALSE)</f>
        <v>#N/A</v>
      </c>
    </row>
    <row r="58" spans="1:6" s="13" customFormat="1" x14ac:dyDescent="0.2">
      <c r="A58" s="4">
        <v>56</v>
      </c>
      <c r="B58" s="1" t="s">
        <v>381</v>
      </c>
      <c r="C58" s="1" t="s">
        <v>59</v>
      </c>
      <c r="D58" s="9"/>
      <c r="E58" s="9">
        <v>5</v>
      </c>
      <c r="F58" s="5" t="e">
        <f>VLOOKUP(B58,'Google Map'!$Y:$Y,1,FALSE)</f>
        <v>#N/A</v>
      </c>
    </row>
    <row r="59" spans="1:6" s="13" customFormat="1" x14ac:dyDescent="0.2">
      <c r="A59" s="4">
        <v>26</v>
      </c>
      <c r="B59" s="1" t="s">
        <v>63</v>
      </c>
      <c r="C59" s="1" t="s">
        <v>47</v>
      </c>
      <c r="D59" s="9"/>
      <c r="E59" s="9">
        <v>5</v>
      </c>
      <c r="F59" s="5" t="e">
        <f>VLOOKUP(B59,'Google Map'!$Y:$Y,1,FALSE)</f>
        <v>#N/A</v>
      </c>
    </row>
    <row r="60" spans="1:6" s="13" customFormat="1" x14ac:dyDescent="0.2">
      <c r="A60" s="4">
        <v>36</v>
      </c>
      <c r="B60" s="1" t="s">
        <v>3</v>
      </c>
      <c r="C60" s="1" t="s">
        <v>50</v>
      </c>
      <c r="D60" s="9"/>
      <c r="E60" s="9">
        <v>5</v>
      </c>
      <c r="F60" s="5" t="e">
        <f>VLOOKUP(B60,'Google Map'!$Y:$Y,1,FALSE)</f>
        <v>#N/A</v>
      </c>
    </row>
    <row r="61" spans="1:6" x14ac:dyDescent="0.2">
      <c r="A61" s="4">
        <v>40</v>
      </c>
      <c r="B61" s="1" t="s">
        <v>971</v>
      </c>
      <c r="C61" s="1" t="s">
        <v>22</v>
      </c>
      <c r="D61" s="9"/>
      <c r="E61" s="9">
        <v>5</v>
      </c>
      <c r="F61" s="5" t="e">
        <f>VLOOKUP(B61,'Google Map'!$Y:$Y,1,FALSE)</f>
        <v>#N/A</v>
      </c>
    </row>
    <row r="62" spans="1:6" x14ac:dyDescent="0.2">
      <c r="A62" s="4">
        <v>51</v>
      </c>
      <c r="B62" s="1" t="s">
        <v>970</v>
      </c>
      <c r="C62" s="1" t="s">
        <v>13</v>
      </c>
      <c r="D62" s="9"/>
      <c r="E62" s="9">
        <v>5</v>
      </c>
      <c r="F62" s="5" t="e">
        <f>VLOOKUP(B62,'Google Map'!$Y:$Y,1,FALSE)</f>
        <v>#N/A</v>
      </c>
    </row>
    <row r="63" spans="1:6" x14ac:dyDescent="0.2">
      <c r="A63" s="10"/>
      <c r="B63" s="11" t="s">
        <v>866</v>
      </c>
      <c r="C63" s="11"/>
      <c r="D63" s="10">
        <v>888</v>
      </c>
      <c r="E63" s="10"/>
      <c r="F63" s="5" t="e">
        <f>VLOOKUP(B63,'Google Map'!$Y:$Y,1,FALSE)</f>
        <v>#N/A</v>
      </c>
    </row>
    <row r="64" spans="1:6" x14ac:dyDescent="0.2">
      <c r="A64" s="10"/>
      <c r="B64" s="11" t="s">
        <v>203</v>
      </c>
      <c r="C64" s="11"/>
      <c r="D64" s="10">
        <v>608</v>
      </c>
      <c r="E64" s="10"/>
      <c r="F64" s="5" t="e">
        <f>VLOOKUP(B64,'Google Map'!$Y:$Y,1,FALSE)</f>
        <v>#N/A</v>
      </c>
    </row>
    <row r="65" spans="1:6" x14ac:dyDescent="0.2">
      <c r="A65" s="10"/>
      <c r="B65" s="11" t="s">
        <v>101</v>
      </c>
      <c r="C65" s="11"/>
      <c r="D65" s="10">
        <v>605</v>
      </c>
      <c r="E65" s="10"/>
      <c r="F65" s="5" t="e">
        <f>VLOOKUP(B65,'Google Map'!$Y:$Y,1,FALSE)</f>
        <v>#N/A</v>
      </c>
    </row>
    <row r="66" spans="1:6" x14ac:dyDescent="0.2">
      <c r="B66" s="1" t="s">
        <v>97</v>
      </c>
      <c r="D66" s="4">
        <v>476</v>
      </c>
      <c r="F66" s="5" t="e">
        <f>VLOOKUP(B66,'Google Map'!$Y:$Y,1,FALSE)</f>
        <v>#N/A</v>
      </c>
    </row>
    <row r="67" spans="1:6" s="13" customFormat="1" x14ac:dyDescent="0.2">
      <c r="A67" s="10"/>
      <c r="B67" s="11" t="s">
        <v>66</v>
      </c>
      <c r="C67" s="11"/>
      <c r="D67" s="12">
        <v>915</v>
      </c>
      <c r="E67" s="12">
        <v>4</v>
      </c>
      <c r="F67" s="5" t="e">
        <f>VLOOKUP(B67,'Google Map'!$Y:$Y,1,FALSE)</f>
        <v>#N/A</v>
      </c>
    </row>
  </sheetData>
  <autoFilter ref="A1:F1">
    <sortState ref="A2:F68">
      <sortCondition ref="F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A31" sqref="A31"/>
    </sheetView>
  </sheetViews>
  <sheetFormatPr baseColWidth="10" defaultColWidth="5.6640625" defaultRowHeight="15" x14ac:dyDescent="0.2"/>
  <cols>
    <col min="1" max="1" width="46" style="24" bestFit="1" customWidth="1"/>
    <col min="2" max="2" width="42.1640625" style="24" bestFit="1" customWidth="1"/>
    <col min="3" max="3" width="42.33203125" style="24" bestFit="1" customWidth="1"/>
    <col min="4" max="16384" width="5.6640625" style="24"/>
  </cols>
  <sheetData>
    <row r="1" spans="1:3" ht="16" x14ac:dyDescent="0.2">
      <c r="A1" s="23" t="s">
        <v>68</v>
      </c>
      <c r="B1" s="23" t="s">
        <v>69</v>
      </c>
      <c r="C1" s="24" t="s">
        <v>963</v>
      </c>
    </row>
    <row r="2" spans="1:3" x14ac:dyDescent="0.2">
      <c r="A2" s="27" t="s">
        <v>70</v>
      </c>
      <c r="B2" s="25" t="s">
        <v>71</v>
      </c>
      <c r="C2" s="24" t="e">
        <f>VLOOKUP(A2,'Google Map'!$D:$D,1,FALSE)</f>
        <v>#N/A</v>
      </c>
    </row>
    <row r="3" spans="1:3" x14ac:dyDescent="0.2">
      <c r="A3" s="25" t="s">
        <v>296</v>
      </c>
      <c r="B3" s="25" t="s">
        <v>72</v>
      </c>
      <c r="C3" s="24" t="str">
        <f>VLOOKUP(A3,'Google Map'!$D:$D,1,FALSE)</f>
        <v>Amara Sanctuary Resort, Sentosa</v>
      </c>
    </row>
    <row r="4" spans="1:3" x14ac:dyDescent="0.2">
      <c r="A4" s="25" t="s">
        <v>73</v>
      </c>
      <c r="B4" s="25" t="s">
        <v>74</v>
      </c>
      <c r="C4" s="24" t="str">
        <f>VLOOKUP(A4,'Google Map'!$D:$D,1,FALSE)</f>
        <v>Amara Singapore</v>
      </c>
    </row>
    <row r="5" spans="1:3" x14ac:dyDescent="0.2">
      <c r="A5" s="26" t="s">
        <v>75</v>
      </c>
      <c r="B5" s="25" t="s">
        <v>76</v>
      </c>
      <c r="C5" s="24" t="str">
        <f>VLOOKUP(A5,'Google Map'!$D:$D,1,FALSE)</f>
        <v>Amoy Hotel</v>
      </c>
    </row>
    <row r="6" spans="1:3" x14ac:dyDescent="0.2">
      <c r="A6" s="26" t="s">
        <v>77</v>
      </c>
      <c r="B6" s="25" t="s">
        <v>78</v>
      </c>
      <c r="C6" s="24" t="str">
        <f>VLOOKUP(A6,'Google Map'!$D:$D,1,FALSE)</f>
        <v>Aqueen Hotel - Balestier</v>
      </c>
    </row>
    <row r="7" spans="1:3" x14ac:dyDescent="0.2">
      <c r="A7" s="27" t="s">
        <v>707</v>
      </c>
      <c r="B7" s="25" t="s">
        <v>71</v>
      </c>
      <c r="C7" s="24" t="str">
        <f>VLOOKUP(A7,'Google Map'!$D:$D,1,FALSE)</f>
        <v>Ascott Singapore Raffles Place</v>
      </c>
    </row>
    <row r="8" spans="1:3" x14ac:dyDescent="0.2">
      <c r="A8" s="26" t="s">
        <v>79</v>
      </c>
      <c r="B8" s="25" t="s">
        <v>72</v>
      </c>
      <c r="C8" s="24" t="str">
        <f>VLOOKUP(A8,'Google Map'!$D:$D,1,FALSE)</f>
        <v>Bay Hotel Singapore</v>
      </c>
    </row>
    <row r="9" spans="1:3" x14ac:dyDescent="0.2">
      <c r="A9" s="26" t="s">
        <v>80</v>
      </c>
      <c r="B9" s="25" t="s">
        <v>71</v>
      </c>
      <c r="C9" s="24" t="e">
        <f>VLOOKUP(A9,'Google Map'!$D:$D,1,FALSE)</f>
        <v>#N/A</v>
      </c>
    </row>
    <row r="10" spans="1:3" x14ac:dyDescent="0.2">
      <c r="A10" s="26" t="s">
        <v>81</v>
      </c>
      <c r="B10" s="25" t="s">
        <v>71</v>
      </c>
      <c r="C10" s="24" t="str">
        <f>VLOOKUP(A10,'Google Map'!$D:$D,1,FALSE)</f>
        <v>Beach Hotel</v>
      </c>
    </row>
    <row r="11" spans="1:3" x14ac:dyDescent="0.2">
      <c r="A11" s="26" t="s">
        <v>82</v>
      </c>
      <c r="B11" s="25" t="s">
        <v>83</v>
      </c>
      <c r="C11" s="24" t="e">
        <f>VLOOKUP(A11,'Google Map'!$D:$D,1,FALSE)</f>
        <v>#N/A</v>
      </c>
    </row>
    <row r="12" spans="1:3" x14ac:dyDescent="0.2">
      <c r="A12" s="26" t="s">
        <v>84</v>
      </c>
      <c r="B12" s="25" t="s">
        <v>72</v>
      </c>
      <c r="C12" s="24" t="str">
        <f>VLOOKUP(A12,'Google Map'!$D:$D,1,FALSE)</f>
        <v>Capella Hotel, Singapore</v>
      </c>
    </row>
    <row r="13" spans="1:3" x14ac:dyDescent="0.2">
      <c r="A13" s="26" t="s">
        <v>85</v>
      </c>
      <c r="B13" s="25" t="s">
        <v>86</v>
      </c>
      <c r="C13" s="24" t="str">
        <f>VLOOKUP(A13,'Google Map'!$D:$D,1,FALSE)</f>
        <v>Capri By Fraser Changi City, Singapore</v>
      </c>
    </row>
    <row r="14" spans="1:3" x14ac:dyDescent="0.2">
      <c r="A14" s="26" t="s">
        <v>87</v>
      </c>
      <c r="B14" s="25" t="s">
        <v>74</v>
      </c>
      <c r="C14" s="24" t="str">
        <f>VLOOKUP(A14,'Google Map'!$D:$D,1,FALSE)</f>
        <v>Carlton City Hotel Singapore</v>
      </c>
    </row>
    <row r="15" spans="1:3" x14ac:dyDescent="0.2">
      <c r="A15" s="25" t="s">
        <v>67</v>
      </c>
      <c r="B15" s="25" t="s">
        <v>71</v>
      </c>
      <c r="C15" s="24" t="e">
        <f>VLOOKUP(A15,'Google Map'!$D:$D,1,FALSE)</f>
        <v>#N/A</v>
      </c>
    </row>
    <row r="16" spans="1:3" x14ac:dyDescent="0.2">
      <c r="A16" s="25" t="s">
        <v>88</v>
      </c>
      <c r="B16" s="25" t="s">
        <v>89</v>
      </c>
      <c r="C16" s="24" t="str">
        <f>VLOOKUP(A16,'Google Map'!$D:$D,1,FALSE)</f>
        <v>Concorde Hotel Singapore</v>
      </c>
    </row>
    <row r="17" spans="1:3" x14ac:dyDescent="0.2">
      <c r="A17" s="25" t="s">
        <v>90</v>
      </c>
      <c r="B17" s="25" t="s">
        <v>71</v>
      </c>
      <c r="C17" s="24" t="str">
        <f>VLOOKUP(A17,'Google Map'!$D:$D,1,FALSE)</f>
        <v>Conrad Centennial Singapore</v>
      </c>
    </row>
    <row r="18" spans="1:3" x14ac:dyDescent="0.2">
      <c r="A18" s="25" t="s">
        <v>91</v>
      </c>
      <c r="B18" s="25" t="s">
        <v>92</v>
      </c>
      <c r="C18" s="24" t="e">
        <f>VLOOKUP(A18,'Google Map'!$D:$D,1,FALSE)</f>
        <v>#N/A</v>
      </c>
    </row>
    <row r="19" spans="1:3" x14ac:dyDescent="0.2">
      <c r="A19" s="25" t="s">
        <v>43</v>
      </c>
      <c r="B19" s="25" t="s">
        <v>86</v>
      </c>
      <c r="C19" s="24" t="str">
        <f>VLOOKUP(A19,'Google Map'!$D:$D,1,FALSE)</f>
        <v>Crowne Plaza Changi Airport</v>
      </c>
    </row>
    <row r="20" spans="1:3" x14ac:dyDescent="0.2">
      <c r="A20" s="25" t="s">
        <v>93</v>
      </c>
      <c r="B20" s="25" t="s">
        <v>78</v>
      </c>
      <c r="C20" s="24" t="str">
        <f>VLOOKUP(A20,'Google Map'!$D:$D,1,FALSE)</f>
        <v>Days Hotel Singapore At Zhongshan Park</v>
      </c>
    </row>
    <row r="21" spans="1:3" x14ac:dyDescent="0.2">
      <c r="A21" s="25" t="s">
        <v>94</v>
      </c>
      <c r="B21" s="25" t="s">
        <v>92</v>
      </c>
      <c r="C21" s="24" t="str">
        <f>VLOOKUP(A21,'Google Map'!$D:$D,1,FALSE)</f>
        <v>Dorsett Singapore</v>
      </c>
    </row>
    <row r="22" spans="1:3" x14ac:dyDescent="0.2">
      <c r="A22" s="25" t="s">
        <v>95</v>
      </c>
      <c r="B22" s="25" t="s">
        <v>71</v>
      </c>
      <c r="C22" s="24" t="str">
        <f>VLOOKUP(A22,'Google Map'!$D:$D,1,FALSE)</f>
        <v>Fairmont Singapore</v>
      </c>
    </row>
    <row r="23" spans="1:3" x14ac:dyDescent="0.2">
      <c r="A23" s="25" t="s">
        <v>96</v>
      </c>
      <c r="B23" s="25" t="s">
        <v>83</v>
      </c>
      <c r="C23" s="24" t="str">
        <f>VLOOKUP(A23,'Google Map'!$D:$D,1,FALSE)</f>
        <v>Fortuna Hotel</v>
      </c>
    </row>
    <row r="24" spans="1:3" x14ac:dyDescent="0.2">
      <c r="A24" s="25" t="s">
        <v>97</v>
      </c>
      <c r="B24" s="25" t="s">
        <v>92</v>
      </c>
      <c r="C24" s="24" t="str">
        <f>VLOOKUP(A24,'Google Map'!$D:$D,1,FALSE)</f>
        <v>Four Points by Sheraton Singapore, Riverview</v>
      </c>
    </row>
    <row r="25" spans="1:3" x14ac:dyDescent="0.2">
      <c r="A25" s="25" t="s">
        <v>348</v>
      </c>
      <c r="B25" s="25" t="s">
        <v>89</v>
      </c>
      <c r="C25" s="24" t="str">
        <f>VLOOKUP(A25,'Google Map'!$D:$D,1,FALSE)</f>
        <v>Four Seasons Hotel</v>
      </c>
    </row>
    <row r="26" spans="1:3" x14ac:dyDescent="0.2">
      <c r="A26" s="25" t="s">
        <v>98</v>
      </c>
      <c r="B26" s="25" t="s">
        <v>86</v>
      </c>
      <c r="C26" s="24" t="str">
        <f>VLOOKUP(A26,'Google Map'!$D:$D,1,FALSE)</f>
        <v>Fragrance Hotel - Ruby</v>
      </c>
    </row>
    <row r="27" spans="1:3" x14ac:dyDescent="0.2">
      <c r="A27" s="25" t="s">
        <v>99</v>
      </c>
      <c r="B27" s="25" t="s">
        <v>86</v>
      </c>
      <c r="C27" s="24" t="str">
        <f>VLOOKUP(A27,'Google Map'!$D:$D,1,FALSE)</f>
        <v>Fragrance Hotel - Sapphire</v>
      </c>
    </row>
    <row r="28" spans="1:3" x14ac:dyDescent="0.2">
      <c r="A28" s="25" t="s">
        <v>100</v>
      </c>
      <c r="B28" s="25" t="s">
        <v>92</v>
      </c>
      <c r="C28" s="24" t="str">
        <f>VLOOKUP(A28,'Google Map'!$D:$D,1,FALSE)</f>
        <v>Furama City Centre Singapore</v>
      </c>
    </row>
    <row r="29" spans="1:3" x14ac:dyDescent="0.2">
      <c r="A29" s="25" t="s">
        <v>101</v>
      </c>
      <c r="B29" s="25" t="s">
        <v>92</v>
      </c>
      <c r="C29" s="24" t="str">
        <f>VLOOKUP(A29,'Google Map'!$D:$D,1,FALSE)</f>
        <v>Furama Riverfront Singapore</v>
      </c>
    </row>
    <row r="30" spans="1:3" x14ac:dyDescent="0.2">
      <c r="A30" s="25" t="s">
        <v>102</v>
      </c>
      <c r="B30" s="25" t="s">
        <v>103</v>
      </c>
      <c r="C30" s="24" t="str">
        <f>VLOOKUP(A30,'Google Map'!$D:$D,1,FALSE)</f>
        <v>Genting Hotel Jurong</v>
      </c>
    </row>
    <row r="31" spans="1:3" x14ac:dyDescent="0.2">
      <c r="A31" s="25" t="s">
        <v>104</v>
      </c>
      <c r="B31" s="25" t="s">
        <v>89</v>
      </c>
      <c r="C31" s="24" t="str">
        <f>VLOOKUP(A31,'Google Map'!$D:$D,1,FALSE)</f>
        <v>Goodwood Park Hotel</v>
      </c>
    </row>
    <row r="32" spans="1:3" x14ac:dyDescent="0.2">
      <c r="A32" s="25" t="s">
        <v>105</v>
      </c>
      <c r="B32" s="25" t="s">
        <v>92</v>
      </c>
      <c r="C32" s="24" t="str">
        <f>VLOOKUP(A32,'Google Map'!$D:$D,1,FALSE)</f>
        <v>Grand Copthorne Waterfront Hotel Singapore</v>
      </c>
    </row>
    <row r="33" spans="1:3" x14ac:dyDescent="0.2">
      <c r="A33" s="25" t="s">
        <v>106</v>
      </c>
      <c r="B33" s="25" t="s">
        <v>89</v>
      </c>
      <c r="C33" s="24" t="str">
        <f>VLOOKUP(A33,'Google Map'!$D:$D,1,FALSE)</f>
        <v>Grand Hyatt Singapore</v>
      </c>
    </row>
    <row r="34" spans="1:3" x14ac:dyDescent="0.2">
      <c r="A34" s="25" t="s">
        <v>107</v>
      </c>
      <c r="B34" s="25" t="s">
        <v>86</v>
      </c>
      <c r="C34" s="24" t="str">
        <f>VLOOKUP(A34,'Google Map'!$D:$D,1,FALSE)</f>
        <v>Grand Mercure Roxy Hotel</v>
      </c>
    </row>
    <row r="35" spans="1:3" x14ac:dyDescent="0.2">
      <c r="A35" s="25" t="s">
        <v>108</v>
      </c>
      <c r="B35" s="25" t="s">
        <v>71</v>
      </c>
      <c r="C35" s="24" t="str">
        <f>VLOOKUP(A35,'Google Map'!$D:$D,1,FALSE)</f>
        <v>Grand Park City Hall</v>
      </c>
    </row>
    <row r="36" spans="1:3" x14ac:dyDescent="0.2">
      <c r="A36" s="25" t="s">
        <v>109</v>
      </c>
      <c r="B36" s="25" t="s">
        <v>89</v>
      </c>
      <c r="C36" s="24" t="str">
        <f>VLOOKUP(A36,'Google Map'!$D:$D,1,FALSE)</f>
        <v>Grand Park Orchard</v>
      </c>
    </row>
    <row r="37" spans="1:3" x14ac:dyDescent="0.2">
      <c r="A37" s="25" t="s">
        <v>110</v>
      </c>
      <c r="B37" s="25" t="s">
        <v>89</v>
      </c>
      <c r="C37" s="24" t="e">
        <f>VLOOKUP(A37,'Google Map'!$D:$D,1,FALSE)</f>
        <v>#N/A</v>
      </c>
    </row>
    <row r="38" spans="1:3" x14ac:dyDescent="0.2">
      <c r="A38" s="25" t="s">
        <v>111</v>
      </c>
      <c r="B38" s="25" t="s">
        <v>89</v>
      </c>
      <c r="C38" s="24" t="str">
        <f>VLOOKUP(A38,'Google Map'!$D:$D,1,FALSE)</f>
        <v>Hilton Singapore</v>
      </c>
    </row>
    <row r="39" spans="1:3" x14ac:dyDescent="0.2">
      <c r="A39" s="25" t="s">
        <v>112</v>
      </c>
      <c r="B39" s="25" t="s">
        <v>92</v>
      </c>
      <c r="C39" s="24" t="str">
        <f>VLOOKUP(A39,'Google Map'!$D:$D,1,FALSE)</f>
        <v>Holiday Inn Express Singapore Clarke Quay</v>
      </c>
    </row>
    <row r="40" spans="1:3" x14ac:dyDescent="0.2">
      <c r="A40" s="25" t="s">
        <v>113</v>
      </c>
      <c r="B40" s="25" t="s">
        <v>86</v>
      </c>
      <c r="C40" s="24" t="str">
        <f>VLOOKUP(A40,'Google Map'!$D:$D,1,FALSE)</f>
        <v>Holiday Inn Express Singapore Katong</v>
      </c>
    </row>
    <row r="41" spans="1:3" x14ac:dyDescent="0.2">
      <c r="A41" s="25" t="s">
        <v>114</v>
      </c>
      <c r="B41" s="25" t="s">
        <v>89</v>
      </c>
      <c r="C41" s="24" t="str">
        <f>VLOOKUP(A41,'Google Map'!$D:$D,1,FALSE)</f>
        <v>Holiday Inn Express Singapore Orchard Road</v>
      </c>
    </row>
    <row r="42" spans="1:3" x14ac:dyDescent="0.2">
      <c r="A42" s="25" t="s">
        <v>115</v>
      </c>
      <c r="B42" s="25" t="s">
        <v>92</v>
      </c>
      <c r="C42" s="24" t="str">
        <f>VLOOKUP(A42,'Google Map'!$D:$D,1,FALSE)</f>
        <v>Holiday Inn Singapore Atrium</v>
      </c>
    </row>
    <row r="43" spans="1:3" x14ac:dyDescent="0.2">
      <c r="A43" s="25" t="s">
        <v>116</v>
      </c>
      <c r="B43" s="25" t="s">
        <v>89</v>
      </c>
      <c r="C43" s="24" t="str">
        <f>VLOOKUP(A43,'Google Map'!$D:$D,1,FALSE)</f>
        <v>Holiday Inn Singapore Orchard City Centre</v>
      </c>
    </row>
    <row r="44" spans="1:3" x14ac:dyDescent="0.2">
      <c r="A44" s="25" t="s">
        <v>117</v>
      </c>
      <c r="B44" s="25" t="s">
        <v>92</v>
      </c>
      <c r="C44" s="24" t="str">
        <f>VLOOKUP(A44,'Google Map'!$D:$D,1,FALSE)</f>
        <v>Hotel 1929</v>
      </c>
    </row>
    <row r="45" spans="1:3" x14ac:dyDescent="0.2">
      <c r="A45" s="25" t="s">
        <v>118</v>
      </c>
      <c r="B45" s="25" t="s">
        <v>83</v>
      </c>
      <c r="C45" s="24" t="e">
        <f>VLOOKUP(A45,'Google Map'!$D:$D,1,FALSE)</f>
        <v>#N/A</v>
      </c>
    </row>
    <row r="46" spans="1:3" x14ac:dyDescent="0.2">
      <c r="A46" s="25" t="s">
        <v>119</v>
      </c>
      <c r="B46" s="25" t="s">
        <v>86</v>
      </c>
      <c r="C46" s="24" t="e">
        <f>VLOOKUP(A46,'Google Map'!$D:$D,1,FALSE)</f>
        <v>#N/A</v>
      </c>
    </row>
    <row r="47" spans="1:3" x14ac:dyDescent="0.2">
      <c r="A47" s="25" t="s">
        <v>120</v>
      </c>
      <c r="B47" s="25" t="s">
        <v>86</v>
      </c>
      <c r="C47" s="24" t="e">
        <f>VLOOKUP(A47,'Google Map'!$D:$D,1,FALSE)</f>
        <v>#N/A</v>
      </c>
    </row>
    <row r="48" spans="1:3" x14ac:dyDescent="0.2">
      <c r="A48" s="25" t="s">
        <v>121</v>
      </c>
      <c r="B48" s="25" t="s">
        <v>71</v>
      </c>
      <c r="C48" s="24" t="e">
        <f>VLOOKUP(A48,'Google Map'!$D:$D,1,FALSE)</f>
        <v>#N/A</v>
      </c>
    </row>
    <row r="49" spans="1:3" x14ac:dyDescent="0.2">
      <c r="A49" s="25" t="s">
        <v>122</v>
      </c>
      <c r="B49" s="25" t="s">
        <v>89</v>
      </c>
      <c r="C49" s="24" t="str">
        <f>VLOOKUP(A49,'Google Map'!$D:$D,1,FALSE)</f>
        <v>Hotel Chancellor @ Orchard</v>
      </c>
    </row>
    <row r="50" spans="1:3" x14ac:dyDescent="0.2">
      <c r="A50" s="25" t="s">
        <v>123</v>
      </c>
      <c r="B50" s="25" t="s">
        <v>71</v>
      </c>
      <c r="C50" s="24" t="str">
        <f>VLOOKUP(A50,'Google Map'!$D:$D,1,FALSE)</f>
        <v>Hotel Clover 33 Jalan Sultan</v>
      </c>
    </row>
    <row r="51" spans="1:3" x14ac:dyDescent="0.2">
      <c r="A51" s="25" t="s">
        <v>124</v>
      </c>
      <c r="B51" s="25" t="s">
        <v>89</v>
      </c>
      <c r="C51" s="24" t="e">
        <f>VLOOKUP(A51,'Google Map'!$D:$D,1,FALSE)</f>
        <v>#N/A</v>
      </c>
    </row>
    <row r="52" spans="1:3" x14ac:dyDescent="0.2">
      <c r="A52" s="25" t="s">
        <v>125</v>
      </c>
      <c r="B52" s="25" t="s">
        <v>71</v>
      </c>
      <c r="C52" s="24" t="str">
        <f>VLOOKUP(A52,'Google Map'!$D:$D,1,FALSE)</f>
        <v>Hotel Grand Pacific</v>
      </c>
    </row>
    <row r="53" spans="1:3" x14ac:dyDescent="0.2">
      <c r="A53" s="25" t="s">
        <v>126</v>
      </c>
      <c r="B53" s="25" t="s">
        <v>86</v>
      </c>
      <c r="C53" s="24" t="str">
        <f>VLOOKUP(A53,'Google Map'!$D:$D,1,FALSE)</f>
        <v>Hotel Indigo Singapore Katong</v>
      </c>
    </row>
    <row r="54" spans="1:3" x14ac:dyDescent="0.2">
      <c r="A54" s="25" t="s">
        <v>127</v>
      </c>
      <c r="B54" s="25" t="s">
        <v>89</v>
      </c>
      <c r="C54" s="24" t="str">
        <f>VLOOKUP(A54,'Google Map'!$D:$D,1,FALSE)</f>
        <v>Hotel Jen Orchardgateway Singapore</v>
      </c>
    </row>
    <row r="55" spans="1:3" x14ac:dyDescent="0.2">
      <c r="A55" s="25" t="s">
        <v>128</v>
      </c>
      <c r="B55" s="25" t="s">
        <v>89</v>
      </c>
      <c r="C55" s="24" t="e">
        <f>VLOOKUP(A55,'Google Map'!$D:$D,1,FALSE)</f>
        <v>#N/A</v>
      </c>
    </row>
    <row r="56" spans="1:3" x14ac:dyDescent="0.2">
      <c r="A56" s="25" t="s">
        <v>129</v>
      </c>
      <c r="B56" s="25" t="s">
        <v>71</v>
      </c>
      <c r="C56" s="24" t="str">
        <f>VLOOKUP(A56,'Google Map'!$D:$D,1,FALSE)</f>
        <v>Hotel Kai</v>
      </c>
    </row>
    <row r="57" spans="1:3" x14ac:dyDescent="0.2">
      <c r="A57" s="25" t="s">
        <v>130</v>
      </c>
      <c r="B57" s="25" t="s">
        <v>92</v>
      </c>
      <c r="C57" s="24" t="str">
        <f>VLOOKUP(A57,'Google Map'!$D:$D,1,FALSE)</f>
        <v>Hotel Miramar Singapore</v>
      </c>
    </row>
    <row r="58" spans="1:3" x14ac:dyDescent="0.2">
      <c r="A58" s="25" t="s">
        <v>131</v>
      </c>
      <c r="B58" s="25" t="s">
        <v>92</v>
      </c>
      <c r="C58" s="24" t="e">
        <f>VLOOKUP(A58,'Google Map'!$D:$D,1,FALSE)</f>
        <v>#N/A</v>
      </c>
    </row>
    <row r="59" spans="1:3" x14ac:dyDescent="0.2">
      <c r="A59" s="25" t="s">
        <v>132</v>
      </c>
      <c r="B59" s="25" t="s">
        <v>78</v>
      </c>
      <c r="C59" s="24" t="str">
        <f>VLOOKUP(A59,'Google Map'!$D:$D,1,FALSE)</f>
        <v>Hotel Royal</v>
      </c>
    </row>
    <row r="60" spans="1:3" x14ac:dyDescent="0.2">
      <c r="A60" s="25" t="s">
        <v>133</v>
      </c>
      <c r="B60" s="25" t="s">
        <v>71</v>
      </c>
      <c r="C60" s="24" t="str">
        <f>VLOOKUP(A60,'Google Map'!$D:$D,1,FALSE)</f>
        <v>Hotel Royal @ Queens</v>
      </c>
    </row>
    <row r="61" spans="1:3" x14ac:dyDescent="0.2">
      <c r="A61" s="25" t="s">
        <v>134</v>
      </c>
      <c r="B61" s="25" t="s">
        <v>89</v>
      </c>
      <c r="C61" s="24" t="e">
        <f>VLOOKUP(A61,'Google Map'!$D:$D,1,FALSE)</f>
        <v>#N/A</v>
      </c>
    </row>
    <row r="62" spans="1:3" x14ac:dyDescent="0.2">
      <c r="A62" s="25" t="s">
        <v>4</v>
      </c>
      <c r="B62" s="25" t="s">
        <v>83</v>
      </c>
      <c r="C62" s="24" t="str">
        <f>VLOOKUP(A62,'Google Map'!$D:$D,1,FALSE)</f>
        <v>Hotel Vagabond</v>
      </c>
    </row>
    <row r="63" spans="1:3" x14ac:dyDescent="0.2">
      <c r="A63" s="25" t="s">
        <v>135</v>
      </c>
      <c r="B63" s="25" t="s">
        <v>78</v>
      </c>
      <c r="C63" s="24" t="str">
        <f>VLOOKUP(A63,'Google Map'!$D:$D,1,FALSE)</f>
        <v>Ibis Singapore Novena</v>
      </c>
    </row>
    <row r="64" spans="1:3" x14ac:dyDescent="0.2">
      <c r="A64" s="25" t="s">
        <v>136</v>
      </c>
      <c r="B64" s="25" t="s">
        <v>71</v>
      </c>
      <c r="C64" s="24" t="str">
        <f>VLOOKUP(A64,'Google Map'!$D:$D,1,FALSE)</f>
        <v>Ibis Singapore on Bencoolen</v>
      </c>
    </row>
    <row r="65" spans="1:3" x14ac:dyDescent="0.2">
      <c r="A65" s="25" t="s">
        <v>137</v>
      </c>
      <c r="B65" s="25" t="s">
        <v>89</v>
      </c>
      <c r="C65" s="24" t="str">
        <f>VLOOKUP(A65,'Google Map'!$D:$D,1,FALSE)</f>
        <v>Innotel Hotel</v>
      </c>
    </row>
    <row r="66" spans="1:3" x14ac:dyDescent="0.2">
      <c r="A66" s="25" t="s">
        <v>46</v>
      </c>
      <c r="B66" s="25" t="s">
        <v>71</v>
      </c>
      <c r="C66" s="24" t="str">
        <f>VLOOKUP(A66,'Google Map'!$D:$D,1,FALSE)</f>
        <v>InterContinental Singapore</v>
      </c>
    </row>
    <row r="67" spans="1:3" x14ac:dyDescent="0.2">
      <c r="A67" s="25" t="s">
        <v>138</v>
      </c>
      <c r="B67" s="25" t="s">
        <v>92</v>
      </c>
      <c r="C67" s="24" t="str">
        <f>VLOOKUP(A67,'Google Map'!$D:$D,1,FALSE)</f>
        <v>Jayleen 1918 Hotel</v>
      </c>
    </row>
    <row r="68" spans="1:3" x14ac:dyDescent="0.2">
      <c r="A68" s="25" t="s">
        <v>139</v>
      </c>
      <c r="B68" s="25" t="s">
        <v>74</v>
      </c>
      <c r="C68" s="24" t="e">
        <f>VLOOKUP(A68,'Google Map'!$D:$D,1,FALSE)</f>
        <v>#N/A</v>
      </c>
    </row>
    <row r="69" spans="1:3" x14ac:dyDescent="0.2">
      <c r="A69" s="25" t="s">
        <v>140</v>
      </c>
      <c r="B69" s="25" t="s">
        <v>72</v>
      </c>
      <c r="C69" s="24" t="e">
        <f>VLOOKUP(A69,'Google Map'!$D:$D,1,FALSE)</f>
        <v>#N/A</v>
      </c>
    </row>
    <row r="70" spans="1:3" x14ac:dyDescent="0.2">
      <c r="A70" s="25" t="s">
        <v>141</v>
      </c>
      <c r="B70" s="25" t="s">
        <v>92</v>
      </c>
      <c r="C70" s="24" t="e">
        <f>VLOOKUP(A70,'Google Map'!$D:$D,1,FALSE)</f>
        <v>#N/A</v>
      </c>
    </row>
    <row r="71" spans="1:3" x14ac:dyDescent="0.2">
      <c r="A71" s="25" t="s">
        <v>142</v>
      </c>
      <c r="B71" s="25" t="s">
        <v>89</v>
      </c>
      <c r="C71" s="24" t="e">
        <f>VLOOKUP(A71,'Google Map'!$D:$D,1,FALSE)</f>
        <v>#N/A</v>
      </c>
    </row>
    <row r="72" spans="1:3" x14ac:dyDescent="0.2">
      <c r="A72" s="25" t="s">
        <v>143</v>
      </c>
      <c r="B72" s="25" t="s">
        <v>74</v>
      </c>
      <c r="C72" s="24" t="str">
        <f>VLOOKUP(A72,'Google Map'!$D:$D,1,FALSE)</f>
        <v>M Hotel Singapore</v>
      </c>
    </row>
    <row r="73" spans="1:3" x14ac:dyDescent="0.2">
      <c r="A73" s="25" t="s">
        <v>144</v>
      </c>
      <c r="B73" s="25" t="s">
        <v>92</v>
      </c>
      <c r="C73" s="24" t="str">
        <f>VLOOKUP(A73,'Google Map'!$D:$D,1,FALSE)</f>
        <v>M Social Singapore</v>
      </c>
    </row>
    <row r="74" spans="1:3" x14ac:dyDescent="0.2">
      <c r="A74" s="25" t="s">
        <v>145</v>
      </c>
      <c r="B74" s="25" t="s">
        <v>89</v>
      </c>
      <c r="C74" s="24" t="str">
        <f>VLOOKUP(A74,'Google Map'!$D:$D,1,FALSE)</f>
        <v>Mandarin Orchard Singapore</v>
      </c>
    </row>
    <row r="75" spans="1:3" x14ac:dyDescent="0.2">
      <c r="A75" s="25" t="s">
        <v>146</v>
      </c>
      <c r="B75" s="25" t="s">
        <v>71</v>
      </c>
      <c r="C75" s="24" t="str">
        <f>VLOOKUP(A75,'Google Map'!$D:$D,1,FALSE)</f>
        <v>Mandarin Oriental, Singapore</v>
      </c>
    </row>
    <row r="76" spans="1:3" x14ac:dyDescent="0.2">
      <c r="A76" s="25" t="s">
        <v>147</v>
      </c>
      <c r="B76" s="25" t="s">
        <v>71</v>
      </c>
      <c r="C76" s="24" t="e">
        <f>VLOOKUP(A76,'Google Map'!$D:$D,1,FALSE)</f>
        <v>#N/A</v>
      </c>
    </row>
    <row r="77" spans="1:3" x14ac:dyDescent="0.2">
      <c r="A77" s="25" t="s">
        <v>0</v>
      </c>
      <c r="B77" s="25" t="s">
        <v>71</v>
      </c>
      <c r="C77" s="24" t="e">
        <f>VLOOKUP(A77,'Google Map'!$D:$D,1,FALSE)</f>
        <v>#N/A</v>
      </c>
    </row>
    <row r="78" spans="1:3" x14ac:dyDescent="0.2">
      <c r="A78" s="25" t="s">
        <v>148</v>
      </c>
      <c r="B78" s="25" t="s">
        <v>71</v>
      </c>
      <c r="C78" s="24" t="str">
        <f>VLOOKUP(A78,'Google Map'!$D:$D,1,FALSE)</f>
        <v>Marrison Hotel</v>
      </c>
    </row>
    <row r="79" spans="1:3" x14ac:dyDescent="0.2">
      <c r="A79" s="25" t="s">
        <v>149</v>
      </c>
      <c r="B79" s="25" t="s">
        <v>71</v>
      </c>
      <c r="C79" s="24" t="str">
        <f>VLOOKUP(A79,'Google Map'!$D:$D,1,FALSE)</f>
        <v>Mercure Singapore Bugis</v>
      </c>
    </row>
    <row r="80" spans="1:3" x14ac:dyDescent="0.2">
      <c r="A80" s="25" t="s">
        <v>150</v>
      </c>
      <c r="B80" s="25" t="s">
        <v>83</v>
      </c>
      <c r="C80" s="24" t="str">
        <f>VLOOKUP(A80,'Google Map'!$D:$D,1,FALSE)</f>
        <v>Moon 23 Hotel</v>
      </c>
    </row>
    <row r="81" spans="1:3" x14ac:dyDescent="0.2">
      <c r="A81" s="25" t="s">
        <v>151</v>
      </c>
      <c r="B81" s="25" t="s">
        <v>71</v>
      </c>
      <c r="C81" s="24" t="e">
        <f>VLOOKUP(A81,'Google Map'!$D:$D,1,FALSE)</f>
        <v>#N/A</v>
      </c>
    </row>
    <row r="82" spans="1:3" x14ac:dyDescent="0.2">
      <c r="A82" s="25" t="s">
        <v>152</v>
      </c>
      <c r="B82" s="25" t="s">
        <v>92</v>
      </c>
      <c r="C82" s="24" t="str">
        <f>VLOOKUP(A82,'Google Map'!$D:$D,1,FALSE)</f>
        <v>Naumi Liora</v>
      </c>
    </row>
    <row r="83" spans="1:3" x14ac:dyDescent="0.2">
      <c r="A83" s="25" t="s">
        <v>153</v>
      </c>
      <c r="B83" s="25" t="s">
        <v>92</v>
      </c>
      <c r="C83" s="24" t="str">
        <f>VLOOKUP(A83,'Google Map'!$D:$D,1,FALSE)</f>
        <v>New Majestic Hotel</v>
      </c>
    </row>
    <row r="84" spans="1:3" x14ac:dyDescent="0.2">
      <c r="A84" s="25" t="s">
        <v>154</v>
      </c>
      <c r="B84" s="25" t="s">
        <v>92</v>
      </c>
      <c r="C84" s="24" t="str">
        <f>VLOOKUP(A84,'Google Map'!$D:$D,1,FALSE)</f>
        <v>Nostalgia Hotel</v>
      </c>
    </row>
    <row r="85" spans="1:3" x14ac:dyDescent="0.2">
      <c r="A85" s="25" t="s">
        <v>155</v>
      </c>
      <c r="B85" s="25" t="s">
        <v>92</v>
      </c>
      <c r="C85" s="24" t="str">
        <f>VLOOKUP(A85,'Google Map'!$D:$D,1,FALSE)</f>
        <v>Novotel Singapore Clarke Quay</v>
      </c>
    </row>
    <row r="86" spans="1:3" x14ac:dyDescent="0.2">
      <c r="A86" s="25" t="s">
        <v>156</v>
      </c>
      <c r="B86" s="25" t="s">
        <v>74</v>
      </c>
      <c r="C86" s="24" t="str">
        <f>VLOOKUP(A86,'Google Map'!$D:$D,1,FALSE)</f>
        <v>Oasia Hotel Downtown, Singapore</v>
      </c>
    </row>
    <row r="87" spans="1:3" x14ac:dyDescent="0.2">
      <c r="A87" s="25" t="s">
        <v>157</v>
      </c>
      <c r="B87" s="25" t="s">
        <v>78</v>
      </c>
      <c r="C87" s="24" t="e">
        <f>VLOOKUP(A87,'Google Map'!$D:$D,1,FALSE)</f>
        <v>#N/A</v>
      </c>
    </row>
    <row r="88" spans="1:3" x14ac:dyDescent="0.2">
      <c r="A88" s="25" t="s">
        <v>158</v>
      </c>
      <c r="B88" s="25" t="s">
        <v>83</v>
      </c>
      <c r="C88" s="24" t="str">
        <f>VLOOKUP(A88,'Google Map'!$D:$D,1,FALSE)</f>
        <v>One Farrer Hotel &amp; Spa</v>
      </c>
    </row>
    <row r="89" spans="1:3" x14ac:dyDescent="0.2">
      <c r="A89" s="25" t="s">
        <v>159</v>
      </c>
      <c r="B89" s="25" t="s">
        <v>72</v>
      </c>
      <c r="C89" s="24" t="e">
        <f>VLOOKUP(A89,'Google Map'!$D:$D,1,FALSE)</f>
        <v>#N/A</v>
      </c>
    </row>
    <row r="90" spans="1:3" x14ac:dyDescent="0.2">
      <c r="A90" s="25" t="s">
        <v>160</v>
      </c>
      <c r="B90" s="25" t="s">
        <v>89</v>
      </c>
      <c r="C90" s="24" t="str">
        <f>VLOOKUP(A90,'Google Map'!$D:$D,1,FALSE)</f>
        <v>Orchard Hotel Singapore</v>
      </c>
    </row>
    <row r="91" spans="1:3" x14ac:dyDescent="0.2">
      <c r="A91" s="25" t="s">
        <v>161</v>
      </c>
      <c r="B91" s="25" t="s">
        <v>89</v>
      </c>
      <c r="C91" s="24" t="str">
        <f>VLOOKUP(A91,'Google Map'!$D:$D,1,FALSE)</f>
        <v>Orchard Parade Hotel</v>
      </c>
    </row>
    <row r="92" spans="1:3" x14ac:dyDescent="0.2">
      <c r="A92" s="25" t="s">
        <v>162</v>
      </c>
      <c r="B92" s="25" t="s">
        <v>74</v>
      </c>
      <c r="C92" s="24" t="str">
        <f>VLOOKUP(A92,'Google Map'!$D:$D,1,FALSE)</f>
        <v>Orchid Hotel</v>
      </c>
    </row>
    <row r="93" spans="1:3" x14ac:dyDescent="0.2">
      <c r="A93" s="25" t="s">
        <v>6</v>
      </c>
      <c r="B93" s="25" t="s">
        <v>89</v>
      </c>
      <c r="C93" s="24" t="str">
        <f>VLOOKUP(A93,'Google Map'!$D:$D,1,FALSE)</f>
        <v>Pan Pacific Orchard</v>
      </c>
    </row>
    <row r="94" spans="1:3" x14ac:dyDescent="0.2">
      <c r="A94" s="25" t="s">
        <v>163</v>
      </c>
      <c r="B94" s="25" t="s">
        <v>71</v>
      </c>
      <c r="C94" s="24" t="e">
        <f>VLOOKUP(A94,'Google Map'!$D:$D,1,FALSE)</f>
        <v>#N/A</v>
      </c>
    </row>
    <row r="95" spans="1:3" x14ac:dyDescent="0.2">
      <c r="A95" s="25" t="s">
        <v>164</v>
      </c>
      <c r="B95" s="25" t="s">
        <v>83</v>
      </c>
      <c r="C95" s="24" t="e">
        <f>VLOOKUP(A95,'Google Map'!$D:$D,1,FALSE)</f>
        <v>#N/A</v>
      </c>
    </row>
    <row r="96" spans="1:3" x14ac:dyDescent="0.2">
      <c r="A96" s="25" t="s">
        <v>165</v>
      </c>
      <c r="B96" s="25" t="s">
        <v>86</v>
      </c>
      <c r="C96" s="24" t="str">
        <f>VLOOKUP(A96,'Google Map'!$D:$D,1,FALSE)</f>
        <v>Park Avenue Changi</v>
      </c>
    </row>
    <row r="97" spans="1:3" x14ac:dyDescent="0.2">
      <c r="A97" s="25" t="s">
        <v>166</v>
      </c>
      <c r="B97" s="25" t="s">
        <v>167</v>
      </c>
      <c r="C97" s="24" t="str">
        <f>VLOOKUP(A97,'Google Map'!$D:$D,1,FALSE)</f>
        <v>Park Avenue Rochester</v>
      </c>
    </row>
    <row r="98" spans="1:3" x14ac:dyDescent="0.2">
      <c r="A98" s="25" t="s">
        <v>168</v>
      </c>
      <c r="B98" s="25" t="s">
        <v>92</v>
      </c>
      <c r="C98" s="24" t="str">
        <f>VLOOKUP(A98,'Google Map'!$D:$D,1,FALSE)</f>
        <v>Park Hotel Alexandra</v>
      </c>
    </row>
    <row r="99" spans="1:3" x14ac:dyDescent="0.2">
      <c r="A99" s="25" t="s">
        <v>169</v>
      </c>
      <c r="B99" s="25" t="s">
        <v>92</v>
      </c>
      <c r="C99" s="24" t="str">
        <f>VLOOKUP(A99,'Google Map'!$D:$D,1,FALSE)</f>
        <v>Park Hotel Clarke Quay</v>
      </c>
    </row>
    <row r="100" spans="1:3" x14ac:dyDescent="0.2">
      <c r="A100" s="25" t="s">
        <v>170</v>
      </c>
      <c r="B100" s="25" t="s">
        <v>92</v>
      </c>
      <c r="C100" s="24" t="str">
        <f>VLOOKUP(A100,'Google Map'!$D:$D,1,FALSE)</f>
        <v>Park Regis Singapore</v>
      </c>
    </row>
    <row r="101" spans="1:3" x14ac:dyDescent="0.2">
      <c r="A101" s="25" t="s">
        <v>171</v>
      </c>
      <c r="B101" s="25" t="s">
        <v>71</v>
      </c>
      <c r="C101" s="24" t="e">
        <f>VLOOKUP(A101,'Google Map'!$D:$D,1,FALSE)</f>
        <v>#N/A</v>
      </c>
    </row>
    <row r="102" spans="1:3" x14ac:dyDescent="0.2">
      <c r="A102" s="25" t="s">
        <v>172</v>
      </c>
      <c r="B102" s="25" t="s">
        <v>83</v>
      </c>
      <c r="C102" s="24" t="str">
        <f>VLOOKUP(A102,'Google Map'!$D:$D,1,FALSE)</f>
        <v>PARKROYAL on Kitchener Road</v>
      </c>
    </row>
    <row r="103" spans="1:3" x14ac:dyDescent="0.2">
      <c r="A103" s="25" t="s">
        <v>173</v>
      </c>
      <c r="B103" s="25" t="s">
        <v>92</v>
      </c>
      <c r="C103" s="24" t="str">
        <f>VLOOKUP(A103,'Google Map'!$D:$D,1,FALSE)</f>
        <v>PARKROYAL on Pickering</v>
      </c>
    </row>
    <row r="104" spans="1:3" x14ac:dyDescent="0.2">
      <c r="A104" s="25" t="s">
        <v>174</v>
      </c>
      <c r="B104" s="25" t="s">
        <v>71</v>
      </c>
      <c r="C104" s="24" t="str">
        <f>VLOOKUP(A104,'Google Map'!$D:$D,1,FALSE)</f>
        <v>Peninsula.Excelsior Hotel</v>
      </c>
    </row>
    <row r="105" spans="1:3" x14ac:dyDescent="0.2">
      <c r="A105" s="25" t="s">
        <v>175</v>
      </c>
      <c r="B105" s="25" t="s">
        <v>83</v>
      </c>
      <c r="C105" s="24" t="str">
        <f>VLOOKUP(A105,'Google Map'!$D:$D,1,FALSE)</f>
        <v>Perak Hotel</v>
      </c>
    </row>
    <row r="106" spans="1:3" x14ac:dyDescent="0.2">
      <c r="A106" s="25" t="s">
        <v>176</v>
      </c>
      <c r="B106" s="25" t="s">
        <v>71</v>
      </c>
      <c r="C106" s="24" t="e">
        <f>VLOOKUP(A106,'Google Map'!$D:$D,1,FALSE)</f>
        <v>#N/A</v>
      </c>
    </row>
    <row r="107" spans="1:3" x14ac:dyDescent="0.2">
      <c r="A107" s="25" t="s">
        <v>177</v>
      </c>
      <c r="B107" s="25" t="s">
        <v>78</v>
      </c>
      <c r="C107" s="24" t="str">
        <f>VLOOKUP(A107,'Google Map'!$D:$D,1,FALSE)</f>
        <v>Quality Hotel Marlow</v>
      </c>
    </row>
    <row r="108" spans="1:3" x14ac:dyDescent="0.2">
      <c r="A108" s="25" t="s">
        <v>178</v>
      </c>
      <c r="B108" s="25" t="s">
        <v>71</v>
      </c>
      <c r="C108" s="24" t="e">
        <f>VLOOKUP(A108,'Google Map'!$D:$D,1,FALSE)</f>
        <v>#N/A</v>
      </c>
    </row>
    <row r="109" spans="1:3" x14ac:dyDescent="0.2">
      <c r="A109" s="25" t="s">
        <v>179</v>
      </c>
      <c r="B109" s="25" t="s">
        <v>78</v>
      </c>
      <c r="C109" s="24" t="str">
        <f>VLOOKUP(A109,'Google Map'!$D:$D,1,FALSE)</f>
        <v>Ramada Singapore at Zhongshan Park</v>
      </c>
    </row>
    <row r="110" spans="1:3" x14ac:dyDescent="0.2">
      <c r="A110" s="25" t="s">
        <v>180</v>
      </c>
      <c r="B110" s="25" t="s">
        <v>89</v>
      </c>
      <c r="C110" s="24" t="str">
        <f>VLOOKUP(A110,'Google Map'!$D:$D,1,FALSE)</f>
        <v>RELC International Hotel</v>
      </c>
    </row>
    <row r="111" spans="1:3" x14ac:dyDescent="0.2">
      <c r="A111" s="25" t="s">
        <v>181</v>
      </c>
      <c r="B111" s="25" t="s">
        <v>71</v>
      </c>
      <c r="C111" s="24" t="e">
        <f>VLOOKUP(A111,'Google Map'!$D:$D,1,FALSE)</f>
        <v>#N/A</v>
      </c>
    </row>
    <row r="112" spans="1:3" x14ac:dyDescent="0.2">
      <c r="A112" s="25" t="s">
        <v>182</v>
      </c>
      <c r="B112" s="25" t="s">
        <v>72</v>
      </c>
      <c r="C112" s="24" t="e">
        <f>VLOOKUP(A112,'Google Map'!$D:$D,1,FALSE)</f>
        <v>#N/A</v>
      </c>
    </row>
    <row r="113" spans="1:3" x14ac:dyDescent="0.2">
      <c r="A113" s="25" t="s">
        <v>183</v>
      </c>
      <c r="B113" s="25" t="s">
        <v>92</v>
      </c>
      <c r="C113" s="24" t="str">
        <f>VLOOKUP(A113,'Google Map'!$D:$D,1,FALSE)</f>
        <v>Robertson Quay Hotel</v>
      </c>
    </row>
    <row r="114" spans="1:3" x14ac:dyDescent="0.2">
      <c r="A114" s="25" t="s">
        <v>184</v>
      </c>
      <c r="B114" s="25" t="s">
        <v>89</v>
      </c>
      <c r="C114" s="24" t="e">
        <f>VLOOKUP(A114,'Google Map'!$D:$D,1,FALSE)</f>
        <v>#N/A</v>
      </c>
    </row>
    <row r="115" spans="1:3" x14ac:dyDescent="0.2">
      <c r="A115" s="25" t="s">
        <v>185</v>
      </c>
      <c r="B115" s="25" t="s">
        <v>83</v>
      </c>
      <c r="C115" s="24" t="str">
        <f>VLOOKUP(A115,'Google Map'!$D:$D,1,FALSE)</f>
        <v>Sandpiper Hotel</v>
      </c>
    </row>
    <row r="116" spans="1:3" x14ac:dyDescent="0.2">
      <c r="A116" s="25" t="s">
        <v>186</v>
      </c>
      <c r="B116" s="25" t="s">
        <v>86</v>
      </c>
      <c r="C116" s="24" t="str">
        <f>VLOOKUP(A116,'Google Map'!$D:$D,1,FALSE)</f>
        <v>Santa Grand Hotel East Coast</v>
      </c>
    </row>
    <row r="117" spans="1:3" x14ac:dyDescent="0.2">
      <c r="A117" s="25" t="s">
        <v>187</v>
      </c>
      <c r="B117" s="25" t="s">
        <v>89</v>
      </c>
      <c r="C117" s="24" t="str">
        <f>VLOOKUP(A117,'Google Map'!$D:$D,1,FALSE)</f>
        <v>Shangri-La Hotel</v>
      </c>
    </row>
    <row r="118" spans="1:3" x14ac:dyDescent="0.2">
      <c r="A118" s="25" t="s">
        <v>188</v>
      </c>
      <c r="B118" s="25" t="s">
        <v>72</v>
      </c>
      <c r="C118" s="24" t="e">
        <f>VLOOKUP(A118,'Google Map'!$D:$D,1,FALSE)</f>
        <v>#N/A</v>
      </c>
    </row>
    <row r="119" spans="1:3" x14ac:dyDescent="0.2">
      <c r="A119" s="25" t="s">
        <v>5</v>
      </c>
      <c r="B119" s="25" t="s">
        <v>78</v>
      </c>
      <c r="C119" s="24" t="e">
        <f>VLOOKUP(A119,'Google Map'!$D:$D,1,FALSE)</f>
        <v>#N/A</v>
      </c>
    </row>
    <row r="120" spans="1:3" x14ac:dyDescent="0.2">
      <c r="A120" s="25" t="s">
        <v>189</v>
      </c>
      <c r="B120" s="25" t="s">
        <v>89</v>
      </c>
      <c r="C120" s="24" t="str">
        <f>VLOOKUP(A120,'Google Map'!$D:$D,1,FALSE)</f>
        <v>Singapore Marriott Tang Plaza Hotel</v>
      </c>
    </row>
    <row r="121" spans="1:3" x14ac:dyDescent="0.2">
      <c r="A121" s="25" t="s">
        <v>190</v>
      </c>
      <c r="B121" s="25" t="s">
        <v>78</v>
      </c>
      <c r="C121" s="24" t="str">
        <f>VLOOKUP(A121,'Google Map'!$D:$D,1,FALSE)</f>
        <v>Sloane Court Hotel</v>
      </c>
    </row>
    <row r="122" spans="1:3" x14ac:dyDescent="0.2">
      <c r="A122" s="25" t="s">
        <v>191</v>
      </c>
      <c r="B122" s="25" t="s">
        <v>72</v>
      </c>
      <c r="C122" s="24" t="str">
        <f>VLOOKUP(A122,'Google Map'!$D:$D,1,FALSE)</f>
        <v>Sofitel Singapore Sentosa Resort &amp; Spa</v>
      </c>
    </row>
    <row r="123" spans="1:3" x14ac:dyDescent="0.2">
      <c r="A123" s="25" t="s">
        <v>192</v>
      </c>
      <c r="B123" s="25" t="s">
        <v>76</v>
      </c>
      <c r="C123" s="24" t="str">
        <f>VLOOKUP(A123,'Google Map'!$D:$D,1,FALSE)</f>
        <v>Sofitel So Singapore</v>
      </c>
    </row>
    <row r="124" spans="1:3" x14ac:dyDescent="0.2">
      <c r="A124" s="25" t="s">
        <v>193</v>
      </c>
      <c r="B124" s="25" t="s">
        <v>71</v>
      </c>
      <c r="C124" s="24" t="str">
        <f>VLOOKUP(A124,'Google Map'!$D:$D,1,FALSE)</f>
        <v>South East Asia Hotel</v>
      </c>
    </row>
    <row r="125" spans="1:3" x14ac:dyDescent="0.2">
      <c r="A125" s="25" t="s">
        <v>194</v>
      </c>
      <c r="B125" s="25" t="s">
        <v>92</v>
      </c>
      <c r="C125" s="24" t="str">
        <f>VLOOKUP(A125,'Google Map'!$D:$D,1,FALSE)</f>
        <v>Studio M Hotel</v>
      </c>
    </row>
    <row r="126" spans="1:3" x14ac:dyDescent="0.2">
      <c r="A126" s="25" t="s">
        <v>195</v>
      </c>
      <c r="B126" s="25" t="s">
        <v>92</v>
      </c>
      <c r="C126" s="24" t="e">
        <f>VLOOKUP(A126,'Google Map'!$D:$D,1,FALSE)</f>
        <v>#N/A</v>
      </c>
    </row>
    <row r="127" spans="1:3" x14ac:dyDescent="0.2">
      <c r="A127" s="25" t="s">
        <v>196</v>
      </c>
      <c r="B127" s="25" t="s">
        <v>71</v>
      </c>
      <c r="C127" s="24" t="e">
        <f>VLOOKUP(A127,'Google Map'!$D:$D,1,FALSE)</f>
        <v>#N/A</v>
      </c>
    </row>
    <row r="128" spans="1:3" x14ac:dyDescent="0.2">
      <c r="A128" s="25" t="s">
        <v>197</v>
      </c>
      <c r="B128" s="25" t="s">
        <v>74</v>
      </c>
      <c r="C128" s="24" t="e">
        <f>VLOOKUP(A128,'Google Map'!$D:$D,1,FALSE)</f>
        <v>#N/A</v>
      </c>
    </row>
    <row r="129" spans="1:3" x14ac:dyDescent="0.2">
      <c r="A129" s="25" t="s">
        <v>198</v>
      </c>
      <c r="B129" s="25" t="s">
        <v>89</v>
      </c>
      <c r="C129" s="24" t="e">
        <f>VLOOKUP(A129,'Google Map'!$D:$D,1,FALSE)</f>
        <v>#N/A</v>
      </c>
    </row>
    <row r="130" spans="1:3" x14ac:dyDescent="0.2">
      <c r="A130" s="25" t="s">
        <v>199</v>
      </c>
      <c r="B130" s="25" t="s">
        <v>76</v>
      </c>
      <c r="C130" s="24" t="e">
        <f>VLOOKUP(A130,'Google Map'!$D:$D,1,FALSE)</f>
        <v>#N/A</v>
      </c>
    </row>
    <row r="131" spans="1:3" x14ac:dyDescent="0.2">
      <c r="A131" s="25" t="s">
        <v>200</v>
      </c>
      <c r="B131" s="25" t="s">
        <v>76</v>
      </c>
      <c r="C131" s="24" t="e">
        <f>VLOOKUP(A131,'Google Map'!$D:$D,1,FALSE)</f>
        <v>#N/A</v>
      </c>
    </row>
    <row r="132" spans="1:3" x14ac:dyDescent="0.2">
      <c r="A132" s="25" t="s">
        <v>201</v>
      </c>
      <c r="B132" s="25" t="s">
        <v>89</v>
      </c>
      <c r="C132" s="24" t="str">
        <f>VLOOKUP(A132,'Google Map'!$D:$D,1,FALSE)</f>
        <v>The Quincy Hotel</v>
      </c>
    </row>
    <row r="133" spans="1:3" x14ac:dyDescent="0.2">
      <c r="A133" s="25" t="s">
        <v>202</v>
      </c>
      <c r="B133" s="25" t="s">
        <v>89</v>
      </c>
      <c r="C133" s="24" t="str">
        <f>VLOOKUP(A133,'Google Map'!$D:$D,1,FALSE)</f>
        <v>The Regent Singapore</v>
      </c>
    </row>
    <row r="134" spans="1:3" x14ac:dyDescent="0.2">
      <c r="A134" s="25" t="s">
        <v>203</v>
      </c>
      <c r="B134" s="25" t="s">
        <v>71</v>
      </c>
      <c r="C134" s="24" t="str">
        <f>VLOOKUP(A134,'Google Map'!$D:$D,1,FALSE)</f>
        <v>The Ritz-Carlton, Millenia Singapore</v>
      </c>
    </row>
    <row r="135" spans="1:3" x14ac:dyDescent="0.2">
      <c r="A135" s="25" t="s">
        <v>204</v>
      </c>
      <c r="B135" s="25" t="s">
        <v>92</v>
      </c>
      <c r="C135" s="24" t="str">
        <f>VLOOKUP(A135,'Google Map'!$D:$D,1,FALSE)</f>
        <v>The Scarlet Hotel</v>
      </c>
    </row>
    <row r="136" spans="1:3" x14ac:dyDescent="0.2">
      <c r="A136" s="25" t="s">
        <v>205</v>
      </c>
      <c r="B136" s="25" t="s">
        <v>92</v>
      </c>
      <c r="C136" s="24" t="e">
        <f>VLOOKUP(A136,'Google Map'!$D:$D,1,FALSE)</f>
        <v>#N/A</v>
      </c>
    </row>
    <row r="137" spans="1:3" x14ac:dyDescent="0.2">
      <c r="A137" s="25" t="s">
        <v>206</v>
      </c>
      <c r="B137" s="25" t="s">
        <v>71</v>
      </c>
      <c r="C137" s="24" t="str">
        <f>VLOOKUP(A137,'Google Map'!$D:$D,1,FALSE)</f>
        <v>The South Beach</v>
      </c>
    </row>
    <row r="138" spans="1:3" x14ac:dyDescent="0.2">
      <c r="A138" s="25" t="s">
        <v>207</v>
      </c>
      <c r="B138" s="25" t="s">
        <v>89</v>
      </c>
      <c r="C138" s="24" t="e">
        <f>VLOOKUP(A138,'Google Map'!$D:$D,1,FALSE)</f>
        <v>#N/A</v>
      </c>
    </row>
    <row r="139" spans="1:3" x14ac:dyDescent="0.2">
      <c r="A139" s="25" t="s">
        <v>208</v>
      </c>
      <c r="B139" s="25" t="s">
        <v>76</v>
      </c>
      <c r="C139" s="24" t="str">
        <f>VLOOKUP(A139,'Google Map'!$D:$D,1,FALSE)</f>
        <v>The Westin Singapore</v>
      </c>
    </row>
    <row r="140" spans="1:3" x14ac:dyDescent="0.2">
      <c r="A140" s="25" t="s">
        <v>209</v>
      </c>
      <c r="B140" s="25" t="s">
        <v>71</v>
      </c>
      <c r="C140" s="24" t="str">
        <f>VLOOKUP(A140,'Google Map'!$D:$D,1,FALSE)</f>
        <v>V Hotel Lavender</v>
      </c>
    </row>
    <row r="141" spans="1:3" x14ac:dyDescent="0.2">
      <c r="A141" s="25" t="s">
        <v>210</v>
      </c>
      <c r="B141" s="25" t="s">
        <v>78</v>
      </c>
      <c r="C141" s="24" t="str">
        <f>VLOOKUP(A141,'Google Map'!$D:$D,1,FALSE)</f>
        <v>Value Hotel - Thomson</v>
      </c>
    </row>
    <row r="142" spans="1:3" x14ac:dyDescent="0.2">
      <c r="A142" s="25" t="s">
        <v>211</v>
      </c>
      <c r="B142" s="25" t="s">
        <v>83</v>
      </c>
      <c r="C142" s="24" t="str">
        <f>VLOOKUP(A142,'Google Map'!$D:$D,1,FALSE)</f>
        <v>Village Hotel Albert Court</v>
      </c>
    </row>
    <row r="143" spans="1:3" x14ac:dyDescent="0.2">
      <c r="A143" s="25" t="s">
        <v>212</v>
      </c>
      <c r="B143" s="25" t="s">
        <v>71</v>
      </c>
      <c r="C143" s="24" t="str">
        <f>VLOOKUP(A143,'Google Map'!$D:$D,1,FALSE)</f>
        <v>Village Hotel Bugis</v>
      </c>
    </row>
    <row r="144" spans="1:3" x14ac:dyDescent="0.2">
      <c r="A144" s="25" t="s">
        <v>213</v>
      </c>
      <c r="B144" s="25" t="s">
        <v>86</v>
      </c>
      <c r="C144" s="24" t="str">
        <f>VLOOKUP(A144,'Google Map'!$D:$D,1,FALSE)</f>
        <v>Village Hotel Changi</v>
      </c>
    </row>
    <row r="145" spans="1:3" x14ac:dyDescent="0.2">
      <c r="A145" s="25" t="s">
        <v>214</v>
      </c>
      <c r="B145" s="25" t="s">
        <v>86</v>
      </c>
      <c r="C145" s="24" t="str">
        <f>VLOOKUP(A145,'Google Map'!$D:$D,1,FALSE)</f>
        <v>Village Hotel Katong</v>
      </c>
    </row>
    <row r="146" spans="1:3" x14ac:dyDescent="0.2">
      <c r="A146" s="25" t="s">
        <v>7</v>
      </c>
      <c r="B146" s="25" t="s">
        <v>72</v>
      </c>
      <c r="C146" s="24" t="e">
        <f>VLOOKUP(A146,'Google Map'!$D:$D,1,FALSE)</f>
        <v>#N/A</v>
      </c>
    </row>
    <row r="147" spans="1:3" x14ac:dyDescent="0.2">
      <c r="A147" s="25" t="s">
        <v>215</v>
      </c>
      <c r="B147" s="25" t="s">
        <v>83</v>
      </c>
      <c r="C147" s="24" t="str">
        <f>VLOOKUP(A147,'Google Map'!$D:$D,1,FALSE)</f>
        <v>Wanderlust Hotel</v>
      </c>
    </row>
    <row r="148" spans="1:3" x14ac:dyDescent="0.2">
      <c r="A148" s="25" t="s">
        <v>216</v>
      </c>
      <c r="B148" s="25" t="s">
        <v>92</v>
      </c>
      <c r="C148" s="24" t="str">
        <f>VLOOKUP(A148,'Google Map'!$D:$D,1,FALSE)</f>
        <v>Wangz Hotel</v>
      </c>
    </row>
    <row r="149" spans="1:3" x14ac:dyDescent="0.2">
      <c r="A149" s="25" t="s">
        <v>217</v>
      </c>
      <c r="B149" s="25" t="s">
        <v>89</v>
      </c>
      <c r="C149" s="24" t="str">
        <f>VLOOKUP(A149,'Google Map'!$D:$D,1,FALSE)</f>
        <v>York Hotel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Map</vt:lpstr>
      <vt:lpstr>Company A</vt:lpstr>
      <vt:lpstr>Hotel Association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2016-10-15T06:20:16Z</dcterms:modified>
</cp:coreProperties>
</file>