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3218272.ONEPLUS\Desktop\"/>
    </mc:Choice>
  </mc:AlternateContent>
  <xr:revisionPtr revIDLastSave="0" documentId="13_ncr:1_{C529C3DB-5AFF-40B1-8A70-C15CB63A0875}" xr6:coauthVersionLast="47" xr6:coauthVersionMax="47" xr10:uidLastSave="{00000000-0000-0000-0000-000000000000}"/>
  <bookViews>
    <workbookView xWindow="-120" yWindow="-120" windowWidth="20730" windowHeight="11040" tabRatio="891" xr2:uid="{3602C84C-3184-443F-8FF2-0F1D1658FD31}"/>
  </bookViews>
  <sheets>
    <sheet name="Data" sheetId="1" r:id="rId1"/>
    <sheet name="Max  Min" sheetId="2" r:id="rId2"/>
    <sheet name="IF Function" sheetId="3" r:id="rId3"/>
    <sheet name="IFS Function" sheetId="4" r:id="rId4"/>
    <sheet name="SUM" sheetId="5" r:id="rId5"/>
    <sheet name="SUMIF" sheetId="6" r:id="rId6"/>
    <sheet name="SUMIFS" sheetId="7" r:id="rId7"/>
    <sheet name="Count" sheetId="8" r:id="rId8"/>
    <sheet name="Countif" sheetId="9" r:id="rId9"/>
    <sheet name="Countifs" sheetId="10" r:id="rId10"/>
    <sheet name="Len" sheetId="11" r:id="rId11"/>
    <sheet name="TRIM" sheetId="12" r:id="rId12"/>
    <sheet name="LEFT" sheetId="13" r:id="rId13"/>
    <sheet name="RIGHT" sheetId="14" r:id="rId14"/>
    <sheet name="SUBSTITUE" sheetId="15" r:id="rId15"/>
    <sheet name="CONCATENATE" sheetId="16" r:id="rId16"/>
    <sheet name="DAYS" sheetId="17" r:id="rId17"/>
    <sheet name="Networkdays" sheetId="18" r:id="rId18"/>
    <sheet name="Unique" sheetId="19" r:id="rId19"/>
    <sheet name="LOOKUP" sheetId="20" r:id="rId20"/>
    <sheet name="VLOOKUP" sheetId="21" r:id="rId21"/>
    <sheet name="Average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22" l="1"/>
  <c r="L5" i="21"/>
  <c r="A22" i="1" l="1"/>
  <c r="A23" i="1"/>
  <c r="A24" i="1"/>
  <c r="A25" i="1"/>
  <c r="A26" i="1"/>
  <c r="A27" i="1"/>
  <c r="A28" i="1"/>
  <c r="A29" i="1"/>
  <c r="A30" i="1"/>
  <c r="A21" i="1"/>
  <c r="I5" i="20"/>
  <c r="J5" i="19" l="1" a="1"/>
  <c r="J5" i="19" s="1"/>
  <c r="I14" i="19"/>
  <c r="I13" i="19"/>
  <c r="I12" i="19"/>
  <c r="I11" i="19"/>
  <c r="I10" i="19"/>
  <c r="I9" i="19"/>
  <c r="I8" i="19"/>
  <c r="I7" i="19"/>
  <c r="I6" i="19"/>
  <c r="I5" i="19"/>
  <c r="I6" i="18"/>
  <c r="I7" i="18"/>
  <c r="I8" i="18"/>
  <c r="I9" i="18"/>
  <c r="I10" i="18"/>
  <c r="I11" i="18"/>
  <c r="I12" i="18"/>
  <c r="I13" i="18"/>
  <c r="I14" i="18"/>
  <c r="I5" i="18"/>
  <c r="I6" i="17"/>
  <c r="I7" i="17"/>
  <c r="I8" i="17"/>
  <c r="I9" i="17"/>
  <c r="I10" i="17"/>
  <c r="I11" i="17"/>
  <c r="I12" i="17"/>
  <c r="I13" i="17"/>
  <c r="I14" i="17"/>
  <c r="I5" i="17"/>
  <c r="H6" i="16"/>
  <c r="H7" i="16"/>
  <c r="H8" i="16"/>
  <c r="H9" i="16"/>
  <c r="H10" i="16"/>
  <c r="H11" i="16"/>
  <c r="H12" i="16"/>
  <c r="H13" i="16"/>
  <c r="H14" i="16"/>
  <c r="H5" i="16"/>
  <c r="H6" i="15" l="1"/>
  <c r="H7" i="15"/>
  <c r="H8" i="15"/>
  <c r="H9" i="15"/>
  <c r="H10" i="15"/>
  <c r="H11" i="15"/>
  <c r="H12" i="15"/>
  <c r="H13" i="15"/>
  <c r="H14" i="15"/>
  <c r="H5" i="15"/>
  <c r="G5" i="14" l="1" a="1"/>
  <c r="G5" i="14" s="1"/>
  <c r="G5" i="13" a="1"/>
  <c r="G5" i="13" s="1"/>
  <c r="F6" i="12"/>
  <c r="F7" i="12"/>
  <c r="F8" i="12"/>
  <c r="F9" i="12"/>
  <c r="F10" i="12"/>
  <c r="F11" i="12"/>
  <c r="F12" i="12"/>
  <c r="F13" i="12"/>
  <c r="F14" i="12"/>
  <c r="F5" i="12"/>
  <c r="F5" i="11" l="1" a="1"/>
  <c r="F5" i="11" s="1"/>
  <c r="E16" i="10"/>
  <c r="E16" i="9"/>
  <c r="E16" i="8"/>
  <c r="E16" i="7" l="1"/>
  <c r="A12" i="1" l="1"/>
  <c r="A13" i="1"/>
  <c r="A14" i="1"/>
  <c r="A15" i="1"/>
  <c r="A16" i="1"/>
  <c r="A17" i="1"/>
  <c r="A18" i="1"/>
  <c r="A19" i="1"/>
  <c r="A20" i="1"/>
  <c r="E16" i="6"/>
  <c r="E16" i="5" l="1"/>
  <c r="G5" i="4" l="1" a="1"/>
  <c r="G5" i="4" s="1"/>
  <c r="F5" i="4" l="1" a="1"/>
  <c r="F5" i="4" s="1"/>
  <c r="F5" i="3" l="1" a="1"/>
  <c r="F5" i="3" s="1"/>
  <c r="E16" i="2"/>
  <c r="B16" i="2"/>
  <c r="A4" i="1"/>
  <c r="A5" i="1"/>
  <c r="A6" i="1"/>
  <c r="A7" i="1"/>
  <c r="A8" i="1"/>
  <c r="A9" i="1"/>
  <c r="A10" i="1"/>
  <c r="A11" i="1"/>
  <c r="A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<sst xmlns="http://schemas.openxmlformats.org/spreadsheetml/2006/main" count="951" uniqueCount="115">
  <si>
    <t>Excel Practice Data</t>
  </si>
  <si>
    <t>S.No.</t>
  </si>
  <si>
    <t>Formulas</t>
  </si>
  <si>
    <t>First Name</t>
  </si>
  <si>
    <t>Last name</t>
  </si>
  <si>
    <t>Age</t>
  </si>
  <si>
    <t>Gender</t>
  </si>
  <si>
    <t>Salary</t>
  </si>
  <si>
    <t>Rahul</t>
  </si>
  <si>
    <t>Gupta</t>
  </si>
  <si>
    <t>Adarsh</t>
  </si>
  <si>
    <t>Pandey</t>
  </si>
  <si>
    <t xml:space="preserve">Vijay </t>
  </si>
  <si>
    <t>Sahu</t>
  </si>
  <si>
    <t xml:space="preserve">Mohit </t>
  </si>
  <si>
    <t>Negi</t>
  </si>
  <si>
    <t>Vishal</t>
  </si>
  <si>
    <t>Sharma</t>
  </si>
  <si>
    <t>Ankit</t>
  </si>
  <si>
    <t>Jha</t>
  </si>
  <si>
    <t>Suraj</t>
  </si>
  <si>
    <t>Singh</t>
  </si>
  <si>
    <t>Pooja</t>
  </si>
  <si>
    <t>Dimpy</t>
  </si>
  <si>
    <t>Female</t>
  </si>
  <si>
    <t>Male</t>
  </si>
  <si>
    <t>MAX/MIN</t>
  </si>
  <si>
    <r>
      <t>The </t>
    </r>
    <r>
      <rPr>
        <b/>
        <sz val="9"/>
        <color rgb="FF242424"/>
        <rFont val="Georgia"/>
        <family val="1"/>
      </rPr>
      <t>MAX</t>
    </r>
    <r>
      <rPr>
        <sz val="9"/>
        <color rgb="FF242424"/>
        <rFont val="Georgia"/>
        <family val="1"/>
      </rPr>
      <t> and </t>
    </r>
    <r>
      <rPr>
        <b/>
        <sz val="9"/>
        <color rgb="FF242424"/>
        <rFont val="Georgia"/>
        <family val="1"/>
      </rPr>
      <t>MIN</t>
    </r>
    <r>
      <rPr>
        <sz val="9"/>
        <color rgb="FF242424"/>
        <rFont val="Georgia"/>
        <family val="1"/>
      </rPr>
      <t> functions are just what the names imply. </t>
    </r>
    <r>
      <rPr>
        <b/>
        <sz val="9"/>
        <color rgb="FF242424"/>
        <rFont val="Georgia"/>
        <family val="1"/>
      </rPr>
      <t>MAX</t>
    </r>
    <r>
      <rPr>
        <sz val="9"/>
        <color rgb="FF242424"/>
        <rFont val="Georgia"/>
        <family val="1"/>
      </rPr>
      <t> will find the largest number in a range, while </t>
    </r>
    <r>
      <rPr>
        <b/>
        <sz val="9"/>
        <color rgb="FF242424"/>
        <rFont val="Georgia"/>
        <family val="1"/>
      </rPr>
      <t>MIN</t>
    </r>
    <r>
      <rPr>
        <sz val="9"/>
        <color rgb="FF242424"/>
        <rFont val="Georgia"/>
        <family val="1"/>
      </rPr>
      <t> finds the lowest number in a range.</t>
    </r>
  </si>
  <si>
    <t>MAX</t>
  </si>
  <si>
    <t>MIN</t>
  </si>
  <si>
    <t>IF</t>
  </si>
  <si>
    <t>The IF function tests a condition, and then reacts differently depending on whether the test was true or false.</t>
  </si>
  <si>
    <t>Stage</t>
  </si>
  <si>
    <t>IF Function</t>
  </si>
  <si>
    <t>Max and Min</t>
  </si>
  <si>
    <t>IFS</t>
  </si>
  <si>
    <t>The IFS function checks whether one or more conditions are met, and returns a value that corresponds to the first TRUE condition.</t>
  </si>
  <si>
    <t>IFS Function</t>
  </si>
  <si>
    <t>SUM</t>
  </si>
  <si>
    <t>The SUM function, as the name suggests, gives the total of the selected range of cell values. It performs the mathematical operation which is addition.</t>
  </si>
  <si>
    <t>Total Salary</t>
  </si>
  <si>
    <t>SUMIF</t>
  </si>
  <si>
    <t>The SUMIF function returns the sum of cells that meet a single condition.</t>
  </si>
  <si>
    <t>SUMIF Function</t>
  </si>
  <si>
    <t>Data</t>
  </si>
  <si>
    <t>SUMIFS</t>
  </si>
  <si>
    <t>SUMIFS function adds all numbers in a range of cells, that meet multiple criteria.</t>
  </si>
  <si>
    <t>SUMIFS Function</t>
  </si>
  <si>
    <t>COUNT</t>
  </si>
  <si>
    <t>COUNT function as name suggest count the total number of cell in a range that contains a number.</t>
  </si>
  <si>
    <t>Count</t>
  </si>
  <si>
    <t>COUNTIF</t>
  </si>
  <si>
    <t>COUNTIF counts the numbers how many times a value appears based on one criteria.</t>
  </si>
  <si>
    <t>Countif</t>
  </si>
  <si>
    <t>COUNTIFS</t>
  </si>
  <si>
    <t>COUNTIFS counts the numbers how many times a value appears based on multiple criteria.</t>
  </si>
  <si>
    <t>Countifs</t>
  </si>
  <si>
    <t>LEN</t>
  </si>
  <si>
    <t>LEN is used to display the number of characters in a string.</t>
  </si>
  <si>
    <t>Vijay</t>
  </si>
  <si>
    <t>Mohit</t>
  </si>
  <si>
    <t>Len</t>
  </si>
  <si>
    <t>TRIM</t>
  </si>
  <si>
    <t>TRIM function allows you to remove unwanted spaces or characters from text.</t>
  </si>
  <si>
    <t xml:space="preserve">  Gupta</t>
  </si>
  <si>
    <t xml:space="preserve">      Pandey</t>
  </si>
  <si>
    <t xml:space="preserve">Gupta    </t>
  </si>
  <si>
    <t>LEFT</t>
  </si>
  <si>
    <t>LEFT returns the desired number of characters from the beginning of the cell.</t>
  </si>
  <si>
    <t>Left</t>
  </si>
  <si>
    <t>Trim</t>
  </si>
  <si>
    <t>EMP ID</t>
  </si>
  <si>
    <t>AB1001</t>
  </si>
  <si>
    <t>CD1002</t>
  </si>
  <si>
    <t>EF1003</t>
  </si>
  <si>
    <t>GH1004</t>
  </si>
  <si>
    <t>IJ1005</t>
  </si>
  <si>
    <t>KL1006</t>
  </si>
  <si>
    <t>MN1007</t>
  </si>
  <si>
    <t>OP1008</t>
  </si>
  <si>
    <t>QR1009</t>
  </si>
  <si>
    <t>ST1010</t>
  </si>
  <si>
    <t>RIGHT</t>
  </si>
  <si>
    <t>RIGHT returns the desired number of characters from the end of the cell.</t>
  </si>
  <si>
    <t>Right</t>
  </si>
  <si>
    <t>SUBSTITUTE</t>
  </si>
  <si>
    <t>The SUBSTITUTE function replaces the existing text with a new text in a text string.</t>
  </si>
  <si>
    <t>Start Date</t>
  </si>
  <si>
    <t>Substitute</t>
  </si>
  <si>
    <t>CONCATENATE</t>
  </si>
  <si>
    <t>Concatenate allows you to combine the values of several cells into one.</t>
  </si>
  <si>
    <t>Concatenate</t>
  </si>
  <si>
    <t>DAYS</t>
  </si>
  <si>
    <t>DAYS function determines the number of calendar days between two dates.</t>
  </si>
  <si>
    <t>End Date</t>
  </si>
  <si>
    <t>Days</t>
  </si>
  <si>
    <t>NETWORKDAYS</t>
  </si>
  <si>
    <t>NETWORKDAYS formula determines the number of “workdays” between two dates as well as an option to account for holidays.</t>
  </si>
  <si>
    <t>Networkdays</t>
  </si>
  <si>
    <t>UNIQUE</t>
  </si>
  <si>
    <t>The UNIQUE function returns a list of unique values in a list or range. Values can be text, numbers, dates, times, etc.</t>
  </si>
  <si>
    <t>Unique</t>
  </si>
  <si>
    <t>LOOKUP</t>
  </si>
  <si>
    <t>LOOKUP function performs an approximate match lookup in a one-column or one-row range, and returns the corresponding value from another one-column or one-row range.</t>
  </si>
  <si>
    <t xml:space="preserve">LOOKUP </t>
  </si>
  <si>
    <t>Lookup Function</t>
  </si>
  <si>
    <t>VLOOKUP</t>
  </si>
  <si>
    <r>
      <t>The </t>
    </r>
    <r>
      <rPr>
        <b/>
        <sz val="10"/>
        <color rgb="FF000000"/>
        <rFont val="Verdana"/>
        <family val="2"/>
      </rPr>
      <t>VLOOKUP</t>
    </r>
    <r>
      <rPr>
        <sz val="10"/>
        <color rgb="FF000000"/>
        <rFont val="Verdana"/>
        <family val="2"/>
      </rPr>
      <t> function is a premade function in Excel, which allows searches across columns.</t>
    </r>
  </si>
  <si>
    <t>Search #ID</t>
  </si>
  <si>
    <t>Name</t>
  </si>
  <si>
    <t>VLOOKUP Function</t>
  </si>
  <si>
    <t>AVERAGE</t>
  </si>
  <si>
    <r>
      <t>The </t>
    </r>
    <r>
      <rPr>
        <b/>
        <sz val="11"/>
        <color rgb="FF000000"/>
        <rFont val="Verdana"/>
        <family val="2"/>
      </rPr>
      <t>AVERAGE</t>
    </r>
    <r>
      <rPr>
        <sz val="11"/>
        <color rgb="FF000000"/>
        <rFont val="Verdana"/>
        <family val="2"/>
      </rPr>
      <t> function is a premade function in Excel, which calculates the average (arithmetic mean).</t>
    </r>
  </si>
  <si>
    <t>Average</t>
  </si>
  <si>
    <t xml:space="preserve">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</si>
</sst>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rgb="FF242424"/>
      <name val="Arial"/>
      <family val="2"/>
    </font>
    <font>
      <b/>
      <sz val="12"/>
      <color rgb="FF242424"/>
      <name val="Arial"/>
      <family val="2"/>
    </font>
    <font>
      <sz val="12"/>
      <color rgb="FF242424"/>
      <name val="Georgia"/>
      <family val="1"/>
    </font>
    <font>
      <sz val="10"/>
      <color rgb="FF242424"/>
      <name val="Georgia"/>
      <family val="1"/>
    </font>
    <font>
      <sz val="9"/>
      <color rgb="FF242424"/>
      <name val="Georgia"/>
      <family val="1"/>
    </font>
    <font>
      <b/>
      <sz val="9"/>
      <color rgb="FF242424"/>
      <name val="Georgia"/>
      <family val="1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rgb="FF242424"/>
      <name val="Arial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10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1" fillId="0" borderId="0" xfId="1"/>
    <xf numFmtId="0" fontId="11" fillId="0" borderId="1" xfId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/>
    <xf numFmtId="0" fontId="16" fillId="0" borderId="0" xfId="0" applyFont="1"/>
    <xf numFmtId="0" fontId="1" fillId="2" borderId="0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24CA-05F1-4D80-AD90-B8F12B2A8C31}">
  <sheetPr codeName="Sheet1"/>
  <dimension ref="A1:X30"/>
  <sheetViews>
    <sheetView showGridLines="0" tabSelected="1" topLeftCell="A9" workbookViewId="0">
      <selection activeCell="G21" sqref="G21"/>
    </sheetView>
  </sheetViews>
  <sheetFormatPr defaultRowHeight="15" x14ac:dyDescent="0.25"/>
  <cols>
    <col min="1" max="1" width="10.28515625" customWidth="1"/>
    <col min="2" max="2" width="27.5703125" customWidth="1"/>
  </cols>
  <sheetData>
    <row r="1" spans="1:24" ht="21" x14ac:dyDescent="0.35">
      <c r="A1" s="15" t="s">
        <v>0</v>
      </c>
      <c r="B1" s="15"/>
    </row>
    <row r="2" spans="1:24" ht="15.75" x14ac:dyDescent="0.25">
      <c r="A2" s="16" t="s">
        <v>1</v>
      </c>
      <c r="B2" s="16" t="s">
        <v>2</v>
      </c>
    </row>
    <row r="3" spans="1:24" x14ac:dyDescent="0.25">
      <c r="A3" s="1">
        <f>IF(B3="","",COUNTA($B$3:B3))</f>
        <v>1</v>
      </c>
      <c r="B3" s="14" t="s">
        <v>34</v>
      </c>
    </row>
    <row r="4" spans="1:24" x14ac:dyDescent="0.25">
      <c r="A4" s="1">
        <f>IF(B4="","",COUNTA($B$3:B4))</f>
        <v>2</v>
      </c>
      <c r="B4" s="14" t="s">
        <v>33</v>
      </c>
    </row>
    <row r="5" spans="1:24" x14ac:dyDescent="0.25">
      <c r="A5" s="1">
        <f>IF(B5="","",COUNTA($B$3:B5))</f>
        <v>3</v>
      </c>
      <c r="B5" s="14" t="s">
        <v>37</v>
      </c>
    </row>
    <row r="6" spans="1:24" x14ac:dyDescent="0.25">
      <c r="A6" s="1">
        <f>IF(B6="","",COUNTA($B$3:B6))</f>
        <v>4</v>
      </c>
      <c r="B6" s="14" t="s">
        <v>38</v>
      </c>
    </row>
    <row r="7" spans="1:24" x14ac:dyDescent="0.25">
      <c r="A7" s="1">
        <f>IF(B7="","",COUNTA($B$3:B7))</f>
        <v>5</v>
      </c>
      <c r="B7" s="14" t="s">
        <v>41</v>
      </c>
    </row>
    <row r="8" spans="1:24" x14ac:dyDescent="0.25">
      <c r="A8" s="1">
        <f>IF(B8="","",COUNTA($B$3:B8))</f>
        <v>6</v>
      </c>
      <c r="B8" s="14" t="s">
        <v>45</v>
      </c>
      <c r="X8">
        <v>9700</v>
      </c>
    </row>
    <row r="9" spans="1:24" x14ac:dyDescent="0.25">
      <c r="A9" s="1">
        <f>IF(B9="","",COUNTA($B$3:B9))</f>
        <v>7</v>
      </c>
      <c r="B9" s="14" t="s">
        <v>50</v>
      </c>
      <c r="X9">
        <v>1170</v>
      </c>
    </row>
    <row r="10" spans="1:24" x14ac:dyDescent="0.25">
      <c r="A10" s="1">
        <f>IF(B10="","",COUNTA($B$3:B10))</f>
        <v>8</v>
      </c>
      <c r="B10" s="14" t="s">
        <v>53</v>
      </c>
      <c r="X10">
        <v>130</v>
      </c>
    </row>
    <row r="11" spans="1:24" x14ac:dyDescent="0.25">
      <c r="A11" s="1">
        <f>IF(B11="","",COUNTA($B$3:B11))</f>
        <v>9</v>
      </c>
      <c r="B11" s="14" t="s">
        <v>56</v>
      </c>
    </row>
    <row r="12" spans="1:24" x14ac:dyDescent="0.25">
      <c r="A12" s="1">
        <f>IF(B12="","",COUNTA($B$3:B12))</f>
        <v>10</v>
      </c>
      <c r="B12" s="14" t="s">
        <v>61</v>
      </c>
    </row>
    <row r="13" spans="1:24" x14ac:dyDescent="0.25">
      <c r="A13" s="1">
        <f>IF(B13="","",COUNTA($B$3:B13))</f>
        <v>11</v>
      </c>
      <c r="B13" s="14" t="s">
        <v>70</v>
      </c>
    </row>
    <row r="14" spans="1:24" x14ac:dyDescent="0.25">
      <c r="A14" s="1">
        <f>IF(B14="","",COUNTA($B$3:B14))</f>
        <v>12</v>
      </c>
      <c r="B14" s="14" t="s">
        <v>69</v>
      </c>
    </row>
    <row r="15" spans="1:24" x14ac:dyDescent="0.25">
      <c r="A15" s="1">
        <f>IF(B15="","",COUNTA($B$3:B15))</f>
        <v>13</v>
      </c>
      <c r="B15" s="14" t="s">
        <v>84</v>
      </c>
    </row>
    <row r="16" spans="1:24" x14ac:dyDescent="0.25">
      <c r="A16" s="1">
        <f>IF(B16="","",COUNTA($B$3:B16))</f>
        <v>14</v>
      </c>
      <c r="B16" s="14" t="s">
        <v>85</v>
      </c>
    </row>
    <row r="17" spans="1:2" x14ac:dyDescent="0.25">
      <c r="A17" s="1">
        <f>IF(B17="","",COUNTA($B$3:B17))</f>
        <v>15</v>
      </c>
      <c r="B17" s="14" t="s">
        <v>89</v>
      </c>
    </row>
    <row r="18" spans="1:2" x14ac:dyDescent="0.25">
      <c r="A18" s="1">
        <f>IF(B18="","",COUNTA($B$3:B18))</f>
        <v>16</v>
      </c>
      <c r="B18" s="14" t="s">
        <v>92</v>
      </c>
    </row>
    <row r="19" spans="1:2" x14ac:dyDescent="0.25">
      <c r="A19" s="1">
        <f>IF(B19="","",COUNTA($B$3:B19))</f>
        <v>17</v>
      </c>
      <c r="B19" s="14" t="s">
        <v>98</v>
      </c>
    </row>
    <row r="20" spans="1:2" x14ac:dyDescent="0.25">
      <c r="A20" s="1">
        <f>IF(B20="","",COUNTA($B$3:B20))</f>
        <v>18</v>
      </c>
      <c r="B20" s="14" t="s">
        <v>101</v>
      </c>
    </row>
    <row r="21" spans="1:2" x14ac:dyDescent="0.25">
      <c r="A21" s="1">
        <f>IF(B21="","",COUNTA($B$3:B21))</f>
        <v>19</v>
      </c>
      <c r="B21" s="14" t="s">
        <v>105</v>
      </c>
    </row>
    <row r="22" spans="1:2" x14ac:dyDescent="0.25">
      <c r="A22" s="1">
        <f>IF(B22="","",COUNTA($B$3:B22))</f>
        <v>20</v>
      </c>
      <c r="B22" s="14" t="s">
        <v>110</v>
      </c>
    </row>
    <row r="23" spans="1:2" x14ac:dyDescent="0.25">
      <c r="A23" s="1">
        <f>IF(B23="","",COUNTA($B$3:B23))</f>
        <v>21</v>
      </c>
      <c r="B23" s="14" t="s">
        <v>114</v>
      </c>
    </row>
    <row r="24" spans="1:2" x14ac:dyDescent="0.25">
      <c r="A24" s="1" t="str">
        <f>IF(B24="","",COUNTA($B$3:B24))</f>
        <v/>
      </c>
      <c r="B24" s="1"/>
    </row>
    <row r="25" spans="1:2" x14ac:dyDescent="0.25">
      <c r="A25" s="1" t="str">
        <f>IF(B25="","",COUNTA($B$3:B25))</f>
        <v/>
      </c>
      <c r="B25" s="1"/>
    </row>
    <row r="26" spans="1:2" x14ac:dyDescent="0.25">
      <c r="A26" s="1" t="str">
        <f>IF(B26="","",COUNTA($B$3:B26))</f>
        <v/>
      </c>
      <c r="B26" s="1"/>
    </row>
    <row r="27" spans="1:2" x14ac:dyDescent="0.25">
      <c r="A27" s="1" t="str">
        <f>IF(B27="","",COUNTA($B$3:B27))</f>
        <v/>
      </c>
      <c r="B27" s="1"/>
    </row>
    <row r="28" spans="1:2" x14ac:dyDescent="0.25">
      <c r="A28" s="1" t="str">
        <f>IF(B28="","",COUNTA($B$3:B28))</f>
        <v/>
      </c>
      <c r="B28" s="1"/>
    </row>
    <row r="29" spans="1:2" x14ac:dyDescent="0.25">
      <c r="A29" s="1" t="str">
        <f>IF(B29="","",COUNTA($B$3:B29))</f>
        <v/>
      </c>
      <c r="B29" s="1"/>
    </row>
    <row r="30" spans="1:2" x14ac:dyDescent="0.25">
      <c r="A30" s="1" t="str">
        <f>IF(B30="","",COUNTA($B$3:B30))</f>
        <v/>
      </c>
      <c r="B30" s="1"/>
    </row>
  </sheetData>
  <mergeCells count="1">
    <mergeCell ref="A1:B1"/>
  </mergeCells>
  <hyperlinks>
    <hyperlink ref="B3" location="'Max  Min'!A1" display="Max and Min" xr:uid="{709AC12C-5319-4E68-B7B1-31E1345AAF5C}"/>
    <hyperlink ref="B4" location="'IF Function'!A1" display="IF Function" xr:uid="{2F003898-8816-4904-87B6-8C7DACCA9640}"/>
    <hyperlink ref="B5" location="'IFS Function'!A1" display="IFS Function" xr:uid="{38C0E1DA-16AA-4F86-ABBF-2F361732E469}"/>
    <hyperlink ref="B6" location="SUM!A1" display="SUM" xr:uid="{5228A925-5B5C-4BBF-B751-7AA29AABAF50}"/>
    <hyperlink ref="B7" location="SUMIF!A1" display="SUMIF" xr:uid="{28EE4847-23FE-49C2-9756-913CBB16E4AD}"/>
    <hyperlink ref="B8" location="SUMIFS!A1" display="SUMIFS" xr:uid="{5184FE8D-1BF0-44B5-8242-116CA12F6EEF}"/>
    <hyperlink ref="B9" location="Count!A1" display="Count" xr:uid="{4D49C742-1268-4E7C-87FE-A2D75B2BD318}"/>
    <hyperlink ref="B10" location="Countif!A1" display="Countif" xr:uid="{DAACFE31-94A6-4B9D-8779-8559A408E64B}"/>
    <hyperlink ref="B11" location="Countifs!A1" display="Countifs" xr:uid="{757C3DD4-707A-4D98-95E0-2086E6F1587A}"/>
    <hyperlink ref="B12" location="Len!A1" display="Len" xr:uid="{95A100CF-0A91-4910-911F-E0372EB48D28}"/>
    <hyperlink ref="B13" location="TRIM!A1" display="Trim" xr:uid="{E51BD9B1-4F01-4420-8B5B-CBF684177177}"/>
    <hyperlink ref="B14" location="LEFT!A1" display="Left" xr:uid="{8BE3ADB9-7885-4CF8-8EC9-058A337127FC}"/>
    <hyperlink ref="B15" location="RIGHT!A1" display="Right" xr:uid="{60A1194C-078C-4D6A-85B1-9F60D3754806}"/>
    <hyperlink ref="B16" location="SUBSTITUE!A1" display="SUBSTITUTE" xr:uid="{EDB6EEBE-1378-4B15-B2B7-502DA9A362CE}"/>
    <hyperlink ref="B17" location="CONCATENATE!A1" display="CONCATENATE" xr:uid="{89E3C9BE-8DA9-4D7F-B7C2-B7E27D3D2441}"/>
    <hyperlink ref="B18" location="DAYS!A1" display="DAYS" xr:uid="{229E0ADB-4294-462E-8394-85793D344C30}"/>
    <hyperlink ref="B19" location="Networkdays!A1" display="Networkdays" xr:uid="{9ABDC25C-C60C-4021-83AE-037EB1484F72}"/>
    <hyperlink ref="B20" location="Unique!A1" display="Unique" xr:uid="{20EE6BC4-C273-4181-86FB-6648DC5176F0}"/>
    <hyperlink ref="B21" location="LOOKUP!A1" display="Lookup Function" xr:uid="{9A4BC7A4-7820-4CA7-8243-055723EC844B}"/>
    <hyperlink ref="B22" location="VLOOKUP!A1" display="VLOOKUP Function" xr:uid="{38162D3E-80DC-41A8-9270-E1A2E6BFC205}"/>
    <hyperlink ref="B23" location="Average!A1" display="Average " xr:uid="{C1613DF6-A984-4BFB-AED5-CA6B800BD8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25A2-1B1F-4B2A-9668-240F824BFA7D}">
  <sheetPr codeName="Sheet2"/>
  <dimension ref="A1:Q16"/>
  <sheetViews>
    <sheetView showGridLines="0" workbookViewId="0">
      <selection sqref="A1:B1"/>
    </sheetView>
  </sheetViews>
  <sheetFormatPr defaultRowHeight="15" x14ac:dyDescent="0.25"/>
  <cols>
    <col min="1" max="1" width="15.5703125" customWidth="1"/>
    <col min="2" max="2" width="13.85546875" customWidth="1"/>
    <col min="3" max="3" width="10.42578125" customWidth="1"/>
    <col min="4" max="4" width="11.5703125" customWidth="1"/>
    <col min="5" max="5" width="14.42578125" customWidth="1"/>
  </cols>
  <sheetData>
    <row r="1" spans="1:17" ht="23.25" x14ac:dyDescent="0.25">
      <c r="A1" s="10" t="s">
        <v>26</v>
      </c>
      <c r="B1" s="10"/>
    </row>
    <row r="2" spans="1:17" x14ac:dyDescent="0.25">
      <c r="A2" s="7" t="s">
        <v>27</v>
      </c>
      <c r="Q2" s="13" t="s">
        <v>44</v>
      </c>
    </row>
    <row r="4" spans="1:17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17" ht="15.75" x14ac:dyDescent="0.25">
      <c r="A5" s="1" t="s">
        <v>8</v>
      </c>
      <c r="B5" s="1" t="s">
        <v>9</v>
      </c>
      <c r="C5" s="1">
        <v>23</v>
      </c>
      <c r="D5" s="1" t="s">
        <v>25</v>
      </c>
      <c r="E5" s="1">
        <v>45000</v>
      </c>
      <c r="I5" s="3"/>
    </row>
    <row r="6" spans="1:17" x14ac:dyDescent="0.25">
      <c r="A6" s="1" t="s">
        <v>10</v>
      </c>
      <c r="B6" s="1" t="s">
        <v>11</v>
      </c>
      <c r="C6" s="1">
        <v>34</v>
      </c>
      <c r="D6" s="1" t="s">
        <v>25</v>
      </c>
      <c r="E6" s="1">
        <v>35000</v>
      </c>
      <c r="I6" s="4"/>
    </row>
    <row r="7" spans="1:17" x14ac:dyDescent="0.25">
      <c r="A7" s="1" t="s">
        <v>12</v>
      </c>
      <c r="B7" s="1" t="s">
        <v>13</v>
      </c>
      <c r="C7" s="1">
        <v>25</v>
      </c>
      <c r="D7" s="1" t="s">
        <v>25</v>
      </c>
      <c r="E7" s="1">
        <v>25000</v>
      </c>
    </row>
    <row r="8" spans="1:17" x14ac:dyDescent="0.25">
      <c r="A8" s="1" t="s">
        <v>14</v>
      </c>
      <c r="B8" s="1" t="s">
        <v>15</v>
      </c>
      <c r="C8" s="1">
        <v>31</v>
      </c>
      <c r="D8" s="1" t="s">
        <v>25</v>
      </c>
      <c r="E8" s="1">
        <v>42000</v>
      </c>
    </row>
    <row r="9" spans="1:17" x14ac:dyDescent="0.25">
      <c r="A9" s="1" t="s">
        <v>22</v>
      </c>
      <c r="B9" s="1" t="s">
        <v>9</v>
      </c>
      <c r="C9" s="1">
        <v>27</v>
      </c>
      <c r="D9" s="1" t="s">
        <v>24</v>
      </c>
      <c r="E9" s="1">
        <v>20000</v>
      </c>
    </row>
    <row r="10" spans="1:17" x14ac:dyDescent="0.25">
      <c r="A10" s="1" t="s">
        <v>16</v>
      </c>
      <c r="B10" s="1" t="s">
        <v>17</v>
      </c>
      <c r="C10" s="1">
        <v>34</v>
      </c>
      <c r="D10" s="1" t="s">
        <v>25</v>
      </c>
      <c r="E10" s="1">
        <v>22000</v>
      </c>
    </row>
    <row r="11" spans="1:17" x14ac:dyDescent="0.25">
      <c r="A11" s="1" t="s">
        <v>18</v>
      </c>
      <c r="B11" s="1" t="s">
        <v>19</v>
      </c>
      <c r="C11" s="1">
        <v>25</v>
      </c>
      <c r="D11" s="1" t="s">
        <v>25</v>
      </c>
      <c r="E11" s="1">
        <v>28000</v>
      </c>
      <c r="M11" s="5"/>
    </row>
    <row r="12" spans="1:17" x14ac:dyDescent="0.25">
      <c r="A12" s="1" t="s">
        <v>23</v>
      </c>
      <c r="B12" s="1" t="s">
        <v>17</v>
      </c>
      <c r="C12" s="1">
        <v>28</v>
      </c>
      <c r="D12" s="1" t="s">
        <v>24</v>
      </c>
      <c r="E12" s="1">
        <v>25000</v>
      </c>
    </row>
    <row r="13" spans="1:17" x14ac:dyDescent="0.25">
      <c r="A13" s="1" t="s">
        <v>20</v>
      </c>
      <c r="B13" s="1" t="s">
        <v>17</v>
      </c>
      <c r="C13" s="1">
        <v>29</v>
      </c>
      <c r="D13" s="1" t="s">
        <v>25</v>
      </c>
      <c r="E13" s="1">
        <v>30000</v>
      </c>
    </row>
    <row r="14" spans="1:17" x14ac:dyDescent="0.25">
      <c r="A14" s="1" t="s">
        <v>18</v>
      </c>
      <c r="B14" s="1" t="s">
        <v>21</v>
      </c>
      <c r="C14" s="1">
        <v>30</v>
      </c>
      <c r="D14" s="1" t="s">
        <v>25</v>
      </c>
      <c r="E14" s="1">
        <v>32000</v>
      </c>
    </row>
    <row r="16" spans="1:17" ht="18.75" x14ac:dyDescent="0.3">
      <c r="A16" s="8" t="s">
        <v>28</v>
      </c>
      <c r="B16" s="8">
        <f>MAX(C5:C14)</f>
        <v>34</v>
      </c>
      <c r="D16" s="8" t="s">
        <v>29</v>
      </c>
      <c r="E16" s="8">
        <f>MIN(E5:E14)</f>
        <v>20000</v>
      </c>
    </row>
  </sheetData>
  <mergeCells count="1">
    <mergeCell ref="A1:B1"/>
  </mergeCells>
  <hyperlinks>
    <hyperlink ref="Q2" location="Data!A1" display="Data" xr:uid="{1E4AE27C-D3E3-44BC-9F97-132FB885A3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4F9A-7FB7-4301-B524-4BC16328BF4C}">
  <sheetPr codeName="Sheet3"/>
  <dimension ref="A1:Q14"/>
  <sheetViews>
    <sheetView showGridLines="0" workbookViewId="0">
      <selection activeCell="Q2" sqref="Q2"/>
    </sheetView>
  </sheetViews>
  <sheetFormatPr defaultRowHeight="15" x14ac:dyDescent="0.25"/>
  <cols>
    <col min="1" max="1" width="15.5703125" customWidth="1"/>
    <col min="2" max="2" width="13.85546875" customWidth="1"/>
    <col min="3" max="3" width="10.42578125" customWidth="1"/>
    <col min="4" max="4" width="11.5703125" customWidth="1"/>
    <col min="5" max="5" width="14.42578125" customWidth="1"/>
    <col min="6" max="6" width="12.42578125" customWidth="1"/>
  </cols>
  <sheetData>
    <row r="1" spans="1:17" ht="23.25" x14ac:dyDescent="0.25">
      <c r="A1" s="10" t="s">
        <v>30</v>
      </c>
      <c r="B1" s="10"/>
    </row>
    <row r="2" spans="1:17" x14ac:dyDescent="0.25">
      <c r="A2" s="6" t="s">
        <v>31</v>
      </c>
      <c r="Q2" s="13" t="s">
        <v>44</v>
      </c>
    </row>
    <row r="4" spans="1:17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9" t="s">
        <v>32</v>
      </c>
    </row>
    <row r="5" spans="1:17" ht="15.75" x14ac:dyDescent="0.25">
      <c r="A5" s="1" t="s">
        <v>8</v>
      </c>
      <c r="B5" s="1" t="s">
        <v>9</v>
      </c>
      <c r="C5" s="1">
        <v>23</v>
      </c>
      <c r="D5" s="1" t="s">
        <v>25</v>
      </c>
      <c r="E5" s="1">
        <v>45000</v>
      </c>
      <c r="F5" s="1" t="str" cm="1">
        <f t="array" ref="F5:F14">IF(C5:C14&gt;30,"Old","Young")</f>
        <v>Young</v>
      </c>
      <c r="I5" s="3"/>
    </row>
    <row r="6" spans="1:17" x14ac:dyDescent="0.25">
      <c r="A6" s="1" t="s">
        <v>10</v>
      </c>
      <c r="B6" s="1" t="s">
        <v>11</v>
      </c>
      <c r="C6" s="1">
        <v>34</v>
      </c>
      <c r="D6" s="1" t="s">
        <v>25</v>
      </c>
      <c r="E6" s="1">
        <v>35000</v>
      </c>
      <c r="F6" s="1" t="str">
        <v>Old</v>
      </c>
      <c r="I6" s="4"/>
    </row>
    <row r="7" spans="1:17" x14ac:dyDescent="0.25">
      <c r="A7" s="1" t="s">
        <v>12</v>
      </c>
      <c r="B7" s="1" t="s">
        <v>13</v>
      </c>
      <c r="C7" s="1">
        <v>25</v>
      </c>
      <c r="D7" s="1" t="s">
        <v>25</v>
      </c>
      <c r="E7" s="1">
        <v>25000</v>
      </c>
      <c r="F7" s="1" t="str">
        <v>Young</v>
      </c>
    </row>
    <row r="8" spans="1:17" x14ac:dyDescent="0.25">
      <c r="A8" s="1" t="s">
        <v>14</v>
      </c>
      <c r="B8" s="1" t="s">
        <v>15</v>
      </c>
      <c r="C8" s="1">
        <v>31</v>
      </c>
      <c r="D8" s="1" t="s">
        <v>25</v>
      </c>
      <c r="E8" s="1">
        <v>42000</v>
      </c>
      <c r="F8" s="1" t="str">
        <v>Old</v>
      </c>
    </row>
    <row r="9" spans="1:17" x14ac:dyDescent="0.25">
      <c r="A9" s="1" t="s">
        <v>22</v>
      </c>
      <c r="B9" s="1" t="s">
        <v>9</v>
      </c>
      <c r="C9" s="1">
        <v>27</v>
      </c>
      <c r="D9" s="1" t="s">
        <v>24</v>
      </c>
      <c r="E9" s="1">
        <v>20000</v>
      </c>
      <c r="F9" s="1" t="str">
        <v>Young</v>
      </c>
    </row>
    <row r="10" spans="1:17" x14ac:dyDescent="0.25">
      <c r="A10" s="1" t="s">
        <v>16</v>
      </c>
      <c r="B10" s="1" t="s">
        <v>17</v>
      </c>
      <c r="C10" s="1">
        <v>34</v>
      </c>
      <c r="D10" s="1" t="s">
        <v>25</v>
      </c>
      <c r="E10" s="1">
        <v>22000</v>
      </c>
      <c r="F10" s="1" t="str">
        <v>Old</v>
      </c>
    </row>
    <row r="11" spans="1:17" x14ac:dyDescent="0.25">
      <c r="A11" s="1" t="s">
        <v>18</v>
      </c>
      <c r="B11" s="1" t="s">
        <v>19</v>
      </c>
      <c r="C11" s="1">
        <v>25</v>
      </c>
      <c r="D11" s="1" t="s">
        <v>25</v>
      </c>
      <c r="E11" s="1">
        <v>28000</v>
      </c>
      <c r="F11" s="1" t="str">
        <v>Young</v>
      </c>
      <c r="M11" s="5"/>
    </row>
    <row r="12" spans="1:17" x14ac:dyDescent="0.25">
      <c r="A12" s="1" t="s">
        <v>23</v>
      </c>
      <c r="B12" s="1" t="s">
        <v>17</v>
      </c>
      <c r="C12" s="1">
        <v>28</v>
      </c>
      <c r="D12" s="1" t="s">
        <v>24</v>
      </c>
      <c r="E12" s="1">
        <v>25000</v>
      </c>
      <c r="F12" s="1" t="str">
        <v>Young</v>
      </c>
    </row>
    <row r="13" spans="1:17" x14ac:dyDescent="0.25">
      <c r="A13" s="1" t="s">
        <v>20</v>
      </c>
      <c r="B13" s="1" t="s">
        <v>17</v>
      </c>
      <c r="C13" s="1">
        <v>29</v>
      </c>
      <c r="D13" s="1" t="s">
        <v>25</v>
      </c>
      <c r="E13" s="1">
        <v>30000</v>
      </c>
      <c r="F13" s="1" t="str">
        <v>Young</v>
      </c>
    </row>
    <row r="14" spans="1:17" x14ac:dyDescent="0.25">
      <c r="A14" s="1" t="s">
        <v>18</v>
      </c>
      <c r="B14" s="1" t="s">
        <v>21</v>
      </c>
      <c r="C14" s="1">
        <v>30</v>
      </c>
      <c r="D14" s="1" t="s">
        <v>25</v>
      </c>
      <c r="E14" s="1">
        <v>32000</v>
      </c>
      <c r="F14" s="1" t="str">
        <v>Young</v>
      </c>
    </row>
  </sheetData>
  <mergeCells count="1">
    <mergeCell ref="A1:B1"/>
  </mergeCells>
  <hyperlinks>
    <hyperlink ref="Q2" location="Data!A1" display="Data" xr:uid="{0F8555B9-E67B-4B5E-ADA9-96C5949D3AF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EE19-4D41-43F2-816F-832D4755DE6D}">
  <sheetPr codeName="Sheet4"/>
  <dimension ref="A1:Q14"/>
  <sheetViews>
    <sheetView showGridLines="0" workbookViewId="0">
      <selection activeCell="Q2" sqref="Q2"/>
    </sheetView>
  </sheetViews>
  <sheetFormatPr defaultRowHeight="15" x14ac:dyDescent="0.25"/>
  <cols>
    <col min="1" max="1" width="15.5703125" customWidth="1"/>
    <col min="2" max="2" width="13.85546875" customWidth="1"/>
    <col min="3" max="3" width="10.42578125" customWidth="1"/>
    <col min="4" max="4" width="11.5703125" customWidth="1"/>
    <col min="5" max="5" width="14.42578125" customWidth="1"/>
    <col min="6" max="6" width="12.42578125" customWidth="1"/>
    <col min="7" max="7" width="13.28515625" customWidth="1"/>
  </cols>
  <sheetData>
    <row r="1" spans="1:17" ht="23.25" x14ac:dyDescent="0.25">
      <c r="A1" s="10" t="s">
        <v>35</v>
      </c>
      <c r="B1" s="10"/>
    </row>
    <row r="2" spans="1:17" x14ac:dyDescent="0.25">
      <c r="A2" s="6" t="s">
        <v>36</v>
      </c>
      <c r="Q2" s="13" t="s">
        <v>44</v>
      </c>
    </row>
    <row r="4" spans="1:17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9" t="s">
        <v>32</v>
      </c>
      <c r="G4" s="9" t="s">
        <v>35</v>
      </c>
    </row>
    <row r="5" spans="1:17" ht="15.75" x14ac:dyDescent="0.25">
      <c r="A5" s="1" t="s">
        <v>8</v>
      </c>
      <c r="B5" s="1" t="s">
        <v>9</v>
      </c>
      <c r="C5" s="1">
        <v>23</v>
      </c>
      <c r="D5" s="1" t="s">
        <v>25</v>
      </c>
      <c r="E5" s="1">
        <v>45000</v>
      </c>
      <c r="F5" s="1" t="str" cm="1">
        <f t="array" ref="F5:F14">IF(C5:C14&gt;30,"Old","Young")</f>
        <v>Young</v>
      </c>
      <c r="G5" s="1" t="str" cm="1">
        <f t="array" ref="G5:G14">_xlfn.IFS(C5:C14&gt;35,"Old",C5:C14&gt;30,"Middle_Age",C5:C14&gt;20,"Young")</f>
        <v>Young</v>
      </c>
      <c r="I5" s="3"/>
    </row>
    <row r="6" spans="1:17" x14ac:dyDescent="0.25">
      <c r="A6" s="1" t="s">
        <v>10</v>
      </c>
      <c r="B6" s="1" t="s">
        <v>11</v>
      </c>
      <c r="C6" s="1">
        <v>38</v>
      </c>
      <c r="D6" s="1" t="s">
        <v>25</v>
      </c>
      <c r="E6" s="1">
        <v>35000</v>
      </c>
      <c r="F6" s="1" t="str">
        <v>Old</v>
      </c>
      <c r="G6" s="1" t="str">
        <v>Old</v>
      </c>
      <c r="I6" s="4"/>
    </row>
    <row r="7" spans="1:17" x14ac:dyDescent="0.25">
      <c r="A7" s="1" t="s">
        <v>12</v>
      </c>
      <c r="B7" s="1" t="s">
        <v>13</v>
      </c>
      <c r="C7" s="1">
        <v>25</v>
      </c>
      <c r="D7" s="1" t="s">
        <v>25</v>
      </c>
      <c r="E7" s="1">
        <v>25000</v>
      </c>
      <c r="F7" s="1" t="str">
        <v>Young</v>
      </c>
      <c r="G7" s="1" t="str">
        <v>Young</v>
      </c>
    </row>
    <row r="8" spans="1:17" x14ac:dyDescent="0.25">
      <c r="A8" s="1" t="s">
        <v>14</v>
      </c>
      <c r="B8" s="1" t="s">
        <v>15</v>
      </c>
      <c r="C8" s="1">
        <v>31</v>
      </c>
      <c r="D8" s="1" t="s">
        <v>25</v>
      </c>
      <c r="E8" s="1">
        <v>42000</v>
      </c>
      <c r="F8" s="1" t="str">
        <v>Old</v>
      </c>
      <c r="G8" s="1" t="str">
        <v>Middle_Age</v>
      </c>
    </row>
    <row r="9" spans="1:17" x14ac:dyDescent="0.25">
      <c r="A9" s="1" t="s">
        <v>22</v>
      </c>
      <c r="B9" s="1" t="s">
        <v>9</v>
      </c>
      <c r="C9" s="1">
        <v>27</v>
      </c>
      <c r="D9" s="1" t="s">
        <v>24</v>
      </c>
      <c r="E9" s="1">
        <v>20000</v>
      </c>
      <c r="F9" s="1" t="str">
        <v>Young</v>
      </c>
      <c r="G9" s="1" t="str">
        <v>Young</v>
      </c>
    </row>
    <row r="10" spans="1:17" x14ac:dyDescent="0.25">
      <c r="A10" s="1" t="s">
        <v>16</v>
      </c>
      <c r="B10" s="1" t="s">
        <v>17</v>
      </c>
      <c r="C10" s="1">
        <v>34</v>
      </c>
      <c r="D10" s="1" t="s">
        <v>25</v>
      </c>
      <c r="E10" s="1">
        <v>22000</v>
      </c>
      <c r="F10" s="1" t="str">
        <v>Old</v>
      </c>
      <c r="G10" s="1" t="str">
        <v>Middle_Age</v>
      </c>
    </row>
    <row r="11" spans="1:17" x14ac:dyDescent="0.25">
      <c r="A11" s="1" t="s">
        <v>18</v>
      </c>
      <c r="B11" s="1" t="s">
        <v>19</v>
      </c>
      <c r="C11" s="1">
        <v>25</v>
      </c>
      <c r="D11" s="1" t="s">
        <v>25</v>
      </c>
      <c r="E11" s="1">
        <v>28000</v>
      </c>
      <c r="F11" s="1" t="str">
        <v>Young</v>
      </c>
      <c r="G11" s="1" t="str">
        <v>Young</v>
      </c>
      <c r="M11" s="5"/>
    </row>
    <row r="12" spans="1:17" x14ac:dyDescent="0.25">
      <c r="A12" s="1" t="s">
        <v>23</v>
      </c>
      <c r="B12" s="1" t="s">
        <v>17</v>
      </c>
      <c r="C12" s="1">
        <v>28</v>
      </c>
      <c r="D12" s="1" t="s">
        <v>24</v>
      </c>
      <c r="E12" s="1">
        <v>25000</v>
      </c>
      <c r="F12" s="1" t="str">
        <v>Young</v>
      </c>
      <c r="G12" s="1" t="str">
        <v>Young</v>
      </c>
    </row>
    <row r="13" spans="1:17" x14ac:dyDescent="0.25">
      <c r="A13" s="1" t="s">
        <v>20</v>
      </c>
      <c r="B13" s="1" t="s">
        <v>17</v>
      </c>
      <c r="C13" s="1">
        <v>36</v>
      </c>
      <c r="D13" s="1" t="s">
        <v>25</v>
      </c>
      <c r="E13" s="1">
        <v>30000</v>
      </c>
      <c r="F13" s="1" t="str">
        <v>Old</v>
      </c>
      <c r="G13" s="1" t="str">
        <v>Old</v>
      </c>
    </row>
    <row r="14" spans="1:17" x14ac:dyDescent="0.25">
      <c r="A14" s="1" t="s">
        <v>18</v>
      </c>
      <c r="B14" s="1" t="s">
        <v>21</v>
      </c>
      <c r="C14" s="1">
        <v>30</v>
      </c>
      <c r="D14" s="1" t="s">
        <v>25</v>
      </c>
      <c r="E14" s="1">
        <v>32000</v>
      </c>
      <c r="F14" s="1" t="str">
        <v>Young</v>
      </c>
      <c r="G14" s="1" t="str">
        <v>Young</v>
      </c>
    </row>
  </sheetData>
  <mergeCells count="1">
    <mergeCell ref="A1:B1"/>
  </mergeCells>
  <hyperlinks>
    <hyperlink ref="Q2" location="Data!A1" display="Data" xr:uid="{CAB88149-D0BB-4AA8-9C21-B9E7F75B17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2CFD-B90E-4C2F-B135-D3E5B4CFA09D}">
  <sheetPr codeName="Sheet5"/>
  <dimension ref="A1:Q16"/>
  <sheetViews>
    <sheetView showGridLines="0" workbookViewId="0">
      <selection sqref="A1:B1"/>
    </sheetView>
  </sheetViews>
  <sheetFormatPr defaultRowHeight="15" x14ac:dyDescent="0.25"/>
  <cols>
    <col min="1" max="1" width="15.5703125" customWidth="1"/>
    <col min="2" max="2" width="13.85546875" customWidth="1"/>
    <col min="3" max="3" width="10.42578125" customWidth="1"/>
    <col min="4" max="4" width="11.5703125" customWidth="1"/>
    <col min="5" max="5" width="14.42578125" customWidth="1"/>
  </cols>
  <sheetData>
    <row r="1" spans="1:17" ht="23.25" x14ac:dyDescent="0.25">
      <c r="A1" s="10" t="s">
        <v>38</v>
      </c>
      <c r="B1" s="10"/>
    </row>
    <row r="2" spans="1:17" x14ac:dyDescent="0.25">
      <c r="A2" s="6" t="s">
        <v>39</v>
      </c>
      <c r="Q2" s="13" t="s">
        <v>44</v>
      </c>
    </row>
    <row r="4" spans="1:17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17" ht="15.75" x14ac:dyDescent="0.25">
      <c r="A5" s="1" t="s">
        <v>8</v>
      </c>
      <c r="B5" s="1" t="s">
        <v>9</v>
      </c>
      <c r="C5" s="1">
        <v>23</v>
      </c>
      <c r="D5" s="1" t="s">
        <v>25</v>
      </c>
      <c r="E5" s="1">
        <v>45000</v>
      </c>
      <c r="I5" s="3"/>
    </row>
    <row r="6" spans="1:17" x14ac:dyDescent="0.25">
      <c r="A6" s="1" t="s">
        <v>10</v>
      </c>
      <c r="B6" s="1" t="s">
        <v>11</v>
      </c>
      <c r="C6" s="1">
        <v>34</v>
      </c>
      <c r="D6" s="1" t="s">
        <v>25</v>
      </c>
      <c r="E6" s="1">
        <v>35000</v>
      </c>
      <c r="I6" s="4"/>
    </row>
    <row r="7" spans="1:17" x14ac:dyDescent="0.25">
      <c r="A7" s="1" t="s">
        <v>12</v>
      </c>
      <c r="B7" s="1" t="s">
        <v>13</v>
      </c>
      <c r="C7" s="1">
        <v>25</v>
      </c>
      <c r="D7" s="1" t="s">
        <v>25</v>
      </c>
      <c r="E7" s="1">
        <v>25000</v>
      </c>
    </row>
    <row r="8" spans="1:17" x14ac:dyDescent="0.25">
      <c r="A8" s="1" t="s">
        <v>14</v>
      </c>
      <c r="B8" s="1" t="s">
        <v>15</v>
      </c>
      <c r="C8" s="1">
        <v>31</v>
      </c>
      <c r="D8" s="1" t="s">
        <v>25</v>
      </c>
      <c r="E8" s="1">
        <v>42000</v>
      </c>
    </row>
    <row r="9" spans="1:17" x14ac:dyDescent="0.25">
      <c r="A9" s="1" t="s">
        <v>22</v>
      </c>
      <c r="B9" s="1" t="s">
        <v>9</v>
      </c>
      <c r="C9" s="1">
        <v>27</v>
      </c>
      <c r="D9" s="1" t="s">
        <v>24</v>
      </c>
      <c r="E9" s="1">
        <v>20000</v>
      </c>
    </row>
    <row r="10" spans="1:17" x14ac:dyDescent="0.25">
      <c r="A10" s="1" t="s">
        <v>16</v>
      </c>
      <c r="B10" s="1" t="s">
        <v>17</v>
      </c>
      <c r="C10" s="1">
        <v>34</v>
      </c>
      <c r="D10" s="1" t="s">
        <v>25</v>
      </c>
      <c r="E10" s="1">
        <v>22000</v>
      </c>
    </row>
    <row r="11" spans="1:17" x14ac:dyDescent="0.25">
      <c r="A11" s="1" t="s">
        <v>18</v>
      </c>
      <c r="B11" s="1" t="s">
        <v>19</v>
      </c>
      <c r="C11" s="1">
        <v>25</v>
      </c>
      <c r="D11" s="1" t="s">
        <v>25</v>
      </c>
      <c r="E11" s="1">
        <v>28000</v>
      </c>
      <c r="M11" s="5"/>
    </row>
    <row r="12" spans="1:17" x14ac:dyDescent="0.25">
      <c r="A12" s="1" t="s">
        <v>23</v>
      </c>
      <c r="B12" s="1" t="s">
        <v>17</v>
      </c>
      <c r="C12" s="1">
        <v>28</v>
      </c>
      <c r="D12" s="1" t="s">
        <v>24</v>
      </c>
      <c r="E12" s="1">
        <v>25000</v>
      </c>
    </row>
    <row r="13" spans="1:17" x14ac:dyDescent="0.25">
      <c r="A13" s="1" t="s">
        <v>20</v>
      </c>
      <c r="B13" s="1" t="s">
        <v>17</v>
      </c>
      <c r="C13" s="1">
        <v>29</v>
      </c>
      <c r="D13" s="1" t="s">
        <v>25</v>
      </c>
      <c r="E13" s="1">
        <v>30000</v>
      </c>
    </row>
    <row r="14" spans="1:17" x14ac:dyDescent="0.25">
      <c r="A14" s="1" t="s">
        <v>18</v>
      </c>
      <c r="B14" s="1" t="s">
        <v>21</v>
      </c>
      <c r="C14" s="1">
        <v>30</v>
      </c>
      <c r="D14" s="1" t="s">
        <v>25</v>
      </c>
      <c r="E14" s="1">
        <v>32000</v>
      </c>
    </row>
    <row r="16" spans="1:17" x14ac:dyDescent="0.25">
      <c r="C16" s="11" t="s">
        <v>40</v>
      </c>
      <c r="D16" s="11"/>
      <c r="E16" s="12">
        <f>SUM(E5:E14)</f>
        <v>304000</v>
      </c>
    </row>
  </sheetData>
  <mergeCells count="2">
    <mergeCell ref="A1:B1"/>
    <mergeCell ref="C16:D16"/>
  </mergeCells>
  <hyperlinks>
    <hyperlink ref="Q2" location="Data!A1" display="Data" xr:uid="{B6535914-C6B5-4F76-8CF6-EA3CE870BA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6991-5CFE-417A-A8C3-2521DD9519AE}">
  <sheetPr codeName="Sheet6"/>
  <dimension ref="A1:Q16"/>
  <sheetViews>
    <sheetView showGridLines="0" workbookViewId="0">
      <selection activeCell="H17" sqref="H17"/>
    </sheetView>
  </sheetViews>
  <sheetFormatPr defaultRowHeight="15" x14ac:dyDescent="0.25"/>
  <cols>
    <col min="1" max="1" width="15.5703125" customWidth="1"/>
    <col min="2" max="2" width="13.85546875" customWidth="1"/>
    <col min="3" max="3" width="10.42578125" customWidth="1"/>
    <col min="4" max="4" width="11.5703125" customWidth="1"/>
    <col min="5" max="5" width="14.42578125" customWidth="1"/>
  </cols>
  <sheetData>
    <row r="1" spans="1:17" ht="23.25" x14ac:dyDescent="0.25">
      <c r="A1" s="10" t="s">
        <v>41</v>
      </c>
      <c r="B1" s="10"/>
    </row>
    <row r="2" spans="1:17" x14ac:dyDescent="0.25">
      <c r="A2" s="6" t="s">
        <v>42</v>
      </c>
      <c r="Q2" s="13" t="s">
        <v>44</v>
      </c>
    </row>
    <row r="4" spans="1:17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17" ht="15.75" x14ac:dyDescent="0.25">
      <c r="A5" s="1" t="s">
        <v>8</v>
      </c>
      <c r="B5" s="1" t="s">
        <v>9</v>
      </c>
      <c r="C5" s="1">
        <v>23</v>
      </c>
      <c r="D5" s="1" t="s">
        <v>25</v>
      </c>
      <c r="E5" s="1">
        <v>45000</v>
      </c>
      <c r="I5" s="3"/>
    </row>
    <row r="6" spans="1:17" x14ac:dyDescent="0.25">
      <c r="A6" s="1" t="s">
        <v>10</v>
      </c>
      <c r="B6" s="1" t="s">
        <v>11</v>
      </c>
      <c r="C6" s="1">
        <v>34</v>
      </c>
      <c r="D6" s="1" t="s">
        <v>25</v>
      </c>
      <c r="E6" s="1">
        <v>35000</v>
      </c>
      <c r="I6" s="4"/>
    </row>
    <row r="7" spans="1:17" x14ac:dyDescent="0.25">
      <c r="A7" s="1" t="s">
        <v>12</v>
      </c>
      <c r="B7" s="1" t="s">
        <v>13</v>
      </c>
      <c r="C7" s="1">
        <v>25</v>
      </c>
      <c r="D7" s="1" t="s">
        <v>25</v>
      </c>
      <c r="E7" s="1">
        <v>25000</v>
      </c>
    </row>
    <row r="8" spans="1:17" x14ac:dyDescent="0.25">
      <c r="A8" s="1" t="s">
        <v>14</v>
      </c>
      <c r="B8" s="1" t="s">
        <v>15</v>
      </c>
      <c r="C8" s="1">
        <v>31</v>
      </c>
      <c r="D8" s="1" t="s">
        <v>25</v>
      </c>
      <c r="E8" s="1">
        <v>42000</v>
      </c>
    </row>
    <row r="9" spans="1:17" x14ac:dyDescent="0.25">
      <c r="A9" s="1" t="s">
        <v>22</v>
      </c>
      <c r="B9" s="1" t="s">
        <v>9</v>
      </c>
      <c r="C9" s="1">
        <v>27</v>
      </c>
      <c r="D9" s="1" t="s">
        <v>24</v>
      </c>
      <c r="E9" s="1">
        <v>20000</v>
      </c>
    </row>
    <row r="10" spans="1:17" x14ac:dyDescent="0.25">
      <c r="A10" s="1" t="s">
        <v>16</v>
      </c>
      <c r="B10" s="1" t="s">
        <v>17</v>
      </c>
      <c r="C10" s="1">
        <v>34</v>
      </c>
      <c r="D10" s="1" t="s">
        <v>25</v>
      </c>
      <c r="E10" s="1">
        <v>22000</v>
      </c>
    </row>
    <row r="11" spans="1:17" x14ac:dyDescent="0.25">
      <c r="A11" s="1" t="s">
        <v>18</v>
      </c>
      <c r="B11" s="1" t="s">
        <v>19</v>
      </c>
      <c r="C11" s="1">
        <v>25</v>
      </c>
      <c r="D11" s="1" t="s">
        <v>25</v>
      </c>
      <c r="E11" s="1">
        <v>28000</v>
      </c>
      <c r="M11" s="5"/>
    </row>
    <row r="12" spans="1:17" x14ac:dyDescent="0.25">
      <c r="A12" s="1" t="s">
        <v>23</v>
      </c>
      <c r="B12" s="1" t="s">
        <v>17</v>
      </c>
      <c r="C12" s="1">
        <v>28</v>
      </c>
      <c r="D12" s="1" t="s">
        <v>24</v>
      </c>
      <c r="E12" s="1">
        <v>25000</v>
      </c>
    </row>
    <row r="13" spans="1:17" x14ac:dyDescent="0.25">
      <c r="A13" s="1" t="s">
        <v>20</v>
      </c>
      <c r="B13" s="1" t="s">
        <v>17</v>
      </c>
      <c r="C13" s="1">
        <v>29</v>
      </c>
      <c r="D13" s="1" t="s">
        <v>25</v>
      </c>
      <c r="E13" s="1">
        <v>30000</v>
      </c>
    </row>
    <row r="14" spans="1:17" x14ac:dyDescent="0.25">
      <c r="A14" s="1" t="s">
        <v>18</v>
      </c>
      <c r="B14" s="1" t="s">
        <v>21</v>
      </c>
      <c r="C14" s="1">
        <v>30</v>
      </c>
      <c r="D14" s="1" t="s">
        <v>25</v>
      </c>
      <c r="E14" s="1">
        <v>32000</v>
      </c>
    </row>
    <row r="16" spans="1:17" x14ac:dyDescent="0.25">
      <c r="C16" s="11" t="s">
        <v>43</v>
      </c>
      <c r="D16" s="11"/>
      <c r="E16" s="12">
        <f>SUMIF(E5:E14,"&gt;40000")</f>
        <v>87000</v>
      </c>
    </row>
  </sheetData>
  <mergeCells count="2">
    <mergeCell ref="A1:B1"/>
    <mergeCell ref="C16:D16"/>
  </mergeCells>
  <hyperlinks>
    <hyperlink ref="Q2" location="Data!A1" display="Data" xr:uid="{28439FB1-CC19-472A-8607-A4F0074D5FF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CD32-59FF-4FC6-83FD-B3FDB756667A}">
  <sheetPr codeName="Sheet7"/>
  <dimension ref="A1:Q16"/>
  <sheetViews>
    <sheetView showGridLines="0" workbookViewId="0">
      <selection sqref="A1:B1"/>
    </sheetView>
  </sheetViews>
  <sheetFormatPr defaultRowHeight="15" x14ac:dyDescent="0.25"/>
  <cols>
    <col min="1" max="1" width="15.5703125" customWidth="1"/>
    <col min="2" max="2" width="13.85546875" customWidth="1"/>
    <col min="3" max="3" width="10.42578125" customWidth="1"/>
    <col min="4" max="4" width="11.5703125" customWidth="1"/>
    <col min="5" max="5" width="14.42578125" customWidth="1"/>
  </cols>
  <sheetData>
    <row r="1" spans="1:17" ht="23.25" x14ac:dyDescent="0.25">
      <c r="A1" s="10" t="s">
        <v>45</v>
      </c>
      <c r="B1" s="10"/>
    </row>
    <row r="2" spans="1:17" x14ac:dyDescent="0.25">
      <c r="A2" s="6" t="s">
        <v>46</v>
      </c>
      <c r="Q2" s="13" t="s">
        <v>44</v>
      </c>
    </row>
    <row r="4" spans="1:17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17" ht="15.75" x14ac:dyDescent="0.25">
      <c r="A5" s="1" t="s">
        <v>8</v>
      </c>
      <c r="B5" s="1" t="s">
        <v>9</v>
      </c>
      <c r="C5" s="1">
        <v>23</v>
      </c>
      <c r="D5" s="1" t="s">
        <v>25</v>
      </c>
      <c r="E5" s="1">
        <v>45000</v>
      </c>
      <c r="I5" s="3"/>
    </row>
    <row r="6" spans="1:17" x14ac:dyDescent="0.25">
      <c r="A6" s="1" t="s">
        <v>10</v>
      </c>
      <c r="B6" s="1" t="s">
        <v>11</v>
      </c>
      <c r="C6" s="1">
        <v>34</v>
      </c>
      <c r="D6" s="1" t="s">
        <v>25</v>
      </c>
      <c r="E6" s="1">
        <v>35000</v>
      </c>
      <c r="I6" s="4"/>
    </row>
    <row r="7" spans="1:17" x14ac:dyDescent="0.25">
      <c r="A7" s="1" t="s">
        <v>12</v>
      </c>
      <c r="B7" s="1" t="s">
        <v>13</v>
      </c>
      <c r="C7" s="1">
        <v>25</v>
      </c>
      <c r="D7" s="1" t="s">
        <v>25</v>
      </c>
      <c r="E7" s="1">
        <v>25000</v>
      </c>
    </row>
    <row r="8" spans="1:17" x14ac:dyDescent="0.25">
      <c r="A8" s="1" t="s">
        <v>14</v>
      </c>
      <c r="B8" s="1" t="s">
        <v>15</v>
      </c>
      <c r="C8" s="1">
        <v>31</v>
      </c>
      <c r="D8" s="1" t="s">
        <v>25</v>
      </c>
      <c r="E8" s="1">
        <v>42000</v>
      </c>
    </row>
    <row r="9" spans="1:17" x14ac:dyDescent="0.25">
      <c r="A9" s="1" t="s">
        <v>22</v>
      </c>
      <c r="B9" s="1" t="s">
        <v>9</v>
      </c>
      <c r="C9" s="1">
        <v>27</v>
      </c>
      <c r="D9" s="1" t="s">
        <v>24</v>
      </c>
      <c r="E9" s="1">
        <v>20000</v>
      </c>
    </row>
    <row r="10" spans="1:17" x14ac:dyDescent="0.25">
      <c r="A10" s="1" t="s">
        <v>16</v>
      </c>
      <c r="B10" s="1" t="s">
        <v>17</v>
      </c>
      <c r="C10" s="1">
        <v>34</v>
      </c>
      <c r="D10" s="1" t="s">
        <v>25</v>
      </c>
      <c r="E10" s="1">
        <v>22000</v>
      </c>
    </row>
    <row r="11" spans="1:17" x14ac:dyDescent="0.25">
      <c r="A11" s="1" t="s">
        <v>18</v>
      </c>
      <c r="B11" s="1" t="s">
        <v>19</v>
      </c>
      <c r="C11" s="1">
        <v>25</v>
      </c>
      <c r="D11" s="1" t="s">
        <v>25</v>
      </c>
      <c r="E11" s="1">
        <v>28000</v>
      </c>
      <c r="M11" s="5"/>
    </row>
    <row r="12" spans="1:17" x14ac:dyDescent="0.25">
      <c r="A12" s="1" t="s">
        <v>23</v>
      </c>
      <c r="B12" s="1" t="s">
        <v>17</v>
      </c>
      <c r="C12" s="1">
        <v>28</v>
      </c>
      <c r="D12" s="1" t="s">
        <v>24</v>
      </c>
      <c r="E12" s="1">
        <v>25000</v>
      </c>
    </row>
    <row r="13" spans="1:17" x14ac:dyDescent="0.25">
      <c r="A13" s="1" t="s">
        <v>20</v>
      </c>
      <c r="B13" s="1" t="s">
        <v>17</v>
      </c>
      <c r="C13" s="1">
        <v>29</v>
      </c>
      <c r="D13" s="1" t="s">
        <v>25</v>
      </c>
      <c r="E13" s="1">
        <v>30000</v>
      </c>
    </row>
    <row r="14" spans="1:17" x14ac:dyDescent="0.25">
      <c r="A14" s="1" t="s">
        <v>18</v>
      </c>
      <c r="B14" s="1" t="s">
        <v>21</v>
      </c>
      <c r="C14" s="1">
        <v>30</v>
      </c>
      <c r="D14" s="1" t="s">
        <v>25</v>
      </c>
      <c r="E14" s="1">
        <v>32000</v>
      </c>
    </row>
    <row r="16" spans="1:17" x14ac:dyDescent="0.25">
      <c r="C16" s="11" t="s">
        <v>47</v>
      </c>
      <c r="D16" s="11"/>
      <c r="E16" s="12">
        <f>SUMIFS(E5:E14,D5:D14,"Female",C5:C14,"&gt;25")</f>
        <v>45000</v>
      </c>
    </row>
  </sheetData>
  <mergeCells count="2">
    <mergeCell ref="A1:B1"/>
    <mergeCell ref="C16:D16"/>
  </mergeCells>
  <hyperlinks>
    <hyperlink ref="Q2" location="Data!A1" display="Data" xr:uid="{CD74B8DF-7182-4AAB-B446-9C1305A0A06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3D42-CAC7-4372-BA1D-BEA6F4045577}">
  <sheetPr codeName="Sheet8"/>
  <dimension ref="A1:Q16"/>
  <sheetViews>
    <sheetView showGridLines="0" workbookViewId="0">
      <selection activeCell="J17" sqref="J17"/>
    </sheetView>
  </sheetViews>
  <sheetFormatPr defaultRowHeight="15" x14ac:dyDescent="0.25"/>
  <cols>
    <col min="1" max="1" width="15.5703125" customWidth="1"/>
    <col min="2" max="2" width="13.85546875" customWidth="1"/>
    <col min="3" max="3" width="10.42578125" customWidth="1"/>
    <col min="4" max="4" width="11.5703125" customWidth="1"/>
    <col min="5" max="5" width="14.42578125" customWidth="1"/>
  </cols>
  <sheetData>
    <row r="1" spans="1:17" ht="23.25" x14ac:dyDescent="0.25">
      <c r="A1" s="10" t="s">
        <v>48</v>
      </c>
      <c r="B1" s="10"/>
    </row>
    <row r="2" spans="1:17" x14ac:dyDescent="0.25">
      <c r="A2" s="6" t="s">
        <v>49</v>
      </c>
      <c r="Q2" s="13" t="s">
        <v>44</v>
      </c>
    </row>
    <row r="4" spans="1:17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17" ht="15.75" x14ac:dyDescent="0.25">
      <c r="A5" s="1" t="s">
        <v>8</v>
      </c>
      <c r="B5" s="1" t="s">
        <v>9</v>
      </c>
      <c r="C5" s="1">
        <v>23</v>
      </c>
      <c r="D5" s="1" t="s">
        <v>25</v>
      </c>
      <c r="E5" s="1">
        <v>45000</v>
      </c>
      <c r="I5" s="3"/>
    </row>
    <row r="6" spans="1:17" x14ac:dyDescent="0.25">
      <c r="A6" s="1" t="s">
        <v>10</v>
      </c>
      <c r="B6" s="1" t="s">
        <v>11</v>
      </c>
      <c r="C6" s="1">
        <v>34</v>
      </c>
      <c r="D6" s="1" t="s">
        <v>25</v>
      </c>
      <c r="E6" s="1">
        <v>35000</v>
      </c>
      <c r="I6" s="4"/>
    </row>
    <row r="7" spans="1:17" x14ac:dyDescent="0.25">
      <c r="A7" s="1" t="s">
        <v>12</v>
      </c>
      <c r="B7" s="1" t="s">
        <v>13</v>
      </c>
      <c r="C7" s="1">
        <v>25</v>
      </c>
      <c r="D7" s="1" t="s">
        <v>25</v>
      </c>
      <c r="E7" s="1">
        <v>25000</v>
      </c>
    </row>
    <row r="8" spans="1:17" x14ac:dyDescent="0.25">
      <c r="A8" s="1" t="s">
        <v>14</v>
      </c>
      <c r="B8" s="1" t="s">
        <v>15</v>
      </c>
      <c r="C8" s="1">
        <v>31</v>
      </c>
      <c r="D8" s="1" t="s">
        <v>25</v>
      </c>
      <c r="E8" s="1">
        <v>42000</v>
      </c>
    </row>
    <row r="9" spans="1:17" x14ac:dyDescent="0.25">
      <c r="A9" s="1" t="s">
        <v>22</v>
      </c>
      <c r="B9" s="1" t="s">
        <v>9</v>
      </c>
      <c r="C9" s="1">
        <v>27</v>
      </c>
      <c r="D9" s="1" t="s">
        <v>24</v>
      </c>
      <c r="E9" s="1">
        <v>20000</v>
      </c>
    </row>
    <row r="10" spans="1:17" x14ac:dyDescent="0.25">
      <c r="A10" s="1" t="s">
        <v>16</v>
      </c>
      <c r="B10" s="1" t="s">
        <v>17</v>
      </c>
      <c r="C10" s="1">
        <v>34</v>
      </c>
      <c r="D10" s="1" t="s">
        <v>25</v>
      </c>
      <c r="E10" s="1">
        <v>22000</v>
      </c>
    </row>
    <row r="11" spans="1:17" x14ac:dyDescent="0.25">
      <c r="A11" s="1" t="s">
        <v>18</v>
      </c>
      <c r="B11" s="1" t="s">
        <v>19</v>
      </c>
      <c r="C11" s="1">
        <v>25</v>
      </c>
      <c r="D11" s="1" t="s">
        <v>25</v>
      </c>
      <c r="E11" s="1">
        <v>28000</v>
      </c>
      <c r="M11" s="5"/>
    </row>
    <row r="12" spans="1:17" x14ac:dyDescent="0.25">
      <c r="A12" s="1" t="s">
        <v>23</v>
      </c>
      <c r="B12" s="1" t="s">
        <v>17</v>
      </c>
      <c r="C12" s="1">
        <v>28</v>
      </c>
      <c r="D12" s="1" t="s">
        <v>24</v>
      </c>
      <c r="E12" s="1">
        <v>25000</v>
      </c>
    </row>
    <row r="13" spans="1:17" x14ac:dyDescent="0.25">
      <c r="A13" s="1" t="s">
        <v>20</v>
      </c>
      <c r="B13" s="1" t="s">
        <v>17</v>
      </c>
      <c r="C13" s="1">
        <v>29</v>
      </c>
      <c r="D13" s="1" t="s">
        <v>25</v>
      </c>
      <c r="E13" s="1">
        <v>30000</v>
      </c>
    </row>
    <row r="14" spans="1:17" x14ac:dyDescent="0.25">
      <c r="A14" s="1" t="s">
        <v>18</v>
      </c>
      <c r="B14" s="1" t="s">
        <v>21</v>
      </c>
      <c r="C14" s="1">
        <v>30</v>
      </c>
      <c r="D14" s="1" t="s">
        <v>25</v>
      </c>
      <c r="E14" s="1">
        <v>32000</v>
      </c>
    </row>
    <row r="16" spans="1:17" x14ac:dyDescent="0.25">
      <c r="C16" s="11" t="s">
        <v>50</v>
      </c>
      <c r="D16" s="11"/>
      <c r="E16" s="12">
        <f>COUNT(E5:E14)</f>
        <v>10</v>
      </c>
    </row>
  </sheetData>
  <mergeCells count="2">
    <mergeCell ref="A1:B1"/>
    <mergeCell ref="C16:D16"/>
  </mergeCells>
  <hyperlinks>
    <hyperlink ref="Q2" location="Data!A1" display="Data" xr:uid="{FF96FA50-C03F-41FB-8615-7E5F20F8FD2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BB90-0FE7-4B5F-960A-FD50EC5A053B}">
  <sheetPr codeName="Sheet9"/>
  <dimension ref="A1:Q16"/>
  <sheetViews>
    <sheetView showGridLines="0" workbookViewId="0">
      <selection sqref="A1:XFD1048576"/>
    </sheetView>
  </sheetViews>
  <sheetFormatPr defaultRowHeight="15" x14ac:dyDescent="0.25"/>
  <cols>
    <col min="1" max="1" width="15.5703125" customWidth="1"/>
    <col min="2" max="2" width="13.85546875" customWidth="1"/>
    <col min="3" max="3" width="10.42578125" customWidth="1"/>
    <col min="4" max="4" width="11.5703125" customWidth="1"/>
    <col min="5" max="5" width="14.42578125" customWidth="1"/>
  </cols>
  <sheetData>
    <row r="1" spans="1:17" ht="23.25" x14ac:dyDescent="0.25">
      <c r="A1" s="10" t="s">
        <v>51</v>
      </c>
      <c r="B1" s="10"/>
    </row>
    <row r="2" spans="1:17" x14ac:dyDescent="0.25">
      <c r="A2" s="6" t="s">
        <v>52</v>
      </c>
      <c r="Q2" s="13" t="s">
        <v>44</v>
      </c>
    </row>
    <row r="4" spans="1:17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17" ht="15.75" x14ac:dyDescent="0.25">
      <c r="A5" s="1" t="s">
        <v>8</v>
      </c>
      <c r="B5" s="1" t="s">
        <v>9</v>
      </c>
      <c r="C5" s="1">
        <v>23</v>
      </c>
      <c r="D5" s="1" t="s">
        <v>25</v>
      </c>
      <c r="E5" s="1">
        <v>45000</v>
      </c>
      <c r="I5" s="3"/>
    </row>
    <row r="6" spans="1:17" x14ac:dyDescent="0.25">
      <c r="A6" s="1" t="s">
        <v>10</v>
      </c>
      <c r="B6" s="1" t="s">
        <v>11</v>
      </c>
      <c r="C6" s="1">
        <v>34</v>
      </c>
      <c r="D6" s="1" t="s">
        <v>25</v>
      </c>
      <c r="E6" s="1">
        <v>35000</v>
      </c>
      <c r="I6" s="4"/>
    </row>
    <row r="7" spans="1:17" x14ac:dyDescent="0.25">
      <c r="A7" s="1" t="s">
        <v>12</v>
      </c>
      <c r="B7" s="1" t="s">
        <v>13</v>
      </c>
      <c r="C7" s="1">
        <v>25</v>
      </c>
      <c r="D7" s="1" t="s">
        <v>25</v>
      </c>
      <c r="E7" s="1">
        <v>25000</v>
      </c>
    </row>
    <row r="8" spans="1:17" x14ac:dyDescent="0.25">
      <c r="A8" s="1" t="s">
        <v>14</v>
      </c>
      <c r="B8" s="1" t="s">
        <v>15</v>
      </c>
      <c r="C8" s="1">
        <v>31</v>
      </c>
      <c r="D8" s="1" t="s">
        <v>25</v>
      </c>
      <c r="E8" s="1">
        <v>42000</v>
      </c>
    </row>
    <row r="9" spans="1:17" x14ac:dyDescent="0.25">
      <c r="A9" s="1" t="s">
        <v>22</v>
      </c>
      <c r="B9" s="1" t="s">
        <v>9</v>
      </c>
      <c r="C9" s="1">
        <v>27</v>
      </c>
      <c r="D9" s="1" t="s">
        <v>24</v>
      </c>
      <c r="E9" s="1">
        <v>20000</v>
      </c>
    </row>
    <row r="10" spans="1:17" x14ac:dyDescent="0.25">
      <c r="A10" s="1" t="s">
        <v>16</v>
      </c>
      <c r="B10" s="1" t="s">
        <v>17</v>
      </c>
      <c r="C10" s="1">
        <v>34</v>
      </c>
      <c r="D10" s="1" t="s">
        <v>25</v>
      </c>
      <c r="E10" s="1">
        <v>22000</v>
      </c>
    </row>
    <row r="11" spans="1:17" x14ac:dyDescent="0.25">
      <c r="A11" s="1" t="s">
        <v>18</v>
      </c>
      <c r="B11" s="1" t="s">
        <v>19</v>
      </c>
      <c r="C11" s="1">
        <v>25</v>
      </c>
      <c r="D11" s="1" t="s">
        <v>25</v>
      </c>
      <c r="E11" s="1">
        <v>28000</v>
      </c>
      <c r="M11" s="5"/>
    </row>
    <row r="12" spans="1:17" x14ac:dyDescent="0.25">
      <c r="A12" s="1" t="s">
        <v>23</v>
      </c>
      <c r="B12" s="1" t="s">
        <v>17</v>
      </c>
      <c r="C12" s="1">
        <v>28</v>
      </c>
      <c r="D12" s="1" t="s">
        <v>24</v>
      </c>
      <c r="E12" s="1">
        <v>25000</v>
      </c>
    </row>
    <row r="13" spans="1:17" x14ac:dyDescent="0.25">
      <c r="A13" s="1" t="s">
        <v>20</v>
      </c>
      <c r="B13" s="1" t="s">
        <v>17</v>
      </c>
      <c r="C13" s="1">
        <v>29</v>
      </c>
      <c r="D13" s="1" t="s">
        <v>25</v>
      </c>
      <c r="E13" s="1">
        <v>30000</v>
      </c>
    </row>
    <row r="14" spans="1:17" x14ac:dyDescent="0.25">
      <c r="A14" s="1" t="s">
        <v>18</v>
      </c>
      <c r="B14" s="1" t="s">
        <v>21</v>
      </c>
      <c r="C14" s="1">
        <v>30</v>
      </c>
      <c r="D14" s="1" t="s">
        <v>25</v>
      </c>
      <c r="E14" s="1">
        <v>32000</v>
      </c>
    </row>
    <row r="16" spans="1:17" x14ac:dyDescent="0.25">
      <c r="C16" s="11" t="s">
        <v>53</v>
      </c>
      <c r="D16" s="11"/>
      <c r="E16" s="12">
        <f>COUNTIF(E5:E14,"&gt;=25000")</f>
        <v>8</v>
      </c>
    </row>
  </sheetData>
  <mergeCells count="2">
    <mergeCell ref="A1:B1"/>
    <mergeCell ref="C16:D16"/>
  </mergeCells>
  <hyperlinks>
    <hyperlink ref="Q2" location="Data!A1" display="Data" xr:uid="{27E9C28D-BEB4-41E8-800E-5F978A70A85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6B4E-2E62-4EB8-9868-AEB14F8C2055}">
  <sheetPr codeName="Sheet10"/>
  <dimension ref="A1:Q16"/>
  <sheetViews>
    <sheetView showGridLines="0" workbookViewId="0">
      <selection sqref="A1:XFD1048576"/>
    </sheetView>
  </sheetViews>
  <sheetFormatPr defaultRowHeight="15" x14ac:dyDescent="0.25"/>
  <cols>
    <col min="1" max="1" width="15.5703125" customWidth="1"/>
    <col min="2" max="2" width="13.85546875" customWidth="1"/>
    <col min="3" max="3" width="10.42578125" customWidth="1"/>
    <col min="4" max="4" width="11.5703125" customWidth="1"/>
    <col min="5" max="5" width="14.42578125" customWidth="1"/>
  </cols>
  <sheetData>
    <row r="1" spans="1:17" ht="23.25" x14ac:dyDescent="0.25">
      <c r="A1" s="10" t="s">
        <v>54</v>
      </c>
      <c r="B1" s="10"/>
    </row>
    <row r="2" spans="1:17" x14ac:dyDescent="0.25">
      <c r="A2" s="6" t="s">
        <v>55</v>
      </c>
      <c r="Q2" s="13" t="s">
        <v>44</v>
      </c>
    </row>
    <row r="4" spans="1:17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17" ht="15.75" x14ac:dyDescent="0.25">
      <c r="A5" s="1" t="s">
        <v>8</v>
      </c>
      <c r="B5" s="1" t="s">
        <v>9</v>
      </c>
      <c r="C5" s="1">
        <v>23</v>
      </c>
      <c r="D5" s="1" t="s">
        <v>25</v>
      </c>
      <c r="E5" s="1">
        <v>45000</v>
      </c>
      <c r="I5" s="3"/>
    </row>
    <row r="6" spans="1:17" x14ac:dyDescent="0.25">
      <c r="A6" s="1" t="s">
        <v>10</v>
      </c>
      <c r="B6" s="1" t="s">
        <v>11</v>
      </c>
      <c r="C6" s="1">
        <v>34</v>
      </c>
      <c r="D6" s="1" t="s">
        <v>25</v>
      </c>
      <c r="E6" s="1">
        <v>35000</v>
      </c>
      <c r="I6" s="4"/>
    </row>
    <row r="7" spans="1:17" x14ac:dyDescent="0.25">
      <c r="A7" s="1" t="s">
        <v>12</v>
      </c>
      <c r="B7" s="1" t="s">
        <v>13</v>
      </c>
      <c r="C7" s="1">
        <v>25</v>
      </c>
      <c r="D7" s="1" t="s">
        <v>25</v>
      </c>
      <c r="E7" s="1">
        <v>25000</v>
      </c>
    </row>
    <row r="8" spans="1:17" x14ac:dyDescent="0.25">
      <c r="A8" s="1" t="s">
        <v>14</v>
      </c>
      <c r="B8" s="1" t="s">
        <v>15</v>
      </c>
      <c r="C8" s="1">
        <v>31</v>
      </c>
      <c r="D8" s="1" t="s">
        <v>25</v>
      </c>
      <c r="E8" s="1">
        <v>42000</v>
      </c>
    </row>
    <row r="9" spans="1:17" x14ac:dyDescent="0.25">
      <c r="A9" s="1" t="s">
        <v>22</v>
      </c>
      <c r="B9" s="1" t="s">
        <v>9</v>
      </c>
      <c r="C9" s="1">
        <v>27</v>
      </c>
      <c r="D9" s="1" t="s">
        <v>24</v>
      </c>
      <c r="E9" s="1">
        <v>20000</v>
      </c>
    </row>
    <row r="10" spans="1:17" x14ac:dyDescent="0.25">
      <c r="A10" s="1" t="s">
        <v>16</v>
      </c>
      <c r="B10" s="1" t="s">
        <v>17</v>
      </c>
      <c r="C10" s="1">
        <v>34</v>
      </c>
      <c r="D10" s="1" t="s">
        <v>25</v>
      </c>
      <c r="E10" s="1">
        <v>22000</v>
      </c>
    </row>
    <row r="11" spans="1:17" x14ac:dyDescent="0.25">
      <c r="A11" s="1" t="s">
        <v>18</v>
      </c>
      <c r="B11" s="1" t="s">
        <v>19</v>
      </c>
      <c r="C11" s="1">
        <v>25</v>
      </c>
      <c r="D11" s="1" t="s">
        <v>25</v>
      </c>
      <c r="E11" s="1">
        <v>28000</v>
      </c>
      <c r="M11" s="5"/>
    </row>
    <row r="12" spans="1:17" x14ac:dyDescent="0.25">
      <c r="A12" s="1" t="s">
        <v>23</v>
      </c>
      <c r="B12" s="1" t="s">
        <v>17</v>
      </c>
      <c r="C12" s="1">
        <v>28</v>
      </c>
      <c r="D12" s="1" t="s">
        <v>24</v>
      </c>
      <c r="E12" s="1">
        <v>25000</v>
      </c>
    </row>
    <row r="13" spans="1:17" x14ac:dyDescent="0.25">
      <c r="A13" s="1" t="s">
        <v>20</v>
      </c>
      <c r="B13" s="1" t="s">
        <v>17</v>
      </c>
      <c r="C13" s="1">
        <v>29</v>
      </c>
      <c r="D13" s="1" t="s">
        <v>25</v>
      </c>
      <c r="E13" s="1">
        <v>30000</v>
      </c>
    </row>
    <row r="14" spans="1:17" x14ac:dyDescent="0.25">
      <c r="A14" s="1" t="s">
        <v>18</v>
      </c>
      <c r="B14" s="1" t="s">
        <v>21</v>
      </c>
      <c r="C14" s="1">
        <v>30</v>
      </c>
      <c r="D14" s="1" t="s">
        <v>25</v>
      </c>
      <c r="E14" s="1">
        <v>32000</v>
      </c>
    </row>
    <row r="16" spans="1:17" x14ac:dyDescent="0.25">
      <c r="C16" s="11" t="s">
        <v>56</v>
      </c>
      <c r="D16" s="11"/>
      <c r="E16" s="12">
        <f>COUNTIFS(E5:E14,"&gt;30000",D5:D14,"Male")</f>
        <v>4</v>
      </c>
    </row>
  </sheetData>
  <mergeCells count="2">
    <mergeCell ref="A1:B1"/>
    <mergeCell ref="C16:D16"/>
  </mergeCells>
  <hyperlinks>
    <hyperlink ref="Q2" location="Data!A1" display="Data" xr:uid="{C14C9C5F-61EA-48EA-9AB9-ED3AFF7F6B5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6CC9-3BB2-4F82-A65D-CCE29FB19985}">
  <sheetPr codeName="Sheet11"/>
  <dimension ref="A1:Q14"/>
  <sheetViews>
    <sheetView showGridLines="0" workbookViewId="0">
      <selection sqref="A1:XFD1048576"/>
    </sheetView>
  </sheetViews>
  <sheetFormatPr defaultRowHeight="15" x14ac:dyDescent="0.25"/>
  <cols>
    <col min="1" max="1" width="15.5703125" customWidth="1"/>
    <col min="2" max="2" width="13.85546875" customWidth="1"/>
    <col min="3" max="3" width="10.42578125" customWidth="1"/>
    <col min="4" max="4" width="11.5703125" customWidth="1"/>
    <col min="5" max="5" width="14.42578125" customWidth="1"/>
  </cols>
  <sheetData>
    <row r="1" spans="1:17" ht="23.25" x14ac:dyDescent="0.25">
      <c r="A1" s="10" t="s">
        <v>57</v>
      </c>
      <c r="B1" s="10"/>
    </row>
    <row r="2" spans="1:17" x14ac:dyDescent="0.25">
      <c r="A2" s="6" t="s">
        <v>58</v>
      </c>
      <c r="Q2" s="13" t="s">
        <v>44</v>
      </c>
    </row>
    <row r="4" spans="1:17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9" t="s">
        <v>57</v>
      </c>
    </row>
    <row r="5" spans="1:17" ht="15.75" x14ac:dyDescent="0.25">
      <c r="A5" s="1" t="s">
        <v>8</v>
      </c>
      <c r="B5" s="1" t="s">
        <v>9</v>
      </c>
      <c r="C5" s="1">
        <v>23</v>
      </c>
      <c r="D5" s="1" t="s">
        <v>25</v>
      </c>
      <c r="E5" s="1">
        <v>45000</v>
      </c>
      <c r="F5" s="1" cm="1">
        <f t="array" ref="F5:F14">LEN(A5:A14)</f>
        <v>5</v>
      </c>
      <c r="I5" s="3"/>
    </row>
    <row r="6" spans="1:17" x14ac:dyDescent="0.25">
      <c r="A6" s="1" t="s">
        <v>10</v>
      </c>
      <c r="B6" s="1" t="s">
        <v>11</v>
      </c>
      <c r="C6" s="1">
        <v>34</v>
      </c>
      <c r="D6" s="1" t="s">
        <v>25</v>
      </c>
      <c r="E6" s="1">
        <v>35000</v>
      </c>
      <c r="F6" s="1">
        <v>6</v>
      </c>
      <c r="I6" s="4"/>
    </row>
    <row r="7" spans="1:17" x14ac:dyDescent="0.25">
      <c r="A7" s="1" t="s">
        <v>59</v>
      </c>
      <c r="B7" s="1" t="s">
        <v>13</v>
      </c>
      <c r="C7" s="1">
        <v>25</v>
      </c>
      <c r="D7" s="1" t="s">
        <v>25</v>
      </c>
      <c r="E7" s="1">
        <v>25000</v>
      </c>
      <c r="F7" s="1">
        <v>5</v>
      </c>
    </row>
    <row r="8" spans="1:17" x14ac:dyDescent="0.25">
      <c r="A8" s="1" t="s">
        <v>60</v>
      </c>
      <c r="B8" s="1" t="s">
        <v>15</v>
      </c>
      <c r="C8" s="1">
        <v>31</v>
      </c>
      <c r="D8" s="1" t="s">
        <v>25</v>
      </c>
      <c r="E8" s="1">
        <v>42000</v>
      </c>
      <c r="F8" s="1">
        <v>5</v>
      </c>
    </row>
    <row r="9" spans="1:17" x14ac:dyDescent="0.25">
      <c r="A9" s="1" t="s">
        <v>22</v>
      </c>
      <c r="B9" s="1" t="s">
        <v>9</v>
      </c>
      <c r="C9" s="1">
        <v>27</v>
      </c>
      <c r="D9" s="1" t="s">
        <v>24</v>
      </c>
      <c r="E9" s="1">
        <v>20000</v>
      </c>
      <c r="F9" s="1">
        <v>5</v>
      </c>
    </row>
    <row r="10" spans="1:17" x14ac:dyDescent="0.25">
      <c r="A10" s="1" t="s">
        <v>16</v>
      </c>
      <c r="B10" s="1" t="s">
        <v>17</v>
      </c>
      <c r="C10" s="1">
        <v>34</v>
      </c>
      <c r="D10" s="1" t="s">
        <v>25</v>
      </c>
      <c r="E10" s="1">
        <v>22000</v>
      </c>
      <c r="F10" s="1">
        <v>6</v>
      </c>
    </row>
    <row r="11" spans="1:17" x14ac:dyDescent="0.25">
      <c r="A11" s="1" t="s">
        <v>18</v>
      </c>
      <c r="B11" s="1" t="s">
        <v>19</v>
      </c>
      <c r="C11" s="1">
        <v>25</v>
      </c>
      <c r="D11" s="1" t="s">
        <v>25</v>
      </c>
      <c r="E11" s="1">
        <v>28000</v>
      </c>
      <c r="F11" s="1">
        <v>5</v>
      </c>
      <c r="M11" s="5"/>
    </row>
    <row r="12" spans="1:17" x14ac:dyDescent="0.25">
      <c r="A12" s="1" t="s">
        <v>23</v>
      </c>
      <c r="B12" s="1" t="s">
        <v>17</v>
      </c>
      <c r="C12" s="1">
        <v>28</v>
      </c>
      <c r="D12" s="1" t="s">
        <v>24</v>
      </c>
      <c r="E12" s="1">
        <v>25000</v>
      </c>
      <c r="F12" s="1">
        <v>5</v>
      </c>
    </row>
    <row r="13" spans="1:17" x14ac:dyDescent="0.25">
      <c r="A13" s="1" t="s">
        <v>20</v>
      </c>
      <c r="B13" s="1" t="s">
        <v>17</v>
      </c>
      <c r="C13" s="1">
        <v>29</v>
      </c>
      <c r="D13" s="1" t="s">
        <v>25</v>
      </c>
      <c r="E13" s="1">
        <v>30000</v>
      </c>
      <c r="F13" s="1">
        <v>5</v>
      </c>
    </row>
    <row r="14" spans="1:17" x14ac:dyDescent="0.25">
      <c r="A14" s="1" t="s">
        <v>18</v>
      </c>
      <c r="B14" s="1" t="s">
        <v>21</v>
      </c>
      <c r="C14" s="1">
        <v>30</v>
      </c>
      <c r="D14" s="1" t="s">
        <v>25</v>
      </c>
      <c r="E14" s="1">
        <v>32000</v>
      </c>
      <c r="F14" s="1">
        <v>5</v>
      </c>
    </row>
  </sheetData>
  <mergeCells count="1">
    <mergeCell ref="A1:B1"/>
  </mergeCells>
  <hyperlinks>
    <hyperlink ref="Q2" location="Data!A1" display="Data" xr:uid="{E2AE3E44-FC75-4295-A080-6526815F71B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926D-1DDD-43D0-86CC-9876E96573E1}">
  <sheetPr codeName="Sheet12"/>
  <dimension ref="A1:Q14"/>
  <sheetViews>
    <sheetView showGridLines="0" workbookViewId="0">
      <selection sqref="A1:XFD1048576"/>
    </sheetView>
  </sheetViews>
  <sheetFormatPr defaultRowHeight="15" x14ac:dyDescent="0.25"/>
  <cols>
    <col min="1" max="1" width="15.5703125" customWidth="1"/>
    <col min="2" max="2" width="13.85546875" customWidth="1"/>
    <col min="3" max="3" width="10.42578125" customWidth="1"/>
    <col min="4" max="4" width="11.5703125" customWidth="1"/>
    <col min="5" max="5" width="14.42578125" customWidth="1"/>
  </cols>
  <sheetData>
    <row r="1" spans="1:17" ht="23.25" x14ac:dyDescent="0.25">
      <c r="A1" s="10" t="s">
        <v>62</v>
      </c>
      <c r="B1" s="10"/>
    </row>
    <row r="2" spans="1:17" x14ac:dyDescent="0.25">
      <c r="A2" s="6" t="s">
        <v>63</v>
      </c>
      <c r="Q2" s="13" t="s">
        <v>44</v>
      </c>
    </row>
    <row r="4" spans="1:17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9" t="s">
        <v>62</v>
      </c>
    </row>
    <row r="5" spans="1:17" ht="15.75" x14ac:dyDescent="0.25">
      <c r="A5" s="1" t="s">
        <v>8</v>
      </c>
      <c r="B5" s="17" t="s">
        <v>64</v>
      </c>
      <c r="C5" s="1">
        <v>23</v>
      </c>
      <c r="D5" s="1" t="s">
        <v>25</v>
      </c>
      <c r="E5" s="1">
        <v>45000</v>
      </c>
      <c r="F5" s="1" t="str">
        <f>TRIM(B5)</f>
        <v>Gupta</v>
      </c>
      <c r="I5" s="3"/>
    </row>
    <row r="6" spans="1:17" x14ac:dyDescent="0.25">
      <c r="A6" s="1" t="s">
        <v>10</v>
      </c>
      <c r="B6" s="17" t="s">
        <v>65</v>
      </c>
      <c r="C6" s="1">
        <v>34</v>
      </c>
      <c r="D6" s="1" t="s">
        <v>25</v>
      </c>
      <c r="E6" s="1">
        <v>35000</v>
      </c>
      <c r="F6" s="1" t="str">
        <f t="shared" ref="F6:F14" si="0">TRIM(B6)</f>
        <v>Pandey</v>
      </c>
      <c r="I6" s="4"/>
    </row>
    <row r="7" spans="1:17" x14ac:dyDescent="0.25">
      <c r="A7" s="1" t="s">
        <v>59</v>
      </c>
      <c r="B7" s="17" t="s">
        <v>13</v>
      </c>
      <c r="C7" s="1">
        <v>25</v>
      </c>
      <c r="D7" s="1" t="s">
        <v>25</v>
      </c>
      <c r="E7" s="1">
        <v>25000</v>
      </c>
      <c r="F7" s="1" t="str">
        <f t="shared" si="0"/>
        <v>Sahu</v>
      </c>
    </row>
    <row r="8" spans="1:17" x14ac:dyDescent="0.25">
      <c r="A8" s="1" t="s">
        <v>60</v>
      </c>
      <c r="B8" s="17" t="s">
        <v>15</v>
      </c>
      <c r="C8" s="1">
        <v>31</v>
      </c>
      <c r="D8" s="1" t="s">
        <v>25</v>
      </c>
      <c r="E8" s="1">
        <v>42000</v>
      </c>
      <c r="F8" s="1" t="str">
        <f t="shared" si="0"/>
        <v>Negi</v>
      </c>
    </row>
    <row r="9" spans="1:17" x14ac:dyDescent="0.25">
      <c r="A9" s="1" t="s">
        <v>22</v>
      </c>
      <c r="B9" s="17" t="s">
        <v>66</v>
      </c>
      <c r="C9" s="1">
        <v>27</v>
      </c>
      <c r="D9" s="1" t="s">
        <v>24</v>
      </c>
      <c r="E9" s="1">
        <v>20000</v>
      </c>
      <c r="F9" s="1" t="str">
        <f t="shared" si="0"/>
        <v>Gupta</v>
      </c>
    </row>
    <row r="10" spans="1:17" x14ac:dyDescent="0.25">
      <c r="A10" s="1" t="s">
        <v>16</v>
      </c>
      <c r="B10" s="17" t="s">
        <v>17</v>
      </c>
      <c r="C10" s="1">
        <v>34</v>
      </c>
      <c r="D10" s="1" t="s">
        <v>25</v>
      </c>
      <c r="E10" s="1">
        <v>22000</v>
      </c>
      <c r="F10" s="1" t="str">
        <f t="shared" si="0"/>
        <v>Sharma</v>
      </c>
    </row>
    <row r="11" spans="1:17" x14ac:dyDescent="0.25">
      <c r="A11" s="1" t="s">
        <v>18</v>
      </c>
      <c r="B11" s="17" t="s">
        <v>19</v>
      </c>
      <c r="C11" s="1">
        <v>25</v>
      </c>
      <c r="D11" s="1" t="s">
        <v>25</v>
      </c>
      <c r="E11" s="1">
        <v>28000</v>
      </c>
      <c r="F11" s="1" t="str">
        <f t="shared" si="0"/>
        <v>Jha</v>
      </c>
      <c r="M11" s="5"/>
    </row>
    <row r="12" spans="1:17" x14ac:dyDescent="0.25">
      <c r="A12" s="1" t="s">
        <v>23</v>
      </c>
      <c r="B12" s="17" t="s">
        <v>17</v>
      </c>
      <c r="C12" s="1">
        <v>28</v>
      </c>
      <c r="D12" s="1" t="s">
        <v>24</v>
      </c>
      <c r="E12" s="1">
        <v>25000</v>
      </c>
      <c r="F12" s="1" t="str">
        <f t="shared" si="0"/>
        <v>Sharma</v>
      </c>
    </row>
    <row r="13" spans="1:17" x14ac:dyDescent="0.25">
      <c r="A13" s="1" t="s">
        <v>20</v>
      </c>
      <c r="B13" s="17" t="s">
        <v>17</v>
      </c>
      <c r="C13" s="1">
        <v>29</v>
      </c>
      <c r="D13" s="1" t="s">
        <v>25</v>
      </c>
      <c r="E13" s="1">
        <v>30000</v>
      </c>
      <c r="F13" s="1" t="str">
        <f t="shared" si="0"/>
        <v>Sharma</v>
      </c>
    </row>
    <row r="14" spans="1:17" x14ac:dyDescent="0.25">
      <c r="A14" s="1" t="s">
        <v>18</v>
      </c>
      <c r="B14" s="17" t="s">
        <v>21</v>
      </c>
      <c r="C14" s="1">
        <v>30</v>
      </c>
      <c r="D14" s="1" t="s">
        <v>25</v>
      </c>
      <c r="E14" s="1">
        <v>32000</v>
      </c>
      <c r="F14" s="1" t="str">
        <f t="shared" si="0"/>
        <v>Singh</v>
      </c>
    </row>
  </sheetData>
  <mergeCells count="1">
    <mergeCell ref="A1:B1"/>
  </mergeCells>
  <hyperlinks>
    <hyperlink ref="Q2" location="Data!A1" display="Data" xr:uid="{BCD92E1E-6BE4-4AE5-BD62-317DBF4A11E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5033-A911-4403-8226-C1E3E41059CE}">
  <sheetPr codeName="Sheet13"/>
  <dimension ref="A1:R14"/>
  <sheetViews>
    <sheetView showGridLines="0" workbookViewId="0">
      <selection sqref="A1:XFD1048576"/>
    </sheetView>
  </sheetViews>
  <sheetFormatPr defaultRowHeight="15" x14ac:dyDescent="0.25"/>
  <cols>
    <col min="1" max="1" width="15.5703125" customWidth="1"/>
    <col min="2" max="2" width="13.85546875" customWidth="1"/>
    <col min="3" max="3" width="10.42578125" customWidth="1"/>
    <col min="4" max="4" width="11.5703125" customWidth="1"/>
    <col min="5" max="6" width="14.42578125" customWidth="1"/>
  </cols>
  <sheetData>
    <row r="1" spans="1:18" ht="23.25" x14ac:dyDescent="0.25">
      <c r="A1" s="10" t="s">
        <v>67</v>
      </c>
      <c r="B1" s="10"/>
    </row>
    <row r="2" spans="1:18" x14ac:dyDescent="0.25">
      <c r="A2" s="6" t="s">
        <v>68</v>
      </c>
      <c r="R2" s="13" t="s">
        <v>44</v>
      </c>
    </row>
    <row r="4" spans="1:18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9" t="s">
        <v>71</v>
      </c>
      <c r="G4" s="9" t="s">
        <v>69</v>
      </c>
    </row>
    <row r="5" spans="1:18" ht="15.75" x14ac:dyDescent="0.25">
      <c r="A5" s="1" t="s">
        <v>8</v>
      </c>
      <c r="B5" s="1" t="s">
        <v>64</v>
      </c>
      <c r="C5" s="1">
        <v>23</v>
      </c>
      <c r="D5" s="1" t="s">
        <v>25</v>
      </c>
      <c r="E5" s="1">
        <v>45000</v>
      </c>
      <c r="F5" s="1" t="s">
        <v>72</v>
      </c>
      <c r="G5" s="1" t="str" cm="1">
        <f t="array" ref="G5:G14">LEFT(F5:F14,2)</f>
        <v>AB</v>
      </c>
      <c r="J5" s="3"/>
    </row>
    <row r="6" spans="1:18" x14ac:dyDescent="0.25">
      <c r="A6" s="1" t="s">
        <v>10</v>
      </c>
      <c r="B6" s="1" t="s">
        <v>65</v>
      </c>
      <c r="C6" s="1">
        <v>34</v>
      </c>
      <c r="D6" s="1" t="s">
        <v>25</v>
      </c>
      <c r="E6" s="1">
        <v>35000</v>
      </c>
      <c r="F6" s="1" t="s">
        <v>73</v>
      </c>
      <c r="G6" s="1" t="str">
        <v>CD</v>
      </c>
      <c r="J6" s="4"/>
    </row>
    <row r="7" spans="1:18" x14ac:dyDescent="0.25">
      <c r="A7" s="1" t="s">
        <v>59</v>
      </c>
      <c r="B7" s="1" t="s">
        <v>13</v>
      </c>
      <c r="C7" s="1">
        <v>25</v>
      </c>
      <c r="D7" s="1" t="s">
        <v>25</v>
      </c>
      <c r="E7" s="1">
        <v>25000</v>
      </c>
      <c r="F7" s="1" t="s">
        <v>74</v>
      </c>
      <c r="G7" s="1" t="str">
        <v>EF</v>
      </c>
    </row>
    <row r="8" spans="1:18" x14ac:dyDescent="0.25">
      <c r="A8" s="1" t="s">
        <v>60</v>
      </c>
      <c r="B8" s="1" t="s">
        <v>15</v>
      </c>
      <c r="C8" s="1">
        <v>31</v>
      </c>
      <c r="D8" s="1" t="s">
        <v>25</v>
      </c>
      <c r="E8" s="1">
        <v>42000</v>
      </c>
      <c r="F8" s="1" t="s">
        <v>75</v>
      </c>
      <c r="G8" s="1" t="str">
        <v>GH</v>
      </c>
    </row>
    <row r="9" spans="1:18" x14ac:dyDescent="0.25">
      <c r="A9" s="1" t="s">
        <v>22</v>
      </c>
      <c r="B9" s="1" t="s">
        <v>66</v>
      </c>
      <c r="C9" s="1">
        <v>27</v>
      </c>
      <c r="D9" s="1" t="s">
        <v>24</v>
      </c>
      <c r="E9" s="1">
        <v>20000</v>
      </c>
      <c r="F9" s="1" t="s">
        <v>76</v>
      </c>
      <c r="G9" s="1" t="str">
        <v>IJ</v>
      </c>
    </row>
    <row r="10" spans="1:18" x14ac:dyDescent="0.25">
      <c r="A10" s="1" t="s">
        <v>16</v>
      </c>
      <c r="B10" s="1" t="s">
        <v>17</v>
      </c>
      <c r="C10" s="1">
        <v>34</v>
      </c>
      <c r="D10" s="1" t="s">
        <v>25</v>
      </c>
      <c r="E10" s="1">
        <v>22000</v>
      </c>
      <c r="F10" s="1" t="s">
        <v>77</v>
      </c>
      <c r="G10" s="1" t="str">
        <v>KL</v>
      </c>
    </row>
    <row r="11" spans="1:18" x14ac:dyDescent="0.25">
      <c r="A11" s="1" t="s">
        <v>18</v>
      </c>
      <c r="B11" s="1" t="s">
        <v>19</v>
      </c>
      <c r="C11" s="1">
        <v>25</v>
      </c>
      <c r="D11" s="1" t="s">
        <v>25</v>
      </c>
      <c r="E11" s="1">
        <v>28000</v>
      </c>
      <c r="F11" s="1" t="s">
        <v>78</v>
      </c>
      <c r="G11" s="1" t="str">
        <v>MN</v>
      </c>
      <c r="N11" s="5"/>
    </row>
    <row r="12" spans="1:18" x14ac:dyDescent="0.25">
      <c r="A12" s="1" t="s">
        <v>23</v>
      </c>
      <c r="B12" s="1" t="s">
        <v>17</v>
      </c>
      <c r="C12" s="1">
        <v>28</v>
      </c>
      <c r="D12" s="1" t="s">
        <v>24</v>
      </c>
      <c r="E12" s="1">
        <v>25000</v>
      </c>
      <c r="F12" s="1" t="s">
        <v>79</v>
      </c>
      <c r="G12" s="1" t="str">
        <v>OP</v>
      </c>
    </row>
    <row r="13" spans="1:18" x14ac:dyDescent="0.25">
      <c r="A13" s="1" t="s">
        <v>20</v>
      </c>
      <c r="B13" s="1" t="s">
        <v>17</v>
      </c>
      <c r="C13" s="1">
        <v>29</v>
      </c>
      <c r="D13" s="1" t="s">
        <v>25</v>
      </c>
      <c r="E13" s="1">
        <v>30000</v>
      </c>
      <c r="F13" s="1" t="s">
        <v>80</v>
      </c>
      <c r="G13" s="1" t="str">
        <v>QR</v>
      </c>
    </row>
    <row r="14" spans="1:18" x14ac:dyDescent="0.25">
      <c r="A14" s="1" t="s">
        <v>18</v>
      </c>
      <c r="B14" s="1" t="s">
        <v>21</v>
      </c>
      <c r="C14" s="1">
        <v>30</v>
      </c>
      <c r="D14" s="1" t="s">
        <v>25</v>
      </c>
      <c r="E14" s="1">
        <v>32000</v>
      </c>
      <c r="F14" s="1" t="s">
        <v>81</v>
      </c>
      <c r="G14" s="1" t="str">
        <v>ST</v>
      </c>
    </row>
  </sheetData>
  <mergeCells count="1">
    <mergeCell ref="A1:B1"/>
  </mergeCells>
  <hyperlinks>
    <hyperlink ref="R2" location="Data!A1" display="Data" xr:uid="{2FA90184-15B8-4794-AB9B-1E62DF3C020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0AE8-FC91-4B93-868B-F0D6F405F93A}">
  <sheetPr codeName="Sheet14"/>
  <dimension ref="A1:R14"/>
  <sheetViews>
    <sheetView showGridLines="0" workbookViewId="0">
      <selection sqref="A1:XFD1048576"/>
    </sheetView>
  </sheetViews>
  <sheetFormatPr defaultRowHeight="15" x14ac:dyDescent="0.25"/>
  <cols>
    <col min="1" max="1" width="15.5703125" customWidth="1"/>
    <col min="2" max="2" width="13.85546875" customWidth="1"/>
    <col min="3" max="3" width="10.42578125" customWidth="1"/>
    <col min="4" max="4" width="11.5703125" customWidth="1"/>
    <col min="5" max="6" width="14.42578125" customWidth="1"/>
  </cols>
  <sheetData>
    <row r="1" spans="1:18" ht="23.25" x14ac:dyDescent="0.25">
      <c r="A1" s="10" t="s">
        <v>82</v>
      </c>
      <c r="B1" s="10"/>
    </row>
    <row r="2" spans="1:18" x14ac:dyDescent="0.25">
      <c r="A2" s="7" t="s">
        <v>83</v>
      </c>
      <c r="R2" s="13" t="s">
        <v>44</v>
      </c>
    </row>
    <row r="4" spans="1:18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9" t="s">
        <v>71</v>
      </c>
      <c r="G4" s="9" t="s">
        <v>84</v>
      </c>
    </row>
    <row r="5" spans="1:18" ht="15.75" x14ac:dyDescent="0.25">
      <c r="A5" s="1" t="s">
        <v>8</v>
      </c>
      <c r="B5" s="1" t="s">
        <v>64</v>
      </c>
      <c r="C5" s="1">
        <v>23</v>
      </c>
      <c r="D5" s="1" t="s">
        <v>25</v>
      </c>
      <c r="E5" s="1">
        <v>45000</v>
      </c>
      <c r="F5" s="1" t="s">
        <v>72</v>
      </c>
      <c r="G5" s="1" t="str" cm="1">
        <f t="array" ref="G5:G14">RIGHT(F5:F14,4)</f>
        <v>1001</v>
      </c>
      <c r="J5" s="3"/>
    </row>
    <row r="6" spans="1:18" x14ac:dyDescent="0.25">
      <c r="A6" s="1" t="s">
        <v>10</v>
      </c>
      <c r="B6" s="1" t="s">
        <v>65</v>
      </c>
      <c r="C6" s="1">
        <v>34</v>
      </c>
      <c r="D6" s="1" t="s">
        <v>25</v>
      </c>
      <c r="E6" s="1">
        <v>35000</v>
      </c>
      <c r="F6" s="1" t="s">
        <v>73</v>
      </c>
      <c r="G6" s="1" t="str">
        <v>1002</v>
      </c>
      <c r="J6" s="4"/>
    </row>
    <row r="7" spans="1:18" x14ac:dyDescent="0.25">
      <c r="A7" s="1" t="s">
        <v>59</v>
      </c>
      <c r="B7" s="1" t="s">
        <v>13</v>
      </c>
      <c r="C7" s="1">
        <v>25</v>
      </c>
      <c r="D7" s="1" t="s">
        <v>25</v>
      </c>
      <c r="E7" s="1">
        <v>25000</v>
      </c>
      <c r="F7" s="1" t="s">
        <v>74</v>
      </c>
      <c r="G7" s="1" t="str">
        <v>1003</v>
      </c>
    </row>
    <row r="8" spans="1:18" x14ac:dyDescent="0.25">
      <c r="A8" s="1" t="s">
        <v>60</v>
      </c>
      <c r="B8" s="1" t="s">
        <v>15</v>
      </c>
      <c r="C8" s="1">
        <v>31</v>
      </c>
      <c r="D8" s="1" t="s">
        <v>25</v>
      </c>
      <c r="E8" s="1">
        <v>42000</v>
      </c>
      <c r="F8" s="1" t="s">
        <v>75</v>
      </c>
      <c r="G8" s="1" t="str">
        <v>1004</v>
      </c>
    </row>
    <row r="9" spans="1:18" x14ac:dyDescent="0.25">
      <c r="A9" s="1" t="s">
        <v>22</v>
      </c>
      <c r="B9" s="1" t="s">
        <v>66</v>
      </c>
      <c r="C9" s="1">
        <v>27</v>
      </c>
      <c r="D9" s="1" t="s">
        <v>24</v>
      </c>
      <c r="E9" s="1">
        <v>20000</v>
      </c>
      <c r="F9" s="1" t="s">
        <v>76</v>
      </c>
      <c r="G9" s="1" t="str">
        <v>1005</v>
      </c>
    </row>
    <row r="10" spans="1:18" x14ac:dyDescent="0.25">
      <c r="A10" s="1" t="s">
        <v>16</v>
      </c>
      <c r="B10" s="1" t="s">
        <v>17</v>
      </c>
      <c r="C10" s="1">
        <v>34</v>
      </c>
      <c r="D10" s="1" t="s">
        <v>25</v>
      </c>
      <c r="E10" s="1">
        <v>22000</v>
      </c>
      <c r="F10" s="1" t="s">
        <v>77</v>
      </c>
      <c r="G10" s="1" t="str">
        <v>1006</v>
      </c>
    </row>
    <row r="11" spans="1:18" x14ac:dyDescent="0.25">
      <c r="A11" s="1" t="s">
        <v>18</v>
      </c>
      <c r="B11" s="1" t="s">
        <v>19</v>
      </c>
      <c r="C11" s="1">
        <v>25</v>
      </c>
      <c r="D11" s="1" t="s">
        <v>25</v>
      </c>
      <c r="E11" s="1">
        <v>28000</v>
      </c>
      <c r="F11" s="1" t="s">
        <v>78</v>
      </c>
      <c r="G11" s="1" t="str">
        <v>1007</v>
      </c>
      <c r="N11" s="5"/>
    </row>
    <row r="12" spans="1:18" x14ac:dyDescent="0.25">
      <c r="A12" s="1" t="s">
        <v>23</v>
      </c>
      <c r="B12" s="1" t="s">
        <v>17</v>
      </c>
      <c r="C12" s="1">
        <v>28</v>
      </c>
      <c r="D12" s="1" t="s">
        <v>24</v>
      </c>
      <c r="E12" s="1">
        <v>25000</v>
      </c>
      <c r="F12" s="1" t="s">
        <v>79</v>
      </c>
      <c r="G12" s="1" t="str">
        <v>1008</v>
      </c>
    </row>
    <row r="13" spans="1:18" x14ac:dyDescent="0.25">
      <c r="A13" s="1" t="s">
        <v>20</v>
      </c>
      <c r="B13" s="1" t="s">
        <v>17</v>
      </c>
      <c r="C13" s="1">
        <v>29</v>
      </c>
      <c r="D13" s="1" t="s">
        <v>25</v>
      </c>
      <c r="E13" s="1">
        <v>30000</v>
      </c>
      <c r="F13" s="1" t="s">
        <v>80</v>
      </c>
      <c r="G13" s="1" t="str">
        <v>1009</v>
      </c>
    </row>
    <row r="14" spans="1:18" x14ac:dyDescent="0.25">
      <c r="A14" s="1" t="s">
        <v>18</v>
      </c>
      <c r="B14" s="1" t="s">
        <v>21</v>
      </c>
      <c r="C14" s="1">
        <v>30</v>
      </c>
      <c r="D14" s="1" t="s">
        <v>25</v>
      </c>
      <c r="E14" s="1">
        <v>32000</v>
      </c>
      <c r="F14" s="1" t="s">
        <v>81</v>
      </c>
      <c r="G14" s="1" t="str">
        <v>1010</v>
      </c>
    </row>
  </sheetData>
  <mergeCells count="1">
    <mergeCell ref="A1:B1"/>
  </mergeCells>
  <hyperlinks>
    <hyperlink ref="R2" location="Data!A1" display="Data" xr:uid="{DFDA3570-222A-41D3-9825-CAB4AE7BFA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75AB-6404-4E67-BA3C-CC599F096D78}">
  <sheetPr codeName="Sheet15"/>
  <dimension ref="A1:R14"/>
  <sheetViews>
    <sheetView showGridLines="0" workbookViewId="0">
      <selection activeCell="N13" sqref="N13"/>
    </sheetView>
  </sheetViews>
  <sheetFormatPr defaultRowHeight="15" x14ac:dyDescent="0.25"/>
  <cols>
    <col min="1" max="1" width="15.5703125" customWidth="1"/>
    <col min="2" max="2" width="13.85546875" customWidth="1"/>
    <col min="3" max="3" width="10.42578125" customWidth="1"/>
    <col min="4" max="4" width="11.5703125" customWidth="1"/>
    <col min="5" max="6" width="14.42578125" customWidth="1"/>
    <col min="7" max="7" width="10" bestFit="1" customWidth="1"/>
    <col min="8" max="8" width="10.42578125" bestFit="1" customWidth="1"/>
  </cols>
  <sheetData>
    <row r="1" spans="1:18" ht="23.25" x14ac:dyDescent="0.25">
      <c r="A1" s="10" t="s">
        <v>85</v>
      </c>
      <c r="B1" s="10"/>
    </row>
    <row r="2" spans="1:18" x14ac:dyDescent="0.25">
      <c r="A2" s="6" t="s">
        <v>86</v>
      </c>
      <c r="R2" s="13" t="s">
        <v>44</v>
      </c>
    </row>
    <row r="4" spans="1:18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9" t="s">
        <v>71</v>
      </c>
      <c r="G4" s="9" t="s">
        <v>87</v>
      </c>
      <c r="H4" s="9" t="s">
        <v>88</v>
      </c>
    </row>
    <row r="5" spans="1:18" ht="15.75" x14ac:dyDescent="0.25">
      <c r="A5" s="1" t="s">
        <v>8</v>
      </c>
      <c r="B5" s="1" t="s">
        <v>64</v>
      </c>
      <c r="C5" s="1">
        <v>23</v>
      </c>
      <c r="D5" s="1" t="s">
        <v>25</v>
      </c>
      <c r="E5" s="1">
        <v>45000</v>
      </c>
      <c r="F5" s="1" t="s">
        <v>72</v>
      </c>
      <c r="G5" s="18">
        <v>45512</v>
      </c>
      <c r="H5" s="18" t="str">
        <f>SUBSTITUTE(D5,"Male","Female")</f>
        <v>Female</v>
      </c>
      <c r="J5" s="3"/>
    </row>
    <row r="6" spans="1:18" x14ac:dyDescent="0.25">
      <c r="A6" s="1" t="s">
        <v>10</v>
      </c>
      <c r="B6" s="1" t="s">
        <v>65</v>
      </c>
      <c r="C6" s="1">
        <v>34</v>
      </c>
      <c r="D6" s="1" t="s">
        <v>25</v>
      </c>
      <c r="E6" s="1">
        <v>35000</v>
      </c>
      <c r="F6" s="1" t="s">
        <v>73</v>
      </c>
      <c r="G6" s="18">
        <v>45512</v>
      </c>
      <c r="H6" s="18" t="str">
        <f t="shared" ref="H6:H14" si="0">SUBSTITUTE(D6,"Male","Female")</f>
        <v>Female</v>
      </c>
      <c r="J6" s="4"/>
    </row>
    <row r="7" spans="1:18" x14ac:dyDescent="0.25">
      <c r="A7" s="1" t="s">
        <v>59</v>
      </c>
      <c r="B7" s="1" t="s">
        <v>13</v>
      </c>
      <c r="C7" s="1">
        <v>25</v>
      </c>
      <c r="D7" s="1" t="s">
        <v>25</v>
      </c>
      <c r="E7" s="1">
        <v>25000</v>
      </c>
      <c r="F7" s="1" t="s">
        <v>74</v>
      </c>
      <c r="G7" s="18">
        <v>45512</v>
      </c>
      <c r="H7" s="18" t="str">
        <f t="shared" si="0"/>
        <v>Female</v>
      </c>
    </row>
    <row r="8" spans="1:18" x14ac:dyDescent="0.25">
      <c r="A8" s="1" t="s">
        <v>60</v>
      </c>
      <c r="B8" s="1" t="s">
        <v>15</v>
      </c>
      <c r="C8" s="1">
        <v>31</v>
      </c>
      <c r="D8" s="1" t="s">
        <v>25</v>
      </c>
      <c r="E8" s="1">
        <v>42000</v>
      </c>
      <c r="F8" s="1" t="s">
        <v>75</v>
      </c>
      <c r="G8" s="18">
        <v>45512</v>
      </c>
      <c r="H8" s="18" t="str">
        <f t="shared" si="0"/>
        <v>Female</v>
      </c>
    </row>
    <row r="9" spans="1:18" x14ac:dyDescent="0.25">
      <c r="A9" s="1" t="s">
        <v>22</v>
      </c>
      <c r="B9" s="1" t="s">
        <v>66</v>
      </c>
      <c r="C9" s="1">
        <v>27</v>
      </c>
      <c r="D9" s="1" t="s">
        <v>24</v>
      </c>
      <c r="E9" s="1">
        <v>20000</v>
      </c>
      <c r="F9" s="1" t="s">
        <v>76</v>
      </c>
      <c r="G9" s="18">
        <v>45512</v>
      </c>
      <c r="H9" s="18" t="str">
        <f t="shared" si="0"/>
        <v>Female</v>
      </c>
    </row>
    <row r="10" spans="1:18" x14ac:dyDescent="0.25">
      <c r="A10" s="1" t="s">
        <v>16</v>
      </c>
      <c r="B10" s="1" t="s">
        <v>17</v>
      </c>
      <c r="C10" s="1">
        <v>34</v>
      </c>
      <c r="D10" s="1" t="s">
        <v>25</v>
      </c>
      <c r="E10" s="1">
        <v>22000</v>
      </c>
      <c r="F10" s="1" t="s">
        <v>77</v>
      </c>
      <c r="G10" s="18">
        <v>45512</v>
      </c>
      <c r="H10" s="18" t="str">
        <f t="shared" si="0"/>
        <v>Female</v>
      </c>
    </row>
    <row r="11" spans="1:18" x14ac:dyDescent="0.25">
      <c r="A11" s="1" t="s">
        <v>18</v>
      </c>
      <c r="B11" s="1" t="s">
        <v>19</v>
      </c>
      <c r="C11" s="1">
        <v>25</v>
      </c>
      <c r="D11" s="1" t="s">
        <v>25</v>
      </c>
      <c r="E11" s="1">
        <v>28000</v>
      </c>
      <c r="F11" s="1" t="s">
        <v>78</v>
      </c>
      <c r="G11" s="18">
        <v>45512</v>
      </c>
      <c r="H11" s="18" t="str">
        <f t="shared" si="0"/>
        <v>Female</v>
      </c>
      <c r="N11" s="5"/>
    </row>
    <row r="12" spans="1:18" x14ac:dyDescent="0.25">
      <c r="A12" s="1" t="s">
        <v>23</v>
      </c>
      <c r="B12" s="1" t="s">
        <v>17</v>
      </c>
      <c r="C12" s="1">
        <v>28</v>
      </c>
      <c r="D12" s="1" t="s">
        <v>24</v>
      </c>
      <c r="E12" s="1">
        <v>25000</v>
      </c>
      <c r="F12" s="1" t="s">
        <v>79</v>
      </c>
      <c r="G12" s="18">
        <v>45512</v>
      </c>
      <c r="H12" s="18" t="str">
        <f t="shared" si="0"/>
        <v>Female</v>
      </c>
    </row>
    <row r="13" spans="1:18" x14ac:dyDescent="0.25">
      <c r="A13" s="1" t="s">
        <v>20</v>
      </c>
      <c r="B13" s="1" t="s">
        <v>17</v>
      </c>
      <c r="C13" s="1">
        <v>29</v>
      </c>
      <c r="D13" s="1" t="s">
        <v>25</v>
      </c>
      <c r="E13" s="1">
        <v>30000</v>
      </c>
      <c r="F13" s="1" t="s">
        <v>80</v>
      </c>
      <c r="G13" s="18">
        <v>45512</v>
      </c>
      <c r="H13" s="18" t="str">
        <f t="shared" si="0"/>
        <v>Female</v>
      </c>
    </row>
    <row r="14" spans="1:18" x14ac:dyDescent="0.25">
      <c r="A14" s="1" t="s">
        <v>18</v>
      </c>
      <c r="B14" s="1" t="s">
        <v>21</v>
      </c>
      <c r="C14" s="1">
        <v>30</v>
      </c>
      <c r="D14" s="1" t="s">
        <v>25</v>
      </c>
      <c r="E14" s="1">
        <v>32000</v>
      </c>
      <c r="F14" s="1" t="s">
        <v>81</v>
      </c>
      <c r="G14" s="18">
        <v>45512</v>
      </c>
      <c r="H14" s="18" t="str">
        <f t="shared" si="0"/>
        <v>Female</v>
      </c>
    </row>
  </sheetData>
  <mergeCells count="1">
    <mergeCell ref="A1:B1"/>
  </mergeCells>
  <hyperlinks>
    <hyperlink ref="R2" location="Data!A1" display="Data" xr:uid="{8B6A10F2-04F5-4D71-BDC1-8C56918A9BD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7350-C2CE-4F8D-8612-EFEA21673465}">
  <sheetPr codeName="Sheet16"/>
  <dimension ref="A1:R14"/>
  <sheetViews>
    <sheetView showGridLines="0" workbookViewId="0">
      <selection sqref="A1:XFD1048576"/>
    </sheetView>
  </sheetViews>
  <sheetFormatPr defaultRowHeight="15" x14ac:dyDescent="0.25"/>
  <cols>
    <col min="1" max="1" width="15.5703125" customWidth="1"/>
    <col min="2" max="2" width="13.85546875" customWidth="1"/>
    <col min="3" max="3" width="10.42578125" customWidth="1"/>
    <col min="4" max="4" width="11.5703125" customWidth="1"/>
    <col min="5" max="6" width="14.42578125" customWidth="1"/>
    <col min="7" max="7" width="10" bestFit="1" customWidth="1"/>
    <col min="8" max="8" width="16.85546875" customWidth="1"/>
  </cols>
  <sheetData>
    <row r="1" spans="1:18" ht="23.25" x14ac:dyDescent="0.25">
      <c r="A1" s="10" t="s">
        <v>89</v>
      </c>
      <c r="B1" s="10"/>
    </row>
    <row r="2" spans="1:18" x14ac:dyDescent="0.25">
      <c r="A2" s="6" t="s">
        <v>90</v>
      </c>
      <c r="R2" s="13" t="s">
        <v>44</v>
      </c>
    </row>
    <row r="4" spans="1:18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9" t="s">
        <v>71</v>
      </c>
      <c r="G4" s="9" t="s">
        <v>87</v>
      </c>
      <c r="H4" s="9" t="s">
        <v>91</v>
      </c>
    </row>
    <row r="5" spans="1:18" ht="15.75" x14ac:dyDescent="0.25">
      <c r="A5" s="1" t="s">
        <v>8</v>
      </c>
      <c r="B5" s="1" t="s">
        <v>9</v>
      </c>
      <c r="C5" s="1">
        <v>23</v>
      </c>
      <c r="D5" s="1" t="s">
        <v>25</v>
      </c>
      <c r="E5" s="1">
        <v>45000</v>
      </c>
      <c r="F5" s="1" t="s">
        <v>72</v>
      </c>
      <c r="G5" s="18">
        <v>45512</v>
      </c>
      <c r="H5" s="18" t="str">
        <f>CONCATENATE(A5," ",B5)</f>
        <v>Rahul Gupta</v>
      </c>
      <c r="J5" s="3"/>
    </row>
    <row r="6" spans="1:18" x14ac:dyDescent="0.25">
      <c r="A6" s="1" t="s">
        <v>10</v>
      </c>
      <c r="B6" s="1" t="s">
        <v>11</v>
      </c>
      <c r="C6" s="1">
        <v>34</v>
      </c>
      <c r="D6" s="1" t="s">
        <v>25</v>
      </c>
      <c r="E6" s="1">
        <v>35000</v>
      </c>
      <c r="F6" s="1" t="s">
        <v>73</v>
      </c>
      <c r="G6" s="18">
        <v>45512</v>
      </c>
      <c r="H6" s="18" t="str">
        <f t="shared" ref="H6:H14" si="0">CONCATENATE(A6," ",B6)</f>
        <v>Adarsh Pandey</v>
      </c>
      <c r="J6" s="4"/>
    </row>
    <row r="7" spans="1:18" x14ac:dyDescent="0.25">
      <c r="A7" s="1" t="s">
        <v>59</v>
      </c>
      <c r="B7" s="1" t="s">
        <v>13</v>
      </c>
      <c r="C7" s="1">
        <v>25</v>
      </c>
      <c r="D7" s="1" t="s">
        <v>25</v>
      </c>
      <c r="E7" s="1">
        <v>25000</v>
      </c>
      <c r="F7" s="1" t="s">
        <v>74</v>
      </c>
      <c r="G7" s="18">
        <v>45512</v>
      </c>
      <c r="H7" s="18" t="str">
        <f t="shared" si="0"/>
        <v>Vijay Sahu</v>
      </c>
    </row>
    <row r="8" spans="1:18" x14ac:dyDescent="0.25">
      <c r="A8" s="1" t="s">
        <v>60</v>
      </c>
      <c r="B8" s="1" t="s">
        <v>15</v>
      </c>
      <c r="C8" s="1">
        <v>31</v>
      </c>
      <c r="D8" s="1" t="s">
        <v>25</v>
      </c>
      <c r="E8" s="1">
        <v>42000</v>
      </c>
      <c r="F8" s="1" t="s">
        <v>75</v>
      </c>
      <c r="G8" s="18">
        <v>45512</v>
      </c>
      <c r="H8" s="18" t="str">
        <f t="shared" si="0"/>
        <v>Mohit Negi</v>
      </c>
    </row>
    <row r="9" spans="1:18" x14ac:dyDescent="0.25">
      <c r="A9" s="1" t="s">
        <v>22</v>
      </c>
      <c r="B9" s="1" t="s">
        <v>66</v>
      </c>
      <c r="C9" s="1">
        <v>27</v>
      </c>
      <c r="D9" s="1" t="s">
        <v>24</v>
      </c>
      <c r="E9" s="1">
        <v>20000</v>
      </c>
      <c r="F9" s="1" t="s">
        <v>76</v>
      </c>
      <c r="G9" s="18">
        <v>45512</v>
      </c>
      <c r="H9" s="18" t="str">
        <f t="shared" si="0"/>
        <v xml:space="preserve">Pooja Gupta    </v>
      </c>
    </row>
    <row r="10" spans="1:18" x14ac:dyDescent="0.25">
      <c r="A10" s="1" t="s">
        <v>16</v>
      </c>
      <c r="B10" s="1" t="s">
        <v>17</v>
      </c>
      <c r="C10" s="1">
        <v>34</v>
      </c>
      <c r="D10" s="1" t="s">
        <v>25</v>
      </c>
      <c r="E10" s="1">
        <v>22000</v>
      </c>
      <c r="F10" s="1" t="s">
        <v>77</v>
      </c>
      <c r="G10" s="18">
        <v>45512</v>
      </c>
      <c r="H10" s="18" t="str">
        <f t="shared" si="0"/>
        <v>Vishal Sharma</v>
      </c>
    </row>
    <row r="11" spans="1:18" x14ac:dyDescent="0.25">
      <c r="A11" s="1" t="s">
        <v>18</v>
      </c>
      <c r="B11" s="1" t="s">
        <v>19</v>
      </c>
      <c r="C11" s="1">
        <v>25</v>
      </c>
      <c r="D11" s="1" t="s">
        <v>25</v>
      </c>
      <c r="E11" s="1">
        <v>28000</v>
      </c>
      <c r="F11" s="1" t="s">
        <v>78</v>
      </c>
      <c r="G11" s="18">
        <v>45512</v>
      </c>
      <c r="H11" s="18" t="str">
        <f t="shared" si="0"/>
        <v>Ankit Jha</v>
      </c>
      <c r="N11" s="5"/>
    </row>
    <row r="12" spans="1:18" x14ac:dyDescent="0.25">
      <c r="A12" s="1" t="s">
        <v>23</v>
      </c>
      <c r="B12" s="1" t="s">
        <v>17</v>
      </c>
      <c r="C12" s="1">
        <v>28</v>
      </c>
      <c r="D12" s="1" t="s">
        <v>24</v>
      </c>
      <c r="E12" s="1">
        <v>25000</v>
      </c>
      <c r="F12" s="1" t="s">
        <v>79</v>
      </c>
      <c r="G12" s="18">
        <v>45512</v>
      </c>
      <c r="H12" s="18" t="str">
        <f t="shared" si="0"/>
        <v>Dimpy Sharma</v>
      </c>
    </row>
    <row r="13" spans="1:18" x14ac:dyDescent="0.25">
      <c r="A13" s="1" t="s">
        <v>20</v>
      </c>
      <c r="B13" s="1" t="s">
        <v>17</v>
      </c>
      <c r="C13" s="1">
        <v>29</v>
      </c>
      <c r="D13" s="1" t="s">
        <v>25</v>
      </c>
      <c r="E13" s="1">
        <v>30000</v>
      </c>
      <c r="F13" s="1" t="s">
        <v>80</v>
      </c>
      <c r="G13" s="18">
        <v>45512</v>
      </c>
      <c r="H13" s="18" t="str">
        <f t="shared" si="0"/>
        <v>Suraj Sharma</v>
      </c>
    </row>
    <row r="14" spans="1:18" x14ac:dyDescent="0.25">
      <c r="A14" s="1" t="s">
        <v>18</v>
      </c>
      <c r="B14" s="1" t="s">
        <v>21</v>
      </c>
      <c r="C14" s="1">
        <v>30</v>
      </c>
      <c r="D14" s="1" t="s">
        <v>25</v>
      </c>
      <c r="E14" s="1">
        <v>32000</v>
      </c>
      <c r="F14" s="1" t="s">
        <v>81</v>
      </c>
      <c r="G14" s="18">
        <v>45512</v>
      </c>
      <c r="H14" s="18" t="str">
        <f t="shared" si="0"/>
        <v>Ankit Singh</v>
      </c>
    </row>
  </sheetData>
  <mergeCells count="1">
    <mergeCell ref="A1:B1"/>
  </mergeCells>
  <hyperlinks>
    <hyperlink ref="R2" location="Data!A1" display="Data" xr:uid="{CD1AEBAA-5D8A-47F7-8767-62401F3FC66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0CD1-877E-4F88-BE97-263A153353DA}">
  <sheetPr codeName="Sheet17"/>
  <dimension ref="A1:Q14"/>
  <sheetViews>
    <sheetView showGridLines="0" workbookViewId="0">
      <selection sqref="A1:XFD1048576"/>
    </sheetView>
  </sheetViews>
  <sheetFormatPr defaultRowHeight="15" x14ac:dyDescent="0.25"/>
  <cols>
    <col min="1" max="1" width="13.140625" customWidth="1"/>
    <col min="2" max="2" width="12.42578125" customWidth="1"/>
    <col min="3" max="3" width="10.42578125" customWidth="1"/>
    <col min="4" max="4" width="11.5703125" customWidth="1"/>
    <col min="5" max="5" width="11.7109375" customWidth="1"/>
    <col min="6" max="6" width="12.5703125" customWidth="1"/>
    <col min="7" max="7" width="11.42578125" customWidth="1"/>
    <col min="8" max="8" width="10.28515625" customWidth="1"/>
    <col min="9" max="9" width="10.140625" customWidth="1"/>
  </cols>
  <sheetData>
    <row r="1" spans="1:17" ht="23.25" x14ac:dyDescent="0.25">
      <c r="A1" s="10" t="s">
        <v>92</v>
      </c>
      <c r="B1" s="10"/>
    </row>
    <row r="2" spans="1:17" x14ac:dyDescent="0.25">
      <c r="A2" s="6" t="s">
        <v>93</v>
      </c>
      <c r="Q2" s="13" t="s">
        <v>44</v>
      </c>
    </row>
    <row r="4" spans="1:17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9" t="s">
        <v>71</v>
      </c>
      <c r="G4" s="9" t="s">
        <v>87</v>
      </c>
      <c r="H4" s="9" t="s">
        <v>94</v>
      </c>
      <c r="I4" s="9" t="s">
        <v>95</v>
      </c>
    </row>
    <row r="5" spans="1:17" x14ac:dyDescent="0.25">
      <c r="A5" s="1" t="s">
        <v>8</v>
      </c>
      <c r="B5" s="1" t="s">
        <v>9</v>
      </c>
      <c r="C5" s="1">
        <v>23</v>
      </c>
      <c r="D5" s="1" t="s">
        <v>25</v>
      </c>
      <c r="E5" s="1">
        <v>45000</v>
      </c>
      <c r="F5" s="1" t="s">
        <v>72</v>
      </c>
      <c r="G5" s="18">
        <v>44416</v>
      </c>
      <c r="H5" s="18">
        <v>45512</v>
      </c>
      <c r="I5" s="19">
        <f>_xlfn.DAYS(H5,G5)</f>
        <v>1096</v>
      </c>
    </row>
    <row r="6" spans="1:17" x14ac:dyDescent="0.25">
      <c r="A6" s="1" t="s">
        <v>10</v>
      </c>
      <c r="B6" s="1" t="s">
        <v>11</v>
      </c>
      <c r="C6" s="1">
        <v>34</v>
      </c>
      <c r="D6" s="1" t="s">
        <v>25</v>
      </c>
      <c r="E6" s="1">
        <v>35000</v>
      </c>
      <c r="F6" s="1" t="s">
        <v>73</v>
      </c>
      <c r="G6" s="18">
        <v>43685</v>
      </c>
      <c r="H6" s="18">
        <v>45512</v>
      </c>
      <c r="I6" s="19">
        <f t="shared" ref="I6:I14" si="0">_xlfn.DAYS(H6,G6)</f>
        <v>1827</v>
      </c>
    </row>
    <row r="7" spans="1:17" x14ac:dyDescent="0.25">
      <c r="A7" s="1" t="s">
        <v>59</v>
      </c>
      <c r="B7" s="1" t="s">
        <v>13</v>
      </c>
      <c r="C7" s="1">
        <v>25</v>
      </c>
      <c r="D7" s="1" t="s">
        <v>25</v>
      </c>
      <c r="E7" s="1">
        <v>25000</v>
      </c>
      <c r="F7" s="1" t="s">
        <v>74</v>
      </c>
      <c r="G7" s="18">
        <v>44051</v>
      </c>
      <c r="H7" s="18">
        <v>45512</v>
      </c>
      <c r="I7" s="19">
        <f t="shared" si="0"/>
        <v>1461</v>
      </c>
    </row>
    <row r="8" spans="1:17" x14ac:dyDescent="0.25">
      <c r="A8" s="1" t="s">
        <v>60</v>
      </c>
      <c r="B8" s="1" t="s">
        <v>15</v>
      </c>
      <c r="C8" s="1">
        <v>31</v>
      </c>
      <c r="D8" s="1" t="s">
        <v>25</v>
      </c>
      <c r="E8" s="1">
        <v>42000</v>
      </c>
      <c r="F8" s="1" t="s">
        <v>75</v>
      </c>
      <c r="G8" s="18">
        <v>42224</v>
      </c>
      <c r="H8" s="18">
        <v>45512</v>
      </c>
      <c r="I8" s="19">
        <f t="shared" si="0"/>
        <v>3288</v>
      </c>
    </row>
    <row r="9" spans="1:17" x14ac:dyDescent="0.25">
      <c r="A9" s="1" t="s">
        <v>22</v>
      </c>
      <c r="B9" s="1" t="s">
        <v>66</v>
      </c>
      <c r="C9" s="1">
        <v>27</v>
      </c>
      <c r="D9" s="1" t="s">
        <v>24</v>
      </c>
      <c r="E9" s="1">
        <v>20000</v>
      </c>
      <c r="F9" s="1" t="s">
        <v>76</v>
      </c>
      <c r="G9" s="18">
        <v>41494</v>
      </c>
      <c r="H9" s="18">
        <v>45512</v>
      </c>
      <c r="I9" s="19">
        <f t="shared" si="0"/>
        <v>4018</v>
      </c>
    </row>
    <row r="10" spans="1:17" x14ac:dyDescent="0.25">
      <c r="A10" s="1" t="s">
        <v>16</v>
      </c>
      <c r="B10" s="1" t="s">
        <v>17</v>
      </c>
      <c r="C10" s="1">
        <v>34</v>
      </c>
      <c r="D10" s="1" t="s">
        <v>25</v>
      </c>
      <c r="E10" s="1">
        <v>22000</v>
      </c>
      <c r="F10" s="1" t="s">
        <v>77</v>
      </c>
      <c r="G10" s="18">
        <v>43320</v>
      </c>
      <c r="H10" s="18">
        <v>45512</v>
      </c>
      <c r="I10" s="19">
        <f t="shared" si="0"/>
        <v>2192</v>
      </c>
    </row>
    <row r="11" spans="1:17" x14ac:dyDescent="0.25">
      <c r="A11" s="1" t="s">
        <v>18</v>
      </c>
      <c r="B11" s="1" t="s">
        <v>19</v>
      </c>
      <c r="C11" s="1">
        <v>25</v>
      </c>
      <c r="D11" s="1" t="s">
        <v>25</v>
      </c>
      <c r="E11" s="1">
        <v>28000</v>
      </c>
      <c r="F11" s="1" t="s">
        <v>78</v>
      </c>
      <c r="G11" s="18">
        <v>42955</v>
      </c>
      <c r="H11" s="18">
        <v>45512</v>
      </c>
      <c r="I11" s="19">
        <f t="shared" si="0"/>
        <v>2557</v>
      </c>
      <c r="M11" s="5"/>
    </row>
    <row r="12" spans="1:17" x14ac:dyDescent="0.25">
      <c r="A12" s="1" t="s">
        <v>23</v>
      </c>
      <c r="B12" s="1" t="s">
        <v>17</v>
      </c>
      <c r="C12" s="1">
        <v>28</v>
      </c>
      <c r="D12" s="1" t="s">
        <v>24</v>
      </c>
      <c r="E12" s="1">
        <v>25000</v>
      </c>
      <c r="F12" s="1" t="s">
        <v>79</v>
      </c>
      <c r="G12" s="18">
        <v>40398</v>
      </c>
      <c r="H12" s="18">
        <v>45512</v>
      </c>
      <c r="I12" s="19">
        <f t="shared" si="0"/>
        <v>5114</v>
      </c>
    </row>
    <row r="13" spans="1:17" x14ac:dyDescent="0.25">
      <c r="A13" s="1" t="s">
        <v>20</v>
      </c>
      <c r="B13" s="1" t="s">
        <v>17</v>
      </c>
      <c r="C13" s="1">
        <v>29</v>
      </c>
      <c r="D13" s="1" t="s">
        <v>25</v>
      </c>
      <c r="E13" s="1">
        <v>30000</v>
      </c>
      <c r="F13" s="1" t="s">
        <v>80</v>
      </c>
      <c r="G13" s="18">
        <v>41129</v>
      </c>
      <c r="H13" s="18">
        <v>45512</v>
      </c>
      <c r="I13" s="19">
        <f t="shared" si="0"/>
        <v>4383</v>
      </c>
    </row>
    <row r="14" spans="1:17" x14ac:dyDescent="0.25">
      <c r="A14" s="1" t="s">
        <v>18</v>
      </c>
      <c r="B14" s="1" t="s">
        <v>21</v>
      </c>
      <c r="C14" s="1">
        <v>30</v>
      </c>
      <c r="D14" s="1" t="s">
        <v>25</v>
      </c>
      <c r="E14" s="1">
        <v>32000</v>
      </c>
      <c r="F14" s="1" t="s">
        <v>81</v>
      </c>
      <c r="G14" s="18">
        <v>40763</v>
      </c>
      <c r="H14" s="18">
        <v>45512</v>
      </c>
      <c r="I14" s="19">
        <f t="shared" si="0"/>
        <v>4749</v>
      </c>
    </row>
  </sheetData>
  <mergeCells count="1">
    <mergeCell ref="A1:B1"/>
  </mergeCells>
  <hyperlinks>
    <hyperlink ref="Q2" location="Data!A1" display="Data" xr:uid="{3B70F0F1-49F1-466C-ADB7-38D3600229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4622-0805-4455-AAC8-F286CC1A7A4C}">
  <sheetPr codeName="Sheet18"/>
  <dimension ref="A1:Q14"/>
  <sheetViews>
    <sheetView showGridLines="0" workbookViewId="0">
      <selection sqref="A1:XFD1048576"/>
    </sheetView>
  </sheetViews>
  <sheetFormatPr defaultRowHeight="15" x14ac:dyDescent="0.25"/>
  <cols>
    <col min="1" max="1" width="13.140625" customWidth="1"/>
    <col min="2" max="2" width="15" customWidth="1"/>
    <col min="3" max="3" width="10.42578125" customWidth="1"/>
    <col min="4" max="4" width="11.5703125" customWidth="1"/>
    <col min="5" max="5" width="11.7109375" customWidth="1"/>
    <col min="6" max="6" width="12.5703125" customWidth="1"/>
    <col min="7" max="7" width="11.42578125" customWidth="1"/>
    <col min="8" max="8" width="10.28515625" customWidth="1"/>
    <col min="9" max="9" width="12.7109375" bestFit="1" customWidth="1"/>
  </cols>
  <sheetData>
    <row r="1" spans="1:17" ht="23.25" x14ac:dyDescent="0.25">
      <c r="A1" s="10" t="s">
        <v>96</v>
      </c>
      <c r="B1" s="10"/>
    </row>
    <row r="2" spans="1:17" x14ac:dyDescent="0.25">
      <c r="A2" s="6" t="s">
        <v>97</v>
      </c>
      <c r="Q2" s="13" t="s">
        <v>44</v>
      </c>
    </row>
    <row r="4" spans="1:17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9" t="s">
        <v>71</v>
      </c>
      <c r="G4" s="9" t="s">
        <v>87</v>
      </c>
      <c r="H4" s="9" t="s">
        <v>94</v>
      </c>
      <c r="I4" s="9" t="s">
        <v>98</v>
      </c>
    </row>
    <row r="5" spans="1:17" x14ac:dyDescent="0.25">
      <c r="A5" s="1" t="s">
        <v>8</v>
      </c>
      <c r="B5" s="1" t="s">
        <v>9</v>
      </c>
      <c r="C5" s="1">
        <v>23</v>
      </c>
      <c r="D5" s="1" t="s">
        <v>25</v>
      </c>
      <c r="E5" s="1">
        <v>45000</v>
      </c>
      <c r="F5" s="1" t="s">
        <v>72</v>
      </c>
      <c r="G5" s="18">
        <v>44416</v>
      </c>
      <c r="H5" s="18">
        <v>45512</v>
      </c>
      <c r="I5" s="19">
        <f>NETWORKDAYS(G5,H5)</f>
        <v>784</v>
      </c>
    </row>
    <row r="6" spans="1:17" x14ac:dyDescent="0.25">
      <c r="A6" s="1" t="s">
        <v>10</v>
      </c>
      <c r="B6" s="1" t="s">
        <v>11</v>
      </c>
      <c r="C6" s="1">
        <v>34</v>
      </c>
      <c r="D6" s="1" t="s">
        <v>25</v>
      </c>
      <c r="E6" s="1">
        <v>35000</v>
      </c>
      <c r="F6" s="1" t="s">
        <v>73</v>
      </c>
      <c r="G6" s="18">
        <v>43685</v>
      </c>
      <c r="H6" s="18">
        <v>45512</v>
      </c>
      <c r="I6" s="19">
        <f t="shared" ref="I6:I14" si="0">NETWORKDAYS(G6,H6)</f>
        <v>1306</v>
      </c>
    </row>
    <row r="7" spans="1:17" x14ac:dyDescent="0.25">
      <c r="A7" s="1" t="s">
        <v>59</v>
      </c>
      <c r="B7" s="1" t="s">
        <v>13</v>
      </c>
      <c r="C7" s="1">
        <v>25</v>
      </c>
      <c r="D7" s="1" t="s">
        <v>25</v>
      </c>
      <c r="E7" s="1">
        <v>25000</v>
      </c>
      <c r="F7" s="1" t="s">
        <v>74</v>
      </c>
      <c r="G7" s="18">
        <v>44051</v>
      </c>
      <c r="H7" s="18">
        <v>45512</v>
      </c>
      <c r="I7" s="19">
        <f t="shared" si="0"/>
        <v>1044</v>
      </c>
    </row>
    <row r="8" spans="1:17" x14ac:dyDescent="0.25">
      <c r="A8" s="1" t="s">
        <v>60</v>
      </c>
      <c r="B8" s="1" t="s">
        <v>15</v>
      </c>
      <c r="C8" s="1">
        <v>31</v>
      </c>
      <c r="D8" s="1" t="s">
        <v>25</v>
      </c>
      <c r="E8" s="1">
        <v>42000</v>
      </c>
      <c r="F8" s="1" t="s">
        <v>75</v>
      </c>
      <c r="G8" s="18">
        <v>42224</v>
      </c>
      <c r="H8" s="18">
        <v>45512</v>
      </c>
      <c r="I8" s="19">
        <f t="shared" si="0"/>
        <v>2349</v>
      </c>
    </row>
    <row r="9" spans="1:17" x14ac:dyDescent="0.25">
      <c r="A9" s="1" t="s">
        <v>22</v>
      </c>
      <c r="B9" s="1" t="s">
        <v>66</v>
      </c>
      <c r="C9" s="1">
        <v>27</v>
      </c>
      <c r="D9" s="1" t="s">
        <v>24</v>
      </c>
      <c r="E9" s="1">
        <v>20000</v>
      </c>
      <c r="F9" s="1" t="s">
        <v>76</v>
      </c>
      <c r="G9" s="18">
        <v>41494</v>
      </c>
      <c r="H9" s="18">
        <v>45512</v>
      </c>
      <c r="I9" s="19">
        <f t="shared" si="0"/>
        <v>2871</v>
      </c>
    </row>
    <row r="10" spans="1:17" x14ac:dyDescent="0.25">
      <c r="A10" s="1" t="s">
        <v>16</v>
      </c>
      <c r="B10" s="1" t="s">
        <v>17</v>
      </c>
      <c r="C10" s="1">
        <v>34</v>
      </c>
      <c r="D10" s="1" t="s">
        <v>25</v>
      </c>
      <c r="E10" s="1">
        <v>22000</v>
      </c>
      <c r="F10" s="1" t="s">
        <v>77</v>
      </c>
      <c r="G10" s="18">
        <v>43320</v>
      </c>
      <c r="H10" s="18">
        <v>45512</v>
      </c>
      <c r="I10" s="19">
        <f t="shared" si="0"/>
        <v>1567</v>
      </c>
    </row>
    <row r="11" spans="1:17" x14ac:dyDescent="0.25">
      <c r="A11" s="1" t="s">
        <v>18</v>
      </c>
      <c r="B11" s="1" t="s">
        <v>19</v>
      </c>
      <c r="C11" s="1">
        <v>25</v>
      </c>
      <c r="D11" s="1" t="s">
        <v>25</v>
      </c>
      <c r="E11" s="1">
        <v>28000</v>
      </c>
      <c r="F11" s="1" t="s">
        <v>78</v>
      </c>
      <c r="G11" s="18">
        <v>42955</v>
      </c>
      <c r="H11" s="18">
        <v>45512</v>
      </c>
      <c r="I11" s="19">
        <f t="shared" si="0"/>
        <v>1828</v>
      </c>
      <c r="M11" s="5"/>
    </row>
    <row r="12" spans="1:17" x14ac:dyDescent="0.25">
      <c r="A12" s="1" t="s">
        <v>23</v>
      </c>
      <c r="B12" s="1" t="s">
        <v>17</v>
      </c>
      <c r="C12" s="1">
        <v>28</v>
      </c>
      <c r="D12" s="1" t="s">
        <v>24</v>
      </c>
      <c r="E12" s="1">
        <v>25000</v>
      </c>
      <c r="F12" s="1" t="s">
        <v>79</v>
      </c>
      <c r="G12" s="18">
        <v>40398</v>
      </c>
      <c r="H12" s="18">
        <v>45512</v>
      </c>
      <c r="I12" s="19">
        <f t="shared" si="0"/>
        <v>3654</v>
      </c>
    </row>
    <row r="13" spans="1:17" x14ac:dyDescent="0.25">
      <c r="A13" s="1" t="s">
        <v>20</v>
      </c>
      <c r="B13" s="1" t="s">
        <v>17</v>
      </c>
      <c r="C13" s="1">
        <v>29</v>
      </c>
      <c r="D13" s="1" t="s">
        <v>25</v>
      </c>
      <c r="E13" s="1">
        <v>30000</v>
      </c>
      <c r="F13" s="1" t="s">
        <v>80</v>
      </c>
      <c r="G13" s="18">
        <v>41129</v>
      </c>
      <c r="H13" s="18">
        <v>45512</v>
      </c>
      <c r="I13" s="19">
        <f t="shared" si="0"/>
        <v>3132</v>
      </c>
    </row>
    <row r="14" spans="1:17" x14ac:dyDescent="0.25">
      <c r="A14" s="1" t="s">
        <v>18</v>
      </c>
      <c r="B14" s="1" t="s">
        <v>21</v>
      </c>
      <c r="C14" s="1">
        <v>30</v>
      </c>
      <c r="D14" s="1" t="s">
        <v>25</v>
      </c>
      <c r="E14" s="1">
        <v>32000</v>
      </c>
      <c r="F14" s="1" t="s">
        <v>81</v>
      </c>
      <c r="G14" s="18">
        <v>40763</v>
      </c>
      <c r="H14" s="18">
        <v>45512</v>
      </c>
      <c r="I14" s="19">
        <f t="shared" si="0"/>
        <v>3394</v>
      </c>
    </row>
  </sheetData>
  <mergeCells count="1">
    <mergeCell ref="A1:B1"/>
  </mergeCells>
  <hyperlinks>
    <hyperlink ref="Q2" location="Data!A1" display="Data" xr:uid="{48A44BA2-4B0A-420F-A257-FD8092ED3CA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1001-BB18-4750-B88F-E437D58707F5}">
  <sheetPr codeName="Sheet19"/>
  <dimension ref="A1:Q14"/>
  <sheetViews>
    <sheetView showGridLines="0" workbookViewId="0">
      <selection sqref="A1:XFD1048576"/>
    </sheetView>
  </sheetViews>
  <sheetFormatPr defaultRowHeight="15" x14ac:dyDescent="0.25"/>
  <cols>
    <col min="1" max="1" width="13.140625" customWidth="1"/>
    <col min="2" max="2" width="15" customWidth="1"/>
    <col min="3" max="3" width="10.42578125" customWidth="1"/>
    <col min="4" max="4" width="11.5703125" customWidth="1"/>
    <col min="5" max="5" width="11.7109375" customWidth="1"/>
    <col min="6" max="6" width="12.5703125" customWidth="1"/>
    <col min="7" max="7" width="11.42578125" customWidth="1"/>
    <col min="8" max="8" width="10.28515625" customWidth="1"/>
    <col min="9" max="9" width="12.7109375" bestFit="1" customWidth="1"/>
  </cols>
  <sheetData>
    <row r="1" spans="1:17" ht="23.25" x14ac:dyDescent="0.25">
      <c r="A1" s="10" t="s">
        <v>99</v>
      </c>
      <c r="B1" s="10"/>
    </row>
    <row r="2" spans="1:17" x14ac:dyDescent="0.25">
      <c r="A2" s="6" t="s">
        <v>100</v>
      </c>
      <c r="Q2" s="13" t="s">
        <v>44</v>
      </c>
    </row>
    <row r="4" spans="1:17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9" t="s">
        <v>71</v>
      </c>
      <c r="G4" s="9" t="s">
        <v>87</v>
      </c>
      <c r="H4" s="9" t="s">
        <v>94</v>
      </c>
      <c r="I4" s="9" t="s">
        <v>98</v>
      </c>
      <c r="J4" s="9" t="s">
        <v>101</v>
      </c>
    </row>
    <row r="5" spans="1:17" x14ac:dyDescent="0.25">
      <c r="A5" s="1" t="s">
        <v>8</v>
      </c>
      <c r="B5" s="1" t="s">
        <v>9</v>
      </c>
      <c r="C5" s="1">
        <v>23</v>
      </c>
      <c r="D5" s="1" t="s">
        <v>25</v>
      </c>
      <c r="E5" s="1">
        <v>45000</v>
      </c>
      <c r="F5" s="1" t="s">
        <v>72</v>
      </c>
      <c r="G5" s="18">
        <v>44416</v>
      </c>
      <c r="H5" s="18">
        <v>45512</v>
      </c>
      <c r="I5" s="19">
        <f>NETWORKDAYS(G5,H5)</f>
        <v>784</v>
      </c>
      <c r="J5" s="1" t="str" cm="1">
        <f t="array" ref="J5:J12">_xlfn.UNIQUE(B5:B14)</f>
        <v>Gupta</v>
      </c>
    </row>
    <row r="6" spans="1:17" x14ac:dyDescent="0.25">
      <c r="A6" s="1" t="s">
        <v>10</v>
      </c>
      <c r="B6" s="1" t="s">
        <v>11</v>
      </c>
      <c r="C6" s="1">
        <v>34</v>
      </c>
      <c r="D6" s="1" t="s">
        <v>25</v>
      </c>
      <c r="E6" s="1">
        <v>35000</v>
      </c>
      <c r="F6" s="1" t="s">
        <v>73</v>
      </c>
      <c r="G6" s="18">
        <v>43685</v>
      </c>
      <c r="H6" s="18">
        <v>45512</v>
      </c>
      <c r="I6" s="19">
        <f t="shared" ref="I6:I14" si="0">NETWORKDAYS(G6,H6)</f>
        <v>1306</v>
      </c>
      <c r="J6" s="1" t="str">
        <v>Pandey</v>
      </c>
    </row>
    <row r="7" spans="1:17" x14ac:dyDescent="0.25">
      <c r="A7" s="1" t="s">
        <v>59</v>
      </c>
      <c r="B7" s="1" t="s">
        <v>13</v>
      </c>
      <c r="C7" s="1">
        <v>25</v>
      </c>
      <c r="D7" s="1" t="s">
        <v>25</v>
      </c>
      <c r="E7" s="1">
        <v>25000</v>
      </c>
      <c r="F7" s="1" t="s">
        <v>74</v>
      </c>
      <c r="G7" s="18">
        <v>44051</v>
      </c>
      <c r="H7" s="18">
        <v>45512</v>
      </c>
      <c r="I7" s="19">
        <f t="shared" si="0"/>
        <v>1044</v>
      </c>
      <c r="J7" s="1" t="str">
        <v>Sahu</v>
      </c>
    </row>
    <row r="8" spans="1:17" x14ac:dyDescent="0.25">
      <c r="A8" s="1" t="s">
        <v>60</v>
      </c>
      <c r="B8" s="1" t="s">
        <v>15</v>
      </c>
      <c r="C8" s="1">
        <v>31</v>
      </c>
      <c r="D8" s="1" t="s">
        <v>25</v>
      </c>
      <c r="E8" s="1">
        <v>42000</v>
      </c>
      <c r="F8" s="1" t="s">
        <v>75</v>
      </c>
      <c r="G8" s="18">
        <v>42224</v>
      </c>
      <c r="H8" s="18">
        <v>45512</v>
      </c>
      <c r="I8" s="19">
        <f t="shared" si="0"/>
        <v>2349</v>
      </c>
      <c r="J8" s="1" t="str">
        <v>Negi</v>
      </c>
    </row>
    <row r="9" spans="1:17" x14ac:dyDescent="0.25">
      <c r="A9" s="1" t="s">
        <v>22</v>
      </c>
      <c r="B9" s="1" t="s">
        <v>66</v>
      </c>
      <c r="C9" s="1">
        <v>27</v>
      </c>
      <c r="D9" s="1" t="s">
        <v>24</v>
      </c>
      <c r="E9" s="1">
        <v>20000</v>
      </c>
      <c r="F9" s="1" t="s">
        <v>76</v>
      </c>
      <c r="G9" s="18">
        <v>41494</v>
      </c>
      <c r="H9" s="18">
        <v>45512</v>
      </c>
      <c r="I9" s="19">
        <f t="shared" si="0"/>
        <v>2871</v>
      </c>
      <c r="J9" s="1" t="str">
        <v xml:space="preserve">Gupta    </v>
      </c>
    </row>
    <row r="10" spans="1:17" x14ac:dyDescent="0.25">
      <c r="A10" s="1" t="s">
        <v>16</v>
      </c>
      <c r="B10" s="1" t="s">
        <v>17</v>
      </c>
      <c r="C10" s="1">
        <v>34</v>
      </c>
      <c r="D10" s="1" t="s">
        <v>25</v>
      </c>
      <c r="E10" s="1">
        <v>22000</v>
      </c>
      <c r="F10" s="1" t="s">
        <v>77</v>
      </c>
      <c r="G10" s="18">
        <v>43320</v>
      </c>
      <c r="H10" s="18">
        <v>45512</v>
      </c>
      <c r="I10" s="19">
        <f t="shared" si="0"/>
        <v>1567</v>
      </c>
      <c r="J10" s="1" t="str">
        <v>Sharma</v>
      </c>
    </row>
    <row r="11" spans="1:17" x14ac:dyDescent="0.25">
      <c r="A11" s="1" t="s">
        <v>18</v>
      </c>
      <c r="B11" s="1" t="s">
        <v>19</v>
      </c>
      <c r="C11" s="1">
        <v>25</v>
      </c>
      <c r="D11" s="1" t="s">
        <v>25</v>
      </c>
      <c r="E11" s="1">
        <v>28000</v>
      </c>
      <c r="F11" s="1" t="s">
        <v>78</v>
      </c>
      <c r="G11" s="18">
        <v>42955</v>
      </c>
      <c r="H11" s="18">
        <v>45512</v>
      </c>
      <c r="I11" s="19">
        <f t="shared" si="0"/>
        <v>1828</v>
      </c>
      <c r="J11" s="1" t="str">
        <v>Jha</v>
      </c>
      <c r="M11" s="5"/>
    </row>
    <row r="12" spans="1:17" x14ac:dyDescent="0.25">
      <c r="A12" s="1" t="s">
        <v>23</v>
      </c>
      <c r="B12" s="1" t="s">
        <v>17</v>
      </c>
      <c r="C12" s="1">
        <v>28</v>
      </c>
      <c r="D12" s="1" t="s">
        <v>24</v>
      </c>
      <c r="E12" s="1">
        <v>25000</v>
      </c>
      <c r="F12" s="1" t="s">
        <v>79</v>
      </c>
      <c r="G12" s="18">
        <v>40398</v>
      </c>
      <c r="H12" s="18">
        <v>45512</v>
      </c>
      <c r="I12" s="19">
        <f t="shared" si="0"/>
        <v>3654</v>
      </c>
      <c r="J12" s="1" t="str">
        <v>Singh</v>
      </c>
    </row>
    <row r="13" spans="1:17" x14ac:dyDescent="0.25">
      <c r="A13" s="1" t="s">
        <v>20</v>
      </c>
      <c r="B13" s="1" t="s">
        <v>17</v>
      </c>
      <c r="C13" s="1">
        <v>29</v>
      </c>
      <c r="D13" s="1" t="s">
        <v>25</v>
      </c>
      <c r="E13" s="1">
        <v>30000</v>
      </c>
      <c r="F13" s="1" t="s">
        <v>80</v>
      </c>
      <c r="G13" s="18">
        <v>41129</v>
      </c>
      <c r="H13" s="18">
        <v>45512</v>
      </c>
      <c r="I13" s="19">
        <f t="shared" si="0"/>
        <v>3132</v>
      </c>
    </row>
    <row r="14" spans="1:17" x14ac:dyDescent="0.25">
      <c r="A14" s="1" t="s">
        <v>18</v>
      </c>
      <c r="B14" s="1" t="s">
        <v>21</v>
      </c>
      <c r="C14" s="1">
        <v>30</v>
      </c>
      <c r="D14" s="1" t="s">
        <v>25</v>
      </c>
      <c r="E14" s="1">
        <v>32000</v>
      </c>
      <c r="F14" s="1" t="s">
        <v>81</v>
      </c>
      <c r="G14" s="18">
        <v>40763</v>
      </c>
      <c r="H14" s="18">
        <v>45512</v>
      </c>
      <c r="I14" s="19">
        <f t="shared" si="0"/>
        <v>3394</v>
      </c>
    </row>
  </sheetData>
  <mergeCells count="1">
    <mergeCell ref="A1:B1"/>
  </mergeCells>
  <hyperlinks>
    <hyperlink ref="Q2" location="Data!A1" display="Data" xr:uid="{21398932-1D84-4191-A081-24BE61D9BB1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5556-023A-44D2-9F9A-27505833210C}">
  <dimension ref="A1:O14"/>
  <sheetViews>
    <sheetView showGridLines="0" workbookViewId="0">
      <selection sqref="A1:XFD1048576"/>
    </sheetView>
  </sheetViews>
  <sheetFormatPr defaultRowHeight="15" x14ac:dyDescent="0.25"/>
  <cols>
    <col min="1" max="1" width="14.5703125" customWidth="1"/>
    <col min="2" max="2" width="13.140625" customWidth="1"/>
    <col min="3" max="3" width="15" customWidth="1"/>
    <col min="4" max="4" width="10.42578125" customWidth="1"/>
    <col min="5" max="5" width="11.5703125" customWidth="1"/>
    <col min="6" max="6" width="11.7109375" customWidth="1"/>
    <col min="7" max="7" width="11.42578125" customWidth="1"/>
    <col min="8" max="8" width="10.28515625" customWidth="1"/>
    <col min="14" max="14" width="24.5703125" customWidth="1"/>
  </cols>
  <sheetData>
    <row r="1" spans="1:15" ht="23.25" x14ac:dyDescent="0.25">
      <c r="A1" s="10" t="s">
        <v>102</v>
      </c>
      <c r="B1" s="10"/>
    </row>
    <row r="2" spans="1:15" x14ac:dyDescent="0.25">
      <c r="A2" s="6" t="s">
        <v>103</v>
      </c>
      <c r="O2" s="13" t="s">
        <v>44</v>
      </c>
    </row>
    <row r="4" spans="1:15" x14ac:dyDescent="0.25">
      <c r="A4" s="9" t="s">
        <v>71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9" t="s">
        <v>87</v>
      </c>
      <c r="H4" s="9" t="s">
        <v>94</v>
      </c>
      <c r="I4" s="9" t="s">
        <v>104</v>
      </c>
    </row>
    <row r="5" spans="1:15" x14ac:dyDescent="0.25">
      <c r="A5" s="1" t="s">
        <v>72</v>
      </c>
      <c r="B5" s="1" t="s">
        <v>8</v>
      </c>
      <c r="C5" s="1" t="s">
        <v>9</v>
      </c>
      <c r="D5" s="1">
        <v>23</v>
      </c>
      <c r="E5" s="1" t="s">
        <v>25</v>
      </c>
      <c r="F5" s="1">
        <v>45000</v>
      </c>
      <c r="G5" s="18">
        <v>44416</v>
      </c>
      <c r="H5" s="18">
        <v>45512</v>
      </c>
      <c r="I5" s="1">
        <f>LOOKUP(A8,A4:H14,F4:F14)</f>
        <v>42000</v>
      </c>
    </row>
    <row r="6" spans="1:15" x14ac:dyDescent="0.25">
      <c r="A6" s="1" t="s">
        <v>73</v>
      </c>
      <c r="B6" s="1" t="s">
        <v>10</v>
      </c>
      <c r="C6" s="1" t="s">
        <v>11</v>
      </c>
      <c r="D6" s="1">
        <v>34</v>
      </c>
      <c r="E6" s="1" t="s">
        <v>25</v>
      </c>
      <c r="F6" s="1">
        <v>35000</v>
      </c>
      <c r="G6" s="18">
        <v>43685</v>
      </c>
      <c r="H6" s="18">
        <v>45512</v>
      </c>
    </row>
    <row r="7" spans="1:15" x14ac:dyDescent="0.25">
      <c r="A7" s="1" t="s">
        <v>74</v>
      </c>
      <c r="B7" s="1" t="s">
        <v>59</v>
      </c>
      <c r="C7" s="1" t="s">
        <v>13</v>
      </c>
      <c r="D7" s="1">
        <v>25</v>
      </c>
      <c r="E7" s="1" t="s">
        <v>25</v>
      </c>
      <c r="F7" s="1">
        <v>25000</v>
      </c>
      <c r="G7" s="18">
        <v>44051</v>
      </c>
      <c r="H7" s="18">
        <v>45512</v>
      </c>
    </row>
    <row r="8" spans="1:15" x14ac:dyDescent="0.25">
      <c r="A8" s="1" t="s">
        <v>75</v>
      </c>
      <c r="B8" s="1" t="s">
        <v>60</v>
      </c>
      <c r="C8" s="1" t="s">
        <v>15</v>
      </c>
      <c r="D8" s="1">
        <v>31</v>
      </c>
      <c r="E8" s="1" t="s">
        <v>25</v>
      </c>
      <c r="F8" s="1">
        <v>42000</v>
      </c>
      <c r="G8" s="18">
        <v>42224</v>
      </c>
      <c r="H8" s="18">
        <v>45512</v>
      </c>
    </row>
    <row r="9" spans="1:15" x14ac:dyDescent="0.25">
      <c r="A9" s="1" t="s">
        <v>76</v>
      </c>
      <c r="B9" s="1" t="s">
        <v>22</v>
      </c>
      <c r="C9" s="1" t="s">
        <v>66</v>
      </c>
      <c r="D9" s="1">
        <v>27</v>
      </c>
      <c r="E9" s="1" t="s">
        <v>24</v>
      </c>
      <c r="F9" s="1">
        <v>20000</v>
      </c>
      <c r="G9" s="18">
        <v>41494</v>
      </c>
      <c r="H9" s="18">
        <v>45512</v>
      </c>
    </row>
    <row r="10" spans="1:15" x14ac:dyDescent="0.25">
      <c r="A10" s="1" t="s">
        <v>77</v>
      </c>
      <c r="B10" s="1" t="s">
        <v>16</v>
      </c>
      <c r="C10" s="1" t="s">
        <v>17</v>
      </c>
      <c r="D10" s="1">
        <v>34</v>
      </c>
      <c r="E10" s="1" t="s">
        <v>25</v>
      </c>
      <c r="F10" s="1">
        <v>22000</v>
      </c>
      <c r="G10" s="18">
        <v>43320</v>
      </c>
      <c r="H10" s="18">
        <v>45512</v>
      </c>
    </row>
    <row r="11" spans="1:15" x14ac:dyDescent="0.25">
      <c r="A11" s="1" t="s">
        <v>78</v>
      </c>
      <c r="B11" s="1" t="s">
        <v>18</v>
      </c>
      <c r="C11" s="1" t="s">
        <v>19</v>
      </c>
      <c r="D11" s="1">
        <v>25</v>
      </c>
      <c r="E11" s="1" t="s">
        <v>25</v>
      </c>
      <c r="F11" s="1">
        <v>28000</v>
      </c>
      <c r="G11" s="18">
        <v>42955</v>
      </c>
      <c r="H11" s="18">
        <v>45512</v>
      </c>
      <c r="K11" s="5"/>
    </row>
    <row r="12" spans="1:15" x14ac:dyDescent="0.25">
      <c r="A12" s="1" t="s">
        <v>79</v>
      </c>
      <c r="B12" s="1" t="s">
        <v>23</v>
      </c>
      <c r="C12" s="1" t="s">
        <v>17</v>
      </c>
      <c r="D12" s="1">
        <v>28</v>
      </c>
      <c r="E12" s="1" t="s">
        <v>24</v>
      </c>
      <c r="F12" s="1">
        <v>25000</v>
      </c>
      <c r="G12" s="18">
        <v>40398</v>
      </c>
      <c r="H12" s="18">
        <v>45512</v>
      </c>
    </row>
    <row r="13" spans="1:15" x14ac:dyDescent="0.25">
      <c r="A13" s="1" t="s">
        <v>80</v>
      </c>
      <c r="B13" s="1" t="s">
        <v>20</v>
      </c>
      <c r="C13" s="1" t="s">
        <v>17</v>
      </c>
      <c r="D13" s="1">
        <v>29</v>
      </c>
      <c r="E13" s="1" t="s">
        <v>25</v>
      </c>
      <c r="F13" s="1">
        <v>30000</v>
      </c>
      <c r="G13" s="18">
        <v>41129</v>
      </c>
      <c r="H13" s="18">
        <v>45512</v>
      </c>
    </row>
    <row r="14" spans="1:15" x14ac:dyDescent="0.25">
      <c r="A14" s="1" t="s">
        <v>81</v>
      </c>
      <c r="B14" s="1" t="s">
        <v>18</v>
      </c>
      <c r="C14" s="1" t="s">
        <v>21</v>
      </c>
      <c r="D14" s="1">
        <v>30</v>
      </c>
      <c r="E14" s="1" t="s">
        <v>25</v>
      </c>
      <c r="F14" s="1">
        <v>32000</v>
      </c>
      <c r="G14" s="18">
        <v>40763</v>
      </c>
      <c r="H14" s="18">
        <v>45512</v>
      </c>
    </row>
  </sheetData>
  <mergeCells count="1">
    <mergeCell ref="A1:B1"/>
  </mergeCells>
  <hyperlinks>
    <hyperlink ref="O2" location="Data!A1" display="Data" xr:uid="{EA255481-3DCE-4F62-92E0-1741605EB64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926A-9C42-44C0-8C7A-7A09A5714529}">
  <dimension ref="A1:N14"/>
  <sheetViews>
    <sheetView showGridLines="0" workbookViewId="0">
      <selection sqref="A1:XFD1048576"/>
    </sheetView>
  </sheetViews>
  <sheetFormatPr defaultRowHeight="15" x14ac:dyDescent="0.25"/>
  <cols>
    <col min="1" max="1" width="14.5703125" customWidth="1"/>
    <col min="2" max="2" width="13.140625" customWidth="1"/>
    <col min="3" max="3" width="15" customWidth="1"/>
    <col min="4" max="4" width="10.42578125" customWidth="1"/>
    <col min="5" max="5" width="11.5703125" customWidth="1"/>
    <col min="6" max="6" width="11.7109375" customWidth="1"/>
    <col min="7" max="7" width="11.42578125" customWidth="1"/>
    <col min="8" max="8" width="10.28515625" customWidth="1"/>
    <col min="11" max="11" width="10.5703125" bestFit="1" customWidth="1"/>
    <col min="12" max="12" width="13.85546875" customWidth="1"/>
    <col min="13" max="13" width="24.5703125" customWidth="1"/>
  </cols>
  <sheetData>
    <row r="1" spans="1:14" ht="23.25" x14ac:dyDescent="0.25">
      <c r="A1" s="10" t="s">
        <v>106</v>
      </c>
      <c r="B1" s="10"/>
    </row>
    <row r="2" spans="1:14" x14ac:dyDescent="0.25">
      <c r="A2" s="21" t="s">
        <v>107</v>
      </c>
      <c r="N2" s="13" t="s">
        <v>44</v>
      </c>
    </row>
    <row r="4" spans="1:14" x14ac:dyDescent="0.25">
      <c r="A4" s="9" t="s">
        <v>71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9" t="s">
        <v>87</v>
      </c>
      <c r="H4" s="9" t="s">
        <v>94</v>
      </c>
      <c r="K4" s="22" t="s">
        <v>108</v>
      </c>
      <c r="L4" s="1">
        <v>1005</v>
      </c>
    </row>
    <row r="5" spans="1:14" x14ac:dyDescent="0.25">
      <c r="A5" s="1">
        <v>1001</v>
      </c>
      <c r="B5" s="1" t="s">
        <v>8</v>
      </c>
      <c r="C5" s="1" t="s">
        <v>9</v>
      </c>
      <c r="D5" s="1">
        <v>23</v>
      </c>
      <c r="E5" s="1" t="s">
        <v>25</v>
      </c>
      <c r="F5" s="1">
        <v>45000</v>
      </c>
      <c r="G5" s="18">
        <v>44416</v>
      </c>
      <c r="H5" s="18">
        <v>45512</v>
      </c>
      <c r="K5" s="22" t="s">
        <v>109</v>
      </c>
      <c r="L5" s="1" t="str">
        <f>VLOOKUP(L4,A4:H14,2,0)</f>
        <v>Pooja</v>
      </c>
    </row>
    <row r="6" spans="1:14" x14ac:dyDescent="0.25">
      <c r="A6" s="1">
        <v>1002</v>
      </c>
      <c r="B6" s="1" t="s">
        <v>10</v>
      </c>
      <c r="C6" s="1" t="s">
        <v>11</v>
      </c>
      <c r="D6" s="1">
        <v>34</v>
      </c>
      <c r="E6" s="1" t="s">
        <v>25</v>
      </c>
      <c r="F6" s="1">
        <v>35000</v>
      </c>
      <c r="G6" s="18">
        <v>43685</v>
      </c>
      <c r="H6" s="18">
        <v>45512</v>
      </c>
    </row>
    <row r="7" spans="1:14" x14ac:dyDescent="0.25">
      <c r="A7" s="1">
        <v>1003</v>
      </c>
      <c r="B7" s="1" t="s">
        <v>59</v>
      </c>
      <c r="C7" s="1" t="s">
        <v>13</v>
      </c>
      <c r="D7" s="1">
        <v>25</v>
      </c>
      <c r="E7" s="1" t="s">
        <v>25</v>
      </c>
      <c r="F7" s="1">
        <v>25000</v>
      </c>
      <c r="G7" s="18">
        <v>44051</v>
      </c>
      <c r="H7" s="18">
        <v>45512</v>
      </c>
    </row>
    <row r="8" spans="1:14" x14ac:dyDescent="0.25">
      <c r="A8" s="1">
        <v>1004</v>
      </c>
      <c r="B8" s="1" t="s">
        <v>60</v>
      </c>
      <c r="C8" s="1" t="s">
        <v>15</v>
      </c>
      <c r="D8" s="1">
        <v>31</v>
      </c>
      <c r="E8" s="1" t="s">
        <v>25</v>
      </c>
      <c r="F8" s="1">
        <v>42000</v>
      </c>
      <c r="G8" s="18">
        <v>42224</v>
      </c>
      <c r="H8" s="18">
        <v>45512</v>
      </c>
    </row>
    <row r="9" spans="1:14" x14ac:dyDescent="0.25">
      <c r="A9" s="1">
        <v>1005</v>
      </c>
      <c r="B9" s="1" t="s">
        <v>22</v>
      </c>
      <c r="C9" s="1" t="s">
        <v>66</v>
      </c>
      <c r="D9" s="1">
        <v>27</v>
      </c>
      <c r="E9" s="1" t="s">
        <v>24</v>
      </c>
      <c r="F9" s="1">
        <v>20000</v>
      </c>
      <c r="G9" s="18">
        <v>41494</v>
      </c>
      <c r="H9" s="18">
        <v>45512</v>
      </c>
    </row>
    <row r="10" spans="1:14" x14ac:dyDescent="0.25">
      <c r="A10" s="1">
        <v>1006</v>
      </c>
      <c r="B10" s="1" t="s">
        <v>16</v>
      </c>
      <c r="C10" s="1" t="s">
        <v>17</v>
      </c>
      <c r="D10" s="1">
        <v>34</v>
      </c>
      <c r="E10" s="1" t="s">
        <v>25</v>
      </c>
      <c r="F10" s="1">
        <v>22000</v>
      </c>
      <c r="G10" s="18">
        <v>43320</v>
      </c>
      <c r="H10" s="18">
        <v>45512</v>
      </c>
    </row>
    <row r="11" spans="1:14" x14ac:dyDescent="0.25">
      <c r="A11" s="1">
        <v>1007</v>
      </c>
      <c r="B11" s="1" t="s">
        <v>18</v>
      </c>
      <c r="C11" s="1" t="s">
        <v>19</v>
      </c>
      <c r="D11" s="1">
        <v>25</v>
      </c>
      <c r="E11" s="1" t="s">
        <v>25</v>
      </c>
      <c r="F11" s="1">
        <v>28000</v>
      </c>
      <c r="G11" s="18">
        <v>42955</v>
      </c>
      <c r="H11" s="18">
        <v>45512</v>
      </c>
      <c r="J11" s="5"/>
    </row>
    <row r="12" spans="1:14" x14ac:dyDescent="0.25">
      <c r="A12" s="1">
        <v>1008</v>
      </c>
      <c r="B12" s="1" t="s">
        <v>23</v>
      </c>
      <c r="C12" s="1" t="s">
        <v>17</v>
      </c>
      <c r="D12" s="1">
        <v>28</v>
      </c>
      <c r="E12" s="1" t="s">
        <v>24</v>
      </c>
      <c r="F12" s="1">
        <v>25000</v>
      </c>
      <c r="G12" s="18">
        <v>40398</v>
      </c>
      <c r="H12" s="18">
        <v>45512</v>
      </c>
    </row>
    <row r="13" spans="1:14" x14ac:dyDescent="0.25">
      <c r="A13" s="1">
        <v>1009</v>
      </c>
      <c r="B13" s="1" t="s">
        <v>20</v>
      </c>
      <c r="C13" s="1" t="s">
        <v>17</v>
      </c>
      <c r="D13" s="1">
        <v>29</v>
      </c>
      <c r="E13" s="1" t="s">
        <v>25</v>
      </c>
      <c r="F13" s="1">
        <v>30000</v>
      </c>
      <c r="G13" s="18">
        <v>41129</v>
      </c>
      <c r="H13" s="18">
        <v>45512</v>
      </c>
    </row>
    <row r="14" spans="1:14" x14ac:dyDescent="0.25">
      <c r="A14" s="1">
        <v>1010</v>
      </c>
      <c r="B14" s="1" t="s">
        <v>18</v>
      </c>
      <c r="C14" s="1" t="s">
        <v>21</v>
      </c>
      <c r="D14" s="1">
        <v>30</v>
      </c>
      <c r="E14" s="1" t="s">
        <v>25</v>
      </c>
      <c r="F14" s="1">
        <v>32000</v>
      </c>
      <c r="G14" s="18">
        <v>40763</v>
      </c>
      <c r="H14" s="18">
        <v>45512</v>
      </c>
    </row>
  </sheetData>
  <mergeCells count="1">
    <mergeCell ref="A1:B1"/>
  </mergeCells>
  <hyperlinks>
    <hyperlink ref="N2" location="Data!A1" display="Data" xr:uid="{2CA9BDB8-2D25-4BBF-99EA-29E6DCC80D8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779F-B924-4BFC-84F1-A1B371AF1131}">
  <dimension ref="A1:L16"/>
  <sheetViews>
    <sheetView showGridLines="0" workbookViewId="0">
      <selection activeCell="N13" sqref="N13"/>
    </sheetView>
  </sheetViews>
  <sheetFormatPr defaultRowHeight="15" x14ac:dyDescent="0.25"/>
  <cols>
    <col min="1" max="1" width="14.5703125" customWidth="1"/>
    <col min="2" max="2" width="13.140625" customWidth="1"/>
    <col min="3" max="3" width="15" customWidth="1"/>
    <col min="4" max="4" width="10.42578125" customWidth="1"/>
    <col min="5" max="5" width="11.5703125" customWidth="1"/>
    <col min="6" max="6" width="11.7109375" customWidth="1"/>
    <col min="7" max="7" width="11.42578125" customWidth="1"/>
    <col min="8" max="8" width="10.28515625" customWidth="1"/>
    <col min="11" max="11" width="24.5703125" customWidth="1"/>
  </cols>
  <sheetData>
    <row r="1" spans="1:12" ht="23.25" x14ac:dyDescent="0.25">
      <c r="A1" s="10" t="s">
        <v>111</v>
      </c>
      <c r="B1" s="10"/>
    </row>
    <row r="2" spans="1:12" x14ac:dyDescent="0.25">
      <c r="A2" s="20" t="s">
        <v>112</v>
      </c>
      <c r="L2" s="13" t="s">
        <v>44</v>
      </c>
    </row>
    <row r="4" spans="1:12" x14ac:dyDescent="0.25">
      <c r="A4" s="9" t="s">
        <v>71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9" t="s">
        <v>87</v>
      </c>
      <c r="H4" s="9" t="s">
        <v>94</v>
      </c>
    </row>
    <row r="5" spans="1:12" x14ac:dyDescent="0.25">
      <c r="A5" s="1">
        <v>1001</v>
      </c>
      <c r="B5" s="1" t="s">
        <v>8</v>
      </c>
      <c r="C5" s="1" t="s">
        <v>9</v>
      </c>
      <c r="D5" s="1">
        <v>23</v>
      </c>
      <c r="E5" s="1" t="s">
        <v>25</v>
      </c>
      <c r="F5" s="1">
        <v>45000</v>
      </c>
      <c r="G5" s="18">
        <v>44416</v>
      </c>
      <c r="H5" s="18">
        <v>45512</v>
      </c>
    </row>
    <row r="6" spans="1:12" x14ac:dyDescent="0.25">
      <c r="A6" s="1">
        <v>1002</v>
      </c>
      <c r="B6" s="1" t="s">
        <v>10</v>
      </c>
      <c r="C6" s="1" t="s">
        <v>11</v>
      </c>
      <c r="D6" s="1">
        <v>34</v>
      </c>
      <c r="E6" s="1" t="s">
        <v>25</v>
      </c>
      <c r="F6" s="1">
        <v>35000</v>
      </c>
      <c r="G6" s="18">
        <v>43685</v>
      </c>
      <c r="H6" s="18">
        <v>45512</v>
      </c>
    </row>
    <row r="7" spans="1:12" x14ac:dyDescent="0.25">
      <c r="A7" s="1">
        <v>1003</v>
      </c>
      <c r="B7" s="1" t="s">
        <v>59</v>
      </c>
      <c r="C7" s="1" t="s">
        <v>13</v>
      </c>
      <c r="D7" s="1">
        <v>25</v>
      </c>
      <c r="E7" s="1" t="s">
        <v>25</v>
      </c>
      <c r="F7" s="1">
        <v>25000</v>
      </c>
      <c r="G7" s="18">
        <v>44051</v>
      </c>
      <c r="H7" s="18">
        <v>45512</v>
      </c>
    </row>
    <row r="8" spans="1:12" x14ac:dyDescent="0.25">
      <c r="A8" s="1">
        <v>1004</v>
      </c>
      <c r="B8" s="1" t="s">
        <v>60</v>
      </c>
      <c r="C8" s="1" t="s">
        <v>15</v>
      </c>
      <c r="D8" s="1">
        <v>31</v>
      </c>
      <c r="E8" s="1" t="s">
        <v>25</v>
      </c>
      <c r="F8" s="1">
        <v>42000</v>
      </c>
      <c r="G8" s="18">
        <v>42224</v>
      </c>
      <c r="H8" s="18">
        <v>45512</v>
      </c>
    </row>
    <row r="9" spans="1:12" x14ac:dyDescent="0.25">
      <c r="A9" s="1">
        <v>1005</v>
      </c>
      <c r="B9" s="1" t="s">
        <v>22</v>
      </c>
      <c r="C9" s="1" t="s">
        <v>66</v>
      </c>
      <c r="D9" s="1">
        <v>27</v>
      </c>
      <c r="E9" s="1" t="s">
        <v>24</v>
      </c>
      <c r="F9" s="1">
        <v>20000</v>
      </c>
      <c r="G9" s="18">
        <v>41494</v>
      </c>
      <c r="H9" s="18">
        <v>45512</v>
      </c>
    </row>
    <row r="10" spans="1:12" x14ac:dyDescent="0.25">
      <c r="A10" s="1">
        <v>1006</v>
      </c>
      <c r="B10" s="1" t="s">
        <v>16</v>
      </c>
      <c r="C10" s="1" t="s">
        <v>17</v>
      </c>
      <c r="D10" s="1">
        <v>34</v>
      </c>
      <c r="E10" s="1" t="s">
        <v>25</v>
      </c>
      <c r="F10" s="1">
        <v>22000</v>
      </c>
      <c r="G10" s="18">
        <v>43320</v>
      </c>
      <c r="H10" s="18">
        <v>45512</v>
      </c>
    </row>
    <row r="11" spans="1:12" x14ac:dyDescent="0.25">
      <c r="A11" s="1">
        <v>1007</v>
      </c>
      <c r="B11" s="1" t="s">
        <v>18</v>
      </c>
      <c r="C11" s="1" t="s">
        <v>19</v>
      </c>
      <c r="D11" s="1">
        <v>25</v>
      </c>
      <c r="E11" s="1" t="s">
        <v>25</v>
      </c>
      <c r="F11" s="1">
        <v>28000</v>
      </c>
      <c r="G11" s="18">
        <v>42955</v>
      </c>
      <c r="H11" s="18">
        <v>45512</v>
      </c>
      <c r="J11" s="5"/>
    </row>
    <row r="12" spans="1:12" x14ac:dyDescent="0.25">
      <c r="A12" s="1">
        <v>1008</v>
      </c>
      <c r="B12" s="1" t="s">
        <v>23</v>
      </c>
      <c r="C12" s="1" t="s">
        <v>17</v>
      </c>
      <c r="D12" s="1">
        <v>28</v>
      </c>
      <c r="E12" s="1" t="s">
        <v>24</v>
      </c>
      <c r="F12" s="1">
        <v>25000</v>
      </c>
      <c r="G12" s="18">
        <v>40398</v>
      </c>
      <c r="H12" s="18">
        <v>45512</v>
      </c>
    </row>
    <row r="13" spans="1:12" x14ac:dyDescent="0.25">
      <c r="A13" s="1">
        <v>1009</v>
      </c>
      <c r="B13" s="1" t="s">
        <v>20</v>
      </c>
      <c r="C13" s="1" t="s">
        <v>17</v>
      </c>
      <c r="D13" s="1">
        <v>29</v>
      </c>
      <c r="E13" s="1" t="s">
        <v>25</v>
      </c>
      <c r="F13" s="1">
        <v>30000</v>
      </c>
      <c r="G13" s="18">
        <v>41129</v>
      </c>
      <c r="H13" s="18">
        <v>45512</v>
      </c>
    </row>
    <row r="14" spans="1:12" x14ac:dyDescent="0.25">
      <c r="A14" s="1">
        <v>1010</v>
      </c>
      <c r="B14" s="1" t="s">
        <v>18</v>
      </c>
      <c r="C14" s="1" t="s">
        <v>21</v>
      </c>
      <c r="D14" s="1">
        <v>30</v>
      </c>
      <c r="E14" s="1" t="s">
        <v>25</v>
      </c>
      <c r="F14" s="1">
        <v>32000</v>
      </c>
      <c r="G14" s="18">
        <v>40763</v>
      </c>
      <c r="H14" s="18">
        <v>45512</v>
      </c>
    </row>
    <row r="16" spans="1:12" ht="15.75" x14ac:dyDescent="0.25">
      <c r="D16" s="23" t="s">
        <v>113</v>
      </c>
      <c r="E16" s="23"/>
      <c r="F16" s="12">
        <f>AVERAGE(F5:F14)</f>
        <v>30400</v>
      </c>
    </row>
  </sheetData>
  <mergeCells count="2">
    <mergeCell ref="A1:B1"/>
    <mergeCell ref="D16:E16"/>
  </mergeCells>
  <hyperlinks>
    <hyperlink ref="L2" location="Data!A1" display="Data" xr:uid="{3C3FE67B-802B-4069-BC5D-D79708681A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Data</vt:lpstr>
      <vt:lpstr>Max  Min</vt:lpstr>
      <vt:lpstr>IF Function</vt:lpstr>
      <vt:lpstr>IFS Function</vt:lpstr>
      <vt:lpstr>SUM</vt:lpstr>
      <vt:lpstr>SUMIF</vt:lpstr>
      <vt:lpstr>SUMIFS</vt:lpstr>
      <vt:lpstr>Count</vt:lpstr>
      <vt:lpstr>Countif</vt:lpstr>
      <vt:lpstr>Countifs</vt:lpstr>
      <vt:lpstr>Len</vt:lpstr>
      <vt:lpstr>TRIM</vt:lpstr>
      <vt:lpstr>LEFT</vt:lpstr>
      <vt:lpstr>RIGHT</vt:lpstr>
      <vt:lpstr>SUBSTITUE</vt:lpstr>
      <vt:lpstr>CONCATENATE</vt:lpstr>
      <vt:lpstr>DAYS</vt:lpstr>
      <vt:lpstr>Networkdays</vt:lpstr>
      <vt:lpstr>Unique</vt:lpstr>
      <vt:lpstr>LOOKUP</vt:lpstr>
      <vt:lpstr>VLOOKUP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Sahu</dc:creator>
  <cp:lastModifiedBy>Vijay Kumar Sahu</cp:lastModifiedBy>
  <dcterms:created xsi:type="dcterms:W3CDTF">2024-08-04T03:40:41Z</dcterms:created>
  <dcterms:modified xsi:type="dcterms:W3CDTF">2024-08-10T11:35:25Z</dcterms:modified>
</cp:coreProperties>
</file>