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kynet\Desktop\"/>
    </mc:Choice>
  </mc:AlternateContent>
  <bookViews>
    <workbookView xWindow="0" yWindow="0" windowWidth="19200" windowHeight="6930" activeTab="6"/>
  </bookViews>
  <sheets>
    <sheet name="Expense" sheetId="1" r:id="rId1"/>
    <sheet name="Tasks" sheetId="2" r:id="rId2"/>
    <sheet name="Sheet1" sheetId="3" r:id="rId3"/>
    <sheet name="Sheet2" sheetId="4" r:id="rId4"/>
    <sheet name="Sheet3" sheetId="5" r:id="rId5"/>
    <sheet name="Sheet7" sheetId="9" r:id="rId6"/>
    <sheet name="Sheet8" sheetId="10" r:id="rId7"/>
    <sheet name="Sheet4" sheetId="6" r:id="rId8"/>
    <sheet name="Sheet5" sheetId="7" r:id="rId9"/>
    <sheet name="Sheet6" sheetId="8" r:id="rId10"/>
  </sheets>
  <definedNames>
    <definedName name="_xlnm._FilterDatabase" localSheetId="0" hidden="1">Expense!$A$1:$C$51</definedName>
    <definedName name="_xlnm._FilterDatabase" localSheetId="4" hidden="1">Sheet3!$B$3:$C$14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0" l="1"/>
  <c r="H5" i="10"/>
  <c r="H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3" i="10"/>
  <c r="C4" i="9"/>
  <c r="C5" i="9"/>
  <c r="C6" i="9"/>
  <c r="C7" i="9"/>
  <c r="C8" i="9"/>
  <c r="C9" i="9"/>
  <c r="C10" i="9"/>
  <c r="C11" i="9"/>
  <c r="C12" i="9"/>
  <c r="C3" i="9"/>
  <c r="D6" i="3"/>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3" i="3"/>
  <c r="D4" i="3"/>
  <c r="D5" i="3"/>
  <c r="C13" i="6"/>
  <c r="C12" i="6"/>
  <c r="C11" i="6"/>
  <c r="C10" i="6"/>
  <c r="C9" i="6"/>
  <c r="C8" i="6"/>
  <c r="C7" i="6"/>
  <c r="C6" i="6"/>
  <c r="C5" i="6"/>
  <c r="C4" i="6"/>
  <c r="C3" i="6"/>
  <c r="C3" i="5"/>
  <c r="C12" i="5"/>
  <c r="C13" i="5"/>
  <c r="C10" i="5"/>
  <c r="C11" i="5"/>
  <c r="C7" i="5"/>
  <c r="C8" i="5"/>
  <c r="C9" i="5"/>
  <c r="C4" i="5"/>
  <c r="C6" i="5"/>
  <c r="C5" i="5"/>
  <c r="C4" i="4"/>
  <c r="C5" i="4"/>
  <c r="C6" i="4"/>
  <c r="C7" i="4"/>
  <c r="C8" i="4"/>
  <c r="C9" i="4"/>
  <c r="C10" i="4"/>
  <c r="C11" i="4"/>
  <c r="C12" i="4"/>
  <c r="C13" i="4"/>
  <c r="C3" i="4"/>
  <c r="C52" i="1" l="1"/>
</calcChain>
</file>

<file path=xl/sharedStrings.xml><?xml version="1.0" encoding="utf-8"?>
<sst xmlns="http://schemas.openxmlformats.org/spreadsheetml/2006/main" count="262" uniqueCount="50">
  <si>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</si>
  <si>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</si>
  <si>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</si>
  <si>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</si>
  <si>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</si>
  <si>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</si>
  <si>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</si>
  <si>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</si>
  <si>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</si>
  <si>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</si>
  <si>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</si>
  <si>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</si>
  <si>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</si>
  <si>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</si>
  <si>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</si>
  <si>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</si>
  <si>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</si>
  <si>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</si>
  <si>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</si>
  <si>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</si>
  <si>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</si>
  <si>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</si>
  <si>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</si>
  <si>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</si>
  <si>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 xml:space="preserve">COUNT </t>
  </si>
  <si>
    <t xml:space="preserve">                    ITEMS</t>
  </si>
  <si>
    <t>ITEMS</t>
  </si>
  <si>
    <t xml:space="preserve"> TOTAL EXPENSES</t>
  </si>
  <si>
    <t>Essential</t>
  </si>
  <si>
    <t>CATEGORY</t>
  </si>
  <si>
    <t>Essentials</t>
  </si>
  <si>
    <t>Non Essentials</t>
  </si>
  <si>
    <t>COST TYPE</t>
  </si>
  <si>
    <t>S.NO</t>
  </si>
  <si>
    <t xml:space="preserve">1.Plan trips during off-peak seasons and look for discounts on travel and hotels  </t>
  </si>
  <si>
    <t xml:space="preserve">2. Buy essential items in bulk for greater discount </t>
  </si>
  <si>
    <t>3. Compare the prices of medicines through different pharamacies and then purchase</t>
  </si>
  <si>
    <t>4. Fish and chicken consumption is not necessary so it's expenses can be reduce by reduce it's consumption</t>
  </si>
  <si>
    <t>5. Watching movies in home or looking for highly discounted tickets for less expenses in movies because it is not much essential</t>
  </si>
  <si>
    <t xml:space="preserve">6.  More cook at home reduce ordering food and it's expenses </t>
  </si>
  <si>
    <t>7. Use alternative transportation for office like Public transport, cycling/walking if possible</t>
  </si>
  <si>
    <t>8. For mobile bill payments use limited talktime and data plan</t>
  </si>
  <si>
    <t xml:space="preserve"> There are ways for Priya to reduce her expenses</t>
  </si>
  <si>
    <t>TOTAL</t>
  </si>
  <si>
    <t>Month</t>
  </si>
  <si>
    <t>Months</t>
  </si>
  <si>
    <t>Total Expense</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</si>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</sst>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8" tint="-0.249977111117893"/>
      <name val="Calibri"/>
      <family val="2"/>
      <scheme val="minor"/>
    </font>
    <font>
      <b/>
      <sz val="12"/>
      <color theme="8" tint="-0.249977111117893"/>
      <name val="Calibri"/>
      <family val="2"/>
      <scheme val="minor"/>
    </font>
    <font>
      <b/>
      <sz val="11"/>
      <color theme="1" tint="4.9989318521683403E-2"/>
      <name val="Calibri"/>
      <family val="2"/>
      <scheme val="minor"/>
    </font>
    <font>
      <b/>
      <sz val="14"/>
      <color theme="1"/>
      <name val="Calibri"/>
      <family val="2"/>
      <scheme val="minor"/>
    </font>
    <font>
      <sz val="14"/>
      <color theme="1"/>
      <name val="Calibri"/>
      <family val="2"/>
      <scheme val="minor"/>
    </font>
    <font>
      <b/>
      <sz val="18"/>
      <color theme="1"/>
      <name val="Calibri"/>
      <family val="2"/>
      <scheme val="minor"/>
    </font>
    <font>
      <b/>
      <sz val="11"/>
      <color rgb="FF000000"/>
      <name val="Verdana"/>
      <family val="2"/>
    </font>
  </fonts>
  <fills count="15">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D6D088"/>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5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5" fillId="4" borderId="0" xfId="0" applyFont="1" applyFill="1"/>
    <xf numFmtId="0" fontId="5" fillId="4" borderId="0" xfId="0" applyFont="1" applyFill="1" applyAlignment="1">
      <alignment horizontal="center" vertical="center"/>
    </xf>
    <xf numFmtId="0" fontId="3" fillId="4" borderId="1" xfId="0" applyFont="1" applyFill="1" applyBorder="1" applyAlignment="1">
      <alignment vertical="center" wrapText="1"/>
    </xf>
    <xf numFmtId="0" fontId="3" fillId="3" borderId="1" xfId="0" applyFont="1" applyFill="1" applyBorder="1" applyAlignment="1">
      <alignment horizontal="center" vertical="center" wrapText="1"/>
    </xf>
    <xf numFmtId="0" fontId="6" fillId="0" borderId="0" xfId="0" applyFont="1"/>
    <xf numFmtId="0" fontId="7" fillId="0" borderId="1" xfId="0" applyFont="1" applyBorder="1" applyAlignment="1">
      <alignment horizontal="center" vertical="center"/>
    </xf>
    <xf numFmtId="0" fontId="0" fillId="0" borderId="1" xfId="0"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xf numFmtId="0" fontId="0" fillId="0" borderId="1" xfId="0" applyBorder="1"/>
    <xf numFmtId="0" fontId="3" fillId="3" borderId="2" xfId="0" applyFont="1" applyFill="1" applyBorder="1" applyAlignment="1">
      <alignment vertical="center" wrapText="1"/>
    </xf>
    <xf numFmtId="0" fontId="5" fillId="6" borderId="1" xfId="0" applyFont="1" applyFill="1" applyBorder="1" applyAlignment="1">
      <alignment horizontal="center" vertical="center"/>
    </xf>
    <xf numFmtId="0" fontId="0" fillId="0" borderId="1" xfId="0" applyBorder="1" applyAlignment="1">
      <alignment horizontal="center"/>
    </xf>
    <xf numFmtId="0" fontId="5" fillId="6" borderId="1" xfId="0" applyFont="1" applyFill="1" applyBorder="1" applyAlignment="1">
      <alignment vertical="center"/>
    </xf>
    <xf numFmtId="0" fontId="0" fillId="0" borderId="0" xfId="0" applyAlignment="1">
      <alignment vertical="center"/>
    </xf>
    <xf numFmtId="0" fontId="10" fillId="11" borderId="0" xfId="0" applyFont="1" applyFill="1" applyAlignment="1">
      <alignment horizontal="left" vertical="center"/>
    </xf>
    <xf numFmtId="0" fontId="11" fillId="12" borderId="0" xfId="0" applyFont="1" applyFill="1" applyAlignment="1">
      <alignment horizontal="center" vertical="center"/>
    </xf>
    <xf numFmtId="0" fontId="0" fillId="4" borderId="0" xfId="0" applyFill="1"/>
    <xf numFmtId="0" fontId="8" fillId="7" borderId="0" xfId="0" applyFont="1" applyFill="1" applyBorder="1" applyAlignment="1">
      <alignment horizontal="center" vertical="center"/>
    </xf>
    <xf numFmtId="0" fontId="5" fillId="8" borderId="3" xfId="0" applyFont="1" applyFill="1" applyBorder="1" applyAlignment="1">
      <alignment horizontal="center" vertical="center" wrapText="1"/>
    </xf>
    <xf numFmtId="0" fontId="5" fillId="8" borderId="0"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0" xfId="0" applyFont="1" applyFill="1" applyBorder="1" applyAlignment="1">
      <alignment horizontal="center" vertical="center" wrapText="1"/>
    </xf>
    <xf numFmtId="0" fontId="5" fillId="6" borderId="0" xfId="0" applyFont="1" applyFill="1" applyBorder="1" applyAlignment="1">
      <alignment horizontal="center"/>
    </xf>
    <xf numFmtId="0" fontId="5" fillId="6" borderId="0" xfId="0" applyFont="1" applyFill="1" applyBorder="1"/>
    <xf numFmtId="0" fontId="0" fillId="0" borderId="0" xfId="0" applyAlignment="1">
      <alignment horizontal="center"/>
    </xf>
    <xf numFmtId="0" fontId="5" fillId="5" borderId="4"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0" fillId="0" borderId="0" xfId="0" applyAlignment="1">
      <alignment horizontal="center" vertical="center"/>
    </xf>
    <xf numFmtId="0" fontId="9" fillId="13" borderId="0" xfId="0" applyFont="1" applyFill="1" applyBorder="1" applyAlignment="1">
      <alignment horizontal="center" vertical="center" wrapText="1"/>
    </xf>
    <xf numFmtId="0" fontId="3" fillId="4" borderId="1" xfId="0" applyFont="1" applyFill="1" applyBorder="1" applyAlignment="1">
      <alignment horizontal="center" vertical="center" wrapText="1"/>
    </xf>
    <xf numFmtId="4" fontId="3" fillId="4" borderId="1" xfId="0" applyNumberFormat="1" applyFont="1" applyFill="1" applyBorder="1" applyAlignment="1">
      <alignment horizontal="center" vertical="center" wrapText="1"/>
    </xf>
    <xf numFmtId="0" fontId="11" fillId="14" borderId="3" xfId="0" applyFont="1" applyFill="1" applyBorder="1" applyAlignment="1">
      <alignment horizontal="center" vertical="center" wrapText="1"/>
    </xf>
    <xf numFmtId="0" fontId="11" fillId="14"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D6D0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pattFill prst="zigZag">
          <a:fgClr>
            <a:sysClr val="windowText" lastClr="000000">
              <a:lumMod val="75000"/>
              <a:lumOff val="25000"/>
            </a:sysClr>
          </a:fgClr>
          <a:bgClr>
            <a:schemeClr val="bg1"/>
          </a:bgClr>
        </a:pattFill>
        <a:ln>
          <a:solidFill>
            <a:schemeClr val="accent6">
              <a:lumMod val="60000"/>
              <a:lumOff val="40000"/>
              <a:alpha val="59000"/>
            </a:schemeClr>
          </a:solidFill>
        </a:ln>
        <a:effectLst/>
        <a:scene3d>
          <a:camera prst="orthographicFront"/>
          <a:lightRig rig="threePt" dir="t"/>
        </a:scene3d>
        <a:sp3d>
          <a:bevelB w="139700" h="139700" prst="divot"/>
        </a:sp3d>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Sheet7!$C$2</c:f>
              <c:strCache>
                <c:ptCount val="1"/>
                <c:pt idx="0">
                  <c:v> TOTAL EXPENSES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54-45EC-86CC-077C93680DB4}"/>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delete val="1"/>
              <c:extLst>
                <c:ext xmlns:c15="http://schemas.microsoft.com/office/drawing/2012/chart" uri="{CE6537A1-D6FC-4f65-9D91-7224C49458BB}">
                  <c15:layout/>
                </c:ext>
                <c:ext xmlns:c16="http://schemas.microsoft.com/office/drawing/2014/chart" uri="{C3380CC4-5D6E-409C-BE32-E72D297353CC}">
                  <c16:uniqueId val="{00000001-8154-45EC-86CC-077C93680DB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Sheet7!$B$3:$B$13</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Sheet7!$C$3:$C$13</c:f>
              <c:numCache>
                <c:formatCode>General</c:formatCode>
                <c:ptCount val="11"/>
                <c:pt idx="0">
                  <c:v>0</c:v>
                </c:pt>
                <c:pt idx="1">
                  <c:v>7775</c:v>
                </c:pt>
                <c:pt idx="2">
                  <c:v>7464</c:v>
                </c:pt>
                <c:pt idx="3">
                  <c:v>10194.1</c:v>
                </c:pt>
                <c:pt idx="4">
                  <c:v>3217</c:v>
                </c:pt>
                <c:pt idx="5">
                  <c:v>3342</c:v>
                </c:pt>
                <c:pt idx="6">
                  <c:v>5688</c:v>
                </c:pt>
                <c:pt idx="7">
                  <c:v>1857</c:v>
                </c:pt>
                <c:pt idx="8">
                  <c:v>2586</c:v>
                </c:pt>
                <c:pt idx="9">
                  <c:v>1411.26</c:v>
                </c:pt>
              </c:numCache>
            </c:numRef>
          </c:val>
          <c:extLst>
            <c:ext xmlns:c16="http://schemas.microsoft.com/office/drawing/2014/chart" uri="{C3380CC4-5D6E-409C-BE32-E72D297353CC}">
              <c16:uniqueId val="{00000000-8154-45EC-86CC-077C93680D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16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47625</xdr:colOff>
      <xdr:row>3</xdr:row>
      <xdr:rowOff>288925</xdr:rowOff>
    </xdr:from>
    <xdr:to>
      <xdr:col>14</xdr:col>
      <xdr:colOff>352425</xdr:colOff>
      <xdr:row>12</xdr:row>
      <xdr:rowOff>92075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12" zoomScaleNormal="145" workbookViewId="0">
      <selection activeCell="C51" sqref="A1:C51"/>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4" sqref="D4"/>
    </sheetView>
  </sheetViews>
  <sheetFormatPr defaultRowHeight="14.5" x14ac:dyDescent="0.35"/>
  <cols>
    <col min="1" max="1" width="132.6328125" customWidth="1"/>
  </cols>
  <sheetData>
    <row r="1" spans="1:6" ht="52.5" customHeight="1" x14ac:dyDescent="0.35">
      <c r="A1" s="30" t="s">
        <v>42</v>
      </c>
      <c r="B1" s="15"/>
      <c r="C1" s="15"/>
      <c r="D1" s="15"/>
      <c r="E1" s="15"/>
      <c r="F1" s="15"/>
    </row>
    <row r="2" spans="1:6" ht="29" customHeight="1" x14ac:dyDescent="0.35">
      <c r="A2" s="29" t="s">
        <v>34</v>
      </c>
    </row>
    <row r="3" spans="1:6" ht="36" customHeight="1" x14ac:dyDescent="0.35">
      <c r="A3" s="29" t="s">
        <v>35</v>
      </c>
    </row>
    <row r="4" spans="1:6" ht="32" customHeight="1" x14ac:dyDescent="0.35">
      <c r="A4" s="29" t="s">
        <v>36</v>
      </c>
    </row>
    <row r="5" spans="1:6" ht="35.5" customHeight="1" x14ac:dyDescent="0.35">
      <c r="A5" s="29" t="s">
        <v>37</v>
      </c>
    </row>
    <row r="6" spans="1:6" ht="32" customHeight="1" x14ac:dyDescent="0.35">
      <c r="A6" s="29" t="s">
        <v>38</v>
      </c>
    </row>
    <row r="7" spans="1:6" ht="34.5" customHeight="1" x14ac:dyDescent="0.35">
      <c r="A7" s="29" t="s">
        <v>39</v>
      </c>
    </row>
    <row r="8" spans="1:6" ht="34" customHeight="1" x14ac:dyDescent="0.35">
      <c r="A8" s="29" t="s">
        <v>40</v>
      </c>
      <c r="D8" s="31"/>
    </row>
    <row r="9" spans="1:6" ht="34" customHeight="1" x14ac:dyDescent="0.35">
      <c r="A9" s="29"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6" sqref="B6"/>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zoomScale="97" workbookViewId="0">
      <selection activeCell="C12" sqref="C12"/>
    </sheetView>
  </sheetViews>
  <sheetFormatPr defaultRowHeight="14.5" x14ac:dyDescent="0.35"/>
  <cols>
    <col min="1" max="1" width="4" customWidth="1"/>
    <col min="2" max="2" width="7.54296875" customWidth="1"/>
    <col min="3" max="3" width="47.36328125" customWidth="1"/>
    <col min="8" max="8" width="26.6328125" customWidth="1"/>
  </cols>
  <sheetData>
    <row r="1" spans="2:9" ht="62.5" customHeight="1" x14ac:dyDescent="0.35">
      <c r="B1" s="42" t="s">
        <v>15</v>
      </c>
      <c r="C1" s="42"/>
      <c r="D1" s="42"/>
    </row>
    <row r="2" spans="2:9" x14ac:dyDescent="0.35">
      <c r="B2" s="5" t="s">
        <v>33</v>
      </c>
      <c r="C2" s="22" t="s">
        <v>25</v>
      </c>
      <c r="D2" s="25" t="s">
        <v>24</v>
      </c>
    </row>
    <row r="3" spans="2:9" x14ac:dyDescent="0.35">
      <c r="B3" s="17">
        <v>1</v>
      </c>
      <c r="C3" s="7" t="s">
        <v>3</v>
      </c>
      <c r="D3" s="26">
        <f>COUNTIF(Expense!B3:B52,C3)</f>
        <v>6</v>
      </c>
    </row>
    <row r="4" spans="2:9" x14ac:dyDescent="0.35">
      <c r="B4" s="17">
        <v>2</v>
      </c>
      <c r="C4" s="7" t="s">
        <v>10</v>
      </c>
      <c r="D4" s="26">
        <f>COUNTIF(Expense!B7:B56,C4)</f>
        <v>4</v>
      </c>
    </row>
    <row r="5" spans="2:9" x14ac:dyDescent="0.35">
      <c r="B5" s="17">
        <v>3</v>
      </c>
      <c r="C5" s="5" t="s">
        <v>7</v>
      </c>
      <c r="D5" s="26">
        <f>COUNTIF(Expense!B8:B57,C5)</f>
        <v>5</v>
      </c>
    </row>
    <row r="6" spans="2:9" x14ac:dyDescent="0.35">
      <c r="B6" s="24"/>
      <c r="C6" s="43" t="s">
        <v>43</v>
      </c>
      <c r="D6" s="41">
        <f>SUM(D3:D5)</f>
        <v>15</v>
      </c>
    </row>
    <row r="7" spans="2:9" x14ac:dyDescent="0.35">
      <c r="B7" s="7"/>
      <c r="C7" s="9"/>
    </row>
    <row r="8" spans="2:9" x14ac:dyDescent="0.35">
      <c r="B8" s="7"/>
      <c r="C8" s="9"/>
    </row>
    <row r="9" spans="2:9" x14ac:dyDescent="0.35">
      <c r="B9" s="7"/>
      <c r="C9" s="9"/>
    </row>
    <row r="10" spans="2:9" x14ac:dyDescent="0.35">
      <c r="B10" s="5"/>
      <c r="C10" s="9"/>
      <c r="H10" s="14"/>
      <c r="I10" s="15"/>
    </row>
    <row r="11" spans="2:9" x14ac:dyDescent="0.35">
      <c r="B11" s="5"/>
      <c r="C11" s="9"/>
      <c r="H11" s="5"/>
    </row>
    <row r="12" spans="2:9" x14ac:dyDescent="0.35">
      <c r="B12" s="5"/>
      <c r="C12" s="9"/>
      <c r="H12" s="16"/>
    </row>
    <row r="13" spans="2:9" x14ac:dyDescent="0.35">
      <c r="B13" s="7"/>
      <c r="C13" s="10"/>
      <c r="H13" s="16"/>
    </row>
    <row r="14" spans="2:9" x14ac:dyDescent="0.35">
      <c r="B14" s="7"/>
      <c r="C14" s="9"/>
      <c r="H14" s="16"/>
    </row>
    <row r="15" spans="2:9" x14ac:dyDescent="0.35">
      <c r="B15" s="7"/>
      <c r="C15" s="10"/>
      <c r="H15" s="5"/>
    </row>
    <row r="16" spans="2:9" x14ac:dyDescent="0.35">
      <c r="B16" s="5"/>
      <c r="C16" s="9"/>
      <c r="H16" s="16"/>
    </row>
    <row r="17" spans="2:8" x14ac:dyDescent="0.35">
      <c r="B17" s="5"/>
      <c r="C17" s="9"/>
      <c r="H17" s="16"/>
    </row>
    <row r="18" spans="2:8" x14ac:dyDescent="0.35">
      <c r="B18" s="7"/>
      <c r="C18" s="10"/>
      <c r="H18" s="16"/>
    </row>
    <row r="19" spans="2:8" x14ac:dyDescent="0.35">
      <c r="B19" s="7"/>
      <c r="C19" s="9"/>
      <c r="H19" s="16"/>
    </row>
    <row r="20" spans="2:8" x14ac:dyDescent="0.35">
      <c r="B20" s="5"/>
      <c r="C20" s="9"/>
      <c r="H20" s="16"/>
    </row>
    <row r="21" spans="2:8" x14ac:dyDescent="0.35">
      <c r="B21" s="5"/>
      <c r="C21" s="9"/>
      <c r="H21" s="16"/>
    </row>
    <row r="22" spans="2:8" x14ac:dyDescent="0.35">
      <c r="B22" s="5"/>
      <c r="C22" s="9"/>
      <c r="H22" s="5"/>
    </row>
    <row r="23" spans="2:8" x14ac:dyDescent="0.35">
      <c r="B23" s="5"/>
      <c r="C23" s="9"/>
    </row>
    <row r="24" spans="2:8" x14ac:dyDescent="0.35">
      <c r="B24" s="5"/>
      <c r="C24" s="9"/>
    </row>
    <row r="25" spans="2:8" x14ac:dyDescent="0.35">
      <c r="B25" s="7"/>
      <c r="C25" s="9"/>
    </row>
    <row r="26" spans="2:8" x14ac:dyDescent="0.35">
      <c r="B26" s="5"/>
      <c r="C26" s="9"/>
    </row>
    <row r="27" spans="2:8" x14ac:dyDescent="0.35">
      <c r="B27" s="5"/>
      <c r="C27" s="10"/>
    </row>
    <row r="28" spans="2:8" x14ac:dyDescent="0.35">
      <c r="B28" s="7"/>
      <c r="C28" s="9"/>
    </row>
    <row r="29" spans="2:8" x14ac:dyDescent="0.35">
      <c r="B29" s="5"/>
      <c r="C29" s="9"/>
    </row>
    <row r="30" spans="2:8" x14ac:dyDescent="0.35">
      <c r="B30" s="5"/>
      <c r="C30" s="9"/>
    </row>
    <row r="31" spans="2:8" x14ac:dyDescent="0.35">
      <c r="B31" s="7"/>
      <c r="C31" s="10"/>
    </row>
    <row r="32" spans="2:8" x14ac:dyDescent="0.35">
      <c r="B32" s="7"/>
      <c r="C32" s="9"/>
    </row>
    <row r="33" spans="2:3" x14ac:dyDescent="0.35">
      <c r="B33" s="5"/>
      <c r="C33" s="9"/>
    </row>
    <row r="34" spans="2:3" x14ac:dyDescent="0.35">
      <c r="B34" s="5"/>
      <c r="C34" s="10"/>
    </row>
    <row r="35" spans="2:3" x14ac:dyDescent="0.35">
      <c r="B35" s="7"/>
      <c r="C35" s="9"/>
    </row>
    <row r="36" spans="2:3" x14ac:dyDescent="0.35">
      <c r="B36" s="5"/>
      <c r="C36" s="9"/>
    </row>
    <row r="37" spans="2:3" x14ac:dyDescent="0.35">
      <c r="B37" s="5"/>
      <c r="C37" s="9"/>
    </row>
    <row r="38" spans="2:3" x14ac:dyDescent="0.35">
      <c r="B38" s="7"/>
      <c r="C38" s="9"/>
    </row>
    <row r="39" spans="2:3" x14ac:dyDescent="0.35">
      <c r="B39" s="5"/>
      <c r="C39" s="9"/>
    </row>
    <row r="40" spans="2:3" x14ac:dyDescent="0.35">
      <c r="B40" s="5"/>
      <c r="C40" s="9"/>
    </row>
    <row r="41" spans="2:3" x14ac:dyDescent="0.35">
      <c r="B41" s="5"/>
      <c r="C41" s="9"/>
    </row>
    <row r="42" spans="2:3" x14ac:dyDescent="0.35">
      <c r="B42" s="5"/>
      <c r="C42" s="9"/>
    </row>
  </sheetData>
  <mergeCells count="1">
    <mergeCell ref="B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2" sqref="A2:C13"/>
    </sheetView>
  </sheetViews>
  <sheetFormatPr defaultRowHeight="14.5" x14ac:dyDescent="0.35"/>
  <cols>
    <col min="2" max="2" width="15.36328125" customWidth="1"/>
    <col min="3" max="3" width="17.26953125" customWidth="1"/>
  </cols>
  <sheetData>
    <row r="1" spans="1:5" ht="31" customHeight="1" x14ac:dyDescent="0.35">
      <c r="A1" s="32" t="s">
        <v>16</v>
      </c>
      <c r="B1" s="32"/>
      <c r="C1" s="32"/>
      <c r="D1" s="32"/>
      <c r="E1" s="32"/>
    </row>
    <row r="2" spans="1:5" s="28" customFormat="1" x14ac:dyDescent="0.35">
      <c r="B2" s="25" t="s">
        <v>26</v>
      </c>
      <c r="C2" s="27" t="s">
        <v>27</v>
      </c>
    </row>
    <row r="3" spans="1:5" x14ac:dyDescent="0.35">
      <c r="B3" s="5" t="s">
        <v>2</v>
      </c>
      <c r="C3" s="23">
        <f>SUMIF(Expense!B2:B51,Sheet2!B3,Expense!C2:C51)</f>
        <v>7775</v>
      </c>
    </row>
    <row r="4" spans="1:5" ht="27" x14ac:dyDescent="0.35">
      <c r="B4" s="7" t="s">
        <v>3</v>
      </c>
      <c r="C4" s="23">
        <f>SUMIF(Expense!B3:B52,Sheet2!B4,Expense!C3:C52)</f>
        <v>7464</v>
      </c>
    </row>
    <row r="5" spans="1:5" ht="40.5" x14ac:dyDescent="0.35">
      <c r="B5" s="7" t="s">
        <v>4</v>
      </c>
      <c r="C5" s="23">
        <f>SUMIF(Expense!B4:B53,Sheet2!B5,Expense!C4:C53)</f>
        <v>10194.1</v>
      </c>
    </row>
    <row r="6" spans="1:5" ht="27" x14ac:dyDescent="0.35">
      <c r="B6" s="7" t="s">
        <v>5</v>
      </c>
      <c r="C6" s="23">
        <f>SUMIF(Expense!B5:B54,Sheet2!B6,Expense!C5:C54)</f>
        <v>3217</v>
      </c>
    </row>
    <row r="7" spans="1:5" ht="27" x14ac:dyDescent="0.35">
      <c r="B7" s="5" t="s">
        <v>6</v>
      </c>
      <c r="C7" s="23">
        <f>SUMIF(Expense!B6:B55,Sheet2!B7,Expense!C6:C55)</f>
        <v>3342</v>
      </c>
    </row>
    <row r="8" spans="1:5" x14ac:dyDescent="0.35">
      <c r="B8" s="7" t="s">
        <v>10</v>
      </c>
      <c r="C8" s="23">
        <f>SUMIF(Expense!B7:B56,Sheet2!B8,Expense!C7:C56)</f>
        <v>5688</v>
      </c>
    </row>
    <row r="9" spans="1:5" x14ac:dyDescent="0.35">
      <c r="B9" s="5" t="s">
        <v>7</v>
      </c>
      <c r="C9" s="23">
        <f>SUMIF(Expense!B8:B57,Sheet2!B9,Expense!C8:C57)</f>
        <v>1857</v>
      </c>
    </row>
    <row r="10" spans="1:5" ht="27" x14ac:dyDescent="0.35">
      <c r="B10" s="7" t="s">
        <v>8</v>
      </c>
      <c r="C10" s="23">
        <f>SUMIF(Expense!B9:B58,Sheet2!B10,Expense!C9:C58)</f>
        <v>2586</v>
      </c>
    </row>
    <row r="11" spans="1:5" ht="27" x14ac:dyDescent="0.35">
      <c r="B11" s="7" t="s">
        <v>11</v>
      </c>
      <c r="C11" s="23">
        <f>SUMIF(Expense!B10:B59,Sheet2!B11,Expense!C10:C59)</f>
        <v>1411.26</v>
      </c>
    </row>
    <row r="12" spans="1:5" x14ac:dyDescent="0.35">
      <c r="B12" s="7" t="s">
        <v>9</v>
      </c>
      <c r="C12" s="23">
        <f>SUMIF(Expense!B11:B60,Sheet2!B12,Expense!C11:C60)</f>
        <v>1510.9099999999999</v>
      </c>
    </row>
    <row r="13" spans="1:5" x14ac:dyDescent="0.35">
      <c r="B13" s="5" t="s">
        <v>12</v>
      </c>
      <c r="C13" s="23">
        <f>SUMIF(Expense!B12:B61,Sheet2!B13,Expense!C12:C61)</f>
        <v>12000</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2" sqref="A2:D15"/>
    </sheetView>
  </sheetViews>
  <sheetFormatPr defaultRowHeight="14.5" x14ac:dyDescent="0.35"/>
  <cols>
    <col min="2" max="2" width="12.81640625" customWidth="1"/>
    <col min="3" max="3" width="16.7265625" customWidth="1"/>
  </cols>
  <sheetData>
    <row r="1" spans="1:4" ht="53" customHeight="1" x14ac:dyDescent="0.35">
      <c r="A1" s="33" t="s">
        <v>17</v>
      </c>
      <c r="B1" s="34"/>
      <c r="C1" s="34"/>
      <c r="D1" s="34"/>
    </row>
    <row r="2" spans="1:4" x14ac:dyDescent="0.35">
      <c r="B2" s="39" t="s">
        <v>26</v>
      </c>
      <c r="C2" s="40" t="s">
        <v>27</v>
      </c>
    </row>
    <row r="3" spans="1:4" x14ac:dyDescent="0.35">
      <c r="B3" s="5" t="s">
        <v>12</v>
      </c>
      <c r="C3" s="23">
        <f>SUMIF(Expense!B12:B61,Sheet2!B13,Expense!C12:C61)</f>
        <v>12000</v>
      </c>
    </row>
    <row r="4" spans="1:4" ht="40.5" x14ac:dyDescent="0.35">
      <c r="B4" s="7" t="s">
        <v>4</v>
      </c>
      <c r="C4" s="23">
        <f>SUMIF(Expense!B4:B53,Sheet2!B5,Expense!C4:C53)</f>
        <v>10194.1</v>
      </c>
    </row>
    <row r="5" spans="1:4" x14ac:dyDescent="0.35">
      <c r="B5" s="5" t="s">
        <v>2</v>
      </c>
      <c r="C5" s="23">
        <f>SUMIF(Expense!B2:B51,Sheet2!B3,Expense!C2:C51)</f>
        <v>7775</v>
      </c>
    </row>
    <row r="6" spans="1:4" ht="27" x14ac:dyDescent="0.35">
      <c r="B6" s="7" t="s">
        <v>3</v>
      </c>
      <c r="C6" s="23">
        <f>SUMIF(Expense!B3:B52,Sheet2!B4,Expense!C3:C52)</f>
        <v>7464</v>
      </c>
    </row>
    <row r="7" spans="1:4" x14ac:dyDescent="0.35">
      <c r="B7" s="7" t="s">
        <v>10</v>
      </c>
      <c r="C7" s="23">
        <f>SUMIF(Expense!B7:B56,Sheet2!B8,Expense!C7:C56)</f>
        <v>5688</v>
      </c>
    </row>
    <row r="8" spans="1:4" ht="27" x14ac:dyDescent="0.35">
      <c r="B8" s="5" t="s">
        <v>6</v>
      </c>
      <c r="C8" s="23">
        <f>SUMIF(Expense!B6:B55,Sheet2!B7,Expense!C6:C55)</f>
        <v>3342</v>
      </c>
    </row>
    <row r="9" spans="1:4" ht="27" x14ac:dyDescent="0.35">
      <c r="B9" s="7" t="s">
        <v>5</v>
      </c>
      <c r="C9" s="23">
        <f>SUMIF(Expense!B5:B54,Sheet2!B6,Expense!C5:C54)</f>
        <v>3217</v>
      </c>
    </row>
    <row r="10" spans="1:4" ht="27" x14ac:dyDescent="0.35">
      <c r="B10" s="7" t="s">
        <v>8</v>
      </c>
      <c r="C10" s="23">
        <f>SUMIF(Expense!B9:B58,Sheet2!B10,Expense!C9:C58)</f>
        <v>2586</v>
      </c>
    </row>
    <row r="11" spans="1:4" ht="27" x14ac:dyDescent="0.35">
      <c r="B11" s="5" t="s">
        <v>7</v>
      </c>
      <c r="C11" s="23">
        <f>SUMIF(Expense!B8:B57,Sheet2!B9,Expense!C8:C57)</f>
        <v>1857</v>
      </c>
    </row>
    <row r="12" spans="1:4" ht="27" x14ac:dyDescent="0.35">
      <c r="B12" s="7" t="s">
        <v>9</v>
      </c>
      <c r="C12" s="23">
        <f>SUMIF(Expense!B11:B60,Sheet2!B12,Expense!C11:C60)</f>
        <v>1510.9099999999999</v>
      </c>
    </row>
    <row r="13" spans="1:4" ht="27" x14ac:dyDescent="0.35">
      <c r="B13" s="7" t="s">
        <v>11</v>
      </c>
      <c r="C13" s="23">
        <f>SUMIF(Expense!B10:B59,Sheet2!B11,Expense!C10:C59)</f>
        <v>1411.26</v>
      </c>
    </row>
    <row r="14" spans="1:4" x14ac:dyDescent="0.35">
      <c r="B14" s="23"/>
      <c r="C14" s="23"/>
    </row>
  </sheetData>
  <sortState ref="A2:D14">
    <sortCondition descending="1" ref="C2:C14"/>
  </sortState>
  <mergeCells count="1">
    <mergeCell ref="A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95" workbookViewId="0">
      <selection activeCell="B2" sqref="A1:D2"/>
    </sheetView>
  </sheetViews>
  <sheetFormatPr defaultRowHeight="14.5" x14ac:dyDescent="0.35"/>
  <cols>
    <col min="2" max="2" width="23.7265625" customWidth="1"/>
    <col min="3" max="3" width="18" style="44" customWidth="1"/>
  </cols>
  <sheetData>
    <row r="1" spans="1:4" ht="101.5" customHeight="1" x14ac:dyDescent="0.35">
      <c r="A1" s="45" t="s">
        <v>18</v>
      </c>
      <c r="B1" s="45"/>
      <c r="C1" s="45"/>
      <c r="D1" s="45"/>
    </row>
    <row r="2" spans="1:4" x14ac:dyDescent="0.35">
      <c r="A2" s="28"/>
      <c r="B2" s="25" t="s">
        <v>26</v>
      </c>
      <c r="C2" s="25" t="s">
        <v>27</v>
      </c>
      <c r="D2" s="41"/>
    </row>
    <row r="3" spans="1:4" x14ac:dyDescent="0.35">
      <c r="B3" s="5" t="s">
        <v>2</v>
      </c>
      <c r="C3" s="20">
        <f>SUMIF(Expense!B1:B50,Sheet2!B2,Expense!C1:C50)</f>
        <v>0</v>
      </c>
      <c r="D3" s="41"/>
    </row>
    <row r="4" spans="1:4" ht="27" x14ac:dyDescent="0.35">
      <c r="B4" s="7" t="s">
        <v>3</v>
      </c>
      <c r="C4" s="20">
        <f>SUMIF(Expense!B2:B51,Sheet2!B3,Expense!C2:C51)</f>
        <v>7775</v>
      </c>
    </row>
    <row r="5" spans="1:4" ht="40.5" x14ac:dyDescent="0.35">
      <c r="B5" s="7" t="s">
        <v>4</v>
      </c>
      <c r="C5" s="20">
        <f>SUMIF(Expense!B3:B52,Sheet2!B4,Expense!C3:C52)</f>
        <v>7464</v>
      </c>
    </row>
    <row r="6" spans="1:4" ht="27" x14ac:dyDescent="0.35">
      <c r="B6" s="7" t="s">
        <v>5</v>
      </c>
      <c r="C6" s="20">
        <f>SUMIF(Expense!B4:B53,Sheet2!B5,Expense!C4:C53)</f>
        <v>10194.1</v>
      </c>
    </row>
    <row r="7" spans="1:4" ht="27" x14ac:dyDescent="0.35">
      <c r="B7" s="5" t="s">
        <v>6</v>
      </c>
      <c r="C7" s="20">
        <f>SUMIF(Expense!B5:B54,Sheet2!B6,Expense!C5:C54)</f>
        <v>3217</v>
      </c>
    </row>
    <row r="8" spans="1:4" x14ac:dyDescent="0.35">
      <c r="B8" s="7" t="s">
        <v>10</v>
      </c>
      <c r="C8" s="20">
        <f>SUMIF(Expense!B6:B55,Sheet2!B7,Expense!C6:C55)</f>
        <v>3342</v>
      </c>
    </row>
    <row r="9" spans="1:4" ht="27" x14ac:dyDescent="0.35">
      <c r="B9" s="5" t="s">
        <v>7</v>
      </c>
      <c r="C9" s="20">
        <f>SUMIF(Expense!B7:B56,Sheet2!B8,Expense!C7:C56)</f>
        <v>5688</v>
      </c>
    </row>
    <row r="10" spans="1:4" ht="27" x14ac:dyDescent="0.35">
      <c r="B10" s="7" t="s">
        <v>8</v>
      </c>
      <c r="C10" s="20">
        <f>SUMIF(Expense!B8:B57,Sheet2!B9,Expense!C8:C57)</f>
        <v>1857</v>
      </c>
    </row>
    <row r="11" spans="1:4" ht="27" x14ac:dyDescent="0.35">
      <c r="B11" s="7" t="s">
        <v>11</v>
      </c>
      <c r="C11" s="20">
        <f>SUMIF(Expense!B9:B58,Sheet2!B10,Expense!C9:C58)</f>
        <v>2586</v>
      </c>
      <c r="D11" s="41"/>
    </row>
    <row r="12" spans="1:4" x14ac:dyDescent="0.35">
      <c r="B12" s="7" t="s">
        <v>9</v>
      </c>
      <c r="C12" s="20">
        <f>SUMIF(Expense!B10:B59,Sheet2!B11,Expense!C10:C59)</f>
        <v>1411.26</v>
      </c>
    </row>
    <row r="13" spans="1:4" x14ac:dyDescent="0.35">
      <c r="B13" s="5"/>
      <c r="C13" s="20"/>
    </row>
  </sheetData>
  <mergeCells count="1">
    <mergeCell ref="A1:D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workbookViewId="0">
      <selection activeCell="J2" sqref="J2"/>
    </sheetView>
  </sheetViews>
  <sheetFormatPr defaultRowHeight="14.5" x14ac:dyDescent="0.35"/>
  <cols>
    <col min="1" max="1" width="14.453125" customWidth="1"/>
    <col min="2" max="2" width="16.6328125" customWidth="1"/>
    <col min="3" max="3" width="14.81640625" style="44" customWidth="1"/>
    <col min="7" max="7" width="10.7265625" customWidth="1"/>
    <col min="8" max="8" width="16.7265625" customWidth="1"/>
  </cols>
  <sheetData>
    <row r="1" spans="1:8" ht="58" customHeight="1" x14ac:dyDescent="0.35">
      <c r="A1" s="48" t="s">
        <v>19</v>
      </c>
      <c r="B1" s="49"/>
      <c r="C1" s="49"/>
      <c r="D1" s="49"/>
      <c r="E1" s="49"/>
      <c r="F1" s="49"/>
      <c r="G1" s="49"/>
      <c r="H1" s="49"/>
    </row>
    <row r="2" spans="1:8" ht="27" x14ac:dyDescent="0.35">
      <c r="A2" s="3" t="s">
        <v>0</v>
      </c>
      <c r="B2" s="3" t="s">
        <v>14</v>
      </c>
      <c r="C2" s="8" t="s">
        <v>1</v>
      </c>
      <c r="D2" s="8" t="s">
        <v>44</v>
      </c>
      <c r="G2" s="8" t="s">
        <v>45</v>
      </c>
      <c r="H2" s="8" t="s">
        <v>46</v>
      </c>
    </row>
    <row r="3" spans="1:8" x14ac:dyDescent="0.35">
      <c r="A3" s="4">
        <v>44470</v>
      </c>
      <c r="B3" s="5" t="s">
        <v>2</v>
      </c>
      <c r="C3" s="46">
        <v>2300</v>
      </c>
      <c r="D3" s="23" t="str">
        <f>TEXT(A3,"mmmm")</f>
        <v>October</v>
      </c>
      <c r="G3" t="s">
        <v>47</v>
      </c>
      <c r="H3">
        <f>SUMIF(D3:D52,G3,C3:C52)</f>
        <v>17443.37</v>
      </c>
    </row>
    <row r="4" spans="1:8" ht="27" x14ac:dyDescent="0.35">
      <c r="A4" s="6">
        <v>44470</v>
      </c>
      <c r="B4" s="7" t="s">
        <v>3</v>
      </c>
      <c r="C4" s="46">
        <v>767</v>
      </c>
      <c r="D4" s="23" t="str">
        <f t="shared" ref="D4:D52" si="0">TEXT(A4,"mmmm")</f>
        <v>October</v>
      </c>
      <c r="G4" t="s">
        <v>48</v>
      </c>
      <c r="H4">
        <f t="shared" ref="H4:H5" si="1">SUMIF(D4:D53,G4,C4:C53)</f>
        <v>18764.269999999997</v>
      </c>
    </row>
    <row r="5" spans="1:8" ht="40.5" x14ac:dyDescent="0.35">
      <c r="A5" s="6">
        <v>44470</v>
      </c>
      <c r="B5" s="7" t="s">
        <v>4</v>
      </c>
      <c r="C5" s="47">
        <v>2500</v>
      </c>
      <c r="D5" s="23" t="str">
        <f t="shared" si="0"/>
        <v>October</v>
      </c>
      <c r="G5" t="s">
        <v>49</v>
      </c>
      <c r="H5">
        <f t="shared" si="1"/>
        <v>20837.63</v>
      </c>
    </row>
    <row r="6" spans="1:8" ht="27" x14ac:dyDescent="0.35">
      <c r="A6" s="6">
        <v>44473</v>
      </c>
      <c r="B6" s="7" t="s">
        <v>5</v>
      </c>
      <c r="C6" s="46">
        <v>710</v>
      </c>
      <c r="D6" s="23" t="str">
        <f t="shared" si="0"/>
        <v>October</v>
      </c>
    </row>
    <row r="7" spans="1:8" ht="27" x14ac:dyDescent="0.35">
      <c r="A7" s="4">
        <v>44473</v>
      </c>
      <c r="B7" s="5" t="s">
        <v>6</v>
      </c>
      <c r="C7" s="46">
        <v>760</v>
      </c>
      <c r="D7" s="23" t="str">
        <f t="shared" si="0"/>
        <v>October</v>
      </c>
    </row>
    <row r="8" spans="1:8" x14ac:dyDescent="0.35">
      <c r="A8" s="6">
        <v>44476</v>
      </c>
      <c r="B8" s="7" t="s">
        <v>10</v>
      </c>
      <c r="C8" s="47">
        <v>1900</v>
      </c>
      <c r="D8" s="23" t="str">
        <f t="shared" si="0"/>
        <v>October</v>
      </c>
    </row>
    <row r="9" spans="1:8" ht="27" x14ac:dyDescent="0.35">
      <c r="A9" s="4">
        <v>44477</v>
      </c>
      <c r="B9" s="5" t="s">
        <v>7</v>
      </c>
      <c r="C9" s="46">
        <v>450</v>
      </c>
      <c r="D9" s="23" t="str">
        <f t="shared" si="0"/>
        <v>October</v>
      </c>
    </row>
    <row r="10" spans="1:8" ht="27" x14ac:dyDescent="0.35">
      <c r="A10" s="6">
        <v>44484</v>
      </c>
      <c r="B10" s="7" t="s">
        <v>8</v>
      </c>
      <c r="C10" s="46">
        <v>620</v>
      </c>
      <c r="D10" s="23" t="str">
        <f t="shared" si="0"/>
        <v>October</v>
      </c>
    </row>
    <row r="11" spans="1:8" ht="27" x14ac:dyDescent="0.35">
      <c r="A11" s="6">
        <v>44485</v>
      </c>
      <c r="B11" s="7" t="s">
        <v>11</v>
      </c>
      <c r="C11" s="46">
        <v>470</v>
      </c>
      <c r="D11" s="23" t="str">
        <f t="shared" si="0"/>
        <v>October</v>
      </c>
    </row>
    <row r="12" spans="1:8" ht="27" x14ac:dyDescent="0.35">
      <c r="A12" s="6">
        <v>44487</v>
      </c>
      <c r="B12" s="7" t="s">
        <v>3</v>
      </c>
      <c r="C12" s="46">
        <v>970</v>
      </c>
      <c r="D12" s="23" t="str">
        <f t="shared" si="0"/>
        <v>October</v>
      </c>
    </row>
    <row r="13" spans="1:8" x14ac:dyDescent="0.35">
      <c r="A13" s="6">
        <v>44487</v>
      </c>
      <c r="B13" s="5" t="s">
        <v>2</v>
      </c>
      <c r="C13" s="47">
        <v>1075</v>
      </c>
      <c r="D13" s="23" t="str">
        <f t="shared" si="0"/>
        <v>October</v>
      </c>
    </row>
    <row r="14" spans="1:8" ht="27" x14ac:dyDescent="0.35">
      <c r="A14" s="6">
        <v>44488</v>
      </c>
      <c r="B14" s="7" t="s">
        <v>7</v>
      </c>
      <c r="C14" s="46">
        <v>489</v>
      </c>
      <c r="D14" s="23" t="str">
        <f t="shared" si="0"/>
        <v>October</v>
      </c>
    </row>
    <row r="15" spans="1:8" ht="40.5" x14ac:dyDescent="0.35">
      <c r="A15" s="6">
        <v>44491</v>
      </c>
      <c r="B15" s="7" t="s">
        <v>4</v>
      </c>
      <c r="C15" s="47">
        <v>1574.1</v>
      </c>
      <c r="D15" s="23" t="str">
        <f t="shared" si="0"/>
        <v>October</v>
      </c>
    </row>
    <row r="16" spans="1:8" ht="27" x14ac:dyDescent="0.35">
      <c r="A16" s="6">
        <v>44491</v>
      </c>
      <c r="B16" s="7" t="s">
        <v>6</v>
      </c>
      <c r="C16" s="46">
        <v>550</v>
      </c>
      <c r="D16" s="23" t="str">
        <f t="shared" si="0"/>
        <v>October</v>
      </c>
    </row>
    <row r="17" spans="1:4" ht="27" x14ac:dyDescent="0.35">
      <c r="A17" s="6">
        <v>44494</v>
      </c>
      <c r="B17" s="7" t="s">
        <v>9</v>
      </c>
      <c r="C17" s="46">
        <v>423</v>
      </c>
      <c r="D17" s="23" t="str">
        <f t="shared" si="0"/>
        <v>October</v>
      </c>
    </row>
    <row r="18" spans="1:4" ht="27" x14ac:dyDescent="0.35">
      <c r="A18" s="6">
        <v>44496</v>
      </c>
      <c r="B18" s="7" t="s">
        <v>9</v>
      </c>
      <c r="C18" s="46">
        <v>358.22</v>
      </c>
      <c r="D18" s="23" t="str">
        <f t="shared" si="0"/>
        <v>October</v>
      </c>
    </row>
    <row r="19" spans="1:4" ht="27" x14ac:dyDescent="0.35">
      <c r="A19" s="6">
        <v>44496</v>
      </c>
      <c r="B19" s="7" t="s">
        <v>8</v>
      </c>
      <c r="C19" s="46">
        <v>520</v>
      </c>
      <c r="D19" s="23" t="str">
        <f t="shared" si="0"/>
        <v>October</v>
      </c>
    </row>
    <row r="20" spans="1:4" ht="27" x14ac:dyDescent="0.35">
      <c r="A20" s="4">
        <v>44497</v>
      </c>
      <c r="B20" s="5" t="s">
        <v>5</v>
      </c>
      <c r="C20" s="46">
        <v>300</v>
      </c>
      <c r="D20" s="23" t="str">
        <f t="shared" si="0"/>
        <v>October</v>
      </c>
    </row>
    <row r="21" spans="1:4" ht="27" x14ac:dyDescent="0.35">
      <c r="A21" s="4">
        <v>44498</v>
      </c>
      <c r="B21" s="5" t="s">
        <v>9</v>
      </c>
      <c r="C21" s="46">
        <v>407.05</v>
      </c>
      <c r="D21" s="23" t="str">
        <f t="shared" si="0"/>
        <v>October</v>
      </c>
    </row>
    <row r="22" spans="1:4" ht="40.5" x14ac:dyDescent="0.35">
      <c r="A22" s="4">
        <v>44499</v>
      </c>
      <c r="B22" s="5" t="s">
        <v>4</v>
      </c>
      <c r="C22" s="46">
        <v>300</v>
      </c>
      <c r="D22" s="23" t="str">
        <f t="shared" si="0"/>
        <v>October</v>
      </c>
    </row>
    <row r="23" spans="1:4" ht="27" x14ac:dyDescent="0.35">
      <c r="A23" s="6">
        <v>44501</v>
      </c>
      <c r="B23" s="7" t="s">
        <v>3</v>
      </c>
      <c r="C23" s="47">
        <v>2327</v>
      </c>
      <c r="D23" s="23" t="str">
        <f t="shared" si="0"/>
        <v>November</v>
      </c>
    </row>
    <row r="24" spans="1:4" x14ac:dyDescent="0.35">
      <c r="A24" s="6">
        <v>44502</v>
      </c>
      <c r="B24" s="7" t="s">
        <v>10</v>
      </c>
      <c r="C24" s="46">
        <v>1150</v>
      </c>
      <c r="D24" s="23" t="str">
        <f t="shared" si="0"/>
        <v>November</v>
      </c>
    </row>
    <row r="25" spans="1:4" x14ac:dyDescent="0.35">
      <c r="A25" s="6">
        <v>44504</v>
      </c>
      <c r="B25" s="7" t="s">
        <v>10</v>
      </c>
      <c r="C25" s="47">
        <v>1138</v>
      </c>
      <c r="D25" s="23" t="str">
        <f t="shared" si="0"/>
        <v>November</v>
      </c>
    </row>
    <row r="26" spans="1:4" ht="27" x14ac:dyDescent="0.35">
      <c r="A26" s="4">
        <v>44505</v>
      </c>
      <c r="B26" s="5" t="s">
        <v>13</v>
      </c>
      <c r="C26" s="46">
        <v>500</v>
      </c>
      <c r="D26" s="23" t="str">
        <f t="shared" si="0"/>
        <v>November</v>
      </c>
    </row>
    <row r="27" spans="1:4" ht="27" x14ac:dyDescent="0.35">
      <c r="A27" s="4">
        <v>44508</v>
      </c>
      <c r="B27" s="5" t="s">
        <v>6</v>
      </c>
      <c r="C27" s="46">
        <v>702</v>
      </c>
      <c r="D27" s="23" t="str">
        <f t="shared" si="0"/>
        <v>November</v>
      </c>
    </row>
    <row r="28" spans="1:4" ht="40.5" x14ac:dyDescent="0.35">
      <c r="A28" s="6">
        <v>44509</v>
      </c>
      <c r="B28" s="7" t="s">
        <v>4</v>
      </c>
      <c r="C28" s="47">
        <v>1600</v>
      </c>
      <c r="D28" s="23" t="str">
        <f t="shared" si="0"/>
        <v>November</v>
      </c>
    </row>
    <row r="29" spans="1:4" ht="27" x14ac:dyDescent="0.35">
      <c r="A29" s="6">
        <v>44512</v>
      </c>
      <c r="B29" s="7" t="s">
        <v>5</v>
      </c>
      <c r="C29" s="46">
        <v>600</v>
      </c>
      <c r="D29" s="23" t="str">
        <f t="shared" si="0"/>
        <v>November</v>
      </c>
    </row>
    <row r="30" spans="1:4" ht="27" x14ac:dyDescent="0.35">
      <c r="A30" s="4">
        <v>44515</v>
      </c>
      <c r="B30" s="5" t="s">
        <v>13</v>
      </c>
      <c r="C30" s="46">
        <v>900</v>
      </c>
      <c r="D30" s="23" t="str">
        <f t="shared" si="0"/>
        <v>November</v>
      </c>
    </row>
    <row r="31" spans="1:4" ht="27" x14ac:dyDescent="0.35">
      <c r="A31" s="6">
        <v>44515</v>
      </c>
      <c r="B31" s="5" t="s">
        <v>6</v>
      </c>
      <c r="C31" s="46">
        <v>150</v>
      </c>
      <c r="D31" s="23" t="str">
        <f t="shared" si="0"/>
        <v>November</v>
      </c>
    </row>
    <row r="32" spans="1:4" x14ac:dyDescent="0.35">
      <c r="A32" s="4">
        <v>44515</v>
      </c>
      <c r="B32" s="5" t="s">
        <v>2</v>
      </c>
      <c r="C32" s="46">
        <v>2100</v>
      </c>
      <c r="D32" s="23" t="str">
        <f t="shared" si="0"/>
        <v>November</v>
      </c>
    </row>
    <row r="33" spans="1:4" ht="27" x14ac:dyDescent="0.35">
      <c r="A33" s="4">
        <v>44517</v>
      </c>
      <c r="B33" s="5" t="s">
        <v>11</v>
      </c>
      <c r="C33" s="46">
        <v>470.63</v>
      </c>
      <c r="D33" s="23" t="str">
        <f t="shared" si="0"/>
        <v>November</v>
      </c>
    </row>
    <row r="34" spans="1:4" ht="27" x14ac:dyDescent="0.35">
      <c r="A34" s="4">
        <v>44517</v>
      </c>
      <c r="B34" s="5" t="s">
        <v>9</v>
      </c>
      <c r="C34" s="46">
        <v>322.64</v>
      </c>
      <c r="D34" s="23" t="str">
        <f t="shared" si="0"/>
        <v>November</v>
      </c>
    </row>
    <row r="35" spans="1:4" ht="27" x14ac:dyDescent="0.35">
      <c r="A35" s="4">
        <v>44518</v>
      </c>
      <c r="B35" s="7" t="s">
        <v>8</v>
      </c>
      <c r="C35" s="46">
        <v>428</v>
      </c>
      <c r="D35" s="23" t="str">
        <f t="shared" si="0"/>
        <v>November</v>
      </c>
    </row>
    <row r="36" spans="1:4" ht="27" x14ac:dyDescent="0.35">
      <c r="A36" s="4">
        <v>44519</v>
      </c>
      <c r="B36" s="5" t="s">
        <v>5</v>
      </c>
      <c r="C36" s="46">
        <v>447</v>
      </c>
      <c r="D36" s="23" t="str">
        <f t="shared" si="0"/>
        <v>November</v>
      </c>
    </row>
    <row r="37" spans="1:4" ht="40.5" x14ac:dyDescent="0.35">
      <c r="A37" s="4">
        <v>44522</v>
      </c>
      <c r="B37" s="5" t="s">
        <v>4</v>
      </c>
      <c r="C37" s="47">
        <v>1720</v>
      </c>
      <c r="D37" s="23" t="str">
        <f t="shared" si="0"/>
        <v>November</v>
      </c>
    </row>
    <row r="38" spans="1:4" ht="27" x14ac:dyDescent="0.35">
      <c r="A38" s="6">
        <v>44524</v>
      </c>
      <c r="B38" s="7" t="s">
        <v>6</v>
      </c>
      <c r="C38" s="46">
        <v>540</v>
      </c>
      <c r="D38" s="23" t="str">
        <f t="shared" si="0"/>
        <v>November</v>
      </c>
    </row>
    <row r="39" spans="1:4" ht="27" x14ac:dyDescent="0.35">
      <c r="A39" s="4">
        <v>44525</v>
      </c>
      <c r="B39" s="5" t="s">
        <v>7</v>
      </c>
      <c r="C39" s="46">
        <v>314</v>
      </c>
      <c r="D39" s="23" t="str">
        <f t="shared" si="0"/>
        <v>November</v>
      </c>
    </row>
    <row r="40" spans="1:4" ht="27" x14ac:dyDescent="0.35">
      <c r="A40" s="4">
        <v>44526</v>
      </c>
      <c r="B40" s="5" t="s">
        <v>8</v>
      </c>
      <c r="C40" s="46">
        <v>518</v>
      </c>
      <c r="D40" s="23" t="str">
        <f t="shared" si="0"/>
        <v>November</v>
      </c>
    </row>
    <row r="41" spans="1:4" ht="27" x14ac:dyDescent="0.35">
      <c r="A41" s="4">
        <v>44526</v>
      </c>
      <c r="B41" s="7" t="s">
        <v>3</v>
      </c>
      <c r="C41" s="47">
        <v>2000</v>
      </c>
      <c r="D41" s="23" t="str">
        <f t="shared" si="0"/>
        <v>November</v>
      </c>
    </row>
    <row r="42" spans="1:4" ht="27" x14ac:dyDescent="0.35">
      <c r="A42" s="6">
        <v>44529</v>
      </c>
      <c r="B42" s="7" t="s">
        <v>7</v>
      </c>
      <c r="C42" s="46">
        <v>337</v>
      </c>
      <c r="D42" s="23" t="str">
        <f t="shared" si="0"/>
        <v>November</v>
      </c>
    </row>
    <row r="43" spans="1:4" ht="27" x14ac:dyDescent="0.35">
      <c r="A43" s="4">
        <v>44530</v>
      </c>
      <c r="B43" s="5" t="s">
        <v>8</v>
      </c>
      <c r="C43" s="46">
        <v>500</v>
      </c>
      <c r="D43" s="23" t="str">
        <f t="shared" si="0"/>
        <v>November</v>
      </c>
    </row>
    <row r="44" spans="1:4" ht="40.5" x14ac:dyDescent="0.35">
      <c r="A44" s="4">
        <v>44531</v>
      </c>
      <c r="B44" s="5" t="s">
        <v>4</v>
      </c>
      <c r="C44" s="47">
        <v>2500</v>
      </c>
      <c r="D44" s="23" t="str">
        <f t="shared" si="0"/>
        <v>December</v>
      </c>
    </row>
    <row r="45" spans="1:4" ht="27" x14ac:dyDescent="0.35">
      <c r="A45" s="6">
        <v>44534</v>
      </c>
      <c r="B45" s="7" t="s">
        <v>5</v>
      </c>
      <c r="C45" s="46">
        <v>710</v>
      </c>
      <c r="D45" s="23" t="str">
        <f t="shared" si="0"/>
        <v>December</v>
      </c>
    </row>
    <row r="46" spans="1:4" x14ac:dyDescent="0.35">
      <c r="A46" s="4">
        <v>44537</v>
      </c>
      <c r="B46" s="5" t="s">
        <v>2</v>
      </c>
      <c r="C46" s="46">
        <v>2300</v>
      </c>
      <c r="D46" s="23" t="str">
        <f t="shared" si="0"/>
        <v>December</v>
      </c>
    </row>
    <row r="47" spans="1:4" x14ac:dyDescent="0.35">
      <c r="A47" s="4">
        <v>44539</v>
      </c>
      <c r="B47" s="5" t="s">
        <v>12</v>
      </c>
      <c r="C47" s="46">
        <v>12000</v>
      </c>
      <c r="D47" s="23" t="str">
        <f t="shared" si="0"/>
        <v>December</v>
      </c>
    </row>
    <row r="48" spans="1:4" x14ac:dyDescent="0.35">
      <c r="A48" s="4">
        <v>44545</v>
      </c>
      <c r="B48" s="7" t="s">
        <v>10</v>
      </c>
      <c r="C48" s="46">
        <v>1500</v>
      </c>
      <c r="D48" s="23" t="str">
        <f t="shared" si="0"/>
        <v>December</v>
      </c>
    </row>
    <row r="49" spans="1:4" ht="27" x14ac:dyDescent="0.35">
      <c r="A49" s="4">
        <v>44547</v>
      </c>
      <c r="B49" s="5" t="s">
        <v>11</v>
      </c>
      <c r="C49" s="46">
        <v>470.63</v>
      </c>
      <c r="D49" s="23" t="str">
        <f t="shared" si="0"/>
        <v>December</v>
      </c>
    </row>
    <row r="50" spans="1:4" ht="27" x14ac:dyDescent="0.35">
      <c r="A50" s="4">
        <v>44550</v>
      </c>
      <c r="B50" s="5" t="s">
        <v>7</v>
      </c>
      <c r="C50" s="46">
        <v>267</v>
      </c>
      <c r="D50" s="23" t="str">
        <f t="shared" si="0"/>
        <v>December</v>
      </c>
    </row>
    <row r="51" spans="1:4" ht="27" x14ac:dyDescent="0.35">
      <c r="A51" s="4">
        <v>44553</v>
      </c>
      <c r="B51" s="5" t="s">
        <v>6</v>
      </c>
      <c r="C51" s="46">
        <v>640</v>
      </c>
      <c r="D51" s="23" t="str">
        <f t="shared" si="0"/>
        <v>December</v>
      </c>
    </row>
    <row r="52" spans="1:4" ht="27" x14ac:dyDescent="0.35">
      <c r="A52" s="4">
        <v>44553</v>
      </c>
      <c r="B52" s="5" t="s">
        <v>5</v>
      </c>
      <c r="C52" s="46">
        <v>450</v>
      </c>
      <c r="D52" s="23" t="str">
        <f t="shared" si="0"/>
        <v>December</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zoomScale="105" workbookViewId="0">
      <selection activeCell="E7" sqref="E7"/>
    </sheetView>
  </sheetViews>
  <sheetFormatPr defaultRowHeight="14.5" x14ac:dyDescent="0.35"/>
  <cols>
    <col min="1" max="1" width="7.81640625" customWidth="1"/>
    <col min="2" max="2" width="14.26953125" customWidth="1"/>
    <col min="3" max="3" width="14.90625" customWidth="1"/>
    <col min="4" max="4" width="13.6328125" customWidth="1"/>
  </cols>
  <sheetData>
    <row r="1" spans="1:5" ht="75" customHeight="1" x14ac:dyDescent="0.35">
      <c r="A1" s="35" t="s">
        <v>20</v>
      </c>
      <c r="B1" s="36"/>
      <c r="C1" s="36"/>
      <c r="D1" s="36"/>
      <c r="E1" s="36"/>
    </row>
    <row r="2" spans="1:5" x14ac:dyDescent="0.35">
      <c r="B2" s="21" t="s">
        <v>26</v>
      </c>
      <c r="C2" s="22" t="s">
        <v>27</v>
      </c>
      <c r="D2" s="22" t="s">
        <v>29</v>
      </c>
    </row>
    <row r="3" spans="1:5" x14ac:dyDescent="0.35">
      <c r="B3" s="5" t="s">
        <v>2</v>
      </c>
      <c r="C3" s="20">
        <f>SUMIF(Expense!B2:B51,Sheet2!B3,Expense!C2:C51)</f>
        <v>7775</v>
      </c>
      <c r="D3" s="23" t="s">
        <v>28</v>
      </c>
    </row>
    <row r="4" spans="1:5" ht="27" x14ac:dyDescent="0.35">
      <c r="B4" s="7" t="s">
        <v>3</v>
      </c>
      <c r="C4" s="20">
        <f>SUMIF(Expense!B3:B52,Sheet2!B4,Expense!C3:C52)</f>
        <v>7464</v>
      </c>
      <c r="D4" s="23" t="s">
        <v>28</v>
      </c>
    </row>
    <row r="5" spans="1:5" ht="40.5" x14ac:dyDescent="0.35">
      <c r="B5" s="7" t="s">
        <v>4</v>
      </c>
      <c r="C5" s="20">
        <f>SUMIF(Expense!B4:B53,Sheet2!B5,Expense!C4:C53)</f>
        <v>10194.1</v>
      </c>
      <c r="D5" s="23" t="s">
        <v>30</v>
      </c>
    </row>
    <row r="6" spans="1:5" ht="27" x14ac:dyDescent="0.35">
      <c r="B6" s="7" t="s">
        <v>5</v>
      </c>
      <c r="C6" s="20">
        <f>SUMIF(Expense!B5:B54,Sheet2!B6,Expense!C5:C54)</f>
        <v>3217</v>
      </c>
      <c r="D6" s="23" t="s">
        <v>28</v>
      </c>
    </row>
    <row r="7" spans="1:5" ht="27" x14ac:dyDescent="0.35">
      <c r="B7" s="5" t="s">
        <v>6</v>
      </c>
      <c r="C7" s="20">
        <f>SUMIF(Expense!B6:B55,Sheet2!B7,Expense!C6:C55)</f>
        <v>3342</v>
      </c>
      <c r="D7" s="23" t="s">
        <v>31</v>
      </c>
    </row>
    <row r="8" spans="1:5" x14ac:dyDescent="0.35">
      <c r="B8" s="7" t="s">
        <v>10</v>
      </c>
      <c r="C8" s="20">
        <f>SUMIF(Expense!B7:B56,Sheet2!B8,Expense!C7:C56)</f>
        <v>5688</v>
      </c>
      <c r="D8" s="23" t="s">
        <v>31</v>
      </c>
    </row>
    <row r="9" spans="1:5" ht="27" x14ac:dyDescent="0.35">
      <c r="B9" s="5" t="s">
        <v>7</v>
      </c>
      <c r="C9" s="20">
        <f>SUMIF(Expense!B8:B57,Sheet2!B9,Expense!C8:C57)</f>
        <v>1857</v>
      </c>
      <c r="D9" s="23" t="s">
        <v>31</v>
      </c>
    </row>
    <row r="10" spans="1:5" ht="27" x14ac:dyDescent="0.35">
      <c r="B10" s="7" t="s">
        <v>8</v>
      </c>
      <c r="C10" s="20">
        <f>SUMIF(Expense!B9:B58,Sheet2!B10,Expense!C9:C58)</f>
        <v>2586</v>
      </c>
      <c r="D10" s="23" t="s">
        <v>31</v>
      </c>
    </row>
    <row r="11" spans="1:5" ht="27" x14ac:dyDescent="0.35">
      <c r="B11" s="7" t="s">
        <v>11</v>
      </c>
      <c r="C11" s="20">
        <f>SUMIF(Expense!B10:B59,Sheet2!B11,Expense!C10:C59)</f>
        <v>1411.26</v>
      </c>
      <c r="D11" s="23" t="s">
        <v>28</v>
      </c>
    </row>
    <row r="12" spans="1:5" x14ac:dyDescent="0.35">
      <c r="B12" s="7" t="s">
        <v>9</v>
      </c>
      <c r="C12" s="20">
        <f>SUMIF(Expense!B11:B60,Sheet2!B12,Expense!C11:C60)</f>
        <v>1510.9099999999999</v>
      </c>
      <c r="D12" s="23" t="s">
        <v>28</v>
      </c>
    </row>
    <row r="13" spans="1:5" x14ac:dyDescent="0.35">
      <c r="B13" s="5" t="s">
        <v>12</v>
      </c>
      <c r="C13" s="20">
        <f>SUMIF(Expense!B12:B61,Sheet2!B13,Expense!C12:C61)</f>
        <v>12000</v>
      </c>
      <c r="D13" s="23" t="s">
        <v>31</v>
      </c>
    </row>
    <row r="46" spans="19:19" x14ac:dyDescent="0.35">
      <c r="S46" t="s">
        <v>30</v>
      </c>
    </row>
    <row r="47" spans="19:19" x14ac:dyDescent="0.35">
      <c r="S47" t="s">
        <v>31</v>
      </c>
    </row>
  </sheetData>
  <mergeCells count="1">
    <mergeCell ref="A1:E1"/>
  </mergeCells>
  <dataValidations xWindow="373" yWindow="314" count="2">
    <dataValidation type="list" allowBlank="1" showInputMessage="1" showErrorMessage="1" sqref="B2:C13">
      <formula1>"Esential"</formula1>
    </dataValidation>
    <dataValidation type="list" allowBlank="1" showInputMessage="1" showErrorMessage="1" sqref="D3:D13">
      <formula1>$S$46:$S$47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zoomScale="91" workbookViewId="0">
      <selection activeCell="E15" sqref="E15"/>
    </sheetView>
  </sheetViews>
  <sheetFormatPr defaultRowHeight="14.5" x14ac:dyDescent="0.35"/>
  <cols>
    <col min="2" max="2" width="17.453125" customWidth="1"/>
    <col min="3" max="3" width="15.26953125" customWidth="1"/>
    <col min="4" max="4" width="14.08984375" customWidth="1"/>
    <col min="5" max="5" width="9.90625" customWidth="1"/>
  </cols>
  <sheetData>
    <row r="1" spans="1:5" ht="104" customHeight="1" x14ac:dyDescent="0.35">
      <c r="A1" s="37" t="s">
        <v>21</v>
      </c>
      <c r="B1" s="38"/>
      <c r="C1" s="38"/>
      <c r="D1" s="38"/>
      <c r="E1" s="38"/>
    </row>
    <row r="2" spans="1:5" ht="15.5" x14ac:dyDescent="0.35">
      <c r="B2" s="3" t="s">
        <v>14</v>
      </c>
      <c r="C2" s="8" t="s">
        <v>1</v>
      </c>
      <c r="D2" s="19" t="s">
        <v>32</v>
      </c>
      <c r="E2" s="18"/>
    </row>
    <row r="3" spans="1:5" x14ac:dyDescent="0.35">
      <c r="B3" s="5" t="s">
        <v>2</v>
      </c>
      <c r="C3" s="9">
        <v>2300</v>
      </c>
      <c r="D3" s="20" t="str">
        <f>IF(C3&gt;2000,"Over Budget","Within Budget")</f>
        <v>Over Budget</v>
      </c>
    </row>
    <row r="4" spans="1:5" x14ac:dyDescent="0.35">
      <c r="B4" s="7" t="s">
        <v>3</v>
      </c>
      <c r="C4" s="9">
        <v>767</v>
      </c>
      <c r="D4" s="20" t="str">
        <f t="shared" ref="D4:D52" si="0">IF(C4&gt;2000,"Over Budget","Within Budget")</f>
        <v>Within Budget</v>
      </c>
    </row>
    <row r="5" spans="1:5" ht="27" x14ac:dyDescent="0.35">
      <c r="B5" s="7" t="s">
        <v>4</v>
      </c>
      <c r="C5" s="10">
        <v>2500</v>
      </c>
      <c r="D5" s="20" t="str">
        <f t="shared" si="0"/>
        <v>Over Budget</v>
      </c>
    </row>
    <row r="6" spans="1:5" ht="27" x14ac:dyDescent="0.35">
      <c r="B6" s="7" t="s">
        <v>5</v>
      </c>
      <c r="C6" s="9">
        <v>710</v>
      </c>
      <c r="D6" s="20" t="str">
        <f t="shared" si="0"/>
        <v>Within Budget</v>
      </c>
    </row>
    <row r="7" spans="1:5" x14ac:dyDescent="0.35">
      <c r="B7" s="5" t="s">
        <v>6</v>
      </c>
      <c r="C7" s="9">
        <v>760</v>
      </c>
      <c r="D7" s="20" t="str">
        <f t="shared" si="0"/>
        <v>Within Budget</v>
      </c>
    </row>
    <row r="8" spans="1:5" x14ac:dyDescent="0.35">
      <c r="B8" s="7" t="s">
        <v>10</v>
      </c>
      <c r="C8" s="10">
        <v>1900</v>
      </c>
      <c r="D8" s="20" t="str">
        <f t="shared" si="0"/>
        <v>Within Budget</v>
      </c>
    </row>
    <row r="9" spans="1:5" x14ac:dyDescent="0.35">
      <c r="B9" s="5" t="s">
        <v>7</v>
      </c>
      <c r="C9" s="9">
        <v>450</v>
      </c>
      <c r="D9" s="20" t="str">
        <f t="shared" si="0"/>
        <v>Within Budget</v>
      </c>
    </row>
    <row r="10" spans="1:5" ht="27" x14ac:dyDescent="0.35">
      <c r="B10" s="7" t="s">
        <v>8</v>
      </c>
      <c r="C10" s="9">
        <v>620</v>
      </c>
      <c r="D10" s="20" t="str">
        <f t="shared" si="0"/>
        <v>Within Budget</v>
      </c>
    </row>
    <row r="11" spans="1:5" ht="27" x14ac:dyDescent="0.35">
      <c r="B11" s="7" t="s">
        <v>11</v>
      </c>
      <c r="C11" s="9">
        <v>470</v>
      </c>
      <c r="D11" s="20" t="str">
        <f t="shared" si="0"/>
        <v>Within Budget</v>
      </c>
    </row>
    <row r="12" spans="1:5" x14ac:dyDescent="0.35">
      <c r="B12" s="7" t="s">
        <v>3</v>
      </c>
      <c r="C12" s="9">
        <v>970</v>
      </c>
      <c r="D12" s="20" t="str">
        <f t="shared" si="0"/>
        <v>Within Budget</v>
      </c>
    </row>
    <row r="13" spans="1:5" x14ac:dyDescent="0.35">
      <c r="B13" s="5" t="s">
        <v>2</v>
      </c>
      <c r="C13" s="10">
        <v>1075</v>
      </c>
      <c r="D13" s="20" t="str">
        <f t="shared" si="0"/>
        <v>Within Budget</v>
      </c>
    </row>
    <row r="14" spans="1:5" x14ac:dyDescent="0.35">
      <c r="B14" s="7" t="s">
        <v>7</v>
      </c>
      <c r="C14" s="9">
        <v>489</v>
      </c>
      <c r="D14" s="20" t="str">
        <f t="shared" si="0"/>
        <v>Within Budget</v>
      </c>
    </row>
    <row r="15" spans="1:5" ht="27" x14ac:dyDescent="0.35">
      <c r="B15" s="7" t="s">
        <v>4</v>
      </c>
      <c r="C15" s="10">
        <v>1574.1</v>
      </c>
      <c r="D15" s="20" t="str">
        <f t="shared" si="0"/>
        <v>Within Budget</v>
      </c>
    </row>
    <row r="16" spans="1:5" x14ac:dyDescent="0.35">
      <c r="B16" s="7" t="s">
        <v>6</v>
      </c>
      <c r="C16" s="9">
        <v>550</v>
      </c>
      <c r="D16" s="20" t="str">
        <f t="shared" si="0"/>
        <v>Within Budget</v>
      </c>
    </row>
    <row r="17" spans="2:4" x14ac:dyDescent="0.35">
      <c r="B17" s="7" t="s">
        <v>9</v>
      </c>
      <c r="C17" s="9">
        <v>423</v>
      </c>
      <c r="D17" s="20" t="str">
        <f t="shared" si="0"/>
        <v>Within Budget</v>
      </c>
    </row>
    <row r="18" spans="2:4" x14ac:dyDescent="0.35">
      <c r="B18" s="7" t="s">
        <v>9</v>
      </c>
      <c r="C18" s="9">
        <v>358.22</v>
      </c>
      <c r="D18" s="20" t="str">
        <f t="shared" si="0"/>
        <v>Within Budget</v>
      </c>
    </row>
    <row r="19" spans="2:4" ht="27" x14ac:dyDescent="0.35">
      <c r="B19" s="7" t="s">
        <v>8</v>
      </c>
      <c r="C19" s="9">
        <v>520</v>
      </c>
      <c r="D19" s="20" t="str">
        <f t="shared" si="0"/>
        <v>Within Budget</v>
      </c>
    </row>
    <row r="20" spans="2:4" ht="27" x14ac:dyDescent="0.35">
      <c r="B20" s="5" t="s">
        <v>5</v>
      </c>
      <c r="C20" s="9">
        <v>300</v>
      </c>
      <c r="D20" s="20" t="str">
        <f t="shared" si="0"/>
        <v>Within Budget</v>
      </c>
    </row>
    <row r="21" spans="2:4" x14ac:dyDescent="0.35">
      <c r="B21" s="5" t="s">
        <v>9</v>
      </c>
      <c r="C21" s="9">
        <v>407.05</v>
      </c>
      <c r="D21" s="20" t="str">
        <f t="shared" si="0"/>
        <v>Within Budget</v>
      </c>
    </row>
    <row r="22" spans="2:4" ht="27" x14ac:dyDescent="0.35">
      <c r="B22" s="5" t="s">
        <v>4</v>
      </c>
      <c r="C22" s="9">
        <v>300</v>
      </c>
      <c r="D22" s="20" t="str">
        <f t="shared" si="0"/>
        <v>Within Budget</v>
      </c>
    </row>
    <row r="23" spans="2:4" x14ac:dyDescent="0.35">
      <c r="B23" s="7" t="s">
        <v>3</v>
      </c>
      <c r="C23" s="10">
        <v>2327</v>
      </c>
      <c r="D23" s="20" t="str">
        <f t="shared" si="0"/>
        <v>Over Budget</v>
      </c>
    </row>
    <row r="24" spans="2:4" x14ac:dyDescent="0.35">
      <c r="B24" s="7" t="s">
        <v>10</v>
      </c>
      <c r="C24" s="9">
        <v>1150</v>
      </c>
      <c r="D24" s="20" t="str">
        <f t="shared" si="0"/>
        <v>Within Budget</v>
      </c>
    </row>
    <row r="25" spans="2:4" x14ac:dyDescent="0.35">
      <c r="B25" s="7" t="s">
        <v>10</v>
      </c>
      <c r="C25" s="10">
        <v>1138</v>
      </c>
      <c r="D25" s="20" t="str">
        <f t="shared" si="0"/>
        <v>Within Budget</v>
      </c>
    </row>
    <row r="26" spans="2:4" ht="27" x14ac:dyDescent="0.35">
      <c r="B26" s="5" t="s">
        <v>13</v>
      </c>
      <c r="C26" s="9">
        <v>500</v>
      </c>
      <c r="D26" s="20" t="str">
        <f t="shared" si="0"/>
        <v>Within Budget</v>
      </c>
    </row>
    <row r="27" spans="2:4" x14ac:dyDescent="0.35">
      <c r="B27" s="5" t="s">
        <v>6</v>
      </c>
      <c r="C27" s="9">
        <v>702</v>
      </c>
      <c r="D27" s="20" t="str">
        <f t="shared" si="0"/>
        <v>Within Budget</v>
      </c>
    </row>
    <row r="28" spans="2:4" ht="27" x14ac:dyDescent="0.35">
      <c r="B28" s="7" t="s">
        <v>4</v>
      </c>
      <c r="C28" s="10">
        <v>1600</v>
      </c>
      <c r="D28" s="20" t="str">
        <f t="shared" si="0"/>
        <v>Within Budget</v>
      </c>
    </row>
    <row r="29" spans="2:4" ht="27" x14ac:dyDescent="0.35">
      <c r="B29" s="7" t="s">
        <v>5</v>
      </c>
      <c r="C29" s="9">
        <v>600</v>
      </c>
      <c r="D29" s="20" t="str">
        <f t="shared" si="0"/>
        <v>Within Budget</v>
      </c>
    </row>
    <row r="30" spans="2:4" ht="27" x14ac:dyDescent="0.35">
      <c r="B30" s="5" t="s">
        <v>13</v>
      </c>
      <c r="C30" s="9">
        <v>900</v>
      </c>
      <c r="D30" s="20" t="str">
        <f t="shared" si="0"/>
        <v>Within Budget</v>
      </c>
    </row>
    <row r="31" spans="2:4" x14ac:dyDescent="0.35">
      <c r="B31" s="5" t="s">
        <v>6</v>
      </c>
      <c r="C31" s="9">
        <v>150</v>
      </c>
      <c r="D31" s="20" t="str">
        <f t="shared" si="0"/>
        <v>Within Budget</v>
      </c>
    </row>
    <row r="32" spans="2:4" x14ac:dyDescent="0.35">
      <c r="B32" s="5" t="s">
        <v>2</v>
      </c>
      <c r="C32" s="9">
        <v>2100</v>
      </c>
      <c r="D32" s="20" t="str">
        <f t="shared" si="0"/>
        <v>Over Budget</v>
      </c>
    </row>
    <row r="33" spans="2:4" ht="27" x14ac:dyDescent="0.35">
      <c r="B33" s="5" t="s">
        <v>11</v>
      </c>
      <c r="C33" s="9">
        <v>470.63</v>
      </c>
      <c r="D33" s="20" t="str">
        <f t="shared" si="0"/>
        <v>Within Budget</v>
      </c>
    </row>
    <row r="34" spans="2:4" x14ac:dyDescent="0.35">
      <c r="B34" s="5" t="s">
        <v>9</v>
      </c>
      <c r="C34" s="9">
        <v>322.64</v>
      </c>
      <c r="D34" s="20" t="str">
        <f t="shared" si="0"/>
        <v>Within Budget</v>
      </c>
    </row>
    <row r="35" spans="2:4" ht="27" x14ac:dyDescent="0.35">
      <c r="B35" s="7" t="s">
        <v>8</v>
      </c>
      <c r="C35" s="9">
        <v>428</v>
      </c>
      <c r="D35" s="20" t="str">
        <f t="shared" si="0"/>
        <v>Within Budget</v>
      </c>
    </row>
    <row r="36" spans="2:4" ht="27" x14ac:dyDescent="0.35">
      <c r="B36" s="5" t="s">
        <v>5</v>
      </c>
      <c r="C36" s="9">
        <v>447</v>
      </c>
      <c r="D36" s="20" t="str">
        <f t="shared" si="0"/>
        <v>Within Budget</v>
      </c>
    </row>
    <row r="37" spans="2:4" ht="27" x14ac:dyDescent="0.35">
      <c r="B37" s="5" t="s">
        <v>4</v>
      </c>
      <c r="C37" s="10">
        <v>1720</v>
      </c>
      <c r="D37" s="20" t="str">
        <f t="shared" si="0"/>
        <v>Within Budget</v>
      </c>
    </row>
    <row r="38" spans="2:4" x14ac:dyDescent="0.35">
      <c r="B38" s="7" t="s">
        <v>6</v>
      </c>
      <c r="C38" s="9">
        <v>540</v>
      </c>
      <c r="D38" s="20" t="str">
        <f t="shared" si="0"/>
        <v>Within Budget</v>
      </c>
    </row>
    <row r="39" spans="2:4" x14ac:dyDescent="0.35">
      <c r="B39" s="5" t="s">
        <v>7</v>
      </c>
      <c r="C39" s="9">
        <v>314</v>
      </c>
      <c r="D39" s="20" t="str">
        <f t="shared" si="0"/>
        <v>Within Budget</v>
      </c>
    </row>
    <row r="40" spans="2:4" ht="27" x14ac:dyDescent="0.35">
      <c r="B40" s="5" t="s">
        <v>8</v>
      </c>
      <c r="C40" s="9">
        <v>518</v>
      </c>
      <c r="D40" s="20" t="str">
        <f t="shared" si="0"/>
        <v>Within Budget</v>
      </c>
    </row>
    <row r="41" spans="2:4" x14ac:dyDescent="0.35">
      <c r="B41" s="7" t="s">
        <v>3</v>
      </c>
      <c r="C41" s="10">
        <v>2000</v>
      </c>
      <c r="D41" s="20" t="str">
        <f t="shared" si="0"/>
        <v>Within Budget</v>
      </c>
    </row>
    <row r="42" spans="2:4" x14ac:dyDescent="0.35">
      <c r="B42" s="7" t="s">
        <v>7</v>
      </c>
      <c r="C42" s="9">
        <v>337</v>
      </c>
      <c r="D42" s="20" t="str">
        <f t="shared" si="0"/>
        <v>Within Budget</v>
      </c>
    </row>
    <row r="43" spans="2:4" ht="27" x14ac:dyDescent="0.35">
      <c r="B43" s="5" t="s">
        <v>8</v>
      </c>
      <c r="C43" s="9">
        <v>500</v>
      </c>
      <c r="D43" s="20" t="str">
        <f t="shared" si="0"/>
        <v>Within Budget</v>
      </c>
    </row>
    <row r="44" spans="2:4" ht="27" x14ac:dyDescent="0.35">
      <c r="B44" s="5" t="s">
        <v>4</v>
      </c>
      <c r="C44" s="10">
        <v>2500</v>
      </c>
      <c r="D44" s="20" t="str">
        <f t="shared" si="0"/>
        <v>Over Budget</v>
      </c>
    </row>
    <row r="45" spans="2:4" ht="27" x14ac:dyDescent="0.35">
      <c r="B45" s="7" t="s">
        <v>5</v>
      </c>
      <c r="C45" s="9">
        <v>710</v>
      </c>
      <c r="D45" s="20" t="str">
        <f t="shared" si="0"/>
        <v>Within Budget</v>
      </c>
    </row>
    <row r="46" spans="2:4" x14ac:dyDescent="0.35">
      <c r="B46" s="5" t="s">
        <v>2</v>
      </c>
      <c r="C46" s="9">
        <v>2300</v>
      </c>
      <c r="D46" s="20" t="str">
        <f t="shared" si="0"/>
        <v>Over Budget</v>
      </c>
    </row>
    <row r="47" spans="2:4" x14ac:dyDescent="0.35">
      <c r="B47" s="5" t="s">
        <v>12</v>
      </c>
      <c r="C47" s="9">
        <v>12000</v>
      </c>
      <c r="D47" s="20" t="str">
        <f t="shared" si="0"/>
        <v>Over Budget</v>
      </c>
    </row>
    <row r="48" spans="2:4" x14ac:dyDescent="0.35">
      <c r="B48" s="7" t="s">
        <v>10</v>
      </c>
      <c r="C48" s="9">
        <v>1500</v>
      </c>
      <c r="D48" s="20" t="str">
        <f t="shared" si="0"/>
        <v>Within Budget</v>
      </c>
    </row>
    <row r="49" spans="2:4" ht="27" x14ac:dyDescent="0.35">
      <c r="B49" s="5" t="s">
        <v>11</v>
      </c>
      <c r="C49" s="9">
        <v>470.63</v>
      </c>
      <c r="D49" s="20" t="str">
        <f t="shared" si="0"/>
        <v>Within Budget</v>
      </c>
    </row>
    <row r="50" spans="2:4" x14ac:dyDescent="0.35">
      <c r="B50" s="5" t="s">
        <v>7</v>
      </c>
      <c r="C50" s="9">
        <v>267</v>
      </c>
      <c r="D50" s="20" t="str">
        <f t="shared" si="0"/>
        <v>Within Budget</v>
      </c>
    </row>
    <row r="51" spans="2:4" x14ac:dyDescent="0.35">
      <c r="B51" s="5" t="s">
        <v>6</v>
      </c>
      <c r="C51" s="9">
        <v>640</v>
      </c>
      <c r="D51" s="20" t="str">
        <f t="shared" si="0"/>
        <v>Within Budget</v>
      </c>
    </row>
    <row r="52" spans="2:4" ht="27" x14ac:dyDescent="0.35">
      <c r="B52" s="5" t="s">
        <v>5</v>
      </c>
      <c r="C52" s="9">
        <v>450</v>
      </c>
      <c r="D52" s="20" t="str">
        <f t="shared" si="0"/>
        <v>Within Budget</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Sheet1</vt:lpstr>
      <vt:lpstr>Sheet2</vt:lpstr>
      <vt:lpstr>Sheet3</vt:lpstr>
      <vt:lpstr>Sheet7</vt:lpstr>
      <vt:lpstr>Sheet8</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Skynet</cp:lastModifiedBy>
  <dcterms:created xsi:type="dcterms:W3CDTF">2015-06-05T18:17:20Z</dcterms:created>
  <dcterms:modified xsi:type="dcterms:W3CDTF">2024-06-15T10:24:28Z</dcterms:modified>
</cp:coreProperties>
</file>