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J13" i="1"/>
  <c r="L13" s="1"/>
  <c r="J14"/>
  <c r="L14" s="1"/>
  <c r="J15"/>
  <c r="L15" s="1"/>
  <c r="J16"/>
  <c r="L16" s="1"/>
  <c r="J12"/>
  <c r="L12" s="1"/>
  <c r="M12" s="1"/>
  <c r="M13" s="1"/>
  <c r="N5"/>
  <c r="N6"/>
  <c r="N7"/>
  <c r="N8"/>
  <c r="N4"/>
  <c r="C6"/>
  <c r="C5"/>
  <c r="C3"/>
  <c r="C4" s="1"/>
  <c r="M14" l="1"/>
  <c r="M15" s="1"/>
  <c r="M16" s="1"/>
</calcChain>
</file>

<file path=xl/sharedStrings.xml><?xml version="1.0" encoding="utf-8"?>
<sst xmlns="http://schemas.openxmlformats.org/spreadsheetml/2006/main" count="27" uniqueCount="27">
  <si>
    <t>1,1)</t>
  </si>
  <si>
    <t>montant de l'ivestissement :</t>
  </si>
  <si>
    <t>1,2)</t>
  </si>
  <si>
    <t>1,3)</t>
  </si>
  <si>
    <t>dotatations aux amortissement :</t>
  </si>
  <si>
    <t>coût exploitation pour chaque année d'utilisation :</t>
  </si>
  <si>
    <t>1,4)</t>
  </si>
  <si>
    <t>par année</t>
  </si>
  <si>
    <t>1,5)</t>
  </si>
  <si>
    <t>résultat avant les împots/3</t>
  </si>
  <si>
    <t>1,6)</t>
  </si>
  <si>
    <t>résultat avant les impôts-les impôts</t>
  </si>
  <si>
    <t>1,7)</t>
  </si>
  <si>
    <t>Prodits Encaissable</t>
  </si>
  <si>
    <t>Charges décaissables</t>
  </si>
  <si>
    <t>DAP</t>
  </si>
  <si>
    <t>Résultat avant Impôts</t>
  </si>
  <si>
    <t>Résultat net</t>
  </si>
  <si>
    <t>C.A.F</t>
  </si>
  <si>
    <t>Impôts</t>
  </si>
  <si>
    <t>CAF</t>
  </si>
  <si>
    <t>Investissement</t>
  </si>
  <si>
    <t>FNT</t>
  </si>
  <si>
    <t>cumul FNT</t>
  </si>
  <si>
    <t>KASPERSKI</t>
  </si>
  <si>
    <t>VICTOR</t>
  </si>
  <si>
    <t>SIO 2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</si>
</sst>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tabSelected="1" topLeftCell="C1" workbookViewId="0">
      <selection activeCell="I10" sqref="I10"/>
    </sheetView>
  </sheetViews>
  <sheetFormatPr baseColWidth="10" defaultRowHeight="15"/>
  <cols>
    <col min="1" max="1" width="3.7109375" customWidth="1"/>
    <col min="2" max="2" width="45.42578125" bestFit="1" customWidth="1"/>
    <col min="3" max="3" width="15.28515625" bestFit="1" customWidth="1"/>
    <col min="7" max="7" width="18.140625" bestFit="1" customWidth="1"/>
    <col min="8" max="8" width="19.85546875" bestFit="1" customWidth="1"/>
    <col min="9" max="9" width="14.28515625" bestFit="1" customWidth="1"/>
    <col min="10" max="10" width="20.42578125" bestFit="1" customWidth="1"/>
    <col min="11" max="11" width="20.28515625" bestFit="1" customWidth="1"/>
    <col min="12" max="14" width="14.28515625" bestFit="1" customWidth="1"/>
  </cols>
  <sheetData>
    <row r="1" spans="1:14">
      <c r="B1" t="s">
        <v>24</v>
      </c>
      <c r="C1" t="s">
        <v>25</v>
      </c>
      <c r="D1" t="s">
        <v>26</v>
      </c>
    </row>
    <row r="3" spans="1:14">
      <c r="A3" t="s">
        <v>0</v>
      </c>
      <c r="B3" t="s">
        <v>1</v>
      </c>
      <c r="C3" s="1">
        <f>SUM(PRODUCT(4000,SUM(18,60,80)),2500000)</f>
        <v>3132000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19</v>
      </c>
      <c r="M3" s="2" t="s">
        <v>17</v>
      </c>
      <c r="N3" s="2" t="s">
        <v>18</v>
      </c>
    </row>
    <row r="4" spans="1:14">
      <c r="A4" t="s">
        <v>2</v>
      </c>
      <c r="B4" t="s">
        <v>4</v>
      </c>
      <c r="C4" s="1">
        <f>PRODUCT(C3,(1/SUM(18,60,80)))</f>
        <v>19822.784810126581</v>
      </c>
      <c r="H4" s="3">
        <v>2000000</v>
      </c>
      <c r="I4" s="3">
        <v>800000</v>
      </c>
      <c r="J4" s="3">
        <v>50000</v>
      </c>
      <c r="K4" s="3">
        <v>1150000</v>
      </c>
      <c r="L4" s="3">
        <v>383333</v>
      </c>
      <c r="M4" s="3">
        <v>766667</v>
      </c>
      <c r="N4" s="3">
        <f>M4+J4</f>
        <v>816667</v>
      </c>
    </row>
    <row r="5" spans="1:14">
      <c r="A5" t="s">
        <v>3</v>
      </c>
      <c r="B5" t="s">
        <v>5</v>
      </c>
      <c r="C5" s="1">
        <f>SUM(340000,460000)</f>
        <v>800000</v>
      </c>
      <c r="D5" t="s">
        <v>7</v>
      </c>
      <c r="H5" s="3">
        <v>3000000</v>
      </c>
      <c r="I5" s="3">
        <v>800000</v>
      </c>
      <c r="J5" s="3">
        <v>50000</v>
      </c>
      <c r="K5" s="3">
        <v>2150000</v>
      </c>
      <c r="L5" s="3">
        <v>716667</v>
      </c>
      <c r="M5" s="3">
        <v>1433333</v>
      </c>
      <c r="N5" s="3">
        <f t="shared" ref="N5:N8" si="0">M5+J5</f>
        <v>1483333</v>
      </c>
    </row>
    <row r="6" spans="1:14">
      <c r="A6" t="s">
        <v>6</v>
      </c>
      <c r="C6" s="1">
        <f>SUM(PRODUCT(4,SUM(1250000,1000000,500000,250000)),750000,500000,500000,250000)</f>
        <v>14000000</v>
      </c>
      <c r="H6" s="3">
        <v>3000000</v>
      </c>
      <c r="I6" s="3">
        <v>800000</v>
      </c>
      <c r="J6" s="3">
        <v>50000</v>
      </c>
      <c r="K6" s="3">
        <v>2150000</v>
      </c>
      <c r="L6" s="3">
        <v>716667</v>
      </c>
      <c r="M6" s="3">
        <v>1433333</v>
      </c>
      <c r="N6" s="3">
        <f t="shared" si="0"/>
        <v>1483333</v>
      </c>
    </row>
    <row r="7" spans="1:14">
      <c r="A7" t="s">
        <v>8</v>
      </c>
      <c r="B7" t="s">
        <v>9</v>
      </c>
      <c r="H7" s="3">
        <v>3000000</v>
      </c>
      <c r="I7" s="3">
        <v>800000</v>
      </c>
      <c r="J7" s="3">
        <v>50000</v>
      </c>
      <c r="K7" s="3">
        <v>2150000</v>
      </c>
      <c r="L7" s="3">
        <v>716667</v>
      </c>
      <c r="M7" s="3">
        <v>1433333</v>
      </c>
      <c r="N7" s="3">
        <f t="shared" si="0"/>
        <v>1483333</v>
      </c>
    </row>
    <row r="8" spans="1:14">
      <c r="A8" t="s">
        <v>10</v>
      </c>
      <c r="B8" t="s">
        <v>11</v>
      </c>
      <c r="H8" s="3">
        <v>3000000</v>
      </c>
      <c r="I8" s="3">
        <v>800000</v>
      </c>
      <c r="J8" s="3">
        <v>50000</v>
      </c>
      <c r="K8" s="3">
        <v>2150000</v>
      </c>
      <c r="L8" s="3">
        <v>716667</v>
      </c>
      <c r="M8" s="3">
        <v>1433333</v>
      </c>
      <c r="N8" s="3">
        <f t="shared" si="0"/>
        <v>1483333</v>
      </c>
    </row>
    <row r="9" spans="1:14">
      <c r="A9" t="s">
        <v>12</v>
      </c>
    </row>
    <row r="11" spans="1:14">
      <c r="J11" s="2" t="s">
        <v>20</v>
      </c>
      <c r="K11" s="2" t="s">
        <v>21</v>
      </c>
      <c r="L11" s="2" t="s">
        <v>22</v>
      </c>
      <c r="M11" s="2" t="s">
        <v>23</v>
      </c>
    </row>
    <row r="12" spans="1:14">
      <c r="J12" s="3">
        <f>M4+J4</f>
        <v>816667</v>
      </c>
      <c r="K12" s="3">
        <v>2812000</v>
      </c>
      <c r="L12" s="3">
        <f>J12-K12</f>
        <v>-1995333</v>
      </c>
      <c r="M12" s="3">
        <f>L12</f>
        <v>-1995333</v>
      </c>
    </row>
    <row r="13" spans="1:14">
      <c r="J13" s="3">
        <f>M5+J5</f>
        <v>1483333</v>
      </c>
      <c r="K13" s="3">
        <v>320000</v>
      </c>
      <c r="L13" s="3">
        <f>J13-K13</f>
        <v>1163333</v>
      </c>
      <c r="M13" s="3">
        <f>M12+L13</f>
        <v>-832000</v>
      </c>
    </row>
    <row r="14" spans="1:14">
      <c r="J14" s="3">
        <f>M6+J6</f>
        <v>1483333</v>
      </c>
      <c r="K14" s="3">
        <v>320000</v>
      </c>
      <c r="L14" s="3">
        <f t="shared" ref="L14:L16" si="1">J14-K14</f>
        <v>1163333</v>
      </c>
      <c r="M14" s="3">
        <f t="shared" ref="M14:M16" si="2">M13+L14</f>
        <v>331333</v>
      </c>
    </row>
    <row r="15" spans="1:14">
      <c r="J15" s="3">
        <f>M7+J7</f>
        <v>1483333</v>
      </c>
      <c r="K15" s="3">
        <v>320000</v>
      </c>
      <c r="L15" s="3">
        <f t="shared" si="1"/>
        <v>1163333</v>
      </c>
      <c r="M15" s="3">
        <f t="shared" si="2"/>
        <v>1494666</v>
      </c>
    </row>
    <row r="16" spans="1:14">
      <c r="J16" s="3">
        <f>M8+J8</f>
        <v>1483333</v>
      </c>
      <c r="K16" s="3">
        <v>320000</v>
      </c>
      <c r="L16" s="3">
        <f t="shared" si="1"/>
        <v>1163333</v>
      </c>
      <c r="M16" s="3">
        <f t="shared" si="2"/>
        <v>2657999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vkasperski</dc:creator>
  <cp:lastModifiedBy>vkasperski</cp:lastModifiedBy>
  <cp:lastPrinted>2016-10-14T09:40:56Z</cp:lastPrinted>
  <dcterms:created xsi:type="dcterms:W3CDTF">2016-10-14T08:38:35Z</dcterms:created>
  <dcterms:modified xsi:type="dcterms:W3CDTF">2016-10-14T09:41:30Z</dcterms:modified>
</cp:coreProperties>
</file>