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B45" i="1"/>
  <c r="B41"/>
  <c r="E40"/>
  <c r="C40"/>
  <c r="C30"/>
  <c r="C41"/>
  <c r="C42"/>
  <c r="C43"/>
  <c r="C44"/>
  <c r="E41"/>
  <c r="E42"/>
  <c r="E43"/>
  <c r="E44"/>
  <c r="B42"/>
  <c r="B43" s="1"/>
  <c r="B44" s="1"/>
  <c r="D31"/>
  <c r="D32"/>
  <c r="D33"/>
  <c r="D34"/>
  <c r="D30"/>
  <c r="B31" s="1"/>
  <c r="D5"/>
  <c r="B6"/>
  <c r="C6" s="1"/>
  <c r="D9"/>
  <c r="D8"/>
  <c r="D7"/>
  <c r="D6"/>
  <c r="C5"/>
  <c r="E30" l="1"/>
  <c r="C31"/>
  <c r="E31" s="1"/>
  <c r="B32"/>
  <c r="B7"/>
  <c r="B8" s="1"/>
  <c r="B9" s="1"/>
  <c r="B33" l="1"/>
  <c r="C32"/>
  <c r="E32" s="1"/>
  <c r="C8"/>
  <c r="C9" s="1"/>
  <c r="C7"/>
  <c r="B34" l="1"/>
  <c r="C34" s="1"/>
  <c r="E34" s="1"/>
  <c r="C33"/>
  <c r="E33" s="1"/>
</calcChain>
</file>

<file path=xl/sharedStrings.xml><?xml version="1.0" encoding="utf-8"?>
<sst xmlns="http://schemas.openxmlformats.org/spreadsheetml/2006/main" count="25" uniqueCount="13">
  <si>
    <t>année</t>
  </si>
  <si>
    <t>capital restant dû</t>
  </si>
  <si>
    <t>intérêt</t>
  </si>
  <si>
    <t>amortissemnt</t>
  </si>
  <si>
    <t>annuité</t>
  </si>
  <si>
    <t>taux d'intérêt</t>
  </si>
  <si>
    <t>TABLEAU DE REMBOURSEMENT DE L'EMPRUNT</t>
  </si>
  <si>
    <t>KASPERSKI</t>
  </si>
  <si>
    <t>VICTOR</t>
  </si>
  <si>
    <t>SIO 2</t>
  </si>
  <si>
    <t>TOTAL IN FINE</t>
  </si>
  <si>
    <t>TABLEAU DE REMBOURSEMENT IN FINE</t>
  </si>
  <si>
    <t>TABLEAU A AMORTISSEMENT CONTANT</t>
  </si>
</sst>
</file>

<file path=xl/styles.xml><?xml version="1.0" encoding="utf-8"?>
<styleSheet xmlns="http://schemas.openxmlformats.org/spreadsheetml/2006/main">
  <numFmts count="1">
    <numFmt numFmtId="165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/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Feuil1!$B$4</c:f>
              <c:strCache>
                <c:ptCount val="1"/>
                <c:pt idx="0">
                  <c:v>capital restant dû</c:v>
                </c:pt>
              </c:strCache>
            </c:strRef>
          </c:tx>
          <c:marker>
            <c:symbol val="none"/>
          </c:marker>
          <c:cat>
            <c:numRef>
              <c:f>Feuil1!$A$5:$A$9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Feuil1!$B$5:$B$9</c:f>
              <c:numCache>
                <c:formatCode>#,##0.00\ "€"</c:formatCode>
                <c:ptCount val="5"/>
                <c:pt idx="0">
                  <c:v>15000</c:v>
                </c:pt>
                <c:pt idx="1">
                  <c:v>11640</c:v>
                </c:pt>
                <c:pt idx="2">
                  <c:v>8280</c:v>
                </c:pt>
                <c:pt idx="3">
                  <c:v>4920</c:v>
                </c:pt>
                <c:pt idx="4">
                  <c:v>1560</c:v>
                </c:pt>
              </c:numCache>
            </c:numRef>
          </c:val>
        </c:ser>
        <c:ser>
          <c:idx val="1"/>
          <c:order val="1"/>
          <c:tx>
            <c:strRef>
              <c:f>Feuil1!$C$4</c:f>
              <c:strCache>
                <c:ptCount val="1"/>
                <c:pt idx="0">
                  <c:v>intérêt</c:v>
                </c:pt>
              </c:strCache>
            </c:strRef>
          </c:tx>
          <c:marker>
            <c:symbol val="none"/>
          </c:marker>
          <c:cat>
            <c:numRef>
              <c:f>Feuil1!$A$5:$A$9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Feuil1!$C$5:$C$9</c:f>
              <c:numCache>
                <c:formatCode>#,##0.00\ "€"</c:formatCode>
                <c:ptCount val="5"/>
                <c:pt idx="0">
                  <c:v>585</c:v>
                </c:pt>
                <c:pt idx="1">
                  <c:v>453.96</c:v>
                </c:pt>
                <c:pt idx="2">
                  <c:v>322.92</c:v>
                </c:pt>
                <c:pt idx="3">
                  <c:v>191.88</c:v>
                </c:pt>
                <c:pt idx="4">
                  <c:v>60.84</c:v>
                </c:pt>
              </c:numCache>
            </c:numRef>
          </c:val>
        </c:ser>
        <c:ser>
          <c:idx val="2"/>
          <c:order val="2"/>
          <c:tx>
            <c:strRef>
              <c:f>Feuil1!$D$4</c:f>
              <c:strCache>
                <c:ptCount val="1"/>
                <c:pt idx="0">
                  <c:v>amortissemnt</c:v>
                </c:pt>
              </c:strCache>
            </c:strRef>
          </c:tx>
          <c:marker>
            <c:symbol val="none"/>
          </c:marker>
          <c:cat>
            <c:numRef>
              <c:f>Feuil1!$A$5:$A$9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Feuil1!$D$5:$D$9</c:f>
              <c:numCache>
                <c:formatCode>#,##0.00\ "€"</c:formatCode>
                <c:ptCount val="5"/>
                <c:pt idx="0">
                  <c:v>0.1741098962213754</c:v>
                </c:pt>
                <c:pt idx="1">
                  <c:v>0.1741098962213754</c:v>
                </c:pt>
                <c:pt idx="2">
                  <c:v>0.1741098962213754</c:v>
                </c:pt>
                <c:pt idx="3">
                  <c:v>0.1741098962213754</c:v>
                </c:pt>
                <c:pt idx="4">
                  <c:v>0.1741098962213754</c:v>
                </c:pt>
              </c:numCache>
            </c:numRef>
          </c:val>
        </c:ser>
        <c:marker val="1"/>
        <c:axId val="83240448"/>
        <c:axId val="83241984"/>
      </c:lineChart>
      <c:catAx>
        <c:axId val="83240448"/>
        <c:scaling>
          <c:orientation val="minMax"/>
        </c:scaling>
        <c:axPos val="b"/>
        <c:numFmt formatCode="General" sourceLinked="1"/>
        <c:tickLblPos val="nextTo"/>
        <c:crossAx val="83241984"/>
        <c:crosses val="autoZero"/>
        <c:auto val="1"/>
        <c:lblAlgn val="ctr"/>
        <c:lblOffset val="100"/>
      </c:catAx>
      <c:valAx>
        <c:axId val="83241984"/>
        <c:scaling>
          <c:orientation val="minMax"/>
        </c:scaling>
        <c:axPos val="l"/>
        <c:majorGridlines/>
        <c:numFmt formatCode="#,##0.00\ &quot;€&quot;" sourceLinked="1"/>
        <c:tickLblPos val="nextTo"/>
        <c:crossAx val="832404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4803149606299213" l="0.70866141732283472" r="0.70866141732283472" t="0.74803149606299213" header="0.31496062992125984" footer="0.31496062992125984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85725</xdr:rowOff>
    </xdr:from>
    <xdr:to>
      <xdr:col>5</xdr:col>
      <xdr:colOff>723900</xdr:colOff>
      <xdr:row>25</xdr:row>
      <xdr:rowOff>161925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3" workbookViewId="0">
      <selection activeCell="G23" sqref="G23"/>
    </sheetView>
  </sheetViews>
  <sheetFormatPr baseColWidth="10" defaultRowHeight="15"/>
  <cols>
    <col min="1" max="1" width="13.42578125" bestFit="1" customWidth="1"/>
    <col min="2" max="2" width="16.42578125" bestFit="1" customWidth="1"/>
    <col min="3" max="3" width="8" bestFit="1" customWidth="1"/>
    <col min="4" max="4" width="13.28515625" bestFit="1" customWidth="1"/>
    <col min="5" max="5" width="9.42578125" bestFit="1" customWidth="1"/>
    <col min="8" max="8" width="16.42578125" bestFit="1" customWidth="1"/>
    <col min="9" max="9" width="8" bestFit="1" customWidth="1"/>
    <col min="10" max="10" width="13.28515625" bestFit="1" customWidth="1"/>
  </cols>
  <sheetData>
    <row r="1" spans="1:13">
      <c r="A1" t="s">
        <v>7</v>
      </c>
      <c r="B1" t="s">
        <v>8</v>
      </c>
      <c r="C1" t="s">
        <v>9</v>
      </c>
    </row>
    <row r="2" spans="1:13">
      <c r="I2" s="11"/>
      <c r="J2" s="11"/>
      <c r="K2" s="11"/>
      <c r="L2" s="11"/>
      <c r="M2" s="11"/>
    </row>
    <row r="3" spans="1:13">
      <c r="A3" s="4" t="s">
        <v>6</v>
      </c>
      <c r="B3" s="4"/>
      <c r="C3" s="4"/>
      <c r="D3" s="4"/>
      <c r="E3" s="4"/>
      <c r="G3" s="7"/>
      <c r="H3" s="7"/>
      <c r="I3" s="7"/>
      <c r="J3" s="7"/>
      <c r="K3" s="7"/>
      <c r="L3" s="8"/>
      <c r="M3" s="8"/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G4" s="8"/>
      <c r="H4" s="8"/>
      <c r="I4" s="8"/>
      <c r="J4" s="8"/>
      <c r="K4" s="8"/>
      <c r="L4" s="9"/>
      <c r="M4" s="9"/>
    </row>
    <row r="5" spans="1:13">
      <c r="A5" s="2">
        <v>2010</v>
      </c>
      <c r="B5" s="5">
        <v>15000</v>
      </c>
      <c r="C5" s="5">
        <f>PRODUCT($B$11,B5)</f>
        <v>585</v>
      </c>
      <c r="D5" s="5">
        <f>1-1.039^(-5)</f>
        <v>0.1741098962213754</v>
      </c>
      <c r="E5" s="5">
        <v>3360</v>
      </c>
      <c r="G5" s="8"/>
      <c r="H5" s="9"/>
      <c r="I5" s="9"/>
      <c r="J5" s="9"/>
      <c r="K5" s="9"/>
      <c r="L5" s="9"/>
      <c r="M5" s="9"/>
    </row>
    <row r="6" spans="1:13">
      <c r="A6" s="2">
        <v>2011</v>
      </c>
      <c r="B6" s="5">
        <f>SUM(B5,-E5)</f>
        <v>11640</v>
      </c>
      <c r="C6" s="5">
        <f>PRODUCT($B$11,B6)</f>
        <v>453.96</v>
      </c>
      <c r="D6" s="5">
        <f t="shared" ref="D6:D9" si="0">1-1.039^(-5)</f>
        <v>0.1741098962213754</v>
      </c>
      <c r="E6" s="5">
        <v>3360</v>
      </c>
      <c r="G6" s="8"/>
      <c r="H6" s="9"/>
      <c r="I6" s="9"/>
      <c r="J6" s="9"/>
      <c r="K6" s="9"/>
      <c r="L6" s="9"/>
      <c r="M6" s="9"/>
    </row>
    <row r="7" spans="1:13">
      <c r="A7" s="2">
        <v>2012</v>
      </c>
      <c r="B7" s="5">
        <f t="shared" ref="B7:B9" si="1">SUM(B6,-E6)</f>
        <v>8280</v>
      </c>
      <c r="C7" s="5">
        <f>PRODUCT($B$11,B7)</f>
        <v>322.92</v>
      </c>
      <c r="D7" s="5">
        <f t="shared" si="0"/>
        <v>0.1741098962213754</v>
      </c>
      <c r="E7" s="5">
        <v>3360</v>
      </c>
      <c r="G7" s="8"/>
      <c r="H7" s="9"/>
      <c r="I7" s="9"/>
      <c r="J7" s="9"/>
      <c r="K7" s="9"/>
      <c r="L7" s="9"/>
      <c r="M7" s="9"/>
    </row>
    <row r="8" spans="1:13">
      <c r="A8" s="2">
        <v>2013</v>
      </c>
      <c r="B8" s="5">
        <f t="shared" si="1"/>
        <v>4920</v>
      </c>
      <c r="C8" s="5">
        <f>PRODUCT($B$11,B8)</f>
        <v>191.88</v>
      </c>
      <c r="D8" s="5">
        <f t="shared" si="0"/>
        <v>0.1741098962213754</v>
      </c>
      <c r="E8" s="5">
        <v>3360</v>
      </c>
      <c r="G8" s="8"/>
      <c r="H8" s="9"/>
      <c r="I8" s="9"/>
      <c r="J8" s="9"/>
      <c r="K8" s="9"/>
      <c r="L8" s="9"/>
      <c r="M8" s="9"/>
    </row>
    <row r="9" spans="1:13">
      <c r="A9" s="2">
        <v>2014</v>
      </c>
      <c r="B9" s="5">
        <f t="shared" si="1"/>
        <v>1560</v>
      </c>
      <c r="C9" s="5">
        <f>PRODUCT($B$11,B9)</f>
        <v>60.84</v>
      </c>
      <c r="D9" s="5">
        <f t="shared" si="0"/>
        <v>0.1741098962213754</v>
      </c>
      <c r="E9" s="5">
        <v>3360</v>
      </c>
      <c r="G9" s="8"/>
      <c r="H9" s="9"/>
      <c r="I9" s="9"/>
      <c r="J9" s="9"/>
      <c r="K9" s="9"/>
      <c r="L9" s="10"/>
      <c r="M9" s="10"/>
    </row>
    <row r="10" spans="1:13">
      <c r="G10" s="10"/>
      <c r="H10" s="10"/>
      <c r="I10" s="10"/>
      <c r="J10" s="12"/>
      <c r="K10" s="10"/>
      <c r="L10" s="10"/>
    </row>
    <row r="11" spans="1:13">
      <c r="A11" t="s">
        <v>5</v>
      </c>
      <c r="B11" s="3">
        <v>3.9E-2</v>
      </c>
    </row>
    <row r="28" spans="1:5">
      <c r="A28" s="4" t="s">
        <v>12</v>
      </c>
      <c r="B28" s="4"/>
      <c r="C28" s="4"/>
      <c r="D28" s="4"/>
      <c r="E28" s="4"/>
    </row>
    <row r="29" spans="1: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>
      <c r="A30" s="2">
        <v>2010</v>
      </c>
      <c r="B30" s="5">
        <v>15000</v>
      </c>
      <c r="C30" s="5">
        <f>PRODUCT($B$36,B30)</f>
        <v>585</v>
      </c>
      <c r="D30" s="5">
        <f>QUOTIENT($B$30,5)</f>
        <v>3000</v>
      </c>
      <c r="E30" s="5">
        <f>SUM(C30,D30)</f>
        <v>3585</v>
      </c>
    </row>
    <row r="31" spans="1:5">
      <c r="A31" s="2">
        <v>2011</v>
      </c>
      <c r="B31" s="5">
        <f>SUM(B30-D30)</f>
        <v>12000</v>
      </c>
      <c r="C31" s="5">
        <f>PRODUCT($B$36,B31)</f>
        <v>468</v>
      </c>
      <c r="D31" s="5">
        <f>QUOTIENT($B$30,5)</f>
        <v>3000</v>
      </c>
      <c r="E31" s="5">
        <f t="shared" ref="E31:E34" si="2">SUM(C31,D31)</f>
        <v>3468</v>
      </c>
    </row>
    <row r="32" spans="1:5">
      <c r="A32" s="2">
        <v>2012</v>
      </c>
      <c r="B32" s="5">
        <f t="shared" ref="B32:B34" si="3">SUM(B31-D31)</f>
        <v>9000</v>
      </c>
      <c r="C32" s="5">
        <f>PRODUCT($B$36,B32)</f>
        <v>351</v>
      </c>
      <c r="D32" s="5">
        <f>QUOTIENT($B$30,5)</f>
        <v>3000</v>
      </c>
      <c r="E32" s="5">
        <f t="shared" si="2"/>
        <v>3351</v>
      </c>
    </row>
    <row r="33" spans="1:5">
      <c r="A33" s="2">
        <v>2013</v>
      </c>
      <c r="B33" s="5">
        <f t="shared" si="3"/>
        <v>6000</v>
      </c>
      <c r="C33" s="5">
        <f>PRODUCT($B$36,B33)</f>
        <v>234</v>
      </c>
      <c r="D33" s="5">
        <f>QUOTIENT($B$30,5)</f>
        <v>3000</v>
      </c>
      <c r="E33" s="5">
        <f t="shared" si="2"/>
        <v>3234</v>
      </c>
    </row>
    <row r="34" spans="1:5">
      <c r="A34" s="2">
        <v>2014</v>
      </c>
      <c r="B34" s="5">
        <f t="shared" si="3"/>
        <v>3000</v>
      </c>
      <c r="C34" s="5">
        <f>PRODUCT($B$36,B34)</f>
        <v>117</v>
      </c>
      <c r="D34" s="5">
        <f>QUOTIENT($B$30,5)</f>
        <v>3000</v>
      </c>
      <c r="E34" s="5">
        <f t="shared" si="2"/>
        <v>3117</v>
      </c>
    </row>
    <row r="36" spans="1:5">
      <c r="A36" t="s">
        <v>5</v>
      </c>
      <c r="B36" s="3">
        <v>3.9E-2</v>
      </c>
    </row>
    <row r="38" spans="1:5">
      <c r="A38" s="4" t="s">
        <v>11</v>
      </c>
      <c r="B38" s="4"/>
      <c r="C38" s="4"/>
      <c r="D38" s="4"/>
      <c r="E38" s="4"/>
    </row>
    <row r="39" spans="1:5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</row>
    <row r="40" spans="1:5">
      <c r="A40" s="2">
        <v>2010</v>
      </c>
      <c r="B40" s="5">
        <v>15000</v>
      </c>
      <c r="C40" s="5">
        <f>PRODUCT($B$36,$B$40)</f>
        <v>585</v>
      </c>
      <c r="D40" s="5">
        <v>0</v>
      </c>
      <c r="E40" s="5">
        <f>PRODUCT($B$36,$B$40)</f>
        <v>585</v>
      </c>
    </row>
    <row r="41" spans="1:5">
      <c r="A41" s="2">
        <v>2011</v>
      </c>
      <c r="B41" s="5">
        <f>SUM(B40,E40)</f>
        <v>15585</v>
      </c>
      <c r="C41" s="5">
        <f>PRODUCT($B$36,$B$40)</f>
        <v>585</v>
      </c>
      <c r="D41" s="5">
        <v>0</v>
      </c>
      <c r="E41" s="5">
        <f>PRODUCT($B$36,$B$40)</f>
        <v>585</v>
      </c>
    </row>
    <row r="42" spans="1:5">
      <c r="A42" s="2">
        <v>2012</v>
      </c>
      <c r="B42" s="5">
        <f t="shared" ref="B42:B44" si="4">SUM(B41,E41)</f>
        <v>16170</v>
      </c>
      <c r="C42" s="5">
        <f>PRODUCT($B$36,$B$40)</f>
        <v>585</v>
      </c>
      <c r="D42" s="5">
        <v>0</v>
      </c>
      <c r="E42" s="5">
        <f>PRODUCT($B$36,$B$40)</f>
        <v>585</v>
      </c>
    </row>
    <row r="43" spans="1:5">
      <c r="A43" s="2">
        <v>2013</v>
      </c>
      <c r="B43" s="5">
        <f t="shared" si="4"/>
        <v>16755</v>
      </c>
      <c r="C43" s="5">
        <f>PRODUCT($B$36,$B$40)</f>
        <v>585</v>
      </c>
      <c r="D43" s="5">
        <v>0</v>
      </c>
      <c r="E43" s="5">
        <f>PRODUCT($B$36,$B$40)</f>
        <v>585</v>
      </c>
    </row>
    <row r="44" spans="1:5">
      <c r="A44" s="2">
        <v>2014</v>
      </c>
      <c r="B44" s="5">
        <f t="shared" si="4"/>
        <v>17340</v>
      </c>
      <c r="C44" s="5">
        <f>PRODUCT($B$36,$B$40)</f>
        <v>585</v>
      </c>
      <c r="D44" s="5">
        <v>0</v>
      </c>
      <c r="E44" s="5">
        <f>PRODUCT($B$36,$B$40)</f>
        <v>585</v>
      </c>
    </row>
    <row r="45" spans="1:5">
      <c r="A45" s="1" t="s">
        <v>10</v>
      </c>
      <c r="B45" s="6">
        <f>SUM(B44,C44)</f>
        <v>17925</v>
      </c>
    </row>
    <row r="47" spans="1:5">
      <c r="A47" t="s">
        <v>5</v>
      </c>
      <c r="B47" s="3">
        <v>3.9E-2</v>
      </c>
    </row>
  </sheetData>
  <mergeCells count="4">
    <mergeCell ref="A3:E3"/>
    <mergeCell ref="A28:E28"/>
    <mergeCell ref="A38:E38"/>
    <mergeCell ref="G3:K3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vkasperski</dc:creator>
  <cp:lastModifiedBy>vkasperski</cp:lastModifiedBy>
  <cp:lastPrinted>2016-09-30T09:58:40Z</cp:lastPrinted>
  <dcterms:created xsi:type="dcterms:W3CDTF">2016-09-30T08:22:47Z</dcterms:created>
  <dcterms:modified xsi:type="dcterms:W3CDTF">2016-09-30T10:00:44Z</dcterms:modified>
</cp:coreProperties>
</file>