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 activeTab="2"/>
  </bookViews>
  <sheets>
    <sheet name="facture" sheetId="1" r:id="rId1"/>
    <sheet name="articles" sheetId="2" r:id="rId2"/>
    <sheet name="Feuil3" sheetId="3" r:id="rId3"/>
  </sheets>
  <definedNames>
    <definedName name="désignation">articles!$A$2:$A$4</definedName>
  </definedNames>
  <calcPr calcId="125725"/>
</workbook>
</file>

<file path=xl/calcChain.xml><?xml version="1.0" encoding="utf-8"?>
<calcChain xmlns="http://schemas.openxmlformats.org/spreadsheetml/2006/main">
  <c r="G7" i="3"/>
  <c r="H7" s="1"/>
  <c r="H8" s="1"/>
  <c r="G5"/>
  <c r="E4"/>
  <c r="G4" s="1"/>
  <c r="E5"/>
  <c r="E3"/>
  <c r="G3" s="1"/>
  <c r="B5"/>
  <c r="B4"/>
  <c r="B3"/>
  <c r="H9" l="1"/>
  <c r="H10" s="1"/>
  <c r="H3"/>
  <c r="H6" s="1"/>
  <c r="H4"/>
  <c r="H5"/>
</calcChain>
</file>

<file path=xl/sharedStrings.xml><?xml version="1.0" encoding="utf-8"?>
<sst xmlns="http://schemas.openxmlformats.org/spreadsheetml/2006/main" count="38" uniqueCount="19">
  <si>
    <t>référence</t>
  </si>
  <si>
    <t>désignation</t>
  </si>
  <si>
    <t>PU HT</t>
  </si>
  <si>
    <t>remise</t>
  </si>
  <si>
    <t>PU net HT</t>
  </si>
  <si>
    <t>net commercial HT</t>
  </si>
  <si>
    <t>TVA</t>
  </si>
  <si>
    <t>escompte</t>
  </si>
  <si>
    <t>net financier HT</t>
  </si>
  <si>
    <t>Montant TTC</t>
  </si>
  <si>
    <t xml:space="preserve"> total HT</t>
  </si>
  <si>
    <t>comptant</t>
  </si>
  <si>
    <t>imprimante multijet d'encre Epson</t>
  </si>
  <si>
    <t>imprimante multifonction jet Brother</t>
  </si>
  <si>
    <t>heure de main d'œuvre</t>
  </si>
  <si>
    <t>Q</t>
  </si>
  <si>
    <t>délai de règlement :</t>
  </si>
  <si>
    <t>Qte</t>
  </si>
  <si>
    <t>contant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</si>
</sst>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9" fontId="2" fillId="0" borderId="1" xfId="0" applyNumberFormat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2" fillId="0" borderId="1" xfId="0" applyNumberFormat="1" applyFont="1" applyBorder="1" applyAlignment="1">
      <alignment vertical="center"/>
    </xf>
    <xf numFmtId="9" fontId="2" fillId="0" borderId="1" xfId="2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9" fontId="2" fillId="0" borderId="11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9" fontId="3" fillId="0" borderId="11" xfId="0" applyNumberFormat="1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57150</xdr:rowOff>
    </xdr:from>
    <xdr:to>
      <xdr:col>7</xdr:col>
      <xdr:colOff>0</xdr:colOff>
      <xdr:row>0</xdr:row>
      <xdr:rowOff>2047875</xdr:rowOff>
    </xdr:to>
    <xdr:sp macro="" textlink="">
      <xdr:nvSpPr>
        <xdr:cNvPr id="2" name="ZoneTexte 1"/>
        <xdr:cNvSpPr txBox="1"/>
      </xdr:nvSpPr>
      <xdr:spPr>
        <a:xfrm>
          <a:off x="38100" y="57150"/>
          <a:ext cx="6353175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fr-FR" sz="1100"/>
        </a:p>
      </xdr:txBody>
    </xdr:sp>
    <xdr:clientData/>
  </xdr:twoCellAnchor>
  <xdr:twoCellAnchor>
    <xdr:from>
      <xdr:col>0</xdr:col>
      <xdr:colOff>266700</xdr:colOff>
      <xdr:row>0</xdr:row>
      <xdr:rowOff>352426</xdr:rowOff>
    </xdr:from>
    <xdr:to>
      <xdr:col>1</xdr:col>
      <xdr:colOff>1943100</xdr:colOff>
      <xdr:row>0</xdr:row>
      <xdr:rowOff>1057276</xdr:rowOff>
    </xdr:to>
    <xdr:sp macro="" textlink="">
      <xdr:nvSpPr>
        <xdr:cNvPr id="3" name="ZoneTexte 2"/>
        <xdr:cNvSpPr txBox="1"/>
      </xdr:nvSpPr>
      <xdr:spPr>
        <a:xfrm>
          <a:off x="266700" y="352426"/>
          <a:ext cx="232410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fr-FR" sz="1100"/>
        </a:p>
      </xdr:txBody>
    </xdr:sp>
    <xdr:clientData/>
  </xdr:twoCellAnchor>
  <xdr:twoCellAnchor>
    <xdr:from>
      <xdr:col>2</xdr:col>
      <xdr:colOff>0</xdr:colOff>
      <xdr:row>0</xdr:row>
      <xdr:rowOff>1047750</xdr:rowOff>
    </xdr:from>
    <xdr:to>
      <xdr:col>6</xdr:col>
      <xdr:colOff>228600</xdr:colOff>
      <xdr:row>0</xdr:row>
      <xdr:rowOff>1876425</xdr:rowOff>
    </xdr:to>
    <xdr:sp macro="" textlink="">
      <xdr:nvSpPr>
        <xdr:cNvPr id="4" name="ZoneTexte 3"/>
        <xdr:cNvSpPr txBox="1"/>
      </xdr:nvSpPr>
      <xdr:spPr>
        <a:xfrm>
          <a:off x="3076575" y="1047750"/>
          <a:ext cx="2114550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opLeftCell="A16" workbookViewId="0">
      <selection activeCell="G22" sqref="G22"/>
    </sheetView>
  </sheetViews>
  <sheetFormatPr baseColWidth="10" defaultRowHeight="15"/>
  <cols>
    <col min="1" max="1" width="13" customWidth="1"/>
    <col min="2" max="2" width="34.5703125" bestFit="1" customWidth="1"/>
    <col min="3" max="3" width="8.85546875" customWidth="1"/>
    <col min="4" max="4" width="9.42578125" bestFit="1" customWidth="1"/>
    <col min="5" max="6" width="9.7109375" bestFit="1" customWidth="1"/>
    <col min="7" max="7" width="10.5703125" customWidth="1"/>
  </cols>
  <sheetData>
    <row r="1" spans="1:7" ht="165" customHeight="1"/>
    <row r="2" spans="1:7">
      <c r="A2" s="1" t="s">
        <v>0</v>
      </c>
      <c r="B2" s="1" t="s">
        <v>1</v>
      </c>
      <c r="C2" s="1" t="s">
        <v>15</v>
      </c>
      <c r="D2" s="1" t="s">
        <v>2</v>
      </c>
      <c r="E2" s="1" t="s">
        <v>3</v>
      </c>
      <c r="F2" s="1" t="s">
        <v>4</v>
      </c>
      <c r="G2" s="1" t="s">
        <v>10</v>
      </c>
    </row>
    <row r="3" spans="1:7" ht="24.95" customHeight="1">
      <c r="A3" s="1"/>
      <c r="B3" s="1"/>
      <c r="C3" s="1"/>
      <c r="D3" s="5"/>
      <c r="E3" s="1"/>
      <c r="F3" s="5"/>
      <c r="G3" s="5"/>
    </row>
    <row r="4" spans="1:7" ht="24.95" customHeight="1">
      <c r="A4" s="1"/>
      <c r="B4" s="1"/>
      <c r="C4" s="1"/>
      <c r="D4" s="5"/>
      <c r="E4" s="4"/>
      <c r="F4" s="5"/>
      <c r="G4" s="5"/>
    </row>
    <row r="5" spans="1:7" ht="24.95" customHeight="1">
      <c r="A5" s="1"/>
      <c r="B5" s="1"/>
      <c r="C5" s="1"/>
      <c r="D5" s="5"/>
      <c r="E5" s="1"/>
      <c r="F5" s="5"/>
      <c r="G5" s="5"/>
    </row>
    <row r="6" spans="1:7" ht="24.95" customHeight="1">
      <c r="A6" s="1"/>
      <c r="B6" s="1"/>
      <c r="C6" s="1"/>
      <c r="D6" s="1"/>
      <c r="E6" s="1"/>
      <c r="F6" s="1"/>
      <c r="G6" s="1"/>
    </row>
    <row r="7" spans="1:7" ht="24.95" customHeight="1">
      <c r="A7" s="1"/>
      <c r="B7" s="1"/>
      <c r="C7" s="1"/>
      <c r="D7" s="1"/>
      <c r="E7" s="1"/>
      <c r="F7" s="1"/>
      <c r="G7" s="1"/>
    </row>
    <row r="8" spans="1:7" ht="24.95" customHeight="1">
      <c r="A8" s="1"/>
      <c r="B8" s="1"/>
      <c r="C8" s="1"/>
      <c r="D8" s="1"/>
      <c r="E8" s="1"/>
      <c r="F8" s="1"/>
      <c r="G8" s="1"/>
    </row>
    <row r="9" spans="1:7" ht="24.95" customHeight="1">
      <c r="A9" s="1"/>
      <c r="B9" s="1"/>
      <c r="C9" s="2"/>
      <c r="D9" s="1"/>
      <c r="E9" s="2"/>
      <c r="F9" s="2"/>
      <c r="G9" s="2"/>
    </row>
    <row r="10" spans="1:7" ht="24.95" customHeight="1">
      <c r="A10" s="1"/>
      <c r="B10" s="1"/>
      <c r="C10" s="2"/>
      <c r="D10" s="1"/>
      <c r="E10" s="2"/>
      <c r="F10" s="2"/>
      <c r="G10" s="2"/>
    </row>
    <row r="11" spans="1:7" ht="24.95" customHeight="1">
      <c r="A11" s="1"/>
      <c r="B11" s="1"/>
      <c r="C11" s="2"/>
      <c r="D11" s="1"/>
      <c r="E11" s="2"/>
      <c r="F11" s="2"/>
      <c r="G11" s="2"/>
    </row>
    <row r="12" spans="1:7" ht="24.95" customHeight="1">
      <c r="A12" s="2"/>
      <c r="B12" s="1"/>
      <c r="C12" s="2"/>
      <c r="D12" s="2"/>
      <c r="E12" s="2"/>
      <c r="F12" s="2"/>
      <c r="G12" s="2"/>
    </row>
    <row r="13" spans="1:7" ht="24.95" customHeight="1">
      <c r="A13" s="2"/>
      <c r="B13" s="1"/>
      <c r="C13" s="2"/>
      <c r="D13" s="2"/>
      <c r="E13" s="2"/>
      <c r="F13" s="2"/>
      <c r="G13" s="2"/>
    </row>
    <row r="14" spans="1:7" ht="24.95" customHeight="1">
      <c r="A14" s="2"/>
      <c r="B14" s="1"/>
      <c r="C14" s="2"/>
      <c r="D14" s="2"/>
      <c r="E14" s="2"/>
      <c r="F14" s="2"/>
      <c r="G14" s="2"/>
    </row>
    <row r="15" spans="1:7" ht="24.95" customHeight="1">
      <c r="A15" s="2"/>
      <c r="B15" s="1"/>
      <c r="C15" s="2"/>
      <c r="D15" s="2"/>
      <c r="E15" s="2"/>
      <c r="F15" s="2"/>
      <c r="G15" s="2"/>
    </row>
    <row r="16" spans="1:7" ht="24.95" customHeight="1">
      <c r="A16" s="2"/>
      <c r="B16" s="1"/>
      <c r="C16" s="2"/>
      <c r="D16" s="2"/>
      <c r="E16" s="2"/>
      <c r="F16" s="2"/>
      <c r="G16" s="2"/>
    </row>
    <row r="17" spans="1:7" ht="24.95" customHeight="1">
      <c r="A17" s="2"/>
      <c r="B17" s="1"/>
      <c r="C17" s="2"/>
      <c r="D17" s="2"/>
      <c r="E17" s="2"/>
      <c r="F17" s="2"/>
      <c r="G17" s="2"/>
    </row>
    <row r="18" spans="1:7" ht="24.95" customHeight="1">
      <c r="A18" s="2"/>
      <c r="B18" s="1"/>
      <c r="C18" s="2"/>
      <c r="D18" s="2"/>
      <c r="E18" s="2"/>
      <c r="F18" s="2"/>
      <c r="G18" s="2"/>
    </row>
    <row r="19" spans="1:7" ht="24.95" customHeight="1">
      <c r="A19" s="2"/>
      <c r="B19" s="1"/>
      <c r="C19" s="2"/>
      <c r="D19" s="2"/>
      <c r="E19" s="2"/>
      <c r="F19" s="2"/>
      <c r="G19" s="2"/>
    </row>
    <row r="20" spans="1:7" ht="24.95" customHeight="1">
      <c r="A20" s="2"/>
      <c r="B20" s="1"/>
      <c r="C20" s="2"/>
      <c r="D20" s="2"/>
      <c r="E20" s="2"/>
      <c r="F20" s="2"/>
      <c r="G20" s="2"/>
    </row>
    <row r="21" spans="1:7" ht="24.95" customHeight="1">
      <c r="A21" s="10" t="s">
        <v>16</v>
      </c>
      <c r="B21" s="11"/>
      <c r="C21" s="13" t="s">
        <v>11</v>
      </c>
      <c r="D21" s="14"/>
      <c r="E21" s="12" t="s">
        <v>5</v>
      </c>
      <c r="F21" s="12"/>
      <c r="G21" s="6"/>
    </row>
    <row r="22" spans="1:7" ht="24.95" customHeight="1">
      <c r="A22" s="15"/>
      <c r="B22" s="16"/>
      <c r="C22" s="16"/>
      <c r="D22" s="17"/>
      <c r="E22" s="3" t="s">
        <v>7</v>
      </c>
      <c r="F22" s="7"/>
      <c r="G22" s="6"/>
    </row>
    <row r="23" spans="1:7" ht="24.95" customHeight="1">
      <c r="A23" s="18"/>
      <c r="B23" s="19"/>
      <c r="C23" s="19"/>
      <c r="D23" s="20"/>
      <c r="E23" s="12" t="s">
        <v>8</v>
      </c>
      <c r="F23" s="12"/>
      <c r="G23" s="6"/>
    </row>
    <row r="24" spans="1:7" ht="24.95" customHeight="1">
      <c r="A24" s="18"/>
      <c r="B24" s="19"/>
      <c r="C24" s="19"/>
      <c r="D24" s="20"/>
      <c r="E24" s="8" t="s">
        <v>6</v>
      </c>
      <c r="F24" s="9">
        <v>0.2</v>
      </c>
      <c r="G24" s="6"/>
    </row>
    <row r="25" spans="1:7" ht="24.95" customHeight="1">
      <c r="A25" s="21"/>
      <c r="B25" s="22"/>
      <c r="C25" s="22"/>
      <c r="D25" s="23"/>
      <c r="E25" s="12" t="s">
        <v>9</v>
      </c>
      <c r="F25" s="12"/>
      <c r="G25" s="6"/>
    </row>
  </sheetData>
  <mergeCells count="6">
    <mergeCell ref="A21:B21"/>
    <mergeCell ref="E21:F21"/>
    <mergeCell ref="E23:F23"/>
    <mergeCell ref="E25:F25"/>
    <mergeCell ref="C21:D21"/>
    <mergeCell ref="A22:D25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2" sqref="A2:B4"/>
    </sheetView>
  </sheetViews>
  <sheetFormatPr baseColWidth="10" defaultRowHeight="15"/>
  <cols>
    <col min="1" max="1" width="34.5703125" bestFit="1" customWidth="1"/>
    <col min="2" max="2" width="10.5703125" customWidth="1"/>
  </cols>
  <sheetData>
    <row r="1" spans="1:3">
      <c r="A1" t="s">
        <v>1</v>
      </c>
      <c r="B1" t="s">
        <v>0</v>
      </c>
      <c r="C1" t="s">
        <v>2</v>
      </c>
    </row>
    <row r="2" spans="1:3">
      <c r="A2" t="s">
        <v>14</v>
      </c>
      <c r="B2">
        <v>160000</v>
      </c>
      <c r="C2">
        <v>50</v>
      </c>
    </row>
    <row r="3" spans="1:3">
      <c r="A3" t="s">
        <v>13</v>
      </c>
      <c r="B3">
        <v>167760</v>
      </c>
      <c r="C3">
        <v>148</v>
      </c>
    </row>
    <row r="4" spans="1:3">
      <c r="A4" t="s">
        <v>12</v>
      </c>
      <c r="B4">
        <v>162676</v>
      </c>
      <c r="C4">
        <v>76.150000000000006</v>
      </c>
    </row>
  </sheetData>
  <sortState ref="A2:D5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3"/>
  <sheetViews>
    <sheetView showFormulas="1" tabSelected="1" topLeftCell="B1" workbookViewId="0">
      <selection activeCell="J4" sqref="J4"/>
    </sheetView>
  </sheetViews>
  <sheetFormatPr baseColWidth="10" defaultRowHeight="15"/>
  <cols>
    <col min="1" max="1" width="2.140625" hidden="1" customWidth="1"/>
    <col min="2" max="2" width="18" customWidth="1"/>
    <col min="3" max="3" width="5.85546875" customWidth="1"/>
    <col min="4" max="4" width="1.85546875" bestFit="1" customWidth="1"/>
    <col min="5" max="5" width="18.42578125" bestFit="1" customWidth="1"/>
    <col min="6" max="6" width="3.85546875" bestFit="1" customWidth="1"/>
    <col min="7" max="7" width="9.42578125" bestFit="1" customWidth="1"/>
    <col min="8" max="8" width="4.5703125" customWidth="1"/>
  </cols>
  <sheetData>
    <row r="2" spans="2:8" ht="33.75">
      <c r="B2" s="25" t="s">
        <v>0</v>
      </c>
      <c r="C2" s="25" t="s">
        <v>1</v>
      </c>
      <c r="D2" s="25" t="s">
        <v>17</v>
      </c>
      <c r="E2" s="25" t="s">
        <v>2</v>
      </c>
      <c r="F2" s="25" t="s">
        <v>3</v>
      </c>
      <c r="G2" s="25" t="s">
        <v>4</v>
      </c>
      <c r="H2" s="25" t="s">
        <v>10</v>
      </c>
    </row>
    <row r="3" spans="2:8">
      <c r="B3" s="26">
        <f>VLOOKUP(Feuil3!C3,articles!$A$2:$B$4,2,FALSE)</f>
        <v>160000</v>
      </c>
      <c r="C3" s="26" t="s">
        <v>14</v>
      </c>
      <c r="D3" s="26">
        <v>1</v>
      </c>
      <c r="E3" s="27">
        <f>VLOOKUP(Feuil3!C3,articles!$A$2:$C$4,3,FALSE)</f>
        <v>50</v>
      </c>
      <c r="F3" s="28">
        <v>0.1</v>
      </c>
      <c r="G3" s="26">
        <f t="shared" ref="G3:G4" si="0">E3-(F3*E3)</f>
        <v>45</v>
      </c>
      <c r="H3" s="27">
        <f>G3*D3</f>
        <v>45</v>
      </c>
    </row>
    <row r="4" spans="2:8" ht="33.75">
      <c r="B4" s="26">
        <f>VLOOKUP(Feuil3!C4,articles!$A$2:$B$4,2,FALSE)</f>
        <v>167760</v>
      </c>
      <c r="C4" s="26" t="s">
        <v>13</v>
      </c>
      <c r="D4" s="26">
        <v>3</v>
      </c>
      <c r="E4" s="27">
        <f>VLOOKUP(Feuil3!C4,articles!$A$2:$C$4,3,FALSE)</f>
        <v>148</v>
      </c>
      <c r="F4" s="28">
        <v>0.05</v>
      </c>
      <c r="G4" s="26">
        <f t="shared" si="0"/>
        <v>140.6</v>
      </c>
      <c r="H4" s="27">
        <f t="shared" ref="H4:H5" si="1">G4*D4</f>
        <v>421.79999999999995</v>
      </c>
    </row>
    <row r="5" spans="2:8" ht="22.5">
      <c r="B5" s="26">
        <f>VLOOKUP(Feuil3!C5,articles!$A$2:$B$4,2,FALSE)</f>
        <v>162676</v>
      </c>
      <c r="C5" s="26" t="s">
        <v>12</v>
      </c>
      <c r="D5" s="26">
        <v>4</v>
      </c>
      <c r="E5" s="27">
        <f>VLOOKUP(Feuil3!C5,articles!$A$2:$C$4,3,FALSE)</f>
        <v>76.150000000000006</v>
      </c>
      <c r="F5" s="28">
        <v>0.5</v>
      </c>
      <c r="G5" s="26">
        <f>E5-(F5*E5)</f>
        <v>38.075000000000003</v>
      </c>
      <c r="H5" s="27">
        <f t="shared" si="1"/>
        <v>152.30000000000001</v>
      </c>
    </row>
    <row r="6" spans="2:8">
      <c r="B6" s="29" t="s">
        <v>16</v>
      </c>
      <c r="C6" s="30"/>
      <c r="D6" s="31" t="s">
        <v>11</v>
      </c>
      <c r="E6" s="32"/>
      <c r="F6" s="33" t="s">
        <v>5</v>
      </c>
      <c r="G6" s="33"/>
      <c r="H6" s="34">
        <f>H3+H4+H5</f>
        <v>619.09999999999991</v>
      </c>
    </row>
    <row r="7" spans="2:8" ht="22.5">
      <c r="B7" s="35"/>
      <c r="C7" s="36"/>
      <c r="D7" s="36"/>
      <c r="E7" s="37"/>
      <c r="F7" s="25" t="s">
        <v>7</v>
      </c>
      <c r="G7" s="38">
        <f>IF(B11="contant",2%,0%)</f>
        <v>0.02</v>
      </c>
      <c r="H7" s="39">
        <f>H6*G7*-1</f>
        <v>-12.381999999999998</v>
      </c>
    </row>
    <row r="8" spans="2:8">
      <c r="B8" s="40"/>
      <c r="C8" s="41"/>
      <c r="D8" s="41"/>
      <c r="E8" s="42"/>
      <c r="F8" s="33" t="s">
        <v>8</v>
      </c>
      <c r="G8" s="33"/>
      <c r="H8" s="34">
        <f>H6+H7</f>
        <v>606.71799999999996</v>
      </c>
    </row>
    <row r="9" spans="2:8">
      <c r="B9" s="40"/>
      <c r="C9" s="41"/>
      <c r="D9" s="41"/>
      <c r="E9" s="42"/>
      <c r="F9" s="43" t="s">
        <v>6</v>
      </c>
      <c r="G9" s="44">
        <v>0.2</v>
      </c>
      <c r="H9" s="39">
        <f>H8*G9</f>
        <v>121.3436</v>
      </c>
    </row>
    <row r="10" spans="2:8">
      <c r="B10" s="45"/>
      <c r="C10" s="46"/>
      <c r="D10" s="46"/>
      <c r="E10" s="47"/>
      <c r="F10" s="33" t="s">
        <v>9</v>
      </c>
      <c r="G10" s="33"/>
      <c r="H10" s="34">
        <f>H8+H9</f>
        <v>728.0616</v>
      </c>
    </row>
    <row r="11" spans="2:8">
      <c r="B11" s="24" t="s">
        <v>18</v>
      </c>
      <c r="C11" s="24"/>
      <c r="D11" s="24"/>
      <c r="E11" s="24"/>
      <c r="F11" s="24"/>
      <c r="G11" s="24"/>
      <c r="H11" s="24"/>
    </row>
    <row r="12" spans="2:8">
      <c r="B12" s="24"/>
      <c r="C12" s="24"/>
      <c r="D12" s="24"/>
      <c r="E12" s="24"/>
      <c r="F12" s="24"/>
      <c r="G12" s="24"/>
      <c r="H12" s="24"/>
    </row>
    <row r="13" spans="2:8">
      <c r="C13" s="24"/>
      <c r="D13" s="24"/>
      <c r="E13" s="24"/>
      <c r="F13" s="24"/>
      <c r="G13" s="24"/>
      <c r="H13" s="24"/>
    </row>
  </sheetData>
  <dataConsolidate/>
  <mergeCells count="6">
    <mergeCell ref="B6:C6"/>
    <mergeCell ref="D6:E6"/>
    <mergeCell ref="F6:G6"/>
    <mergeCell ref="B7:E10"/>
    <mergeCell ref="F8:G8"/>
    <mergeCell ref="F10:G10"/>
  </mergeCells>
  <dataValidations count="2">
    <dataValidation type="list" allowBlank="1" showInputMessage="1" showErrorMessage="1" sqref="C4:C11">
      <formula1>désignation</formula1>
    </dataValidation>
    <dataValidation type="list" showInputMessage="1" showErrorMessage="1" sqref="C3">
      <formula1>désignation</formula1>
    </dataValidation>
  </dataValidations>
  <printOptions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facture</vt:lpstr>
      <vt:lpstr>articles</vt:lpstr>
      <vt:lpstr>Feuil3</vt:lpstr>
      <vt:lpstr>désignation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2016-09-02T09:59:58Z</dcterms:modified>
</cp:coreProperties>
</file>