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DATA ANALYST\Assignments\Excel\"/>
    </mc:Choice>
  </mc:AlternateContent>
  <xr:revisionPtr revIDLastSave="0" documentId="13_ncr:1_{63C2D370-3315-4392-8E10-6CBA9B180EC0}" xr6:coauthVersionLast="47" xr6:coauthVersionMax="47" xr10:uidLastSave="{00000000-0000-0000-0000-000000000000}"/>
  <bookViews>
    <workbookView xWindow="-120" yWindow="-120" windowWidth="20730" windowHeight="11160" activeTab="4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  <definedName name="_xlchart.v1.3" hidden="1">Waterfall!$C$6:$C$17</definedName>
    <definedName name="_xlchart.v1.4" hidden="1">Waterfall!$D$5</definedName>
    <definedName name="_xlchart.v1.5" hidden="1">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D8" i="3" l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E13" i="3" s="1"/>
  <c r="D7" i="3"/>
  <c r="C25" i="3"/>
  <c r="E19" i="3" l="1"/>
  <c r="E15" i="3"/>
  <c r="E11" i="3"/>
  <c r="E22" i="3"/>
  <c r="E18" i="3"/>
  <c r="E10" i="3"/>
  <c r="E7" i="3"/>
  <c r="E20" i="3"/>
  <c r="E16" i="3"/>
  <c r="E12" i="3"/>
  <c r="E8" i="3"/>
  <c r="E17" i="3"/>
  <c r="E14" i="3"/>
  <c r="E9" i="3"/>
  <c r="E23" i="3"/>
  <c r="E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<sst xmlns="http://schemas.openxmlformats.org/spreadsheetml/2006/main" count="45" uniqueCount="38">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</sst>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757970827417065E-2"/>
          <c:y val="0.10644440721505556"/>
          <c:w val="0.95255589988464306"/>
          <c:h val="0.82993124639907812"/>
        </c:manualLayout>
      </c:layout>
      <c:lineChart>
        <c:grouping val="standard"/>
        <c:varyColors val="0"/>
        <c:ser>
          <c:idx val="0"/>
          <c:order val="0"/>
          <c:tx>
            <c:strRef>
              <c:f>Charts!$C$5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Charts!$B$6:$B$20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Charts!$C$6:$C$20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5-4F4D-8FB9-49D4B9DDB3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1446400"/>
        <c:axId val="428013712"/>
      </c:lineChart>
      <c:catAx>
        <c:axId val="43144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13712"/>
        <c:crosses val="autoZero"/>
        <c:auto val="1"/>
        <c:lblAlgn val="ctr"/>
        <c:lblOffset val="100"/>
        <c:noMultiLvlLbl val="0"/>
      </c:catAx>
      <c:valAx>
        <c:axId val="428013712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431446400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 cap="sq">
          <a:noFill/>
          <a:round/>
        </a:ln>
        <a:effectLst/>
      </c:spPr>
    </c:plotArea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22225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Revenue'000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4CD-4890-9E6D-3B1E7151960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CD-4890-9E6D-3B1E7151960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CD-4890-9E6D-3B1E7151960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4CD-4890-9E6D-3B1E7151960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4CD-4890-9E6D-3B1E7151960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4CD-4890-9E6D-3B1E7151960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4CD-4890-9E6D-3B1E7151960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4CD-4890-9E6D-3B1E7151960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4CD-4890-9E6D-3B1E7151960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4CD-4890-9E6D-3B1E7151960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4CD-4890-9E6D-3B1E7151960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4CD-4890-9E6D-3B1E7151960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4CD-4890-9E6D-3B1E7151960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4CD-4890-9E6D-3B1E71519606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4CD-4890-9E6D-3B1E71519606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4CD-4890-9E6D-3B1E71519606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4CD-4890-9E6D-3B1E715196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Charts2!$B$6:$B$23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Charts2!$C$6:$C$23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D-4890-9E6D-3B1E71519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881039"/>
        <c:axId val="380225567"/>
      </c:barChart>
      <c:lineChart>
        <c:grouping val="standard"/>
        <c:varyColors val="0"/>
        <c:ser>
          <c:idx val="1"/>
          <c:order val="1"/>
          <c:tx>
            <c:v>%</c:v>
          </c:tx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7"/>
            <c:marker>
              <c:symbol val="diamond"/>
              <c:size val="14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4CD-4890-9E6D-3B1E715196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Charts2!$B$6:$B$23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Charts2!$E$6:$E$23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D-4890-9E6D-3B1E71519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882895"/>
        <c:axId val="380226527"/>
      </c:lineChart>
      <c:catAx>
        <c:axId val="38388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25567"/>
        <c:crosses val="autoZero"/>
        <c:auto val="1"/>
        <c:lblAlgn val="ctr"/>
        <c:lblOffset val="100"/>
        <c:noMultiLvlLbl val="0"/>
      </c:catAx>
      <c:valAx>
        <c:axId val="38022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81039"/>
        <c:crosses val="autoZero"/>
        <c:crossBetween val="between"/>
      </c:valAx>
      <c:valAx>
        <c:axId val="38022652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82895"/>
        <c:crosses val="max"/>
        <c:crossBetween val="between"/>
      </c:valAx>
      <c:catAx>
        <c:axId val="3838828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0226527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rgbClr val="7030A0"/>
                </a:solidFill>
              </a:rPr>
              <a:t>Weight vs Horse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2">
                    <a:lumMod val="75000"/>
                  </a:schemeClr>
                </a:solidFill>
                <a:prstDash val="dash"/>
                <a:headEnd type="oval"/>
                <a:tailEnd type="arrow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481166205575654E-2"/>
                  <c:y val="-0.135857871780625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rgbClr val="FF0000"/>
                        </a:solidFill>
                      </a:rPr>
                      <a:t>y = 14.905x + 1139.6</a:t>
                    </a:r>
                    <a:br>
                      <a:rPr lang="en-US" sz="1000" b="1" baseline="0">
                        <a:solidFill>
                          <a:srgbClr val="FF0000"/>
                        </a:solidFill>
                      </a:rPr>
                    </a:br>
                    <a:r>
                      <a:rPr lang="en-US" sz="1000" b="1" baseline="0">
                        <a:solidFill>
                          <a:srgbClr val="FF0000"/>
                        </a:solidFill>
                      </a:rPr>
                      <a:t>R² = 0.8275</a:t>
                    </a:r>
                    <a:endParaRPr lang="en-US" sz="10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5-44C6-B87E-ED087FB11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39151"/>
        <c:axId val="374398063"/>
      </c:scatterChart>
      <c:valAx>
        <c:axId val="37383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8063"/>
        <c:crosses val="autoZero"/>
        <c:crossBetween val="midCat"/>
      </c:valAx>
      <c:valAx>
        <c:axId val="374398063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39151"/>
        <c:crosses val="autoZero"/>
        <c:crossBetween val="midCat"/>
        <c:majorUnit val="1000"/>
      </c:valAx>
      <c:spPr>
        <a:noFill/>
        <a:ln>
          <a:solidFill>
            <a:srgbClr val="7030A0">
              <a:alpha val="92000"/>
            </a:srgb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4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472-4979-A21F-1523446EAC28}"/>
            </c:ext>
          </c:extLst>
        </c:ser>
        <c:ser>
          <c:idx val="5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472-4979-A21F-1523446EAC28}"/>
            </c:ext>
          </c:extLst>
        </c:ser>
        <c:ser>
          <c:idx val="6"/>
          <c:order val="2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472-4979-A21F-1523446EAC28}"/>
            </c:ext>
          </c:extLst>
        </c:ser>
        <c:ser>
          <c:idx val="7"/>
          <c:order val="3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472-4979-A21F-1523446EAC28}"/>
            </c:ext>
          </c:extLst>
        </c:ser>
        <c:ser>
          <c:idx val="0"/>
          <c:order val="4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72-4979-A21F-1523446EAC28}"/>
            </c:ext>
          </c:extLst>
        </c:ser>
        <c:ser>
          <c:idx val="3"/>
          <c:order val="5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72-4979-A21F-1523446EAC28}"/>
            </c:ext>
          </c:extLst>
        </c:ser>
        <c:ser>
          <c:idx val="1"/>
          <c:order val="6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72-4979-A21F-1523446EAC28}"/>
            </c:ext>
          </c:extLst>
        </c:ser>
        <c:ser>
          <c:idx val="2"/>
          <c:order val="7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472-4979-A21F-1523446EA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4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4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Period vs Net Cash Flow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rgbClr val="7030A0"/>
              </a:solidFill>
              <a:latin typeface="Calibri" panose="020F0502020204030204"/>
            </a:rPr>
            <a:t>Period vs Net Cash Flow</a:t>
          </a:r>
        </a:p>
      </cx:txPr>
    </cx:title>
    <cx:plotArea>
      <cx:plotAreaRegion>
        <cx:plotSurface>
          <cx:spPr>
            <a:ln>
              <a:solidFill>
                <a:srgbClr val="00B050"/>
              </a:solidFill>
            </a:ln>
          </cx:spPr>
        </cx:plotSurface>
        <cx:series layoutId="waterfall" uniqueId="{5AF698C2-4E6F-4BFF-991B-8A3C89D16CFB}">
          <cx:tx>
            <cx:txData>
              <cx:f>_xlchart.v1.1</cx:f>
              <cx:v>Net Cash Flow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spPr>
    <a:ln w="19050">
      <a:solidFill>
        <a:srgbClr val="00B05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64552</xdr:colOff>
      <xdr:row>3</xdr:row>
      <xdr:rowOff>99060</xdr:rowOff>
    </xdr:from>
    <xdr:to>
      <xdr:col>20</xdr:col>
      <xdr:colOff>329565</xdr:colOff>
      <xdr:row>9</xdr:row>
      <xdr:rowOff>28575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6702" y="670560"/>
          <a:ext cx="2703413" cy="1072515"/>
        </a:xfrm>
        <a:prstGeom prst="rect">
          <a:avLst/>
        </a:prstGeom>
      </xdr:spPr>
    </xdr:pic>
    <xdr:clientData/>
  </xdr:twoCellAnchor>
  <xdr:twoCellAnchor>
    <xdr:from>
      <xdr:col>3</xdr:col>
      <xdr:colOff>285750</xdr:colOff>
      <xdr:row>3</xdr:row>
      <xdr:rowOff>76200</xdr:rowOff>
    </xdr:from>
    <xdr:to>
      <xdr:col>14</xdr:col>
      <xdr:colOff>552450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666AA-D153-787E-20D2-DC4C55E6A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179716</xdr:colOff>
      <xdr:row>0</xdr:row>
      <xdr:rowOff>173427</xdr:rowOff>
    </xdr:from>
    <xdr:to>
      <xdr:col>18</xdr:col>
      <xdr:colOff>466553</xdr:colOff>
      <xdr:row>7</xdr:row>
      <xdr:rowOff>68437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92263" y="173427"/>
          <a:ext cx="2119950" cy="1215930"/>
        </a:xfrm>
        <a:prstGeom prst="rect">
          <a:avLst/>
        </a:prstGeom>
      </xdr:spPr>
    </xdr:pic>
    <xdr:clientData/>
  </xdr:twoCellAnchor>
  <xdr:twoCellAnchor>
    <xdr:from>
      <xdr:col>5</xdr:col>
      <xdr:colOff>473195</xdr:colOff>
      <xdr:row>3</xdr:row>
      <xdr:rowOff>17971</xdr:rowOff>
    </xdr:from>
    <xdr:to>
      <xdr:col>14</xdr:col>
      <xdr:colOff>557123</xdr:colOff>
      <xdr:row>20</xdr:row>
      <xdr:rowOff>71885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91574D-928F-BAAE-8037-A60EB561A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81393</xdr:colOff>
      <xdr:row>2</xdr:row>
      <xdr:rowOff>51954</xdr:rowOff>
    </xdr:from>
    <xdr:to>
      <xdr:col>14</xdr:col>
      <xdr:colOff>433389</xdr:colOff>
      <xdr:row>13</xdr:row>
      <xdr:rowOff>128154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7848" y="432954"/>
          <a:ext cx="3382677" cy="2171700"/>
        </a:xfrm>
        <a:prstGeom prst="rect">
          <a:avLst/>
        </a:prstGeom>
      </xdr:spPr>
    </xdr:pic>
    <xdr:clientData/>
  </xdr:twoCellAnchor>
  <xdr:twoCellAnchor>
    <xdr:from>
      <xdr:col>4</xdr:col>
      <xdr:colOff>73604</xdr:colOff>
      <xdr:row>14</xdr:row>
      <xdr:rowOff>173183</xdr:rowOff>
    </xdr:from>
    <xdr:to>
      <xdr:col>15</xdr:col>
      <xdr:colOff>432954</xdr:colOff>
      <xdr:row>36</xdr:row>
      <xdr:rowOff>89189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98D37-7E77-2A00-77C6-9CBDAA459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262341</xdr:colOff>
      <xdr:row>18</xdr:row>
      <xdr:rowOff>138521</xdr:rowOff>
    </xdr:from>
    <xdr:to>
      <xdr:col>4</xdr:col>
      <xdr:colOff>32501</xdr:colOff>
      <xdr:row>25</xdr:row>
      <xdr:rowOff>186418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941" y="3567521"/>
          <a:ext cx="2780060" cy="1381397"/>
        </a:xfrm>
        <a:prstGeom prst="rect">
          <a:avLst/>
        </a:prstGeom>
      </xdr:spPr>
    </xdr:pic>
    <xdr:clientData/>
  </xdr:twoCellAnchor>
  <xdr:twoCellAnchor>
    <xdr:from>
      <xdr:col>4</xdr:col>
      <xdr:colOff>730455</xdr:colOff>
      <xdr:row>3</xdr:row>
      <xdr:rowOff>144358</xdr:rowOff>
    </xdr:from>
    <xdr:to>
      <xdr:col>14</xdr:col>
      <xdr:colOff>131123</xdr:colOff>
      <xdr:row>26</xdr:row>
      <xdr:rowOff>175656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55D3401-C0E4-971A-0646-7AAF1183E3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9955" y="715858"/>
              <a:ext cx="6553077" cy="44127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356852</xdr:colOff>
      <xdr:row>4</xdr:row>
      <xdr:rowOff>135858</xdr:rowOff>
    </xdr:from>
    <xdr:to>
      <xdr:col>17</xdr:col>
      <xdr:colOff>280148</xdr:colOff>
      <xdr:row>21</xdr:row>
      <xdr:rowOff>156881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443029</xdr:colOff>
      <xdr:row>2</xdr:row>
      <xdr:rowOff>166688</xdr:rowOff>
    </xdr:from>
    <xdr:to>
      <xdr:col>28</xdr:col>
      <xdr:colOff>386507</xdr:colOff>
      <xdr:row>13</xdr:row>
      <xdr:rowOff>47624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80B18B-95A3-B0E6-A528-F160AB12B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44717" y="547688"/>
          <a:ext cx="4277353" cy="2190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B2:C20"/>
  <sheetViews>
    <sheetView topLeftCell="C1" workbookViewId="0">
      <selection activeCell="Q18" sqref="Q18"/>
    </sheetView>
  </sheetViews>
  <sheetFormatPr defaultRowHeight="15" x14ac:dyDescent="0.25"/>
  <cols>
    <col min="1" max="1" width="4" customWidth="1"/>
    <col min="3" max="3" width="11.7109375" bestFit="1" customWidth="1"/>
  </cols>
  <sheetData>
    <row r="2" spans="2:3" x14ac:dyDescent="0.25">
      <c r="B2" s="7" t="s">
        <v>2</v>
      </c>
    </row>
    <row r="3" spans="2:3" x14ac:dyDescent="0.25">
      <c r="B3" s="7" t="s">
        <v>3</v>
      </c>
    </row>
    <row r="5" spans="2:3" x14ac:dyDescent="0.25">
      <c r="B5" s="8" t="s">
        <v>0</v>
      </c>
      <c r="C5" s="8" t="s">
        <v>1</v>
      </c>
    </row>
    <row r="6" spans="2:3" x14ac:dyDescent="0.25">
      <c r="B6" s="4">
        <v>1990</v>
      </c>
      <c r="C6" s="10">
        <v>2156</v>
      </c>
    </row>
    <row r="7" spans="2:3" x14ac:dyDescent="0.25">
      <c r="B7" s="4">
        <v>1991</v>
      </c>
      <c r="C7" s="10">
        <v>3562</v>
      </c>
    </row>
    <row r="8" spans="2:3" x14ac:dyDescent="0.25">
      <c r="B8" s="4">
        <v>1992</v>
      </c>
      <c r="C8" s="10">
        <v>7506</v>
      </c>
    </row>
    <row r="9" spans="2:3" x14ac:dyDescent="0.25">
      <c r="B9" s="4">
        <v>1993</v>
      </c>
      <c r="C9" s="10">
        <v>6258</v>
      </c>
    </row>
    <row r="10" spans="2:3" x14ac:dyDescent="0.25">
      <c r="B10" s="4">
        <v>1994</v>
      </c>
      <c r="C10" s="10">
        <v>6279</v>
      </c>
    </row>
    <row r="11" spans="2:3" x14ac:dyDescent="0.25">
      <c r="B11" s="4">
        <v>1995</v>
      </c>
      <c r="C11" s="10">
        <v>1963</v>
      </c>
    </row>
    <row r="12" spans="2:3" x14ac:dyDescent="0.25">
      <c r="B12" s="4">
        <v>1996</v>
      </c>
      <c r="C12" s="10">
        <v>6736</v>
      </c>
    </row>
    <row r="13" spans="2:3" x14ac:dyDescent="0.25">
      <c r="B13" s="4">
        <v>1997</v>
      </c>
      <c r="C13" s="10">
        <v>3280</v>
      </c>
    </row>
    <row r="14" spans="2:3" x14ac:dyDescent="0.25">
      <c r="B14" s="4">
        <v>1998</v>
      </c>
      <c r="C14" s="10">
        <v>8398</v>
      </c>
    </row>
    <row r="15" spans="2:3" x14ac:dyDescent="0.25">
      <c r="B15" s="4">
        <v>1999</v>
      </c>
      <c r="C15" s="10">
        <v>2882</v>
      </c>
    </row>
    <row r="16" spans="2:3" x14ac:dyDescent="0.25">
      <c r="B16" s="4">
        <v>2000</v>
      </c>
      <c r="C16" s="10">
        <v>4686</v>
      </c>
    </row>
    <row r="17" spans="2:3" x14ac:dyDescent="0.25">
      <c r="B17" s="4">
        <v>2001</v>
      </c>
      <c r="C17" s="10">
        <v>6976</v>
      </c>
    </row>
    <row r="18" spans="2:3" x14ac:dyDescent="0.25">
      <c r="B18" s="4">
        <v>2002</v>
      </c>
      <c r="C18" s="10">
        <v>2173</v>
      </c>
    </row>
    <row r="19" spans="2:3" x14ac:dyDescent="0.25">
      <c r="B19" s="4">
        <v>2003</v>
      </c>
      <c r="C19" s="10">
        <v>2166</v>
      </c>
    </row>
    <row r="20" spans="2:3" x14ac:dyDescent="0.25">
      <c r="B20" s="5">
        <v>2004</v>
      </c>
      <c r="C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B2:E25"/>
  <sheetViews>
    <sheetView topLeftCell="E1" zoomScale="106" zoomScaleNormal="106" workbookViewId="0">
      <selection activeCell="R15" sqref="R15"/>
    </sheetView>
  </sheetViews>
  <sheetFormatPr defaultRowHeight="15" x14ac:dyDescent="0.25"/>
  <cols>
    <col min="3" max="3" width="14.42578125" customWidth="1"/>
    <col min="4" max="4" width="13.5703125" customWidth="1"/>
  </cols>
  <sheetData>
    <row r="2" spans="2:5" x14ac:dyDescent="0.25">
      <c r="B2" s="7" t="s">
        <v>7</v>
      </c>
    </row>
    <row r="3" spans="2:5" x14ac:dyDescent="0.25">
      <c r="B3" s="7"/>
    </row>
    <row r="5" spans="2:5" x14ac:dyDescent="0.25">
      <c r="B5" s="1" t="s">
        <v>0</v>
      </c>
      <c r="C5" s="2" t="s">
        <v>1</v>
      </c>
      <c r="D5" s="2" t="s">
        <v>6</v>
      </c>
      <c r="E5" s="16" t="s">
        <v>5</v>
      </c>
    </row>
    <row r="6" spans="2:5" x14ac:dyDescent="0.25">
      <c r="B6" s="4">
        <v>2005</v>
      </c>
      <c r="C6" s="3">
        <v>528</v>
      </c>
      <c r="D6" s="14"/>
      <c r="E6" s="13"/>
    </row>
    <row r="7" spans="2:5" x14ac:dyDescent="0.25">
      <c r="B7" s="4">
        <v>2006</v>
      </c>
      <c r="C7" s="3">
        <v>4550</v>
      </c>
      <c r="D7" s="15">
        <f>SUM($C$6:C7)</f>
        <v>5078</v>
      </c>
      <c r="E7" s="14">
        <f>D7/$D$23</f>
        <v>6.5615712624370076E-2</v>
      </c>
    </row>
    <row r="8" spans="2:5" x14ac:dyDescent="0.25">
      <c r="B8" s="4">
        <v>2007</v>
      </c>
      <c r="C8" s="3">
        <v>8189</v>
      </c>
      <c r="D8" s="15">
        <f>SUM($C$6:C8)</f>
        <v>13267</v>
      </c>
      <c r="E8" s="14">
        <f t="shared" ref="E8:E23" si="0">D8/$D$23</f>
        <v>0.17143041736658482</v>
      </c>
    </row>
    <row r="9" spans="2:5" x14ac:dyDescent="0.25">
      <c r="B9" s="4">
        <v>2008</v>
      </c>
      <c r="C9" s="3">
        <v>1730</v>
      </c>
      <c r="D9" s="15">
        <f>SUM($C$6:C9)</f>
        <v>14997</v>
      </c>
      <c r="E9" s="14">
        <f t="shared" si="0"/>
        <v>0.19378472670887711</v>
      </c>
    </row>
    <row r="10" spans="2:5" x14ac:dyDescent="0.25">
      <c r="B10" s="4">
        <v>2009</v>
      </c>
      <c r="C10" s="3">
        <v>5262</v>
      </c>
      <c r="D10" s="15">
        <f>SUM($C$6:C10)</f>
        <v>20259</v>
      </c>
      <c r="E10" s="14">
        <f t="shared" si="0"/>
        <v>0.26177800749450836</v>
      </c>
    </row>
    <row r="11" spans="2:5" x14ac:dyDescent="0.25">
      <c r="B11" s="4">
        <v>2010</v>
      </c>
      <c r="C11" s="3">
        <v>2172</v>
      </c>
      <c r="D11" s="15">
        <f>SUM($C$6:C11)</f>
        <v>22431</v>
      </c>
      <c r="E11" s="14">
        <f t="shared" si="0"/>
        <v>0.28984364905026488</v>
      </c>
    </row>
    <row r="12" spans="2:5" x14ac:dyDescent="0.25">
      <c r="B12" s="4">
        <v>2011</v>
      </c>
      <c r="C12" s="3">
        <v>4384</v>
      </c>
      <c r="D12" s="15">
        <f>SUM($C$6:C12)</f>
        <v>26815</v>
      </c>
      <c r="E12" s="14">
        <f t="shared" si="0"/>
        <v>0.34649179480553044</v>
      </c>
    </row>
    <row r="13" spans="2:5" x14ac:dyDescent="0.25">
      <c r="B13" s="4">
        <v>2012</v>
      </c>
      <c r="C13" s="3">
        <v>8709</v>
      </c>
      <c r="D13" s="15">
        <f>SUM($C$6:C13)</f>
        <v>35524</v>
      </c>
      <c r="E13" s="14">
        <f t="shared" si="0"/>
        <v>0.45902571391652669</v>
      </c>
    </row>
    <row r="14" spans="2:5" x14ac:dyDescent="0.25">
      <c r="B14" s="4">
        <v>2013</v>
      </c>
      <c r="C14" s="3">
        <v>3618</v>
      </c>
      <c r="D14" s="15">
        <f>SUM($C$6:C14)</f>
        <v>39142</v>
      </c>
      <c r="E14" s="14">
        <f t="shared" si="0"/>
        <v>0.50577594004393334</v>
      </c>
    </row>
    <row r="15" spans="2:5" x14ac:dyDescent="0.25">
      <c r="B15" s="4">
        <v>2014</v>
      </c>
      <c r="C15" s="3">
        <v>6372</v>
      </c>
      <c r="D15" s="15">
        <f>SUM($C$6:C15)</f>
        <v>45514</v>
      </c>
      <c r="E15" s="14">
        <f t="shared" si="0"/>
        <v>0.58811215919369431</v>
      </c>
    </row>
    <row r="16" spans="2:5" x14ac:dyDescent="0.25">
      <c r="B16" s="4">
        <v>2015</v>
      </c>
      <c r="C16" s="3">
        <v>3456</v>
      </c>
      <c r="D16" s="15">
        <f>SUM($C$6:C16)</f>
        <v>48970</v>
      </c>
      <c r="E16" s="14">
        <f t="shared" si="0"/>
        <v>0.6327690916139036</v>
      </c>
    </row>
    <row r="17" spans="2:5" x14ac:dyDescent="0.25">
      <c r="B17" s="4">
        <v>2016</v>
      </c>
      <c r="C17" s="3">
        <v>7478</v>
      </c>
      <c r="D17" s="15">
        <f>SUM($C$6:C17)</f>
        <v>56448</v>
      </c>
      <c r="E17" s="14">
        <f t="shared" si="0"/>
        <v>0.72939656286341903</v>
      </c>
    </row>
    <row r="18" spans="2:5" x14ac:dyDescent="0.25">
      <c r="B18" s="4">
        <v>2017</v>
      </c>
      <c r="C18" s="3">
        <v>4649</v>
      </c>
      <c r="D18" s="15">
        <f>SUM($C$6:C18)</f>
        <v>61097</v>
      </c>
      <c r="E18" s="14">
        <f t="shared" si="0"/>
        <v>0.78946892363354437</v>
      </c>
    </row>
    <row r="19" spans="2:5" x14ac:dyDescent="0.25">
      <c r="B19" s="4">
        <v>2018</v>
      </c>
      <c r="C19" s="3">
        <v>5831</v>
      </c>
      <c r="D19" s="15">
        <f>SUM($C$6:C19)</f>
        <v>66928</v>
      </c>
      <c r="E19" s="14">
        <f t="shared" si="0"/>
        <v>0.86481457552655383</v>
      </c>
    </row>
    <row r="20" spans="2:5" x14ac:dyDescent="0.25">
      <c r="B20" s="4">
        <v>2019</v>
      </c>
      <c r="C20" s="3">
        <v>1599</v>
      </c>
      <c r="D20" s="15">
        <f>SUM($C$6:C20)</f>
        <v>68527</v>
      </c>
      <c r="E20" s="14">
        <f t="shared" si="0"/>
        <v>0.88547615971055693</v>
      </c>
    </row>
    <row r="21" spans="2:5" x14ac:dyDescent="0.25">
      <c r="B21" s="4">
        <v>2020</v>
      </c>
      <c r="C21" s="3">
        <v>3695</v>
      </c>
      <c r="D21" s="15">
        <f>SUM($C$6:C21)</f>
        <v>72222</v>
      </c>
      <c r="E21" s="14">
        <f t="shared" si="0"/>
        <v>0.93322134642718702</v>
      </c>
    </row>
    <row r="22" spans="2:5" x14ac:dyDescent="0.25">
      <c r="B22" s="4">
        <v>2021</v>
      </c>
      <c r="C22" s="3">
        <v>1678</v>
      </c>
      <c r="D22" s="15">
        <f>SUM($C$6:C22)</f>
        <v>73900</v>
      </c>
      <c r="E22" s="14">
        <f t="shared" si="0"/>
        <v>0.95490373433260112</v>
      </c>
    </row>
    <row r="23" spans="2:5" x14ac:dyDescent="0.25">
      <c r="B23" s="5">
        <v>2022</v>
      </c>
      <c r="C23" s="6">
        <v>3490</v>
      </c>
      <c r="D23" s="15">
        <f>SUM($C$6:C23)</f>
        <v>77390</v>
      </c>
      <c r="E23" s="14">
        <f t="shared" si="0"/>
        <v>1</v>
      </c>
    </row>
    <row r="25" spans="2:5" x14ac:dyDescent="0.25">
      <c r="B25" t="s">
        <v>4</v>
      </c>
      <c r="C25" s="12">
        <f>SUM(C6:C23)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zoomScale="55" zoomScaleNormal="55" workbookViewId="0">
      <selection activeCell="V12" sqref="V12"/>
    </sheetView>
  </sheetViews>
  <sheetFormatPr defaultRowHeight="15" x14ac:dyDescent="0.25"/>
  <cols>
    <col min="3" max="3" width="11" bestFit="1" customWidth="1"/>
  </cols>
  <sheetData>
    <row r="2" spans="3:4" x14ac:dyDescent="0.25">
      <c r="C2" s="7" t="s">
        <v>10</v>
      </c>
    </row>
    <row r="3" spans="3:4" x14ac:dyDescent="0.25">
      <c r="C3" s="7" t="s">
        <v>3</v>
      </c>
    </row>
    <row r="4" spans="3:4" x14ac:dyDescent="0.25">
      <c r="C4" s="7"/>
    </row>
    <row r="5" spans="3:4" x14ac:dyDescent="0.25">
      <c r="C5" s="17" t="s">
        <v>8</v>
      </c>
      <c r="D5" s="17" t="s">
        <v>9</v>
      </c>
    </row>
    <row r="6" spans="3:4" x14ac:dyDescent="0.25">
      <c r="C6" s="18">
        <v>130</v>
      </c>
      <c r="D6" s="18">
        <v>3504</v>
      </c>
    </row>
    <row r="7" spans="3:4" x14ac:dyDescent="0.25">
      <c r="C7" s="19">
        <v>165</v>
      </c>
      <c r="D7" s="19">
        <v>3693</v>
      </c>
    </row>
    <row r="8" spans="3:4" x14ac:dyDescent="0.25">
      <c r="C8" s="18">
        <v>150</v>
      </c>
      <c r="D8" s="18">
        <v>3436</v>
      </c>
    </row>
    <row r="9" spans="3:4" x14ac:dyDescent="0.25">
      <c r="C9" s="19">
        <v>150</v>
      </c>
      <c r="D9" s="19">
        <v>3433</v>
      </c>
    </row>
    <row r="10" spans="3:4" x14ac:dyDescent="0.25">
      <c r="C10" s="18">
        <v>140</v>
      </c>
      <c r="D10" s="18">
        <v>3449</v>
      </c>
    </row>
    <row r="11" spans="3:4" x14ac:dyDescent="0.25">
      <c r="C11" s="19">
        <v>198</v>
      </c>
      <c r="D11" s="19">
        <v>4341</v>
      </c>
    </row>
    <row r="12" spans="3:4" x14ac:dyDescent="0.25">
      <c r="C12" s="18">
        <v>220</v>
      </c>
      <c r="D12" s="18">
        <v>4354</v>
      </c>
    </row>
    <row r="13" spans="3:4" x14ac:dyDescent="0.25">
      <c r="C13" s="19">
        <v>215</v>
      </c>
      <c r="D13" s="19">
        <v>4312</v>
      </c>
    </row>
    <row r="14" spans="3:4" x14ac:dyDescent="0.25">
      <c r="C14" s="18">
        <v>225</v>
      </c>
      <c r="D14" s="18">
        <v>4425</v>
      </c>
    </row>
    <row r="15" spans="3:4" x14ac:dyDescent="0.25">
      <c r="C15" s="19">
        <v>190</v>
      </c>
      <c r="D15" s="19">
        <v>3850</v>
      </c>
    </row>
    <row r="16" spans="3:4" x14ac:dyDescent="0.25">
      <c r="C16" s="18">
        <v>170</v>
      </c>
      <c r="D16" s="18">
        <v>3563</v>
      </c>
    </row>
    <row r="17" spans="3:4" x14ac:dyDescent="0.25">
      <c r="C17" s="19">
        <v>160</v>
      </c>
      <c r="D17" s="19">
        <v>3609</v>
      </c>
    </row>
    <row r="18" spans="3:4" x14ac:dyDescent="0.25">
      <c r="C18" s="18">
        <v>150</v>
      </c>
      <c r="D18" s="18">
        <v>3761</v>
      </c>
    </row>
    <row r="19" spans="3:4" x14ac:dyDescent="0.25">
      <c r="C19" s="19">
        <v>225</v>
      </c>
      <c r="D19" s="19">
        <v>3086</v>
      </c>
    </row>
    <row r="20" spans="3:4" x14ac:dyDescent="0.25">
      <c r="C20" s="18">
        <v>95</v>
      </c>
      <c r="D20" s="18">
        <v>2372</v>
      </c>
    </row>
    <row r="21" spans="3:4" x14ac:dyDescent="0.25">
      <c r="C21" s="19">
        <v>95</v>
      </c>
      <c r="D21" s="19">
        <v>2833</v>
      </c>
    </row>
    <row r="22" spans="3:4" x14ac:dyDescent="0.25">
      <c r="C22" s="18">
        <v>97</v>
      </c>
      <c r="D22" s="18">
        <v>2774</v>
      </c>
    </row>
    <row r="23" spans="3:4" x14ac:dyDescent="0.25">
      <c r="C23" s="19">
        <v>85</v>
      </c>
      <c r="D23" s="19">
        <v>2587</v>
      </c>
    </row>
    <row r="24" spans="3:4" x14ac:dyDescent="0.25">
      <c r="C24" s="18">
        <v>88</v>
      </c>
      <c r="D24" s="18">
        <v>2130</v>
      </c>
    </row>
    <row r="25" spans="3:4" x14ac:dyDescent="0.25">
      <c r="C25" s="19">
        <v>46</v>
      </c>
      <c r="D25" s="19">
        <v>1835</v>
      </c>
    </row>
    <row r="26" spans="3:4" x14ac:dyDescent="0.25">
      <c r="C26" s="18">
        <v>87</v>
      </c>
      <c r="D26" s="18">
        <v>2672</v>
      </c>
    </row>
    <row r="27" spans="3:4" x14ac:dyDescent="0.25">
      <c r="C27" s="19">
        <v>90</v>
      </c>
      <c r="D27" s="19">
        <v>2430</v>
      </c>
    </row>
    <row r="28" spans="3:4" x14ac:dyDescent="0.25">
      <c r="C28" s="18">
        <v>95</v>
      </c>
      <c r="D28" s="18">
        <v>2375</v>
      </c>
    </row>
    <row r="29" spans="3:4" x14ac:dyDescent="0.25">
      <c r="C29" s="19">
        <v>113</v>
      </c>
      <c r="D29" s="19">
        <v>2234</v>
      </c>
    </row>
    <row r="30" spans="3:4" x14ac:dyDescent="0.25">
      <c r="C30" s="18">
        <v>90</v>
      </c>
      <c r="D30" s="18">
        <v>2648</v>
      </c>
    </row>
    <row r="31" spans="3:4" x14ac:dyDescent="0.25">
      <c r="C31" s="19">
        <v>215</v>
      </c>
      <c r="D31" s="19">
        <v>4615</v>
      </c>
    </row>
    <row r="32" spans="3:4" x14ac:dyDescent="0.25">
      <c r="C32" s="18">
        <v>200</v>
      </c>
      <c r="D32" s="18">
        <v>4376</v>
      </c>
    </row>
    <row r="33" spans="3:4" x14ac:dyDescent="0.25">
      <c r="C33" s="19">
        <v>210</v>
      </c>
      <c r="D33" s="19">
        <v>4382</v>
      </c>
    </row>
    <row r="34" spans="3:4" x14ac:dyDescent="0.25">
      <c r="C34" s="18">
        <v>193</v>
      </c>
      <c r="D34" s="18">
        <v>4732</v>
      </c>
    </row>
    <row r="35" spans="3:4" x14ac:dyDescent="0.25">
      <c r="C35" s="19">
        <v>88</v>
      </c>
      <c r="D35" s="19">
        <v>2130</v>
      </c>
    </row>
    <row r="36" spans="3:4" x14ac:dyDescent="0.25">
      <c r="C36" s="18">
        <v>90</v>
      </c>
      <c r="D36" s="18">
        <v>2264</v>
      </c>
    </row>
    <row r="37" spans="3:4" x14ac:dyDescent="0.2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zoomScale="55" zoomScaleNormal="55" workbookViewId="0">
      <selection activeCell="Q31" sqref="Q31"/>
    </sheetView>
  </sheetViews>
  <sheetFormatPr defaultRowHeight="15" x14ac:dyDescent="0.25"/>
  <cols>
    <col min="3" max="3" width="16" bestFit="1" customWidth="1"/>
    <col min="4" max="4" width="20" customWidth="1"/>
    <col min="5" max="5" width="15.28515625" bestFit="1" customWidth="1"/>
    <col min="6" max="6" width="11.140625" bestFit="1" customWidth="1"/>
    <col min="7" max="7" width="14.140625" bestFit="1" customWidth="1"/>
    <col min="8" max="8" width="12.140625" customWidth="1"/>
  </cols>
  <sheetData>
    <row r="2" spans="3:4" x14ac:dyDescent="0.25">
      <c r="C2" s="7" t="s">
        <v>25</v>
      </c>
    </row>
    <row r="3" spans="3:4" x14ac:dyDescent="0.25">
      <c r="C3" s="7" t="s">
        <v>3</v>
      </c>
    </row>
    <row r="5" spans="3:4" x14ac:dyDescent="0.25">
      <c r="C5" s="13" t="s">
        <v>11</v>
      </c>
      <c r="D5" s="13" t="s">
        <v>12</v>
      </c>
    </row>
    <row r="6" spans="3:4" x14ac:dyDescent="0.25">
      <c r="C6" s="13" t="s">
        <v>24</v>
      </c>
      <c r="D6" s="9">
        <v>100000</v>
      </c>
    </row>
    <row r="7" spans="3:4" x14ac:dyDescent="0.25">
      <c r="C7" s="13" t="s">
        <v>14</v>
      </c>
      <c r="D7" s="9">
        <v>-25000</v>
      </c>
    </row>
    <row r="8" spans="3:4" x14ac:dyDescent="0.25">
      <c r="C8" s="13" t="s">
        <v>15</v>
      </c>
      <c r="D8" s="9">
        <v>10000</v>
      </c>
    </row>
    <row r="9" spans="3:4" x14ac:dyDescent="0.25">
      <c r="C9" s="13" t="s">
        <v>16</v>
      </c>
      <c r="D9" s="9">
        <v>14000</v>
      </c>
    </row>
    <row r="10" spans="3:4" x14ac:dyDescent="0.25">
      <c r="C10" s="13" t="s">
        <v>17</v>
      </c>
      <c r="D10" s="9">
        <v>-15000</v>
      </c>
    </row>
    <row r="11" spans="3:4" x14ac:dyDescent="0.25">
      <c r="C11" s="13" t="s">
        <v>18</v>
      </c>
      <c r="D11" s="9">
        <v>-5000</v>
      </c>
    </row>
    <row r="12" spans="3:4" x14ac:dyDescent="0.25">
      <c r="C12" s="13" t="s">
        <v>19</v>
      </c>
      <c r="D12" s="9">
        <v>7000</v>
      </c>
    </row>
    <row r="13" spans="3:4" x14ac:dyDescent="0.25">
      <c r="C13" s="13" t="s">
        <v>20</v>
      </c>
      <c r="D13" s="9">
        <v>8500</v>
      </c>
    </row>
    <row r="14" spans="3:4" x14ac:dyDescent="0.25">
      <c r="C14" s="13" t="s">
        <v>21</v>
      </c>
      <c r="D14" s="9">
        <v>-10000</v>
      </c>
    </row>
    <row r="15" spans="3:4" x14ac:dyDescent="0.25">
      <c r="C15" s="13" t="s">
        <v>22</v>
      </c>
      <c r="D15" s="9">
        <v>-16000</v>
      </c>
    </row>
    <row r="16" spans="3:4" x14ac:dyDescent="0.25">
      <c r="C16" s="13" t="s">
        <v>23</v>
      </c>
      <c r="D16" s="9">
        <v>10000</v>
      </c>
    </row>
    <row r="17" spans="3:4" x14ac:dyDescent="0.25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abSelected="1" zoomScale="85" zoomScaleNormal="85" workbookViewId="0">
      <selection activeCell="E21" sqref="E21:F21"/>
    </sheetView>
  </sheetViews>
  <sheetFormatPr defaultRowHeight="15" x14ac:dyDescent="0.25"/>
  <cols>
    <col min="3" max="3" width="14.28515625" bestFit="1" customWidth="1"/>
    <col min="4" max="4" width="11.7109375" customWidth="1"/>
  </cols>
  <sheetData>
    <row r="6" spans="3:6" ht="31.5" x14ac:dyDescent="0.25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25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25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25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25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25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25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25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25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25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25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25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Vinu</cp:lastModifiedBy>
  <dcterms:created xsi:type="dcterms:W3CDTF">2022-07-29T06:27:39Z</dcterms:created>
  <dcterms:modified xsi:type="dcterms:W3CDTF">2023-08-19T03:18:52Z</dcterms:modified>
</cp:coreProperties>
</file>