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nat\Dropbox\UDelDocuments\UDelResearch\Github\descmap_dev\example\streamline_C2H6_linear_400_H\"/>
    </mc:Choice>
  </mc:AlternateContent>
  <xr:revisionPtr revIDLastSave="0" documentId="13_ncr:1_{4418138B-A0D9-4EC6-A6A6-FE65ECF79B1A}" xr6:coauthVersionLast="45" xr6:coauthVersionMax="45" xr10:uidLastSave="{00000000-0000-0000-0000-000000000000}"/>
  <bookViews>
    <workbookView xWindow="-108" yWindow="-108" windowWidth="23256" windowHeight="12576" activeTab="1" xr2:uid="{F252D7DB-4D06-4107-A2C7-45B5D4D23220}"/>
  </bookViews>
  <sheets>
    <sheet name="dft_species" sheetId="1" r:id="rId1"/>
    <sheet name="extended_lsr_species" sheetId="17" r:id="rId2"/>
    <sheet name="ga_species" sheetId="21" r:id="rId3"/>
    <sheet name="nasa_species" sheetId="22" r:id="rId4"/>
    <sheet name="shomate_species" sheetId="23" r:id="rId5"/>
    <sheet name="beps" sheetId="18" r:id="rId6"/>
    <sheet name="reactions" sheetId="3" r:id="rId7"/>
    <sheet name="interactions" sheetId="19" r:id="rId8"/>
    <sheet name="refs" sheetId="20" r:id="rId9"/>
    <sheet name="phases" sheetId="5" r:id="rId10"/>
    <sheet name="reactor" sheetId="10" r:id="rId11"/>
    <sheet name="units" sheetId="11" r:id="rId12"/>
    <sheet name="job" sheetId="12" r:id="rId13"/>
    <sheet name="descriptors" sheetId="13" r:id="rId14"/>
    <sheet name="analysis" sheetId="14" r:id="rId15"/>
    <sheet name="lit" sheetId="24" r:id="rId16"/>
    <sheet name="paths" sheetId="16" r:id="rId17"/>
  </sheets>
  <definedNames>
    <definedName name="E_Cgas">dft_species!#REF!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20" l="1"/>
  <c r="G8" i="20"/>
  <c r="G7" i="20"/>
  <c r="G6" i="20"/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</calcChain>
</file>

<file path=xl/sharedStrings.xml><?xml version="1.0" encoding="utf-8"?>
<sst xmlns="http://schemas.openxmlformats.org/spreadsheetml/2006/main" count="1019" uniqueCount="369">
  <si>
    <t>name</t>
  </si>
  <si>
    <t>phase</t>
  </si>
  <si>
    <t>potentialenergy</t>
  </si>
  <si>
    <t>elements.H</t>
  </si>
  <si>
    <t>statmech_model</t>
  </si>
  <si>
    <t>Name of the species</t>
  </si>
  <si>
    <t>DFT energy in eV. If this is an adsorbed species, substract the energy of the surface</t>
  </si>
  <si>
    <t>IdealGas</t>
  </si>
  <si>
    <t>Placeholder</t>
  </si>
  <si>
    <t>reaction_str</t>
  </si>
  <si>
    <t>is_adsorption</t>
  </si>
  <si>
    <t>Reaction string</t>
  </si>
  <si>
    <t>If True, the reaction represents adsorption</t>
  </si>
  <si>
    <t>site_density</t>
  </si>
  <si>
    <t>density</t>
  </si>
  <si>
    <t>Statistical model to use</t>
  </si>
  <si>
    <t>gas</t>
  </si>
  <si>
    <t>terrace</t>
  </si>
  <si>
    <t>bulk</t>
  </si>
  <si>
    <t>Species phase. Should correspond to a row in phases sheet.</t>
  </si>
  <si>
    <t>Name of phase</t>
  </si>
  <si>
    <t>Bulk density in g/cm3. Only required for StoichiometricSolid</t>
  </si>
  <si>
    <t>Type of phase</t>
  </si>
  <si>
    <t>InteractingInterface</t>
  </si>
  <si>
    <t>phase_type</t>
  </si>
  <si>
    <t>list.phases</t>
  </si>
  <si>
    <t>StoichSolid</t>
  </si>
  <si>
    <t>Number of H atoms in formula</t>
  </si>
  <si>
    <t>notes</t>
  </si>
  <si>
    <t>n_sites</t>
  </si>
  <si>
    <t>Number of sites occupied by species. Leave blank for gas species. 1 for monodentate species.</t>
  </si>
  <si>
    <t>beta</t>
  </si>
  <si>
    <t>Power to raise temperature term. Default is 1.</t>
  </si>
  <si>
    <t>Misc. notes</t>
  </si>
  <si>
    <t>Associated phases. Only required for InteractingInterface</t>
  </si>
  <si>
    <t>reactor_type</t>
  </si>
  <si>
    <t>mode</t>
  </si>
  <si>
    <t>isothermal</t>
  </si>
  <si>
    <t>V</t>
  </si>
  <si>
    <t>T</t>
  </si>
  <si>
    <t>P</t>
  </si>
  <si>
    <t>cat_abyv</t>
  </si>
  <si>
    <t>end_time</t>
  </si>
  <si>
    <t>flow_rate</t>
  </si>
  <si>
    <t>transient</t>
  </si>
  <si>
    <t>stepping</t>
  </si>
  <si>
    <t>logarithmic</t>
  </si>
  <si>
    <t>init_step</t>
  </si>
  <si>
    <t>output_format</t>
  </si>
  <si>
    <t>csv</t>
  </si>
  <si>
    <t>length</t>
  </si>
  <si>
    <t>quantity</t>
  </si>
  <si>
    <t>act_energy</t>
  </si>
  <si>
    <t>mass</t>
  </si>
  <si>
    <t>energy</t>
  </si>
  <si>
    <t>pressure</t>
  </si>
  <si>
    <t>cm</t>
  </si>
  <si>
    <t>mol</t>
  </si>
  <si>
    <t>kcal/mol</t>
  </si>
  <si>
    <t>g</t>
  </si>
  <si>
    <t>atm</t>
  </si>
  <si>
    <t>Mode of operation.</t>
  </si>
  <si>
    <t>Volume of reactor (units correspond to length^3 in units sheet)</t>
  </si>
  <si>
    <t>Temperature of reactor in K</t>
  </si>
  <si>
    <t>Pressure of reactor (units correspond to pressure in units sheet)</t>
  </si>
  <si>
    <t>Units for length</t>
  </si>
  <si>
    <t>Units for quantity</t>
  </si>
  <si>
    <t>Units for activation energy</t>
  </si>
  <si>
    <t>Units for mass</t>
  </si>
  <si>
    <t>Units for pressure</t>
  </si>
  <si>
    <t>Units for energies not related to activation energy</t>
  </si>
  <si>
    <t>Time taken to converge (units correspond to time in unit sheet)</t>
  </si>
  <si>
    <t>Catalyst surface area to reactor volume ratio (units correspond to 1/length in units sheet)</t>
  </si>
  <si>
    <t>Flow rate (units correspond to length^3/time in units sheet)</t>
  </si>
  <si>
    <t>If True, transient run data will be saved.</t>
  </si>
  <si>
    <t>Type of time stepping to perform during transient runs.</t>
  </si>
  <si>
    <t>Solver option for initial time step taken. Corresponds to time in units sheet.</t>
  </si>
  <si>
    <t>Format to write output formats. Accepted options are 'dat' and 'csv'.</t>
  </si>
  <si>
    <t>Type of reactor. Accepted options include 'pfr', 'cstr', 'pfr_0d', 'batch'</t>
  </si>
  <si>
    <t>Name of job in QS files</t>
  </si>
  <si>
    <t>DescMap</t>
  </si>
  <si>
    <t>partition</t>
  </si>
  <si>
    <t>Name of partition to use</t>
  </si>
  <si>
    <t>setup_time</t>
  </si>
  <si>
    <t>run_time</t>
  </si>
  <si>
    <t>analyze_time</t>
  </si>
  <si>
    <t>mail-user</t>
  </si>
  <si>
    <t>Time for setup script</t>
  </si>
  <si>
    <t>Time for run_omkm script</t>
  </si>
  <si>
    <t>Time for analyze script</t>
  </si>
  <si>
    <t>E-mail address</t>
  </si>
  <si>
    <t>30:00</t>
  </si>
  <si>
    <t>jlym@udel.edu</t>
  </si>
  <si>
    <t>T_low</t>
  </si>
  <si>
    <t>T_high</t>
  </si>
  <si>
    <t>Low temperature for NASA polynomial</t>
  </si>
  <si>
    <t>High temperature for NASA polynomial</t>
  </si>
  <si>
    <t>low_value</t>
  </si>
  <si>
    <t>high_value</t>
  </si>
  <si>
    <t>n</t>
  </si>
  <si>
    <t>Number of points between low_value and high_value</t>
  </si>
  <si>
    <t>Name of species</t>
  </si>
  <si>
    <t>Lower limit for binding energy</t>
  </si>
  <si>
    <t>Higher limit for binding energy</t>
  </si>
  <si>
    <t>Reactant</t>
  </si>
  <si>
    <t>Product</t>
  </si>
  <si>
    <t>Interested reactant</t>
  </si>
  <si>
    <t>Interested product</t>
  </si>
  <si>
    <t>n_concurrent</t>
  </si>
  <si>
    <t>Number of concurrent jobs to run for OpenMKM stage</t>
  </si>
  <si>
    <t>ccei_biomass</t>
  </si>
  <si>
    <t>./templates/</t>
  </si>
  <si>
    <t>./setup/</t>
  </si>
  <si>
    <t>./analysis/</t>
  </si>
  <si>
    <t>./omkm/</t>
  </si>
  <si>
    <t>Path to templates</t>
  </si>
  <si>
    <t>Path to output setup scripts</t>
  </si>
  <si>
    <t>Paths to output OMKM runs</t>
  </si>
  <si>
    <t>Path to conduct analysis</t>
  </si>
  <si>
    <t>Output from jobs will be saved here.</t>
  </si>
  <si>
    <t>./log/</t>
  </si>
  <si>
    <t>sampling</t>
  </si>
  <si>
    <t>Type of sampling. Accepted options include 'linear', 'lhs'.</t>
  </si>
  <si>
    <t>template_path</t>
  </si>
  <si>
    <t>setup_path</t>
  </si>
  <si>
    <t>omkm_path</t>
  </si>
  <si>
    <t>analysis_path</t>
  </si>
  <si>
    <t>log_path</t>
  </si>
  <si>
    <t>job_name</t>
  </si>
  <si>
    <t>slope</t>
  </si>
  <si>
    <t>intercept</t>
  </si>
  <si>
    <t>direction</t>
  </si>
  <si>
    <t>Slope of BEP relationship</t>
  </si>
  <si>
    <t>Intercept of BEP relationship in kcal/mol</t>
  </si>
  <si>
    <t>Direction of BEP relationship. Supported options are 'synthesis' or 'cleavage'.</t>
  </si>
  <si>
    <t>Name of BEP relationship</t>
  </si>
  <si>
    <t>cleavage</t>
  </si>
  <si>
    <t>Used for BEP relationships. The direction of the elementary step. Supported options are 'synthesis' or 'cleavage'.</t>
  </si>
  <si>
    <t>T_ref</t>
  </si>
  <si>
    <t>HoRT_ref</t>
  </si>
  <si>
    <t>symmetrynumber</t>
  </si>
  <si>
    <t>atoms</t>
  </si>
  <si>
    <t>vib_wavenumber</t>
  </si>
  <si>
    <t>Stoichiometric formula</t>
  </si>
  <si>
    <t>Only used for referencing. Reference Temperature in K</t>
  </si>
  <si>
    <t>Only used for referencing. Dimensionless heat capacity (H/RT) corresponding to T_ref</t>
  </si>
  <si>
    <t>Symmetry number given by DOI: 10.1007/s00214-007-0328-0</t>
  </si>
  <si>
    <t>Type of thermodynamic model. Supported models include IdealGas and Harmonic</t>
  </si>
  <si>
    <t>Location to find atoms. See ase.read for supported formats</t>
  </si>
  <si>
    <t>Vibrational wavenumber in 1/cm</t>
  </si>
  <si>
    <t>name_i</t>
  </si>
  <si>
    <t>name_j</t>
  </si>
  <si>
    <t>list.intervals</t>
  </si>
  <si>
    <t>list.slopes</t>
  </si>
  <si>
    <t>Name of specie's properties affected by coverage of specie_j</t>
  </si>
  <si>
    <t>Name of specie affecting the properties of specie_i</t>
  </si>
  <si>
    <t>Intervals (in ML) to change slopes.</t>
  </si>
  <si>
    <t>Slopes (in kcal/mol) to use between the intervals</t>
  </si>
  <si>
    <t>time</t>
  </si>
  <si>
    <t>s</t>
  </si>
  <si>
    <t>Units for time</t>
  </si>
  <si>
    <t>Selectivity Ratio</t>
  </si>
  <si>
    <t>Stoichiometric ratio between products to reactants</t>
  </si>
  <si>
    <t>linear</t>
  </si>
  <si>
    <t>1000</t>
  </si>
  <si>
    <t>Number of N atoms in formula</t>
  </si>
  <si>
    <t>H(S)</t>
  </si>
  <si>
    <t>elements.Pt</t>
  </si>
  <si>
    <t>Number of Pt atoms in formula</t>
  </si>
  <si>
    <t>elements.C</t>
  </si>
  <si>
    <t>smiles</t>
  </si>
  <si>
    <t xml:space="preserve">H2       </t>
  </si>
  <si>
    <t xml:space="preserve">CHCH     </t>
  </si>
  <si>
    <t xml:space="preserve">CH2CH2   </t>
  </si>
  <si>
    <t xml:space="preserve">CH3CH3   </t>
  </si>
  <si>
    <t>CH2CH3(S)</t>
  </si>
  <si>
    <t xml:space="preserve">CH3(S)   </t>
  </si>
  <si>
    <t xml:space="preserve">CH2(S)   </t>
  </si>
  <si>
    <t xml:space="preserve">CHCH3(S) </t>
  </si>
  <si>
    <t>CH2CH2(S)</t>
  </si>
  <si>
    <t xml:space="preserve">CH(S)    </t>
  </si>
  <si>
    <t xml:space="preserve">CCH3(S)  </t>
  </si>
  <si>
    <t xml:space="preserve">CHCH2(S) </t>
  </si>
  <si>
    <t xml:space="preserve">CCH2(S)  </t>
  </si>
  <si>
    <t xml:space="preserve">CHCH(S)  </t>
  </si>
  <si>
    <t xml:space="preserve">CCH(S)   </t>
  </si>
  <si>
    <t xml:space="preserve">CC(S)    </t>
  </si>
  <si>
    <t xml:space="preserve">CH4(S)   </t>
  </si>
  <si>
    <t>CH3CH3(S)</t>
  </si>
  <si>
    <t>nasa.a_low.0</t>
  </si>
  <si>
    <t>nasa.a_low.1</t>
  </si>
  <si>
    <t>nasa.a_low.2</t>
  </si>
  <si>
    <t>nasa.a_low.3</t>
  </si>
  <si>
    <t>nasa.a_low.4</t>
  </si>
  <si>
    <t>nasa.a_low.5</t>
  </si>
  <si>
    <t>nasa.a_low.6</t>
  </si>
  <si>
    <t>nasa.a_high.0</t>
  </si>
  <si>
    <t>nasa.a_high.1</t>
  </si>
  <si>
    <t>nasa.a_high.2</t>
  </si>
  <si>
    <t>nasa.a_high.3</t>
  </si>
  <si>
    <t>nasa.a_high.4</t>
  </si>
  <si>
    <t>nasa.a_high.5</t>
  </si>
  <si>
    <t>nasa.a_high.6</t>
  </si>
  <si>
    <t>a1 term in low regieme of NASA polynomial</t>
  </si>
  <si>
    <t>a2 term in low regieme of NASA polynomial</t>
  </si>
  <si>
    <t>a3 term in low regieme of NASA polynomial</t>
  </si>
  <si>
    <t>a4 term in low regieme of NASA polynomial</t>
  </si>
  <si>
    <t>a5 term in low regieme of NASA polynomial</t>
  </si>
  <si>
    <t>a6 term in low regieme of NASA polynomial</t>
  </si>
  <si>
    <t>a7 term in low regieme of NASA polynomial</t>
  </si>
  <si>
    <t>a1 term in high regieme of NASA polynomial</t>
  </si>
  <si>
    <t>a2 term in high regieme of NASA polynomial</t>
  </si>
  <si>
    <t>a3 term in high regieme of NASA polynomial</t>
  </si>
  <si>
    <t>a4 term in high regieme of NASA polynomial</t>
  </si>
  <si>
    <t>a5 term in high regieme of NASA polynomial</t>
  </si>
  <si>
    <t>a6 term in high regieme of NASA polynomial</t>
  </si>
  <si>
    <t>a7 term in high regieme of NASA polynomial</t>
  </si>
  <si>
    <t>Site density in mol/cm2. Only required for InteractingInterface</t>
  </si>
  <si>
    <t>C(S)</t>
  </si>
  <si>
    <t>CC(S)</t>
  </si>
  <si>
    <t>CCH(S)</t>
  </si>
  <si>
    <t>CCH2(S)</t>
  </si>
  <si>
    <t>CCH3(S)</t>
  </si>
  <si>
    <t>CH(S)</t>
  </si>
  <si>
    <t>CH2(S)</t>
  </si>
  <si>
    <t>CH3(S)</t>
  </si>
  <si>
    <t>CHCH(S)</t>
  </si>
  <si>
    <t>CHCH2(S)</t>
  </si>
  <si>
    <t>CHCH3(S)</t>
  </si>
  <si>
    <t>C-C</t>
  </si>
  <si>
    <t>C-O</t>
  </si>
  <si>
    <t>C-OH</t>
  </si>
  <si>
    <t>C-H</t>
  </si>
  <si>
    <t>O-H</t>
  </si>
  <si>
    <t>T_mid</t>
  </si>
  <si>
    <t>Middle temperature for NASA polynomial</t>
  </si>
  <si>
    <t>GRWSurface2018</t>
  </si>
  <si>
    <t>Smiles string used to determine groups present in species</t>
  </si>
  <si>
    <t>[Pt]C([Pt])([H])[Pt]</t>
  </si>
  <si>
    <t>C</t>
  </si>
  <si>
    <t>[Pt]C([Pt])([Pt])C([Pt])([Pt])[Pt]</t>
  </si>
  <si>
    <t>CC</t>
  </si>
  <si>
    <t>C([Pt])[Pt]</t>
  </si>
  <si>
    <t>C([Pt])</t>
  </si>
  <si>
    <t>[Pt]C([Pt])([Pt])C([Pt])[Pt]</t>
  </si>
  <si>
    <t>[Pt]C([Pt])([Pt])C([Pt])</t>
  </si>
  <si>
    <t>C([Pt])([Pt])C([Pt])[Pt]</t>
  </si>
  <si>
    <t>CC([Pt])([Pt])[Pt]</t>
  </si>
  <si>
    <t>C([Pt])C([Pt])[Pt]</t>
  </si>
  <si>
    <t>CC([Pt])[Pt]</t>
  </si>
  <si>
    <t>C([Pt])C([Pt])</t>
  </si>
  <si>
    <t>C([Pt])C</t>
  </si>
  <si>
    <t>list.a</t>
  </si>
  <si>
    <t>units</t>
  </si>
  <si>
    <t>Unit set polynomial efficients are defined.</t>
  </si>
  <si>
    <t>CH4</t>
  </si>
  <si>
    <t>"A" term in low regieme of Shomate polynomial. N.B. Do NOT reorder list.a columns!</t>
  </si>
  <si>
    <t>"B" term in low regieme of Shomate polynomial N.B. Do NOT reorder list.a columns!</t>
  </si>
  <si>
    <t>"C" term in low regieme of Shomate polynomial. N.B. Do NOT reorder list.a columns!</t>
  </si>
  <si>
    <t>"D" term in low regieme of Shomate polynomial. N.B. Do NOT reorder list.a columns!</t>
  </si>
  <si>
    <t>"E" term in low regieme of Shomate polynomial. N.B. Do NOT reorder list.a columns!</t>
  </si>
  <si>
    <t>"F" term in low regieme of Shomate polynomial. N.B. Do NOT reorder list.a columns!</t>
  </si>
  <si>
    <t>"G" term in low regieme of Shomate polynomial. N.B. Do NOT reorder list.a columns!</t>
  </si>
  <si>
    <t>"H" term in low regieme of Shomate polynomial. N.B. Do NOT reorder list.a columns!</t>
  </si>
  <si>
    <t>BurCat Database</t>
  </si>
  <si>
    <t>library</t>
  </si>
  <si>
    <t>Group Additivity library to use to estimate thermochemistry</t>
  </si>
  <si>
    <t>elements.Ru</t>
  </si>
  <si>
    <t>PT(S)</t>
  </si>
  <si>
    <t>Number of Ru atoms in formula</t>
  </si>
  <si>
    <t xml:space="preserve">CCH(PT)   </t>
  </si>
  <si>
    <t xml:space="preserve">CCH2(PT)  </t>
  </si>
  <si>
    <t xml:space="preserve">CHCH(PT)  </t>
  </si>
  <si>
    <t xml:space="preserve">CHCH2(PT) </t>
  </si>
  <si>
    <t>CH2CH2(PT)</t>
  </si>
  <si>
    <t>C(PT)</t>
  </si>
  <si>
    <t xml:space="preserve">M(S)    </t>
  </si>
  <si>
    <t xml:space="preserve">M(B)    </t>
  </si>
  <si>
    <t>CH3CH3 + 2M(S) = CH2CH3(S) + H(S) + 2M(B)</t>
  </si>
  <si>
    <t>CH2CH2 + M(S) = CH2CH2(S) + M(B)</t>
  </si>
  <si>
    <t>CHCH + M(S) = CHCH(S) + M(B)</t>
  </si>
  <si>
    <t>CH4 + 2M(S) = CH3(S) + H(S) + 2M(B)</t>
  </si>
  <si>
    <t>H2 + 2M(S) = 2H(S) + 2M(B)</t>
  </si>
  <si>
    <t>CC(S) + M(S)  = C-C =  2C(S) + M(B)</t>
  </si>
  <si>
    <t>CCH(S) + M(S)  = C-C =  C(S) + CH(S) + M(B)</t>
  </si>
  <si>
    <t>CCH(S) + M(S)  = C-H =  CC(S) + H(S) + M(B)</t>
  </si>
  <si>
    <t>CCH2(S) + M(S)  = C-C =  C(S) + CH2(S) + M(B)</t>
  </si>
  <si>
    <t>CCH2(S) + M(S)  = C-H =  CCH(S) + H(S) + M(B)</t>
  </si>
  <si>
    <t>CCH3(S) + M(S)  = C-C =  C(S) + CH3(S) + M(B)</t>
  </si>
  <si>
    <t>CCH3(S) + M(S)  = C-H =  CCH2(S) + H(S) + M(B)</t>
  </si>
  <si>
    <t>CH(S) + M(S)  = C-H =  C(S) + H(S) + M(B)</t>
  </si>
  <si>
    <t>CH2(S) + M(S)  = C-H =  CH(S) + H(S) + M(B)</t>
  </si>
  <si>
    <t>CH2CH2(S) + M(S)  = C-C =  2CH2(S) + M(B)</t>
  </si>
  <si>
    <t>CH2CH2(S) + M(S)  = C-H =  CHCH2(S) + H(S) + M(B)</t>
  </si>
  <si>
    <t>CH3CH3(S) + M(S)  = C-C =  2CH3(S) + M(B)</t>
  </si>
  <si>
    <t>CH3CH3(S) + M(S)  = C-H =  CH2CH3(S) + H(S) + M(B)</t>
  </si>
  <si>
    <t>CH2CH3(S) + M(S)  = C-C =  CH2(S) + CH3(S) + M(B)</t>
  </si>
  <si>
    <t>CH2CH3(S) + M(S)  = C-H =  CH2CH2(S) + H(S) + M(B)</t>
  </si>
  <si>
    <t>CH2CH3(S) + M(S)  = C-H =  CHCH3(S) + H(S) + M(B)</t>
  </si>
  <si>
    <t>CH4(S) + M(S)  = C-H =  CH3(S) + H(S) + M(B)</t>
  </si>
  <si>
    <t>CH3(S) + M(S)  = C-H =  CH2(S) + H(S) + M(B)</t>
  </si>
  <si>
    <t>CHCH(S) + M(S)  = C-H =  CCH(S) + H(S) + M(B)</t>
  </si>
  <si>
    <t>CHCH(S) + M(S)  = C-C =  2CH(S) + M(B)</t>
  </si>
  <si>
    <t>CHCH2(S) + M(S)  = C-H =  CCH2(S) + H(S) + M(B)</t>
  </si>
  <si>
    <t>CHCH2(S) + M(S)  = C-C =  CH(S) + CH2(S) + M(B)</t>
  </si>
  <si>
    <t>CHCH2(S) + M(S)  = C-H =  CHCH(S) + H(S) + M(B)</t>
  </si>
  <si>
    <t>CHCH3(S) + M(S)  = C-H =  CCH3(S) + H(S) + M(B)</t>
  </si>
  <si>
    <t>CHCH3(S) + M(S)  = C-C =  CH(S) + CH3(S) + M(B)</t>
  </si>
  <si>
    <t>CHCH3(S) + M(S)  = C-H =  CHCH2(S) + H(S) + M(B)</t>
  </si>
  <si>
    <t xml:space="preserve">CH(PT)    </t>
  </si>
  <si>
    <t xml:space="preserve">CH2(PT)   </t>
  </si>
  <si>
    <t xml:space="preserve">CH3(PT)   </t>
  </si>
  <si>
    <t>CH2CH3(PT)</t>
  </si>
  <si>
    <t>Label</t>
  </si>
  <si>
    <t>Notes</t>
  </si>
  <si>
    <t>Name of system to display on Plot</t>
  </si>
  <si>
    <t>Miscellaneous Notes</t>
  </si>
  <si>
    <t>dict.initial_state.M(S)</t>
  </si>
  <si>
    <t>dict.initial_state.CH3CH3</t>
  </si>
  <si>
    <t>nodes</t>
  </si>
  <si>
    <t>Number of PFR nodes</t>
  </si>
  <si>
    <t>pfr_0d</t>
  </si>
  <si>
    <t>step_size</t>
  </si>
  <si>
    <t>Step size between iterations</t>
  </si>
  <si>
    <t>M(B)</t>
  </si>
  <si>
    <t>Vib Frequencies from https://www.cfa.harvard.edu/hitran/vibrational.html</t>
  </si>
  <si>
    <t>./atoms/H2/CONTCAR</t>
  </si>
  <si>
    <t>./atoms/CH4/CONTCAR</t>
  </si>
  <si>
    <t>./atoms/CHCH/CONTCAR</t>
  </si>
  <si>
    <t>./atoms/CH2CH2/CONTCAR</t>
  </si>
  <si>
    <t>./atoms/CH3CH3/CONTCAR</t>
  </si>
  <si>
    <t>Electronic</t>
  </si>
  <si>
    <t>24:00:00</t>
  </si>
  <si>
    <t>CH3CH3</t>
  </si>
  <si>
    <t>CH2CH2</t>
  </si>
  <si>
    <t>[Pt]C([Pt])([Pt])[Pt]</t>
  </si>
  <si>
    <t>PT(B)</t>
  </si>
  <si>
    <t>H(PT)</t>
  </si>
  <si>
    <t>kcal</t>
  </si>
  <si>
    <t>[H]</t>
  </si>
  <si>
    <t>Ni</t>
  </si>
  <si>
    <t>Rh</t>
  </si>
  <si>
    <t>Cu</t>
  </si>
  <si>
    <t>Pd</t>
  </si>
  <si>
    <t>Pt</t>
  </si>
  <si>
    <t>Ir</t>
  </si>
  <si>
    <t>Au</t>
  </si>
  <si>
    <t>Ag</t>
  </si>
  <si>
    <t>list.reactions</t>
  </si>
  <si>
    <t>CCH3(PT)</t>
  </si>
  <si>
    <t xml:space="preserve">CH4(PT)   </t>
  </si>
  <si>
    <t>CH3CH3(PT)</t>
  </si>
  <si>
    <t>H2(LSR)</t>
  </si>
  <si>
    <t>CH4(LSR)</t>
  </si>
  <si>
    <t>elec_model</t>
  </si>
  <si>
    <t>ExtendedLSR</t>
  </si>
  <si>
    <t>Ru</t>
  </si>
  <si>
    <t>Os</t>
  </si>
  <si>
    <t>Cd</t>
  </si>
  <si>
    <t>Zn</t>
  </si>
  <si>
    <t>H(Desc)</t>
  </si>
  <si>
    <t>0.5H2(LSR) = H(PT)</t>
  </si>
  <si>
    <t>CHCH3(PT)</t>
  </si>
  <si>
    <t xml:space="preserve">CC(PT)    </t>
  </si>
  <si>
    <t>M(S) = H(Desc)</t>
  </si>
  <si>
    <t>E_H(Desc)</t>
  </si>
  <si>
    <t>E_CHCH3(Desc)</t>
  </si>
  <si>
    <t>DFT Energy of H</t>
  </si>
  <si>
    <t>DFT Energy of CHCH3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</si>
</sst>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</cellStyleXfs>
  <cellXfs count="14">
    <xf numFmtId="0" fontId="0" fillId="0" borderId="0" xfId="0"/>
    <xf numFmtId="0" fontId="16" fillId="0" borderId="0" xfId="0" applyFont="1"/>
    <xf numFmtId="2" fontId="0" fillId="0" borderId="0" xfId="0" applyNumberFormat="1"/>
    <xf numFmtId="0" fontId="19" fillId="0" borderId="0" xfId="0" applyFont="1"/>
    <xf numFmtId="0" fontId="19" fillId="0" borderId="0" xfId="0" applyFont="1" applyAlignment="1">
      <alignment wrapText="1"/>
    </xf>
    <xf numFmtId="11" fontId="0" fillId="0" borderId="0" xfId="0" applyNumberFormat="1"/>
    <xf numFmtId="49" fontId="0" fillId="0" borderId="0" xfId="0" applyNumberFormat="1"/>
    <xf numFmtId="49" fontId="20" fillId="0" borderId="0" xfId="43" applyNumberFormat="1"/>
    <xf numFmtId="1" fontId="0" fillId="0" borderId="0" xfId="0" applyNumberFormat="1"/>
    <xf numFmtId="49" fontId="0" fillId="0" borderId="0" xfId="0" applyNumberFormat="1" applyFill="1" applyBorder="1"/>
    <xf numFmtId="0" fontId="0" fillId="0" borderId="0" xfId="0" applyBorder="1"/>
    <xf numFmtId="0" fontId="0" fillId="0" borderId="0" xfId="0" applyFill="1" applyBorder="1"/>
    <xf numFmtId="11" fontId="22" fillId="0" borderId="0" xfId="0" applyNumberFormat="1" applyFont="1" applyAlignment="1">
      <alignment vertical="center"/>
    </xf>
    <xf numFmtId="0" fontId="0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C016"/>
      <color rgb="FF00C452"/>
      <color rgb="FFC40010"/>
      <color rgb="FFFF8181"/>
      <color rgb="FF00C4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lym@udel.edu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0.59999389629810485"/>
  </sheetPr>
  <dimension ref="A1:BG38"/>
  <sheetViews>
    <sheetView zoomScale="160" zoomScaleNormal="16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C10" sqref="C10"/>
    </sheetView>
  </sheetViews>
  <sheetFormatPr defaultRowHeight="14.4" x14ac:dyDescent="0.3"/>
  <cols>
    <col min="1" max="1" width="18.21875" bestFit="1" customWidth="1"/>
    <col min="2" max="2" width="10.5546875" customWidth="1"/>
    <col min="3" max="3" width="11.6640625" bestFit="1" customWidth="1"/>
    <col min="4" max="6" width="11.6640625" customWidth="1"/>
    <col min="7" max="8" width="15.44140625" customWidth="1"/>
    <col min="10" max="10" width="16.33203125" customWidth="1"/>
    <col min="11" max="11" width="16" customWidth="1"/>
    <col min="49" max="49" width="13.5546875" bestFit="1" customWidth="1"/>
  </cols>
  <sheetData>
    <row r="1" spans="1:59" x14ac:dyDescent="0.3">
      <c r="A1" s="1" t="s">
        <v>0</v>
      </c>
      <c r="B1" s="1" t="s">
        <v>169</v>
      </c>
      <c r="C1" s="1" t="s">
        <v>3</v>
      </c>
      <c r="D1" s="1" t="s">
        <v>267</v>
      </c>
      <c r="E1" s="1" t="s">
        <v>167</v>
      </c>
      <c r="F1" s="1" t="s">
        <v>93</v>
      </c>
      <c r="G1" s="1" t="s">
        <v>94</v>
      </c>
      <c r="H1" s="1" t="s">
        <v>1</v>
      </c>
      <c r="I1" s="1" t="s">
        <v>29</v>
      </c>
      <c r="J1" s="1" t="s">
        <v>4</v>
      </c>
      <c r="K1" s="1" t="s">
        <v>2</v>
      </c>
      <c r="L1" s="1" t="s">
        <v>28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ht="31.5" customHeight="1" x14ac:dyDescent="0.3">
      <c r="A2" s="3" t="s">
        <v>5</v>
      </c>
      <c r="B2" s="3" t="s">
        <v>165</v>
      </c>
      <c r="C2" s="3" t="s">
        <v>27</v>
      </c>
      <c r="D2" s="3" t="s">
        <v>269</v>
      </c>
      <c r="E2" s="3" t="s">
        <v>168</v>
      </c>
      <c r="F2" s="3" t="s">
        <v>95</v>
      </c>
      <c r="G2" s="3" t="s">
        <v>96</v>
      </c>
      <c r="H2" s="4" t="s">
        <v>19</v>
      </c>
      <c r="I2" s="4" t="s">
        <v>30</v>
      </c>
      <c r="J2" s="3" t="s">
        <v>15</v>
      </c>
      <c r="K2" s="3" t="s">
        <v>6</v>
      </c>
      <c r="L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 x14ac:dyDescent="0.3">
      <c r="A3" t="s">
        <v>276</v>
      </c>
      <c r="D3">
        <v>1</v>
      </c>
      <c r="F3">
        <v>250</v>
      </c>
      <c r="G3">
        <v>1500</v>
      </c>
      <c r="H3" t="s">
        <v>17</v>
      </c>
      <c r="I3">
        <v>1</v>
      </c>
      <c r="J3" t="s">
        <v>8</v>
      </c>
    </row>
    <row r="4" spans="1:59" x14ac:dyDescent="0.3">
      <c r="A4" t="s">
        <v>277</v>
      </c>
      <c r="D4">
        <v>1</v>
      </c>
      <c r="F4">
        <v>250</v>
      </c>
      <c r="G4">
        <v>1500</v>
      </c>
      <c r="H4" t="s">
        <v>18</v>
      </c>
      <c r="I4">
        <v>1</v>
      </c>
      <c r="J4" t="s">
        <v>8</v>
      </c>
    </row>
    <row r="5" spans="1:59" x14ac:dyDescent="0.3">
      <c r="A5" t="s">
        <v>337</v>
      </c>
      <c r="C5">
        <v>1</v>
      </c>
      <c r="F5">
        <v>250</v>
      </c>
      <c r="G5">
        <v>1500</v>
      </c>
      <c r="J5" t="s">
        <v>331</v>
      </c>
      <c r="K5">
        <v>-3.9184646250000004</v>
      </c>
    </row>
    <row r="6" spans="1:59" x14ac:dyDescent="0.3">
      <c r="A6" t="s">
        <v>268</v>
      </c>
      <c r="E6">
        <v>1</v>
      </c>
      <c r="F6">
        <v>250</v>
      </c>
      <c r="G6">
        <v>1500</v>
      </c>
      <c r="J6" t="s">
        <v>8</v>
      </c>
    </row>
    <row r="7" spans="1:59" x14ac:dyDescent="0.3">
      <c r="A7" t="s">
        <v>360</v>
      </c>
      <c r="C7">
        <v>1</v>
      </c>
      <c r="F7">
        <v>250</v>
      </c>
      <c r="G7">
        <v>1500</v>
      </c>
      <c r="H7" s="8"/>
      <c r="I7" s="1"/>
      <c r="J7" s="13" t="s">
        <v>331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1:59" x14ac:dyDescent="0.3">
      <c r="A8" t="s">
        <v>352</v>
      </c>
      <c r="C8">
        <v>2</v>
      </c>
      <c r="F8">
        <v>250</v>
      </c>
      <c r="G8">
        <v>1500</v>
      </c>
      <c r="H8" s="8"/>
      <c r="I8" s="1"/>
      <c r="J8" s="13" t="s">
        <v>331</v>
      </c>
      <c r="K8">
        <v>-6.7591960000000002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1:59" x14ac:dyDescent="0.3">
      <c r="A9" t="s">
        <v>353</v>
      </c>
      <c r="B9">
        <v>1</v>
      </c>
      <c r="C9">
        <v>4</v>
      </c>
      <c r="F9">
        <v>250</v>
      </c>
      <c r="G9">
        <v>1500</v>
      </c>
      <c r="I9" s="1"/>
      <c r="J9" s="13" t="s">
        <v>331</v>
      </c>
      <c r="K9">
        <v>-24.008049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X9" s="1"/>
      <c r="AY9" s="1"/>
      <c r="AZ9" s="1"/>
      <c r="BA9" s="1"/>
      <c r="BB9" s="1"/>
      <c r="BC9" s="1"/>
      <c r="BD9" s="1"/>
      <c r="BE9" s="1"/>
      <c r="BF9" s="1"/>
      <c r="BG9" s="1"/>
    </row>
    <row r="10" spans="1:59" x14ac:dyDescent="0.3">
      <c r="I10" s="1"/>
      <c r="J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X10" s="1"/>
      <c r="AY10" s="1"/>
      <c r="AZ10" s="1"/>
      <c r="BA10" s="1"/>
      <c r="BB10" s="1"/>
      <c r="BC10" s="1"/>
      <c r="BD10" s="1"/>
      <c r="BE10" s="1"/>
      <c r="BF10" s="1"/>
      <c r="BG10" s="1"/>
    </row>
    <row r="11" spans="1:59" x14ac:dyDescent="0.3">
      <c r="I11" s="1"/>
      <c r="J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X11" s="1"/>
      <c r="AY11" s="1"/>
      <c r="AZ11" s="1"/>
      <c r="BA11" s="1"/>
      <c r="BB11" s="1"/>
      <c r="BC11" s="1"/>
      <c r="BD11" s="1"/>
      <c r="BE11" s="1"/>
      <c r="BF11" s="1"/>
      <c r="BG11" s="1"/>
    </row>
    <row r="12" spans="1:59" x14ac:dyDescent="0.3">
      <c r="I12" s="1"/>
      <c r="J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X12" s="1"/>
      <c r="AY12" s="1"/>
      <c r="AZ12" s="1"/>
      <c r="BA12" s="1"/>
      <c r="BB12" s="1"/>
      <c r="BC12" s="1"/>
      <c r="BD12" s="1"/>
      <c r="BE12" s="1"/>
      <c r="BF12" s="1"/>
      <c r="BG12" s="1"/>
    </row>
    <row r="13" spans="1:59" x14ac:dyDescent="0.3">
      <c r="I13" s="1"/>
      <c r="J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spans="1:59" x14ac:dyDescent="0.3">
      <c r="I14" s="1"/>
      <c r="J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X14" s="1"/>
      <c r="AY14" s="1"/>
      <c r="AZ14" s="1"/>
      <c r="BA14" s="1"/>
      <c r="BB14" s="1"/>
      <c r="BC14" s="1"/>
      <c r="BD14" s="1"/>
      <c r="BE14" s="1"/>
      <c r="BF14" s="1"/>
      <c r="BG14" s="1"/>
    </row>
    <row r="15" spans="1:59" x14ac:dyDescent="0.3">
      <c r="I15" s="1"/>
      <c r="J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X15" s="1"/>
      <c r="AY15" s="1"/>
      <c r="AZ15" s="1"/>
      <c r="BA15" s="1"/>
      <c r="BB15" s="1"/>
      <c r="BC15" s="1"/>
      <c r="BD15" s="1"/>
      <c r="BE15" s="1"/>
      <c r="BF15" s="1"/>
      <c r="BG15" s="1"/>
    </row>
    <row r="16" spans="1:59" x14ac:dyDescent="0.3">
      <c r="I16" s="1"/>
      <c r="J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X16" s="1"/>
      <c r="AY16" s="1"/>
      <c r="AZ16" s="1"/>
      <c r="BA16" s="1"/>
      <c r="BB16" s="1"/>
      <c r="BC16" s="1"/>
      <c r="BD16" s="1"/>
      <c r="BE16" s="1"/>
      <c r="BF16" s="1"/>
      <c r="BG16" s="1"/>
    </row>
    <row r="17" spans="9:59" x14ac:dyDescent="0.3">
      <c r="I17" s="1"/>
      <c r="J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X17" s="1"/>
      <c r="AY17" s="1"/>
      <c r="AZ17" s="1"/>
      <c r="BA17" s="1"/>
      <c r="BB17" s="1"/>
      <c r="BC17" s="1"/>
      <c r="BD17" s="1"/>
      <c r="BE17" s="1"/>
      <c r="BF17" s="1"/>
      <c r="BG17" s="1"/>
    </row>
    <row r="18" spans="9:59" x14ac:dyDescent="0.3">
      <c r="I18" s="1"/>
      <c r="J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X18" s="1"/>
      <c r="AY18" s="1"/>
      <c r="AZ18" s="1"/>
      <c r="BA18" s="1"/>
      <c r="BB18" s="1"/>
      <c r="BC18" s="1"/>
      <c r="BD18" s="1"/>
      <c r="BE18" s="1"/>
      <c r="BF18" s="1"/>
      <c r="BG18" s="1"/>
    </row>
    <row r="19" spans="9:59" x14ac:dyDescent="0.3">
      <c r="I19" s="1"/>
      <c r="J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X19" s="1"/>
      <c r="AY19" s="1"/>
      <c r="AZ19" s="1"/>
      <c r="BA19" s="1"/>
      <c r="BB19" s="1"/>
      <c r="BC19" s="1"/>
      <c r="BD19" s="1"/>
      <c r="BE19" s="1"/>
      <c r="BF19" s="1"/>
      <c r="BG19" s="1"/>
    </row>
    <row r="20" spans="9:59" x14ac:dyDescent="0.3">
      <c r="I20" s="1"/>
      <c r="J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X20" s="1"/>
      <c r="AY20" s="1"/>
      <c r="AZ20" s="1"/>
      <c r="BA20" s="1"/>
      <c r="BB20" s="1"/>
      <c r="BC20" s="1"/>
      <c r="BD20" s="1"/>
      <c r="BE20" s="1"/>
      <c r="BF20" s="1"/>
      <c r="BG20" s="1"/>
    </row>
    <row r="21" spans="9:59" x14ac:dyDescent="0.3">
      <c r="I21" s="1"/>
      <c r="J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9:59" x14ac:dyDescent="0.3">
      <c r="I22" s="1"/>
      <c r="J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spans="9:59" x14ac:dyDescent="0.3">
      <c r="I23" s="1"/>
      <c r="J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9:59" x14ac:dyDescent="0.3">
      <c r="I24" s="1"/>
      <c r="J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X24" s="1"/>
      <c r="AY24" s="1"/>
      <c r="AZ24" s="1"/>
      <c r="BA24" s="1"/>
      <c r="BB24" s="1"/>
      <c r="BC24" s="1"/>
      <c r="BD24" s="1"/>
      <c r="BE24" s="1"/>
      <c r="BF24" s="1"/>
      <c r="BG24" s="1"/>
    </row>
    <row r="25" spans="9:59" x14ac:dyDescent="0.3">
      <c r="I25" s="1"/>
      <c r="J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X25" s="1"/>
      <c r="AY25" s="1"/>
      <c r="AZ25" s="1"/>
      <c r="BA25" s="1"/>
      <c r="BB25" s="1"/>
      <c r="BC25" s="1"/>
      <c r="BD25" s="1"/>
      <c r="BE25" s="1"/>
      <c r="BF25" s="1"/>
      <c r="BG25" s="1"/>
    </row>
    <row r="26" spans="9:59" x14ac:dyDescent="0.3">
      <c r="I26" s="1"/>
      <c r="J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X26" s="1"/>
      <c r="AY26" s="1"/>
      <c r="AZ26" s="1"/>
      <c r="BA26" s="1"/>
      <c r="BB26" s="1"/>
      <c r="BC26" s="1"/>
      <c r="BD26" s="1"/>
      <c r="BE26" s="1"/>
      <c r="BF26" s="1"/>
      <c r="BG26" s="1"/>
    </row>
    <row r="27" spans="9:59" x14ac:dyDescent="0.3">
      <c r="I27" s="1"/>
      <c r="J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X27" s="1"/>
      <c r="AY27" s="1"/>
      <c r="AZ27" s="1"/>
      <c r="BA27" s="1"/>
      <c r="BB27" s="1"/>
      <c r="BC27" s="1"/>
      <c r="BD27" s="1"/>
      <c r="BE27" s="1"/>
      <c r="BF27" s="1"/>
      <c r="BG27" s="1"/>
    </row>
    <row r="28" spans="9:59" x14ac:dyDescent="0.3">
      <c r="I28" s="1"/>
      <c r="J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X28" s="1"/>
      <c r="AY28" s="1"/>
      <c r="AZ28" s="1"/>
      <c r="BA28" s="1"/>
      <c r="BB28" s="1"/>
      <c r="BC28" s="1"/>
      <c r="BD28" s="1"/>
      <c r="BE28" s="1"/>
      <c r="BF28" s="1"/>
      <c r="BG28" s="1"/>
    </row>
    <row r="29" spans="9:59" x14ac:dyDescent="0.3">
      <c r="I29" s="1"/>
      <c r="J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X29" s="1"/>
      <c r="AY29" s="1"/>
      <c r="AZ29" s="1"/>
      <c r="BA29" s="1"/>
      <c r="BB29" s="1"/>
      <c r="BC29" s="1"/>
      <c r="BD29" s="1"/>
      <c r="BE29" s="1"/>
      <c r="BF29" s="1"/>
      <c r="BG29" s="1"/>
    </row>
    <row r="30" spans="9:59" x14ac:dyDescent="0.3">
      <c r="I30" s="1"/>
      <c r="J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X30" s="1"/>
      <c r="AY30" s="1"/>
      <c r="AZ30" s="1"/>
      <c r="BA30" s="1"/>
      <c r="BB30" s="1"/>
      <c r="BC30" s="1"/>
      <c r="BD30" s="1"/>
      <c r="BE30" s="1"/>
      <c r="BF30" s="1"/>
      <c r="BG30" s="1"/>
    </row>
    <row r="31" spans="9:59" x14ac:dyDescent="0.3">
      <c r="I31" s="1"/>
      <c r="J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X31" s="1"/>
      <c r="AY31" s="1"/>
      <c r="AZ31" s="1"/>
      <c r="BA31" s="1"/>
      <c r="BB31" s="1"/>
      <c r="BC31" s="1"/>
      <c r="BD31" s="1"/>
      <c r="BE31" s="1"/>
      <c r="BF31" s="1"/>
      <c r="BG31" s="1"/>
    </row>
    <row r="32" spans="9:59" x14ac:dyDescent="0.3">
      <c r="I32" s="1"/>
      <c r="J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X32" s="1"/>
      <c r="AY32" s="1"/>
      <c r="AZ32" s="1"/>
      <c r="BA32" s="1"/>
      <c r="BB32" s="1"/>
      <c r="BC32" s="1"/>
      <c r="BD32" s="1"/>
      <c r="BE32" s="1"/>
      <c r="BF32" s="1"/>
      <c r="BG32" s="1"/>
    </row>
    <row r="33" spans="9:59" x14ac:dyDescent="0.3">
      <c r="I33" s="1"/>
      <c r="J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X33" s="1"/>
      <c r="AY33" s="1"/>
      <c r="AZ33" s="1"/>
      <c r="BA33" s="1"/>
      <c r="BB33" s="1"/>
      <c r="BC33" s="1"/>
      <c r="BD33" s="1"/>
      <c r="BE33" s="1"/>
      <c r="BF33" s="1"/>
      <c r="BG33" s="1"/>
    </row>
    <row r="34" spans="9:59" x14ac:dyDescent="0.3">
      <c r="I34" s="1"/>
      <c r="J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X34" s="1"/>
      <c r="AY34" s="1"/>
      <c r="AZ34" s="1"/>
      <c r="BA34" s="1"/>
      <c r="BB34" s="1"/>
      <c r="BC34" s="1"/>
      <c r="BD34" s="1"/>
      <c r="BE34" s="1"/>
      <c r="BF34" s="1"/>
      <c r="BG34" s="1"/>
    </row>
    <row r="35" spans="9:59" x14ac:dyDescent="0.3">
      <c r="I35" s="1"/>
      <c r="J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X35" s="1"/>
      <c r="AY35" s="1"/>
      <c r="AZ35" s="1"/>
      <c r="BA35" s="1"/>
      <c r="BB35" s="1"/>
      <c r="BC35" s="1"/>
      <c r="BD35" s="1"/>
      <c r="BE35" s="1"/>
      <c r="BF35" s="1"/>
      <c r="BG35" s="1"/>
    </row>
    <row r="36" spans="9:59" x14ac:dyDescent="0.3">
      <c r="I36" s="1"/>
      <c r="J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X36" s="1"/>
      <c r="AY36" s="1"/>
      <c r="AZ36" s="1"/>
      <c r="BA36" s="1"/>
      <c r="BB36" s="1"/>
      <c r="BC36" s="1"/>
      <c r="BD36" s="1"/>
      <c r="BE36" s="1"/>
      <c r="BF36" s="1"/>
      <c r="BG36" s="1"/>
    </row>
    <row r="37" spans="9:59" x14ac:dyDescent="0.3">
      <c r="I37" s="1"/>
      <c r="J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X37" s="1"/>
      <c r="AY37" s="1"/>
      <c r="AZ37" s="1"/>
      <c r="BA37" s="1"/>
      <c r="BB37" s="1"/>
      <c r="BC37" s="1"/>
      <c r="BD37" s="1"/>
      <c r="BE37" s="1"/>
      <c r="BF37" s="1"/>
      <c r="BG37" s="1"/>
    </row>
    <row r="38" spans="9:59" x14ac:dyDescent="0.3">
      <c r="I38" s="1"/>
      <c r="J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76BA-4A75-44F6-9B27-46A6358EAEB9}">
  <sheetPr codeName="Sheet2">
    <tabColor theme="8" tint="0.59999389629810485"/>
  </sheetPr>
  <dimension ref="A1:H5"/>
  <sheetViews>
    <sheetView workbookViewId="0">
      <selection activeCell="G2" sqref="G2"/>
    </sheetView>
  </sheetViews>
  <sheetFormatPr defaultRowHeight="14.4" x14ac:dyDescent="0.3"/>
  <cols>
    <col min="2" max="2" width="20" customWidth="1"/>
    <col min="4" max="4" width="11.6640625" customWidth="1"/>
    <col min="5" max="5" width="9.88671875" customWidth="1"/>
    <col min="6" max="8" width="9.5546875" customWidth="1"/>
  </cols>
  <sheetData>
    <row r="1" spans="1:8" x14ac:dyDescent="0.3">
      <c r="A1" s="1" t="s">
        <v>0</v>
      </c>
      <c r="B1" s="1" t="s">
        <v>24</v>
      </c>
      <c r="C1" s="1" t="s">
        <v>14</v>
      </c>
      <c r="D1" s="1" t="s">
        <v>13</v>
      </c>
      <c r="E1" s="1" t="s">
        <v>25</v>
      </c>
      <c r="F1" s="1" t="s">
        <v>25</v>
      </c>
      <c r="G1" s="1" t="s">
        <v>318</v>
      </c>
      <c r="H1" s="1" t="s">
        <v>317</v>
      </c>
    </row>
    <row r="2" spans="1:8" x14ac:dyDescent="0.3">
      <c r="A2" s="3" t="s">
        <v>20</v>
      </c>
      <c r="B2" s="3" t="s">
        <v>22</v>
      </c>
      <c r="C2" s="3" t="s">
        <v>21</v>
      </c>
      <c r="D2" s="3" t="s">
        <v>217</v>
      </c>
      <c r="E2" s="3" t="s">
        <v>34</v>
      </c>
      <c r="F2" s="3" t="s">
        <v>34</v>
      </c>
      <c r="G2" s="3"/>
      <c r="H2" s="3"/>
    </row>
    <row r="3" spans="1:8" x14ac:dyDescent="0.3">
      <c r="A3" t="s">
        <v>16</v>
      </c>
      <c r="B3" t="s">
        <v>7</v>
      </c>
      <c r="G3">
        <v>1</v>
      </c>
    </row>
    <row r="4" spans="1:8" x14ac:dyDescent="0.3">
      <c r="A4" t="s">
        <v>18</v>
      </c>
      <c r="B4" t="s">
        <v>26</v>
      </c>
      <c r="C4">
        <v>12.4</v>
      </c>
    </row>
    <row r="5" spans="1:8" x14ac:dyDescent="0.3">
      <c r="A5" t="s">
        <v>17</v>
      </c>
      <c r="B5" t="s">
        <v>23</v>
      </c>
      <c r="D5" s="5">
        <v>2.4899999999999999E-9</v>
      </c>
      <c r="E5" s="5" t="s">
        <v>16</v>
      </c>
      <c r="F5" t="s">
        <v>18</v>
      </c>
      <c r="H5">
        <v>1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A824F-7365-44C4-99CD-E0FF74748859}">
  <sheetPr codeName="Sheet4">
    <tabColor theme="8" tint="0.59999389629810485"/>
  </sheetPr>
  <dimension ref="A1:N3"/>
  <sheetViews>
    <sheetView workbookViewId="0">
      <selection activeCell="G4" sqref="G4"/>
    </sheetView>
  </sheetViews>
  <sheetFormatPr defaultRowHeight="14.4" x14ac:dyDescent="0.3"/>
  <cols>
    <col min="1" max="1" width="11.44140625" customWidth="1"/>
    <col min="2" max="2" width="10.6640625" customWidth="1"/>
    <col min="3" max="3" width="10" customWidth="1"/>
  </cols>
  <sheetData>
    <row r="1" spans="1:14" x14ac:dyDescent="0.3">
      <c r="A1" s="1" t="s">
        <v>35</v>
      </c>
      <c r="B1" s="1" t="s">
        <v>36</v>
      </c>
      <c r="C1" s="1" t="s">
        <v>319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47</v>
      </c>
      <c r="M1" s="1" t="s">
        <v>322</v>
      </c>
      <c r="N1" s="1" t="s">
        <v>48</v>
      </c>
    </row>
    <row r="2" spans="1:14" x14ac:dyDescent="0.3">
      <c r="A2" s="3" t="s">
        <v>78</v>
      </c>
      <c r="B2" s="3" t="s">
        <v>61</v>
      </c>
      <c r="C2" s="3" t="s">
        <v>320</v>
      </c>
      <c r="D2" s="3" t="s">
        <v>62</v>
      </c>
      <c r="E2" s="3" t="s">
        <v>63</v>
      </c>
      <c r="F2" s="3" t="s">
        <v>64</v>
      </c>
      <c r="G2" s="3" t="s">
        <v>72</v>
      </c>
      <c r="H2" s="3" t="s">
        <v>71</v>
      </c>
      <c r="I2" s="3" t="s">
        <v>73</v>
      </c>
      <c r="J2" s="3" t="s">
        <v>74</v>
      </c>
      <c r="K2" s="3" t="s">
        <v>75</v>
      </c>
      <c r="L2" s="3" t="s">
        <v>76</v>
      </c>
      <c r="M2" s="3" t="s">
        <v>323</v>
      </c>
      <c r="N2" s="3" t="s">
        <v>77</v>
      </c>
    </row>
    <row r="3" spans="1:14" x14ac:dyDescent="0.3">
      <c r="A3" t="s">
        <v>321</v>
      </c>
      <c r="B3" t="s">
        <v>37</v>
      </c>
      <c r="C3">
        <v>50</v>
      </c>
      <c r="D3">
        <v>1</v>
      </c>
      <c r="E3">
        <v>973</v>
      </c>
      <c r="F3">
        <v>1</v>
      </c>
      <c r="G3">
        <v>20</v>
      </c>
      <c r="H3">
        <v>1000</v>
      </c>
      <c r="I3">
        <v>2</v>
      </c>
      <c r="J3" t="b">
        <v>1</v>
      </c>
      <c r="K3" t="s">
        <v>46</v>
      </c>
      <c r="L3" s="5">
        <v>1E-10</v>
      </c>
      <c r="M3" s="5">
        <v>10</v>
      </c>
      <c r="N3" t="s">
        <v>49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E342-977A-46E9-96D8-6507FC646164}">
  <sheetPr codeName="Sheet5">
    <tabColor theme="8" tint="0.59999389629810485"/>
  </sheetPr>
  <dimension ref="A1:G3"/>
  <sheetViews>
    <sheetView workbookViewId="0">
      <selection activeCell="E4" sqref="E4"/>
    </sheetView>
  </sheetViews>
  <sheetFormatPr defaultRowHeight="14.4" x14ac:dyDescent="0.3"/>
  <cols>
    <col min="1" max="1" width="15.33203125" bestFit="1" customWidth="1"/>
    <col min="2" max="2" width="17.109375" bestFit="1" customWidth="1"/>
    <col min="3" max="3" width="25.109375" bestFit="1" customWidth="1"/>
    <col min="4" max="4" width="14.33203125" bestFit="1" customWidth="1"/>
    <col min="5" max="5" width="45.88671875" bestFit="1" customWidth="1"/>
    <col min="6" max="6" width="17.109375" bestFit="1" customWidth="1"/>
  </cols>
  <sheetData>
    <row r="1" spans="1:7" x14ac:dyDescent="0.3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158</v>
      </c>
    </row>
    <row r="2" spans="1:7" x14ac:dyDescent="0.3">
      <c r="A2" s="3" t="s">
        <v>65</v>
      </c>
      <c r="B2" s="3" t="s">
        <v>66</v>
      </c>
      <c r="C2" s="3" t="s">
        <v>67</v>
      </c>
      <c r="D2" s="3" t="s">
        <v>68</v>
      </c>
      <c r="E2" s="3" t="s">
        <v>70</v>
      </c>
      <c r="F2" s="3" t="s">
        <v>69</v>
      </c>
      <c r="G2" s="3" t="s">
        <v>160</v>
      </c>
    </row>
    <row r="3" spans="1:7" x14ac:dyDescent="0.3">
      <c r="A3" t="s">
        <v>56</v>
      </c>
      <c r="B3" t="s">
        <v>57</v>
      </c>
      <c r="C3" t="s">
        <v>58</v>
      </c>
      <c r="D3" t="s">
        <v>59</v>
      </c>
      <c r="E3" t="s">
        <v>338</v>
      </c>
      <c r="F3" t="s">
        <v>60</v>
      </c>
      <c r="G3" t="s">
        <v>159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077E-DF23-4CCA-A692-10A2BDC38B86}">
  <sheetPr codeName="Sheet6">
    <tabColor theme="9" tint="0.59999389629810485"/>
  </sheetPr>
  <dimension ref="A1:H3"/>
  <sheetViews>
    <sheetView workbookViewId="0">
      <selection activeCell="C3" sqref="C3"/>
    </sheetView>
  </sheetViews>
  <sheetFormatPr defaultRowHeight="14.4" x14ac:dyDescent="0.3"/>
  <cols>
    <col min="1" max="1" width="20.109375" bestFit="1" customWidth="1"/>
    <col min="2" max="2" width="21.6640625" bestFit="1" customWidth="1"/>
    <col min="3" max="3" width="18.33203125" bestFit="1" customWidth="1"/>
    <col min="4" max="4" width="22.6640625" bestFit="1" customWidth="1"/>
    <col min="5" max="5" width="20" bestFit="1" customWidth="1"/>
    <col min="6" max="6" width="20" customWidth="1"/>
    <col min="7" max="7" width="13.5546875" bestFit="1" customWidth="1"/>
  </cols>
  <sheetData>
    <row r="1" spans="1:8" x14ac:dyDescent="0.3">
      <c r="A1" s="1" t="s">
        <v>128</v>
      </c>
      <c r="B1" s="1" t="s">
        <v>81</v>
      </c>
      <c r="C1" s="1" t="s">
        <v>83</v>
      </c>
      <c r="D1" s="1" t="s">
        <v>84</v>
      </c>
      <c r="E1" s="1" t="s">
        <v>85</v>
      </c>
      <c r="F1" s="1" t="s">
        <v>108</v>
      </c>
      <c r="G1" s="1" t="s">
        <v>86</v>
      </c>
      <c r="H1" s="1" t="s">
        <v>121</v>
      </c>
    </row>
    <row r="2" spans="1:8" x14ac:dyDescent="0.3">
      <c r="A2" s="3" t="s">
        <v>79</v>
      </c>
      <c r="B2" s="3" t="s">
        <v>82</v>
      </c>
      <c r="C2" s="3" t="s">
        <v>87</v>
      </c>
      <c r="D2" s="3" t="s">
        <v>88</v>
      </c>
      <c r="E2" s="3" t="s">
        <v>89</v>
      </c>
      <c r="F2" s="3" t="s">
        <v>109</v>
      </c>
      <c r="G2" s="3" t="s">
        <v>90</v>
      </c>
      <c r="H2" s="3" t="s">
        <v>122</v>
      </c>
    </row>
    <row r="3" spans="1:8" x14ac:dyDescent="0.3">
      <c r="A3" t="s">
        <v>80</v>
      </c>
      <c r="B3" t="s">
        <v>110</v>
      </c>
      <c r="C3" s="6" t="s">
        <v>332</v>
      </c>
      <c r="D3" s="6" t="s">
        <v>91</v>
      </c>
      <c r="E3" s="6" t="s">
        <v>332</v>
      </c>
      <c r="F3" s="6" t="s">
        <v>164</v>
      </c>
      <c r="G3" s="7" t="s">
        <v>92</v>
      </c>
      <c r="H3" s="9" t="s">
        <v>163</v>
      </c>
    </row>
  </sheetData>
  <hyperlinks>
    <hyperlink ref="G3" r:id="rId1" xr:uid="{8C4EA9FA-27D1-4E4A-A00E-219E09232EF2}"/>
  </hyperlinks>
  <pageMargins left="0.7" right="0.7" top="0.75" bottom="0.75" header="0.3" footer="0.3"/>
  <pageSetup orientation="portrait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E8E8-DEC6-4D68-AE07-DABF968BF288}">
  <sheetPr codeName="Sheet7">
    <tabColor theme="9" tint="0.59999389629810485"/>
  </sheetPr>
  <dimension ref="A1:D3"/>
  <sheetViews>
    <sheetView workbookViewId="0">
      <selection activeCell="E1" sqref="E1:F1048576"/>
    </sheetView>
  </sheetViews>
  <sheetFormatPr defaultRowHeight="14.4" x14ac:dyDescent="0.3"/>
  <cols>
    <col min="1" max="1" width="15.44140625" bestFit="1" customWidth="1"/>
    <col min="2" max="2" width="27.21875" bestFit="1" customWidth="1"/>
    <col min="3" max="3" width="27.6640625" bestFit="1" customWidth="1"/>
    <col min="4" max="4" width="47.88671875" bestFit="1" customWidth="1"/>
  </cols>
  <sheetData>
    <row r="1" spans="1:4" x14ac:dyDescent="0.3">
      <c r="A1" s="1" t="s">
        <v>0</v>
      </c>
      <c r="B1" s="1" t="s">
        <v>97</v>
      </c>
      <c r="C1" s="1" t="s">
        <v>98</v>
      </c>
      <c r="D1" s="1" t="s">
        <v>99</v>
      </c>
    </row>
    <row r="2" spans="1:4" x14ac:dyDescent="0.3">
      <c r="A2" s="3" t="s">
        <v>101</v>
      </c>
      <c r="B2" s="3" t="s">
        <v>102</v>
      </c>
      <c r="C2" s="3" t="s">
        <v>103</v>
      </c>
      <c r="D2" s="3" t="s">
        <v>100</v>
      </c>
    </row>
    <row r="3" spans="1:4" x14ac:dyDescent="0.3">
      <c r="A3" t="s">
        <v>360</v>
      </c>
      <c r="B3">
        <v>-5</v>
      </c>
      <c r="C3">
        <v>-2.6</v>
      </c>
      <c r="D3">
        <v>200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1B05C-EF99-4CE1-8835-C0BB03D4B6EB}">
  <sheetPr codeName="Sheet8">
    <tabColor theme="9" tint="0.59999389629810485"/>
  </sheetPr>
  <dimension ref="A1:C3"/>
  <sheetViews>
    <sheetView workbookViewId="0">
      <selection activeCell="A4" sqref="A4"/>
    </sheetView>
  </sheetViews>
  <sheetFormatPr defaultRowHeight="14.4" x14ac:dyDescent="0.3"/>
  <sheetData>
    <row r="1" spans="1:3" x14ac:dyDescent="0.3">
      <c r="A1" s="1" t="s">
        <v>104</v>
      </c>
      <c r="B1" s="1" t="s">
        <v>105</v>
      </c>
      <c r="C1" s="1" t="s">
        <v>161</v>
      </c>
    </row>
    <row r="2" spans="1:3" x14ac:dyDescent="0.3">
      <c r="A2" s="3" t="s">
        <v>106</v>
      </c>
      <c r="B2" s="3" t="s">
        <v>107</v>
      </c>
      <c r="C2" t="s">
        <v>162</v>
      </c>
    </row>
    <row r="3" spans="1:3" x14ac:dyDescent="0.3">
      <c r="A3" t="s">
        <v>333</v>
      </c>
      <c r="B3" t="s">
        <v>334</v>
      </c>
      <c r="C3">
        <v>1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9FF0-9CEA-4FF3-9E66-4983CB2D6613}">
  <sheetPr>
    <tabColor theme="9" tint="0.59999389629810485"/>
  </sheetPr>
  <dimension ref="A1:D14"/>
  <sheetViews>
    <sheetView workbookViewId="0">
      <selection activeCell="B3" sqref="B3"/>
    </sheetView>
  </sheetViews>
  <sheetFormatPr defaultRowHeight="14.4" x14ac:dyDescent="0.3"/>
  <cols>
    <col min="2" max="2" width="12.6640625" bestFit="1" customWidth="1"/>
    <col min="3" max="3" width="14" bestFit="1" customWidth="1"/>
    <col min="7" max="7" width="9.6640625" bestFit="1" customWidth="1"/>
  </cols>
  <sheetData>
    <row r="1" spans="1:4" x14ac:dyDescent="0.3">
      <c r="A1" s="1" t="s">
        <v>313</v>
      </c>
      <c r="B1" s="1" t="s">
        <v>365</v>
      </c>
      <c r="C1" s="1" t="s">
        <v>366</v>
      </c>
      <c r="D1" s="1" t="s">
        <v>314</v>
      </c>
    </row>
    <row r="2" spans="1:4" x14ac:dyDescent="0.3">
      <c r="A2" s="3" t="s">
        <v>315</v>
      </c>
      <c r="B2" s="3" t="s">
        <v>367</v>
      </c>
      <c r="C2" s="3" t="s">
        <v>368</v>
      </c>
      <c r="D2" s="3" t="s">
        <v>316</v>
      </c>
    </row>
    <row r="3" spans="1:4" x14ac:dyDescent="0.3">
      <c r="A3" t="s">
        <v>342</v>
      </c>
      <c r="B3">
        <v>-3.6844893750000001</v>
      </c>
      <c r="C3">
        <v>-31.874795410000001</v>
      </c>
    </row>
    <row r="4" spans="1:4" x14ac:dyDescent="0.3">
      <c r="A4" t="s">
        <v>347</v>
      </c>
      <c r="B4">
        <v>-3.3070534650000001</v>
      </c>
      <c r="C4">
        <v>-31.07315457</v>
      </c>
    </row>
    <row r="5" spans="1:4" x14ac:dyDescent="0.3">
      <c r="A5" t="s">
        <v>346</v>
      </c>
      <c r="B5">
        <v>-3.335564395</v>
      </c>
      <c r="C5">
        <v>-31.5580809</v>
      </c>
    </row>
    <row r="6" spans="1:4" x14ac:dyDescent="0.3">
      <c r="A6" t="s">
        <v>340</v>
      </c>
      <c r="B6">
        <v>-3.9994010650000003</v>
      </c>
      <c r="C6">
        <v>-32.953425350000003</v>
      </c>
    </row>
    <row r="7" spans="1:4" x14ac:dyDescent="0.3">
      <c r="A7" t="s">
        <v>343</v>
      </c>
      <c r="B7">
        <v>-4.1000449450000005</v>
      </c>
      <c r="C7">
        <v>-32.947871159999998</v>
      </c>
    </row>
    <row r="8" spans="1:4" x14ac:dyDescent="0.3">
      <c r="A8" t="s">
        <v>344</v>
      </c>
      <c r="B8">
        <v>-3.9184646250000004</v>
      </c>
      <c r="C8">
        <v>-33.106958179999999</v>
      </c>
    </row>
    <row r="9" spans="1:4" x14ac:dyDescent="0.3">
      <c r="A9" t="s">
        <v>341</v>
      </c>
      <c r="B9">
        <v>-3.9594622849999999</v>
      </c>
      <c r="C9">
        <v>-32.947928810000001</v>
      </c>
    </row>
    <row r="10" spans="1:4" x14ac:dyDescent="0.3">
      <c r="A10" t="s">
        <v>345</v>
      </c>
      <c r="B10">
        <v>-3.8891234749999999</v>
      </c>
      <c r="C10">
        <v>-33.047886720000001</v>
      </c>
    </row>
    <row r="11" spans="1:4" x14ac:dyDescent="0.3">
      <c r="A11" t="s">
        <v>356</v>
      </c>
      <c r="B11">
        <v>-4.0126250949999998</v>
      </c>
      <c r="C11">
        <v>-33.280577980000004</v>
      </c>
    </row>
    <row r="12" spans="1:4" x14ac:dyDescent="0.3">
      <c r="A12" t="s">
        <v>357</v>
      </c>
      <c r="B12">
        <v>-4.0035966649999999</v>
      </c>
      <c r="C12">
        <v>-33.03148032</v>
      </c>
    </row>
    <row r="13" spans="1:4" x14ac:dyDescent="0.3">
      <c r="A13" t="s">
        <v>358</v>
      </c>
      <c r="B13">
        <v>-2.7626882450000001</v>
      </c>
      <c r="C13">
        <v>-31.20977864</v>
      </c>
    </row>
    <row r="14" spans="1:4" x14ac:dyDescent="0.3">
      <c r="A14" t="s">
        <v>359</v>
      </c>
      <c r="B14">
        <v>-2.9201129150000003</v>
      </c>
      <c r="C14">
        <v>-31.502032190000001</v>
      </c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B5840-65B9-40B1-B9DD-8031ADE936E4}">
  <sheetPr>
    <tabColor theme="9" tint="0.59999389629810485"/>
  </sheetPr>
  <dimension ref="A1:E3"/>
  <sheetViews>
    <sheetView workbookViewId="0">
      <selection activeCell="A5" sqref="A5"/>
    </sheetView>
  </sheetViews>
  <sheetFormatPr defaultRowHeight="14.4" x14ac:dyDescent="0.3"/>
  <cols>
    <col min="1" max="1" width="17.33203125" bestFit="1" customWidth="1"/>
    <col min="2" max="2" width="26.33203125" bestFit="1" customWidth="1"/>
    <col min="3" max="3" width="26.88671875" bestFit="1" customWidth="1"/>
    <col min="4" max="4" width="23.33203125" bestFit="1" customWidth="1"/>
    <col min="5" max="5" width="33.6640625" bestFit="1" customWidth="1"/>
  </cols>
  <sheetData>
    <row r="1" spans="1:5" x14ac:dyDescent="0.3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</row>
    <row r="2" spans="1:5" x14ac:dyDescent="0.3">
      <c r="A2" s="3" t="s">
        <v>115</v>
      </c>
      <c r="B2" s="3" t="s">
        <v>116</v>
      </c>
      <c r="C2" s="3" t="s">
        <v>117</v>
      </c>
      <c r="D2" s="3" t="s">
        <v>118</v>
      </c>
      <c r="E2" s="3" t="s">
        <v>119</v>
      </c>
    </row>
    <row r="3" spans="1:5" x14ac:dyDescent="0.3">
      <c r="A3" s="9" t="s">
        <v>111</v>
      </c>
      <c r="B3" s="9" t="s">
        <v>112</v>
      </c>
      <c r="C3" s="9" t="s">
        <v>114</v>
      </c>
      <c r="D3" s="9" t="s">
        <v>113</v>
      </c>
      <c r="E3" s="9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D545-58B0-4757-A306-41EE202AB77C}">
  <sheetPr>
    <tabColor theme="8" tint="0.59999389629810485"/>
  </sheetPr>
  <dimension ref="A1:J17"/>
  <sheetViews>
    <sheetView tabSelected="1" zoomScale="175" zoomScaleNormal="175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I8" sqref="I8"/>
    </sheetView>
  </sheetViews>
  <sheetFormatPr defaultRowHeight="14.4" x14ac:dyDescent="0.3"/>
  <cols>
    <col min="1" max="1" width="18.5546875" bestFit="1" customWidth="1"/>
    <col min="2" max="3" width="27.44140625" bestFit="1" customWidth="1"/>
    <col min="4" max="4" width="34.109375" bestFit="1" customWidth="1"/>
    <col min="5" max="5" width="10.6640625" customWidth="1"/>
    <col min="6" max="6" width="11.88671875" bestFit="1" customWidth="1"/>
    <col min="7" max="7" width="26.88671875" bestFit="1" customWidth="1"/>
    <col min="8" max="9" width="12.88671875" bestFit="1" customWidth="1"/>
    <col min="10" max="10" width="11.109375" bestFit="1" customWidth="1"/>
  </cols>
  <sheetData>
    <row r="1" spans="1:10" x14ac:dyDescent="0.3">
      <c r="A1" s="1" t="s">
        <v>0</v>
      </c>
      <c r="B1" s="1" t="s">
        <v>169</v>
      </c>
      <c r="C1" s="1" t="s">
        <v>3</v>
      </c>
      <c r="D1" s="1" t="s">
        <v>93</v>
      </c>
      <c r="E1" s="1" t="s">
        <v>94</v>
      </c>
      <c r="F1" s="1" t="s">
        <v>354</v>
      </c>
      <c r="G1" s="1" t="s">
        <v>348</v>
      </c>
      <c r="H1" s="1" t="s">
        <v>153</v>
      </c>
      <c r="I1" s="1" t="s">
        <v>130</v>
      </c>
      <c r="J1" s="1" t="s">
        <v>28</v>
      </c>
    </row>
    <row r="2" spans="1:10" ht="15" customHeight="1" x14ac:dyDescent="0.3">
      <c r="A2" s="4" t="s">
        <v>5</v>
      </c>
      <c r="B2" s="4" t="s">
        <v>165</v>
      </c>
      <c r="C2" s="4" t="s">
        <v>27</v>
      </c>
      <c r="D2" s="4" t="s">
        <v>95</v>
      </c>
      <c r="E2" s="4" t="s">
        <v>96</v>
      </c>
      <c r="F2" s="4"/>
      <c r="G2" s="4"/>
      <c r="H2" s="4"/>
      <c r="I2" s="4"/>
      <c r="J2" s="4" t="s">
        <v>33</v>
      </c>
    </row>
    <row r="3" spans="1:10" x14ac:dyDescent="0.3">
      <c r="A3" t="s">
        <v>275</v>
      </c>
      <c r="B3">
        <v>1</v>
      </c>
      <c r="D3">
        <v>250</v>
      </c>
      <c r="E3">
        <v>1500</v>
      </c>
      <c r="F3" t="s">
        <v>355</v>
      </c>
      <c r="G3" t="s">
        <v>361</v>
      </c>
      <c r="H3">
        <v>2.89449734007193</v>
      </c>
      <c r="I3">
        <v>-174.6886721783456</v>
      </c>
    </row>
    <row r="4" spans="1:10" x14ac:dyDescent="0.3">
      <c r="A4" t="s">
        <v>309</v>
      </c>
      <c r="B4">
        <v>1</v>
      </c>
      <c r="C4">
        <v>1</v>
      </c>
      <c r="D4">
        <v>250</v>
      </c>
      <c r="E4">
        <v>1500</v>
      </c>
      <c r="F4" t="s">
        <v>355</v>
      </c>
      <c r="G4" t="s">
        <v>361</v>
      </c>
      <c r="H4">
        <v>2.44377152411754</v>
      </c>
      <c r="I4">
        <v>-262.78611994529655</v>
      </c>
    </row>
    <row r="5" spans="1:10" x14ac:dyDescent="0.3">
      <c r="A5" t="s">
        <v>310</v>
      </c>
      <c r="B5">
        <v>1</v>
      </c>
      <c r="C5">
        <v>2</v>
      </c>
      <c r="D5">
        <v>250</v>
      </c>
      <c r="E5">
        <v>1500</v>
      </c>
      <c r="F5" t="s">
        <v>355</v>
      </c>
      <c r="G5" t="s">
        <v>361</v>
      </c>
      <c r="H5">
        <v>1.57001305605654</v>
      </c>
      <c r="I5">
        <v>-360.61331871069956</v>
      </c>
    </row>
    <row r="6" spans="1:10" x14ac:dyDescent="0.3">
      <c r="A6" t="s">
        <v>311</v>
      </c>
      <c r="B6">
        <v>1</v>
      </c>
      <c r="C6">
        <v>3</v>
      </c>
      <c r="D6">
        <v>250</v>
      </c>
      <c r="E6">
        <v>1500</v>
      </c>
      <c r="F6" t="s">
        <v>355</v>
      </c>
      <c r="G6" t="s">
        <v>361</v>
      </c>
      <c r="H6">
        <v>0.84380793621182204</v>
      </c>
      <c r="I6">
        <v>-455.04679046712806</v>
      </c>
    </row>
    <row r="7" spans="1:10" x14ac:dyDescent="0.3">
      <c r="A7" s="10" t="s">
        <v>350</v>
      </c>
      <c r="B7" s="10">
        <v>1</v>
      </c>
      <c r="C7" s="10">
        <v>4</v>
      </c>
      <c r="D7">
        <v>250</v>
      </c>
      <c r="E7">
        <v>1500</v>
      </c>
      <c r="F7" t="s">
        <v>355</v>
      </c>
      <c r="G7" t="s">
        <v>361</v>
      </c>
      <c r="H7">
        <v>2.8464657009790201E-2</v>
      </c>
      <c r="I7">
        <v>-551.53043988877482</v>
      </c>
    </row>
    <row r="8" spans="1:10" s="10" customFormat="1" x14ac:dyDescent="0.3">
      <c r="A8" s="10" t="s">
        <v>363</v>
      </c>
      <c r="B8" s="10">
        <v>2</v>
      </c>
      <c r="D8" s="10">
        <v>250</v>
      </c>
      <c r="E8" s="10">
        <v>1500</v>
      </c>
      <c r="F8" t="s">
        <v>355</v>
      </c>
      <c r="G8" t="s">
        <v>361</v>
      </c>
      <c r="H8">
        <v>2.04022369408777</v>
      </c>
      <c r="I8" s="10">
        <v>-435.59907703598122</v>
      </c>
    </row>
    <row r="9" spans="1:10" s="10" customFormat="1" x14ac:dyDescent="0.3">
      <c r="A9" s="10" t="s">
        <v>270</v>
      </c>
      <c r="B9" s="10">
        <v>2</v>
      </c>
      <c r="C9" s="10">
        <v>1</v>
      </c>
      <c r="D9" s="10">
        <v>250</v>
      </c>
      <c r="E9" s="10">
        <v>1500</v>
      </c>
      <c r="F9" t="s">
        <v>355</v>
      </c>
      <c r="G9" t="s">
        <v>361</v>
      </c>
      <c r="H9">
        <v>2.31440621720999</v>
      </c>
      <c r="I9" s="10">
        <v>-507.02363300417028</v>
      </c>
    </row>
    <row r="10" spans="1:10" s="10" customFormat="1" x14ac:dyDescent="0.3">
      <c r="A10" s="10" t="s">
        <v>271</v>
      </c>
      <c r="B10" s="10">
        <v>2</v>
      </c>
      <c r="C10" s="10">
        <v>2</v>
      </c>
      <c r="D10" s="10">
        <v>250</v>
      </c>
      <c r="E10" s="10">
        <v>1500</v>
      </c>
      <c r="F10" t="s">
        <v>355</v>
      </c>
      <c r="G10" t="s">
        <v>361</v>
      </c>
      <c r="H10">
        <v>2.4654972702242102</v>
      </c>
      <c r="I10" s="10">
        <v>-581.27929278484305</v>
      </c>
    </row>
    <row r="11" spans="1:10" s="10" customFormat="1" x14ac:dyDescent="0.3">
      <c r="A11" s="10" t="s">
        <v>272</v>
      </c>
      <c r="B11" s="10">
        <v>2</v>
      </c>
      <c r="C11" s="10">
        <v>2</v>
      </c>
      <c r="D11" s="10">
        <v>250</v>
      </c>
      <c r="E11" s="10">
        <v>1500</v>
      </c>
      <c r="F11" t="s">
        <v>355</v>
      </c>
      <c r="G11" t="s">
        <v>361</v>
      </c>
      <c r="H11">
        <v>2.5257555026324598</v>
      </c>
      <c r="I11" s="10">
        <v>-579.89335343945334</v>
      </c>
    </row>
    <row r="12" spans="1:10" s="10" customFormat="1" x14ac:dyDescent="0.3">
      <c r="A12" s="11" t="s">
        <v>349</v>
      </c>
      <c r="B12" s="11">
        <v>2</v>
      </c>
      <c r="C12" s="11">
        <v>3</v>
      </c>
      <c r="D12" s="10">
        <v>250</v>
      </c>
      <c r="E12" s="10">
        <v>1500</v>
      </c>
      <c r="F12" t="s">
        <v>355</v>
      </c>
      <c r="G12" t="s">
        <v>361</v>
      </c>
      <c r="H12">
        <v>2.7651604579495799</v>
      </c>
      <c r="I12" s="10">
        <v>-652.11779346715969</v>
      </c>
    </row>
    <row r="13" spans="1:10" s="10" customFormat="1" x14ac:dyDescent="0.3">
      <c r="A13" s="10" t="s">
        <v>273</v>
      </c>
      <c r="B13" s="10">
        <v>2</v>
      </c>
      <c r="C13" s="10">
        <v>3</v>
      </c>
      <c r="D13" s="10">
        <v>250</v>
      </c>
      <c r="E13" s="10">
        <v>1500</v>
      </c>
      <c r="F13" t="s">
        <v>355</v>
      </c>
      <c r="G13" t="s">
        <v>361</v>
      </c>
      <c r="H13">
        <v>1.6891022072330799</v>
      </c>
      <c r="I13" s="10">
        <v>-676.86713323363915</v>
      </c>
    </row>
    <row r="14" spans="1:10" s="10" customFormat="1" x14ac:dyDescent="0.3">
      <c r="A14" s="11" t="s">
        <v>362</v>
      </c>
      <c r="B14" s="11">
        <v>2</v>
      </c>
      <c r="C14" s="11">
        <v>4</v>
      </c>
      <c r="D14" s="10">
        <v>250</v>
      </c>
      <c r="E14" s="10">
        <v>1500</v>
      </c>
      <c r="F14" t="s">
        <v>355</v>
      </c>
      <c r="G14" t="s">
        <v>361</v>
      </c>
      <c r="H14">
        <v>1.6695420354608199</v>
      </c>
      <c r="I14" s="10">
        <v>-755.04777118440109</v>
      </c>
    </row>
    <row r="15" spans="1:10" x14ac:dyDescent="0.3">
      <c r="A15" s="10" t="s">
        <v>274</v>
      </c>
      <c r="B15" s="10">
        <v>2</v>
      </c>
      <c r="C15" s="10">
        <v>4</v>
      </c>
      <c r="D15">
        <v>250</v>
      </c>
      <c r="E15">
        <v>1500</v>
      </c>
      <c r="F15" t="s">
        <v>355</v>
      </c>
      <c r="G15" t="s">
        <v>361</v>
      </c>
      <c r="H15">
        <v>1.0169198463964</v>
      </c>
      <c r="I15">
        <v>-770.05808153288285</v>
      </c>
    </row>
    <row r="16" spans="1:10" x14ac:dyDescent="0.3">
      <c r="A16" s="10" t="s">
        <v>312</v>
      </c>
      <c r="B16" s="10">
        <v>2</v>
      </c>
      <c r="C16" s="10">
        <v>5</v>
      </c>
      <c r="D16">
        <v>250</v>
      </c>
      <c r="E16">
        <v>1500</v>
      </c>
      <c r="F16" t="s">
        <v>355</v>
      </c>
      <c r="G16" t="s">
        <v>361</v>
      </c>
      <c r="H16">
        <v>0.78387927797323498</v>
      </c>
      <c r="I16">
        <v>-853.14876860661548</v>
      </c>
    </row>
    <row r="17" spans="1:9" x14ac:dyDescent="0.3">
      <c r="A17" t="s">
        <v>351</v>
      </c>
      <c r="B17">
        <v>2</v>
      </c>
      <c r="C17">
        <v>6</v>
      </c>
      <c r="D17">
        <v>250</v>
      </c>
      <c r="E17">
        <v>1500</v>
      </c>
      <c r="F17" t="s">
        <v>355</v>
      </c>
      <c r="G17" t="s">
        <v>361</v>
      </c>
      <c r="H17">
        <v>6.2118802436105298E-2</v>
      </c>
      <c r="I17">
        <v>-947.48001354396956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68E4-A83F-47B8-8FCD-47C5871B559D}">
  <sheetPr>
    <tabColor theme="8" tint="0.59999389629810485"/>
  </sheetPr>
  <dimension ref="A1:M18"/>
  <sheetViews>
    <sheetView zoomScale="160" zoomScaleNormal="160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4.4" x14ac:dyDescent="0.3"/>
  <cols>
    <col min="1" max="1" width="18.21875" bestFit="1" customWidth="1"/>
    <col min="2" max="7" width="11.88671875" customWidth="1"/>
    <col min="8" max="8" width="29.109375" customWidth="1"/>
    <col min="9" max="9" width="16.6640625" customWidth="1"/>
    <col min="10" max="10" width="28" bestFit="1" customWidth="1"/>
    <col min="11" max="12" width="16.6640625" customWidth="1"/>
    <col min="13" max="13" width="11.88671875" customWidth="1"/>
  </cols>
  <sheetData>
    <row r="1" spans="1:13" x14ac:dyDescent="0.3">
      <c r="A1" s="1" t="s">
        <v>0</v>
      </c>
      <c r="B1" s="1" t="s">
        <v>169</v>
      </c>
      <c r="C1" s="1" t="s">
        <v>3</v>
      </c>
      <c r="D1" s="1" t="s">
        <v>93</v>
      </c>
      <c r="E1" s="1" t="s">
        <v>94</v>
      </c>
      <c r="F1" s="1" t="s">
        <v>1</v>
      </c>
      <c r="G1" s="1" t="s">
        <v>29</v>
      </c>
      <c r="H1" s="1" t="s">
        <v>170</v>
      </c>
      <c r="I1" s="1" t="s">
        <v>265</v>
      </c>
      <c r="J1" s="1" t="s">
        <v>348</v>
      </c>
      <c r="K1" s="1" t="s">
        <v>153</v>
      </c>
      <c r="L1" s="1" t="s">
        <v>130</v>
      </c>
      <c r="M1" s="1" t="s">
        <v>28</v>
      </c>
    </row>
    <row r="2" spans="1:13" ht="15" customHeight="1" x14ac:dyDescent="0.3">
      <c r="A2" s="4" t="s">
        <v>5</v>
      </c>
      <c r="B2" s="4" t="s">
        <v>165</v>
      </c>
      <c r="C2" s="4" t="s">
        <v>27</v>
      </c>
      <c r="D2" s="4" t="s">
        <v>95</v>
      </c>
      <c r="E2" s="4" t="s">
        <v>96</v>
      </c>
      <c r="F2" s="4" t="s">
        <v>19</v>
      </c>
      <c r="G2" s="4" t="s">
        <v>30</v>
      </c>
      <c r="H2" s="4" t="s">
        <v>237</v>
      </c>
      <c r="I2" s="4" t="s">
        <v>266</v>
      </c>
      <c r="J2" s="4"/>
      <c r="K2" s="4"/>
      <c r="L2" s="4"/>
      <c r="M2" s="4" t="s">
        <v>33</v>
      </c>
    </row>
    <row r="3" spans="1:13" x14ac:dyDescent="0.3">
      <c r="A3" t="s">
        <v>166</v>
      </c>
      <c r="C3">
        <v>1</v>
      </c>
      <c r="D3">
        <v>250</v>
      </c>
      <c r="E3">
        <v>1500</v>
      </c>
      <c r="F3" t="s">
        <v>17</v>
      </c>
      <c r="G3">
        <v>1</v>
      </c>
      <c r="H3" t="s">
        <v>339</v>
      </c>
      <c r="I3" t="s">
        <v>236</v>
      </c>
      <c r="J3" t="s">
        <v>364</v>
      </c>
      <c r="K3">
        <v>1</v>
      </c>
      <c r="L3">
        <v>0</v>
      </c>
    </row>
    <row r="4" spans="1:13" x14ac:dyDescent="0.3">
      <c r="A4" t="s">
        <v>218</v>
      </c>
      <c r="B4">
        <v>1</v>
      </c>
      <c r="D4">
        <v>250</v>
      </c>
      <c r="E4">
        <v>1500</v>
      </c>
      <c r="F4" t="s">
        <v>17</v>
      </c>
      <c r="G4">
        <v>1</v>
      </c>
      <c r="H4" t="s">
        <v>335</v>
      </c>
      <c r="I4" t="s">
        <v>236</v>
      </c>
      <c r="J4" t="s">
        <v>361</v>
      </c>
      <c r="K4">
        <v>2.89449734007193</v>
      </c>
      <c r="L4">
        <v>-174.6886721783456</v>
      </c>
    </row>
    <row r="5" spans="1:13" x14ac:dyDescent="0.3">
      <c r="A5" t="s">
        <v>180</v>
      </c>
      <c r="B5">
        <v>1</v>
      </c>
      <c r="C5">
        <v>1</v>
      </c>
      <c r="D5">
        <v>250</v>
      </c>
      <c r="E5">
        <v>1500</v>
      </c>
      <c r="F5" t="s">
        <v>17</v>
      </c>
      <c r="G5">
        <v>1</v>
      </c>
      <c r="H5" t="s">
        <v>238</v>
      </c>
      <c r="I5" t="s">
        <v>236</v>
      </c>
      <c r="J5" t="s">
        <v>361</v>
      </c>
      <c r="K5">
        <v>2.44377152411754</v>
      </c>
      <c r="L5">
        <v>-262.78611994529655</v>
      </c>
    </row>
    <row r="6" spans="1:13" x14ac:dyDescent="0.3">
      <c r="A6" t="s">
        <v>177</v>
      </c>
      <c r="B6">
        <v>1</v>
      </c>
      <c r="C6">
        <v>2</v>
      </c>
      <c r="D6">
        <v>250</v>
      </c>
      <c r="E6">
        <v>1500</v>
      </c>
      <c r="F6" t="s">
        <v>17</v>
      </c>
      <c r="G6">
        <v>1</v>
      </c>
      <c r="H6" t="s">
        <v>242</v>
      </c>
      <c r="I6" t="s">
        <v>236</v>
      </c>
      <c r="J6" t="s">
        <v>361</v>
      </c>
      <c r="K6">
        <v>1.57001305605654</v>
      </c>
      <c r="L6">
        <v>-360.61331871069956</v>
      </c>
    </row>
    <row r="7" spans="1:13" x14ac:dyDescent="0.3">
      <c r="A7" t="s">
        <v>176</v>
      </c>
      <c r="B7">
        <v>1</v>
      </c>
      <c r="C7">
        <v>3</v>
      </c>
      <c r="D7">
        <v>250</v>
      </c>
      <c r="E7">
        <v>1500</v>
      </c>
      <c r="F7" t="s">
        <v>17</v>
      </c>
      <c r="G7">
        <v>1</v>
      </c>
      <c r="H7" t="s">
        <v>243</v>
      </c>
      <c r="I7" t="s">
        <v>236</v>
      </c>
      <c r="J7" t="s">
        <v>361</v>
      </c>
      <c r="K7">
        <v>0.84380793621182204</v>
      </c>
      <c r="L7">
        <v>-455.04679046712806</v>
      </c>
    </row>
    <row r="8" spans="1:13" s="10" customFormat="1" x14ac:dyDescent="0.3">
      <c r="A8" s="10" t="s">
        <v>187</v>
      </c>
      <c r="B8" s="10">
        <v>1</v>
      </c>
      <c r="C8" s="10">
        <v>4</v>
      </c>
      <c r="D8" s="10">
        <v>250</v>
      </c>
      <c r="E8" s="10">
        <v>1500</v>
      </c>
      <c r="F8" s="10" t="s">
        <v>17</v>
      </c>
      <c r="G8" s="10">
        <v>1</v>
      </c>
      <c r="H8" s="10" t="s">
        <v>239</v>
      </c>
      <c r="I8" s="10" t="s">
        <v>236</v>
      </c>
      <c r="J8" t="s">
        <v>361</v>
      </c>
      <c r="K8">
        <v>2.8464657009790201E-2</v>
      </c>
      <c r="L8" s="10">
        <v>-551.53043988877482</v>
      </c>
    </row>
    <row r="9" spans="1:13" s="10" customFormat="1" x14ac:dyDescent="0.3">
      <c r="A9" s="10" t="s">
        <v>186</v>
      </c>
      <c r="B9" s="10">
        <v>2</v>
      </c>
      <c r="D9" s="10">
        <v>250</v>
      </c>
      <c r="E9" s="10">
        <v>1500</v>
      </c>
      <c r="F9" s="10" t="s">
        <v>17</v>
      </c>
      <c r="G9" s="10">
        <v>1</v>
      </c>
      <c r="H9" s="10" t="s">
        <v>240</v>
      </c>
      <c r="I9" s="10" t="s">
        <v>236</v>
      </c>
      <c r="J9" t="s">
        <v>361</v>
      </c>
      <c r="K9">
        <v>2.04022369408777</v>
      </c>
      <c r="L9" s="11">
        <v>-435.59907703598122</v>
      </c>
    </row>
    <row r="10" spans="1:13" s="10" customFormat="1" x14ac:dyDescent="0.3">
      <c r="A10" s="10" t="s">
        <v>185</v>
      </c>
      <c r="B10" s="10">
        <v>2</v>
      </c>
      <c r="C10" s="10">
        <v>1</v>
      </c>
      <c r="D10" s="10">
        <v>250</v>
      </c>
      <c r="E10" s="10">
        <v>1500</v>
      </c>
      <c r="F10" s="10" t="s">
        <v>17</v>
      </c>
      <c r="G10" s="10">
        <v>1</v>
      </c>
      <c r="H10" s="10" t="s">
        <v>244</v>
      </c>
      <c r="I10" s="10" t="s">
        <v>236</v>
      </c>
      <c r="J10" t="s">
        <v>361</v>
      </c>
      <c r="K10">
        <v>2.31440621720999</v>
      </c>
      <c r="L10" s="10">
        <v>-507.02363300417028</v>
      </c>
    </row>
    <row r="11" spans="1:13" s="10" customFormat="1" x14ac:dyDescent="0.3">
      <c r="A11" s="10" t="s">
        <v>183</v>
      </c>
      <c r="B11" s="10">
        <v>2</v>
      </c>
      <c r="C11" s="10">
        <v>2</v>
      </c>
      <c r="D11" s="10">
        <v>250</v>
      </c>
      <c r="E11" s="10">
        <v>1500</v>
      </c>
      <c r="F11" s="10" t="s">
        <v>17</v>
      </c>
      <c r="G11" s="10">
        <v>1</v>
      </c>
      <c r="H11" s="10" t="s">
        <v>245</v>
      </c>
      <c r="I11" s="10" t="s">
        <v>236</v>
      </c>
      <c r="J11" t="s">
        <v>361</v>
      </c>
      <c r="K11">
        <v>2.4654972702242102</v>
      </c>
      <c r="L11" s="10">
        <v>-581.27929278484305</v>
      </c>
    </row>
    <row r="12" spans="1:13" s="10" customFormat="1" x14ac:dyDescent="0.3">
      <c r="A12" s="10" t="s">
        <v>184</v>
      </c>
      <c r="B12" s="10">
        <v>2</v>
      </c>
      <c r="C12" s="10">
        <v>2</v>
      </c>
      <c r="D12" s="10">
        <v>250</v>
      </c>
      <c r="E12" s="10">
        <v>1500</v>
      </c>
      <c r="F12" s="10" t="s">
        <v>17</v>
      </c>
      <c r="G12" s="10">
        <v>1</v>
      </c>
      <c r="H12" s="10" t="s">
        <v>246</v>
      </c>
      <c r="I12" s="10" t="s">
        <v>236</v>
      </c>
      <c r="J12" t="s">
        <v>361</v>
      </c>
      <c r="K12">
        <v>2.5257555026324598</v>
      </c>
      <c r="L12" s="10">
        <v>-579.89335343945334</v>
      </c>
    </row>
    <row r="13" spans="1:13" s="10" customFormat="1" x14ac:dyDescent="0.3">
      <c r="A13" s="10" t="s">
        <v>181</v>
      </c>
      <c r="B13" s="10">
        <v>2</v>
      </c>
      <c r="C13" s="10">
        <v>3</v>
      </c>
      <c r="D13" s="10">
        <v>250</v>
      </c>
      <c r="E13" s="10">
        <v>1500</v>
      </c>
      <c r="F13" s="10" t="s">
        <v>17</v>
      </c>
      <c r="G13" s="10">
        <v>1</v>
      </c>
      <c r="H13" s="10" t="s">
        <v>247</v>
      </c>
      <c r="I13" s="10" t="s">
        <v>236</v>
      </c>
      <c r="J13" t="s">
        <v>361</v>
      </c>
      <c r="K13">
        <v>2.7651604579495799</v>
      </c>
      <c r="L13" s="11">
        <v>-652.11779346715969</v>
      </c>
    </row>
    <row r="14" spans="1:13" s="10" customFormat="1" x14ac:dyDescent="0.3">
      <c r="A14" s="10" t="s">
        <v>182</v>
      </c>
      <c r="B14" s="10">
        <v>2</v>
      </c>
      <c r="C14" s="10">
        <v>3</v>
      </c>
      <c r="D14" s="10">
        <v>250</v>
      </c>
      <c r="E14" s="10">
        <v>1500</v>
      </c>
      <c r="F14" s="10" t="s">
        <v>17</v>
      </c>
      <c r="G14" s="10">
        <v>1</v>
      </c>
      <c r="H14" s="10" t="s">
        <v>248</v>
      </c>
      <c r="I14" s="10" t="s">
        <v>236</v>
      </c>
      <c r="J14" t="s">
        <v>361</v>
      </c>
      <c r="K14">
        <v>1.6891022072330799</v>
      </c>
      <c r="L14" s="10">
        <v>-676.86713323363915</v>
      </c>
    </row>
    <row r="15" spans="1:13" s="10" customFormat="1" x14ac:dyDescent="0.3">
      <c r="A15" s="10" t="s">
        <v>178</v>
      </c>
      <c r="B15" s="10">
        <v>2</v>
      </c>
      <c r="C15" s="10">
        <v>4</v>
      </c>
      <c r="D15" s="10">
        <v>250</v>
      </c>
      <c r="E15" s="10">
        <v>1500</v>
      </c>
      <c r="F15" s="10" t="s">
        <v>17</v>
      </c>
      <c r="G15" s="10">
        <v>1</v>
      </c>
      <c r="H15" s="10" t="s">
        <v>249</v>
      </c>
      <c r="I15" s="10" t="s">
        <v>236</v>
      </c>
      <c r="J15" t="s">
        <v>361</v>
      </c>
      <c r="K15" s="10">
        <v>1.6695420354608199</v>
      </c>
      <c r="L15" s="10">
        <v>-755.04777118440109</v>
      </c>
    </row>
    <row r="16" spans="1:13" s="10" customFormat="1" x14ac:dyDescent="0.3">
      <c r="A16" s="10" t="s">
        <v>179</v>
      </c>
      <c r="B16" s="10">
        <v>2</v>
      </c>
      <c r="C16" s="10">
        <v>4</v>
      </c>
      <c r="D16" s="10">
        <v>250</v>
      </c>
      <c r="E16" s="10">
        <v>1500</v>
      </c>
      <c r="F16" s="10" t="s">
        <v>17</v>
      </c>
      <c r="G16" s="10">
        <v>1</v>
      </c>
      <c r="H16" s="10" t="s">
        <v>250</v>
      </c>
      <c r="I16" s="10" t="s">
        <v>236</v>
      </c>
      <c r="J16" t="s">
        <v>361</v>
      </c>
      <c r="K16">
        <v>1.0169198463964</v>
      </c>
      <c r="L16" s="10">
        <v>-770.05808153288285</v>
      </c>
    </row>
    <row r="17" spans="1:12" s="10" customFormat="1" x14ac:dyDescent="0.3">
      <c r="A17" s="10" t="s">
        <v>175</v>
      </c>
      <c r="B17" s="10">
        <v>2</v>
      </c>
      <c r="C17" s="10">
        <v>5</v>
      </c>
      <c r="D17" s="10">
        <v>250</v>
      </c>
      <c r="E17" s="10">
        <v>1500</v>
      </c>
      <c r="F17" s="10" t="s">
        <v>17</v>
      </c>
      <c r="G17" s="10">
        <v>1</v>
      </c>
      <c r="H17" s="10" t="s">
        <v>251</v>
      </c>
      <c r="I17" s="10" t="s">
        <v>236</v>
      </c>
      <c r="J17" t="s">
        <v>361</v>
      </c>
      <c r="K17" s="10">
        <v>0.78387927797323498</v>
      </c>
      <c r="L17" s="10">
        <v>-853.14876860661548</v>
      </c>
    </row>
    <row r="18" spans="1:12" x14ac:dyDescent="0.3">
      <c r="A18" t="s">
        <v>188</v>
      </c>
      <c r="B18">
        <v>2</v>
      </c>
      <c r="C18">
        <v>6</v>
      </c>
      <c r="D18">
        <v>250</v>
      </c>
      <c r="E18">
        <v>1500</v>
      </c>
      <c r="F18" t="s">
        <v>17</v>
      </c>
      <c r="G18">
        <v>1</v>
      </c>
      <c r="H18" t="s">
        <v>241</v>
      </c>
      <c r="I18" t="s">
        <v>236</v>
      </c>
      <c r="J18" t="s">
        <v>361</v>
      </c>
      <c r="K18">
        <v>6.2118802436105298E-2</v>
      </c>
      <c r="L18" s="10">
        <v>-947.48001354396956</v>
      </c>
    </row>
  </sheetData>
  <sortState xmlns:xlrd2="http://schemas.microsoft.com/office/spreadsheetml/2017/richdata2" ref="A19:G19">
    <sortCondition ref="B19:B20"/>
    <sortCondition ref="C19:C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7375C-A8E4-4B4F-A965-0C0B6AA19446}">
  <sheetPr>
    <tabColor theme="8" tint="0.59999389629810485"/>
  </sheetPr>
  <dimension ref="A1:W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defaultRowHeight="14.4" x14ac:dyDescent="0.3"/>
  <cols>
    <col min="1" max="23" width="17.88671875" customWidth="1"/>
  </cols>
  <sheetData>
    <row r="1" spans="1:23" x14ac:dyDescent="0.3">
      <c r="A1" s="1" t="s">
        <v>0</v>
      </c>
      <c r="B1" s="1" t="s">
        <v>169</v>
      </c>
      <c r="C1" s="1" t="s">
        <v>3</v>
      </c>
      <c r="D1" s="1" t="s">
        <v>93</v>
      </c>
      <c r="E1" s="1" t="s">
        <v>234</v>
      </c>
      <c r="F1" s="1" t="s">
        <v>94</v>
      </c>
      <c r="G1" s="1" t="s">
        <v>1</v>
      </c>
      <c r="H1" s="1" t="s">
        <v>29</v>
      </c>
      <c r="I1" s="1" t="s">
        <v>189</v>
      </c>
      <c r="J1" s="1" t="s">
        <v>190</v>
      </c>
      <c r="K1" s="1" t="s">
        <v>191</v>
      </c>
      <c r="L1" s="1" t="s">
        <v>192</v>
      </c>
      <c r="M1" s="1" t="s">
        <v>193</v>
      </c>
      <c r="N1" s="1" t="s">
        <v>194</v>
      </c>
      <c r="O1" s="1" t="s">
        <v>195</v>
      </c>
      <c r="P1" s="1" t="s">
        <v>196</v>
      </c>
      <c r="Q1" s="1" t="s">
        <v>197</v>
      </c>
      <c r="R1" s="1" t="s">
        <v>198</v>
      </c>
      <c r="S1" s="1" t="s">
        <v>199</v>
      </c>
      <c r="T1" s="1" t="s">
        <v>200</v>
      </c>
      <c r="U1" s="1" t="s">
        <v>201</v>
      </c>
      <c r="V1" s="1" t="s">
        <v>202</v>
      </c>
      <c r="W1" s="1" t="s">
        <v>28</v>
      </c>
    </row>
    <row r="2" spans="1:23" ht="15" customHeight="1" x14ac:dyDescent="0.3">
      <c r="A2" s="3" t="s">
        <v>5</v>
      </c>
      <c r="B2" s="3" t="s">
        <v>165</v>
      </c>
      <c r="C2" s="3" t="s">
        <v>27</v>
      </c>
      <c r="D2" s="3" t="s">
        <v>95</v>
      </c>
      <c r="E2" s="3" t="s">
        <v>235</v>
      </c>
      <c r="F2" s="3" t="s">
        <v>96</v>
      </c>
      <c r="G2" s="4" t="s">
        <v>19</v>
      </c>
      <c r="H2" s="4" t="s">
        <v>30</v>
      </c>
      <c r="I2" s="4" t="s">
        <v>203</v>
      </c>
      <c r="J2" s="4" t="s">
        <v>204</v>
      </c>
      <c r="K2" s="4" t="s">
        <v>205</v>
      </c>
      <c r="L2" s="4" t="s">
        <v>206</v>
      </c>
      <c r="M2" s="4" t="s">
        <v>207</v>
      </c>
      <c r="N2" s="4" t="s">
        <v>208</v>
      </c>
      <c r="O2" s="4" t="s">
        <v>209</v>
      </c>
      <c r="P2" s="4" t="s">
        <v>210</v>
      </c>
      <c r="Q2" s="4" t="s">
        <v>211</v>
      </c>
      <c r="R2" s="4" t="s">
        <v>212</v>
      </c>
      <c r="S2" s="4" t="s">
        <v>213</v>
      </c>
      <c r="T2" s="4" t="s">
        <v>214</v>
      </c>
      <c r="U2" s="4" t="s">
        <v>215</v>
      </c>
      <c r="V2" s="4" t="s">
        <v>216</v>
      </c>
      <c r="W2" s="1"/>
    </row>
    <row r="3" spans="1:23" x14ac:dyDescent="0.3">
      <c r="A3" t="s">
        <v>171</v>
      </c>
      <c r="C3">
        <v>2</v>
      </c>
      <c r="D3">
        <v>200</v>
      </c>
      <c r="E3">
        <v>1000</v>
      </c>
      <c r="F3">
        <v>3500</v>
      </c>
      <c r="G3" t="s">
        <v>16</v>
      </c>
      <c r="I3" s="5">
        <v>2.3443311200000001</v>
      </c>
      <c r="J3" s="5">
        <v>7.9805207499999992E-3</v>
      </c>
      <c r="K3" s="5">
        <v>-1.9478150999999999E-5</v>
      </c>
      <c r="L3" s="5">
        <v>2.01572094E-8</v>
      </c>
      <c r="M3" s="5">
        <v>-7.3761176100000006E-12</v>
      </c>
      <c r="N3" s="5">
        <v>-917.93517299999996</v>
      </c>
      <c r="O3" s="5">
        <v>0.68301023800000005</v>
      </c>
      <c r="P3" s="5">
        <v>3.3372791999999998</v>
      </c>
      <c r="Q3" s="5">
        <v>-4.9402473099999998E-5</v>
      </c>
      <c r="R3" s="5">
        <v>4.9945677799999996E-7</v>
      </c>
      <c r="S3" s="5">
        <v>-1.7956639400000001E-10</v>
      </c>
      <c r="T3" s="5">
        <v>2.00255376E-14</v>
      </c>
      <c r="U3" s="5">
        <v>-950.15892199999996</v>
      </c>
      <c r="V3" s="5">
        <v>-3.2050233100000001</v>
      </c>
      <c r="W3" t="s">
        <v>264</v>
      </c>
    </row>
    <row r="4" spans="1:23" ht="15" x14ac:dyDescent="0.3">
      <c r="A4" t="s">
        <v>255</v>
      </c>
      <c r="B4">
        <v>1</v>
      </c>
      <c r="C4">
        <v>4</v>
      </c>
      <c r="D4">
        <v>200</v>
      </c>
      <c r="E4">
        <v>1000</v>
      </c>
      <c r="F4">
        <v>3500</v>
      </c>
      <c r="G4" t="s">
        <v>16</v>
      </c>
      <c r="I4" s="12">
        <v>5.14987613</v>
      </c>
      <c r="J4" s="5">
        <v>-1.3670978800000001E-2</v>
      </c>
      <c r="K4" s="5">
        <v>4.9180059899999999E-5</v>
      </c>
      <c r="L4" s="12">
        <v>-4.8474302600000002E-8</v>
      </c>
      <c r="M4" s="5">
        <v>1.6669395599999999E-11</v>
      </c>
      <c r="N4" s="5">
        <v>-10246.6476</v>
      </c>
      <c r="O4" s="5">
        <v>-4.6413037599999996</v>
      </c>
      <c r="P4" s="12">
        <v>7.4851495000000004E-2</v>
      </c>
      <c r="Q4" s="5">
        <v>1.33909467E-2</v>
      </c>
      <c r="R4" s="5">
        <v>-5.73285809E-6</v>
      </c>
      <c r="S4" s="5">
        <v>1.22292535E-9</v>
      </c>
      <c r="T4" s="5">
        <v>-1.0181523E-13</v>
      </c>
      <c r="U4" s="12">
        <v>-9468.3445900000006</v>
      </c>
      <c r="V4" s="12">
        <v>18.437318000000001</v>
      </c>
      <c r="W4" t="s">
        <v>264</v>
      </c>
    </row>
    <row r="5" spans="1:23" x14ac:dyDescent="0.3">
      <c r="A5" t="s">
        <v>172</v>
      </c>
      <c r="B5">
        <v>2</v>
      </c>
      <c r="C5">
        <v>2</v>
      </c>
      <c r="D5">
        <v>200</v>
      </c>
      <c r="E5">
        <v>1000</v>
      </c>
      <c r="F5">
        <v>3500</v>
      </c>
      <c r="G5" t="s">
        <v>16</v>
      </c>
      <c r="I5" s="5">
        <v>0.80868109399999999</v>
      </c>
      <c r="J5" s="5">
        <v>2.3361562900000001E-2</v>
      </c>
      <c r="K5" s="5">
        <v>-3.5517181499999999E-5</v>
      </c>
      <c r="L5" s="5">
        <v>2.80152437E-8</v>
      </c>
      <c r="M5" s="5">
        <v>-8.5007297399999996E-12</v>
      </c>
      <c r="N5" s="5">
        <v>26428.9807</v>
      </c>
      <c r="O5" s="5">
        <v>13.939705099999999</v>
      </c>
      <c r="P5" s="5">
        <v>4.1475696400000004</v>
      </c>
      <c r="Q5" s="5">
        <v>5.9616666400000001E-3</v>
      </c>
      <c r="R5" s="5">
        <v>-2.37294852E-6</v>
      </c>
      <c r="S5" s="5">
        <v>4.6741217100000004E-10</v>
      </c>
      <c r="T5" s="5">
        <v>-3.6123521300000002E-14</v>
      </c>
      <c r="U5" s="5">
        <v>25935.999199999998</v>
      </c>
      <c r="V5" s="5">
        <v>-1.23028121</v>
      </c>
      <c r="W5" t="s">
        <v>264</v>
      </c>
    </row>
    <row r="6" spans="1:23" x14ac:dyDescent="0.3">
      <c r="A6" t="s">
        <v>173</v>
      </c>
      <c r="B6">
        <v>2</v>
      </c>
      <c r="C6">
        <v>4</v>
      </c>
      <c r="D6">
        <v>200</v>
      </c>
      <c r="E6">
        <v>1000</v>
      </c>
      <c r="F6">
        <v>3500</v>
      </c>
      <c r="G6" t="s">
        <v>16</v>
      </c>
      <c r="I6" s="5">
        <v>3.9592014799999999</v>
      </c>
      <c r="J6" s="5">
        <v>-7.5705224700000004E-3</v>
      </c>
      <c r="K6" s="5">
        <v>5.7099029199999999E-5</v>
      </c>
      <c r="L6" s="5">
        <v>-6.9158875299999999E-8</v>
      </c>
      <c r="M6" s="5">
        <v>2.6988437300000001E-11</v>
      </c>
      <c r="N6" s="5">
        <v>5089.7759299999998</v>
      </c>
      <c r="O6" s="5">
        <v>4.0973309599999999</v>
      </c>
      <c r="P6" s="5">
        <v>2.0361111599999999</v>
      </c>
      <c r="Q6" s="5">
        <v>1.46454151E-2</v>
      </c>
      <c r="R6" s="5">
        <v>-6.7107791500000002E-6</v>
      </c>
      <c r="S6" s="5">
        <v>1.4722292300000001E-9</v>
      </c>
      <c r="T6" s="5">
        <v>-1.25706061E-13</v>
      </c>
      <c r="U6" s="5">
        <v>4939.8861399999996</v>
      </c>
      <c r="V6" s="5">
        <v>10.305369300000001</v>
      </c>
      <c r="W6" t="s">
        <v>264</v>
      </c>
    </row>
    <row r="7" spans="1:23" x14ac:dyDescent="0.3">
      <c r="A7" t="s">
        <v>174</v>
      </c>
      <c r="B7">
        <v>2</v>
      </c>
      <c r="C7">
        <v>6</v>
      </c>
      <c r="D7">
        <v>200</v>
      </c>
      <c r="E7">
        <v>1000</v>
      </c>
      <c r="F7">
        <v>3500</v>
      </c>
      <c r="G7" t="s">
        <v>16</v>
      </c>
      <c r="I7" s="5">
        <v>4.2914249199999999</v>
      </c>
      <c r="J7" s="5">
        <v>-5.5015426999999997E-3</v>
      </c>
      <c r="K7" s="5">
        <v>5.9943828800000003E-5</v>
      </c>
      <c r="L7" s="5">
        <v>-7.0846628500000001E-8</v>
      </c>
      <c r="M7" s="5">
        <v>2.6868577099999999E-11</v>
      </c>
      <c r="N7" s="5">
        <v>-11522.2055</v>
      </c>
      <c r="O7" s="5">
        <v>2.6668231599999999</v>
      </c>
      <c r="P7" s="5">
        <v>1.0718814999999999</v>
      </c>
      <c r="Q7" s="5">
        <v>2.16852677E-2</v>
      </c>
      <c r="R7" s="5">
        <v>-1.00256067E-5</v>
      </c>
      <c r="S7" s="5">
        <v>2.21412001E-9</v>
      </c>
      <c r="T7" s="5">
        <v>-1.9000289E-13</v>
      </c>
      <c r="U7" s="5">
        <v>-11426.3932</v>
      </c>
      <c r="V7" s="5">
        <v>15.1156107</v>
      </c>
      <c r="W7" t="s">
        <v>264</v>
      </c>
    </row>
  </sheetData>
  <phoneticPr fontId="21" type="noConversion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20AE7-B566-49F4-BA79-9E1EDB680E97}">
  <sheetPr>
    <tabColor theme="8" tint="0.59999389629810485"/>
  </sheetPr>
  <dimension ref="A1:Q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4:C6"/>
    </sheetView>
  </sheetViews>
  <sheetFormatPr defaultRowHeight="14.4" x14ac:dyDescent="0.3"/>
  <sheetData>
    <row r="1" spans="1:17" x14ac:dyDescent="0.3">
      <c r="A1" s="1" t="s">
        <v>0</v>
      </c>
      <c r="B1" s="1" t="s">
        <v>169</v>
      </c>
      <c r="C1" s="1" t="s">
        <v>3</v>
      </c>
      <c r="D1" s="1" t="s">
        <v>93</v>
      </c>
      <c r="E1" s="1" t="s">
        <v>94</v>
      </c>
      <c r="F1" s="1" t="s">
        <v>1</v>
      </c>
      <c r="G1" s="1" t="s">
        <v>29</v>
      </c>
      <c r="H1" s="1" t="s">
        <v>252</v>
      </c>
      <c r="I1" s="1" t="s">
        <v>252</v>
      </c>
      <c r="J1" s="1" t="s">
        <v>252</v>
      </c>
      <c r="K1" s="1" t="s">
        <v>252</v>
      </c>
      <c r="L1" s="1" t="s">
        <v>252</v>
      </c>
      <c r="M1" s="1" t="s">
        <v>252</v>
      </c>
      <c r="N1" s="1" t="s">
        <v>252</v>
      </c>
      <c r="O1" s="1" t="s">
        <v>252</v>
      </c>
      <c r="P1" s="1" t="s">
        <v>253</v>
      </c>
      <c r="Q1" s="1" t="s">
        <v>28</v>
      </c>
    </row>
    <row r="2" spans="1:17" ht="15" customHeight="1" x14ac:dyDescent="0.3">
      <c r="A2" s="3" t="s">
        <v>5</v>
      </c>
      <c r="B2" s="3" t="s">
        <v>165</v>
      </c>
      <c r="C2" s="3" t="s">
        <v>27</v>
      </c>
      <c r="D2" s="3" t="s">
        <v>95</v>
      </c>
      <c r="E2" s="3" t="s">
        <v>96</v>
      </c>
      <c r="F2" s="4" t="s">
        <v>19</v>
      </c>
      <c r="G2" s="4" t="s">
        <v>30</v>
      </c>
      <c r="H2" s="4" t="s">
        <v>256</v>
      </c>
      <c r="I2" s="4" t="s">
        <v>257</v>
      </c>
      <c r="J2" s="4" t="s">
        <v>258</v>
      </c>
      <c r="K2" s="4" t="s">
        <v>259</v>
      </c>
      <c r="L2" s="4" t="s">
        <v>260</v>
      </c>
      <c r="M2" s="4" t="s">
        <v>261</v>
      </c>
      <c r="N2" s="4" t="s">
        <v>262</v>
      </c>
      <c r="O2" s="4" t="s">
        <v>263</v>
      </c>
      <c r="P2" s="4" t="s">
        <v>254</v>
      </c>
      <c r="Q2" s="1"/>
    </row>
    <row r="3" spans="1:17" x14ac:dyDescent="0.3"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3">
      <c r="H4" s="5"/>
      <c r="I4" s="5"/>
      <c r="J4" s="5"/>
      <c r="K4" s="5"/>
      <c r="L4" s="5"/>
      <c r="M4" s="5"/>
      <c r="N4" s="5"/>
      <c r="O4" s="5"/>
      <c r="P4" s="5"/>
    </row>
    <row r="5" spans="1:17" x14ac:dyDescent="0.3">
      <c r="H5" s="5"/>
      <c r="I5" s="5"/>
      <c r="J5" s="5"/>
      <c r="K5" s="5"/>
      <c r="L5" s="5"/>
      <c r="M5" s="5"/>
      <c r="N5" s="5"/>
      <c r="O5" s="5"/>
      <c r="P5" s="5"/>
    </row>
    <row r="6" spans="1:17" x14ac:dyDescent="0.3">
      <c r="H6" s="5"/>
      <c r="I6" s="5"/>
      <c r="J6" s="5"/>
      <c r="K6" s="5"/>
      <c r="L6" s="5"/>
      <c r="M6" s="5"/>
      <c r="N6" s="5"/>
      <c r="O6" s="5"/>
      <c r="P6" s="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684C-E713-4AAC-85C9-2D5284780A5A}">
  <sheetPr>
    <tabColor theme="8" tint="0.59999389629810485"/>
  </sheetPr>
  <dimension ref="A1:E7"/>
  <sheetViews>
    <sheetView zoomScale="250" zoomScaleNormal="250" workbookViewId="0">
      <selection activeCell="B7" sqref="B7"/>
    </sheetView>
  </sheetViews>
  <sheetFormatPr defaultRowHeight="14.4" x14ac:dyDescent="0.3"/>
  <sheetData>
    <row r="1" spans="1:5" x14ac:dyDescent="0.3">
      <c r="A1" s="1" t="s">
        <v>0</v>
      </c>
      <c r="B1" s="1" t="s">
        <v>129</v>
      </c>
      <c r="C1" s="1" t="s">
        <v>130</v>
      </c>
      <c r="D1" s="1" t="s">
        <v>131</v>
      </c>
      <c r="E1" s="1" t="s">
        <v>28</v>
      </c>
    </row>
    <row r="2" spans="1:5" x14ac:dyDescent="0.3">
      <c r="A2" s="3" t="s">
        <v>135</v>
      </c>
      <c r="B2" s="3" t="s">
        <v>132</v>
      </c>
      <c r="C2" s="3" t="s">
        <v>133</v>
      </c>
      <c r="D2" s="3" t="s">
        <v>134</v>
      </c>
    </row>
    <row r="3" spans="1:5" x14ac:dyDescent="0.3">
      <c r="A3" t="s">
        <v>229</v>
      </c>
      <c r="B3">
        <v>0.64</v>
      </c>
      <c r="C3">
        <v>36.67</v>
      </c>
      <c r="D3" t="s">
        <v>136</v>
      </c>
    </row>
    <row r="4" spans="1:5" x14ac:dyDescent="0.3">
      <c r="A4" t="s">
        <v>230</v>
      </c>
      <c r="B4">
        <v>0.84</v>
      </c>
      <c r="C4">
        <v>43.12</v>
      </c>
      <c r="D4" t="s">
        <v>136</v>
      </c>
    </row>
    <row r="5" spans="1:5" x14ac:dyDescent="0.3">
      <c r="A5" t="s">
        <v>231</v>
      </c>
      <c r="B5">
        <v>0.69</v>
      </c>
      <c r="C5">
        <v>32.979999999999997</v>
      </c>
      <c r="D5" t="s">
        <v>136</v>
      </c>
    </row>
    <row r="6" spans="1:5" x14ac:dyDescent="0.3">
      <c r="A6" t="s">
        <v>232</v>
      </c>
      <c r="B6">
        <v>1.02</v>
      </c>
      <c r="C6">
        <v>24.44</v>
      </c>
      <c r="D6" t="s">
        <v>136</v>
      </c>
    </row>
    <row r="7" spans="1:5" x14ac:dyDescent="0.3">
      <c r="A7" t="s">
        <v>233</v>
      </c>
      <c r="B7">
        <v>0.84</v>
      </c>
      <c r="C7">
        <v>12.91</v>
      </c>
      <c r="D7" t="s">
        <v>136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E3A2-FDBB-4648-8333-2A8A81886E9C}">
  <sheetPr codeName="Sheet3">
    <tabColor theme="8" tint="0.59999389629810485"/>
  </sheetPr>
  <dimension ref="A1:D33"/>
  <sheetViews>
    <sheetView workbookViewId="0">
      <selection activeCell="A7" sqref="A7"/>
    </sheetView>
  </sheetViews>
  <sheetFormatPr defaultRowHeight="14.4" x14ac:dyDescent="0.3"/>
  <cols>
    <col min="1" max="1" width="47.109375" bestFit="1" customWidth="1"/>
    <col min="2" max="2" width="13.44140625" customWidth="1"/>
  </cols>
  <sheetData>
    <row r="1" spans="1:4" x14ac:dyDescent="0.3">
      <c r="A1" s="1" t="s">
        <v>9</v>
      </c>
      <c r="B1" s="1" t="s">
        <v>10</v>
      </c>
      <c r="C1" s="1" t="s">
        <v>131</v>
      </c>
      <c r="D1" s="1" t="s">
        <v>31</v>
      </c>
    </row>
    <row r="2" spans="1:4" x14ac:dyDescent="0.3">
      <c r="A2" s="3" t="s">
        <v>11</v>
      </c>
      <c r="B2" s="3" t="s">
        <v>12</v>
      </c>
      <c r="C2" s="3" t="s">
        <v>137</v>
      </c>
      <c r="D2" s="3" t="s">
        <v>32</v>
      </c>
    </row>
    <row r="3" spans="1:4" x14ac:dyDescent="0.3">
      <c r="A3" t="s">
        <v>278</v>
      </c>
      <c r="B3" t="b">
        <v>1</v>
      </c>
      <c r="D3">
        <v>0</v>
      </c>
    </row>
    <row r="4" spans="1:4" x14ac:dyDescent="0.3">
      <c r="A4" t="s">
        <v>279</v>
      </c>
      <c r="B4" t="b">
        <v>1</v>
      </c>
      <c r="D4">
        <v>0</v>
      </c>
    </row>
    <row r="5" spans="1:4" x14ac:dyDescent="0.3">
      <c r="A5" t="s">
        <v>280</v>
      </c>
      <c r="B5" t="b">
        <v>1</v>
      </c>
      <c r="D5">
        <v>0</v>
      </c>
    </row>
    <row r="6" spans="1:4" x14ac:dyDescent="0.3">
      <c r="A6" t="s">
        <v>281</v>
      </c>
      <c r="B6" t="b">
        <v>1</v>
      </c>
      <c r="D6">
        <v>0</v>
      </c>
    </row>
    <row r="7" spans="1:4" x14ac:dyDescent="0.3">
      <c r="A7" t="s">
        <v>282</v>
      </c>
      <c r="B7" t="b">
        <v>1</v>
      </c>
      <c r="D7">
        <v>0</v>
      </c>
    </row>
    <row r="8" spans="1:4" x14ac:dyDescent="0.3">
      <c r="A8" t="s">
        <v>283</v>
      </c>
      <c r="B8" t="b">
        <v>0</v>
      </c>
      <c r="C8" t="s">
        <v>136</v>
      </c>
    </row>
    <row r="9" spans="1:4" x14ac:dyDescent="0.3">
      <c r="A9" t="s">
        <v>284</v>
      </c>
      <c r="B9" t="b">
        <v>0</v>
      </c>
      <c r="C9" t="s">
        <v>136</v>
      </c>
    </row>
    <row r="10" spans="1:4" x14ac:dyDescent="0.3">
      <c r="A10" t="s">
        <v>285</v>
      </c>
      <c r="B10" t="b">
        <v>0</v>
      </c>
      <c r="C10" t="s">
        <v>136</v>
      </c>
    </row>
    <row r="11" spans="1:4" x14ac:dyDescent="0.3">
      <c r="A11" t="s">
        <v>286</v>
      </c>
      <c r="B11" t="b">
        <v>0</v>
      </c>
      <c r="C11" t="s">
        <v>136</v>
      </c>
    </row>
    <row r="12" spans="1:4" x14ac:dyDescent="0.3">
      <c r="A12" t="s">
        <v>287</v>
      </c>
      <c r="B12" t="b">
        <v>0</v>
      </c>
      <c r="C12" t="s">
        <v>136</v>
      </c>
    </row>
    <row r="13" spans="1:4" x14ac:dyDescent="0.3">
      <c r="A13" t="s">
        <v>288</v>
      </c>
      <c r="B13" t="b">
        <v>0</v>
      </c>
      <c r="C13" t="s">
        <v>136</v>
      </c>
    </row>
    <row r="14" spans="1:4" x14ac:dyDescent="0.3">
      <c r="A14" t="s">
        <v>289</v>
      </c>
      <c r="B14" t="b">
        <v>0</v>
      </c>
      <c r="C14" t="s">
        <v>136</v>
      </c>
    </row>
    <row r="15" spans="1:4" x14ac:dyDescent="0.3">
      <c r="A15" t="s">
        <v>290</v>
      </c>
      <c r="B15" t="b">
        <v>0</v>
      </c>
      <c r="C15" t="s">
        <v>136</v>
      </c>
    </row>
    <row r="16" spans="1:4" x14ac:dyDescent="0.3">
      <c r="A16" t="s">
        <v>291</v>
      </c>
      <c r="B16" t="b">
        <v>0</v>
      </c>
      <c r="C16" t="s">
        <v>136</v>
      </c>
    </row>
    <row r="17" spans="1:3" x14ac:dyDescent="0.3">
      <c r="A17" t="s">
        <v>292</v>
      </c>
      <c r="B17" t="b">
        <v>0</v>
      </c>
      <c r="C17" t="s">
        <v>136</v>
      </c>
    </row>
    <row r="18" spans="1:3" x14ac:dyDescent="0.3">
      <c r="A18" t="s">
        <v>293</v>
      </c>
      <c r="B18" t="b">
        <v>0</v>
      </c>
      <c r="C18" t="s">
        <v>136</v>
      </c>
    </row>
    <row r="19" spans="1:3" x14ac:dyDescent="0.3">
      <c r="A19" t="s">
        <v>294</v>
      </c>
      <c r="B19" t="b">
        <v>0</v>
      </c>
      <c r="C19" t="s">
        <v>136</v>
      </c>
    </row>
    <row r="20" spans="1:3" x14ac:dyDescent="0.3">
      <c r="A20" t="s">
        <v>295</v>
      </c>
      <c r="B20" t="b">
        <v>0</v>
      </c>
      <c r="C20" t="s">
        <v>136</v>
      </c>
    </row>
    <row r="21" spans="1:3" x14ac:dyDescent="0.3">
      <c r="A21" t="s">
        <v>296</v>
      </c>
      <c r="B21" t="b">
        <v>0</v>
      </c>
      <c r="C21" t="s">
        <v>136</v>
      </c>
    </row>
    <row r="22" spans="1:3" x14ac:dyDescent="0.3">
      <c r="A22" t="s">
        <v>297</v>
      </c>
      <c r="B22" t="b">
        <v>0</v>
      </c>
      <c r="C22" t="s">
        <v>136</v>
      </c>
    </row>
    <row r="23" spans="1:3" x14ac:dyDescent="0.3">
      <c r="A23" t="s">
        <v>298</v>
      </c>
      <c r="B23" t="b">
        <v>0</v>
      </c>
      <c r="C23" t="s">
        <v>136</v>
      </c>
    </row>
    <row r="24" spans="1:3" x14ac:dyDescent="0.3">
      <c r="A24" t="s">
        <v>299</v>
      </c>
      <c r="B24" t="b">
        <v>0</v>
      </c>
      <c r="C24" t="s">
        <v>136</v>
      </c>
    </row>
    <row r="25" spans="1:3" x14ac:dyDescent="0.3">
      <c r="A25" t="s">
        <v>300</v>
      </c>
      <c r="B25" t="b">
        <v>0</v>
      </c>
      <c r="C25" t="s">
        <v>136</v>
      </c>
    </row>
    <row r="26" spans="1:3" x14ac:dyDescent="0.3">
      <c r="A26" t="s">
        <v>301</v>
      </c>
      <c r="B26" t="b">
        <v>0</v>
      </c>
      <c r="C26" t="s">
        <v>136</v>
      </c>
    </row>
    <row r="27" spans="1:3" x14ac:dyDescent="0.3">
      <c r="A27" t="s">
        <v>302</v>
      </c>
      <c r="B27" t="b">
        <v>0</v>
      </c>
      <c r="C27" t="s">
        <v>136</v>
      </c>
    </row>
    <row r="28" spans="1:3" x14ac:dyDescent="0.3">
      <c r="A28" t="s">
        <v>303</v>
      </c>
      <c r="B28" t="b">
        <v>0</v>
      </c>
      <c r="C28" t="s">
        <v>136</v>
      </c>
    </row>
    <row r="29" spans="1:3" x14ac:dyDescent="0.3">
      <c r="A29" t="s">
        <v>304</v>
      </c>
      <c r="B29" t="b">
        <v>0</v>
      </c>
      <c r="C29" t="s">
        <v>136</v>
      </c>
    </row>
    <row r="30" spans="1:3" x14ac:dyDescent="0.3">
      <c r="A30" t="s">
        <v>305</v>
      </c>
      <c r="B30" t="b">
        <v>0</v>
      </c>
      <c r="C30" t="s">
        <v>136</v>
      </c>
    </row>
    <row r="31" spans="1:3" x14ac:dyDescent="0.3">
      <c r="A31" t="s">
        <v>306</v>
      </c>
      <c r="B31" t="b">
        <v>0</v>
      </c>
      <c r="C31" t="s">
        <v>136</v>
      </c>
    </row>
    <row r="32" spans="1:3" x14ac:dyDescent="0.3">
      <c r="A32" t="s">
        <v>307</v>
      </c>
      <c r="B32" t="b">
        <v>0</v>
      </c>
      <c r="C32" t="s">
        <v>136</v>
      </c>
    </row>
    <row r="33" spans="1:3" x14ac:dyDescent="0.3">
      <c r="A33" t="s">
        <v>308</v>
      </c>
      <c r="B33" t="b">
        <v>0</v>
      </c>
      <c r="C33" t="s">
        <v>136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50FF3-6ABE-42DB-B7A5-CD07898F8E49}">
  <sheetPr>
    <tabColor theme="8" tint="0.59999389629810485"/>
  </sheetPr>
  <dimension ref="A1:H19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0" sqref="I10"/>
    </sheetView>
  </sheetViews>
  <sheetFormatPr defaultRowHeight="14.4" x14ac:dyDescent="0.3"/>
  <cols>
    <col min="1" max="2" width="14" customWidth="1"/>
    <col min="3" max="7" width="13.33203125" customWidth="1"/>
  </cols>
  <sheetData>
    <row r="1" spans="1:8" x14ac:dyDescent="0.3">
      <c r="A1" s="1" t="s">
        <v>150</v>
      </c>
      <c r="B1" s="1" t="s">
        <v>151</v>
      </c>
      <c r="C1" s="1" t="s">
        <v>152</v>
      </c>
      <c r="D1" s="1" t="s">
        <v>153</v>
      </c>
      <c r="E1" s="1" t="s">
        <v>152</v>
      </c>
      <c r="F1" s="1" t="s">
        <v>153</v>
      </c>
      <c r="G1" s="1" t="s">
        <v>152</v>
      </c>
    </row>
    <row r="2" spans="1:8" x14ac:dyDescent="0.3">
      <c r="A2" s="3" t="s">
        <v>154</v>
      </c>
      <c r="B2" s="3" t="s">
        <v>155</v>
      </c>
      <c r="C2" s="3" t="s">
        <v>156</v>
      </c>
      <c r="D2" s="3" t="s">
        <v>157</v>
      </c>
      <c r="E2" s="3" t="s">
        <v>156</v>
      </c>
      <c r="F2" s="3" t="s">
        <v>157</v>
      </c>
      <c r="G2" s="3" t="s">
        <v>156</v>
      </c>
    </row>
    <row r="3" spans="1:8" x14ac:dyDescent="0.3">
      <c r="A3" t="s">
        <v>166</v>
      </c>
      <c r="B3" t="s">
        <v>166</v>
      </c>
      <c r="C3">
        <v>0</v>
      </c>
      <c r="D3">
        <v>0</v>
      </c>
      <c r="E3">
        <v>0.11</v>
      </c>
      <c r="F3">
        <v>-6</v>
      </c>
      <c r="G3">
        <v>1</v>
      </c>
      <c r="H3" t="str">
        <f t="shared" ref="H3:H62" si="0">IF(LEN(SUBSTITUTE(B3,"O",""))&lt;LEN(B3), "delete", "")</f>
        <v/>
      </c>
    </row>
    <row r="4" spans="1:8" x14ac:dyDescent="0.3">
      <c r="A4" t="s">
        <v>166</v>
      </c>
      <c r="B4" t="s">
        <v>218</v>
      </c>
      <c r="C4">
        <v>0</v>
      </c>
      <c r="D4">
        <v>0</v>
      </c>
      <c r="E4">
        <v>0.11</v>
      </c>
      <c r="F4">
        <v>-19</v>
      </c>
      <c r="G4">
        <v>1</v>
      </c>
      <c r="H4" t="str">
        <f t="shared" si="0"/>
        <v/>
      </c>
    </row>
    <row r="5" spans="1:8" x14ac:dyDescent="0.3">
      <c r="A5" t="s">
        <v>166</v>
      </c>
      <c r="B5" t="s">
        <v>219</v>
      </c>
      <c r="C5">
        <v>0</v>
      </c>
      <c r="D5">
        <v>0</v>
      </c>
      <c r="E5">
        <v>0.11</v>
      </c>
      <c r="F5">
        <v>-8</v>
      </c>
      <c r="G5">
        <v>1</v>
      </c>
      <c r="H5" t="str">
        <f t="shared" si="0"/>
        <v/>
      </c>
    </row>
    <row r="6" spans="1:8" x14ac:dyDescent="0.3">
      <c r="A6" t="s">
        <v>166</v>
      </c>
      <c r="B6" t="s">
        <v>220</v>
      </c>
      <c r="C6">
        <v>0</v>
      </c>
      <c r="D6">
        <v>0</v>
      </c>
      <c r="E6">
        <v>0.11</v>
      </c>
      <c r="F6">
        <v>-10</v>
      </c>
      <c r="G6">
        <v>1</v>
      </c>
      <c r="H6" t="str">
        <f t="shared" si="0"/>
        <v/>
      </c>
    </row>
    <row r="7" spans="1:8" x14ac:dyDescent="0.3">
      <c r="A7" t="s">
        <v>166</v>
      </c>
      <c r="B7" t="s">
        <v>221</v>
      </c>
      <c r="C7">
        <v>0</v>
      </c>
      <c r="D7">
        <v>0</v>
      </c>
      <c r="E7">
        <v>0.11</v>
      </c>
      <c r="F7">
        <v>-19</v>
      </c>
      <c r="G7">
        <v>1</v>
      </c>
      <c r="H7" t="str">
        <f t="shared" si="0"/>
        <v/>
      </c>
    </row>
    <row r="8" spans="1:8" x14ac:dyDescent="0.3">
      <c r="A8" t="s">
        <v>166</v>
      </c>
      <c r="B8" t="s">
        <v>222</v>
      </c>
      <c r="C8">
        <v>0</v>
      </c>
      <c r="D8">
        <v>0</v>
      </c>
      <c r="E8">
        <v>0.11</v>
      </c>
      <c r="F8">
        <v>-18</v>
      </c>
      <c r="G8">
        <v>1</v>
      </c>
      <c r="H8" t="str">
        <f t="shared" si="0"/>
        <v/>
      </c>
    </row>
    <row r="9" spans="1:8" x14ac:dyDescent="0.3">
      <c r="A9" t="s">
        <v>166</v>
      </c>
      <c r="B9" t="s">
        <v>223</v>
      </c>
      <c r="C9">
        <v>0</v>
      </c>
      <c r="D9">
        <v>0</v>
      </c>
      <c r="E9">
        <v>0.11</v>
      </c>
      <c r="F9">
        <v>-17</v>
      </c>
      <c r="G9">
        <v>1</v>
      </c>
      <c r="H9" t="str">
        <f t="shared" si="0"/>
        <v/>
      </c>
    </row>
    <row r="10" spans="1:8" x14ac:dyDescent="0.3">
      <c r="A10" t="s">
        <v>166</v>
      </c>
      <c r="B10" t="s">
        <v>224</v>
      </c>
      <c r="C10">
        <v>0</v>
      </c>
      <c r="D10">
        <v>0</v>
      </c>
      <c r="E10">
        <v>0.11</v>
      </c>
      <c r="F10">
        <v>-10</v>
      </c>
      <c r="G10">
        <v>1</v>
      </c>
      <c r="H10" t="str">
        <f t="shared" si="0"/>
        <v/>
      </c>
    </row>
    <row r="11" spans="1:8" x14ac:dyDescent="0.3">
      <c r="A11" t="s">
        <v>166</v>
      </c>
      <c r="B11" t="s">
        <v>179</v>
      </c>
      <c r="C11">
        <v>0</v>
      </c>
      <c r="D11">
        <v>0</v>
      </c>
      <c r="E11">
        <v>0.11</v>
      </c>
      <c r="F11">
        <v>-16</v>
      </c>
      <c r="G11">
        <v>1</v>
      </c>
      <c r="H11" t="str">
        <f t="shared" si="0"/>
        <v/>
      </c>
    </row>
    <row r="12" spans="1:8" x14ac:dyDescent="0.3">
      <c r="A12" t="s">
        <v>166</v>
      </c>
      <c r="B12" t="s">
        <v>175</v>
      </c>
      <c r="C12">
        <v>0</v>
      </c>
      <c r="D12">
        <v>0</v>
      </c>
      <c r="E12">
        <v>0.11</v>
      </c>
      <c r="F12">
        <v>-12</v>
      </c>
      <c r="G12">
        <v>1</v>
      </c>
      <c r="H12" t="str">
        <f t="shared" si="0"/>
        <v/>
      </c>
    </row>
    <row r="13" spans="1:8" x14ac:dyDescent="0.3">
      <c r="A13" t="s">
        <v>166</v>
      </c>
      <c r="B13" t="s">
        <v>225</v>
      </c>
      <c r="C13">
        <v>0</v>
      </c>
      <c r="D13">
        <v>0</v>
      </c>
      <c r="E13">
        <v>0.11</v>
      </c>
      <c r="F13">
        <v>-8</v>
      </c>
      <c r="G13">
        <v>1</v>
      </c>
      <c r="H13" t="str">
        <f t="shared" si="0"/>
        <v/>
      </c>
    </row>
    <row r="14" spans="1:8" x14ac:dyDescent="0.3">
      <c r="A14" t="s">
        <v>166</v>
      </c>
      <c r="B14" t="s">
        <v>226</v>
      </c>
      <c r="C14">
        <v>0</v>
      </c>
      <c r="D14">
        <v>0</v>
      </c>
      <c r="E14">
        <v>0.11</v>
      </c>
      <c r="F14">
        <v>-19</v>
      </c>
      <c r="G14">
        <v>1</v>
      </c>
      <c r="H14" t="str">
        <f t="shared" si="0"/>
        <v/>
      </c>
    </row>
    <row r="15" spans="1:8" x14ac:dyDescent="0.3">
      <c r="A15" t="s">
        <v>166</v>
      </c>
      <c r="B15" t="s">
        <v>227</v>
      </c>
      <c r="C15">
        <v>0</v>
      </c>
      <c r="D15">
        <v>0</v>
      </c>
      <c r="E15">
        <v>0.11</v>
      </c>
      <c r="F15">
        <v>-17</v>
      </c>
      <c r="G15">
        <v>1</v>
      </c>
      <c r="H15" t="str">
        <f t="shared" si="0"/>
        <v/>
      </c>
    </row>
    <row r="16" spans="1:8" x14ac:dyDescent="0.3">
      <c r="A16" t="s">
        <v>166</v>
      </c>
      <c r="B16" t="s">
        <v>228</v>
      </c>
      <c r="C16">
        <v>0</v>
      </c>
      <c r="D16">
        <v>0</v>
      </c>
      <c r="E16">
        <v>0.11</v>
      </c>
      <c r="F16">
        <v>-16</v>
      </c>
      <c r="G16">
        <v>1</v>
      </c>
      <c r="H16" t="str">
        <f t="shared" si="0"/>
        <v/>
      </c>
    </row>
    <row r="17" spans="1:8" x14ac:dyDescent="0.3">
      <c r="A17" t="s">
        <v>218</v>
      </c>
      <c r="B17" t="s">
        <v>166</v>
      </c>
      <c r="C17">
        <v>0</v>
      </c>
      <c r="D17">
        <v>0</v>
      </c>
      <c r="E17">
        <v>0.11</v>
      </c>
      <c r="F17">
        <v>-19</v>
      </c>
      <c r="G17">
        <v>1</v>
      </c>
      <c r="H17" t="str">
        <f t="shared" si="0"/>
        <v/>
      </c>
    </row>
    <row r="18" spans="1:8" x14ac:dyDescent="0.3">
      <c r="A18" t="s">
        <v>218</v>
      </c>
      <c r="B18" t="s">
        <v>218</v>
      </c>
      <c r="C18">
        <v>0</v>
      </c>
      <c r="D18">
        <v>0</v>
      </c>
      <c r="E18">
        <v>0.11</v>
      </c>
      <c r="F18">
        <v>-58</v>
      </c>
      <c r="G18">
        <v>1</v>
      </c>
      <c r="H18" t="str">
        <f t="shared" si="0"/>
        <v/>
      </c>
    </row>
    <row r="19" spans="1:8" x14ac:dyDescent="0.3">
      <c r="A19" t="s">
        <v>218</v>
      </c>
      <c r="B19" t="s">
        <v>219</v>
      </c>
      <c r="C19">
        <v>0</v>
      </c>
      <c r="D19">
        <v>0</v>
      </c>
      <c r="E19">
        <v>0.11</v>
      </c>
      <c r="F19">
        <v>-8</v>
      </c>
      <c r="G19">
        <v>1</v>
      </c>
      <c r="H19" t="str">
        <f t="shared" si="0"/>
        <v/>
      </c>
    </row>
    <row r="20" spans="1:8" x14ac:dyDescent="0.3">
      <c r="A20" t="s">
        <v>218</v>
      </c>
      <c r="B20" t="s">
        <v>220</v>
      </c>
      <c r="C20">
        <v>0</v>
      </c>
      <c r="D20">
        <v>0</v>
      </c>
      <c r="E20">
        <v>0.11</v>
      </c>
      <c r="F20">
        <v>-30</v>
      </c>
      <c r="G20">
        <v>1</v>
      </c>
      <c r="H20" t="str">
        <f t="shared" si="0"/>
        <v/>
      </c>
    </row>
    <row r="21" spans="1:8" x14ac:dyDescent="0.3">
      <c r="A21" t="s">
        <v>218</v>
      </c>
      <c r="B21" t="s">
        <v>221</v>
      </c>
      <c r="C21">
        <v>0</v>
      </c>
      <c r="D21">
        <v>0</v>
      </c>
      <c r="E21">
        <v>0.11</v>
      </c>
      <c r="F21">
        <v>-58</v>
      </c>
      <c r="G21">
        <v>1</v>
      </c>
      <c r="H21" t="str">
        <f t="shared" si="0"/>
        <v/>
      </c>
    </row>
    <row r="22" spans="1:8" x14ac:dyDescent="0.3">
      <c r="A22" t="s">
        <v>218</v>
      </c>
      <c r="B22" t="s">
        <v>222</v>
      </c>
      <c r="C22">
        <v>0</v>
      </c>
      <c r="D22">
        <v>0</v>
      </c>
      <c r="E22">
        <v>0.11</v>
      </c>
      <c r="F22">
        <v>-53</v>
      </c>
      <c r="G22">
        <v>1</v>
      </c>
      <c r="H22" t="str">
        <f t="shared" si="0"/>
        <v/>
      </c>
    </row>
    <row r="23" spans="1:8" x14ac:dyDescent="0.3">
      <c r="A23" t="s">
        <v>218</v>
      </c>
      <c r="B23" t="s">
        <v>223</v>
      </c>
      <c r="C23">
        <v>0</v>
      </c>
      <c r="D23">
        <v>0</v>
      </c>
      <c r="E23">
        <v>0.11</v>
      </c>
      <c r="F23">
        <v>-50</v>
      </c>
      <c r="G23">
        <v>1</v>
      </c>
      <c r="H23" t="str">
        <f t="shared" si="0"/>
        <v/>
      </c>
    </row>
    <row r="24" spans="1:8" x14ac:dyDescent="0.3">
      <c r="A24" t="s">
        <v>218</v>
      </c>
      <c r="B24" t="s">
        <v>224</v>
      </c>
      <c r="C24">
        <v>0</v>
      </c>
      <c r="D24">
        <v>0</v>
      </c>
      <c r="E24">
        <v>0.11</v>
      </c>
      <c r="F24">
        <v>-29</v>
      </c>
      <c r="G24">
        <v>1</v>
      </c>
      <c r="H24" t="str">
        <f t="shared" si="0"/>
        <v/>
      </c>
    </row>
    <row r="25" spans="1:8" x14ac:dyDescent="0.3">
      <c r="A25" t="s">
        <v>218</v>
      </c>
      <c r="B25" t="s">
        <v>179</v>
      </c>
      <c r="C25">
        <v>0</v>
      </c>
      <c r="D25">
        <v>0</v>
      </c>
      <c r="E25">
        <v>0.11</v>
      </c>
      <c r="F25">
        <v>-48</v>
      </c>
      <c r="G25">
        <v>1</v>
      </c>
      <c r="H25" t="str">
        <f t="shared" si="0"/>
        <v/>
      </c>
    </row>
    <row r="26" spans="1:8" x14ac:dyDescent="0.3">
      <c r="A26" t="s">
        <v>218</v>
      </c>
      <c r="B26" t="s">
        <v>175</v>
      </c>
      <c r="C26">
        <v>0</v>
      </c>
      <c r="D26">
        <v>0</v>
      </c>
      <c r="E26">
        <v>0.11</v>
      </c>
      <c r="F26">
        <v>-35</v>
      </c>
      <c r="G26">
        <v>1</v>
      </c>
      <c r="H26" t="str">
        <f t="shared" si="0"/>
        <v/>
      </c>
    </row>
    <row r="27" spans="1:8" x14ac:dyDescent="0.3">
      <c r="A27" t="s">
        <v>218</v>
      </c>
      <c r="B27" t="s">
        <v>225</v>
      </c>
      <c r="C27">
        <v>0</v>
      </c>
      <c r="D27">
        <v>0</v>
      </c>
      <c r="E27">
        <v>0.11</v>
      </c>
      <c r="F27">
        <v>-23</v>
      </c>
      <c r="G27">
        <v>1</v>
      </c>
      <c r="H27" t="str">
        <f t="shared" si="0"/>
        <v/>
      </c>
    </row>
    <row r="28" spans="1:8" x14ac:dyDescent="0.3">
      <c r="A28" t="s">
        <v>218</v>
      </c>
      <c r="B28" t="s">
        <v>226</v>
      </c>
      <c r="C28">
        <v>0</v>
      </c>
      <c r="D28">
        <v>0</v>
      </c>
      <c r="E28">
        <v>0.11</v>
      </c>
      <c r="F28">
        <v>-58</v>
      </c>
      <c r="G28">
        <v>1</v>
      </c>
      <c r="H28" t="str">
        <f t="shared" si="0"/>
        <v/>
      </c>
    </row>
    <row r="29" spans="1:8" x14ac:dyDescent="0.3">
      <c r="A29" t="s">
        <v>218</v>
      </c>
      <c r="B29" t="s">
        <v>227</v>
      </c>
      <c r="C29">
        <v>0</v>
      </c>
      <c r="D29">
        <v>0</v>
      </c>
      <c r="E29">
        <v>0.11</v>
      </c>
      <c r="F29">
        <v>-52</v>
      </c>
      <c r="G29">
        <v>1</v>
      </c>
      <c r="H29" t="str">
        <f t="shared" si="0"/>
        <v/>
      </c>
    </row>
    <row r="30" spans="1:8" x14ac:dyDescent="0.3">
      <c r="A30" t="s">
        <v>218</v>
      </c>
      <c r="B30" t="s">
        <v>228</v>
      </c>
      <c r="C30">
        <v>0</v>
      </c>
      <c r="D30">
        <v>0</v>
      </c>
      <c r="E30">
        <v>0.11</v>
      </c>
      <c r="F30">
        <v>-48</v>
      </c>
      <c r="G30">
        <v>1</v>
      </c>
      <c r="H30" t="str">
        <f t="shared" si="0"/>
        <v/>
      </c>
    </row>
    <row r="31" spans="1:8" x14ac:dyDescent="0.3">
      <c r="A31" t="s">
        <v>219</v>
      </c>
      <c r="B31" t="s">
        <v>166</v>
      </c>
      <c r="C31">
        <v>0</v>
      </c>
      <c r="D31">
        <v>0</v>
      </c>
      <c r="E31">
        <v>0.11</v>
      </c>
      <c r="F31">
        <v>-8</v>
      </c>
      <c r="G31">
        <v>1</v>
      </c>
      <c r="H31" t="str">
        <f t="shared" si="0"/>
        <v/>
      </c>
    </row>
    <row r="32" spans="1:8" x14ac:dyDescent="0.3">
      <c r="A32" t="s">
        <v>219</v>
      </c>
      <c r="B32" t="s">
        <v>218</v>
      </c>
      <c r="C32">
        <v>0</v>
      </c>
      <c r="D32">
        <v>0</v>
      </c>
      <c r="E32">
        <v>0.11</v>
      </c>
      <c r="F32">
        <v>-8</v>
      </c>
      <c r="G32">
        <v>1</v>
      </c>
      <c r="H32" t="str">
        <f t="shared" si="0"/>
        <v/>
      </c>
    </row>
    <row r="33" spans="1:8" x14ac:dyDescent="0.3">
      <c r="A33" t="s">
        <v>219</v>
      </c>
      <c r="B33" t="s">
        <v>219</v>
      </c>
      <c r="C33">
        <v>0</v>
      </c>
      <c r="D33">
        <v>0</v>
      </c>
      <c r="E33">
        <v>0.11</v>
      </c>
      <c r="F33">
        <v>-10</v>
      </c>
      <c r="G33">
        <v>1</v>
      </c>
      <c r="H33" t="str">
        <f t="shared" si="0"/>
        <v/>
      </c>
    </row>
    <row r="34" spans="1:8" x14ac:dyDescent="0.3">
      <c r="A34" t="s">
        <v>219</v>
      </c>
      <c r="B34" t="s">
        <v>220</v>
      </c>
      <c r="C34">
        <v>0</v>
      </c>
      <c r="D34">
        <v>0</v>
      </c>
      <c r="E34">
        <v>0.11</v>
      </c>
      <c r="F34">
        <v>-12</v>
      </c>
      <c r="G34">
        <v>1</v>
      </c>
      <c r="H34" t="str">
        <f t="shared" si="0"/>
        <v/>
      </c>
    </row>
    <row r="35" spans="1:8" x14ac:dyDescent="0.3">
      <c r="A35" t="s">
        <v>219</v>
      </c>
      <c r="B35" t="s">
        <v>221</v>
      </c>
      <c r="C35">
        <v>0</v>
      </c>
      <c r="D35">
        <v>0</v>
      </c>
      <c r="E35">
        <v>0.11</v>
      </c>
      <c r="F35">
        <v>-24</v>
      </c>
      <c r="G35">
        <v>1</v>
      </c>
      <c r="H35" t="str">
        <f t="shared" si="0"/>
        <v/>
      </c>
    </row>
    <row r="36" spans="1:8" x14ac:dyDescent="0.3">
      <c r="A36" t="s">
        <v>219</v>
      </c>
      <c r="B36" t="s">
        <v>222</v>
      </c>
      <c r="C36">
        <v>0</v>
      </c>
      <c r="D36">
        <v>0</v>
      </c>
      <c r="E36">
        <v>0.11</v>
      </c>
      <c r="F36">
        <v>-22</v>
      </c>
      <c r="G36">
        <v>1</v>
      </c>
      <c r="H36" t="str">
        <f t="shared" si="0"/>
        <v/>
      </c>
    </row>
    <row r="37" spans="1:8" x14ac:dyDescent="0.3">
      <c r="A37" t="s">
        <v>219</v>
      </c>
      <c r="B37" t="s">
        <v>223</v>
      </c>
      <c r="C37">
        <v>0</v>
      </c>
      <c r="D37">
        <v>0</v>
      </c>
      <c r="E37">
        <v>0.11</v>
      </c>
      <c r="F37">
        <v>-21</v>
      </c>
      <c r="G37">
        <v>1</v>
      </c>
      <c r="H37" t="str">
        <f t="shared" si="0"/>
        <v/>
      </c>
    </row>
    <row r="38" spans="1:8" x14ac:dyDescent="0.3">
      <c r="A38" t="s">
        <v>219</v>
      </c>
      <c r="B38" t="s">
        <v>224</v>
      </c>
      <c r="C38">
        <v>0</v>
      </c>
      <c r="D38">
        <v>0</v>
      </c>
      <c r="E38">
        <v>0.11</v>
      </c>
      <c r="F38">
        <v>-12</v>
      </c>
      <c r="G38">
        <v>1</v>
      </c>
      <c r="H38" t="str">
        <f t="shared" si="0"/>
        <v/>
      </c>
    </row>
    <row r="39" spans="1:8" x14ac:dyDescent="0.3">
      <c r="A39" t="s">
        <v>219</v>
      </c>
      <c r="B39" t="s">
        <v>179</v>
      </c>
      <c r="C39">
        <v>0</v>
      </c>
      <c r="D39">
        <v>0</v>
      </c>
      <c r="E39">
        <v>0.11</v>
      </c>
      <c r="F39">
        <v>-20</v>
      </c>
      <c r="G39">
        <v>1</v>
      </c>
      <c r="H39" t="str">
        <f t="shared" si="0"/>
        <v/>
      </c>
    </row>
    <row r="40" spans="1:8" x14ac:dyDescent="0.3">
      <c r="A40" t="s">
        <v>219</v>
      </c>
      <c r="B40" t="s">
        <v>175</v>
      </c>
      <c r="C40">
        <v>0</v>
      </c>
      <c r="D40">
        <v>0</v>
      </c>
      <c r="E40">
        <v>0.11</v>
      </c>
      <c r="F40">
        <v>-15</v>
      </c>
      <c r="G40">
        <v>1</v>
      </c>
      <c r="H40" t="str">
        <f t="shared" si="0"/>
        <v/>
      </c>
    </row>
    <row r="41" spans="1:8" x14ac:dyDescent="0.3">
      <c r="A41" t="s">
        <v>219</v>
      </c>
      <c r="B41" t="s">
        <v>225</v>
      </c>
      <c r="C41">
        <v>0</v>
      </c>
      <c r="D41">
        <v>0</v>
      </c>
      <c r="E41">
        <v>0.11</v>
      </c>
      <c r="F41">
        <v>-9</v>
      </c>
      <c r="G41">
        <v>1</v>
      </c>
      <c r="H41" t="str">
        <f t="shared" si="0"/>
        <v/>
      </c>
    </row>
    <row r="42" spans="1:8" x14ac:dyDescent="0.3">
      <c r="A42" t="s">
        <v>219</v>
      </c>
      <c r="B42" t="s">
        <v>226</v>
      </c>
      <c r="C42">
        <v>0</v>
      </c>
      <c r="D42">
        <v>0</v>
      </c>
      <c r="E42">
        <v>0.11</v>
      </c>
      <c r="F42">
        <v>-24</v>
      </c>
      <c r="G42">
        <v>1</v>
      </c>
      <c r="H42" t="str">
        <f t="shared" si="0"/>
        <v/>
      </c>
    </row>
    <row r="43" spans="1:8" x14ac:dyDescent="0.3">
      <c r="A43" t="s">
        <v>219</v>
      </c>
      <c r="B43" t="s">
        <v>227</v>
      </c>
      <c r="C43">
        <v>0</v>
      </c>
      <c r="D43">
        <v>0</v>
      </c>
      <c r="E43">
        <v>0.11</v>
      </c>
      <c r="F43">
        <v>-22</v>
      </c>
      <c r="G43">
        <v>1</v>
      </c>
      <c r="H43" t="str">
        <f t="shared" si="0"/>
        <v/>
      </c>
    </row>
    <row r="44" spans="1:8" x14ac:dyDescent="0.3">
      <c r="A44" t="s">
        <v>219</v>
      </c>
      <c r="B44" t="s">
        <v>228</v>
      </c>
      <c r="C44">
        <v>0</v>
      </c>
      <c r="D44">
        <v>0</v>
      </c>
      <c r="E44">
        <v>0.11</v>
      </c>
      <c r="F44">
        <v>-20</v>
      </c>
      <c r="G44">
        <v>1</v>
      </c>
      <c r="H44" t="str">
        <f t="shared" si="0"/>
        <v/>
      </c>
    </row>
    <row r="45" spans="1:8" x14ac:dyDescent="0.3">
      <c r="A45" t="s">
        <v>220</v>
      </c>
      <c r="B45" t="s">
        <v>166</v>
      </c>
      <c r="C45">
        <v>0</v>
      </c>
      <c r="D45">
        <v>0</v>
      </c>
      <c r="E45">
        <v>0.11</v>
      </c>
      <c r="F45">
        <v>-10</v>
      </c>
      <c r="G45">
        <v>1</v>
      </c>
      <c r="H45" t="str">
        <f t="shared" si="0"/>
        <v/>
      </c>
    </row>
    <row r="46" spans="1:8" x14ac:dyDescent="0.3">
      <c r="A46" t="s">
        <v>220</v>
      </c>
      <c r="B46" t="s">
        <v>218</v>
      </c>
      <c r="C46">
        <v>0</v>
      </c>
      <c r="D46">
        <v>0</v>
      </c>
      <c r="E46">
        <v>0.11</v>
      </c>
      <c r="F46">
        <v>-30</v>
      </c>
      <c r="G46">
        <v>1</v>
      </c>
      <c r="H46" t="str">
        <f t="shared" si="0"/>
        <v/>
      </c>
    </row>
    <row r="47" spans="1:8" x14ac:dyDescent="0.3">
      <c r="A47" t="s">
        <v>220</v>
      </c>
      <c r="B47" t="s">
        <v>219</v>
      </c>
      <c r="C47">
        <v>0</v>
      </c>
      <c r="D47">
        <v>0</v>
      </c>
      <c r="E47">
        <v>0.11</v>
      </c>
      <c r="F47">
        <v>-12</v>
      </c>
      <c r="G47">
        <v>1</v>
      </c>
      <c r="H47" t="str">
        <f t="shared" si="0"/>
        <v/>
      </c>
    </row>
    <row r="48" spans="1:8" x14ac:dyDescent="0.3">
      <c r="A48" t="s">
        <v>220</v>
      </c>
      <c r="B48" t="s">
        <v>220</v>
      </c>
      <c r="C48">
        <v>0</v>
      </c>
      <c r="D48">
        <v>0</v>
      </c>
      <c r="E48">
        <v>0.11</v>
      </c>
      <c r="F48">
        <v>-25</v>
      </c>
      <c r="G48">
        <v>1</v>
      </c>
      <c r="H48" t="str">
        <f t="shared" si="0"/>
        <v/>
      </c>
    </row>
    <row r="49" spans="1:8" x14ac:dyDescent="0.3">
      <c r="A49" t="s">
        <v>220</v>
      </c>
      <c r="B49" t="s">
        <v>221</v>
      </c>
      <c r="C49">
        <v>0</v>
      </c>
      <c r="D49">
        <v>0</v>
      </c>
      <c r="E49">
        <v>0.11</v>
      </c>
      <c r="F49">
        <v>-30</v>
      </c>
      <c r="G49">
        <v>1</v>
      </c>
      <c r="H49" t="str">
        <f t="shared" si="0"/>
        <v/>
      </c>
    </row>
    <row r="50" spans="1:8" x14ac:dyDescent="0.3">
      <c r="A50" t="s">
        <v>220</v>
      </c>
      <c r="B50" t="s">
        <v>222</v>
      </c>
      <c r="C50">
        <v>0</v>
      </c>
      <c r="D50">
        <v>0</v>
      </c>
      <c r="E50">
        <v>0.11</v>
      </c>
      <c r="F50">
        <v>-27</v>
      </c>
      <c r="G50">
        <v>1</v>
      </c>
      <c r="H50" t="str">
        <f t="shared" si="0"/>
        <v/>
      </c>
    </row>
    <row r="51" spans="1:8" x14ac:dyDescent="0.3">
      <c r="A51" t="s">
        <v>220</v>
      </c>
      <c r="B51" t="s">
        <v>223</v>
      </c>
      <c r="C51">
        <v>0</v>
      </c>
      <c r="D51">
        <v>0</v>
      </c>
      <c r="E51">
        <v>0.11</v>
      </c>
      <c r="F51">
        <v>-25</v>
      </c>
      <c r="G51">
        <v>1</v>
      </c>
      <c r="H51" t="str">
        <f t="shared" si="0"/>
        <v/>
      </c>
    </row>
    <row r="52" spans="1:8" x14ac:dyDescent="0.3">
      <c r="A52" t="s">
        <v>220</v>
      </c>
      <c r="B52" t="s">
        <v>224</v>
      </c>
      <c r="C52">
        <v>0</v>
      </c>
      <c r="D52">
        <v>0</v>
      </c>
      <c r="E52">
        <v>0.11</v>
      </c>
      <c r="F52">
        <v>-15</v>
      </c>
      <c r="G52">
        <v>1</v>
      </c>
      <c r="H52" t="str">
        <f t="shared" si="0"/>
        <v/>
      </c>
    </row>
    <row r="53" spans="1:8" x14ac:dyDescent="0.3">
      <c r="A53" t="s">
        <v>220</v>
      </c>
      <c r="B53" t="s">
        <v>179</v>
      </c>
      <c r="C53">
        <v>0</v>
      </c>
      <c r="D53">
        <v>0</v>
      </c>
      <c r="E53">
        <v>0.11</v>
      </c>
      <c r="F53">
        <v>-25</v>
      </c>
      <c r="G53">
        <v>1</v>
      </c>
      <c r="H53" t="str">
        <f t="shared" si="0"/>
        <v/>
      </c>
    </row>
    <row r="54" spans="1:8" x14ac:dyDescent="0.3">
      <c r="A54" t="s">
        <v>220</v>
      </c>
      <c r="B54" t="s">
        <v>175</v>
      </c>
      <c r="C54">
        <v>0</v>
      </c>
      <c r="D54">
        <v>0</v>
      </c>
      <c r="E54">
        <v>0.11</v>
      </c>
      <c r="F54">
        <v>-18</v>
      </c>
      <c r="G54">
        <v>1</v>
      </c>
      <c r="H54" t="str">
        <f t="shared" si="0"/>
        <v/>
      </c>
    </row>
    <row r="55" spans="1:8" x14ac:dyDescent="0.3">
      <c r="A55" t="s">
        <v>220</v>
      </c>
      <c r="B55" t="s">
        <v>225</v>
      </c>
      <c r="C55">
        <v>0</v>
      </c>
      <c r="D55">
        <v>0</v>
      </c>
      <c r="E55">
        <v>0.11</v>
      </c>
      <c r="F55">
        <v>-11</v>
      </c>
      <c r="G55">
        <v>1</v>
      </c>
      <c r="H55" t="str">
        <f t="shared" si="0"/>
        <v/>
      </c>
    </row>
    <row r="56" spans="1:8" x14ac:dyDescent="0.3">
      <c r="A56" t="s">
        <v>220</v>
      </c>
      <c r="B56" t="s">
        <v>226</v>
      </c>
      <c r="C56">
        <v>0</v>
      </c>
      <c r="D56">
        <v>0</v>
      </c>
      <c r="E56">
        <v>0.11</v>
      </c>
      <c r="F56">
        <v>-30</v>
      </c>
      <c r="G56">
        <v>1</v>
      </c>
      <c r="H56" t="str">
        <f t="shared" si="0"/>
        <v/>
      </c>
    </row>
    <row r="57" spans="1:8" x14ac:dyDescent="0.3">
      <c r="A57" t="s">
        <v>220</v>
      </c>
      <c r="B57" t="s">
        <v>227</v>
      </c>
      <c r="C57">
        <v>0</v>
      </c>
      <c r="D57">
        <v>0</v>
      </c>
      <c r="E57">
        <v>0.11</v>
      </c>
      <c r="F57">
        <v>-27</v>
      </c>
      <c r="G57">
        <v>1</v>
      </c>
      <c r="H57" t="str">
        <f t="shared" si="0"/>
        <v/>
      </c>
    </row>
    <row r="58" spans="1:8" x14ac:dyDescent="0.3">
      <c r="A58" t="s">
        <v>220</v>
      </c>
      <c r="B58" t="s">
        <v>228</v>
      </c>
      <c r="C58">
        <v>0</v>
      </c>
      <c r="D58">
        <v>0</v>
      </c>
      <c r="E58">
        <v>0.11</v>
      </c>
      <c r="F58">
        <v>-24</v>
      </c>
      <c r="G58">
        <v>1</v>
      </c>
      <c r="H58" t="str">
        <f t="shared" si="0"/>
        <v/>
      </c>
    </row>
    <row r="59" spans="1:8" x14ac:dyDescent="0.3">
      <c r="A59" t="s">
        <v>221</v>
      </c>
      <c r="B59" t="s">
        <v>166</v>
      </c>
      <c r="C59">
        <v>0</v>
      </c>
      <c r="D59">
        <v>0</v>
      </c>
      <c r="E59">
        <v>0.11</v>
      </c>
      <c r="F59">
        <v>-19</v>
      </c>
      <c r="G59">
        <v>1</v>
      </c>
      <c r="H59" t="str">
        <f t="shared" si="0"/>
        <v/>
      </c>
    </row>
    <row r="60" spans="1:8" x14ac:dyDescent="0.3">
      <c r="A60" t="s">
        <v>221</v>
      </c>
      <c r="B60" t="s">
        <v>218</v>
      </c>
      <c r="C60">
        <v>0</v>
      </c>
      <c r="D60">
        <v>0</v>
      </c>
      <c r="E60">
        <v>0.11</v>
      </c>
      <c r="F60">
        <v>-58</v>
      </c>
      <c r="G60">
        <v>1</v>
      </c>
      <c r="H60" t="str">
        <f t="shared" si="0"/>
        <v/>
      </c>
    </row>
    <row r="61" spans="1:8" x14ac:dyDescent="0.3">
      <c r="A61" t="s">
        <v>221</v>
      </c>
      <c r="B61" t="s">
        <v>219</v>
      </c>
      <c r="C61">
        <v>0</v>
      </c>
      <c r="D61">
        <v>0</v>
      </c>
      <c r="E61">
        <v>0.11</v>
      </c>
      <c r="F61">
        <v>-34</v>
      </c>
      <c r="G61">
        <v>1</v>
      </c>
      <c r="H61" t="str">
        <f t="shared" si="0"/>
        <v/>
      </c>
    </row>
    <row r="62" spans="1:8" x14ac:dyDescent="0.3">
      <c r="A62" t="s">
        <v>221</v>
      </c>
      <c r="B62" t="s">
        <v>220</v>
      </c>
      <c r="C62">
        <v>0</v>
      </c>
      <c r="D62">
        <v>0</v>
      </c>
      <c r="E62">
        <v>0.11</v>
      </c>
      <c r="F62">
        <v>-30</v>
      </c>
      <c r="G62">
        <v>1</v>
      </c>
      <c r="H62" t="str">
        <f t="shared" si="0"/>
        <v/>
      </c>
    </row>
    <row r="63" spans="1:8" x14ac:dyDescent="0.3">
      <c r="A63" t="s">
        <v>221</v>
      </c>
      <c r="B63" t="s">
        <v>221</v>
      </c>
      <c r="C63">
        <v>0</v>
      </c>
      <c r="D63">
        <v>0</v>
      </c>
      <c r="E63">
        <v>0.11</v>
      </c>
      <c r="F63">
        <v>-50</v>
      </c>
      <c r="G63">
        <v>1</v>
      </c>
      <c r="H63" t="str">
        <f t="shared" ref="H63:H123" si="1">IF(LEN(SUBSTITUTE(B63,"O",""))&lt;LEN(B63), "delete", "")</f>
        <v/>
      </c>
    </row>
    <row r="64" spans="1:8" x14ac:dyDescent="0.3">
      <c r="A64" t="s">
        <v>221</v>
      </c>
      <c r="B64" t="s">
        <v>222</v>
      </c>
      <c r="C64">
        <v>0</v>
      </c>
      <c r="D64">
        <v>0</v>
      </c>
      <c r="E64">
        <v>0.11</v>
      </c>
      <c r="F64">
        <v>-53</v>
      </c>
      <c r="G64">
        <v>1</v>
      </c>
      <c r="H64" t="str">
        <f t="shared" si="1"/>
        <v/>
      </c>
    </row>
    <row r="65" spans="1:8" x14ac:dyDescent="0.3">
      <c r="A65" t="s">
        <v>221</v>
      </c>
      <c r="B65" t="s">
        <v>223</v>
      </c>
      <c r="C65">
        <v>0</v>
      </c>
      <c r="D65">
        <v>0</v>
      </c>
      <c r="E65">
        <v>0.11</v>
      </c>
      <c r="F65">
        <v>-50</v>
      </c>
      <c r="G65">
        <v>1</v>
      </c>
      <c r="H65" t="str">
        <f t="shared" si="1"/>
        <v/>
      </c>
    </row>
    <row r="66" spans="1:8" x14ac:dyDescent="0.3">
      <c r="A66" t="s">
        <v>221</v>
      </c>
      <c r="B66" t="s">
        <v>224</v>
      </c>
      <c r="C66">
        <v>0</v>
      </c>
      <c r="D66">
        <v>0</v>
      </c>
      <c r="E66">
        <v>0.11</v>
      </c>
      <c r="F66">
        <v>-29</v>
      </c>
      <c r="G66">
        <v>1</v>
      </c>
      <c r="H66" t="str">
        <f t="shared" si="1"/>
        <v/>
      </c>
    </row>
    <row r="67" spans="1:8" x14ac:dyDescent="0.3">
      <c r="A67" t="s">
        <v>221</v>
      </c>
      <c r="B67" t="s">
        <v>179</v>
      </c>
      <c r="C67">
        <v>0</v>
      </c>
      <c r="D67">
        <v>0</v>
      </c>
      <c r="E67">
        <v>0.11</v>
      </c>
      <c r="F67">
        <v>-49</v>
      </c>
      <c r="G67">
        <v>1</v>
      </c>
      <c r="H67" t="str">
        <f t="shared" si="1"/>
        <v/>
      </c>
    </row>
    <row r="68" spans="1:8" x14ac:dyDescent="0.3">
      <c r="A68" t="s">
        <v>221</v>
      </c>
      <c r="B68" t="s">
        <v>175</v>
      </c>
      <c r="C68">
        <v>0</v>
      </c>
      <c r="D68">
        <v>0</v>
      </c>
      <c r="E68">
        <v>0.11</v>
      </c>
      <c r="F68">
        <v>-36</v>
      </c>
      <c r="G68">
        <v>1</v>
      </c>
      <c r="H68" t="str">
        <f t="shared" si="1"/>
        <v/>
      </c>
    </row>
    <row r="69" spans="1:8" x14ac:dyDescent="0.3">
      <c r="A69" t="s">
        <v>221</v>
      </c>
      <c r="B69" t="s">
        <v>225</v>
      </c>
      <c r="C69">
        <v>0</v>
      </c>
      <c r="D69">
        <v>0</v>
      </c>
      <c r="E69">
        <v>0.11</v>
      </c>
      <c r="F69">
        <v>-23</v>
      </c>
      <c r="G69">
        <v>1</v>
      </c>
      <c r="H69" t="str">
        <f t="shared" si="1"/>
        <v/>
      </c>
    </row>
    <row r="70" spans="1:8" x14ac:dyDescent="0.3">
      <c r="A70" t="s">
        <v>221</v>
      </c>
      <c r="B70" t="s">
        <v>226</v>
      </c>
      <c r="C70">
        <v>0</v>
      </c>
      <c r="D70">
        <v>0</v>
      </c>
      <c r="E70">
        <v>0.11</v>
      </c>
      <c r="F70">
        <v>-58</v>
      </c>
      <c r="G70">
        <v>1</v>
      </c>
      <c r="H70" t="str">
        <f t="shared" si="1"/>
        <v/>
      </c>
    </row>
    <row r="71" spans="1:8" x14ac:dyDescent="0.3">
      <c r="A71" t="s">
        <v>221</v>
      </c>
      <c r="B71" t="s">
        <v>227</v>
      </c>
      <c r="C71">
        <v>0</v>
      </c>
      <c r="D71">
        <v>0</v>
      </c>
      <c r="E71">
        <v>0.11</v>
      </c>
      <c r="F71">
        <v>-52</v>
      </c>
      <c r="G71">
        <v>1</v>
      </c>
      <c r="H71" t="str">
        <f t="shared" si="1"/>
        <v/>
      </c>
    </row>
    <row r="72" spans="1:8" x14ac:dyDescent="0.3">
      <c r="A72" t="s">
        <v>221</v>
      </c>
      <c r="B72" t="s">
        <v>228</v>
      </c>
      <c r="C72">
        <v>0</v>
      </c>
      <c r="D72">
        <v>0</v>
      </c>
      <c r="E72">
        <v>0.11</v>
      </c>
      <c r="F72">
        <v>-48</v>
      </c>
      <c r="G72">
        <v>1</v>
      </c>
      <c r="H72" t="str">
        <f t="shared" si="1"/>
        <v/>
      </c>
    </row>
    <row r="73" spans="1:8" x14ac:dyDescent="0.3">
      <c r="A73" t="s">
        <v>222</v>
      </c>
      <c r="B73" t="s">
        <v>166</v>
      </c>
      <c r="C73">
        <v>0</v>
      </c>
      <c r="D73">
        <v>0</v>
      </c>
      <c r="E73">
        <v>0.11</v>
      </c>
      <c r="F73">
        <v>-18</v>
      </c>
      <c r="G73">
        <v>1</v>
      </c>
      <c r="H73" t="str">
        <f t="shared" si="1"/>
        <v/>
      </c>
    </row>
    <row r="74" spans="1:8" x14ac:dyDescent="0.3">
      <c r="A74" t="s">
        <v>222</v>
      </c>
      <c r="B74" t="s">
        <v>218</v>
      </c>
      <c r="C74">
        <v>0</v>
      </c>
      <c r="D74">
        <v>0</v>
      </c>
      <c r="E74">
        <v>0.11</v>
      </c>
      <c r="F74">
        <v>-53</v>
      </c>
      <c r="G74">
        <v>1</v>
      </c>
      <c r="H74" t="str">
        <f t="shared" si="1"/>
        <v/>
      </c>
    </row>
    <row r="75" spans="1:8" x14ac:dyDescent="0.3">
      <c r="A75" t="s">
        <v>222</v>
      </c>
      <c r="B75" t="s">
        <v>219</v>
      </c>
      <c r="C75">
        <v>0</v>
      </c>
      <c r="D75">
        <v>0</v>
      </c>
      <c r="E75">
        <v>0.11</v>
      </c>
      <c r="F75">
        <v>-22</v>
      </c>
      <c r="G75">
        <v>1</v>
      </c>
      <c r="H75" t="str">
        <f t="shared" si="1"/>
        <v/>
      </c>
    </row>
    <row r="76" spans="1:8" x14ac:dyDescent="0.3">
      <c r="A76" t="s">
        <v>222</v>
      </c>
      <c r="B76" t="s">
        <v>220</v>
      </c>
      <c r="C76">
        <v>0</v>
      </c>
      <c r="D76">
        <v>0</v>
      </c>
      <c r="E76">
        <v>0.11</v>
      </c>
      <c r="F76">
        <v>-27</v>
      </c>
      <c r="G76">
        <v>1</v>
      </c>
      <c r="H76" t="str">
        <f t="shared" si="1"/>
        <v/>
      </c>
    </row>
    <row r="77" spans="1:8" x14ac:dyDescent="0.3">
      <c r="A77" t="s">
        <v>222</v>
      </c>
      <c r="B77" t="s">
        <v>221</v>
      </c>
      <c r="C77">
        <v>0</v>
      </c>
      <c r="D77">
        <v>0</v>
      </c>
      <c r="E77">
        <v>0.11</v>
      </c>
      <c r="F77">
        <v>-53</v>
      </c>
      <c r="G77">
        <v>1</v>
      </c>
      <c r="H77" t="str">
        <f t="shared" si="1"/>
        <v/>
      </c>
    </row>
    <row r="78" spans="1:8" x14ac:dyDescent="0.3">
      <c r="A78" t="s">
        <v>222</v>
      </c>
      <c r="B78" t="s">
        <v>222</v>
      </c>
      <c r="C78">
        <v>0</v>
      </c>
      <c r="D78">
        <v>0</v>
      </c>
      <c r="E78">
        <v>0.11</v>
      </c>
      <c r="F78">
        <v>-48</v>
      </c>
      <c r="G78">
        <v>1</v>
      </c>
      <c r="H78" t="str">
        <f t="shared" si="1"/>
        <v/>
      </c>
    </row>
    <row r="79" spans="1:8" x14ac:dyDescent="0.3">
      <c r="A79" t="s">
        <v>222</v>
      </c>
      <c r="B79" t="s">
        <v>223</v>
      </c>
      <c r="C79">
        <v>0</v>
      </c>
      <c r="D79">
        <v>0</v>
      </c>
      <c r="E79">
        <v>0.11</v>
      </c>
      <c r="F79">
        <v>-45</v>
      </c>
      <c r="G79">
        <v>1</v>
      </c>
      <c r="H79" t="str">
        <f t="shared" si="1"/>
        <v/>
      </c>
    </row>
    <row r="80" spans="1:8" x14ac:dyDescent="0.3">
      <c r="A80" t="s">
        <v>222</v>
      </c>
      <c r="B80" t="s">
        <v>224</v>
      </c>
      <c r="C80">
        <v>0</v>
      </c>
      <c r="D80">
        <v>0</v>
      </c>
      <c r="E80">
        <v>0.11</v>
      </c>
      <c r="F80">
        <v>-27</v>
      </c>
      <c r="G80">
        <v>1</v>
      </c>
      <c r="H80" t="str">
        <f t="shared" si="1"/>
        <v/>
      </c>
    </row>
    <row r="81" spans="1:8" x14ac:dyDescent="0.3">
      <c r="A81" t="s">
        <v>222</v>
      </c>
      <c r="B81" t="s">
        <v>179</v>
      </c>
      <c r="C81">
        <v>0</v>
      </c>
      <c r="D81">
        <v>0</v>
      </c>
      <c r="E81">
        <v>0.11</v>
      </c>
      <c r="F81">
        <v>-44</v>
      </c>
      <c r="G81">
        <v>1</v>
      </c>
      <c r="H81" t="str">
        <f t="shared" si="1"/>
        <v/>
      </c>
    </row>
    <row r="82" spans="1:8" x14ac:dyDescent="0.3">
      <c r="A82" t="s">
        <v>222</v>
      </c>
      <c r="B82" t="s">
        <v>175</v>
      </c>
      <c r="C82">
        <v>0</v>
      </c>
      <c r="D82">
        <v>0</v>
      </c>
      <c r="E82">
        <v>0.11</v>
      </c>
      <c r="F82">
        <v>-32</v>
      </c>
      <c r="G82">
        <v>1</v>
      </c>
      <c r="H82" t="str">
        <f t="shared" si="1"/>
        <v/>
      </c>
    </row>
    <row r="83" spans="1:8" x14ac:dyDescent="0.3">
      <c r="A83" t="s">
        <v>222</v>
      </c>
      <c r="B83" t="s">
        <v>225</v>
      </c>
      <c r="C83">
        <v>0</v>
      </c>
      <c r="D83">
        <v>0</v>
      </c>
      <c r="E83">
        <v>0.11</v>
      </c>
      <c r="F83">
        <v>-21</v>
      </c>
      <c r="G83">
        <v>1</v>
      </c>
      <c r="H83" t="str">
        <f t="shared" si="1"/>
        <v/>
      </c>
    </row>
    <row r="84" spans="1:8" x14ac:dyDescent="0.3">
      <c r="A84" t="s">
        <v>222</v>
      </c>
      <c r="B84" t="s">
        <v>226</v>
      </c>
      <c r="C84">
        <v>0</v>
      </c>
      <c r="D84">
        <v>0</v>
      </c>
      <c r="E84">
        <v>0.11</v>
      </c>
      <c r="F84">
        <v>-53</v>
      </c>
      <c r="G84">
        <v>1</v>
      </c>
      <c r="H84" t="str">
        <f t="shared" si="1"/>
        <v/>
      </c>
    </row>
    <row r="85" spans="1:8" x14ac:dyDescent="0.3">
      <c r="A85" t="s">
        <v>222</v>
      </c>
      <c r="B85" t="s">
        <v>227</v>
      </c>
      <c r="C85">
        <v>0</v>
      </c>
      <c r="D85">
        <v>0</v>
      </c>
      <c r="E85">
        <v>0.11</v>
      </c>
      <c r="F85">
        <v>-47</v>
      </c>
      <c r="G85">
        <v>1</v>
      </c>
      <c r="H85" t="str">
        <f t="shared" si="1"/>
        <v/>
      </c>
    </row>
    <row r="86" spans="1:8" x14ac:dyDescent="0.3">
      <c r="A86" t="s">
        <v>222</v>
      </c>
      <c r="B86" t="s">
        <v>228</v>
      </c>
      <c r="C86">
        <v>0</v>
      </c>
      <c r="D86">
        <v>0</v>
      </c>
      <c r="E86">
        <v>0.11</v>
      </c>
      <c r="F86">
        <v>-44</v>
      </c>
      <c r="G86">
        <v>1</v>
      </c>
      <c r="H86" t="str">
        <f t="shared" si="1"/>
        <v/>
      </c>
    </row>
    <row r="87" spans="1:8" x14ac:dyDescent="0.3">
      <c r="A87" t="s">
        <v>223</v>
      </c>
      <c r="B87" t="s">
        <v>166</v>
      </c>
      <c r="C87">
        <v>0</v>
      </c>
      <c r="D87">
        <v>0</v>
      </c>
      <c r="E87">
        <v>0.11</v>
      </c>
      <c r="F87">
        <v>-17</v>
      </c>
      <c r="G87">
        <v>1</v>
      </c>
      <c r="H87" t="str">
        <f t="shared" si="1"/>
        <v/>
      </c>
    </row>
    <row r="88" spans="1:8" x14ac:dyDescent="0.3">
      <c r="A88" t="s">
        <v>223</v>
      </c>
      <c r="B88" t="s">
        <v>218</v>
      </c>
      <c r="C88">
        <v>0</v>
      </c>
      <c r="D88">
        <v>0</v>
      </c>
      <c r="E88">
        <v>0.11</v>
      </c>
      <c r="F88">
        <v>-50</v>
      </c>
      <c r="G88">
        <v>1</v>
      </c>
      <c r="H88" t="str">
        <f t="shared" si="1"/>
        <v/>
      </c>
    </row>
    <row r="89" spans="1:8" x14ac:dyDescent="0.3">
      <c r="A89" t="s">
        <v>223</v>
      </c>
      <c r="B89" t="s">
        <v>219</v>
      </c>
      <c r="C89">
        <v>0</v>
      </c>
      <c r="D89">
        <v>0</v>
      </c>
      <c r="E89">
        <v>0.11</v>
      </c>
      <c r="F89">
        <v>-21</v>
      </c>
      <c r="G89">
        <v>1</v>
      </c>
      <c r="H89" t="str">
        <f t="shared" si="1"/>
        <v/>
      </c>
    </row>
    <row r="90" spans="1:8" x14ac:dyDescent="0.3">
      <c r="A90" t="s">
        <v>223</v>
      </c>
      <c r="B90" t="s">
        <v>220</v>
      </c>
      <c r="C90">
        <v>0</v>
      </c>
      <c r="D90">
        <v>0</v>
      </c>
      <c r="E90">
        <v>0.11</v>
      </c>
      <c r="F90">
        <v>-25</v>
      </c>
      <c r="G90">
        <v>1</v>
      </c>
      <c r="H90" t="str">
        <f t="shared" si="1"/>
        <v/>
      </c>
    </row>
    <row r="91" spans="1:8" x14ac:dyDescent="0.3">
      <c r="A91" t="s">
        <v>223</v>
      </c>
      <c r="B91" t="s">
        <v>221</v>
      </c>
      <c r="C91">
        <v>0</v>
      </c>
      <c r="D91">
        <v>0</v>
      </c>
      <c r="E91">
        <v>0.11</v>
      </c>
      <c r="F91">
        <v>-50</v>
      </c>
      <c r="G91">
        <v>1</v>
      </c>
      <c r="H91" t="str">
        <f t="shared" si="1"/>
        <v/>
      </c>
    </row>
    <row r="92" spans="1:8" x14ac:dyDescent="0.3">
      <c r="A92" t="s">
        <v>223</v>
      </c>
      <c r="B92" t="s">
        <v>222</v>
      </c>
      <c r="C92">
        <v>0</v>
      </c>
      <c r="D92">
        <v>0</v>
      </c>
      <c r="E92">
        <v>0.11</v>
      </c>
      <c r="F92">
        <v>-45</v>
      </c>
      <c r="G92">
        <v>1</v>
      </c>
      <c r="H92" t="str">
        <f t="shared" si="1"/>
        <v/>
      </c>
    </row>
    <row r="93" spans="1:8" x14ac:dyDescent="0.3">
      <c r="A93" t="s">
        <v>223</v>
      </c>
      <c r="B93" t="s">
        <v>223</v>
      </c>
      <c r="C93">
        <v>0</v>
      </c>
      <c r="D93">
        <v>0</v>
      </c>
      <c r="E93">
        <v>0.11</v>
      </c>
      <c r="F93">
        <v>-45</v>
      </c>
      <c r="G93">
        <v>1</v>
      </c>
      <c r="H93" t="str">
        <f t="shared" si="1"/>
        <v/>
      </c>
    </row>
    <row r="94" spans="1:8" x14ac:dyDescent="0.3">
      <c r="A94" t="s">
        <v>223</v>
      </c>
      <c r="B94" t="s">
        <v>224</v>
      </c>
      <c r="C94">
        <v>0</v>
      </c>
      <c r="D94">
        <v>0</v>
      </c>
      <c r="E94">
        <v>0.11</v>
      </c>
      <c r="F94">
        <v>-25</v>
      </c>
      <c r="G94">
        <v>1</v>
      </c>
      <c r="H94" t="str">
        <f t="shared" si="1"/>
        <v/>
      </c>
    </row>
    <row r="95" spans="1:8" x14ac:dyDescent="0.3">
      <c r="A95" t="s">
        <v>223</v>
      </c>
      <c r="B95" t="s">
        <v>179</v>
      </c>
      <c r="C95">
        <v>0</v>
      </c>
      <c r="D95">
        <v>0</v>
      </c>
      <c r="E95">
        <v>0.11</v>
      </c>
      <c r="F95">
        <v>-42</v>
      </c>
      <c r="G95">
        <v>1</v>
      </c>
      <c r="H95" t="str">
        <f t="shared" si="1"/>
        <v/>
      </c>
    </row>
    <row r="96" spans="1:8" x14ac:dyDescent="0.3">
      <c r="A96" t="s">
        <v>223</v>
      </c>
      <c r="B96" t="s">
        <v>175</v>
      </c>
      <c r="C96">
        <v>0</v>
      </c>
      <c r="D96">
        <v>0</v>
      </c>
      <c r="E96">
        <v>0.11</v>
      </c>
      <c r="F96">
        <v>-30</v>
      </c>
      <c r="G96">
        <v>1</v>
      </c>
      <c r="H96" t="str">
        <f t="shared" si="1"/>
        <v/>
      </c>
    </row>
    <row r="97" spans="1:8" x14ac:dyDescent="0.3">
      <c r="A97" t="s">
        <v>223</v>
      </c>
      <c r="B97" t="s">
        <v>225</v>
      </c>
      <c r="C97">
        <v>0</v>
      </c>
      <c r="D97">
        <v>0</v>
      </c>
      <c r="E97">
        <v>0.11</v>
      </c>
      <c r="F97">
        <v>-19</v>
      </c>
      <c r="G97">
        <v>1</v>
      </c>
      <c r="H97" t="str">
        <f t="shared" si="1"/>
        <v/>
      </c>
    </row>
    <row r="98" spans="1:8" x14ac:dyDescent="0.3">
      <c r="A98" t="s">
        <v>223</v>
      </c>
      <c r="B98" t="s">
        <v>226</v>
      </c>
      <c r="C98">
        <v>0</v>
      </c>
      <c r="D98">
        <v>0</v>
      </c>
      <c r="E98">
        <v>0.11</v>
      </c>
      <c r="F98">
        <v>-50</v>
      </c>
      <c r="G98">
        <v>1</v>
      </c>
      <c r="H98" t="str">
        <f t="shared" si="1"/>
        <v/>
      </c>
    </row>
    <row r="99" spans="1:8" x14ac:dyDescent="0.3">
      <c r="A99" t="s">
        <v>223</v>
      </c>
      <c r="B99" t="s">
        <v>227</v>
      </c>
      <c r="C99">
        <v>0</v>
      </c>
      <c r="D99">
        <v>0</v>
      </c>
      <c r="E99">
        <v>0.11</v>
      </c>
      <c r="F99">
        <v>-45</v>
      </c>
      <c r="G99">
        <v>1</v>
      </c>
      <c r="H99" t="str">
        <f t="shared" si="1"/>
        <v/>
      </c>
    </row>
    <row r="100" spans="1:8" x14ac:dyDescent="0.3">
      <c r="A100" t="s">
        <v>223</v>
      </c>
      <c r="B100" t="s">
        <v>228</v>
      </c>
      <c r="C100">
        <v>0</v>
      </c>
      <c r="D100">
        <v>0</v>
      </c>
      <c r="E100">
        <v>0.11</v>
      </c>
      <c r="F100">
        <v>-41</v>
      </c>
      <c r="G100">
        <v>1</v>
      </c>
      <c r="H100" t="str">
        <f t="shared" si="1"/>
        <v/>
      </c>
    </row>
    <row r="101" spans="1:8" x14ac:dyDescent="0.3">
      <c r="A101" t="s">
        <v>224</v>
      </c>
      <c r="B101" t="s">
        <v>166</v>
      </c>
      <c r="C101">
        <v>0</v>
      </c>
      <c r="D101">
        <v>0</v>
      </c>
      <c r="E101">
        <v>0.11</v>
      </c>
      <c r="F101">
        <v>-10</v>
      </c>
      <c r="G101">
        <v>1</v>
      </c>
      <c r="H101" t="str">
        <f t="shared" si="1"/>
        <v/>
      </c>
    </row>
    <row r="102" spans="1:8" x14ac:dyDescent="0.3">
      <c r="A102" t="s">
        <v>224</v>
      </c>
      <c r="B102" t="s">
        <v>218</v>
      </c>
      <c r="C102">
        <v>0</v>
      </c>
      <c r="D102">
        <v>0</v>
      </c>
      <c r="E102">
        <v>0.11</v>
      </c>
      <c r="F102">
        <v>-29</v>
      </c>
      <c r="G102">
        <v>1</v>
      </c>
      <c r="H102" t="str">
        <f t="shared" si="1"/>
        <v/>
      </c>
    </row>
    <row r="103" spans="1:8" x14ac:dyDescent="0.3">
      <c r="A103" t="s">
        <v>224</v>
      </c>
      <c r="B103" t="s">
        <v>219</v>
      </c>
      <c r="C103">
        <v>0</v>
      </c>
      <c r="D103">
        <v>0</v>
      </c>
      <c r="E103">
        <v>0.11</v>
      </c>
      <c r="F103">
        <v>-12</v>
      </c>
      <c r="G103">
        <v>1</v>
      </c>
      <c r="H103" t="str">
        <f t="shared" si="1"/>
        <v/>
      </c>
    </row>
    <row r="104" spans="1:8" x14ac:dyDescent="0.3">
      <c r="A104" t="s">
        <v>224</v>
      </c>
      <c r="B104" t="s">
        <v>220</v>
      </c>
      <c r="C104">
        <v>0</v>
      </c>
      <c r="D104">
        <v>0</v>
      </c>
      <c r="E104">
        <v>0.11</v>
      </c>
      <c r="F104">
        <v>-15</v>
      </c>
      <c r="G104">
        <v>1</v>
      </c>
      <c r="H104" t="str">
        <f t="shared" si="1"/>
        <v/>
      </c>
    </row>
    <row r="105" spans="1:8" x14ac:dyDescent="0.3">
      <c r="A105" t="s">
        <v>224</v>
      </c>
      <c r="B105" t="s">
        <v>221</v>
      </c>
      <c r="C105">
        <v>0</v>
      </c>
      <c r="D105">
        <v>0</v>
      </c>
      <c r="E105">
        <v>0.11</v>
      </c>
      <c r="F105">
        <v>-29</v>
      </c>
      <c r="G105">
        <v>1</v>
      </c>
      <c r="H105" t="str">
        <f t="shared" si="1"/>
        <v/>
      </c>
    </row>
    <row r="106" spans="1:8" x14ac:dyDescent="0.3">
      <c r="A106" t="s">
        <v>224</v>
      </c>
      <c r="B106" t="s">
        <v>222</v>
      </c>
      <c r="C106">
        <v>0</v>
      </c>
      <c r="D106">
        <v>0</v>
      </c>
      <c r="E106">
        <v>0.11</v>
      </c>
      <c r="F106">
        <v>-27</v>
      </c>
      <c r="G106">
        <v>1</v>
      </c>
      <c r="H106" t="str">
        <f t="shared" si="1"/>
        <v/>
      </c>
    </row>
    <row r="107" spans="1:8" x14ac:dyDescent="0.3">
      <c r="A107" t="s">
        <v>224</v>
      </c>
      <c r="B107" t="s">
        <v>223</v>
      </c>
      <c r="C107">
        <v>0</v>
      </c>
      <c r="D107">
        <v>0</v>
      </c>
      <c r="E107">
        <v>0.11</v>
      </c>
      <c r="F107">
        <v>-25</v>
      </c>
      <c r="G107">
        <v>1</v>
      </c>
      <c r="H107" t="str">
        <f t="shared" si="1"/>
        <v/>
      </c>
    </row>
    <row r="108" spans="1:8" x14ac:dyDescent="0.3">
      <c r="A108" t="s">
        <v>224</v>
      </c>
      <c r="B108" t="s">
        <v>224</v>
      </c>
      <c r="C108">
        <v>0</v>
      </c>
      <c r="D108">
        <v>0</v>
      </c>
      <c r="E108">
        <v>0.11</v>
      </c>
      <c r="F108">
        <v>-15</v>
      </c>
      <c r="G108">
        <v>1</v>
      </c>
      <c r="H108" t="str">
        <f t="shared" si="1"/>
        <v/>
      </c>
    </row>
    <row r="109" spans="1:8" x14ac:dyDescent="0.3">
      <c r="A109" t="s">
        <v>224</v>
      </c>
      <c r="B109" t="s">
        <v>179</v>
      </c>
      <c r="C109">
        <v>0</v>
      </c>
      <c r="D109">
        <v>0</v>
      </c>
      <c r="E109">
        <v>0.11</v>
      </c>
      <c r="F109">
        <v>-24</v>
      </c>
      <c r="G109">
        <v>1</v>
      </c>
      <c r="H109" t="str">
        <f t="shared" si="1"/>
        <v/>
      </c>
    </row>
    <row r="110" spans="1:8" x14ac:dyDescent="0.3">
      <c r="A110" t="s">
        <v>224</v>
      </c>
      <c r="B110" t="s">
        <v>175</v>
      </c>
      <c r="C110">
        <v>0</v>
      </c>
      <c r="D110">
        <v>0</v>
      </c>
      <c r="E110">
        <v>0.11</v>
      </c>
      <c r="F110">
        <v>-18</v>
      </c>
      <c r="G110">
        <v>1</v>
      </c>
      <c r="H110" t="str">
        <f t="shared" si="1"/>
        <v/>
      </c>
    </row>
    <row r="111" spans="1:8" x14ac:dyDescent="0.3">
      <c r="A111" t="s">
        <v>224</v>
      </c>
      <c r="B111" t="s">
        <v>225</v>
      </c>
      <c r="C111">
        <v>0</v>
      </c>
      <c r="D111">
        <v>0</v>
      </c>
      <c r="E111">
        <v>0.11</v>
      </c>
      <c r="F111">
        <v>-11</v>
      </c>
      <c r="G111">
        <v>1</v>
      </c>
      <c r="H111" t="str">
        <f t="shared" si="1"/>
        <v/>
      </c>
    </row>
    <row r="112" spans="1:8" x14ac:dyDescent="0.3">
      <c r="A112" t="s">
        <v>224</v>
      </c>
      <c r="B112" t="s">
        <v>226</v>
      </c>
      <c r="C112">
        <v>0</v>
      </c>
      <c r="D112">
        <v>0</v>
      </c>
      <c r="E112">
        <v>0.11</v>
      </c>
      <c r="F112">
        <v>-29</v>
      </c>
      <c r="G112">
        <v>1</v>
      </c>
      <c r="H112" t="str">
        <f t="shared" si="1"/>
        <v/>
      </c>
    </row>
    <row r="113" spans="1:8" x14ac:dyDescent="0.3">
      <c r="A113" t="s">
        <v>224</v>
      </c>
      <c r="B113" t="s">
        <v>227</v>
      </c>
      <c r="C113">
        <v>0</v>
      </c>
      <c r="D113">
        <v>0</v>
      </c>
      <c r="E113">
        <v>0.11</v>
      </c>
      <c r="F113">
        <v>-26</v>
      </c>
      <c r="G113">
        <v>1</v>
      </c>
      <c r="H113" t="str">
        <f t="shared" si="1"/>
        <v/>
      </c>
    </row>
    <row r="114" spans="1:8" x14ac:dyDescent="0.3">
      <c r="A114" t="s">
        <v>224</v>
      </c>
      <c r="B114" t="s">
        <v>228</v>
      </c>
      <c r="C114">
        <v>0</v>
      </c>
      <c r="D114">
        <v>0</v>
      </c>
      <c r="E114">
        <v>0.11</v>
      </c>
      <c r="F114">
        <v>-24</v>
      </c>
      <c r="G114">
        <v>1</v>
      </c>
      <c r="H114" t="str">
        <f t="shared" si="1"/>
        <v/>
      </c>
    </row>
    <row r="115" spans="1:8" x14ac:dyDescent="0.3">
      <c r="A115" t="s">
        <v>179</v>
      </c>
      <c r="B115" t="s">
        <v>166</v>
      </c>
      <c r="C115">
        <v>0</v>
      </c>
      <c r="D115">
        <v>0</v>
      </c>
      <c r="E115">
        <v>0.11</v>
      </c>
      <c r="F115">
        <v>-16</v>
      </c>
      <c r="G115">
        <v>1</v>
      </c>
      <c r="H115" t="str">
        <f t="shared" si="1"/>
        <v/>
      </c>
    </row>
    <row r="116" spans="1:8" x14ac:dyDescent="0.3">
      <c r="A116" t="s">
        <v>179</v>
      </c>
      <c r="B116" t="s">
        <v>218</v>
      </c>
      <c r="C116">
        <v>0</v>
      </c>
      <c r="D116">
        <v>0</v>
      </c>
      <c r="E116">
        <v>0.11</v>
      </c>
      <c r="F116">
        <v>-48</v>
      </c>
      <c r="G116">
        <v>1</v>
      </c>
      <c r="H116" t="str">
        <f t="shared" si="1"/>
        <v/>
      </c>
    </row>
    <row r="117" spans="1:8" x14ac:dyDescent="0.3">
      <c r="A117" t="s">
        <v>179</v>
      </c>
      <c r="B117" t="s">
        <v>219</v>
      </c>
      <c r="C117">
        <v>0</v>
      </c>
      <c r="D117">
        <v>0</v>
      </c>
      <c r="E117">
        <v>0.11</v>
      </c>
      <c r="F117">
        <v>-20</v>
      </c>
      <c r="G117">
        <v>1</v>
      </c>
      <c r="H117" t="str">
        <f t="shared" si="1"/>
        <v/>
      </c>
    </row>
    <row r="118" spans="1:8" x14ac:dyDescent="0.3">
      <c r="A118" t="s">
        <v>179</v>
      </c>
      <c r="B118" t="s">
        <v>220</v>
      </c>
      <c r="C118">
        <v>0</v>
      </c>
      <c r="D118">
        <v>0</v>
      </c>
      <c r="E118">
        <v>0.11</v>
      </c>
      <c r="F118">
        <v>-25</v>
      </c>
      <c r="G118">
        <v>1</v>
      </c>
      <c r="H118" t="str">
        <f t="shared" si="1"/>
        <v/>
      </c>
    </row>
    <row r="119" spans="1:8" x14ac:dyDescent="0.3">
      <c r="A119" t="s">
        <v>179</v>
      </c>
      <c r="B119" t="s">
        <v>221</v>
      </c>
      <c r="C119">
        <v>0</v>
      </c>
      <c r="D119">
        <v>0</v>
      </c>
      <c r="E119">
        <v>0.11</v>
      </c>
      <c r="F119">
        <v>-49</v>
      </c>
      <c r="G119">
        <v>1</v>
      </c>
      <c r="H119" t="str">
        <f t="shared" si="1"/>
        <v/>
      </c>
    </row>
    <row r="120" spans="1:8" x14ac:dyDescent="0.3">
      <c r="A120" t="s">
        <v>179</v>
      </c>
      <c r="B120" t="s">
        <v>222</v>
      </c>
      <c r="C120">
        <v>0</v>
      </c>
      <c r="D120">
        <v>0</v>
      </c>
      <c r="E120">
        <v>0.11</v>
      </c>
      <c r="F120">
        <v>-44</v>
      </c>
      <c r="G120">
        <v>1</v>
      </c>
      <c r="H120" t="str">
        <f t="shared" si="1"/>
        <v/>
      </c>
    </row>
    <row r="121" spans="1:8" x14ac:dyDescent="0.3">
      <c r="A121" t="s">
        <v>179</v>
      </c>
      <c r="B121" t="s">
        <v>223</v>
      </c>
      <c r="C121">
        <v>0</v>
      </c>
      <c r="D121">
        <v>0</v>
      </c>
      <c r="E121">
        <v>0.11</v>
      </c>
      <c r="F121">
        <v>-42</v>
      </c>
      <c r="G121">
        <v>1</v>
      </c>
      <c r="H121" t="str">
        <f t="shared" si="1"/>
        <v/>
      </c>
    </row>
    <row r="122" spans="1:8" x14ac:dyDescent="0.3">
      <c r="A122" t="s">
        <v>179</v>
      </c>
      <c r="B122" t="s">
        <v>224</v>
      </c>
      <c r="C122">
        <v>0</v>
      </c>
      <c r="D122">
        <v>0</v>
      </c>
      <c r="E122">
        <v>0.11</v>
      </c>
      <c r="F122">
        <v>-24</v>
      </c>
      <c r="G122">
        <v>1</v>
      </c>
      <c r="H122" t="str">
        <f t="shared" si="1"/>
        <v/>
      </c>
    </row>
    <row r="123" spans="1:8" x14ac:dyDescent="0.3">
      <c r="A123" t="s">
        <v>179</v>
      </c>
      <c r="B123" t="s">
        <v>179</v>
      </c>
      <c r="C123">
        <v>0</v>
      </c>
      <c r="D123">
        <v>0</v>
      </c>
      <c r="E123">
        <v>0.11</v>
      </c>
      <c r="F123">
        <v>-41</v>
      </c>
      <c r="G123">
        <v>1</v>
      </c>
      <c r="H123" t="str">
        <f t="shared" si="1"/>
        <v/>
      </c>
    </row>
    <row r="124" spans="1:8" x14ac:dyDescent="0.3">
      <c r="A124" t="s">
        <v>179</v>
      </c>
      <c r="B124" t="s">
        <v>175</v>
      </c>
      <c r="C124">
        <v>0</v>
      </c>
      <c r="D124">
        <v>0</v>
      </c>
      <c r="E124">
        <v>0.11</v>
      </c>
      <c r="F124">
        <v>-30</v>
      </c>
      <c r="G124">
        <v>1</v>
      </c>
      <c r="H124" t="str">
        <f t="shared" ref="H124:H187" si="2">IF(LEN(SUBSTITUTE(B124,"O",""))&lt;LEN(B124), "delete", "")</f>
        <v/>
      </c>
    </row>
    <row r="125" spans="1:8" x14ac:dyDescent="0.3">
      <c r="A125" t="s">
        <v>179</v>
      </c>
      <c r="B125" t="s">
        <v>225</v>
      </c>
      <c r="C125">
        <v>0</v>
      </c>
      <c r="D125">
        <v>0</v>
      </c>
      <c r="E125">
        <v>0.11</v>
      </c>
      <c r="F125">
        <v>-19</v>
      </c>
      <c r="G125">
        <v>1</v>
      </c>
      <c r="H125" t="str">
        <f t="shared" si="2"/>
        <v/>
      </c>
    </row>
    <row r="126" spans="1:8" x14ac:dyDescent="0.3">
      <c r="A126" t="s">
        <v>179</v>
      </c>
      <c r="B126" t="s">
        <v>226</v>
      </c>
      <c r="C126">
        <v>0</v>
      </c>
      <c r="D126">
        <v>0</v>
      </c>
      <c r="E126">
        <v>0.11</v>
      </c>
      <c r="F126">
        <v>-48</v>
      </c>
      <c r="G126">
        <v>1</v>
      </c>
      <c r="H126" t="str">
        <f t="shared" si="2"/>
        <v/>
      </c>
    </row>
    <row r="127" spans="1:8" x14ac:dyDescent="0.3">
      <c r="A127" t="s">
        <v>179</v>
      </c>
      <c r="B127" t="s">
        <v>227</v>
      </c>
      <c r="C127">
        <v>0</v>
      </c>
      <c r="D127">
        <v>0</v>
      </c>
      <c r="E127">
        <v>0.11</v>
      </c>
      <c r="F127">
        <v>-44</v>
      </c>
      <c r="G127">
        <v>1</v>
      </c>
      <c r="H127" t="str">
        <f t="shared" si="2"/>
        <v/>
      </c>
    </row>
    <row r="128" spans="1:8" x14ac:dyDescent="0.3">
      <c r="A128" t="s">
        <v>179</v>
      </c>
      <c r="B128" t="s">
        <v>228</v>
      </c>
      <c r="C128">
        <v>0</v>
      </c>
      <c r="D128">
        <v>0</v>
      </c>
      <c r="E128">
        <v>0.11</v>
      </c>
      <c r="F128">
        <v>-40</v>
      </c>
      <c r="G128">
        <v>1</v>
      </c>
      <c r="H128" t="str">
        <f t="shared" si="2"/>
        <v/>
      </c>
    </row>
    <row r="129" spans="1:8" x14ac:dyDescent="0.3">
      <c r="A129" t="s">
        <v>175</v>
      </c>
      <c r="B129" t="s">
        <v>166</v>
      </c>
      <c r="C129">
        <v>0</v>
      </c>
      <c r="D129">
        <v>0</v>
      </c>
      <c r="E129">
        <v>0.11</v>
      </c>
      <c r="F129">
        <v>-12</v>
      </c>
      <c r="G129">
        <v>1</v>
      </c>
      <c r="H129" t="str">
        <f t="shared" si="2"/>
        <v/>
      </c>
    </row>
    <row r="130" spans="1:8" x14ac:dyDescent="0.3">
      <c r="A130" t="s">
        <v>175</v>
      </c>
      <c r="B130" t="s">
        <v>218</v>
      </c>
      <c r="C130">
        <v>0</v>
      </c>
      <c r="D130">
        <v>0</v>
      </c>
      <c r="E130">
        <v>0.11</v>
      </c>
      <c r="F130">
        <v>-35</v>
      </c>
      <c r="G130">
        <v>1</v>
      </c>
      <c r="H130" t="str">
        <f t="shared" si="2"/>
        <v/>
      </c>
    </row>
    <row r="131" spans="1:8" x14ac:dyDescent="0.3">
      <c r="A131" t="s">
        <v>175</v>
      </c>
      <c r="B131" t="s">
        <v>219</v>
      </c>
      <c r="C131">
        <v>0</v>
      </c>
      <c r="D131">
        <v>0</v>
      </c>
      <c r="E131">
        <v>0.11</v>
      </c>
      <c r="F131">
        <v>-15</v>
      </c>
      <c r="G131">
        <v>1</v>
      </c>
      <c r="H131" t="str">
        <f t="shared" si="2"/>
        <v/>
      </c>
    </row>
    <row r="132" spans="1:8" x14ac:dyDescent="0.3">
      <c r="A132" t="s">
        <v>175</v>
      </c>
      <c r="B132" t="s">
        <v>220</v>
      </c>
      <c r="C132">
        <v>0</v>
      </c>
      <c r="D132">
        <v>0</v>
      </c>
      <c r="E132">
        <v>0.11</v>
      </c>
      <c r="F132">
        <v>-18</v>
      </c>
      <c r="G132">
        <v>1</v>
      </c>
      <c r="H132" t="str">
        <f t="shared" si="2"/>
        <v/>
      </c>
    </row>
    <row r="133" spans="1:8" x14ac:dyDescent="0.3">
      <c r="A133" t="s">
        <v>175</v>
      </c>
      <c r="B133" t="s">
        <v>221</v>
      </c>
      <c r="C133">
        <v>0</v>
      </c>
      <c r="D133">
        <v>0</v>
      </c>
      <c r="E133">
        <v>0.11</v>
      </c>
      <c r="F133">
        <v>-36</v>
      </c>
      <c r="G133">
        <v>1</v>
      </c>
      <c r="H133" t="str">
        <f t="shared" si="2"/>
        <v/>
      </c>
    </row>
    <row r="134" spans="1:8" x14ac:dyDescent="0.3">
      <c r="A134" t="s">
        <v>175</v>
      </c>
      <c r="B134" t="s">
        <v>222</v>
      </c>
      <c r="C134">
        <v>0</v>
      </c>
      <c r="D134">
        <v>0</v>
      </c>
      <c r="E134">
        <v>0.11</v>
      </c>
      <c r="F134">
        <v>-32</v>
      </c>
      <c r="G134">
        <v>1</v>
      </c>
      <c r="H134" t="str">
        <f t="shared" si="2"/>
        <v/>
      </c>
    </row>
    <row r="135" spans="1:8" x14ac:dyDescent="0.3">
      <c r="A135" t="s">
        <v>175</v>
      </c>
      <c r="B135" t="s">
        <v>223</v>
      </c>
      <c r="C135">
        <v>0</v>
      </c>
      <c r="D135">
        <v>0</v>
      </c>
      <c r="E135">
        <v>0.11</v>
      </c>
      <c r="F135">
        <v>-30</v>
      </c>
      <c r="G135">
        <v>1</v>
      </c>
      <c r="H135" t="str">
        <f t="shared" si="2"/>
        <v/>
      </c>
    </row>
    <row r="136" spans="1:8" x14ac:dyDescent="0.3">
      <c r="A136" t="s">
        <v>175</v>
      </c>
      <c r="B136" t="s">
        <v>224</v>
      </c>
      <c r="C136">
        <v>0</v>
      </c>
      <c r="D136">
        <v>0</v>
      </c>
      <c r="E136">
        <v>0.11</v>
      </c>
      <c r="F136">
        <v>-18</v>
      </c>
      <c r="G136">
        <v>1</v>
      </c>
      <c r="H136" t="str">
        <f t="shared" si="2"/>
        <v/>
      </c>
    </row>
    <row r="137" spans="1:8" x14ac:dyDescent="0.3">
      <c r="A137" t="s">
        <v>175</v>
      </c>
      <c r="B137" t="s">
        <v>179</v>
      </c>
      <c r="C137">
        <v>0</v>
      </c>
      <c r="D137">
        <v>0</v>
      </c>
      <c r="E137">
        <v>0.11</v>
      </c>
      <c r="F137">
        <v>-30</v>
      </c>
      <c r="G137">
        <v>1</v>
      </c>
      <c r="H137" t="str">
        <f t="shared" si="2"/>
        <v/>
      </c>
    </row>
    <row r="138" spans="1:8" x14ac:dyDescent="0.3">
      <c r="A138" t="s">
        <v>175</v>
      </c>
      <c r="B138" t="s">
        <v>175</v>
      </c>
      <c r="C138">
        <v>0</v>
      </c>
      <c r="D138">
        <v>0</v>
      </c>
      <c r="E138">
        <v>0.11</v>
      </c>
      <c r="F138">
        <v>-22</v>
      </c>
      <c r="G138">
        <v>1</v>
      </c>
      <c r="H138" t="str">
        <f t="shared" si="2"/>
        <v/>
      </c>
    </row>
    <row r="139" spans="1:8" x14ac:dyDescent="0.3">
      <c r="A139" t="s">
        <v>175</v>
      </c>
      <c r="B139" t="s">
        <v>225</v>
      </c>
      <c r="C139">
        <v>0</v>
      </c>
      <c r="D139">
        <v>0</v>
      </c>
      <c r="E139">
        <v>0.11</v>
      </c>
      <c r="F139">
        <v>-14</v>
      </c>
      <c r="G139">
        <v>1</v>
      </c>
      <c r="H139" t="str">
        <f t="shared" si="2"/>
        <v/>
      </c>
    </row>
    <row r="140" spans="1:8" x14ac:dyDescent="0.3">
      <c r="A140" t="s">
        <v>175</v>
      </c>
      <c r="B140" t="s">
        <v>226</v>
      </c>
      <c r="C140">
        <v>0</v>
      </c>
      <c r="D140">
        <v>0</v>
      </c>
      <c r="E140">
        <v>0.11</v>
      </c>
      <c r="F140">
        <v>-35</v>
      </c>
      <c r="G140">
        <v>1</v>
      </c>
      <c r="H140" t="str">
        <f t="shared" si="2"/>
        <v/>
      </c>
    </row>
    <row r="141" spans="1:8" x14ac:dyDescent="0.3">
      <c r="A141" t="s">
        <v>175</v>
      </c>
      <c r="B141" t="s">
        <v>227</v>
      </c>
      <c r="C141">
        <v>0</v>
      </c>
      <c r="D141">
        <v>0</v>
      </c>
      <c r="E141">
        <v>0.11</v>
      </c>
      <c r="F141">
        <v>-32</v>
      </c>
      <c r="G141">
        <v>1</v>
      </c>
      <c r="H141" t="str">
        <f t="shared" si="2"/>
        <v/>
      </c>
    </row>
    <row r="142" spans="1:8" x14ac:dyDescent="0.3">
      <c r="A142" t="s">
        <v>175</v>
      </c>
      <c r="B142" t="s">
        <v>228</v>
      </c>
      <c r="C142">
        <v>0</v>
      </c>
      <c r="D142">
        <v>0</v>
      </c>
      <c r="E142">
        <v>0.11</v>
      </c>
      <c r="F142">
        <v>-29</v>
      </c>
      <c r="G142">
        <v>1</v>
      </c>
      <c r="H142" t="str">
        <f t="shared" si="2"/>
        <v/>
      </c>
    </row>
    <row r="143" spans="1:8" x14ac:dyDescent="0.3">
      <c r="A143" t="s">
        <v>225</v>
      </c>
      <c r="B143" t="s">
        <v>166</v>
      </c>
      <c r="C143">
        <v>0</v>
      </c>
      <c r="D143">
        <v>0</v>
      </c>
      <c r="E143">
        <v>0.11</v>
      </c>
      <c r="F143">
        <v>-8</v>
      </c>
      <c r="G143">
        <v>1</v>
      </c>
      <c r="H143" t="str">
        <f t="shared" si="2"/>
        <v/>
      </c>
    </row>
    <row r="144" spans="1:8" x14ac:dyDescent="0.3">
      <c r="A144" t="s">
        <v>225</v>
      </c>
      <c r="B144" t="s">
        <v>218</v>
      </c>
      <c r="C144">
        <v>0</v>
      </c>
      <c r="D144">
        <v>0</v>
      </c>
      <c r="E144">
        <v>0.11</v>
      </c>
      <c r="F144">
        <v>-23</v>
      </c>
      <c r="G144">
        <v>1</v>
      </c>
      <c r="H144" t="str">
        <f t="shared" si="2"/>
        <v/>
      </c>
    </row>
    <row r="145" spans="1:8" x14ac:dyDescent="0.3">
      <c r="A145" t="s">
        <v>225</v>
      </c>
      <c r="B145" t="s">
        <v>219</v>
      </c>
      <c r="C145">
        <v>0</v>
      </c>
      <c r="D145">
        <v>0</v>
      </c>
      <c r="E145">
        <v>0.11</v>
      </c>
      <c r="F145">
        <v>-9</v>
      </c>
      <c r="G145">
        <v>1</v>
      </c>
      <c r="H145" t="str">
        <f t="shared" si="2"/>
        <v/>
      </c>
    </row>
    <row r="146" spans="1:8" x14ac:dyDescent="0.3">
      <c r="A146" t="s">
        <v>225</v>
      </c>
      <c r="B146" t="s">
        <v>220</v>
      </c>
      <c r="C146">
        <v>0</v>
      </c>
      <c r="D146">
        <v>0</v>
      </c>
      <c r="E146">
        <v>0.11</v>
      </c>
      <c r="F146">
        <v>-11</v>
      </c>
      <c r="G146">
        <v>1</v>
      </c>
      <c r="H146" t="str">
        <f t="shared" si="2"/>
        <v/>
      </c>
    </row>
    <row r="147" spans="1:8" x14ac:dyDescent="0.3">
      <c r="A147" t="s">
        <v>225</v>
      </c>
      <c r="B147" t="s">
        <v>221</v>
      </c>
      <c r="C147">
        <v>0</v>
      </c>
      <c r="D147">
        <v>0</v>
      </c>
      <c r="E147">
        <v>0.11</v>
      </c>
      <c r="F147">
        <v>-23</v>
      </c>
      <c r="G147">
        <v>1</v>
      </c>
      <c r="H147" t="str">
        <f t="shared" si="2"/>
        <v/>
      </c>
    </row>
    <row r="148" spans="1:8" x14ac:dyDescent="0.3">
      <c r="A148" t="s">
        <v>225</v>
      </c>
      <c r="B148" t="s">
        <v>222</v>
      </c>
      <c r="C148">
        <v>0</v>
      </c>
      <c r="D148">
        <v>0</v>
      </c>
      <c r="E148">
        <v>0.11</v>
      </c>
      <c r="F148">
        <v>-21</v>
      </c>
      <c r="G148">
        <v>1</v>
      </c>
      <c r="H148" t="str">
        <f t="shared" si="2"/>
        <v/>
      </c>
    </row>
    <row r="149" spans="1:8" x14ac:dyDescent="0.3">
      <c r="A149" t="s">
        <v>225</v>
      </c>
      <c r="B149" t="s">
        <v>223</v>
      </c>
      <c r="C149">
        <v>0</v>
      </c>
      <c r="D149">
        <v>0</v>
      </c>
      <c r="E149">
        <v>0.11</v>
      </c>
      <c r="F149">
        <v>-19</v>
      </c>
      <c r="G149">
        <v>1</v>
      </c>
      <c r="H149" t="str">
        <f t="shared" si="2"/>
        <v/>
      </c>
    </row>
    <row r="150" spans="1:8" x14ac:dyDescent="0.3">
      <c r="A150" t="s">
        <v>225</v>
      </c>
      <c r="B150" t="s">
        <v>224</v>
      </c>
      <c r="C150">
        <v>0</v>
      </c>
      <c r="D150">
        <v>0</v>
      </c>
      <c r="E150">
        <v>0.11</v>
      </c>
      <c r="F150">
        <v>-11</v>
      </c>
      <c r="G150">
        <v>1</v>
      </c>
      <c r="H150" t="str">
        <f t="shared" si="2"/>
        <v/>
      </c>
    </row>
    <row r="151" spans="1:8" x14ac:dyDescent="0.3">
      <c r="A151" t="s">
        <v>225</v>
      </c>
      <c r="B151" t="s">
        <v>179</v>
      </c>
      <c r="C151">
        <v>0</v>
      </c>
      <c r="D151">
        <v>0</v>
      </c>
      <c r="E151">
        <v>0.11</v>
      </c>
      <c r="F151">
        <v>-19</v>
      </c>
      <c r="G151">
        <v>1</v>
      </c>
      <c r="H151" t="str">
        <f t="shared" si="2"/>
        <v/>
      </c>
    </row>
    <row r="152" spans="1:8" x14ac:dyDescent="0.3">
      <c r="A152" t="s">
        <v>225</v>
      </c>
      <c r="B152" t="s">
        <v>175</v>
      </c>
      <c r="C152">
        <v>0</v>
      </c>
      <c r="D152">
        <v>0</v>
      </c>
      <c r="E152">
        <v>0.11</v>
      </c>
      <c r="F152">
        <v>-14</v>
      </c>
      <c r="G152">
        <v>1</v>
      </c>
      <c r="H152" t="str">
        <f t="shared" si="2"/>
        <v/>
      </c>
    </row>
    <row r="153" spans="1:8" x14ac:dyDescent="0.3">
      <c r="A153" t="s">
        <v>225</v>
      </c>
      <c r="B153" t="s">
        <v>225</v>
      </c>
      <c r="C153">
        <v>0</v>
      </c>
      <c r="D153">
        <v>0</v>
      </c>
      <c r="E153">
        <v>0.11</v>
      </c>
      <c r="F153">
        <v>-9</v>
      </c>
      <c r="G153">
        <v>1</v>
      </c>
      <c r="H153" t="str">
        <f t="shared" si="2"/>
        <v/>
      </c>
    </row>
    <row r="154" spans="1:8" x14ac:dyDescent="0.3">
      <c r="A154" t="s">
        <v>225</v>
      </c>
      <c r="B154" t="s">
        <v>226</v>
      </c>
      <c r="C154">
        <v>0</v>
      </c>
      <c r="D154">
        <v>0</v>
      </c>
      <c r="E154">
        <v>0.11</v>
      </c>
      <c r="F154">
        <v>-23</v>
      </c>
      <c r="G154">
        <v>1</v>
      </c>
      <c r="H154" t="str">
        <f t="shared" si="2"/>
        <v/>
      </c>
    </row>
    <row r="155" spans="1:8" x14ac:dyDescent="0.3">
      <c r="A155" t="s">
        <v>225</v>
      </c>
      <c r="B155" t="s">
        <v>227</v>
      </c>
      <c r="C155">
        <v>0</v>
      </c>
      <c r="D155">
        <v>0</v>
      </c>
      <c r="E155">
        <v>0.11</v>
      </c>
      <c r="F155">
        <v>-20</v>
      </c>
      <c r="G155">
        <v>1</v>
      </c>
      <c r="H155" t="str">
        <f t="shared" si="2"/>
        <v/>
      </c>
    </row>
    <row r="156" spans="1:8" x14ac:dyDescent="0.3">
      <c r="A156" t="s">
        <v>225</v>
      </c>
      <c r="B156" t="s">
        <v>228</v>
      </c>
      <c r="C156">
        <v>0</v>
      </c>
      <c r="D156">
        <v>0</v>
      </c>
      <c r="E156">
        <v>0.11</v>
      </c>
      <c r="F156">
        <v>-19</v>
      </c>
      <c r="G156">
        <v>1</v>
      </c>
      <c r="H156" t="str">
        <f t="shared" si="2"/>
        <v/>
      </c>
    </row>
    <row r="157" spans="1:8" x14ac:dyDescent="0.3">
      <c r="A157" t="s">
        <v>226</v>
      </c>
      <c r="B157" t="s">
        <v>166</v>
      </c>
      <c r="C157">
        <v>0</v>
      </c>
      <c r="D157">
        <v>0</v>
      </c>
      <c r="E157">
        <v>0.11</v>
      </c>
      <c r="F157">
        <v>-19</v>
      </c>
      <c r="G157">
        <v>1</v>
      </c>
      <c r="H157" t="str">
        <f t="shared" si="2"/>
        <v/>
      </c>
    </row>
    <row r="158" spans="1:8" x14ac:dyDescent="0.3">
      <c r="A158" t="s">
        <v>226</v>
      </c>
      <c r="B158" t="s">
        <v>218</v>
      </c>
      <c r="C158">
        <v>0</v>
      </c>
      <c r="D158">
        <v>0</v>
      </c>
      <c r="E158">
        <v>0.11</v>
      </c>
      <c r="F158">
        <v>-58</v>
      </c>
      <c r="G158">
        <v>1</v>
      </c>
      <c r="H158" t="str">
        <f t="shared" si="2"/>
        <v/>
      </c>
    </row>
    <row r="159" spans="1:8" x14ac:dyDescent="0.3">
      <c r="A159" t="s">
        <v>226</v>
      </c>
      <c r="B159" t="s">
        <v>219</v>
      </c>
      <c r="C159">
        <v>0</v>
      </c>
      <c r="D159">
        <v>0</v>
      </c>
      <c r="E159">
        <v>0.11</v>
      </c>
      <c r="F159">
        <v>-24</v>
      </c>
      <c r="G159">
        <v>1</v>
      </c>
      <c r="H159" t="str">
        <f t="shared" si="2"/>
        <v/>
      </c>
    </row>
    <row r="160" spans="1:8" x14ac:dyDescent="0.3">
      <c r="A160" t="s">
        <v>226</v>
      </c>
      <c r="B160" t="s">
        <v>220</v>
      </c>
      <c r="C160">
        <v>0</v>
      </c>
      <c r="D160">
        <v>0</v>
      </c>
      <c r="E160">
        <v>0.11</v>
      </c>
      <c r="F160">
        <v>-30</v>
      </c>
      <c r="G160">
        <v>1</v>
      </c>
      <c r="H160" t="str">
        <f t="shared" si="2"/>
        <v/>
      </c>
    </row>
    <row r="161" spans="1:8" x14ac:dyDescent="0.3">
      <c r="A161" t="s">
        <v>226</v>
      </c>
      <c r="B161" t="s">
        <v>221</v>
      </c>
      <c r="C161">
        <v>0</v>
      </c>
      <c r="D161">
        <v>0</v>
      </c>
      <c r="E161">
        <v>0.11</v>
      </c>
      <c r="F161">
        <v>-58</v>
      </c>
      <c r="G161">
        <v>1</v>
      </c>
      <c r="H161" t="str">
        <f t="shared" si="2"/>
        <v/>
      </c>
    </row>
    <row r="162" spans="1:8" x14ac:dyDescent="0.3">
      <c r="A162" t="s">
        <v>226</v>
      </c>
      <c r="B162" t="s">
        <v>222</v>
      </c>
      <c r="C162">
        <v>0</v>
      </c>
      <c r="D162">
        <v>0</v>
      </c>
      <c r="E162">
        <v>0.11</v>
      </c>
      <c r="F162">
        <v>-53</v>
      </c>
      <c r="G162">
        <v>1</v>
      </c>
      <c r="H162" t="str">
        <f t="shared" si="2"/>
        <v/>
      </c>
    </row>
    <row r="163" spans="1:8" x14ac:dyDescent="0.3">
      <c r="A163" t="s">
        <v>226</v>
      </c>
      <c r="B163" t="s">
        <v>223</v>
      </c>
      <c r="C163">
        <v>0</v>
      </c>
      <c r="D163">
        <v>0</v>
      </c>
      <c r="E163">
        <v>0.11</v>
      </c>
      <c r="F163">
        <v>-50</v>
      </c>
      <c r="G163">
        <v>1</v>
      </c>
      <c r="H163" t="str">
        <f t="shared" si="2"/>
        <v/>
      </c>
    </row>
    <row r="164" spans="1:8" x14ac:dyDescent="0.3">
      <c r="A164" t="s">
        <v>226</v>
      </c>
      <c r="B164" t="s">
        <v>224</v>
      </c>
      <c r="C164">
        <v>0</v>
      </c>
      <c r="D164">
        <v>0</v>
      </c>
      <c r="E164">
        <v>0.11</v>
      </c>
      <c r="F164">
        <v>-29</v>
      </c>
      <c r="G164">
        <v>1</v>
      </c>
      <c r="H164" t="str">
        <f t="shared" si="2"/>
        <v/>
      </c>
    </row>
    <row r="165" spans="1:8" x14ac:dyDescent="0.3">
      <c r="A165" t="s">
        <v>226</v>
      </c>
      <c r="B165" t="s">
        <v>179</v>
      </c>
      <c r="C165">
        <v>0</v>
      </c>
      <c r="D165">
        <v>0</v>
      </c>
      <c r="E165">
        <v>0.11</v>
      </c>
      <c r="F165">
        <v>-48</v>
      </c>
      <c r="G165">
        <v>1</v>
      </c>
      <c r="H165" t="str">
        <f t="shared" si="2"/>
        <v/>
      </c>
    </row>
    <row r="166" spans="1:8" x14ac:dyDescent="0.3">
      <c r="A166" t="s">
        <v>226</v>
      </c>
      <c r="B166" t="s">
        <v>175</v>
      </c>
      <c r="C166">
        <v>0</v>
      </c>
      <c r="D166">
        <v>0</v>
      </c>
      <c r="E166">
        <v>0.11</v>
      </c>
      <c r="F166">
        <v>-35</v>
      </c>
      <c r="G166">
        <v>1</v>
      </c>
      <c r="H166" t="str">
        <f t="shared" si="2"/>
        <v/>
      </c>
    </row>
    <row r="167" spans="1:8" x14ac:dyDescent="0.3">
      <c r="A167" t="s">
        <v>226</v>
      </c>
      <c r="B167" t="s">
        <v>225</v>
      </c>
      <c r="C167">
        <v>0</v>
      </c>
      <c r="D167">
        <v>0</v>
      </c>
      <c r="E167">
        <v>0.11</v>
      </c>
      <c r="F167">
        <v>-23</v>
      </c>
      <c r="G167">
        <v>1</v>
      </c>
      <c r="H167" t="str">
        <f t="shared" si="2"/>
        <v/>
      </c>
    </row>
    <row r="168" spans="1:8" x14ac:dyDescent="0.3">
      <c r="A168" t="s">
        <v>226</v>
      </c>
      <c r="B168" t="s">
        <v>226</v>
      </c>
      <c r="C168">
        <v>0</v>
      </c>
      <c r="D168">
        <v>0</v>
      </c>
      <c r="E168">
        <v>0.11</v>
      </c>
      <c r="F168">
        <v>-58</v>
      </c>
      <c r="G168">
        <v>1</v>
      </c>
      <c r="H168" t="str">
        <f t="shared" si="2"/>
        <v/>
      </c>
    </row>
    <row r="169" spans="1:8" x14ac:dyDescent="0.3">
      <c r="A169" t="s">
        <v>226</v>
      </c>
      <c r="B169" t="s">
        <v>227</v>
      </c>
      <c r="C169">
        <v>0</v>
      </c>
      <c r="D169">
        <v>0</v>
      </c>
      <c r="E169">
        <v>0.11</v>
      </c>
      <c r="F169">
        <v>-52</v>
      </c>
      <c r="G169">
        <v>1</v>
      </c>
      <c r="H169" t="str">
        <f t="shared" si="2"/>
        <v/>
      </c>
    </row>
    <row r="170" spans="1:8" x14ac:dyDescent="0.3">
      <c r="A170" t="s">
        <v>226</v>
      </c>
      <c r="B170" t="s">
        <v>228</v>
      </c>
      <c r="C170">
        <v>0</v>
      </c>
      <c r="D170">
        <v>0</v>
      </c>
      <c r="E170">
        <v>0.11</v>
      </c>
      <c r="F170">
        <v>-48</v>
      </c>
      <c r="G170">
        <v>1</v>
      </c>
      <c r="H170" t="str">
        <f t="shared" si="2"/>
        <v/>
      </c>
    </row>
    <row r="171" spans="1:8" x14ac:dyDescent="0.3">
      <c r="A171" t="s">
        <v>227</v>
      </c>
      <c r="B171" t="s">
        <v>166</v>
      </c>
      <c r="C171">
        <v>0</v>
      </c>
      <c r="D171">
        <v>0</v>
      </c>
      <c r="E171">
        <v>0.11</v>
      </c>
      <c r="F171">
        <v>-17</v>
      </c>
      <c r="G171">
        <v>1</v>
      </c>
      <c r="H171" t="str">
        <f t="shared" si="2"/>
        <v/>
      </c>
    </row>
    <row r="172" spans="1:8" x14ac:dyDescent="0.3">
      <c r="A172" t="s">
        <v>227</v>
      </c>
      <c r="B172" t="s">
        <v>218</v>
      </c>
      <c r="C172">
        <v>0</v>
      </c>
      <c r="D172">
        <v>0</v>
      </c>
      <c r="E172">
        <v>0.11</v>
      </c>
      <c r="F172">
        <v>-52</v>
      </c>
      <c r="G172">
        <v>1</v>
      </c>
      <c r="H172" t="str">
        <f t="shared" si="2"/>
        <v/>
      </c>
    </row>
    <row r="173" spans="1:8" x14ac:dyDescent="0.3">
      <c r="A173" t="s">
        <v>227</v>
      </c>
      <c r="B173" t="s">
        <v>219</v>
      </c>
      <c r="C173">
        <v>0</v>
      </c>
      <c r="D173">
        <v>0</v>
      </c>
      <c r="E173">
        <v>0.11</v>
      </c>
      <c r="F173">
        <v>-22</v>
      </c>
      <c r="G173">
        <v>1</v>
      </c>
      <c r="H173" t="str">
        <f t="shared" si="2"/>
        <v/>
      </c>
    </row>
    <row r="174" spans="1:8" x14ac:dyDescent="0.3">
      <c r="A174" t="s">
        <v>227</v>
      </c>
      <c r="B174" t="s">
        <v>220</v>
      </c>
      <c r="C174">
        <v>0</v>
      </c>
      <c r="D174">
        <v>0</v>
      </c>
      <c r="E174">
        <v>0.11</v>
      </c>
      <c r="F174">
        <v>-27</v>
      </c>
      <c r="G174">
        <v>1</v>
      </c>
      <c r="H174" t="str">
        <f t="shared" si="2"/>
        <v/>
      </c>
    </row>
    <row r="175" spans="1:8" x14ac:dyDescent="0.3">
      <c r="A175" t="s">
        <v>227</v>
      </c>
      <c r="B175" t="s">
        <v>221</v>
      </c>
      <c r="C175">
        <v>0</v>
      </c>
      <c r="D175">
        <v>0</v>
      </c>
      <c r="E175">
        <v>0.11</v>
      </c>
      <c r="F175">
        <v>-52</v>
      </c>
      <c r="G175">
        <v>1</v>
      </c>
      <c r="H175" t="str">
        <f t="shared" si="2"/>
        <v/>
      </c>
    </row>
    <row r="176" spans="1:8" x14ac:dyDescent="0.3">
      <c r="A176" t="s">
        <v>227</v>
      </c>
      <c r="B176" t="s">
        <v>222</v>
      </c>
      <c r="C176">
        <v>0</v>
      </c>
      <c r="D176">
        <v>0</v>
      </c>
      <c r="E176">
        <v>0.11</v>
      </c>
      <c r="F176">
        <v>-47</v>
      </c>
      <c r="G176">
        <v>1</v>
      </c>
      <c r="H176" t="str">
        <f t="shared" si="2"/>
        <v/>
      </c>
    </row>
    <row r="177" spans="1:8" x14ac:dyDescent="0.3">
      <c r="A177" t="s">
        <v>227</v>
      </c>
      <c r="B177" t="s">
        <v>223</v>
      </c>
      <c r="C177">
        <v>0</v>
      </c>
      <c r="D177">
        <v>0</v>
      </c>
      <c r="E177">
        <v>0.11</v>
      </c>
      <c r="F177">
        <v>-45</v>
      </c>
      <c r="G177">
        <v>1</v>
      </c>
      <c r="H177" t="str">
        <f t="shared" si="2"/>
        <v/>
      </c>
    </row>
    <row r="178" spans="1:8" x14ac:dyDescent="0.3">
      <c r="A178" t="s">
        <v>227</v>
      </c>
      <c r="B178" t="s">
        <v>224</v>
      </c>
      <c r="C178">
        <v>0</v>
      </c>
      <c r="D178">
        <v>0</v>
      </c>
      <c r="E178">
        <v>0.11</v>
      </c>
      <c r="F178">
        <v>-26</v>
      </c>
      <c r="G178">
        <v>1</v>
      </c>
      <c r="H178" t="str">
        <f t="shared" si="2"/>
        <v/>
      </c>
    </row>
    <row r="179" spans="1:8" x14ac:dyDescent="0.3">
      <c r="A179" t="s">
        <v>227</v>
      </c>
      <c r="B179" t="s">
        <v>179</v>
      </c>
      <c r="C179">
        <v>0</v>
      </c>
      <c r="D179">
        <v>0</v>
      </c>
      <c r="E179">
        <v>0.11</v>
      </c>
      <c r="F179">
        <v>-44</v>
      </c>
      <c r="G179">
        <v>1</v>
      </c>
      <c r="H179" t="str">
        <f t="shared" si="2"/>
        <v/>
      </c>
    </row>
    <row r="180" spans="1:8" x14ac:dyDescent="0.3">
      <c r="A180" t="s">
        <v>227</v>
      </c>
      <c r="B180" t="s">
        <v>175</v>
      </c>
      <c r="C180">
        <v>0</v>
      </c>
      <c r="D180">
        <v>0</v>
      </c>
      <c r="E180">
        <v>0.11</v>
      </c>
      <c r="F180">
        <v>-32</v>
      </c>
      <c r="G180">
        <v>1</v>
      </c>
      <c r="H180" t="str">
        <f t="shared" si="2"/>
        <v/>
      </c>
    </row>
    <row r="181" spans="1:8" x14ac:dyDescent="0.3">
      <c r="A181" t="s">
        <v>227</v>
      </c>
      <c r="B181" t="s">
        <v>225</v>
      </c>
      <c r="C181">
        <v>0</v>
      </c>
      <c r="D181">
        <v>0</v>
      </c>
      <c r="E181">
        <v>0.11</v>
      </c>
      <c r="F181">
        <v>-20</v>
      </c>
      <c r="G181">
        <v>1</v>
      </c>
      <c r="H181" t="str">
        <f t="shared" si="2"/>
        <v/>
      </c>
    </row>
    <row r="182" spans="1:8" x14ac:dyDescent="0.3">
      <c r="A182" t="s">
        <v>227</v>
      </c>
      <c r="B182" t="s">
        <v>226</v>
      </c>
      <c r="C182">
        <v>0</v>
      </c>
      <c r="D182">
        <v>0</v>
      </c>
      <c r="E182">
        <v>0.11</v>
      </c>
      <c r="F182">
        <v>-52</v>
      </c>
      <c r="G182">
        <v>1</v>
      </c>
      <c r="H182" t="str">
        <f t="shared" si="2"/>
        <v/>
      </c>
    </row>
    <row r="183" spans="1:8" x14ac:dyDescent="0.3">
      <c r="A183" t="s">
        <v>227</v>
      </c>
      <c r="B183" t="s">
        <v>227</v>
      </c>
      <c r="C183">
        <v>0</v>
      </c>
      <c r="D183">
        <v>0</v>
      </c>
      <c r="E183">
        <v>0.11</v>
      </c>
      <c r="F183">
        <v>-47</v>
      </c>
      <c r="G183">
        <v>1</v>
      </c>
      <c r="H183" t="str">
        <f t="shared" si="2"/>
        <v/>
      </c>
    </row>
    <row r="184" spans="1:8" x14ac:dyDescent="0.3">
      <c r="A184" t="s">
        <v>227</v>
      </c>
      <c r="B184" t="s">
        <v>228</v>
      </c>
      <c r="C184">
        <v>0</v>
      </c>
      <c r="D184">
        <v>0</v>
      </c>
      <c r="E184">
        <v>0.11</v>
      </c>
      <c r="F184">
        <v>-43</v>
      </c>
      <c r="G184">
        <v>1</v>
      </c>
      <c r="H184" t="str">
        <f t="shared" si="2"/>
        <v/>
      </c>
    </row>
    <row r="185" spans="1:8" x14ac:dyDescent="0.3">
      <c r="A185" t="s">
        <v>228</v>
      </c>
      <c r="B185" t="s">
        <v>166</v>
      </c>
      <c r="C185">
        <v>0</v>
      </c>
      <c r="D185">
        <v>0</v>
      </c>
      <c r="E185">
        <v>0.11</v>
      </c>
      <c r="F185">
        <v>-16</v>
      </c>
      <c r="G185">
        <v>1</v>
      </c>
      <c r="H185" t="str">
        <f t="shared" si="2"/>
        <v/>
      </c>
    </row>
    <row r="186" spans="1:8" x14ac:dyDescent="0.3">
      <c r="A186" t="s">
        <v>228</v>
      </c>
      <c r="B186" t="s">
        <v>218</v>
      </c>
      <c r="C186">
        <v>0</v>
      </c>
      <c r="D186">
        <v>0</v>
      </c>
      <c r="E186">
        <v>0.11</v>
      </c>
      <c r="F186">
        <v>-48</v>
      </c>
      <c r="G186">
        <v>1</v>
      </c>
      <c r="H186" t="str">
        <f t="shared" si="2"/>
        <v/>
      </c>
    </row>
    <row r="187" spans="1:8" x14ac:dyDescent="0.3">
      <c r="A187" t="s">
        <v>228</v>
      </c>
      <c r="B187" t="s">
        <v>219</v>
      </c>
      <c r="C187">
        <v>0</v>
      </c>
      <c r="D187">
        <v>0</v>
      </c>
      <c r="E187">
        <v>0.11</v>
      </c>
      <c r="F187">
        <v>-20</v>
      </c>
      <c r="G187">
        <v>1</v>
      </c>
      <c r="H187" t="str">
        <f t="shared" si="2"/>
        <v/>
      </c>
    </row>
    <row r="188" spans="1:8" x14ac:dyDescent="0.3">
      <c r="A188" t="s">
        <v>228</v>
      </c>
      <c r="B188" t="s">
        <v>220</v>
      </c>
      <c r="C188">
        <v>0</v>
      </c>
      <c r="D188">
        <v>0</v>
      </c>
      <c r="E188">
        <v>0.11</v>
      </c>
      <c r="F188">
        <v>-24</v>
      </c>
      <c r="G188">
        <v>1</v>
      </c>
      <c r="H188" t="str">
        <f t="shared" ref="H188:H198" si="3">IF(LEN(SUBSTITUTE(B188,"O",""))&lt;LEN(B188), "delete", "")</f>
        <v/>
      </c>
    </row>
    <row r="189" spans="1:8" x14ac:dyDescent="0.3">
      <c r="A189" t="s">
        <v>228</v>
      </c>
      <c r="B189" t="s">
        <v>221</v>
      </c>
      <c r="C189">
        <v>0</v>
      </c>
      <c r="D189">
        <v>0</v>
      </c>
      <c r="E189">
        <v>0.11</v>
      </c>
      <c r="F189">
        <v>-48</v>
      </c>
      <c r="G189">
        <v>1</v>
      </c>
      <c r="H189" t="str">
        <f t="shared" si="3"/>
        <v/>
      </c>
    </row>
    <row r="190" spans="1:8" x14ac:dyDescent="0.3">
      <c r="A190" t="s">
        <v>228</v>
      </c>
      <c r="B190" t="s">
        <v>222</v>
      </c>
      <c r="C190">
        <v>0</v>
      </c>
      <c r="D190">
        <v>0</v>
      </c>
      <c r="E190">
        <v>0.11</v>
      </c>
      <c r="F190">
        <v>-44</v>
      </c>
      <c r="G190">
        <v>1</v>
      </c>
      <c r="H190" t="str">
        <f t="shared" si="3"/>
        <v/>
      </c>
    </row>
    <row r="191" spans="1:8" x14ac:dyDescent="0.3">
      <c r="A191" t="s">
        <v>228</v>
      </c>
      <c r="B191" t="s">
        <v>223</v>
      </c>
      <c r="C191">
        <v>0</v>
      </c>
      <c r="D191">
        <v>0</v>
      </c>
      <c r="E191">
        <v>0.11</v>
      </c>
      <c r="F191">
        <v>-41</v>
      </c>
      <c r="G191">
        <v>1</v>
      </c>
      <c r="H191" t="str">
        <f t="shared" si="3"/>
        <v/>
      </c>
    </row>
    <row r="192" spans="1:8" x14ac:dyDescent="0.3">
      <c r="A192" t="s">
        <v>228</v>
      </c>
      <c r="B192" t="s">
        <v>224</v>
      </c>
      <c r="C192">
        <v>0</v>
      </c>
      <c r="D192">
        <v>0</v>
      </c>
      <c r="E192">
        <v>0.11</v>
      </c>
      <c r="F192">
        <v>-24</v>
      </c>
      <c r="G192">
        <v>1</v>
      </c>
      <c r="H192" t="str">
        <f t="shared" si="3"/>
        <v/>
      </c>
    </row>
    <row r="193" spans="1:8" x14ac:dyDescent="0.3">
      <c r="A193" t="s">
        <v>228</v>
      </c>
      <c r="B193" t="s">
        <v>179</v>
      </c>
      <c r="C193">
        <v>0</v>
      </c>
      <c r="D193">
        <v>0</v>
      </c>
      <c r="E193">
        <v>0.11</v>
      </c>
      <c r="F193">
        <v>-40</v>
      </c>
      <c r="G193">
        <v>1</v>
      </c>
      <c r="H193" t="str">
        <f t="shared" si="3"/>
        <v/>
      </c>
    </row>
    <row r="194" spans="1:8" x14ac:dyDescent="0.3">
      <c r="A194" t="s">
        <v>228</v>
      </c>
      <c r="B194" t="s">
        <v>175</v>
      </c>
      <c r="C194">
        <v>0</v>
      </c>
      <c r="D194">
        <v>0</v>
      </c>
      <c r="E194">
        <v>0.11</v>
      </c>
      <c r="F194">
        <v>-29</v>
      </c>
      <c r="G194">
        <v>1</v>
      </c>
      <c r="H194" t="str">
        <f t="shared" si="3"/>
        <v/>
      </c>
    </row>
    <row r="195" spans="1:8" x14ac:dyDescent="0.3">
      <c r="A195" t="s">
        <v>228</v>
      </c>
      <c r="B195" t="s">
        <v>225</v>
      </c>
      <c r="C195">
        <v>0</v>
      </c>
      <c r="D195">
        <v>0</v>
      </c>
      <c r="E195">
        <v>0.11</v>
      </c>
      <c r="F195">
        <v>-19</v>
      </c>
      <c r="G195">
        <v>1</v>
      </c>
      <c r="H195" t="str">
        <f t="shared" si="3"/>
        <v/>
      </c>
    </row>
    <row r="196" spans="1:8" x14ac:dyDescent="0.3">
      <c r="A196" t="s">
        <v>228</v>
      </c>
      <c r="B196" t="s">
        <v>226</v>
      </c>
      <c r="C196">
        <v>0</v>
      </c>
      <c r="D196">
        <v>0</v>
      </c>
      <c r="E196">
        <v>0.11</v>
      </c>
      <c r="F196">
        <v>-48</v>
      </c>
      <c r="G196">
        <v>1</v>
      </c>
      <c r="H196" t="str">
        <f t="shared" si="3"/>
        <v/>
      </c>
    </row>
    <row r="197" spans="1:8" x14ac:dyDescent="0.3">
      <c r="A197" t="s">
        <v>228</v>
      </c>
      <c r="B197" t="s">
        <v>227</v>
      </c>
      <c r="C197">
        <v>0</v>
      </c>
      <c r="D197">
        <v>0</v>
      </c>
      <c r="E197">
        <v>0.11</v>
      </c>
      <c r="F197">
        <v>-43</v>
      </c>
      <c r="G197">
        <v>1</v>
      </c>
      <c r="H197" t="str">
        <f t="shared" si="3"/>
        <v/>
      </c>
    </row>
    <row r="198" spans="1:8" x14ac:dyDescent="0.3">
      <c r="A198" t="s">
        <v>228</v>
      </c>
      <c r="B198" t="s">
        <v>228</v>
      </c>
      <c r="C198">
        <v>0</v>
      </c>
      <c r="D198">
        <v>0</v>
      </c>
      <c r="E198">
        <v>0.11</v>
      </c>
      <c r="F198">
        <v>-40</v>
      </c>
      <c r="G198">
        <v>1</v>
      </c>
      <c r="H198" t="str">
        <f t="shared" si="3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12AF-CDB2-400A-BF8F-30983134447B}">
  <sheetPr>
    <tabColor theme="8" tint="0.59999389629810485"/>
  </sheetPr>
  <dimension ref="A1:AD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20" sqref="R20"/>
    </sheetView>
  </sheetViews>
  <sheetFormatPr defaultRowHeight="14.4" x14ac:dyDescent="0.3"/>
  <cols>
    <col min="1" max="1" width="19.33203125" bestFit="1" customWidth="1"/>
    <col min="2" max="5" width="12.109375" customWidth="1"/>
    <col min="6" max="7" width="10.109375" customWidth="1"/>
    <col min="8" max="8" width="15.5546875" customWidth="1"/>
    <col min="9" max="9" width="17.88671875" customWidth="1"/>
    <col min="10" max="10" width="17.109375" customWidth="1"/>
    <col min="11" max="11" width="15.88671875" customWidth="1"/>
    <col min="12" max="29" width="14" customWidth="1"/>
  </cols>
  <sheetData>
    <row r="1" spans="1:30" x14ac:dyDescent="0.3">
      <c r="A1" s="1" t="s">
        <v>0</v>
      </c>
      <c r="B1" s="1" t="s">
        <v>169</v>
      </c>
      <c r="C1" s="1" t="s">
        <v>3</v>
      </c>
      <c r="D1" s="1" t="s">
        <v>267</v>
      </c>
      <c r="E1" s="1" t="s">
        <v>167</v>
      </c>
      <c r="F1" s="1" t="s">
        <v>138</v>
      </c>
      <c r="G1" s="1" t="s">
        <v>139</v>
      </c>
      <c r="H1" s="1" t="s">
        <v>2</v>
      </c>
      <c r="I1" s="1" t="s">
        <v>140</v>
      </c>
      <c r="J1" s="1" t="s">
        <v>4</v>
      </c>
      <c r="K1" s="1" t="s">
        <v>141</v>
      </c>
      <c r="L1" s="1" t="s">
        <v>142</v>
      </c>
      <c r="M1" s="1" t="s">
        <v>142</v>
      </c>
      <c r="N1" s="1" t="s">
        <v>142</v>
      </c>
      <c r="O1" s="1" t="s">
        <v>142</v>
      </c>
      <c r="P1" s="1" t="s">
        <v>142</v>
      </c>
      <c r="Q1" s="1" t="s">
        <v>142</v>
      </c>
      <c r="R1" s="1" t="s">
        <v>142</v>
      </c>
      <c r="S1" s="1" t="s">
        <v>142</v>
      </c>
      <c r="T1" s="1" t="s">
        <v>142</v>
      </c>
      <c r="U1" s="1" t="s">
        <v>142</v>
      </c>
      <c r="V1" s="1" t="s">
        <v>142</v>
      </c>
      <c r="W1" s="1" t="s">
        <v>142</v>
      </c>
      <c r="X1" s="1" t="s">
        <v>142</v>
      </c>
      <c r="Y1" s="1" t="s">
        <v>142</v>
      </c>
      <c r="Z1" s="1" t="s">
        <v>142</v>
      </c>
      <c r="AA1" s="1" t="s">
        <v>142</v>
      </c>
      <c r="AB1" s="1" t="s">
        <v>142</v>
      </c>
      <c r="AC1" s="1" t="s">
        <v>142</v>
      </c>
      <c r="AD1" s="1" t="s">
        <v>314</v>
      </c>
    </row>
    <row r="2" spans="1:30" x14ac:dyDescent="0.3">
      <c r="A2" s="3" t="s">
        <v>5</v>
      </c>
      <c r="B2" s="3" t="s">
        <v>143</v>
      </c>
      <c r="C2" s="3" t="s">
        <v>143</v>
      </c>
      <c r="D2" s="3" t="s">
        <v>143</v>
      </c>
      <c r="E2" s="3" t="s">
        <v>143</v>
      </c>
      <c r="F2" s="3" t="s">
        <v>144</v>
      </c>
      <c r="G2" s="3" t="s">
        <v>145</v>
      </c>
      <c r="H2" s="3" t="s">
        <v>6</v>
      </c>
      <c r="I2" s="3" t="s">
        <v>146</v>
      </c>
      <c r="J2" s="3" t="s">
        <v>147</v>
      </c>
      <c r="K2" s="3" t="s">
        <v>148</v>
      </c>
      <c r="L2" s="3" t="s">
        <v>149</v>
      </c>
      <c r="M2" s="3" t="s">
        <v>149</v>
      </c>
      <c r="N2" s="3" t="s">
        <v>149</v>
      </c>
      <c r="O2" s="3" t="s">
        <v>149</v>
      </c>
      <c r="P2" s="3" t="s">
        <v>149</v>
      </c>
      <c r="Q2" s="3" t="s">
        <v>149</v>
      </c>
      <c r="R2" s="3" t="s">
        <v>149</v>
      </c>
      <c r="S2" s="3" t="s">
        <v>149</v>
      </c>
      <c r="T2" s="3" t="s">
        <v>149</v>
      </c>
      <c r="U2" s="3" t="s">
        <v>149</v>
      </c>
      <c r="V2" s="3" t="s">
        <v>149</v>
      </c>
      <c r="W2" s="3" t="s">
        <v>149</v>
      </c>
      <c r="X2" s="3" t="s">
        <v>149</v>
      </c>
      <c r="Y2" s="3" t="s">
        <v>149</v>
      </c>
      <c r="Z2" s="3" t="s">
        <v>149</v>
      </c>
      <c r="AA2" s="3" t="s">
        <v>149</v>
      </c>
      <c r="AB2" s="3" t="s">
        <v>149</v>
      </c>
      <c r="AC2" s="3" t="s">
        <v>149</v>
      </c>
    </row>
    <row r="3" spans="1:30" x14ac:dyDescent="0.3">
      <c r="A3" t="s">
        <v>324</v>
      </c>
      <c r="B3">
        <v>0</v>
      </c>
      <c r="C3">
        <v>0</v>
      </c>
      <c r="D3">
        <v>1</v>
      </c>
      <c r="E3">
        <v>0</v>
      </c>
      <c r="F3">
        <v>298.14999999999998</v>
      </c>
      <c r="G3" s="2">
        <v>0</v>
      </c>
      <c r="H3" s="2"/>
      <c r="J3" t="s">
        <v>8</v>
      </c>
    </row>
    <row r="4" spans="1:30" x14ac:dyDescent="0.3">
      <c r="A4" t="s">
        <v>336</v>
      </c>
      <c r="B4">
        <v>0</v>
      </c>
      <c r="C4">
        <v>0</v>
      </c>
      <c r="D4">
        <v>0</v>
      </c>
      <c r="E4">
        <v>1</v>
      </c>
      <c r="F4">
        <v>298.14999999999998</v>
      </c>
      <c r="G4" s="2">
        <v>0</v>
      </c>
      <c r="H4" s="2"/>
      <c r="J4" t="s">
        <v>8</v>
      </c>
    </row>
    <row r="5" spans="1:30" x14ac:dyDescent="0.3">
      <c r="A5" t="s">
        <v>171</v>
      </c>
      <c r="B5">
        <v>0</v>
      </c>
      <c r="C5">
        <v>2</v>
      </c>
      <c r="D5">
        <v>0</v>
      </c>
      <c r="E5">
        <v>0</v>
      </c>
      <c r="F5">
        <v>298.14999999999998</v>
      </c>
      <c r="G5" s="2">
        <v>0</v>
      </c>
      <c r="H5" s="2">
        <v>-6.77</v>
      </c>
      <c r="I5">
        <v>2</v>
      </c>
      <c r="J5" t="s">
        <v>7</v>
      </c>
      <c r="K5" t="s">
        <v>326</v>
      </c>
      <c r="L5" s="2">
        <v>4342</v>
      </c>
      <c r="AD5" t="s">
        <v>325</v>
      </c>
    </row>
    <row r="6" spans="1:30" x14ac:dyDescent="0.3">
      <c r="A6" t="s">
        <v>255</v>
      </c>
      <c r="B6">
        <v>1</v>
      </c>
      <c r="C6">
        <v>4</v>
      </c>
      <c r="D6">
        <v>0</v>
      </c>
      <c r="E6">
        <v>0</v>
      </c>
      <c r="F6">
        <v>298.14999999999998</v>
      </c>
      <c r="G6" s="2">
        <f>-74.8731/0.008314/F6</f>
        <v>-30.205148895294538</v>
      </c>
      <c r="H6" s="2">
        <v>-24.008049</v>
      </c>
      <c r="I6">
        <v>12</v>
      </c>
      <c r="J6" t="s">
        <v>7</v>
      </c>
      <c r="K6" t="s">
        <v>327</v>
      </c>
      <c r="L6">
        <v>2917</v>
      </c>
      <c r="M6">
        <v>1534</v>
      </c>
      <c r="N6">
        <v>1534</v>
      </c>
      <c r="O6">
        <v>3019</v>
      </c>
      <c r="P6">
        <v>3019</v>
      </c>
      <c r="Q6">
        <v>3019</v>
      </c>
      <c r="R6">
        <v>1306</v>
      </c>
      <c r="S6">
        <v>1306</v>
      </c>
      <c r="T6">
        <v>1306</v>
      </c>
      <c r="AD6" t="s">
        <v>325</v>
      </c>
    </row>
    <row r="7" spans="1:30" x14ac:dyDescent="0.3">
      <c r="A7" t="s">
        <v>172</v>
      </c>
      <c r="B7">
        <v>2</v>
      </c>
      <c r="C7">
        <v>2</v>
      </c>
      <c r="D7">
        <v>0</v>
      </c>
      <c r="E7">
        <v>0</v>
      </c>
      <c r="F7">
        <v>298.14999999999998</v>
      </c>
      <c r="G7" s="2">
        <f>226.7314/0.008314/F7</f>
        <v>91.46750563605066</v>
      </c>
      <c r="H7" s="2">
        <v>-22.934307</v>
      </c>
      <c r="I7">
        <v>2</v>
      </c>
      <c r="J7" t="s">
        <v>7</v>
      </c>
      <c r="K7" t="s">
        <v>328</v>
      </c>
      <c r="L7">
        <v>3374</v>
      </c>
      <c r="M7">
        <v>1974</v>
      </c>
      <c r="N7">
        <v>3289</v>
      </c>
      <c r="O7">
        <v>612</v>
      </c>
      <c r="P7">
        <v>612</v>
      </c>
      <c r="Q7">
        <v>729</v>
      </c>
      <c r="R7">
        <v>729</v>
      </c>
      <c r="AD7" t="s">
        <v>325</v>
      </c>
    </row>
    <row r="8" spans="1:30" x14ac:dyDescent="0.3">
      <c r="A8" t="s">
        <v>173</v>
      </c>
      <c r="B8">
        <v>2</v>
      </c>
      <c r="C8">
        <v>4</v>
      </c>
      <c r="D8">
        <v>0</v>
      </c>
      <c r="E8">
        <v>0</v>
      </c>
      <c r="F8">
        <v>298.14999999999998</v>
      </c>
      <c r="G8" s="2">
        <f>52.46694/0.008314/F8</f>
        <v>21.166102843083628</v>
      </c>
      <c r="H8" s="2">
        <v>-31.964682</v>
      </c>
      <c r="I8">
        <v>4</v>
      </c>
      <c r="J8" t="s">
        <v>7</v>
      </c>
      <c r="K8" t="s">
        <v>329</v>
      </c>
      <c r="L8">
        <v>3026</v>
      </c>
      <c r="M8">
        <v>1623</v>
      </c>
      <c r="N8">
        <v>1342</v>
      </c>
      <c r="O8">
        <v>1023</v>
      </c>
      <c r="P8">
        <v>3103</v>
      </c>
      <c r="Q8">
        <v>1236</v>
      </c>
      <c r="R8">
        <v>949</v>
      </c>
      <c r="S8">
        <v>943</v>
      </c>
      <c r="T8">
        <v>3106</v>
      </c>
      <c r="U8">
        <v>826</v>
      </c>
      <c r="V8">
        <v>2989</v>
      </c>
      <c r="W8">
        <v>1444</v>
      </c>
      <c r="AD8" t="s">
        <v>325</v>
      </c>
    </row>
    <row r="9" spans="1:30" x14ac:dyDescent="0.3">
      <c r="A9" t="s">
        <v>174</v>
      </c>
      <c r="B9">
        <v>2</v>
      </c>
      <c r="C9">
        <v>6</v>
      </c>
      <c r="D9">
        <v>0</v>
      </c>
      <c r="E9">
        <v>0</v>
      </c>
      <c r="F9">
        <v>298.14999999999998</v>
      </c>
      <c r="G9" s="2">
        <f>-84/0.008314/F9</f>
        <v>-33.887103742261793</v>
      </c>
      <c r="H9" s="2">
        <v>-40.479984999999999</v>
      </c>
      <c r="I9">
        <v>6</v>
      </c>
      <c r="J9" t="s">
        <v>7</v>
      </c>
      <c r="K9" t="s">
        <v>330</v>
      </c>
      <c r="L9">
        <v>3050.5295999999998</v>
      </c>
      <c r="M9">
        <v>3049.8427999999999</v>
      </c>
      <c r="N9">
        <v>3025.2714000000001</v>
      </c>
      <c r="O9">
        <v>3024.4304000000002</v>
      </c>
      <c r="P9">
        <v>2973.5455000000002</v>
      </c>
      <c r="Q9">
        <v>2971.9261000000001</v>
      </c>
      <c r="R9">
        <v>1455.4203</v>
      </c>
      <c r="S9">
        <v>1454.9940999999999</v>
      </c>
      <c r="T9">
        <v>1454.2055</v>
      </c>
      <c r="U9">
        <v>1453.7038</v>
      </c>
      <c r="V9">
        <v>1372.4785999999999</v>
      </c>
      <c r="W9">
        <v>1358.3593000000001</v>
      </c>
      <c r="X9">
        <v>1176.4512</v>
      </c>
      <c r="Y9">
        <v>1175.5070000000001</v>
      </c>
      <c r="Z9">
        <v>992.55</v>
      </c>
      <c r="AA9">
        <v>803.08199999999999</v>
      </c>
      <c r="AB9">
        <v>801.45360000000005</v>
      </c>
      <c r="AC9">
        <v>298.47120000000001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dft_species</vt:lpstr>
      <vt:lpstr>extended_lsr_species</vt:lpstr>
      <vt:lpstr>ga_species</vt:lpstr>
      <vt:lpstr>nasa_species</vt:lpstr>
      <vt:lpstr>shomate_species</vt:lpstr>
      <vt:lpstr>beps</vt:lpstr>
      <vt:lpstr>reactions</vt:lpstr>
      <vt:lpstr>interactions</vt:lpstr>
      <vt:lpstr>refs</vt:lpstr>
      <vt:lpstr>phases</vt:lpstr>
      <vt:lpstr>reactor</vt:lpstr>
      <vt:lpstr>units</vt:lpstr>
      <vt:lpstr>job</vt:lpstr>
      <vt:lpstr>descriptors</vt:lpstr>
      <vt:lpstr>analysis</vt:lpstr>
      <vt:lpstr>lit</vt:lpstr>
      <vt:lpstr>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Lym</cp:lastModifiedBy>
  <dcterms:created xsi:type="dcterms:W3CDTF">2018-07-26T21:06:57Z</dcterms:created>
  <dcterms:modified xsi:type="dcterms:W3CDTF">2020-05-10T21:48:38Z</dcterms:modified>
</cp:coreProperties>
</file>