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zong\AppData\Local\Temp\Mxt206\xzong_iselddq56rp2\RemoteFiles\1183010_2_4\"/>
    </mc:Choice>
  </mc:AlternateContent>
  <bookViews>
    <workbookView xWindow="-105" yWindow="-105" windowWidth="23250" windowHeight="12570" firstSheet="11" activeTab="16"/>
  </bookViews>
  <sheets>
    <sheet name="dft_species" sheetId="1" r:id="rId1"/>
    <sheet name="extended_lsr_species" sheetId="17" r:id="rId2"/>
    <sheet name="ga_species" sheetId="21" r:id="rId3"/>
    <sheet name="nasa_species" sheetId="22" r:id="rId4"/>
    <sheet name="shomate_species" sheetId="23" r:id="rId5"/>
    <sheet name="beps" sheetId="18" r:id="rId6"/>
    <sheet name="reactions" sheetId="3" r:id="rId7"/>
    <sheet name="interactions" sheetId="19" r:id="rId8"/>
    <sheet name="refs" sheetId="20" r:id="rId9"/>
    <sheet name="cat_sites" sheetId="5" r:id="rId10"/>
    <sheet name="reactor" sheetId="10" r:id="rId11"/>
    <sheet name="units" sheetId="11" r:id="rId12"/>
    <sheet name="phases" sheetId="24" r:id="rId13"/>
    <sheet name="fields" sheetId="12" r:id="rId14"/>
    <sheet name="descriptors" sheetId="13" r:id="rId15"/>
    <sheet name="analysis" sheetId="14" r:id="rId16"/>
    <sheet name="paths" sheetId="16" r:id="rId17"/>
  </sheets>
  <definedNames>
    <definedName name="E_Cgas">dft_species!#REF!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4" l="1"/>
  <c r="O3" i="10" l="1"/>
  <c r="N3" i="10"/>
  <c r="H6" i="20" l="1"/>
  <c r="M3" i="10"/>
</calcChain>
</file>

<file path=xl/comments1.xml><?xml version="1.0" encoding="utf-8"?>
<comments xmlns="http://schemas.openxmlformats.org/spreadsheetml/2006/main">
  <authors>
    <author>tc={8BC9487C-CEA7-46F5-A41F-6AF8F6B2E702}</author>
    <author>tc={1B543F2B-D878-4EC0-9669-5D7DB084CEF4}</author>
    <author>tc={3AC54581-A1BD-4826-A680-1BFC2F7F9C69}</author>
  </authors>
  <commentLis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be 1500K to match DFT model</t>
        </r>
      </text>
    </comment>
    <comment ref="M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eV/descriptor</t>
        </r>
      </text>
    </comment>
    <comment ref="N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kcal/mol</t>
        </r>
      </text>
    </comment>
  </commentList>
</comments>
</file>

<file path=xl/sharedStrings.xml><?xml version="1.0" encoding="utf-8"?>
<sst xmlns="http://schemas.openxmlformats.org/spreadsheetml/2006/main" count="673" uniqueCount="342">
  <si>
    <t>name</t>
  </si>
  <si>
    <t>phase</t>
  </si>
  <si>
    <t>potentialenergy</t>
  </si>
  <si>
    <t>elements.H</t>
  </si>
  <si>
    <t>statmech_model</t>
  </si>
  <si>
    <t>Name of the species</t>
  </si>
  <si>
    <t>DFT energy in eV. If this is an adsorbed species, substract the energy of the surface</t>
  </si>
  <si>
    <t>IdealGas</t>
  </si>
  <si>
    <t>Placeholder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</si>
  <si>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</si>
  <si>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</si>
  <si>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</si>
  <si>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</si>
  <si>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</si>
  <si>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</si>
  <si>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Statistical model to use</t>
  </si>
  <si>
    <t>Species phase. Should correspond to a row in phases sheet.</t>
  </si>
  <si>
    <t>Number of H atoms in formula</t>
  </si>
  <si>
    <t>notes</t>
  </si>
  <si>
    <t>n_sites</t>
  </si>
  <si>
    <t>Number of sites occupied by species. Leave blank for gas species. 1 for monodentate species.</t>
  </si>
  <si>
    <t>beta</t>
  </si>
  <si>
    <t>Misc. notes</t>
  </si>
  <si>
    <t>reactor_type</t>
  </si>
  <si>
    <t>isothermal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</si>
  <si>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</si>
  <si>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</si>
  <si>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</si>
  <si>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</si>
  <si>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</si>
  <si>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</si>
  <si>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</si>
  <si>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</si>
  <si>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logarithmic</t>
  </si>
  <si>
    <t>init_step</t>
  </si>
  <si>
    <t>output_format</t>
  </si>
  <si>
    <t>csv</t>
  </si>
  <si>
    <t>length</t>
  </si>
  <si>
    <t>quantity</t>
  </si>
  <si>
    <t>act_energy</t>
  </si>
  <si>
    <t>mass</t>
  </si>
  <si>
    <t>energy</t>
  </si>
  <si>
    <t>pressure</t>
  </si>
  <si>
    <t>cm</t>
  </si>
  <si>
    <t>mol</t>
  </si>
  <si>
    <t>kcal/mol</t>
  </si>
  <si>
    <t>g</t>
  </si>
  <si>
    <t>atm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</si>
  <si>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</si>
  <si>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</si>
  <si>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</si>
  <si>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</si>
  <si>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Units for length</t>
  </si>
  <si>
    <t>Units for quantity</t>
  </si>
  <si>
    <t>Units for activation energy</t>
  </si>
  <si>
    <t>Units for mass</t>
  </si>
  <si>
    <t>Units for pressure</t>
  </si>
  <si>
    <t>Units for energies not related to activation energy</t>
  </si>
  <si>
    <t>Time taken to converge (units correspond to time in unit sheet)</t>
  </si>
  <si>
    <t>Catalyst surface area to reactor volume ratio (units correspond to 1/length in units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</si>
  <si>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</si>
  <si>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</si>
  <si>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</si>
  <si>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</si>
  <si>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Format to write output formats. Accepted options are 'dat' and 'csv'.</t>
  </si>
  <si>
    <t>Type of reactor. Accepted options include 'pfr', 'cstr', 'pfr_0d', 'batch'</t>
  </si>
  <si>
    <t>Name of job in QS files</t>
  </si>
  <si>
    <t>DescMap</t>
  </si>
  <si>
    <t>partition</t>
  </si>
  <si>
    <t>Name of partition to use</t>
  </si>
  <si>
    <t>setup_time</t>
  </si>
  <si>
    <t>run_time</t>
  </si>
  <si>
    <t>analyze_time</t>
  </si>
  <si>
    <t>mail-user</t>
  </si>
  <si>
    <t>Time for setup script</t>
  </si>
  <si>
    <t>Time for run_omkm script</t>
  </si>
  <si>
    <t>Time for analyze script</t>
  </si>
  <si>
    <t>E-mail address</t>
  </si>
  <si>
    <t>30:00</t>
  </si>
  <si>
    <t>T_low</t>
  </si>
  <si>
    <t>T_high</t>
  </si>
  <si>
    <t>Low temperature for NASA polynomial</t>
  </si>
  <si>
    <t>High temperature for NASA polynomial</t>
  </si>
  <si>
    <t>low_value</t>
  </si>
  <si>
    <t>high_value</t>
  </si>
  <si>
    <t>n</t>
  </si>
  <si>
    <t>Number of points between low_value and high_value</t>
  </si>
  <si>
    <t>Name of species</t>
  </si>
  <si>
    <t>Lower limit for binding energy</t>
  </si>
  <si>
    <t>Higher limit for binding energy</t>
  </si>
  <si>
    <t>Reactant</t>
  </si>
  <si>
    <t>Product</t>
  </si>
  <si>
    <t>Interested reactant</t>
  </si>
  <si>
    <t>Interested product</t>
  </si>
  <si>
    <t>n_concurrent</t>
  </si>
  <si>
    <t>Number of concurrent jobs to run for OpenMKM stage</t>
  </si>
  <si>
    <t>ccei_biomass</t>
  </si>
  <si>
    <t>./templates/</t>
  </si>
  <si>
    <t>./setup/</t>
  </si>
  <si>
    <t>./analysis/</t>
  </si>
  <si>
    <t>Path to templates</t>
  </si>
  <si>
    <t>Path to output setup scripts</t>
  </si>
  <si>
    <t>Path to conduct analysis</t>
  </si>
  <si>
    <t>Output from jobs will be saved here.</t>
  </si>
  <si>
    <t>./log/</t>
  </si>
  <si>
    <t>sampling</t>
  </si>
  <si>
    <t>Type of sampling. Accepted options include 'linear', 'lhs'.</t>
  </si>
  <si>
    <t>template_path</t>
  </si>
  <si>
    <t>setup_path</t>
  </si>
  <si>
    <t>omkm_path</t>
  </si>
  <si>
    <t>analysis_path</t>
  </si>
  <si>
    <t>log_path</t>
  </si>
  <si>
    <t>job_name</t>
  </si>
  <si>
    <t>slope</t>
  </si>
  <si>
    <t>intercept</t>
  </si>
  <si>
    <t>direction</t>
  </si>
  <si>
    <t>Slope of BEP relationship</t>
  </si>
  <si>
    <t>Intercept of BEP relationship in kcal/mol</t>
  </si>
  <si>
    <t>Direction of BEP relationship. Supported options are 'synthesis' or 'cleavage'.</t>
  </si>
  <si>
    <t>Name of BEP relationship</t>
  </si>
  <si>
    <t>T_ref</t>
  </si>
  <si>
    <t>HoRT_ref</t>
  </si>
  <si>
    <t>symmetrynumber</t>
  </si>
  <si>
    <t>atoms</t>
  </si>
  <si>
    <t>vib_wavenumber</t>
  </si>
  <si>
    <t>Stoichiometric formula</t>
  </si>
  <si>
    <t>Only used for referencing. Reference Temperature in K</t>
  </si>
  <si>
    <t>Only used for referencing. Dimensionless heat capacity (H/RT) corresponding to T_ref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</si>
  <si>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</si>
  <si>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</si>
  <si>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</si>
  <si>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</si>
  <si>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</si>
  <si>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</si>
  <si>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</si>
  <si>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</si>
  <si>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</si>
  <si>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</si>
  <si>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</si>
  <si>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</si>
  <si>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time</t>
  </si>
  <si>
    <t>s</t>
  </si>
  <si>
    <t>Units for time</t>
  </si>
  <si>
    <t>Selectivity Ratio</t>
  </si>
  <si>
    <t>Stoichiometric ratio between products to reactants</t>
  </si>
  <si>
    <t>linear</t>
  </si>
  <si>
    <t>1000</t>
  </si>
  <si>
    <t>Number of N atoms in formula</t>
  </si>
  <si>
    <t>H(S)</t>
  </si>
  <si>
    <t>elements.Pt</t>
  </si>
  <si>
    <t>Number of Pt atoms in formula</t>
  </si>
  <si>
    <t>elements.C</t>
  </si>
  <si>
    <t>smiles</t>
  </si>
  <si>
    <t>nasa.a_low.0</t>
  </si>
  <si>
    <t>nasa.a_low.1</t>
  </si>
  <si>
    <t>nasa.a_low.2</t>
  </si>
  <si>
    <t>nasa.a_low.3</t>
  </si>
  <si>
    <t>nasa.a_low.4</t>
  </si>
  <si>
    <t>nasa.a_low.5</t>
  </si>
  <si>
    <t>nasa.a_low.6</t>
  </si>
  <si>
    <t>nasa.a_high.0</t>
  </si>
  <si>
    <t>nasa.a_high.1</t>
  </si>
  <si>
    <t>nasa.a_high.2</t>
  </si>
  <si>
    <t>nasa.a_high.3</t>
  </si>
  <si>
    <t>nasa.a_high.4</t>
  </si>
  <si>
    <t>nasa.a_high.5</t>
  </si>
  <si>
    <t>nasa.a_high.6</t>
  </si>
  <si>
    <t>a1 term in low regieme of NASA polynomial</t>
  </si>
  <si>
    <t>a2 term in low regieme of NASA polynomial</t>
  </si>
  <si>
    <t>a3 term in low regieme of NASA polynomial</t>
  </si>
  <si>
    <t>a4 term in low regieme of NASA polynomial</t>
  </si>
  <si>
    <t>a5 term in low regieme of NASA polynomial</t>
  </si>
  <si>
    <t>a6 term in low regieme of NASA polynomial</t>
  </si>
  <si>
    <t>a7 term in low regieme of NASA polynomial</t>
  </si>
  <si>
    <t>a1 term in high regieme of NASA polynomial</t>
  </si>
  <si>
    <t>a2 term in high regieme of NASA polynomial</t>
  </si>
  <si>
    <t>a3 term in high regieme of NASA polynomial</t>
  </si>
  <si>
    <t>a4 term in high regieme of NASA polynomial</t>
  </si>
  <si>
    <t>a5 term in high regieme of NASA polynomial</t>
  </si>
  <si>
    <t>a6 term in high regieme of NASA polynomial</t>
  </si>
  <si>
    <t>a7 term in high regieme of NASA polynomial</t>
  </si>
  <si>
    <t>C(S)</t>
  </si>
  <si>
    <t>CH(S)</t>
  </si>
  <si>
    <t>CH2(S)</t>
  </si>
  <si>
    <t>CH3(S)</t>
  </si>
  <si>
    <t>T_mid</t>
  </si>
  <si>
    <t>Middle temperature for NASA polynomial</t>
  </si>
  <si>
    <t>Smiles string used to determine groups present in species</t>
  </si>
  <si>
    <t>list.a</t>
  </si>
  <si>
    <t>units</t>
  </si>
  <si>
    <t>Unit set polynomial efficients are defined.</t>
  </si>
  <si>
    <t>CH4</t>
  </si>
  <si>
    <t>"A" term in low regieme of Shomate polynomial. N.B. Do NOT reorder list.a columns!</t>
  </si>
  <si>
    <t>"B" term in low regieme of Shomate polynomial N.B. Do NOT reorder list.a columns!</t>
  </si>
  <si>
    <t>"C" term in low regieme of Shomate polynomial. N.B. Do NOT reorder list.a columns!</t>
  </si>
  <si>
    <t>"D" term in low regieme of Shomate polynomial. N.B. Do NOT reorder list.a columns!</t>
  </si>
  <si>
    <t>"E" term in low regieme of Shomate polynomial. N.B. Do NOT reorder list.a columns!</t>
  </si>
  <si>
    <t>"F" term in low regieme of Shomate polynomial. N.B. Do NOT reorder list.a columns!</t>
  </si>
  <si>
    <t>"G" term in low regieme of Shomate polynomial. N.B. Do NOT reorder list.a columns!</t>
  </si>
  <si>
    <t>"H" term in low regieme of Shomate polynomial. N.B. Do NOT reorder list.a columns!</t>
  </si>
  <si>
    <t>library</t>
  </si>
  <si>
    <t>Group Additivity library to use to estimate thermochemistry</t>
  </si>
  <si>
    <t>PT(S)</t>
  </si>
  <si>
    <t>nodes</t>
  </si>
  <si>
    <t>pfr_0d</t>
  </si>
  <si>
    <t>Electronic</t>
  </si>
  <si>
    <t>24:00:00</t>
  </si>
  <si>
    <t>PT(B)</t>
  </si>
  <si>
    <t>kcal</t>
  </si>
  <si>
    <t>list.reactions</t>
  </si>
  <si>
    <t>elec_model</t>
  </si>
  <si>
    <t>ExtendedLSR</t>
  </si>
  <si>
    <t>temperature_mode</t>
  </si>
  <si>
    <t>xzong@udel.edu</t>
  </si>
  <si>
    <t>GCN</t>
  </si>
  <si>
    <t>CO2</t>
  </si>
  <si>
    <t>pressure_mode</t>
  </si>
  <si>
    <t>isobaric</t>
  </si>
  <si>
    <t>elements.O</t>
  </si>
  <si>
    <t>elements.PT</t>
  </si>
  <si>
    <t>spin</t>
  </si>
  <si>
    <t>H2</t>
  </si>
  <si>
    <t>H2O</t>
  </si>
  <si>
    <t>CO</t>
  </si>
  <si>
    <t>C2H6</t>
  </si>
  <si>
    <t>C3H8</t>
  </si>
  <si>
    <t>PT</t>
  </si>
  <si>
    <t>O(S)</t>
  </si>
  <si>
    <t>CO(S)</t>
  </si>
  <si>
    <t>sticking_coeff</t>
  </si>
  <si>
    <t>Temperature exponent for rate constant expression. Typically 0 for adsorption reactions and 1 for surface reactions</t>
  </si>
  <si>
    <t>Manually specify sticking coefficient.</t>
  </si>
  <si>
    <t>CH4 + PT(S) = CH4(S) + PT(B)</t>
  </si>
  <si>
    <t>H2 + 2PT(S) = 2H(S) + 2PT(B)</t>
  </si>
  <si>
    <t>O2 + 2PT(S) = O2(S) + 2PT(B)</t>
  </si>
  <si>
    <t>CO + PT(S) = CO(S) + PT(B)</t>
  </si>
  <si>
    <t>CO2 + PT(S) = CO2(S) + PT(B)</t>
  </si>
  <si>
    <t>H2O + PT(S) = H2O(S) + PT(B)</t>
  </si>
  <si>
    <t>Harmonic</t>
  </si>
  <si>
    <t>O2(S)</t>
  </si>
  <si>
    <t>OH(S)</t>
  </si>
  <si>
    <t>CH4(S)</t>
  </si>
  <si>
    <t>CO2(S)</t>
  </si>
  <si>
    <t>COOH(S)</t>
  </si>
  <si>
    <t>CHOO(S)</t>
  </si>
  <si>
    <t>CHO(S)</t>
  </si>
  <si>
    <t>H2O(S)</t>
  </si>
  <si>
    <t>COH(S)</t>
  </si>
  <si>
    <t>vib_model</t>
  </si>
  <si>
    <t>HarmonicVib</t>
  </si>
  <si>
    <t>TS1(S)</t>
  </si>
  <si>
    <t>TS2(S)</t>
  </si>
  <si>
    <t>CH4(S) + PT(S) = TS1(S) = CH3(S) + H(S) + PT(B)</t>
  </si>
  <si>
    <t>O2(S) = TS2(S) = 2O(S)</t>
  </si>
  <si>
    <t>O2</t>
  </si>
  <si>
    <t>Number of O atoms in formula</t>
  </si>
  <si>
    <t>Number of C atoms in formula</t>
  </si>
  <si>
    <t>C-H</t>
  </si>
  <si>
    <t>C-O</t>
  </si>
  <si>
    <t>C-OH</t>
  </si>
  <si>
    <t>O-H</t>
  </si>
  <si>
    <t>C-H-O</t>
  </si>
  <si>
    <t>cleavage</t>
  </si>
  <si>
    <t>CH4(S) + O(S) = C-H-O = CH3(S) + OH(S)</t>
  </si>
  <si>
    <t>CH3(S) + PT(S) = C-H = CH2(S) + H(S) + PT(B)</t>
  </si>
  <si>
    <t>CH3(S) + O(S) = C-H-O = CH2(S) + OH(S)</t>
  </si>
  <si>
    <t>CH2(S) + PT(S) = C-H = CH(S) + H(S) + PT(B)</t>
  </si>
  <si>
    <t>CH2(S) + O(S) = C-H-O = CH(S) + OH(S)</t>
  </si>
  <si>
    <t>CH(S) + PT(S) = C-H = C(S) + H(S) + PT(B)</t>
  </si>
  <si>
    <t>CH(S) + O(S) = C-H-O = C(S) + OH(S)</t>
  </si>
  <si>
    <t>CHO(S) + PT(S) = C-O = CH(S) + O(S) + PT(B)</t>
  </si>
  <si>
    <t>CHO(S) + PT(S) = C-H = CO(S) + H(S) + PT(B)</t>
  </si>
  <si>
    <t>CHO(S) + O(S) = C-H-O = CO(S) + OH(S)</t>
  </si>
  <si>
    <t>COH(S) + PT(S) = O-H = CO(S) + H(S) + PT(B)</t>
  </si>
  <si>
    <t>CO(S) + PT(S) = C-O = C(S) + O(S) + PT(B)</t>
  </si>
  <si>
    <t>H2O(S) + PT(S) = O-H = OH(S) + H(S) + PT(B)</t>
  </si>
  <si>
    <t>OH(S) + PT(S) = O-H = O(S) + H(S) + PT(B)</t>
  </si>
  <si>
    <t>CO2(S) + PT(S) = C-O = CO(S) + O(S) + PT(B)</t>
  </si>
  <si>
    <t>COOH(S) + PT(S) = O-H = CO2(S) + H(S) + PT(B)</t>
  </si>
  <si>
    <t>CHOO(S) = C-H = CO2(S) + H(S)</t>
  </si>
  <si>
    <t>CHOO(S) + O(S) + PT(B) = C-H-O = CO2(S) + OH(S) + PT(S)</t>
  </si>
  <si>
    <t>CHOO(S) = C-O = CHO(S) + O(S)</t>
  </si>
  <si>
    <t>COH(S) + PT(S) = C-OH = C(S) + OH(S) + PT(B)</t>
  </si>
  <si>
    <t>COOH(S) + PT(S) = C-OH = CO(S) + OH(S) + PT(B)</t>
  </si>
  <si>
    <t>HE</t>
  </si>
  <si>
    <t>elements.He</t>
  </si>
  <si>
    <t>Zero</t>
  </si>
  <si>
    <t>Zero = GCN</t>
  </si>
  <si>
    <t>atol</t>
  </si>
  <si>
    <t>rtol</t>
  </si>
  <si>
    <t>Solver option for absolute tolerance.</t>
  </si>
  <si>
    <t>Solver option for relative tolerance</t>
  </si>
  <si>
    <t>bulk_specie</t>
  </si>
  <si>
    <t>Name of catalyst site</t>
  </si>
  <si>
    <t>Site density in mol/cm2</t>
  </si>
  <si>
    <t>Density in g/cm3</t>
  </si>
  <si>
    <t>Name of the bulk specie</t>
  </si>
  <si>
    <t>SURFACE</t>
  </si>
  <si>
    <t>S</t>
  </si>
  <si>
    <t>G</t>
  </si>
  <si>
    <t>phase_type</t>
  </si>
  <si>
    <t>list.phases</t>
  </si>
  <si>
    <t>dict.initial_state.CH4</t>
  </si>
  <si>
    <t>dict.initial_state.O2</t>
  </si>
  <si>
    <t>dict.initial_state.PT(S)</t>
  </si>
  <si>
    <t>Name of phase</t>
  </si>
  <si>
    <t>Type of phase</t>
  </si>
  <si>
    <t>Bulk density in g/cm3. Only required for StoichiometricSolid</t>
  </si>
  <si>
    <t>Site density in mol/cm2. Only required for InteractingInterface</t>
  </si>
  <si>
    <t>Connect InterfacingInterfaces to other phases</t>
  </si>
  <si>
    <t>Specify initial mole fraction of CH4 species</t>
  </si>
  <si>
    <t>Specify initial mole fraction of O2 species</t>
  </si>
  <si>
    <t>Specify initial mole fraction of PT(S) species</t>
  </si>
  <si>
    <t>gas</t>
  </si>
  <si>
    <t>bulk</t>
  </si>
  <si>
    <t>StoichSolid</t>
  </si>
  <si>
    <t>terrace</t>
  </si>
  <si>
    <t>InteractingInterface</t>
  </si>
  <si>
    <t>./atoms/CH4/CONTCAR</t>
  </si>
  <si>
    <t>./atoms/H2/CONTCAR</t>
  </si>
  <si>
    <t>./atoms/H2O/CONTCAR</t>
  </si>
  <si>
    <t>./atoms/CO/CONTCAR</t>
  </si>
  <si>
    <t>./atoms/CO2/CONTCAR</t>
  </si>
  <si>
    <t>./atoms/C2H6/CONTCAR</t>
  </si>
  <si>
    <t>./atoms/C3H8/CONTCAR</t>
  </si>
  <si>
    <t>./atoms/HE/CONTCAR</t>
  </si>
  <si>
    <t>Paths to output MKM runs</t>
  </si>
  <si>
    <t>./omkm/</t>
  </si>
  <si>
    <t>C-H-OH</t>
  </si>
  <si>
    <t>O-H-O</t>
  </si>
  <si>
    <t>O-H-OH</t>
  </si>
  <si>
    <t>CH4(S) + OH(S) = C-H-OH = CH3(S) + H2O(S)</t>
  </si>
  <si>
    <t>CH3(S) + OH(S) = C-H-OH = CH2(S) + H2O(S)</t>
  </si>
  <si>
    <t>CH2(S) + OH(S) = C-H-OH = CH(S) + H2O(S)</t>
  </si>
  <si>
    <t>CH(S) + OH(S) = C-H-OH = C(S) + H2O(S)</t>
  </si>
  <si>
    <t>CHO(S) + OH(S) = C-H-OH = CO(S) + H2O(S)</t>
  </si>
  <si>
    <t>COH(S) + O(S) = O-H-O = CO(S) + OH(S)</t>
  </si>
  <si>
    <t>COH(S) + OH(S) = O-H-OH = CO(S) + H2O(S)</t>
  </si>
  <si>
    <t>H2O(S) + O(S) = O-H-O = 2OH(S)</t>
  </si>
  <si>
    <t>COOH(S) + O(S) = O-H-O = CO2(S) + OH(S)</t>
  </si>
  <si>
    <t>COOH(S) + OH(S) = O-H-OH = CO2(S) + H2O(S)</t>
  </si>
  <si>
    <t>CHOO(S) + OH(S) + PT(B) = C-H-OH= CO2(S) + H2O(S) + PT(S)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</si>
</sst>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49" fontId="20" fillId="0" borderId="0" xfId="43" applyNumberFormat="1"/>
    <xf numFmtId="1" fontId="0" fillId="0" borderId="0" xfId="0" applyNumberFormat="1"/>
    <xf numFmtId="49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1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33" borderId="0" xfId="0" applyFill="1"/>
    <xf numFmtId="0" fontId="0" fillId="34" borderId="0" xfId="0" applyFill="1"/>
    <xf numFmtId="0" fontId="0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016"/>
      <color rgb="FF00C452"/>
      <color rgb="FFC40010"/>
      <color rgb="FFFF8181"/>
      <color rgb="FF00C4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xzong@udel.ed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AR17"/>
  <sheetViews>
    <sheetView zoomScale="98" zoomScaleNormal="98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4" sqref="K24"/>
    </sheetView>
  </sheetViews>
  <sheetFormatPr defaultRowHeight="15" x14ac:dyDescent="0.25"/>
  <cols>
    <col min="1" max="1" width="18.28515625" bestFit="1" customWidth="1"/>
    <col min="2" max="2" width="10.5703125" customWidth="1"/>
    <col min="3" max="3" width="11.7109375" bestFit="1" customWidth="1"/>
    <col min="4" max="7" width="11.7109375" customWidth="1"/>
    <col min="8" max="9" width="15.42578125" customWidth="1"/>
    <col min="11" max="11" width="16.28515625" customWidth="1"/>
    <col min="12" max="12" width="20.28515625" customWidth="1"/>
    <col min="34" max="34" width="13.5703125" bestFit="1" customWidth="1"/>
  </cols>
  <sheetData>
    <row r="1" spans="1:44" x14ac:dyDescent="0.25">
      <c r="A1" s="1" t="s">
        <v>0</v>
      </c>
      <c r="B1" s="1" t="s">
        <v>3</v>
      </c>
      <c r="C1" s="1" t="s">
        <v>218</v>
      </c>
      <c r="D1" s="1" t="s">
        <v>151</v>
      </c>
      <c r="E1" s="1" t="s">
        <v>149</v>
      </c>
      <c r="F1" s="1" t="s">
        <v>285</v>
      </c>
      <c r="G1" s="1" t="s">
        <v>79</v>
      </c>
      <c r="H1" s="1" t="s">
        <v>80</v>
      </c>
      <c r="I1" s="1" t="s">
        <v>1</v>
      </c>
      <c r="J1" s="1" t="s">
        <v>19</v>
      </c>
      <c r="K1" s="1" t="s">
        <v>4</v>
      </c>
      <c r="L1" s="1" t="s">
        <v>2</v>
      </c>
      <c r="M1" s="1" t="s">
        <v>124</v>
      </c>
      <c r="N1" s="1" t="s">
        <v>124</v>
      </c>
      <c r="O1" s="1" t="s">
        <v>124</v>
      </c>
      <c r="P1" s="1" t="s">
        <v>124</v>
      </c>
      <c r="Q1" s="1" t="s">
        <v>124</v>
      </c>
      <c r="R1" s="1" t="s">
        <v>124</v>
      </c>
      <c r="S1" s="1" t="s">
        <v>124</v>
      </c>
      <c r="T1" s="1" t="s">
        <v>124</v>
      </c>
      <c r="U1" s="1" t="s">
        <v>124</v>
      </c>
      <c r="V1" s="1" t="s">
        <v>124</v>
      </c>
      <c r="W1" s="1" t="s">
        <v>124</v>
      </c>
      <c r="X1" s="1" t="s">
        <v>124</v>
      </c>
      <c r="Y1" s="1" t="s">
        <v>124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31.5" customHeight="1" x14ac:dyDescent="0.25">
      <c r="A2" s="3" t="s">
        <v>5</v>
      </c>
      <c r="B2" s="3" t="s">
        <v>17</v>
      </c>
      <c r="C2" s="3" t="s">
        <v>255</v>
      </c>
      <c r="D2" s="3" t="s">
        <v>256</v>
      </c>
      <c r="E2" s="3" t="s">
        <v>150</v>
      </c>
      <c r="F2" s="3"/>
      <c r="G2" s="3" t="s">
        <v>81</v>
      </c>
      <c r="H2" s="3" t="s">
        <v>82</v>
      </c>
      <c r="I2" s="4" t="s">
        <v>16</v>
      </c>
      <c r="J2" s="4" t="s">
        <v>20</v>
      </c>
      <c r="K2" s="3" t="s">
        <v>15</v>
      </c>
      <c r="L2" s="3" t="s">
        <v>6</v>
      </c>
      <c r="M2" s="3" t="s">
        <v>131</v>
      </c>
      <c r="N2" s="3" t="s">
        <v>131</v>
      </c>
      <c r="O2" s="3" t="s">
        <v>131</v>
      </c>
      <c r="P2" s="3" t="s">
        <v>131</v>
      </c>
      <c r="Q2" s="3" t="s">
        <v>131</v>
      </c>
      <c r="R2" s="3" t="s">
        <v>131</v>
      </c>
      <c r="S2" s="3" t="s">
        <v>131</v>
      </c>
      <c r="T2" s="3" t="s">
        <v>131</v>
      </c>
      <c r="U2" s="3" t="s">
        <v>131</v>
      </c>
      <c r="V2" s="3" t="s">
        <v>131</v>
      </c>
      <c r="W2" s="3" t="s">
        <v>131</v>
      </c>
      <c r="X2" s="3" t="s">
        <v>131</v>
      </c>
      <c r="Y2" s="3" t="s">
        <v>131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t="s">
        <v>183</v>
      </c>
      <c r="B3">
        <v>2</v>
      </c>
      <c r="C3">
        <v>0</v>
      </c>
      <c r="D3">
        <v>1</v>
      </c>
      <c r="E3">
        <v>0</v>
      </c>
      <c r="F3">
        <v>0</v>
      </c>
      <c r="G3">
        <v>298</v>
      </c>
      <c r="H3">
        <v>1500</v>
      </c>
      <c r="I3" t="s">
        <v>298</v>
      </c>
      <c r="J3" s="12">
        <v>1</v>
      </c>
      <c r="K3" t="s">
        <v>238</v>
      </c>
      <c r="L3">
        <v>-16.635000000000002</v>
      </c>
      <c r="M3">
        <v>192.1</v>
      </c>
      <c r="N3">
        <v>385.9</v>
      </c>
      <c r="O3">
        <v>588.1</v>
      </c>
      <c r="P3">
        <v>676.6</v>
      </c>
      <c r="Q3">
        <v>761.6</v>
      </c>
      <c r="R3">
        <v>907.2</v>
      </c>
      <c r="S3">
        <v>1359.1</v>
      </c>
      <c r="T3">
        <v>2953.5</v>
      </c>
      <c r="U3">
        <v>3045.9</v>
      </c>
      <c r="Y3" s="1"/>
      <c r="Z3" s="1"/>
      <c r="AA3" s="1"/>
      <c r="AB3" s="1"/>
      <c r="AC3" s="1"/>
      <c r="AD3" s="1"/>
      <c r="AE3" s="1"/>
      <c r="AF3" s="1"/>
      <c r="AG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t="s">
        <v>228</v>
      </c>
      <c r="B4">
        <v>0</v>
      </c>
      <c r="C4">
        <v>1</v>
      </c>
      <c r="D4">
        <v>1</v>
      </c>
      <c r="E4">
        <v>0</v>
      </c>
      <c r="F4" s="15">
        <v>0</v>
      </c>
      <c r="G4" s="15">
        <v>298</v>
      </c>
      <c r="H4">
        <v>1500</v>
      </c>
      <c r="I4" t="s">
        <v>298</v>
      </c>
      <c r="J4" s="12">
        <v>1</v>
      </c>
      <c r="K4" t="s">
        <v>238</v>
      </c>
      <c r="L4">
        <v>-16.620999999999999</v>
      </c>
      <c r="M4">
        <v>163.69999999999999</v>
      </c>
      <c r="N4">
        <v>171.9</v>
      </c>
      <c r="O4">
        <v>321.89999999999998</v>
      </c>
      <c r="P4">
        <v>325.3</v>
      </c>
      <c r="Q4">
        <v>355.6</v>
      </c>
      <c r="R4">
        <v>1729.5</v>
      </c>
      <c r="Y4" s="1"/>
      <c r="Z4" s="1"/>
      <c r="AA4" s="1"/>
      <c r="AB4" s="1"/>
      <c r="AC4" s="1"/>
      <c r="AD4" s="1"/>
      <c r="AE4" s="1"/>
      <c r="AF4" s="1"/>
      <c r="AG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t="s">
        <v>214</v>
      </c>
      <c r="B5">
        <v>0</v>
      </c>
      <c r="C5">
        <v>0</v>
      </c>
      <c r="D5">
        <v>0</v>
      </c>
      <c r="E5">
        <v>1</v>
      </c>
      <c r="F5" s="15">
        <v>0</v>
      </c>
      <c r="G5" s="15">
        <v>298</v>
      </c>
      <c r="H5">
        <v>1500</v>
      </c>
      <c r="I5" t="s">
        <v>298</v>
      </c>
      <c r="J5" s="12">
        <v>1</v>
      </c>
      <c r="K5" s="12" t="s">
        <v>205</v>
      </c>
      <c r="Y5" s="1"/>
      <c r="Z5" s="1"/>
      <c r="AA5" s="1"/>
      <c r="AB5" s="1"/>
      <c r="AC5" s="1"/>
      <c r="AD5" s="1"/>
      <c r="AE5" s="1"/>
      <c r="AF5" s="1"/>
      <c r="AG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t="s">
        <v>286</v>
      </c>
      <c r="B6">
        <v>0</v>
      </c>
      <c r="C6">
        <v>0</v>
      </c>
      <c r="D6">
        <v>0</v>
      </c>
      <c r="E6">
        <v>0</v>
      </c>
      <c r="F6" s="15">
        <v>0</v>
      </c>
      <c r="G6" s="15">
        <v>298</v>
      </c>
      <c r="H6">
        <v>1500</v>
      </c>
      <c r="I6" t="s">
        <v>298</v>
      </c>
      <c r="J6" s="12">
        <v>1</v>
      </c>
      <c r="K6" s="12" t="s">
        <v>8</v>
      </c>
      <c r="Y6" s="1"/>
      <c r="Z6" s="1"/>
      <c r="AA6" s="1"/>
      <c r="AB6" s="1"/>
      <c r="AC6" s="1"/>
      <c r="AD6" s="1"/>
      <c r="AE6" s="1"/>
      <c r="AF6" s="1"/>
      <c r="AG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25">
      <c r="J7" s="1"/>
      <c r="K7" s="1"/>
      <c r="Y7" s="1"/>
      <c r="Z7" s="1"/>
      <c r="AA7" s="1"/>
      <c r="AB7" s="1"/>
      <c r="AC7" s="1"/>
      <c r="AD7" s="1"/>
      <c r="AE7" s="1"/>
      <c r="AF7" s="1"/>
      <c r="AG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5">
      <c r="J8" s="1"/>
      <c r="K8" s="1"/>
      <c r="Y8" s="1"/>
      <c r="Z8" s="1"/>
      <c r="AA8" s="1"/>
      <c r="AB8" s="1"/>
      <c r="AC8" s="1"/>
      <c r="AD8" s="1"/>
      <c r="AE8" s="1"/>
      <c r="AF8" s="1"/>
      <c r="AG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J9" s="1"/>
      <c r="K9" s="1"/>
      <c r="Y9" s="1"/>
      <c r="Z9" s="1"/>
      <c r="AA9" s="1"/>
      <c r="AB9" s="1"/>
      <c r="AC9" s="1"/>
      <c r="AD9" s="1"/>
      <c r="AE9" s="1"/>
      <c r="AF9" s="1"/>
      <c r="AG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5">
      <c r="J10" s="1"/>
      <c r="K10" s="1"/>
      <c r="Y10" s="1"/>
      <c r="Z10" s="1"/>
      <c r="AA10" s="1"/>
      <c r="AB10" s="1"/>
      <c r="AC10" s="1"/>
      <c r="AD10" s="1"/>
      <c r="AE10" s="1"/>
      <c r="AF10" s="1"/>
      <c r="AG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J11" s="1"/>
      <c r="K11" s="1"/>
      <c r="Y11" s="1"/>
      <c r="Z11" s="1"/>
      <c r="AA11" s="1"/>
      <c r="AB11" s="1"/>
      <c r="AC11" s="1"/>
      <c r="AD11" s="1"/>
      <c r="AE11" s="1"/>
      <c r="AF11" s="1"/>
      <c r="AG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5">
      <c r="J12" s="1"/>
      <c r="K12" s="1"/>
      <c r="Y12" s="1"/>
      <c r="Z12" s="1"/>
      <c r="AA12" s="1"/>
      <c r="AB12" s="1"/>
      <c r="AC12" s="1"/>
      <c r="AD12" s="1"/>
      <c r="AE12" s="1"/>
      <c r="AF12" s="1"/>
      <c r="AG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25">
      <c r="J13" s="1"/>
      <c r="K13" s="1"/>
      <c r="Y13" s="1"/>
      <c r="Z13" s="1"/>
      <c r="AA13" s="1"/>
      <c r="AB13" s="1"/>
      <c r="AC13" s="1"/>
      <c r="AD13" s="1"/>
      <c r="AE13" s="1"/>
      <c r="AF13" s="1"/>
      <c r="AG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25">
      <c r="J14" s="1"/>
      <c r="K14" s="1"/>
      <c r="Y14" s="1"/>
      <c r="Z14" s="1"/>
      <c r="AA14" s="1"/>
      <c r="AB14" s="1"/>
      <c r="AC14" s="1"/>
      <c r="AD14" s="1"/>
      <c r="AE14" s="1"/>
      <c r="AF14" s="1"/>
      <c r="AG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J15" s="1"/>
      <c r="K15" s="1"/>
      <c r="Y15" s="1"/>
      <c r="Z15" s="1"/>
      <c r="AA15" s="1"/>
      <c r="AB15" s="1"/>
      <c r="AC15" s="1"/>
      <c r="AD15" s="1"/>
      <c r="AE15" s="1"/>
      <c r="AF15" s="1"/>
      <c r="AG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5">
      <c r="J16" s="1"/>
      <c r="K16" s="1"/>
      <c r="Y16" s="1"/>
      <c r="Z16" s="1"/>
      <c r="AA16" s="1"/>
      <c r="AB16" s="1"/>
      <c r="AC16" s="1"/>
      <c r="AD16" s="1"/>
      <c r="AE16" s="1"/>
      <c r="AF16" s="1"/>
      <c r="AG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0:44" x14ac:dyDescent="0.25">
      <c r="J17" s="1"/>
      <c r="K17" s="1"/>
      <c r="Y17" s="1"/>
      <c r="Z17" s="1"/>
      <c r="AA17" s="1"/>
      <c r="AB17" s="1"/>
      <c r="AC17" s="1"/>
      <c r="AD17" s="1"/>
      <c r="AE17" s="1"/>
      <c r="AF17" s="1"/>
      <c r="AG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</sheetData>
  <conditionalFormatting sqref="A3">
    <cfRule type="duplicateValues" dxfId="9" priority="1"/>
  </conditionalFormatting>
  <conditionalFormatting sqref="A4:A6"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59999389629810485"/>
  </sheetPr>
  <dimension ref="A1:D3"/>
  <sheetViews>
    <sheetView workbookViewId="0">
      <selection activeCell="C22" sqref="C22"/>
    </sheetView>
  </sheetViews>
  <sheetFormatPr defaultRowHeight="15" x14ac:dyDescent="0.25"/>
  <cols>
    <col min="2" max="2" width="20" customWidth="1"/>
    <col min="3" max="3" width="18.85546875" customWidth="1"/>
    <col min="4" max="4" width="14.5703125" customWidth="1"/>
    <col min="5" max="5" width="17.85546875" customWidth="1"/>
    <col min="6" max="6" width="14.7109375" customWidth="1"/>
    <col min="7" max="7" width="21.28515625" customWidth="1"/>
    <col min="8" max="8" width="20" customWidth="1"/>
    <col min="9" max="10" width="18.710937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292</v>
      </c>
    </row>
    <row r="2" spans="1:4" x14ac:dyDescent="0.25">
      <c r="A2" s="3" t="s">
        <v>293</v>
      </c>
      <c r="B2" s="3" t="s">
        <v>294</v>
      </c>
      <c r="C2" s="3" t="s">
        <v>295</v>
      </c>
      <c r="D2" s="3" t="s">
        <v>296</v>
      </c>
    </row>
    <row r="3" spans="1:4" x14ac:dyDescent="0.25">
      <c r="A3" t="s">
        <v>297</v>
      </c>
      <c r="B3" s="5">
        <v>2.485E-9</v>
      </c>
      <c r="C3">
        <v>21.45</v>
      </c>
      <c r="D3" t="s">
        <v>207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59999389629810485"/>
  </sheetPr>
  <dimension ref="A1:P3"/>
  <sheetViews>
    <sheetView topLeftCell="D1" workbookViewId="0">
      <selection activeCell="Q11" sqref="Q11"/>
    </sheetView>
  </sheetViews>
  <sheetFormatPr defaultRowHeight="15" x14ac:dyDescent="0.25"/>
  <cols>
    <col min="13" max="13" width="11" bestFit="1" customWidth="1"/>
    <col min="15" max="15" width="11" bestFit="1" customWidth="1"/>
  </cols>
  <sheetData>
    <row r="1" spans="1:16" x14ac:dyDescent="0.25">
      <c r="A1" s="1" t="s">
        <v>23</v>
      </c>
      <c r="B1" s="1" t="s">
        <v>203</v>
      </c>
      <c r="C1" s="1" t="s">
        <v>212</v>
      </c>
      <c r="D1" s="1" t="s">
        <v>216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34</v>
      </c>
      <c r="N1" s="1" t="s">
        <v>288</v>
      </c>
      <c r="O1" s="1" t="s">
        <v>289</v>
      </c>
      <c r="P1" s="1" t="s">
        <v>35</v>
      </c>
    </row>
    <row r="2" spans="1:16" x14ac:dyDescent="0.25">
      <c r="A2" s="3" t="s">
        <v>65</v>
      </c>
      <c r="B2" s="3"/>
      <c r="C2" s="3" t="s">
        <v>48</v>
      </c>
      <c r="D2" s="3"/>
      <c r="E2" s="3" t="s">
        <v>49</v>
      </c>
      <c r="F2" s="3" t="s">
        <v>50</v>
      </c>
      <c r="G2" s="3" t="s">
        <v>51</v>
      </c>
      <c r="H2" s="3" t="s">
        <v>59</v>
      </c>
      <c r="I2" s="3" t="s">
        <v>58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290</v>
      </c>
      <c r="O2" s="3" t="s">
        <v>291</v>
      </c>
      <c r="P2" s="3" t="s">
        <v>64</v>
      </c>
    </row>
    <row r="3" spans="1:16" x14ac:dyDescent="0.25">
      <c r="A3" t="s">
        <v>204</v>
      </c>
      <c r="B3">
        <v>100</v>
      </c>
      <c r="C3" t="s">
        <v>24</v>
      </c>
      <c r="D3" t="s">
        <v>217</v>
      </c>
      <c r="E3" s="5">
        <v>1E-3</v>
      </c>
      <c r="F3">
        <v>613</v>
      </c>
      <c r="G3">
        <v>1</v>
      </c>
      <c r="H3">
        <v>3588</v>
      </c>
      <c r="I3">
        <v>50</v>
      </c>
      <c r="J3">
        <v>1.25</v>
      </c>
      <c r="K3" t="b">
        <v>0</v>
      </c>
      <c r="L3" t="s">
        <v>33</v>
      </c>
      <c r="M3" s="5">
        <f>0.00000001</f>
        <v>1E-8</v>
      </c>
      <c r="N3">
        <f>0.0000000000001</f>
        <v>1E-13</v>
      </c>
      <c r="O3">
        <f>0.0000000000001</f>
        <v>1E-13</v>
      </c>
      <c r="P3" t="s">
        <v>36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</sheetPr>
  <dimension ref="A1:G3"/>
  <sheetViews>
    <sheetView topLeftCell="C1" workbookViewId="0">
      <selection activeCell="E4" sqref="E4"/>
    </sheetView>
  </sheetViews>
  <sheetFormatPr defaultRowHeight="15" x14ac:dyDescent="0.25"/>
  <cols>
    <col min="1" max="1" width="15.28515625" bestFit="1" customWidth="1"/>
    <col min="2" max="2" width="17.140625" bestFit="1" customWidth="1"/>
    <col min="3" max="3" width="25.140625" bestFit="1" customWidth="1"/>
    <col min="4" max="4" width="14.28515625" bestFit="1" customWidth="1"/>
    <col min="5" max="5" width="45.85546875" bestFit="1" customWidth="1"/>
    <col min="6" max="6" width="17.140625" bestFit="1" customWidth="1"/>
  </cols>
  <sheetData>
    <row r="1" spans="1: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140</v>
      </c>
    </row>
    <row r="2" spans="1:7" x14ac:dyDescent="0.25">
      <c r="A2" s="3" t="s">
        <v>52</v>
      </c>
      <c r="B2" s="3" t="s">
        <v>53</v>
      </c>
      <c r="C2" s="3" t="s">
        <v>54</v>
      </c>
      <c r="D2" s="3" t="s">
        <v>55</v>
      </c>
      <c r="E2" s="3" t="s">
        <v>57</v>
      </c>
      <c r="F2" s="3" t="s">
        <v>56</v>
      </c>
      <c r="G2" s="3" t="s">
        <v>142</v>
      </c>
    </row>
    <row r="3" spans="1:7" x14ac:dyDescent="0.25">
      <c r="A3" t="s">
        <v>43</v>
      </c>
      <c r="B3" t="s">
        <v>44</v>
      </c>
      <c r="C3" t="s">
        <v>45</v>
      </c>
      <c r="D3" t="s">
        <v>46</v>
      </c>
      <c r="E3" t="s">
        <v>208</v>
      </c>
      <c r="F3" t="s">
        <v>47</v>
      </c>
      <c r="G3" t="s">
        <v>141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K5"/>
  <sheetViews>
    <sheetView topLeftCell="F1" workbookViewId="0">
      <selection activeCell="D19" sqref="D19"/>
    </sheetView>
  </sheetViews>
  <sheetFormatPr defaultRowHeight="15" x14ac:dyDescent="0.25"/>
  <cols>
    <col min="1" max="1" width="15.28515625" bestFit="1" customWidth="1"/>
    <col min="2" max="2" width="20.42578125" customWidth="1"/>
    <col min="3" max="3" width="25.140625" bestFit="1" customWidth="1"/>
    <col min="4" max="4" width="14.28515625" bestFit="1" customWidth="1"/>
    <col min="5" max="5" width="45.85546875" bestFit="1" customWidth="1"/>
    <col min="6" max="6" width="17.140625" bestFit="1" customWidth="1"/>
    <col min="7" max="7" width="36.85546875" customWidth="1"/>
    <col min="8" max="8" width="31.85546875" customWidth="1"/>
  </cols>
  <sheetData>
    <row r="1" spans="1:11" x14ac:dyDescent="0.25">
      <c r="A1" s="1" t="s">
        <v>0</v>
      </c>
      <c r="B1" s="1" t="s">
        <v>300</v>
      </c>
      <c r="C1" s="1" t="s">
        <v>14</v>
      </c>
      <c r="D1" s="1" t="s">
        <v>13</v>
      </c>
      <c r="E1" s="1" t="s">
        <v>301</v>
      </c>
      <c r="F1" s="1" t="s">
        <v>301</v>
      </c>
      <c r="G1" s="1" t="s">
        <v>302</v>
      </c>
      <c r="H1" s="1" t="s">
        <v>303</v>
      </c>
      <c r="I1" s="1" t="s">
        <v>304</v>
      </c>
      <c r="J1" s="1"/>
      <c r="K1" s="1"/>
    </row>
    <row r="2" spans="1:11" x14ac:dyDescent="0.25">
      <c r="A2" s="3" t="s">
        <v>305</v>
      </c>
      <c r="B2" s="3" t="s">
        <v>306</v>
      </c>
      <c r="C2" s="3" t="s">
        <v>307</v>
      </c>
      <c r="D2" s="3" t="s">
        <v>308</v>
      </c>
      <c r="E2" s="3" t="s">
        <v>309</v>
      </c>
      <c r="F2" s="3" t="s">
        <v>309</v>
      </c>
      <c r="G2" s="3" t="s">
        <v>310</v>
      </c>
      <c r="H2" s="3" t="s">
        <v>311</v>
      </c>
      <c r="I2" s="3" t="s">
        <v>312</v>
      </c>
      <c r="J2" s="3"/>
      <c r="K2" s="3"/>
    </row>
    <row r="3" spans="1:11" x14ac:dyDescent="0.25">
      <c r="A3" t="s">
        <v>313</v>
      </c>
      <c r="B3" t="s">
        <v>7</v>
      </c>
      <c r="G3">
        <v>0.01</v>
      </c>
      <c r="H3">
        <v>0.01</v>
      </c>
    </row>
    <row r="4" spans="1:11" x14ac:dyDescent="0.25">
      <c r="A4" t="s">
        <v>314</v>
      </c>
      <c r="B4" t="s">
        <v>315</v>
      </c>
      <c r="C4">
        <v>21.4</v>
      </c>
    </row>
    <row r="5" spans="1:11" x14ac:dyDescent="0.25">
      <c r="A5" t="s">
        <v>316</v>
      </c>
      <c r="B5" t="s">
        <v>317</v>
      </c>
      <c r="D5">
        <f>2.485*10^-9</f>
        <v>2.485E-9</v>
      </c>
      <c r="E5" t="s">
        <v>313</v>
      </c>
      <c r="F5" t="s">
        <v>314</v>
      </c>
      <c r="I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59999389629810485"/>
  </sheetPr>
  <dimension ref="A1:H3"/>
  <sheetViews>
    <sheetView topLeftCell="B1" workbookViewId="0">
      <selection activeCell="H3" sqref="H3"/>
    </sheetView>
  </sheetViews>
  <sheetFormatPr defaultRowHeight="15" x14ac:dyDescent="0.25"/>
  <cols>
    <col min="1" max="1" width="20.140625" bestFit="1" customWidth="1"/>
    <col min="2" max="2" width="21.7109375" bestFit="1" customWidth="1"/>
    <col min="3" max="3" width="18.28515625" bestFit="1" customWidth="1"/>
    <col min="4" max="4" width="22.7109375" bestFit="1" customWidth="1"/>
    <col min="5" max="5" width="20" bestFit="1" customWidth="1"/>
    <col min="6" max="6" width="20" customWidth="1"/>
    <col min="7" max="7" width="17.5703125" customWidth="1"/>
  </cols>
  <sheetData>
    <row r="1" spans="1:8" x14ac:dyDescent="0.25">
      <c r="A1" s="1" t="s">
        <v>112</v>
      </c>
      <c r="B1" s="1" t="s">
        <v>68</v>
      </c>
      <c r="C1" s="1" t="s">
        <v>70</v>
      </c>
      <c r="D1" s="1" t="s">
        <v>71</v>
      </c>
      <c r="E1" s="1" t="s">
        <v>72</v>
      </c>
      <c r="F1" s="1" t="s">
        <v>94</v>
      </c>
      <c r="G1" s="1" t="s">
        <v>73</v>
      </c>
      <c r="H1" s="1" t="s">
        <v>105</v>
      </c>
    </row>
    <row r="2" spans="1:8" x14ac:dyDescent="0.25">
      <c r="A2" s="3" t="s">
        <v>66</v>
      </c>
      <c r="B2" s="3" t="s">
        <v>69</v>
      </c>
      <c r="C2" s="3" t="s">
        <v>74</v>
      </c>
      <c r="D2" s="3" t="s">
        <v>75</v>
      </c>
      <c r="E2" s="3" t="s">
        <v>76</v>
      </c>
      <c r="F2" s="3" t="s">
        <v>95</v>
      </c>
      <c r="G2" s="3" t="s">
        <v>77</v>
      </c>
      <c r="H2" s="3" t="s">
        <v>106</v>
      </c>
    </row>
    <row r="3" spans="1:8" x14ac:dyDescent="0.25">
      <c r="A3" t="s">
        <v>67</v>
      </c>
      <c r="B3" t="s">
        <v>96</v>
      </c>
      <c r="C3" s="6" t="s">
        <v>206</v>
      </c>
      <c r="D3" s="6" t="s">
        <v>78</v>
      </c>
      <c r="E3" s="6" t="s">
        <v>206</v>
      </c>
      <c r="F3" s="6" t="s">
        <v>146</v>
      </c>
      <c r="G3" s="7" t="s">
        <v>213</v>
      </c>
      <c r="H3" s="9" t="s">
        <v>145</v>
      </c>
    </row>
  </sheetData>
  <hyperlinks>
    <hyperlink ref="G3" r:id="rId1"/>
  </hyperlinks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59999389629810485"/>
  </sheetPr>
  <dimension ref="A1:D3"/>
  <sheetViews>
    <sheetView workbookViewId="0">
      <selection activeCell="D6" sqref="D6"/>
    </sheetView>
  </sheetViews>
  <sheetFormatPr defaultRowHeight="15" x14ac:dyDescent="0.25"/>
  <cols>
    <col min="1" max="1" width="15.42578125" bestFit="1" customWidth="1"/>
    <col min="2" max="2" width="27.28515625" bestFit="1" customWidth="1"/>
    <col min="3" max="3" width="27.7109375" bestFit="1" customWidth="1"/>
    <col min="4" max="4" width="47.85546875" bestFit="1" customWidth="1"/>
  </cols>
  <sheetData>
    <row r="1" spans="1:4" x14ac:dyDescent="0.25">
      <c r="A1" s="1" t="s">
        <v>0</v>
      </c>
      <c r="B1" s="1" t="s">
        <v>83</v>
      </c>
      <c r="C1" s="1" t="s">
        <v>84</v>
      </c>
      <c r="D1" s="1" t="s">
        <v>85</v>
      </c>
    </row>
    <row r="2" spans="1:4" x14ac:dyDescent="0.25">
      <c r="A2" s="3" t="s">
        <v>87</v>
      </c>
      <c r="B2" s="3" t="s">
        <v>88</v>
      </c>
      <c r="C2" s="3" t="s">
        <v>89</v>
      </c>
      <c r="D2" s="3" t="s">
        <v>86</v>
      </c>
    </row>
    <row r="3" spans="1:4" x14ac:dyDescent="0.25">
      <c r="A3" t="s">
        <v>214</v>
      </c>
      <c r="B3">
        <v>3</v>
      </c>
      <c r="C3">
        <v>7.5</v>
      </c>
      <c r="D3">
        <v>20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C3"/>
  <sheetViews>
    <sheetView workbookViewId="0">
      <selection activeCell="O29" sqref="O29"/>
    </sheetView>
  </sheetViews>
  <sheetFormatPr defaultRowHeight="15" x14ac:dyDescent="0.25"/>
  <sheetData>
    <row r="1" spans="1:3" x14ac:dyDescent="0.25">
      <c r="A1" s="1" t="s">
        <v>90</v>
      </c>
      <c r="B1" s="1" t="s">
        <v>91</v>
      </c>
      <c r="C1" s="1" t="s">
        <v>143</v>
      </c>
    </row>
    <row r="2" spans="1:3" x14ac:dyDescent="0.25">
      <c r="A2" s="3" t="s">
        <v>92</v>
      </c>
      <c r="B2" s="3" t="s">
        <v>93</v>
      </c>
      <c r="C2" t="s">
        <v>144</v>
      </c>
    </row>
    <row r="3" spans="1:3" x14ac:dyDescent="0.25">
      <c r="A3" t="s">
        <v>191</v>
      </c>
      <c r="B3" t="s">
        <v>215</v>
      </c>
      <c r="C3">
        <v>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"/>
  <sheetViews>
    <sheetView tabSelected="1"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26.28515625" bestFit="1" customWidth="1"/>
    <col min="3" max="3" width="26.85546875" bestFit="1" customWidth="1"/>
    <col min="4" max="4" width="23.28515625" bestFit="1" customWidth="1"/>
    <col min="5" max="5" width="33.7109375" bestFit="1" customWidth="1"/>
  </cols>
  <sheetData>
    <row r="1" spans="1:5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</row>
    <row r="2" spans="1:5" x14ac:dyDescent="0.25">
      <c r="A2" s="3" t="s">
        <v>100</v>
      </c>
      <c r="B2" s="3" t="s">
        <v>101</v>
      </c>
      <c r="C2" s="3" t="s">
        <v>326</v>
      </c>
      <c r="D2" s="3" t="s">
        <v>102</v>
      </c>
      <c r="E2" s="3" t="s">
        <v>103</v>
      </c>
    </row>
    <row r="3" spans="1:5" x14ac:dyDescent="0.25">
      <c r="A3" s="9" t="s">
        <v>97</v>
      </c>
      <c r="B3" s="9" t="s">
        <v>98</v>
      </c>
      <c r="C3" s="9" t="s">
        <v>327</v>
      </c>
      <c r="D3" s="9" t="s">
        <v>99</v>
      </c>
      <c r="E3" s="9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AR23"/>
  <sheetViews>
    <sheetView zoomScale="96" zoomScaleNormal="96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15" sqref="A15:XFD15"/>
    </sheetView>
  </sheetViews>
  <sheetFormatPr defaultRowHeight="15" x14ac:dyDescent="0.25"/>
  <cols>
    <col min="1" max="1" width="18.5703125" bestFit="1" customWidth="1"/>
    <col min="2" max="2" width="16.5703125" customWidth="1"/>
    <col min="3" max="3" width="15.85546875" customWidth="1"/>
    <col min="4" max="4" width="20" customWidth="1"/>
    <col min="5" max="6" width="21" customWidth="1"/>
    <col min="7" max="7" width="20.140625" customWidth="1"/>
    <col min="8" max="8" width="15.42578125" customWidth="1"/>
    <col min="9" max="10" width="10.7109375" customWidth="1"/>
    <col min="11" max="11" width="13" customWidth="1"/>
    <col min="12" max="12" width="26.85546875" bestFit="1" customWidth="1"/>
    <col min="13" max="14" width="12.85546875" bestFit="1" customWidth="1"/>
    <col min="15" max="15" width="12.85546875" customWidth="1"/>
  </cols>
  <sheetData>
    <row r="1" spans="1:42" x14ac:dyDescent="0.25">
      <c r="A1" s="1" t="s">
        <v>0</v>
      </c>
      <c r="B1" s="1" t="s">
        <v>3</v>
      </c>
      <c r="C1" s="1" t="s">
        <v>218</v>
      </c>
      <c r="D1" s="1" t="s">
        <v>151</v>
      </c>
      <c r="E1" s="1" t="s">
        <v>149</v>
      </c>
      <c r="F1" s="1" t="s">
        <v>285</v>
      </c>
      <c r="G1" s="1" t="s">
        <v>19</v>
      </c>
      <c r="H1" s="1" t="s">
        <v>79</v>
      </c>
      <c r="I1" s="1" t="s">
        <v>80</v>
      </c>
      <c r="J1" s="1" t="s">
        <v>1</v>
      </c>
      <c r="K1" s="1" t="s">
        <v>210</v>
      </c>
      <c r="L1" s="1" t="s">
        <v>209</v>
      </c>
      <c r="M1" s="1" t="s">
        <v>135</v>
      </c>
      <c r="N1" s="1" t="s">
        <v>114</v>
      </c>
      <c r="O1" s="1" t="s">
        <v>248</v>
      </c>
      <c r="P1" s="1" t="s">
        <v>124</v>
      </c>
      <c r="Q1" s="1" t="s">
        <v>124</v>
      </c>
      <c r="R1" s="1" t="s">
        <v>124</v>
      </c>
      <c r="S1" s="1" t="s">
        <v>124</v>
      </c>
      <c r="T1" s="1" t="s">
        <v>124</v>
      </c>
      <c r="U1" s="1" t="s">
        <v>124</v>
      </c>
      <c r="V1" s="1" t="s">
        <v>124</v>
      </c>
      <c r="W1" s="1" t="s">
        <v>124</v>
      </c>
      <c r="X1" s="1" t="s">
        <v>124</v>
      </c>
      <c r="Y1" s="1" t="s">
        <v>124</v>
      </c>
      <c r="Z1" s="1" t="s">
        <v>124</v>
      </c>
      <c r="AA1" s="1" t="s">
        <v>124</v>
      </c>
      <c r="AB1" s="1" t="s">
        <v>124</v>
      </c>
      <c r="AC1" s="1" t="s">
        <v>124</v>
      </c>
      <c r="AD1" s="1" t="s">
        <v>124</v>
      </c>
      <c r="AE1" s="1" t="s">
        <v>124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5" customHeight="1" x14ac:dyDescent="0.25">
      <c r="A2" s="4" t="s">
        <v>5</v>
      </c>
      <c r="B2" s="3" t="s">
        <v>17</v>
      </c>
      <c r="C2" s="3" t="s">
        <v>255</v>
      </c>
      <c r="D2" s="3" t="s">
        <v>256</v>
      </c>
      <c r="E2" s="3" t="s">
        <v>150</v>
      </c>
      <c r="F2" s="3"/>
      <c r="G2" s="3" t="s">
        <v>20</v>
      </c>
      <c r="H2" s="4" t="s">
        <v>81</v>
      </c>
      <c r="I2" s="4" t="s">
        <v>82</v>
      </c>
      <c r="J2" s="4" t="s">
        <v>16</v>
      </c>
      <c r="K2" s="4"/>
      <c r="L2" s="4"/>
      <c r="M2" s="4"/>
      <c r="N2" s="4"/>
      <c r="O2" s="4"/>
      <c r="P2" s="3" t="s">
        <v>131</v>
      </c>
      <c r="Q2" s="3" t="s">
        <v>131</v>
      </c>
      <c r="R2" s="3" t="s">
        <v>131</v>
      </c>
      <c r="S2" s="3" t="s">
        <v>131</v>
      </c>
      <c r="T2" s="3" t="s">
        <v>131</v>
      </c>
      <c r="U2" s="3" t="s">
        <v>131</v>
      </c>
      <c r="V2" s="3" t="s">
        <v>131</v>
      </c>
      <c r="W2" s="3" t="s">
        <v>131</v>
      </c>
      <c r="X2" s="3" t="s">
        <v>131</v>
      </c>
      <c r="Y2" s="3" t="s">
        <v>131</v>
      </c>
      <c r="Z2" s="3" t="s">
        <v>131</v>
      </c>
      <c r="AA2" s="3" t="s">
        <v>131</v>
      </c>
      <c r="AB2" s="3" t="s">
        <v>131</v>
      </c>
      <c r="AC2" s="3" t="s">
        <v>131</v>
      </c>
      <c r="AD2" s="3" t="s">
        <v>131</v>
      </c>
      <c r="AE2" s="3" t="s">
        <v>131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s="10" customFormat="1" x14ac:dyDescent="0.25">
      <c r="A3" s="20" t="s">
        <v>241</v>
      </c>
      <c r="B3">
        <v>4</v>
      </c>
      <c r="C3">
        <v>0</v>
      </c>
      <c r="D3">
        <v>1</v>
      </c>
      <c r="E3">
        <v>0</v>
      </c>
      <c r="F3">
        <v>0</v>
      </c>
      <c r="G3">
        <v>1</v>
      </c>
      <c r="H3">
        <v>298</v>
      </c>
      <c r="I3">
        <v>1500</v>
      </c>
      <c r="J3" t="s">
        <v>298</v>
      </c>
      <c r="K3" t="s">
        <v>211</v>
      </c>
      <c r="L3" t="s">
        <v>287</v>
      </c>
      <c r="M3" s="11">
        <v>-2.0999999999999999E-3</v>
      </c>
      <c r="N3">
        <v>-559.6103210898159</v>
      </c>
      <c r="O3" t="s">
        <v>249</v>
      </c>
      <c r="P3" s="15">
        <v>25</v>
      </c>
      <c r="Q3" s="15">
        <v>25</v>
      </c>
      <c r="R3">
        <v>25</v>
      </c>
      <c r="S3">
        <v>45.6</v>
      </c>
      <c r="T3">
        <v>115</v>
      </c>
      <c r="U3">
        <v>156.1</v>
      </c>
      <c r="V3">
        <v>1273.4000000000001</v>
      </c>
      <c r="W3">
        <v>1287.3</v>
      </c>
      <c r="X3">
        <v>1288.9000000000001</v>
      </c>
      <c r="Y3">
        <v>1496</v>
      </c>
      <c r="Z3">
        <v>1499.2</v>
      </c>
      <c r="AA3">
        <v>2911.6</v>
      </c>
      <c r="AB3">
        <v>3025.1</v>
      </c>
      <c r="AC3">
        <v>3042.4</v>
      </c>
      <c r="AD3">
        <v>3066.2</v>
      </c>
    </row>
    <row r="4" spans="1:42" x14ac:dyDescent="0.25">
      <c r="A4" s="20" t="s">
        <v>184</v>
      </c>
      <c r="B4">
        <v>3</v>
      </c>
      <c r="C4">
        <v>0</v>
      </c>
      <c r="D4">
        <v>1</v>
      </c>
      <c r="E4">
        <v>0</v>
      </c>
      <c r="F4">
        <v>0</v>
      </c>
      <c r="G4">
        <v>1</v>
      </c>
      <c r="H4">
        <v>298</v>
      </c>
      <c r="I4">
        <v>1500</v>
      </c>
      <c r="J4" t="s">
        <v>298</v>
      </c>
      <c r="K4" t="s">
        <v>211</v>
      </c>
      <c r="L4" t="s">
        <v>287</v>
      </c>
      <c r="M4">
        <v>1.8599999999999998E-2</v>
      </c>
      <c r="N4">
        <v>-476.17725801226385</v>
      </c>
      <c r="O4" t="s">
        <v>249</v>
      </c>
      <c r="P4" s="15">
        <v>25</v>
      </c>
      <c r="Q4">
        <v>116.8</v>
      </c>
      <c r="R4">
        <v>118.7</v>
      </c>
      <c r="S4">
        <v>517</v>
      </c>
      <c r="T4">
        <v>787.1</v>
      </c>
      <c r="U4">
        <v>787.7</v>
      </c>
      <c r="V4">
        <v>1182.2</v>
      </c>
      <c r="W4">
        <v>1390.1</v>
      </c>
      <c r="X4">
        <v>1391.9</v>
      </c>
      <c r="Y4">
        <v>2952.4</v>
      </c>
      <c r="Z4">
        <v>3066.7</v>
      </c>
      <c r="AA4">
        <v>3067.2</v>
      </c>
    </row>
    <row r="5" spans="1:42" s="10" customFormat="1" x14ac:dyDescent="0.25">
      <c r="A5" t="s">
        <v>182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298</v>
      </c>
      <c r="I5">
        <v>1500</v>
      </c>
      <c r="J5" t="s">
        <v>298</v>
      </c>
      <c r="K5" t="s">
        <v>211</v>
      </c>
      <c r="L5" t="s">
        <v>287</v>
      </c>
      <c r="M5">
        <v>6.5100000000000005E-2</v>
      </c>
      <c r="N5">
        <v>-303.45330600000005</v>
      </c>
      <c r="O5" t="s">
        <v>249</v>
      </c>
      <c r="P5">
        <v>473.4</v>
      </c>
      <c r="Q5">
        <v>474.7</v>
      </c>
      <c r="R5">
        <v>617.1</v>
      </c>
      <c r="S5">
        <v>802</v>
      </c>
      <c r="T5">
        <v>806.2</v>
      </c>
      <c r="U5">
        <v>3025.7</v>
      </c>
      <c r="V5"/>
      <c r="W5"/>
      <c r="X5"/>
      <c r="Y5"/>
      <c r="Z5"/>
      <c r="AA5"/>
      <c r="AB5"/>
      <c r="AC5"/>
      <c r="AD5"/>
    </row>
    <row r="6" spans="1:42" s="10" customFormat="1" x14ac:dyDescent="0.25">
      <c r="A6" t="s">
        <v>181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298</v>
      </c>
      <c r="I6">
        <v>1500</v>
      </c>
      <c r="J6" t="s">
        <v>298</v>
      </c>
      <c r="K6" t="s">
        <v>211</v>
      </c>
      <c r="L6" t="s">
        <v>287</v>
      </c>
      <c r="M6">
        <v>0.3327</v>
      </c>
      <c r="N6">
        <v>-241.79021399999999</v>
      </c>
      <c r="O6" t="s">
        <v>249</v>
      </c>
      <c r="P6">
        <v>429.7</v>
      </c>
      <c r="Q6">
        <v>646.70000000000005</v>
      </c>
      <c r="R6">
        <v>647.29999999999995</v>
      </c>
      <c r="S6"/>
      <c r="T6"/>
      <c r="U6"/>
      <c r="V6"/>
      <c r="W6"/>
      <c r="X6"/>
      <c r="Y6"/>
      <c r="Z6"/>
      <c r="AA6"/>
      <c r="AB6"/>
      <c r="AC6"/>
      <c r="AD6"/>
    </row>
    <row r="7" spans="1:42" x14ac:dyDescent="0.25">
      <c r="A7" t="s">
        <v>239</v>
      </c>
      <c r="B7">
        <v>0</v>
      </c>
      <c r="C7">
        <v>2</v>
      </c>
      <c r="D7">
        <v>0</v>
      </c>
      <c r="E7">
        <v>0</v>
      </c>
      <c r="F7">
        <v>0</v>
      </c>
      <c r="G7">
        <v>2</v>
      </c>
      <c r="H7">
        <v>298</v>
      </c>
      <c r="I7">
        <v>1500</v>
      </c>
      <c r="J7" t="s">
        <v>298</v>
      </c>
      <c r="K7" t="s">
        <v>211</v>
      </c>
      <c r="L7" t="s">
        <v>287</v>
      </c>
      <c r="M7">
        <v>0.26800000000000002</v>
      </c>
      <c r="N7">
        <v>-282.56081900000004</v>
      </c>
      <c r="O7" t="s">
        <v>249</v>
      </c>
      <c r="P7">
        <v>77.7</v>
      </c>
      <c r="Q7">
        <v>117.7</v>
      </c>
      <c r="R7">
        <v>221.7</v>
      </c>
      <c r="S7">
        <v>374</v>
      </c>
      <c r="T7">
        <v>535</v>
      </c>
      <c r="U7">
        <v>841</v>
      </c>
    </row>
    <row r="8" spans="1:42" x14ac:dyDescent="0.25">
      <c r="A8" t="s">
        <v>227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298</v>
      </c>
      <c r="I8">
        <v>1500</v>
      </c>
      <c r="J8" t="s">
        <v>298</v>
      </c>
      <c r="K8" t="s">
        <v>211</v>
      </c>
      <c r="L8" t="s">
        <v>287</v>
      </c>
      <c r="M8">
        <v>0.12379999999999999</v>
      </c>
      <c r="N8">
        <v>-156.02075037694721</v>
      </c>
      <c r="O8" t="s">
        <v>249</v>
      </c>
      <c r="P8">
        <v>346.8</v>
      </c>
      <c r="Q8">
        <v>348.4</v>
      </c>
      <c r="R8">
        <v>427.5</v>
      </c>
    </row>
    <row r="9" spans="1:42" x14ac:dyDescent="0.25">
      <c r="A9" t="s">
        <v>246</v>
      </c>
      <c r="B9">
        <v>2</v>
      </c>
      <c r="C9">
        <v>1</v>
      </c>
      <c r="D9">
        <v>0</v>
      </c>
      <c r="E9">
        <v>0</v>
      </c>
      <c r="F9">
        <v>0</v>
      </c>
      <c r="G9">
        <v>1</v>
      </c>
      <c r="H9">
        <v>298</v>
      </c>
      <c r="I9">
        <v>1500</v>
      </c>
      <c r="J9" t="s">
        <v>298</v>
      </c>
      <c r="K9" t="s">
        <v>211</v>
      </c>
      <c r="L9" t="s">
        <v>287</v>
      </c>
      <c r="M9">
        <v>9.0200000000000002E-2</v>
      </c>
      <c r="N9">
        <v>-350.93542120347922</v>
      </c>
      <c r="O9" t="s">
        <v>249</v>
      </c>
      <c r="P9">
        <v>33.299999999999997</v>
      </c>
      <c r="Q9">
        <v>76.5</v>
      </c>
      <c r="R9">
        <v>86.7</v>
      </c>
      <c r="S9">
        <v>135</v>
      </c>
      <c r="T9">
        <v>485.2</v>
      </c>
      <c r="U9">
        <v>500.2</v>
      </c>
      <c r="V9">
        <v>1563.4</v>
      </c>
      <c r="W9">
        <v>3584.7</v>
      </c>
      <c r="X9">
        <v>3692.4</v>
      </c>
    </row>
    <row r="10" spans="1:42" x14ac:dyDescent="0.25">
      <c r="A10" s="20" t="s">
        <v>240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298</v>
      </c>
      <c r="I10">
        <v>1500</v>
      </c>
      <c r="J10" t="s">
        <v>298</v>
      </c>
      <c r="K10" t="s">
        <v>211</v>
      </c>
      <c r="L10" t="s">
        <v>287</v>
      </c>
      <c r="M10">
        <v>0.1242</v>
      </c>
      <c r="N10">
        <v>-257.14817202260463</v>
      </c>
      <c r="O10" t="s">
        <v>249</v>
      </c>
      <c r="P10">
        <v>72</v>
      </c>
      <c r="Q10">
        <v>99.1</v>
      </c>
      <c r="R10">
        <v>109.6</v>
      </c>
      <c r="S10">
        <v>505.4</v>
      </c>
      <c r="T10">
        <v>929.8</v>
      </c>
      <c r="U10">
        <v>3629.5</v>
      </c>
    </row>
    <row r="11" spans="1:42" x14ac:dyDescent="0.25">
      <c r="A11" t="s">
        <v>148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298</v>
      </c>
      <c r="I11">
        <v>1500</v>
      </c>
      <c r="J11" t="s">
        <v>298</v>
      </c>
      <c r="K11" t="s">
        <v>211</v>
      </c>
      <c r="L11" t="s">
        <v>287</v>
      </c>
      <c r="M11">
        <v>-3.2300000000000002E-2</v>
      </c>
      <c r="N11">
        <v>-88.741601253464836</v>
      </c>
      <c r="O11" t="s">
        <v>249</v>
      </c>
      <c r="P11">
        <v>350.7</v>
      </c>
      <c r="Q11">
        <v>354.5</v>
      </c>
      <c r="R11">
        <v>2282.1999999999998</v>
      </c>
    </row>
    <row r="12" spans="1:42" x14ac:dyDescent="0.25">
      <c r="A12" t="s">
        <v>245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298</v>
      </c>
      <c r="I12">
        <v>1500</v>
      </c>
      <c r="J12" t="s">
        <v>298</v>
      </c>
      <c r="K12" t="s">
        <v>211</v>
      </c>
      <c r="L12" t="s">
        <v>287</v>
      </c>
      <c r="M12">
        <v>1.1999999999999999E-3</v>
      </c>
      <c r="N12">
        <v>-448.87013899999994</v>
      </c>
      <c r="O12" t="s">
        <v>249</v>
      </c>
      <c r="P12">
        <v>25</v>
      </c>
      <c r="Q12">
        <v>66</v>
      </c>
      <c r="R12">
        <v>113.9</v>
      </c>
      <c r="S12">
        <v>299.2</v>
      </c>
      <c r="T12">
        <v>564.5</v>
      </c>
      <c r="U12">
        <v>805.2</v>
      </c>
      <c r="V12">
        <v>1168</v>
      </c>
      <c r="W12">
        <v>1709.1</v>
      </c>
      <c r="X12">
        <v>2839</v>
      </c>
    </row>
    <row r="13" spans="1:42" ht="15" customHeight="1" x14ac:dyDescent="0.25">
      <c r="A13" t="s">
        <v>247</v>
      </c>
      <c r="B13" s="12">
        <v>1</v>
      </c>
      <c r="C13" s="12">
        <v>1</v>
      </c>
      <c r="D13" s="12">
        <v>1</v>
      </c>
      <c r="E13" s="12">
        <v>0</v>
      </c>
      <c r="F13" s="12">
        <v>0</v>
      </c>
      <c r="G13">
        <v>1</v>
      </c>
      <c r="H13">
        <v>298</v>
      </c>
      <c r="I13">
        <v>1500</v>
      </c>
      <c r="J13" t="s">
        <v>298</v>
      </c>
      <c r="K13" t="s">
        <v>211</v>
      </c>
      <c r="L13" t="s">
        <v>287</v>
      </c>
      <c r="M13">
        <v>-5.0799999999999998E-2</v>
      </c>
      <c r="N13" s="24">
        <v>-445.47504000000004</v>
      </c>
      <c r="O13" t="s">
        <v>249</v>
      </c>
      <c r="P13">
        <v>141.80000000000001</v>
      </c>
      <c r="Q13">
        <v>190.6</v>
      </c>
      <c r="R13">
        <v>198.2</v>
      </c>
      <c r="S13">
        <v>401.2</v>
      </c>
      <c r="T13">
        <v>470.8</v>
      </c>
      <c r="U13">
        <v>508.3</v>
      </c>
      <c r="V13">
        <v>1109.0999999999999</v>
      </c>
      <c r="W13">
        <v>1248.5999999999999</v>
      </c>
      <c r="X13">
        <v>3589.6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s="12" customFormat="1" ht="15" customHeight="1" x14ac:dyDescent="0.25">
      <c r="A14" s="12" t="s">
        <v>243</v>
      </c>
      <c r="B14" s="12">
        <v>1</v>
      </c>
      <c r="C14" s="12">
        <v>2</v>
      </c>
      <c r="D14" s="12">
        <v>1</v>
      </c>
      <c r="E14" s="12">
        <v>0</v>
      </c>
      <c r="F14" s="12">
        <v>0</v>
      </c>
      <c r="G14" s="12">
        <v>1</v>
      </c>
      <c r="H14">
        <v>298</v>
      </c>
      <c r="I14">
        <v>1500</v>
      </c>
      <c r="J14" t="s">
        <v>298</v>
      </c>
      <c r="K14" t="s">
        <v>211</v>
      </c>
      <c r="L14" t="s">
        <v>287</v>
      </c>
      <c r="M14">
        <v>1.4E-3</v>
      </c>
      <c r="N14" s="24">
        <v>-611.21982776962852</v>
      </c>
      <c r="O14" t="s">
        <v>249</v>
      </c>
      <c r="P14">
        <v>30</v>
      </c>
      <c r="Q14">
        <v>53.8</v>
      </c>
      <c r="R14">
        <v>65.3</v>
      </c>
      <c r="S14">
        <v>290</v>
      </c>
      <c r="T14">
        <v>295.8</v>
      </c>
      <c r="U14">
        <v>505</v>
      </c>
      <c r="V14">
        <v>596.29999999999995</v>
      </c>
      <c r="W14">
        <v>660.1</v>
      </c>
      <c r="X14">
        <v>1063.5999999999999</v>
      </c>
      <c r="Y14">
        <v>1231.9000000000001</v>
      </c>
      <c r="Z14">
        <v>1701.1</v>
      </c>
      <c r="AA14">
        <v>3346.9</v>
      </c>
    </row>
    <row r="15" spans="1:42" s="12" customFormat="1" ht="15" customHeight="1" x14ac:dyDescent="0.25">
      <c r="A15" t="s">
        <v>244</v>
      </c>
      <c r="B15" s="12">
        <v>1</v>
      </c>
      <c r="C15" s="12">
        <v>2</v>
      </c>
      <c r="D15" s="12">
        <v>1</v>
      </c>
      <c r="E15" s="12">
        <v>0</v>
      </c>
      <c r="F15" s="12">
        <v>0</v>
      </c>
      <c r="G15" s="12">
        <v>2</v>
      </c>
      <c r="H15">
        <v>298</v>
      </c>
      <c r="I15">
        <v>1500</v>
      </c>
      <c r="J15" t="s">
        <v>298</v>
      </c>
      <c r="K15" t="s">
        <v>211</v>
      </c>
      <c r="L15" t="s">
        <v>287</v>
      </c>
      <c r="M15">
        <v>0.16619999999999999</v>
      </c>
      <c r="N15" s="24">
        <v>-631.97432107250279</v>
      </c>
      <c r="O15" t="s">
        <v>249</v>
      </c>
      <c r="P15">
        <v>100</v>
      </c>
      <c r="Q15">
        <v>120.3</v>
      </c>
      <c r="R15">
        <v>130.69999999999999</v>
      </c>
      <c r="S15">
        <v>285</v>
      </c>
      <c r="T15">
        <v>312.7</v>
      </c>
      <c r="U15">
        <v>346.1</v>
      </c>
      <c r="V15">
        <v>743.2</v>
      </c>
      <c r="W15">
        <v>950.3</v>
      </c>
      <c r="X15">
        <v>1269.4000000000001</v>
      </c>
      <c r="Y15">
        <v>1316</v>
      </c>
      <c r="Z15">
        <v>1484.6</v>
      </c>
      <c r="AA15">
        <v>2953.8</v>
      </c>
    </row>
    <row r="16" spans="1:42" ht="15" customHeight="1" x14ac:dyDescent="0.25">
      <c r="A16" t="s">
        <v>242</v>
      </c>
      <c r="B16" s="12">
        <v>0</v>
      </c>
      <c r="C16" s="12">
        <v>2</v>
      </c>
      <c r="D16" s="12">
        <v>1</v>
      </c>
      <c r="E16" s="12">
        <v>0</v>
      </c>
      <c r="F16" s="12">
        <v>0</v>
      </c>
      <c r="G16" s="12">
        <v>1</v>
      </c>
      <c r="H16">
        <v>298</v>
      </c>
      <c r="I16">
        <v>1500</v>
      </c>
      <c r="J16" t="s">
        <v>298</v>
      </c>
      <c r="K16" t="s">
        <v>211</v>
      </c>
      <c r="L16" t="s">
        <v>287</v>
      </c>
      <c r="M16">
        <v>-2.1999999999999999E-2</v>
      </c>
      <c r="N16" s="24">
        <v>-517.45563913686783</v>
      </c>
      <c r="O16" t="s">
        <v>249</v>
      </c>
      <c r="P16">
        <v>25</v>
      </c>
      <c r="Q16">
        <v>25</v>
      </c>
      <c r="R16">
        <v>25</v>
      </c>
      <c r="S16">
        <v>66.3</v>
      </c>
      <c r="T16">
        <v>69.3</v>
      </c>
      <c r="U16">
        <v>593.1</v>
      </c>
      <c r="V16">
        <v>618.6</v>
      </c>
      <c r="W16">
        <v>1301</v>
      </c>
      <c r="X16">
        <v>2327.1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4" x14ac:dyDescent="0.25">
      <c r="A17" t="s">
        <v>250</v>
      </c>
      <c r="B17">
        <v>4</v>
      </c>
      <c r="C17">
        <v>0</v>
      </c>
      <c r="D17">
        <v>1</v>
      </c>
      <c r="E17">
        <v>0</v>
      </c>
      <c r="F17">
        <v>0</v>
      </c>
      <c r="G17">
        <v>2</v>
      </c>
      <c r="H17">
        <v>298</v>
      </c>
      <c r="I17">
        <v>1500</v>
      </c>
      <c r="J17" t="s">
        <v>298</v>
      </c>
      <c r="K17" t="s">
        <v>211</v>
      </c>
      <c r="L17" t="s">
        <v>287</v>
      </c>
      <c r="M17" s="11">
        <v>0.08</v>
      </c>
      <c r="N17">
        <v>-560.37131917758791</v>
      </c>
      <c r="O17" t="s">
        <v>249</v>
      </c>
      <c r="P17">
        <v>76.5</v>
      </c>
      <c r="Q17">
        <v>110.9</v>
      </c>
      <c r="R17">
        <v>121</v>
      </c>
      <c r="S17">
        <v>345.6</v>
      </c>
      <c r="T17">
        <v>455.1</v>
      </c>
      <c r="U17">
        <v>837.1</v>
      </c>
      <c r="V17">
        <v>896.8</v>
      </c>
      <c r="W17">
        <v>1189.4000000000001</v>
      </c>
      <c r="X17">
        <v>1373</v>
      </c>
      <c r="Y17">
        <v>1394.1</v>
      </c>
      <c r="Z17">
        <v>1713</v>
      </c>
      <c r="AA17">
        <v>2959.5</v>
      </c>
      <c r="AB17">
        <v>3059.6</v>
      </c>
      <c r="AC17">
        <v>3125.3</v>
      </c>
    </row>
    <row r="18" spans="1:44" x14ac:dyDescent="0.25">
      <c r="A18" t="s">
        <v>251</v>
      </c>
      <c r="B18">
        <v>0</v>
      </c>
      <c r="C18">
        <v>2</v>
      </c>
      <c r="D18">
        <v>0</v>
      </c>
      <c r="E18">
        <v>0</v>
      </c>
      <c r="F18">
        <v>0</v>
      </c>
      <c r="G18">
        <v>2</v>
      </c>
      <c r="H18">
        <v>298</v>
      </c>
      <c r="I18">
        <v>1500</v>
      </c>
      <c r="J18" t="s">
        <v>298</v>
      </c>
      <c r="K18" t="s">
        <v>211</v>
      </c>
      <c r="L18" t="s">
        <v>287</v>
      </c>
      <c r="M18" s="11">
        <v>0.4</v>
      </c>
      <c r="N18">
        <v>-290.56290624023086</v>
      </c>
      <c r="O18" t="s">
        <v>249</v>
      </c>
      <c r="P18">
        <v>155.6</v>
      </c>
      <c r="Q18">
        <v>232.2</v>
      </c>
      <c r="R18">
        <v>272</v>
      </c>
      <c r="S18">
        <v>451.8</v>
      </c>
      <c r="T18">
        <v>567.29999999999995</v>
      </c>
    </row>
    <row r="20" spans="1:44" x14ac:dyDescent="0.25">
      <c r="F20" s="15"/>
      <c r="G20" s="15"/>
      <c r="H20" s="15"/>
      <c r="J20" s="12"/>
      <c r="L20" s="2"/>
      <c r="Y20" s="1"/>
      <c r="Z20" s="1"/>
      <c r="AA20" s="1"/>
      <c r="AB20" s="1"/>
      <c r="AC20" s="1"/>
      <c r="AD20" s="1"/>
      <c r="AE20" s="1"/>
      <c r="AF20" s="1"/>
      <c r="AG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3" spans="1:44" x14ac:dyDescent="0.25">
      <c r="F23" s="15"/>
      <c r="G23" s="15"/>
      <c r="H23" s="15"/>
      <c r="J23" s="12"/>
      <c r="L23" s="2"/>
      <c r="M23" s="11"/>
      <c r="Y23" s="1"/>
      <c r="Z23" s="1"/>
      <c r="AA23" s="1"/>
      <c r="AB23" s="1"/>
      <c r="AC23" s="1"/>
      <c r="AD23" s="1"/>
      <c r="AE23" s="1"/>
      <c r="AF23" s="1"/>
      <c r="AG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</sheetData>
  <conditionalFormatting sqref="A17:A18 A3:A11">
    <cfRule type="duplicateValues" dxfId="7" priority="7"/>
  </conditionalFormatting>
  <conditionalFormatting sqref="A23">
    <cfRule type="duplicateValues" dxfId="6" priority="6"/>
  </conditionalFormatting>
  <conditionalFormatting sqref="A12">
    <cfRule type="duplicateValues" dxfId="5" priority="5"/>
  </conditionalFormatting>
  <conditionalFormatting sqref="A20">
    <cfRule type="duplicateValues" dxfId="4" priority="4"/>
  </conditionalFormatting>
  <conditionalFormatting sqref="A13">
    <cfRule type="duplicateValues" dxfId="3" priority="3"/>
  </conditionalFormatting>
  <conditionalFormatting sqref="A14">
    <cfRule type="duplicateValues" dxfId="2" priority="2"/>
  </conditionalFormatting>
  <conditionalFormatting sqref="A15">
    <cfRule type="duplicateValues" dxfId="1" priority="1"/>
  </conditionalFormatting>
  <conditionalFormatting sqref="A16">
    <cfRule type="duplicateValues" dxfId="0" priority="8"/>
  </conditionalFormatting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O16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defaultRowHeight="15" x14ac:dyDescent="0.25"/>
  <cols>
    <col min="1" max="1" width="18.28515625" bestFit="1" customWidth="1"/>
    <col min="2" max="7" width="11.85546875" customWidth="1"/>
    <col min="8" max="8" width="29.140625" customWidth="1"/>
    <col min="9" max="9" width="16.7109375" customWidth="1"/>
    <col min="10" max="10" width="28" bestFit="1" customWidth="1"/>
    <col min="11" max="11" width="16.7109375" customWidth="1"/>
    <col min="12" max="12" width="31.85546875" bestFit="1" customWidth="1"/>
    <col min="13" max="14" width="16.7109375" customWidth="1"/>
    <col min="15" max="15" width="11.85546875" customWidth="1"/>
  </cols>
  <sheetData>
    <row r="1" spans="1:15" x14ac:dyDescent="0.25">
      <c r="A1" s="1" t="s">
        <v>0</v>
      </c>
      <c r="B1" s="1" t="s">
        <v>151</v>
      </c>
      <c r="C1" s="1" t="s">
        <v>3</v>
      </c>
      <c r="D1" s="1" t="s">
        <v>79</v>
      </c>
      <c r="E1" s="1" t="s">
        <v>80</v>
      </c>
      <c r="F1" s="1" t="s">
        <v>1</v>
      </c>
      <c r="G1" s="1" t="s">
        <v>19</v>
      </c>
      <c r="H1" s="1" t="s">
        <v>152</v>
      </c>
      <c r="I1" s="1" t="s">
        <v>200</v>
      </c>
      <c r="J1" s="1" t="s">
        <v>209</v>
      </c>
      <c r="K1" s="1" t="s">
        <v>135</v>
      </c>
      <c r="L1" s="1" t="s">
        <v>209</v>
      </c>
      <c r="M1" s="1" t="s">
        <v>135</v>
      </c>
      <c r="N1" s="1" t="s">
        <v>114</v>
      </c>
      <c r="O1" s="1" t="s">
        <v>18</v>
      </c>
    </row>
    <row r="2" spans="1:15" ht="15" customHeight="1" x14ac:dyDescent="0.25">
      <c r="A2" s="4" t="s">
        <v>5</v>
      </c>
      <c r="B2" s="4" t="s">
        <v>147</v>
      </c>
      <c r="C2" s="4" t="s">
        <v>17</v>
      </c>
      <c r="D2" s="4" t="s">
        <v>81</v>
      </c>
      <c r="E2" s="4" t="s">
        <v>82</v>
      </c>
      <c r="F2" s="4" t="s">
        <v>16</v>
      </c>
      <c r="G2" s="4" t="s">
        <v>20</v>
      </c>
      <c r="H2" s="4" t="s">
        <v>187</v>
      </c>
      <c r="I2" s="4" t="s">
        <v>201</v>
      </c>
      <c r="J2" s="4"/>
      <c r="K2" s="4"/>
      <c r="L2" s="4"/>
      <c r="M2" s="4"/>
      <c r="N2" s="4"/>
      <c r="O2" s="4" t="s">
        <v>22</v>
      </c>
    </row>
    <row r="3" spans="1:15" ht="16.5" customHeight="1" x14ac:dyDescent="0.25"/>
    <row r="7" spans="1:15" s="10" customFormat="1" x14ac:dyDescent="0.25">
      <c r="L7"/>
    </row>
    <row r="8" spans="1:15" s="10" customFormat="1" x14ac:dyDescent="0.25">
      <c r="N8" s="11"/>
    </row>
    <row r="9" spans="1:15" s="10" customFormat="1" x14ac:dyDescent="0.25">
      <c r="L9"/>
    </row>
    <row r="10" spans="1:15" s="10" customFormat="1" x14ac:dyDescent="0.25">
      <c r="L10"/>
    </row>
    <row r="11" spans="1:15" s="10" customFormat="1" x14ac:dyDescent="0.25">
      <c r="L11"/>
    </row>
    <row r="12" spans="1:15" s="10" customFormat="1" x14ac:dyDescent="0.25">
      <c r="N12" s="11"/>
    </row>
    <row r="13" spans="1:15" s="10" customFormat="1" x14ac:dyDescent="0.25">
      <c r="L13"/>
    </row>
    <row r="14" spans="1:15" s="10" customFormat="1" x14ac:dyDescent="0.25">
      <c r="L14"/>
    </row>
    <row r="15" spans="1:15" s="10" customFormat="1" x14ac:dyDescent="0.25">
      <c r="L15"/>
    </row>
    <row r="16" spans="1:15" s="10" customFormat="1" x14ac:dyDescent="0.25">
      <c r="L16"/>
    </row>
  </sheetData>
  <sortState ref="A19:G19">
    <sortCondition ref="B19:B20"/>
    <sortCondition ref="C19:C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Z11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defaultRowHeight="15" x14ac:dyDescent="0.25"/>
  <cols>
    <col min="1" max="26" width="17.85546875" customWidth="1"/>
  </cols>
  <sheetData>
    <row r="1" spans="1:26" x14ac:dyDescent="0.25">
      <c r="A1" s="1" t="s">
        <v>0</v>
      </c>
      <c r="B1" s="1" t="s">
        <v>3</v>
      </c>
      <c r="C1" s="1" t="s">
        <v>218</v>
      </c>
      <c r="D1" s="1" t="s">
        <v>151</v>
      </c>
      <c r="E1" s="1" t="s">
        <v>149</v>
      </c>
      <c r="F1" s="1" t="s">
        <v>285</v>
      </c>
      <c r="G1" s="1" t="s">
        <v>79</v>
      </c>
      <c r="H1" s="1" t="s">
        <v>185</v>
      </c>
      <c r="I1" s="1" t="s">
        <v>80</v>
      </c>
      <c r="J1" s="1" t="s">
        <v>1</v>
      </c>
      <c r="K1" s="1" t="s">
        <v>19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18</v>
      </c>
    </row>
    <row r="2" spans="1:26" ht="15" customHeight="1" x14ac:dyDescent="0.25">
      <c r="A2" s="3" t="s">
        <v>5</v>
      </c>
      <c r="B2" s="3"/>
      <c r="C2" s="3"/>
      <c r="D2" s="3"/>
      <c r="E2" s="3"/>
      <c r="F2" s="3"/>
      <c r="G2" s="3" t="s">
        <v>81</v>
      </c>
      <c r="H2" s="3" t="s">
        <v>186</v>
      </c>
      <c r="I2" s="3" t="s">
        <v>82</v>
      </c>
      <c r="J2" s="4" t="s">
        <v>16</v>
      </c>
      <c r="K2" s="4" t="s">
        <v>20</v>
      </c>
      <c r="L2" s="4" t="s">
        <v>167</v>
      </c>
      <c r="M2" s="4" t="s">
        <v>168</v>
      </c>
      <c r="N2" s="4" t="s">
        <v>169</v>
      </c>
      <c r="O2" s="4" t="s">
        <v>170</v>
      </c>
      <c r="P2" s="4" t="s">
        <v>171</v>
      </c>
      <c r="Q2" s="4" t="s">
        <v>172</v>
      </c>
      <c r="R2" s="4" t="s">
        <v>173</v>
      </c>
      <c r="S2" s="4" t="s">
        <v>174</v>
      </c>
      <c r="T2" s="4" t="s">
        <v>175</v>
      </c>
      <c r="U2" s="4" t="s">
        <v>176</v>
      </c>
      <c r="V2" s="4" t="s">
        <v>177</v>
      </c>
      <c r="W2" s="4" t="s">
        <v>178</v>
      </c>
      <c r="X2" s="4" t="s">
        <v>179</v>
      </c>
      <c r="Y2" s="4" t="s">
        <v>180</v>
      </c>
      <c r="Z2" s="1"/>
    </row>
    <row r="3" spans="1:26" x14ac:dyDescent="0.25">
      <c r="A3" t="s">
        <v>191</v>
      </c>
      <c r="B3" s="15">
        <v>4</v>
      </c>
      <c r="C3" s="15">
        <v>0</v>
      </c>
      <c r="D3" s="15">
        <v>1</v>
      </c>
      <c r="E3" s="15">
        <v>0</v>
      </c>
      <c r="F3" s="15">
        <v>0</v>
      </c>
      <c r="G3" s="15">
        <v>200</v>
      </c>
      <c r="H3" s="15">
        <v>1000</v>
      </c>
      <c r="I3" s="15">
        <v>3500</v>
      </c>
      <c r="J3" t="s">
        <v>299</v>
      </c>
      <c r="L3">
        <v>5.14987613</v>
      </c>
      <c r="M3">
        <v>-1.3670978800000001E-2</v>
      </c>
      <c r="N3">
        <v>4.9180059899999999E-5</v>
      </c>
      <c r="O3">
        <v>-4.8474302600000002E-8</v>
      </c>
      <c r="P3">
        <v>1.6669395599999999E-11</v>
      </c>
      <c r="Q3">
        <v>-10246.6476</v>
      </c>
      <c r="R3">
        <v>-4.6413037599999996</v>
      </c>
      <c r="S3">
        <v>7.4851495000000004E-2</v>
      </c>
      <c r="T3">
        <v>1.33909467E-2</v>
      </c>
      <c r="U3">
        <v>-5.73285809E-6</v>
      </c>
      <c r="V3">
        <v>1.22292535E-9</v>
      </c>
      <c r="W3">
        <v>-1.0181523E-13</v>
      </c>
      <c r="X3">
        <v>-9468.3445900000006</v>
      </c>
      <c r="Y3">
        <v>18.437318000000001</v>
      </c>
    </row>
    <row r="4" spans="1:26" x14ac:dyDescent="0.25">
      <c r="A4" t="s">
        <v>221</v>
      </c>
      <c r="B4" s="15">
        <v>2</v>
      </c>
      <c r="C4" s="15">
        <v>0</v>
      </c>
      <c r="D4" s="15">
        <v>0</v>
      </c>
      <c r="E4" s="15">
        <v>0</v>
      </c>
      <c r="F4" s="15">
        <v>0</v>
      </c>
      <c r="G4" s="15">
        <v>200</v>
      </c>
      <c r="H4" s="15">
        <v>1000</v>
      </c>
      <c r="I4" s="15">
        <v>3500</v>
      </c>
      <c r="J4" t="s">
        <v>299</v>
      </c>
      <c r="L4">
        <v>2.3443311200000001</v>
      </c>
      <c r="M4">
        <v>7.9805207499999992E-3</v>
      </c>
      <c r="N4">
        <v>-1.9478150999999999E-5</v>
      </c>
      <c r="O4">
        <v>2.01572094E-8</v>
      </c>
      <c r="P4">
        <v>-7.3761176100000006E-12</v>
      </c>
      <c r="Q4">
        <v>-917.93517299999996</v>
      </c>
      <c r="R4">
        <v>0.68301023800000005</v>
      </c>
      <c r="S4">
        <v>3.3372791999999998</v>
      </c>
      <c r="T4">
        <v>-4.9402473099999998E-5</v>
      </c>
      <c r="U4">
        <v>4.9945677799999996E-7</v>
      </c>
      <c r="V4">
        <v>-1.7956639400000001E-10</v>
      </c>
      <c r="W4">
        <v>2.00255376E-14</v>
      </c>
      <c r="X4">
        <v>-950.15892199999996</v>
      </c>
      <c r="Y4">
        <v>-3.2050233100000001</v>
      </c>
    </row>
    <row r="5" spans="1:26" x14ac:dyDescent="0.25">
      <c r="A5" t="s">
        <v>222</v>
      </c>
      <c r="B5" s="15">
        <v>2</v>
      </c>
      <c r="C5" s="15">
        <v>1</v>
      </c>
      <c r="D5" s="15">
        <v>0</v>
      </c>
      <c r="E5" s="15">
        <v>0</v>
      </c>
      <c r="F5" s="15">
        <v>0</v>
      </c>
      <c r="G5" s="15">
        <v>200</v>
      </c>
      <c r="H5" s="15">
        <v>1000</v>
      </c>
      <c r="I5" s="15">
        <v>3500</v>
      </c>
      <c r="J5" t="s">
        <v>299</v>
      </c>
      <c r="L5">
        <v>4.1986405600000003</v>
      </c>
      <c r="M5">
        <v>-2.0364341000000002E-3</v>
      </c>
      <c r="N5">
        <v>6.5204021099999997E-6</v>
      </c>
      <c r="O5">
        <v>-5.4879706200000003E-9</v>
      </c>
      <c r="P5">
        <v>1.77197817E-12</v>
      </c>
      <c r="Q5">
        <v>-30293.726699999999</v>
      </c>
      <c r="R5">
        <v>-0.84903220800000001</v>
      </c>
      <c r="S5">
        <v>3.0339924900000002</v>
      </c>
      <c r="T5">
        <v>2.1769180400000002E-3</v>
      </c>
      <c r="U5">
        <v>-1.6407251799999999E-7</v>
      </c>
      <c r="V5">
        <v>-9.7041986999999998E-11</v>
      </c>
      <c r="W5">
        <v>1.6820099199999999E-14</v>
      </c>
      <c r="X5">
        <v>-30004.2971</v>
      </c>
      <c r="Y5">
        <v>4.9667700999999997</v>
      </c>
    </row>
    <row r="6" spans="1:26" x14ac:dyDescent="0.25">
      <c r="A6" s="20" t="s">
        <v>254</v>
      </c>
      <c r="B6" s="21">
        <v>0</v>
      </c>
      <c r="C6" s="21">
        <v>2</v>
      </c>
      <c r="D6" s="21">
        <v>0</v>
      </c>
      <c r="E6" s="21">
        <v>0</v>
      </c>
      <c r="F6" s="15">
        <v>0</v>
      </c>
      <c r="G6" s="15">
        <v>200</v>
      </c>
      <c r="H6" s="15">
        <v>1000</v>
      </c>
      <c r="I6" s="15">
        <v>3500</v>
      </c>
      <c r="J6" t="s">
        <v>299</v>
      </c>
      <c r="L6">
        <v>3.7824563599999999</v>
      </c>
      <c r="M6">
        <v>-2.9967341599999998E-3</v>
      </c>
      <c r="N6">
        <v>9.84730201E-6</v>
      </c>
      <c r="O6">
        <v>-9.6812950900000007E-9</v>
      </c>
      <c r="P6">
        <v>3.24372837E-12</v>
      </c>
      <c r="Q6">
        <v>-1063.9435599999999</v>
      </c>
      <c r="R6">
        <v>3.6576757299999998</v>
      </c>
      <c r="S6">
        <v>3.2825378399999998</v>
      </c>
      <c r="T6">
        <v>1.4830875399999999E-3</v>
      </c>
      <c r="U6">
        <v>-7.5796666899999999E-7</v>
      </c>
      <c r="V6">
        <v>2.0947055499999999E-10</v>
      </c>
      <c r="W6">
        <v>-2.1671779399999999E-14</v>
      </c>
      <c r="X6">
        <v>-1088.4577200000001</v>
      </c>
      <c r="Y6">
        <v>5.4532312899999997</v>
      </c>
    </row>
    <row r="7" spans="1:26" x14ac:dyDescent="0.25">
      <c r="A7" t="s">
        <v>223</v>
      </c>
      <c r="B7" s="15">
        <v>0</v>
      </c>
      <c r="C7" s="15">
        <v>1</v>
      </c>
      <c r="D7" s="15">
        <v>1</v>
      </c>
      <c r="E7" s="15">
        <v>0</v>
      </c>
      <c r="F7" s="15">
        <v>0</v>
      </c>
      <c r="G7" s="15">
        <v>200</v>
      </c>
      <c r="H7" s="15">
        <v>1000</v>
      </c>
      <c r="I7" s="15">
        <v>3500</v>
      </c>
      <c r="J7" t="s">
        <v>299</v>
      </c>
      <c r="L7">
        <v>3.5795334699999999</v>
      </c>
      <c r="M7">
        <v>-6.1035368E-4</v>
      </c>
      <c r="N7">
        <v>1.01681433E-6</v>
      </c>
      <c r="O7">
        <v>9.0700588399999998E-10</v>
      </c>
      <c r="P7">
        <v>-9.04424499E-13</v>
      </c>
      <c r="Q7">
        <v>-14344.085999999999</v>
      </c>
      <c r="R7">
        <v>3.50840928</v>
      </c>
      <c r="S7">
        <v>2.7151856099999998</v>
      </c>
      <c r="T7">
        <v>2.0625274300000002E-3</v>
      </c>
      <c r="U7">
        <v>-9.9882577100000007E-7</v>
      </c>
      <c r="V7">
        <v>2.30053008E-10</v>
      </c>
      <c r="W7">
        <v>-2.03647716E-14</v>
      </c>
      <c r="X7">
        <v>-14151.8724</v>
      </c>
      <c r="Y7">
        <v>7.8186877199999998</v>
      </c>
    </row>
    <row r="8" spans="1:26" x14ac:dyDescent="0.25">
      <c r="A8" t="s">
        <v>215</v>
      </c>
      <c r="B8" s="15">
        <v>0</v>
      </c>
      <c r="C8" s="15">
        <v>2</v>
      </c>
      <c r="D8" s="15">
        <v>1</v>
      </c>
      <c r="E8" s="15">
        <v>0</v>
      </c>
      <c r="F8" s="15">
        <v>0</v>
      </c>
      <c r="G8" s="15">
        <v>200</v>
      </c>
      <c r="H8" s="15">
        <v>1000</v>
      </c>
      <c r="I8" s="15">
        <v>3500</v>
      </c>
      <c r="J8" t="s">
        <v>299</v>
      </c>
      <c r="L8">
        <v>2.35677352</v>
      </c>
      <c r="M8">
        <v>8.9845967700000005E-3</v>
      </c>
      <c r="N8">
        <v>-7.1235626899999998E-6</v>
      </c>
      <c r="O8">
        <v>2.4591902199999998E-9</v>
      </c>
      <c r="P8">
        <v>-1.4369954799999999E-13</v>
      </c>
      <c r="Q8">
        <v>-48371.969700000001</v>
      </c>
      <c r="R8">
        <v>9.9010522200000004</v>
      </c>
      <c r="S8">
        <v>3.8574602900000001</v>
      </c>
      <c r="T8">
        <v>4.4143702599999998E-3</v>
      </c>
      <c r="U8">
        <v>-2.2148140400000001E-6</v>
      </c>
      <c r="V8">
        <v>5.2349018800000005E-10</v>
      </c>
      <c r="W8">
        <v>-4.7208416400000003E-14</v>
      </c>
      <c r="X8">
        <v>-48759.165999999997</v>
      </c>
      <c r="Y8">
        <v>2.2716380599999999</v>
      </c>
    </row>
    <row r="9" spans="1:26" x14ac:dyDescent="0.25">
      <c r="A9" t="s">
        <v>284</v>
      </c>
      <c r="B9" s="15">
        <v>0</v>
      </c>
      <c r="C9" s="15">
        <v>0</v>
      </c>
      <c r="D9" s="15">
        <v>0</v>
      </c>
      <c r="E9" s="15">
        <v>0</v>
      </c>
      <c r="F9" s="15">
        <v>1</v>
      </c>
      <c r="G9" s="15">
        <v>200</v>
      </c>
      <c r="H9" s="15">
        <v>1000</v>
      </c>
      <c r="I9" s="15">
        <v>3500</v>
      </c>
      <c r="J9" t="s">
        <v>299</v>
      </c>
      <c r="L9">
        <v>2.5</v>
      </c>
      <c r="M9">
        <v>0</v>
      </c>
      <c r="N9">
        <v>0</v>
      </c>
      <c r="O9">
        <v>0</v>
      </c>
      <c r="P9">
        <v>0</v>
      </c>
      <c r="Q9">
        <v>-745.375</v>
      </c>
      <c r="R9">
        <v>0.92872399999999999</v>
      </c>
      <c r="S9">
        <v>2.5</v>
      </c>
      <c r="T9">
        <v>0</v>
      </c>
      <c r="U9">
        <v>0</v>
      </c>
      <c r="V9">
        <v>0</v>
      </c>
      <c r="W9">
        <v>0</v>
      </c>
      <c r="X9">
        <v>-745.375</v>
      </c>
      <c r="Y9">
        <v>0.92872399999999999</v>
      </c>
    </row>
    <row r="10" spans="1:26" x14ac:dyDescent="0.25">
      <c r="A10" t="s">
        <v>202</v>
      </c>
      <c r="B10" s="15">
        <v>0</v>
      </c>
      <c r="C10" s="15">
        <v>0</v>
      </c>
      <c r="D10" s="15">
        <v>0</v>
      </c>
      <c r="E10" s="15">
        <v>1</v>
      </c>
      <c r="F10" s="15">
        <v>0</v>
      </c>
      <c r="G10" s="15">
        <v>200</v>
      </c>
      <c r="H10" s="15">
        <v>1000</v>
      </c>
      <c r="I10" s="15">
        <v>3500</v>
      </c>
      <c r="J10" t="s">
        <v>298</v>
      </c>
      <c r="K10" s="15">
        <v>1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>
        <v>1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</row>
    <row r="11" spans="1:26" x14ac:dyDescent="0.25">
      <c r="A11" t="s">
        <v>207</v>
      </c>
      <c r="B11" s="15">
        <v>0</v>
      </c>
      <c r="C11" s="15">
        <v>0</v>
      </c>
      <c r="D11" s="15">
        <v>0</v>
      </c>
      <c r="E11" s="15">
        <v>1</v>
      </c>
      <c r="F11" s="15">
        <v>0</v>
      </c>
      <c r="G11" s="15">
        <v>200</v>
      </c>
      <c r="H11" s="15">
        <v>1000</v>
      </c>
      <c r="I11" s="15">
        <v>3500</v>
      </c>
      <c r="J11" t="s">
        <v>298</v>
      </c>
      <c r="K11" s="15">
        <v>1</v>
      </c>
      <c r="L11" s="15">
        <v>1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>
        <v>1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Q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5" x14ac:dyDescent="0.25"/>
  <sheetData>
    <row r="1" spans="1:17" x14ac:dyDescent="0.25">
      <c r="A1" s="1" t="s">
        <v>0</v>
      </c>
      <c r="B1" s="1" t="s">
        <v>151</v>
      </c>
      <c r="C1" s="1" t="s">
        <v>3</v>
      </c>
      <c r="D1" s="1" t="s">
        <v>79</v>
      </c>
      <c r="E1" s="1" t="s">
        <v>80</v>
      </c>
      <c r="F1" s="1" t="s">
        <v>1</v>
      </c>
      <c r="G1" s="1" t="s">
        <v>19</v>
      </c>
      <c r="H1" s="1" t="s">
        <v>188</v>
      </c>
      <c r="I1" s="1" t="s">
        <v>188</v>
      </c>
      <c r="J1" s="1" t="s">
        <v>188</v>
      </c>
      <c r="K1" s="1" t="s">
        <v>188</v>
      </c>
      <c r="L1" s="1" t="s">
        <v>188</v>
      </c>
      <c r="M1" s="1" t="s">
        <v>188</v>
      </c>
      <c r="N1" s="1" t="s">
        <v>188</v>
      </c>
      <c r="O1" s="1" t="s">
        <v>188</v>
      </c>
      <c r="P1" s="1" t="s">
        <v>189</v>
      </c>
      <c r="Q1" s="1" t="s">
        <v>18</v>
      </c>
    </row>
    <row r="2" spans="1:17" ht="15" customHeight="1" x14ac:dyDescent="0.25">
      <c r="A2" s="3" t="s">
        <v>5</v>
      </c>
      <c r="B2" s="3" t="s">
        <v>147</v>
      </c>
      <c r="C2" s="3" t="s">
        <v>17</v>
      </c>
      <c r="D2" s="3" t="s">
        <v>81</v>
      </c>
      <c r="E2" s="3" t="s">
        <v>82</v>
      </c>
      <c r="F2" s="4" t="s">
        <v>16</v>
      </c>
      <c r="G2" s="4" t="s">
        <v>20</v>
      </c>
      <c r="H2" s="4" t="s">
        <v>192</v>
      </c>
      <c r="I2" s="4" t="s">
        <v>193</v>
      </c>
      <c r="J2" s="4" t="s">
        <v>194</v>
      </c>
      <c r="K2" s="4" t="s">
        <v>195</v>
      </c>
      <c r="L2" s="4" t="s">
        <v>196</v>
      </c>
      <c r="M2" s="4" t="s">
        <v>197</v>
      </c>
      <c r="N2" s="4" t="s">
        <v>198</v>
      </c>
      <c r="O2" s="4" t="s">
        <v>199</v>
      </c>
      <c r="P2" s="4" t="s">
        <v>190</v>
      </c>
      <c r="Q2" s="1"/>
    </row>
    <row r="3" spans="1:17" x14ac:dyDescent="0.25"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H4" s="5"/>
      <c r="I4" s="5"/>
      <c r="J4" s="5"/>
      <c r="K4" s="5"/>
      <c r="L4" s="5"/>
      <c r="M4" s="5"/>
      <c r="N4" s="5"/>
      <c r="O4" s="5"/>
      <c r="P4" s="5"/>
    </row>
    <row r="5" spans="1:17" x14ac:dyDescent="0.25">
      <c r="H5" s="5"/>
      <c r="I5" s="5"/>
      <c r="J5" s="5"/>
      <c r="K5" s="5"/>
      <c r="L5" s="5"/>
      <c r="M5" s="5"/>
      <c r="N5" s="5"/>
      <c r="O5" s="5"/>
      <c r="P5" s="5"/>
    </row>
    <row r="6" spans="1:17" x14ac:dyDescent="0.25">
      <c r="H6" s="5"/>
      <c r="I6" s="5"/>
      <c r="J6" s="5"/>
      <c r="K6" s="5"/>
      <c r="L6" s="5"/>
      <c r="M6" s="5"/>
      <c r="N6" s="5"/>
      <c r="O6" s="5"/>
      <c r="P6" s="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E10"/>
  <sheetViews>
    <sheetView zoomScale="112" zoomScaleNormal="112" workbookViewId="0">
      <selection activeCell="A3" sqref="A3:D10"/>
    </sheetView>
  </sheetViews>
  <sheetFormatPr defaultRowHeight="15" x14ac:dyDescent="0.25"/>
  <cols>
    <col min="5" max="5" width="10.5703125" customWidth="1"/>
  </cols>
  <sheetData>
    <row r="1" spans="1:5" x14ac:dyDescent="0.25">
      <c r="A1" s="1" t="s">
        <v>0</v>
      </c>
      <c r="B1" s="1" t="s">
        <v>113</v>
      </c>
      <c r="C1" s="1" t="s">
        <v>114</v>
      </c>
      <c r="D1" s="1" t="s">
        <v>115</v>
      </c>
      <c r="E1" s="1" t="s">
        <v>18</v>
      </c>
    </row>
    <row r="2" spans="1:5" x14ac:dyDescent="0.25">
      <c r="A2" s="3" t="s">
        <v>119</v>
      </c>
      <c r="B2" s="3" t="s">
        <v>116</v>
      </c>
      <c r="C2" s="3" t="s">
        <v>117</v>
      </c>
      <c r="D2" s="3" t="s">
        <v>118</v>
      </c>
    </row>
    <row r="3" spans="1:5" x14ac:dyDescent="0.25">
      <c r="A3" t="s">
        <v>257</v>
      </c>
      <c r="B3">
        <v>1.02</v>
      </c>
      <c r="C3">
        <v>24.38</v>
      </c>
      <c r="D3" t="s">
        <v>262</v>
      </c>
    </row>
    <row r="4" spans="1:5" x14ac:dyDescent="0.25">
      <c r="A4" t="s">
        <v>258</v>
      </c>
      <c r="B4">
        <v>0.84</v>
      </c>
      <c r="C4">
        <v>43.01</v>
      </c>
      <c r="D4" t="s">
        <v>262</v>
      </c>
    </row>
    <row r="5" spans="1:5" x14ac:dyDescent="0.25">
      <c r="A5" t="s">
        <v>259</v>
      </c>
      <c r="B5">
        <v>0.69</v>
      </c>
      <c r="C5">
        <v>32.89</v>
      </c>
      <c r="D5" t="s">
        <v>262</v>
      </c>
    </row>
    <row r="6" spans="1:5" x14ac:dyDescent="0.25">
      <c r="A6" t="s">
        <v>260</v>
      </c>
      <c r="B6">
        <v>0.86</v>
      </c>
      <c r="C6">
        <v>12.88</v>
      </c>
      <c r="D6" t="s">
        <v>262</v>
      </c>
    </row>
    <row r="7" spans="1:5" x14ac:dyDescent="0.25">
      <c r="A7" t="s">
        <v>261</v>
      </c>
      <c r="B7">
        <v>0.94</v>
      </c>
      <c r="C7">
        <v>30.82</v>
      </c>
      <c r="D7" t="s">
        <v>262</v>
      </c>
    </row>
    <row r="8" spans="1:5" x14ac:dyDescent="0.25">
      <c r="A8" t="s">
        <v>328</v>
      </c>
      <c r="B8">
        <v>0.68</v>
      </c>
      <c r="C8">
        <v>25.3</v>
      </c>
      <c r="D8" t="s">
        <v>262</v>
      </c>
    </row>
    <row r="9" spans="1:5" x14ac:dyDescent="0.25">
      <c r="A9" t="s">
        <v>329</v>
      </c>
      <c r="B9">
        <v>0.65</v>
      </c>
      <c r="C9">
        <v>3.68</v>
      </c>
      <c r="D9" t="s">
        <v>262</v>
      </c>
    </row>
    <row r="10" spans="1:5" x14ac:dyDescent="0.25">
      <c r="A10" t="s">
        <v>330</v>
      </c>
      <c r="B10">
        <v>0.02</v>
      </c>
      <c r="C10">
        <v>0.46</v>
      </c>
      <c r="D10" t="s">
        <v>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</sheetPr>
  <dimension ref="A1:O303"/>
  <sheetViews>
    <sheetView topLeftCell="A4" workbookViewId="0">
      <selection activeCell="A11" sqref="A11"/>
    </sheetView>
  </sheetViews>
  <sheetFormatPr defaultRowHeight="15" x14ac:dyDescent="0.25"/>
  <cols>
    <col min="1" max="1" width="53.5703125" customWidth="1"/>
    <col min="2" max="2" width="17.7109375" customWidth="1"/>
    <col min="3" max="3" width="15.5703125" customWidth="1"/>
    <col min="4" max="4" width="13.85546875" customWidth="1"/>
    <col min="10" max="10" width="15.85546875" customWidth="1"/>
  </cols>
  <sheetData>
    <row r="1" spans="1:15" x14ac:dyDescent="0.25">
      <c r="A1" s="1" t="s">
        <v>9</v>
      </c>
      <c r="B1" s="1" t="s">
        <v>10</v>
      </c>
      <c r="C1" s="1" t="s">
        <v>21</v>
      </c>
      <c r="D1" s="1" t="s">
        <v>229</v>
      </c>
      <c r="E1" s="1" t="s">
        <v>18</v>
      </c>
    </row>
    <row r="2" spans="1:15" x14ac:dyDescent="0.25">
      <c r="A2" s="3" t="s">
        <v>11</v>
      </c>
      <c r="B2" s="3" t="s">
        <v>12</v>
      </c>
      <c r="C2" s="3" t="s">
        <v>230</v>
      </c>
      <c r="D2" s="3" t="s">
        <v>231</v>
      </c>
    </row>
    <row r="3" spans="1:15" x14ac:dyDescent="0.25">
      <c r="A3" s="23" t="s">
        <v>232</v>
      </c>
      <c r="B3" t="b">
        <v>1</v>
      </c>
      <c r="C3">
        <v>0</v>
      </c>
      <c r="D3">
        <v>0.5</v>
      </c>
      <c r="K3" s="5"/>
      <c r="L3" s="5"/>
      <c r="M3" s="2"/>
      <c r="N3" s="5"/>
      <c r="O3" s="2"/>
    </row>
    <row r="4" spans="1:15" x14ac:dyDescent="0.25">
      <c r="A4" s="23" t="s">
        <v>233</v>
      </c>
      <c r="B4" t="b">
        <v>1</v>
      </c>
      <c r="C4">
        <v>0</v>
      </c>
      <c r="D4">
        <v>0.5</v>
      </c>
      <c r="K4" s="5"/>
      <c r="L4" s="5"/>
      <c r="M4" s="2"/>
      <c r="N4" s="5"/>
      <c r="O4" s="2"/>
    </row>
    <row r="5" spans="1:15" x14ac:dyDescent="0.25">
      <c r="A5" s="23" t="s">
        <v>234</v>
      </c>
      <c r="B5" t="b">
        <v>1</v>
      </c>
      <c r="C5">
        <v>0</v>
      </c>
      <c r="D5">
        <v>0.01</v>
      </c>
      <c r="K5" s="5"/>
      <c r="L5" s="5"/>
      <c r="M5" s="2"/>
      <c r="N5" s="5"/>
      <c r="O5" s="2"/>
    </row>
    <row r="6" spans="1:15" x14ac:dyDescent="0.25">
      <c r="A6" s="23" t="s">
        <v>235</v>
      </c>
      <c r="B6" t="b">
        <v>1</v>
      </c>
      <c r="C6">
        <v>0</v>
      </c>
      <c r="D6">
        <v>0.5</v>
      </c>
      <c r="K6" s="5"/>
      <c r="L6" s="5"/>
      <c r="M6" s="2"/>
      <c r="N6" s="5"/>
      <c r="O6" s="2"/>
    </row>
    <row r="7" spans="1:15" x14ac:dyDescent="0.25">
      <c r="A7" s="23" t="s">
        <v>236</v>
      </c>
      <c r="B7" t="b">
        <v>1</v>
      </c>
      <c r="C7">
        <v>0</v>
      </c>
      <c r="D7">
        <v>0.5</v>
      </c>
      <c r="K7" s="5"/>
      <c r="L7" s="5"/>
      <c r="M7" s="2"/>
      <c r="N7" s="5"/>
      <c r="O7" s="2"/>
    </row>
    <row r="8" spans="1:15" x14ac:dyDescent="0.25">
      <c r="A8" s="23" t="s">
        <v>237</v>
      </c>
      <c r="B8" t="b">
        <v>1</v>
      </c>
      <c r="C8">
        <v>0</v>
      </c>
      <c r="D8">
        <v>0.5</v>
      </c>
      <c r="K8" s="5"/>
      <c r="L8" s="5"/>
      <c r="M8" s="2"/>
      <c r="N8" s="5"/>
      <c r="O8" s="2"/>
    </row>
    <row r="9" spans="1:15" x14ac:dyDescent="0.25">
      <c r="A9" s="22" t="s">
        <v>252</v>
      </c>
      <c r="B9" t="b">
        <v>0</v>
      </c>
      <c r="C9">
        <v>1</v>
      </c>
      <c r="D9" s="5"/>
      <c r="K9" s="5"/>
      <c r="L9" s="5"/>
    </row>
    <row r="10" spans="1:15" x14ac:dyDescent="0.25">
      <c r="A10" t="s">
        <v>263</v>
      </c>
      <c r="B10" t="b">
        <v>0</v>
      </c>
      <c r="C10">
        <v>1</v>
      </c>
      <c r="D10" s="5"/>
      <c r="I10" s="1"/>
      <c r="K10" s="5"/>
      <c r="L10" s="5"/>
    </row>
    <row r="11" spans="1:15" x14ac:dyDescent="0.25">
      <c r="A11" t="s">
        <v>331</v>
      </c>
      <c r="B11" t="b">
        <v>0</v>
      </c>
      <c r="C11">
        <v>1</v>
      </c>
      <c r="D11" s="5"/>
      <c r="I11" s="3"/>
      <c r="K11" s="5"/>
      <c r="L11" s="5"/>
    </row>
    <row r="12" spans="1:15" x14ac:dyDescent="0.25">
      <c r="A12" s="22" t="s">
        <v>253</v>
      </c>
      <c r="B12" t="b">
        <v>0</v>
      </c>
      <c r="C12">
        <v>1</v>
      </c>
      <c r="D12" s="5"/>
      <c r="K12" s="5"/>
      <c r="L12" s="5"/>
    </row>
    <row r="13" spans="1:15" x14ac:dyDescent="0.25">
      <c r="A13" t="s">
        <v>264</v>
      </c>
      <c r="B13" t="b">
        <v>0</v>
      </c>
      <c r="C13">
        <v>1</v>
      </c>
      <c r="D13" s="5"/>
      <c r="K13" s="5"/>
      <c r="L13" s="5"/>
    </row>
    <row r="14" spans="1:15" x14ac:dyDescent="0.25">
      <c r="A14" t="s">
        <v>265</v>
      </c>
      <c r="B14" t="b">
        <v>0</v>
      </c>
      <c r="C14">
        <v>1</v>
      </c>
      <c r="D14" s="5"/>
      <c r="K14" s="5"/>
      <c r="L14" s="5"/>
    </row>
    <row r="15" spans="1:15" x14ac:dyDescent="0.25">
      <c r="A15" t="s">
        <v>332</v>
      </c>
      <c r="B15" t="b">
        <v>0</v>
      </c>
      <c r="C15">
        <v>1</v>
      </c>
      <c r="D15" s="5"/>
      <c r="K15" s="5"/>
      <c r="L15" s="5"/>
    </row>
    <row r="16" spans="1:15" x14ac:dyDescent="0.25">
      <c r="A16" t="s">
        <v>266</v>
      </c>
      <c r="B16" t="b">
        <v>0</v>
      </c>
      <c r="C16">
        <v>1</v>
      </c>
      <c r="D16" s="5"/>
      <c r="K16" s="5"/>
      <c r="L16" s="5"/>
    </row>
    <row r="17" spans="1:13" x14ac:dyDescent="0.25">
      <c r="A17" t="s">
        <v>267</v>
      </c>
      <c r="B17" t="b">
        <v>0</v>
      </c>
      <c r="C17">
        <v>1</v>
      </c>
      <c r="D17" s="5"/>
      <c r="K17" s="5"/>
      <c r="L17" s="5"/>
    </row>
    <row r="18" spans="1:13" x14ac:dyDescent="0.25">
      <c r="A18" t="s">
        <v>333</v>
      </c>
      <c r="B18" t="b">
        <v>0</v>
      </c>
      <c r="C18">
        <v>1</v>
      </c>
      <c r="D18" s="5"/>
      <c r="K18" s="5"/>
      <c r="L18" s="5"/>
    </row>
    <row r="19" spans="1:13" x14ac:dyDescent="0.25">
      <c r="A19" t="s">
        <v>268</v>
      </c>
      <c r="B19" t="b">
        <v>0</v>
      </c>
      <c r="C19">
        <v>1</v>
      </c>
      <c r="D19" s="5"/>
      <c r="K19" s="5"/>
      <c r="L19" s="5"/>
    </row>
    <row r="20" spans="1:13" x14ac:dyDescent="0.25">
      <c r="A20" t="s">
        <v>269</v>
      </c>
      <c r="B20" t="b">
        <v>0</v>
      </c>
      <c r="C20">
        <v>1</v>
      </c>
      <c r="D20" s="5"/>
      <c r="K20" s="5"/>
      <c r="L20" s="5"/>
    </row>
    <row r="21" spans="1:13" x14ac:dyDescent="0.25">
      <c r="A21" t="s">
        <v>334</v>
      </c>
      <c r="B21" t="b">
        <v>0</v>
      </c>
      <c r="C21">
        <v>1</v>
      </c>
      <c r="D21" s="5"/>
      <c r="K21" s="5"/>
      <c r="L21" s="5"/>
    </row>
    <row r="22" spans="1:13" x14ac:dyDescent="0.25">
      <c r="A22" t="s">
        <v>270</v>
      </c>
      <c r="B22" t="b">
        <v>0</v>
      </c>
      <c r="C22">
        <v>1</v>
      </c>
      <c r="D22" s="5"/>
      <c r="K22" s="5"/>
      <c r="L22" s="5"/>
    </row>
    <row r="23" spans="1:13" x14ac:dyDescent="0.25">
      <c r="A23" t="s">
        <v>271</v>
      </c>
      <c r="B23" t="b">
        <v>0</v>
      </c>
      <c r="C23">
        <v>1</v>
      </c>
      <c r="D23" s="5"/>
      <c r="K23" s="5"/>
      <c r="L23" s="5"/>
    </row>
    <row r="24" spans="1:13" x14ac:dyDescent="0.25">
      <c r="A24" t="s">
        <v>272</v>
      </c>
      <c r="B24" t="b">
        <v>0</v>
      </c>
      <c r="C24">
        <v>1</v>
      </c>
      <c r="D24" s="5"/>
      <c r="K24" s="5"/>
      <c r="L24" s="5"/>
    </row>
    <row r="25" spans="1:13" x14ac:dyDescent="0.25">
      <c r="A25" t="s">
        <v>335</v>
      </c>
      <c r="B25" t="b">
        <v>0</v>
      </c>
      <c r="C25">
        <v>1</v>
      </c>
      <c r="D25" s="5"/>
      <c r="K25" s="5"/>
      <c r="L25" s="5"/>
    </row>
    <row r="26" spans="1:13" x14ac:dyDescent="0.25">
      <c r="A26" t="s">
        <v>273</v>
      </c>
      <c r="B26" t="b">
        <v>0</v>
      </c>
      <c r="C26">
        <v>1</v>
      </c>
      <c r="D26" s="5"/>
      <c r="K26" s="5"/>
      <c r="L26" s="5"/>
    </row>
    <row r="27" spans="1:13" x14ac:dyDescent="0.25">
      <c r="A27" t="s">
        <v>336</v>
      </c>
      <c r="B27" t="b">
        <v>0</v>
      </c>
      <c r="C27">
        <v>1</v>
      </c>
      <c r="D27" s="5"/>
      <c r="K27" s="5"/>
      <c r="L27" s="5"/>
    </row>
    <row r="28" spans="1:13" x14ac:dyDescent="0.25">
      <c r="A28" t="s">
        <v>337</v>
      </c>
      <c r="B28" t="b">
        <v>0</v>
      </c>
      <c r="C28">
        <v>1</v>
      </c>
      <c r="D28" s="5"/>
      <c r="K28" s="5"/>
      <c r="L28" s="5"/>
      <c r="M28" s="5"/>
    </row>
    <row r="29" spans="1:13" x14ac:dyDescent="0.25">
      <c r="A29" t="s">
        <v>274</v>
      </c>
      <c r="B29" t="b">
        <v>0</v>
      </c>
      <c r="C29">
        <v>1</v>
      </c>
      <c r="D29" s="5"/>
      <c r="K29" s="5"/>
      <c r="L29" s="5"/>
    </row>
    <row r="30" spans="1:13" x14ac:dyDescent="0.25">
      <c r="A30" t="s">
        <v>282</v>
      </c>
      <c r="B30" t="b">
        <v>0</v>
      </c>
      <c r="C30">
        <v>1</v>
      </c>
      <c r="D30" s="5"/>
      <c r="K30" s="5"/>
      <c r="L30" s="5"/>
    </row>
    <row r="31" spans="1:13" x14ac:dyDescent="0.25">
      <c r="A31" t="s">
        <v>275</v>
      </c>
      <c r="B31" t="b">
        <v>0</v>
      </c>
      <c r="C31">
        <v>1</v>
      </c>
      <c r="D31" s="5"/>
      <c r="K31" s="5"/>
      <c r="L31" s="5"/>
    </row>
    <row r="32" spans="1:13" x14ac:dyDescent="0.25">
      <c r="A32" t="s">
        <v>276</v>
      </c>
      <c r="B32" t="b">
        <v>0</v>
      </c>
      <c r="C32">
        <v>1</v>
      </c>
      <c r="D32" s="5"/>
      <c r="K32" s="5"/>
      <c r="L32" s="5"/>
    </row>
    <row r="33" spans="1:13" x14ac:dyDescent="0.25">
      <c r="A33" t="s">
        <v>338</v>
      </c>
      <c r="B33" t="b">
        <v>0</v>
      </c>
      <c r="C33">
        <v>1</v>
      </c>
      <c r="D33" s="5"/>
      <c r="K33" s="5"/>
      <c r="L33" s="5"/>
      <c r="M33" s="5"/>
    </row>
    <row r="34" spans="1:13" x14ac:dyDescent="0.25">
      <c r="A34" t="s">
        <v>277</v>
      </c>
      <c r="B34" t="b">
        <v>0</v>
      </c>
      <c r="C34">
        <v>1</v>
      </c>
      <c r="D34" s="5"/>
      <c r="K34" s="5"/>
      <c r="L34" s="5"/>
    </row>
    <row r="35" spans="1:13" x14ac:dyDescent="0.25">
      <c r="A35" t="s">
        <v>283</v>
      </c>
      <c r="B35" t="b">
        <v>0</v>
      </c>
      <c r="C35">
        <v>1</v>
      </c>
      <c r="D35" s="5"/>
      <c r="K35" s="5"/>
      <c r="L35" s="5"/>
    </row>
    <row r="36" spans="1:13" x14ac:dyDescent="0.25">
      <c r="A36" t="s">
        <v>281</v>
      </c>
      <c r="B36" t="b">
        <v>0</v>
      </c>
      <c r="C36">
        <v>1</v>
      </c>
      <c r="D36" s="5"/>
      <c r="K36" s="5"/>
      <c r="L36" s="5"/>
    </row>
    <row r="37" spans="1:13" x14ac:dyDescent="0.25">
      <c r="A37" t="s">
        <v>278</v>
      </c>
      <c r="B37" t="b">
        <v>0</v>
      </c>
      <c r="C37">
        <v>1</v>
      </c>
      <c r="D37" s="5"/>
      <c r="K37" s="5"/>
      <c r="L37" s="5"/>
    </row>
    <row r="38" spans="1:13" x14ac:dyDescent="0.25">
      <c r="A38" t="s">
        <v>339</v>
      </c>
      <c r="B38" t="b">
        <v>0</v>
      </c>
      <c r="C38">
        <v>1</v>
      </c>
      <c r="D38" s="5"/>
      <c r="K38" s="5"/>
      <c r="L38" s="5"/>
    </row>
    <row r="39" spans="1:13" x14ac:dyDescent="0.25">
      <c r="A39" t="s">
        <v>340</v>
      </c>
      <c r="B39" t="b">
        <v>0</v>
      </c>
      <c r="C39">
        <v>1</v>
      </c>
      <c r="D39" s="5"/>
      <c r="K39" s="5"/>
      <c r="L39" s="5"/>
    </row>
    <row r="40" spans="1:13" x14ac:dyDescent="0.25">
      <c r="A40" t="s">
        <v>279</v>
      </c>
      <c r="B40" t="b">
        <v>0</v>
      </c>
      <c r="C40">
        <v>1</v>
      </c>
      <c r="D40" s="5"/>
      <c r="K40" s="5"/>
      <c r="L40" s="5"/>
    </row>
    <row r="41" spans="1:13" x14ac:dyDescent="0.25">
      <c r="A41" t="s">
        <v>280</v>
      </c>
      <c r="B41" t="b">
        <v>0</v>
      </c>
      <c r="C41">
        <v>1</v>
      </c>
      <c r="D41" s="5"/>
      <c r="K41" s="5"/>
      <c r="L41" s="5"/>
    </row>
    <row r="42" spans="1:13" x14ac:dyDescent="0.25">
      <c r="A42" t="s">
        <v>341</v>
      </c>
      <c r="B42" t="b">
        <v>0</v>
      </c>
      <c r="C42">
        <v>1</v>
      </c>
      <c r="D42" s="5"/>
      <c r="K42" s="5"/>
      <c r="L42" s="5"/>
    </row>
    <row r="43" spans="1:13" x14ac:dyDescent="0.25">
      <c r="D43" s="5"/>
    </row>
    <row r="44" spans="1:13" x14ac:dyDescent="0.25">
      <c r="D44" s="5"/>
    </row>
    <row r="45" spans="1:13" x14ac:dyDescent="0.25">
      <c r="D45" s="5"/>
    </row>
    <row r="46" spans="1:13" x14ac:dyDescent="0.25">
      <c r="D46" s="5"/>
    </row>
    <row r="47" spans="1:13" x14ac:dyDescent="0.25">
      <c r="D47" s="5"/>
    </row>
    <row r="48" spans="1:13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5" x14ac:dyDescent="0.25"/>
  <cols>
    <col min="1" max="1" width="16.5703125" customWidth="1"/>
    <col min="2" max="2" width="13.85546875" customWidth="1"/>
    <col min="3" max="3" width="32" bestFit="1" customWidth="1"/>
    <col min="4" max="4" width="44.5703125" bestFit="1" customWidth="1"/>
    <col min="5" max="5" width="32" bestFit="1" customWidth="1"/>
  </cols>
  <sheetData>
    <row r="1" spans="1:9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134</v>
      </c>
      <c r="F1" s="1" t="s">
        <v>135</v>
      </c>
      <c r="G1" s="1" t="s">
        <v>134</v>
      </c>
      <c r="H1" s="1"/>
      <c r="I1" s="1"/>
    </row>
    <row r="2" spans="1:9" x14ac:dyDescent="0.25">
      <c r="A2" s="3" t="s">
        <v>136</v>
      </c>
      <c r="B2" s="3" t="s">
        <v>137</v>
      </c>
      <c r="C2" s="3" t="s">
        <v>138</v>
      </c>
      <c r="D2" s="3" t="s">
        <v>139</v>
      </c>
      <c r="E2" s="3" t="s">
        <v>138</v>
      </c>
      <c r="F2" s="3" t="s">
        <v>139</v>
      </c>
      <c r="G2" s="3" t="s">
        <v>138</v>
      </c>
      <c r="H2" s="3"/>
      <c r="I2" s="3"/>
    </row>
    <row r="3" spans="1:9" x14ac:dyDescent="0.25">
      <c r="A3" t="s">
        <v>227</v>
      </c>
      <c r="B3" t="s">
        <v>227</v>
      </c>
      <c r="C3">
        <v>0</v>
      </c>
      <c r="D3">
        <v>0</v>
      </c>
      <c r="E3">
        <v>0.1</v>
      </c>
      <c r="F3">
        <v>-31</v>
      </c>
      <c r="G3">
        <v>1</v>
      </c>
    </row>
    <row r="4" spans="1:9" x14ac:dyDescent="0.25">
      <c r="A4" t="s">
        <v>148</v>
      </c>
      <c r="B4" t="s">
        <v>148</v>
      </c>
      <c r="C4">
        <v>0</v>
      </c>
      <c r="D4">
        <v>0</v>
      </c>
      <c r="E4">
        <v>0.11</v>
      </c>
      <c r="F4">
        <v>-3</v>
      </c>
      <c r="G4">
        <v>1</v>
      </c>
    </row>
    <row r="5" spans="1:9" x14ac:dyDescent="0.25">
      <c r="A5" t="s">
        <v>181</v>
      </c>
      <c r="B5" t="s">
        <v>181</v>
      </c>
      <c r="C5">
        <v>0</v>
      </c>
      <c r="D5">
        <v>0</v>
      </c>
      <c r="E5">
        <v>0.11</v>
      </c>
      <c r="F5">
        <v>-15</v>
      </c>
      <c r="G5">
        <v>1</v>
      </c>
    </row>
    <row r="6" spans="1:9" x14ac:dyDescent="0.25">
      <c r="A6" t="s">
        <v>181</v>
      </c>
      <c r="B6" t="s">
        <v>182</v>
      </c>
      <c r="C6">
        <v>0</v>
      </c>
      <c r="D6">
        <v>0</v>
      </c>
      <c r="E6">
        <v>0.11</v>
      </c>
      <c r="F6">
        <v>-15</v>
      </c>
      <c r="G6">
        <v>1</v>
      </c>
    </row>
    <row r="7" spans="1:9" x14ac:dyDescent="0.25">
      <c r="A7" t="s">
        <v>182</v>
      </c>
      <c r="B7" t="s">
        <v>181</v>
      </c>
      <c r="C7">
        <v>0</v>
      </c>
      <c r="D7">
        <v>0</v>
      </c>
      <c r="E7">
        <v>0.11</v>
      </c>
      <c r="F7">
        <v>-15</v>
      </c>
      <c r="G7">
        <v>1</v>
      </c>
    </row>
    <row r="8" spans="1:9" x14ac:dyDescent="0.25">
      <c r="A8" t="s">
        <v>182</v>
      </c>
      <c r="B8" t="s">
        <v>182</v>
      </c>
      <c r="C8">
        <v>0</v>
      </c>
      <c r="D8">
        <v>0</v>
      </c>
      <c r="E8">
        <v>0.11</v>
      </c>
      <c r="F8">
        <v>-15</v>
      </c>
      <c r="G8">
        <v>1</v>
      </c>
    </row>
    <row r="9" spans="1:9" x14ac:dyDescent="0.25">
      <c r="A9" t="s">
        <v>228</v>
      </c>
      <c r="B9" t="s">
        <v>228</v>
      </c>
      <c r="C9">
        <v>0</v>
      </c>
      <c r="D9">
        <v>0</v>
      </c>
      <c r="E9">
        <v>0.1</v>
      </c>
      <c r="F9">
        <v>-15</v>
      </c>
      <c r="G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F15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RowHeight="15" x14ac:dyDescent="0.25"/>
  <cols>
    <col min="1" max="1" width="19.28515625" bestFit="1" customWidth="1"/>
    <col min="2" max="3" width="15" style="15" customWidth="1"/>
    <col min="4" max="6" width="13.5703125" style="15" customWidth="1"/>
    <col min="7" max="7" width="14.28515625" customWidth="1"/>
    <col min="8" max="8" width="14.85546875" customWidth="1"/>
    <col min="9" max="9" width="15.140625" customWidth="1"/>
    <col min="10" max="10" width="13.140625" customWidth="1"/>
    <col min="11" max="11" width="15.7109375" style="17" customWidth="1"/>
    <col min="12" max="12" width="10.28515625" customWidth="1"/>
    <col min="13" max="13" width="8" customWidth="1"/>
    <col min="14" max="14" width="9.7109375" bestFit="1" customWidth="1"/>
    <col min="15" max="22" width="9.5703125" bestFit="1" customWidth="1"/>
  </cols>
  <sheetData>
    <row r="1" spans="1:58" x14ac:dyDescent="0.25">
      <c r="A1" s="1" t="s">
        <v>0</v>
      </c>
      <c r="B1" s="13" t="s">
        <v>3</v>
      </c>
      <c r="C1" s="13" t="s">
        <v>218</v>
      </c>
      <c r="D1" s="13" t="s">
        <v>151</v>
      </c>
      <c r="E1" s="1" t="s">
        <v>219</v>
      </c>
      <c r="F1" s="1" t="s">
        <v>285</v>
      </c>
      <c r="G1" s="1" t="s">
        <v>120</v>
      </c>
      <c r="H1" s="1" t="s">
        <v>121</v>
      </c>
      <c r="I1" s="1" t="s">
        <v>2</v>
      </c>
      <c r="J1" s="1" t="s">
        <v>122</v>
      </c>
      <c r="K1" s="1" t="s">
        <v>4</v>
      </c>
      <c r="L1" s="1" t="s">
        <v>123</v>
      </c>
      <c r="M1" s="1" t="s">
        <v>220</v>
      </c>
      <c r="N1" s="1" t="s">
        <v>124</v>
      </c>
      <c r="O1" s="1" t="s">
        <v>124</v>
      </c>
      <c r="P1" s="1" t="s">
        <v>124</v>
      </c>
      <c r="Q1" s="1" t="s">
        <v>124</v>
      </c>
      <c r="R1" s="1" t="s">
        <v>124</v>
      </c>
      <c r="S1" s="1" t="s">
        <v>124</v>
      </c>
      <c r="T1" s="1" t="s">
        <v>124</v>
      </c>
      <c r="U1" s="1" t="s">
        <v>124</v>
      </c>
      <c r="V1" s="1" t="s">
        <v>124</v>
      </c>
      <c r="W1" s="1" t="s">
        <v>124</v>
      </c>
      <c r="X1" s="1" t="s">
        <v>124</v>
      </c>
      <c r="Y1" s="1" t="s">
        <v>124</v>
      </c>
      <c r="Z1" s="1" t="s">
        <v>124</v>
      </c>
      <c r="AA1" s="1" t="s">
        <v>124</v>
      </c>
      <c r="AB1" s="1" t="s">
        <v>124</v>
      </c>
      <c r="AC1" s="1" t="s">
        <v>124</v>
      </c>
      <c r="AD1" s="1" t="s">
        <v>124</v>
      </c>
      <c r="AE1" s="1" t="s">
        <v>124</v>
      </c>
      <c r="AF1" s="1" t="s">
        <v>124</v>
      </c>
      <c r="AG1" s="1" t="s">
        <v>124</v>
      </c>
      <c r="AH1" s="1" t="s">
        <v>124</v>
      </c>
      <c r="AI1" s="1" t="s">
        <v>124</v>
      </c>
      <c r="AJ1" s="1" t="s">
        <v>124</v>
      </c>
      <c r="AK1" s="1" t="s">
        <v>124</v>
      </c>
      <c r="AL1" s="1" t="s">
        <v>124</v>
      </c>
      <c r="AM1" s="1" t="s">
        <v>124</v>
      </c>
      <c r="AN1" s="1" t="s">
        <v>124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3" t="s">
        <v>5</v>
      </c>
      <c r="B2" s="14" t="s">
        <v>125</v>
      </c>
      <c r="C2" s="14" t="s">
        <v>125</v>
      </c>
      <c r="D2" s="14" t="s">
        <v>125</v>
      </c>
      <c r="E2" s="14" t="s">
        <v>125</v>
      </c>
      <c r="F2" s="14"/>
      <c r="G2" s="3" t="s">
        <v>126</v>
      </c>
      <c r="H2" s="3" t="s">
        <v>127</v>
      </c>
      <c r="I2" s="3" t="s">
        <v>6</v>
      </c>
      <c r="J2" s="3" t="s">
        <v>128</v>
      </c>
      <c r="K2" s="3" t="s">
        <v>129</v>
      </c>
      <c r="L2" s="3" t="s">
        <v>130</v>
      </c>
      <c r="M2" s="3"/>
      <c r="N2" s="3" t="s">
        <v>131</v>
      </c>
      <c r="O2" s="3" t="s">
        <v>131</v>
      </c>
      <c r="P2" s="3" t="s">
        <v>131</v>
      </c>
      <c r="Q2" s="3" t="s">
        <v>131</v>
      </c>
      <c r="R2" s="3" t="s">
        <v>131</v>
      </c>
      <c r="S2" s="3" t="s">
        <v>131</v>
      </c>
      <c r="T2" s="3" t="s">
        <v>131</v>
      </c>
      <c r="U2" s="3" t="s">
        <v>131</v>
      </c>
      <c r="V2" s="3" t="s">
        <v>131</v>
      </c>
      <c r="W2" s="3" t="s">
        <v>131</v>
      </c>
      <c r="X2" s="3" t="s">
        <v>131</v>
      </c>
      <c r="Y2" s="3" t="s">
        <v>131</v>
      </c>
      <c r="Z2" s="3" t="s">
        <v>131</v>
      </c>
      <c r="AA2" s="3" t="s">
        <v>131</v>
      </c>
      <c r="AB2" s="3" t="s">
        <v>131</v>
      </c>
      <c r="AC2" s="3" t="s">
        <v>131</v>
      </c>
      <c r="AD2" s="3" t="s">
        <v>131</v>
      </c>
      <c r="AE2" s="3" t="s">
        <v>131</v>
      </c>
      <c r="AF2" s="3" t="s">
        <v>131</v>
      </c>
      <c r="AG2" s="3" t="s">
        <v>131</v>
      </c>
      <c r="AH2" s="3" t="s">
        <v>131</v>
      </c>
      <c r="AI2" s="3" t="s">
        <v>131</v>
      </c>
      <c r="AJ2" s="3" t="s">
        <v>131</v>
      </c>
      <c r="AK2" s="3" t="s">
        <v>131</v>
      </c>
      <c r="AL2" s="3" t="s">
        <v>131</v>
      </c>
      <c r="AM2" s="3" t="s">
        <v>131</v>
      </c>
      <c r="AN2" s="3" t="s">
        <v>131</v>
      </c>
      <c r="AS2" s="1"/>
    </row>
    <row r="3" spans="1:58" x14ac:dyDescent="0.25">
      <c r="A3" t="s">
        <v>191</v>
      </c>
      <c r="B3" s="15">
        <v>4</v>
      </c>
      <c r="C3" s="15">
        <v>0</v>
      </c>
      <c r="D3" s="15">
        <v>1</v>
      </c>
      <c r="E3" s="15">
        <v>0</v>
      </c>
      <c r="F3" s="15">
        <v>0</v>
      </c>
      <c r="G3">
        <v>298.14999999999998</v>
      </c>
      <c r="H3">
        <v>-30.203898299799292</v>
      </c>
      <c r="I3">
        <v>-24.05761</v>
      </c>
      <c r="J3" s="16">
        <v>12</v>
      </c>
      <c r="K3" t="s">
        <v>7</v>
      </c>
      <c r="L3" t="s">
        <v>318</v>
      </c>
      <c r="M3">
        <v>0</v>
      </c>
      <c r="N3">
        <v>3059.5</v>
      </c>
      <c r="O3">
        <v>3059</v>
      </c>
      <c r="P3">
        <v>3058.8</v>
      </c>
      <c r="Q3">
        <v>2933.7</v>
      </c>
      <c r="R3">
        <v>1505.6</v>
      </c>
      <c r="S3">
        <v>1505</v>
      </c>
      <c r="T3">
        <v>1288.4000000000001</v>
      </c>
      <c r="U3">
        <v>1288.0999999999999</v>
      </c>
      <c r="V3">
        <v>1287.9000000000001</v>
      </c>
    </row>
    <row r="4" spans="1:58" x14ac:dyDescent="0.25">
      <c r="A4" t="s">
        <v>221</v>
      </c>
      <c r="B4" s="15">
        <v>2</v>
      </c>
      <c r="C4" s="15">
        <v>0</v>
      </c>
      <c r="D4" s="15">
        <v>0</v>
      </c>
      <c r="E4" s="15">
        <v>0</v>
      </c>
      <c r="F4" s="15">
        <v>0</v>
      </c>
      <c r="G4">
        <v>298.14999999999998</v>
      </c>
      <c r="H4">
        <v>0</v>
      </c>
      <c r="I4">
        <v>-6.9781779999999998</v>
      </c>
      <c r="J4" s="16">
        <v>2</v>
      </c>
      <c r="K4" t="s">
        <v>7</v>
      </c>
      <c r="L4" t="s">
        <v>319</v>
      </c>
      <c r="M4">
        <v>0</v>
      </c>
      <c r="N4">
        <v>4320.3999999999996</v>
      </c>
    </row>
    <row r="5" spans="1:58" x14ac:dyDescent="0.25">
      <c r="A5" t="s">
        <v>222</v>
      </c>
      <c r="B5" s="15">
        <v>2</v>
      </c>
      <c r="C5" s="15">
        <v>1</v>
      </c>
      <c r="D5" s="15">
        <v>0</v>
      </c>
      <c r="E5" s="15">
        <v>0</v>
      </c>
      <c r="F5" s="15">
        <v>0</v>
      </c>
      <c r="G5">
        <v>298.14999999999998</v>
      </c>
      <c r="H5">
        <v>-97.558551166561543</v>
      </c>
      <c r="I5">
        <v>-14.157367000000001</v>
      </c>
      <c r="J5" s="16">
        <v>2</v>
      </c>
      <c r="K5" t="s">
        <v>7</v>
      </c>
      <c r="L5" t="s">
        <v>320</v>
      </c>
      <c r="M5">
        <v>0</v>
      </c>
      <c r="N5">
        <v>3804.4</v>
      </c>
      <c r="O5">
        <v>3688.9</v>
      </c>
      <c r="P5">
        <v>1587.5</v>
      </c>
      <c r="Q5" s="8"/>
      <c r="R5" s="8"/>
      <c r="S5" s="8"/>
      <c r="T5" s="8"/>
      <c r="U5" s="8"/>
      <c r="V5" s="8"/>
    </row>
    <row r="6" spans="1:58" x14ac:dyDescent="0.25">
      <c r="A6" t="s">
        <v>223</v>
      </c>
      <c r="B6" s="15">
        <v>0</v>
      </c>
      <c r="C6" s="15">
        <v>1</v>
      </c>
      <c r="D6" s="15">
        <v>1</v>
      </c>
      <c r="E6" s="15">
        <v>0</v>
      </c>
      <c r="F6" s="15">
        <v>0</v>
      </c>
      <c r="G6">
        <v>298.14999999999998</v>
      </c>
      <c r="H6">
        <f>-110.53*1000/(8.314*G6)</f>
        <v>-44.589780674192809</v>
      </c>
      <c r="I6">
        <v>-14.453683</v>
      </c>
      <c r="J6" s="16">
        <v>1</v>
      </c>
      <c r="K6" t="s">
        <v>7</v>
      </c>
      <c r="L6" t="s">
        <v>321</v>
      </c>
      <c r="M6">
        <v>0</v>
      </c>
      <c r="N6">
        <v>2101.6999999999998</v>
      </c>
      <c r="Q6" s="8"/>
      <c r="R6" s="8"/>
      <c r="S6" s="8"/>
      <c r="T6" s="8"/>
      <c r="U6" s="8"/>
      <c r="V6" s="8"/>
    </row>
    <row r="7" spans="1:58" x14ac:dyDescent="0.25">
      <c r="A7" t="s">
        <v>215</v>
      </c>
      <c r="B7" s="15">
        <v>0</v>
      </c>
      <c r="C7" s="15">
        <v>2</v>
      </c>
      <c r="D7" s="15">
        <v>1</v>
      </c>
      <c r="E7" s="15">
        <v>0</v>
      </c>
      <c r="F7" s="15">
        <v>0</v>
      </c>
      <c r="G7">
        <v>298.14999999999998</v>
      </c>
      <c r="H7" s="17">
        <v>-158.75301267446264</v>
      </c>
      <c r="I7">
        <v>-22.335032999999999</v>
      </c>
      <c r="J7" s="16">
        <v>2</v>
      </c>
      <c r="K7" t="s">
        <v>7</v>
      </c>
      <c r="L7" t="s">
        <v>322</v>
      </c>
      <c r="M7">
        <v>0</v>
      </c>
      <c r="N7">
        <v>2342.1</v>
      </c>
      <c r="O7">
        <v>1304</v>
      </c>
      <c r="P7">
        <v>629.29999999999995</v>
      </c>
      <c r="Q7">
        <v>628.9</v>
      </c>
    </row>
    <row r="8" spans="1:58" x14ac:dyDescent="0.25">
      <c r="A8" t="s">
        <v>224</v>
      </c>
      <c r="B8" s="15">
        <v>6</v>
      </c>
      <c r="C8" s="15">
        <v>0</v>
      </c>
      <c r="D8" s="15">
        <v>2</v>
      </c>
      <c r="E8" s="15">
        <v>0</v>
      </c>
      <c r="F8" s="15">
        <v>0</v>
      </c>
      <c r="G8">
        <v>298.14999999999998</v>
      </c>
      <c r="H8" s="17">
        <v>-33.887103742261793</v>
      </c>
      <c r="I8" s="17">
        <v>-40.388551</v>
      </c>
      <c r="J8" s="16">
        <v>6</v>
      </c>
      <c r="K8" t="s">
        <v>7</v>
      </c>
      <c r="L8" t="s">
        <v>323</v>
      </c>
      <c r="M8">
        <v>0</v>
      </c>
      <c r="N8">
        <v>3027.1</v>
      </c>
      <c r="O8">
        <v>3024.8</v>
      </c>
      <c r="P8">
        <v>3000.4</v>
      </c>
      <c r="Q8">
        <v>2998.9</v>
      </c>
      <c r="R8">
        <v>2948.6</v>
      </c>
      <c r="S8">
        <v>2942.1</v>
      </c>
      <c r="T8">
        <v>1453.3</v>
      </c>
      <c r="U8">
        <v>1453</v>
      </c>
      <c r="V8">
        <v>1450.5</v>
      </c>
      <c r="W8">
        <v>1449.6</v>
      </c>
      <c r="X8">
        <v>1369.3</v>
      </c>
      <c r="Y8">
        <v>1358</v>
      </c>
      <c r="Z8">
        <v>1177.5</v>
      </c>
      <c r="AA8">
        <v>1177</v>
      </c>
      <c r="AB8">
        <v>976.7</v>
      </c>
      <c r="AC8">
        <v>801.4</v>
      </c>
      <c r="AD8">
        <v>798.7</v>
      </c>
      <c r="AE8">
        <v>299.60000000000002</v>
      </c>
    </row>
    <row r="9" spans="1:58" x14ac:dyDescent="0.25">
      <c r="A9" t="s">
        <v>225</v>
      </c>
      <c r="B9" s="15">
        <v>8</v>
      </c>
      <c r="C9" s="15">
        <v>0</v>
      </c>
      <c r="D9" s="15">
        <v>3</v>
      </c>
      <c r="E9" s="15">
        <v>0</v>
      </c>
      <c r="F9" s="15">
        <v>0</v>
      </c>
      <c r="G9">
        <v>298.14999999999998</v>
      </c>
      <c r="H9" s="17">
        <v>-42.237854307319161</v>
      </c>
      <c r="I9" s="17">
        <v>-56.793463000000003</v>
      </c>
      <c r="J9" s="16">
        <v>2</v>
      </c>
      <c r="K9" t="s">
        <v>7</v>
      </c>
      <c r="L9" t="s">
        <v>324</v>
      </c>
      <c r="M9">
        <v>0</v>
      </c>
      <c r="N9">
        <v>3016.6</v>
      </c>
      <c r="O9">
        <v>3014.8</v>
      </c>
      <c r="P9">
        <v>3013.8</v>
      </c>
      <c r="Q9">
        <v>3002.7</v>
      </c>
      <c r="R9">
        <v>2966</v>
      </c>
      <c r="S9">
        <v>2952.8</v>
      </c>
      <c r="T9">
        <v>2943.6</v>
      </c>
      <c r="U9">
        <v>2941.4</v>
      </c>
      <c r="V9">
        <v>1459</v>
      </c>
      <c r="W9">
        <v>1455.2</v>
      </c>
      <c r="X9">
        <v>1444.3</v>
      </c>
      <c r="Y9">
        <v>1437.1</v>
      </c>
      <c r="Z9">
        <v>1437</v>
      </c>
      <c r="AA9">
        <v>1368</v>
      </c>
      <c r="AB9">
        <v>1351</v>
      </c>
      <c r="AC9">
        <v>1313.6</v>
      </c>
      <c r="AD9">
        <v>1268.7</v>
      </c>
      <c r="AE9">
        <v>1169.3</v>
      </c>
      <c r="AF9">
        <v>1137.9000000000001</v>
      </c>
      <c r="AG9">
        <v>1033.5</v>
      </c>
      <c r="AH9">
        <v>903</v>
      </c>
      <c r="AI9">
        <v>881.6</v>
      </c>
      <c r="AJ9">
        <v>856.4</v>
      </c>
      <c r="AK9">
        <v>727.7</v>
      </c>
      <c r="AL9">
        <v>359.6</v>
      </c>
      <c r="AM9">
        <v>266.3</v>
      </c>
      <c r="AN9">
        <v>216.4</v>
      </c>
    </row>
    <row r="10" spans="1:58" x14ac:dyDescent="0.25">
      <c r="A10" t="s">
        <v>284</v>
      </c>
      <c r="B10" s="15">
        <v>0</v>
      </c>
      <c r="C10" s="15">
        <v>0</v>
      </c>
      <c r="D10" s="15">
        <v>0</v>
      </c>
      <c r="E10" s="15">
        <v>0</v>
      </c>
      <c r="F10" s="15">
        <v>1</v>
      </c>
      <c r="G10">
        <v>298.14999999999998</v>
      </c>
      <c r="H10" s="17">
        <v>0</v>
      </c>
      <c r="I10" s="17">
        <v>8.4919999999999995E-3</v>
      </c>
      <c r="J10" s="16">
        <v>1</v>
      </c>
      <c r="K10" t="s">
        <v>7</v>
      </c>
      <c r="L10" t="s">
        <v>325</v>
      </c>
      <c r="M10">
        <v>0</v>
      </c>
      <c r="N10">
        <v>106.3</v>
      </c>
    </row>
    <row r="11" spans="1:58" ht="15.75" x14ac:dyDescent="0.25">
      <c r="A11" t="s">
        <v>226</v>
      </c>
      <c r="B11" s="15">
        <v>0</v>
      </c>
      <c r="C11" s="15">
        <v>0</v>
      </c>
      <c r="D11" s="15">
        <v>0</v>
      </c>
      <c r="E11" s="15">
        <v>1</v>
      </c>
      <c r="F11" s="15">
        <v>0</v>
      </c>
      <c r="G11">
        <v>298.14999999999998</v>
      </c>
      <c r="H11" s="17">
        <v>0</v>
      </c>
      <c r="I11" s="17"/>
      <c r="J11" s="18"/>
      <c r="K11" t="s">
        <v>8</v>
      </c>
      <c r="N11" s="19"/>
    </row>
    <row r="12" spans="1:58" x14ac:dyDescent="0.25">
      <c r="G12" s="18"/>
      <c r="H12" s="17"/>
      <c r="I12" s="17"/>
      <c r="J12" s="18"/>
    </row>
    <row r="13" spans="1:58" x14ac:dyDescent="0.25">
      <c r="G13" s="18"/>
      <c r="H13" s="17"/>
      <c r="I13" s="17"/>
      <c r="J13" s="18"/>
    </row>
    <row r="14" spans="1:58" x14ac:dyDescent="0.25">
      <c r="G14" s="18"/>
      <c r="H14" s="17"/>
      <c r="I14" s="17"/>
      <c r="J14" s="18"/>
    </row>
    <row r="15" spans="1:58" x14ac:dyDescent="0.25">
      <c r="G15" s="18"/>
      <c r="H15" s="17"/>
      <c r="I15" s="17"/>
      <c r="J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dft_species</vt:lpstr>
      <vt:lpstr>extended_lsr_species</vt:lpstr>
      <vt:lpstr>ga_species</vt:lpstr>
      <vt:lpstr>nasa_species</vt:lpstr>
      <vt:lpstr>shomate_species</vt:lpstr>
      <vt:lpstr>beps</vt:lpstr>
      <vt:lpstr>reactions</vt:lpstr>
      <vt:lpstr>interactions</vt:lpstr>
      <vt:lpstr>refs</vt:lpstr>
      <vt:lpstr>cat_sites</vt:lpstr>
      <vt:lpstr>reactor</vt:lpstr>
      <vt:lpstr>units</vt:lpstr>
      <vt:lpstr>phases</vt:lpstr>
      <vt:lpstr>fields</vt:lpstr>
      <vt:lpstr>descriptors</vt:lpstr>
      <vt:lpstr>analysis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Zong, Xue</dc:creator>
  <cp:lastModifiedBy>Zong, Xue</cp:lastModifiedBy>
  <dcterms:created xsi:type="dcterms:W3CDTF">2018-07-26T21:06:57Z</dcterms:created>
  <dcterms:modified xsi:type="dcterms:W3CDTF">2023-01-17T13:05:59Z</dcterms:modified>
</cp:coreProperties>
</file>