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ekim/Desktop/Paper 1/Final/Sim_ML_GitHub/Things that work/"/>
    </mc:Choice>
  </mc:AlternateContent>
  <xr:revisionPtr revIDLastSave="0" documentId="13_ncr:1_{C82B1C86-CAFC-1D47-AA0D-799EB783EAC7}" xr6:coauthVersionLast="47" xr6:coauthVersionMax="47" xr10:uidLastSave="{00000000-0000-0000-0000-000000000000}"/>
  <bookViews>
    <workbookView xWindow="3100" yWindow="3360" windowWidth="31460" windowHeight="17440" xr2:uid="{DCE2E07F-1988-7840-B94A-88B2659B11D6}"/>
  </bookViews>
  <sheets>
    <sheet name="RM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7" i="1" l="1"/>
  <c r="C87" i="1"/>
  <c r="D86" i="1"/>
  <c r="C86" i="1"/>
  <c r="D85" i="1"/>
  <c r="C85" i="1"/>
  <c r="D84" i="1"/>
  <c r="C84" i="1"/>
  <c r="D83" i="1"/>
  <c r="C83" i="1"/>
  <c r="C82" i="1"/>
  <c r="C81" i="1"/>
  <c r="C80" i="1"/>
  <c r="C77" i="1"/>
  <c r="C78" i="1"/>
  <c r="C79" i="1"/>
  <c r="C76" i="1"/>
</calcChain>
</file>

<file path=xl/sharedStrings.xml><?xml version="1.0" encoding="utf-8"?>
<sst xmlns="http://schemas.openxmlformats.org/spreadsheetml/2006/main" count="504" uniqueCount="193">
  <si>
    <t>Name</t>
  </si>
  <si>
    <t>Hexane</t>
  </si>
  <si>
    <t>Decane</t>
  </si>
  <si>
    <t>Undecane</t>
  </si>
  <si>
    <t>Tetradecane</t>
  </si>
  <si>
    <t>2,2,4,4,6,8,8-Heptamethylnonane</t>
  </si>
  <si>
    <t xml:space="preserve">1-Hexadecene </t>
  </si>
  <si>
    <t xml:space="preserve">1-Octadecene </t>
  </si>
  <si>
    <t xml:space="preserve">1-Dodecene </t>
  </si>
  <si>
    <t xml:space="preserve">1-Tetradecene </t>
  </si>
  <si>
    <t>Viscosity Index</t>
  </si>
  <si>
    <t>NPG C7</t>
  </si>
  <si>
    <t>TMP C7</t>
  </si>
  <si>
    <t>MONOPE C5</t>
  </si>
  <si>
    <t>MONOPE C7</t>
  </si>
  <si>
    <t>MONOPE C9</t>
  </si>
  <si>
    <t>MONOPE EH 100</t>
  </si>
  <si>
    <t>MONOPE NC8:EH 50:50</t>
  </si>
  <si>
    <t>MONOPE NC8:EH 25:75</t>
  </si>
  <si>
    <t>MONOPE NC8:EH 75:25</t>
  </si>
  <si>
    <t>MONOPE NC8 100</t>
  </si>
  <si>
    <t>CCCCCCC(=O)OCC(C)(C)COC(=O)CCCCCC</t>
  </si>
  <si>
    <t>CCCCCCC(=O)OCC(CC)(COC(=O)CCCCCC)COC(=O)CCCCCC</t>
  </si>
  <si>
    <t>CCCCC(=O)OCC(COC(=O)CCCC)(COC(=O)CCCC)COC(=O)CCCC</t>
  </si>
  <si>
    <t>CCCCCCC(=O)OCC(COC(=O)CCCCCC)(COC(=O)CCCCCC)COC(=O)CCCCCC</t>
  </si>
  <si>
    <t>CCCCCCCCC(=O)OCC(COC(=O)CCCCCCCC)(COC(=O)CCCCCCCC)COC(=O)CCCCCCCC</t>
  </si>
  <si>
    <t>CCCCC(CC)C(=O)OCC(COC(=O)C(CC)CCCC)(COC(=O)C(CC)CCCC)COC(=O)C(CC)CCCC</t>
  </si>
  <si>
    <t>CCCCCCC(=O)OCC(COC(=O)C(CC)CCCC)(COC(=O)C(CC)CCCC)COC(=O)C(CC)CCCC</t>
  </si>
  <si>
    <t>CCCCCCC(=O)OCC(COC(=O)CCCCCC)(COC(=O)C(CC)CCCC)COC(=O)C(CC)CCCC</t>
  </si>
  <si>
    <t>CCCCCCC(=O)OCC(COC(=O)CCCCCC)(COC(=O)CCCCCC)COC(=O)C(CC)CCCC</t>
  </si>
  <si>
    <t>CCCCCCCC(=O)OCC(COC(=O)CCCCCCC)(COC(=O)CCCCCCC)COC(=O)CCCCCCC</t>
  </si>
  <si>
    <t>CCCCCC</t>
  </si>
  <si>
    <t>CCCCCCCCCC</t>
  </si>
  <si>
    <t>CCCCCCCCCCC</t>
  </si>
  <si>
    <t>CCCCCCCCCCCCCC</t>
  </si>
  <si>
    <t>CC(CC(C)(C)C)CC(C)(C)CC(C)(C)C</t>
  </si>
  <si>
    <t>CCCCCCCCCCC=C</t>
  </si>
  <si>
    <t xml:space="preserve">CCCCCCCCCCCCC=C  </t>
  </si>
  <si>
    <t>CCCCCCCCCCCCCCC=C</t>
  </si>
  <si>
    <t>CCCCCCCCCCCCCCCCC=C</t>
  </si>
  <si>
    <t>-</t>
  </si>
  <si>
    <t>1-phenyl-3(2-phenyl-ethyl) hendecane</t>
  </si>
  <si>
    <t>CCCCCCCCC(CCc1ccccc1)CCc1ccccc1</t>
  </si>
  <si>
    <t>1-Cyclohexyl-3(2-cyclohexylethyl) hendecane</t>
  </si>
  <si>
    <t>CCCCCCCCC(CCC1CCCCC1)CCC2CCCCC2</t>
  </si>
  <si>
    <t>9-n-octylheptadecane</t>
  </si>
  <si>
    <t>CCCCCCCCC(CCCCCCCC)CCCCCCCC</t>
  </si>
  <si>
    <t>1-Cyclopentyl-4(3-cyclopentylpropyl) dodecane</t>
  </si>
  <si>
    <t>CCCCCCCCC(CCCC1CCCC1)CCCC1CCCC1</t>
  </si>
  <si>
    <t>CCCCCCCCCCCCC(COCC(CCCC)CC)CCCCCCCCCC</t>
  </si>
  <si>
    <t>3i</t>
  </si>
  <si>
    <t>CCCCCCCCCCCCC(COCCCCCCCC)CCCCCCCCCC</t>
  </si>
  <si>
    <t>3h</t>
  </si>
  <si>
    <t>CCCCCCCCC(CCCCCC)COC(CCCCCCC)CCCCCC</t>
  </si>
  <si>
    <t>3g</t>
  </si>
  <si>
    <t>CCCCCCCCCCCCC(CCCCCCCCCC)COC(CC1)CC1</t>
  </si>
  <si>
    <t>3f</t>
  </si>
  <si>
    <t>CCCCCCCCCCCCC(CCCCCCCCCC)COCC(C)C</t>
  </si>
  <si>
    <t>3e</t>
  </si>
  <si>
    <t>CCCCCCCCCCCCC(CCCCCCCCCC)COCCCCC</t>
  </si>
  <si>
    <t>3d</t>
  </si>
  <si>
    <t>CCCCCCCCCCCCC(CCCCCCCCCC)COC(C)CCCCC</t>
  </si>
  <si>
    <t>3c</t>
  </si>
  <si>
    <t>Source</t>
  </si>
  <si>
    <t>PP (C)</t>
  </si>
  <si>
    <t>Oxidative Stability</t>
  </si>
  <si>
    <t>Smiles</t>
  </si>
  <si>
    <t>diethyl phthalate</t>
  </si>
  <si>
    <t>dioctyl phthalate</t>
  </si>
  <si>
    <t>diethyl azelate</t>
  </si>
  <si>
    <t>diethyl sebacate</t>
  </si>
  <si>
    <t>dibutyl suberate</t>
  </si>
  <si>
    <t>3-Methylpentane</t>
  </si>
  <si>
    <t>Oleic acid</t>
  </si>
  <si>
    <t>Iso-oleic acid</t>
  </si>
  <si>
    <t>Methyl stearate</t>
  </si>
  <si>
    <t>Methyl oleate</t>
  </si>
  <si>
    <t>Methy linoleate</t>
  </si>
  <si>
    <t>Methyl linolenate</t>
  </si>
  <si>
    <t>CCOC(=O)C1=CC=CC=C1C(=O)OCC</t>
  </si>
  <si>
    <t>CCCCCCCCOC(=O)C1=CC=CC=C1C(=O)OCCCCCCCC</t>
  </si>
  <si>
    <t>CCOC(=O)CCCCCCCC(=O)OCC</t>
  </si>
  <si>
    <t>CCOC(=O)CCCCCCCCC(=O)OCC</t>
  </si>
  <si>
    <t>CCCCOC(=O)CCCCCCC(=O)OCCCC</t>
  </si>
  <si>
    <t>CCC(C)CC</t>
  </si>
  <si>
    <t>CCCCCCCCC=CCCCCCCCC(=O)O</t>
  </si>
  <si>
    <t>CCCCCCCC=CCCCCCCCCC(=O)O</t>
  </si>
  <si>
    <t>CCCCCCCCCCCCCCCCCC(=O)OC</t>
  </si>
  <si>
    <t>CCCCCCCCC=CCCCCCCCC(=O)OC</t>
  </si>
  <si>
    <t>CCCCCC=CCC=CCCCCCCCC(=O)OC</t>
  </si>
  <si>
    <t>CCC=CCC=CCC=CCCCCCCCC(=O)OC</t>
  </si>
  <si>
    <t>Methyl decanoate</t>
  </si>
  <si>
    <t>Methyl laurate</t>
  </si>
  <si>
    <t>Methyl myristoleate</t>
  </si>
  <si>
    <t>Methyl palmitoleate</t>
  </si>
  <si>
    <t>Methyl ricinoleate</t>
  </si>
  <si>
    <t>1-decanol</t>
  </si>
  <si>
    <t>Oleyl alcohol</t>
  </si>
  <si>
    <t>Triolein</t>
  </si>
  <si>
    <t>methyl petroselinate</t>
  </si>
  <si>
    <t>CCCCCCCCCC(=O)OC</t>
  </si>
  <si>
    <t>CCCCCCCCCCCC(=O)OC</t>
  </si>
  <si>
    <t>CCCCC=CCCCCCCCC(=O)OC</t>
  </si>
  <si>
    <t>CCCCCCC=CCCCCCCCC(=O)OC</t>
  </si>
  <si>
    <t>CCCCCCC(CC=CCCCCCCCC(=O)OC)O</t>
  </si>
  <si>
    <t>CCCCCCCCCCO</t>
  </si>
  <si>
    <t>CCCCCCCCC=CCCCCCCCCO</t>
  </si>
  <si>
    <t>CCCCCCCCC=CCCCCCCCC(=O)OCC(COC(=O)CCCCCCCC=CCCCCCCCC)OC(=O)CCCCCCCC=CCCCCCCCC</t>
  </si>
  <si>
    <t>CCCCCCCCCCCC(=O)OCC</t>
  </si>
  <si>
    <t>CCCCCCCCCCCC(=O)OCCC</t>
  </si>
  <si>
    <t>CCCCCCCCCCCC(=O)OCCCC</t>
  </si>
  <si>
    <t>CCCCCCCCC=CCCCCCCCC(=O)OCCC</t>
  </si>
  <si>
    <t>ethyl ester lauric acid</t>
  </si>
  <si>
    <t>propyl ester lauric acid</t>
  </si>
  <si>
    <t>butyl ester lauric acid</t>
  </si>
  <si>
    <t>ethyl ester oleic acid</t>
  </si>
  <si>
    <t>propyl ester oleic acid</t>
  </si>
  <si>
    <t>butyl ester oleic acid</t>
  </si>
  <si>
    <t>ethyl ester linoleic acid</t>
  </si>
  <si>
    <t>propyl ester linoleic acid</t>
  </si>
  <si>
    <t>butyl ester linoleic acid</t>
  </si>
  <si>
    <t>ethyl ester linolenate</t>
  </si>
  <si>
    <t>CCCCCCCCC=CCCCCCCCC(=O)OCC</t>
  </si>
  <si>
    <t>CCCCCCCCC=CCCCCCCCC(=O)OCCCC</t>
  </si>
  <si>
    <t>CCCCCC=CCC=CCCCCCCCC(=O)OCC</t>
  </si>
  <si>
    <t>CCCCCC=CCC=CCCCCCCCC(=O)OCCC</t>
  </si>
  <si>
    <t>CCC=CCC=CCC=CCCCCCCCC(=O)OCC</t>
  </si>
  <si>
    <t>dodecane</t>
  </si>
  <si>
    <t>CCCCCCCCCCC/C=C\CCCCC(=O)OC</t>
  </si>
  <si>
    <t>C=C(CCCCCC)CCCC</t>
  </si>
  <si>
    <t>C=C(CC(CCCCCC)CCCC)CCCC</t>
  </si>
  <si>
    <t>C=C(CC(CC(CCCCCC)CCCC)CCCC)CCCC</t>
  </si>
  <si>
    <t>C=C(CC(CC(CC(CCCCCC)CCCC)CCCC)CCCC)CCCC</t>
  </si>
  <si>
    <t>C=C(CCCCCCCC)CCCCCC</t>
  </si>
  <si>
    <t>C=C(CC(CCCCCCCC)CCCCCC)CCCCCC</t>
  </si>
  <si>
    <t>C=C(CC(CC(CCCCCCCC)CCCCCC)CCCCCC)CCCCCC</t>
  </si>
  <si>
    <t>1-Hexene dimer</t>
  </si>
  <si>
    <t>1-Hexene trimer</t>
  </si>
  <si>
    <t>1-Hexene tetramer</t>
  </si>
  <si>
    <t>1-Hexene pentamer</t>
  </si>
  <si>
    <t>1-Octene dimer</t>
  </si>
  <si>
    <t>1-Octene trimer</t>
  </si>
  <si>
    <t>1-Octene tetramer</t>
  </si>
  <si>
    <t>1-Decene dimer</t>
  </si>
  <si>
    <t>1-Decene trimer</t>
  </si>
  <si>
    <t>1-Decene tetramer</t>
  </si>
  <si>
    <t>1-Dodecene dimer</t>
  </si>
  <si>
    <t>1-Dodecene trimer</t>
  </si>
  <si>
    <t>C=C(CCCCCCCCCC)CCCCCCCC</t>
  </si>
  <si>
    <t>C=C(CC(CCCCCCCCCC)CCCCCCCC)CCCCCCCC</t>
  </si>
  <si>
    <t>C=C(CC(CC(CCCCCCCCCC)CCCCCCCC)CCCCCCCC)CCCCCCCC</t>
  </si>
  <si>
    <t>C=C(CCCCCCCCCCCC)CCCCCCCCCC</t>
  </si>
  <si>
    <t>C=C(CC(CCCCCCCCCCCC)CCCCCCCCCC)CCCCCCCCCC</t>
  </si>
  <si>
    <t>ethyl caprate</t>
  </si>
  <si>
    <t>ethyl myristate</t>
  </si>
  <si>
    <t>ethyl stearate</t>
  </si>
  <si>
    <t>methyl caprylate</t>
  </si>
  <si>
    <t>methyl myristate</t>
  </si>
  <si>
    <t>CCCCCCCCCC(=O)OCC</t>
  </si>
  <si>
    <t>CCCCCCCCCCCCCC(=O)OCC</t>
  </si>
  <si>
    <t>ethyl palmitate</t>
  </si>
  <si>
    <t>CCCCCCCCCCCCCCCC(=O)OCC</t>
  </si>
  <si>
    <t>CCCCCCCCCCCCCCCCCC(=O)OCC</t>
  </si>
  <si>
    <t>CCCCCCCC(=O)OC</t>
  </si>
  <si>
    <t>CCCCCCCCCCCCCC(=O)OC</t>
  </si>
  <si>
    <t>methyl palmitate</t>
  </si>
  <si>
    <t>CCCCCCCCCCCCCCCC(=O)OC</t>
  </si>
  <si>
    <t>CCCCCC=CCC=CCCCCCCCC(=O)OCCCC</t>
  </si>
  <si>
    <t>CCCCCCCCCCCC</t>
  </si>
  <si>
    <t>Kinematic viscosity of biodiesel fuel components and related compounds. Influence of compound structure and comparison to petrodiesel fuel components.pdf</t>
  </si>
  <si>
    <t>5,14-Di-n-butyloctadecane</t>
  </si>
  <si>
    <t>CCCCC(CCCC)CCCCCCCCC(CCCC)CCCC</t>
  </si>
  <si>
    <t>9(2-Phenylethyl)-heptadecane</t>
  </si>
  <si>
    <t>CCCCCCCCC(CCCCCCCC)CCC1=CC=CC=C1</t>
  </si>
  <si>
    <t>1,7-Dycyclopentyl-4(3-cyclopentyl-propyl) heptane</t>
  </si>
  <si>
    <t>C1CCC(C1)CCCC(CCCC2CCCC2)CCCC3CCCC3</t>
  </si>
  <si>
    <t>1-a-Naphthyl-pentadecane</t>
  </si>
  <si>
    <t>CCCCCCCCCCCCCCCC1=CC=CC2=C1C=CC=C2</t>
  </si>
  <si>
    <t>9[a(cis-0.3.3-Bicyclo-octyl)-methyl]heptadecane</t>
  </si>
  <si>
    <t>CCCCCCCCC(C1CCC2C1CCC2)CCCCCCCC</t>
  </si>
  <si>
    <t>Viscosity, Temperature, and Pressure of Lubricating Oils</t>
  </si>
  <si>
    <t>The effect of gas turbine lubricant base oil molecular structure on friction</t>
  </si>
  <si>
    <t>Density, Refractive Index, and Kinematic Viscosity of Diesters and Triesters</t>
  </si>
  <si>
    <t>Unraveling Weak nteraction of Kinematic Viscosity of Fatty Acid Methyl Esters in Natural Ester Insulating Oils</t>
  </si>
  <si>
    <t>Investigation of the Physical and Tribological Properties of Iso-Oleic Acid</t>
  </si>
  <si>
    <t>Molecular structure and shear viscosity isomeri -hexanes</t>
  </si>
  <si>
    <t>densities and viscosities of fatty acid methyl and ethyl esters</t>
  </si>
  <si>
    <t>Study of the structure–activity relationship of metallocene-catalysed poly-α-olefin (mPAO) base oil</t>
  </si>
  <si>
    <t>Properties of high molecular weight hydrocarbons</t>
  </si>
  <si>
    <t>Kinematic viscosity of biodiesel components (fatty acid alkyl esters) and related compounds at low temperatures</t>
  </si>
  <si>
    <t>Production of Biomass-Based Automotive Lubricants by Reductive Etherification</t>
  </si>
  <si>
    <t>KV40 (cSt)</t>
  </si>
  <si>
    <t>KV100 (cSt)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</si>
</sst>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D290C-8E5A-7643-95C9-F256E28C58BB}">
  <dimension ref="A1:H87"/>
  <sheetViews>
    <sheetView tabSelected="1" zoomScale="137" workbookViewId="0">
      <selection activeCell="D1" sqref="D1"/>
    </sheetView>
  </sheetViews>
  <sheetFormatPr baseColWidth="10" defaultRowHeight="16" x14ac:dyDescent="0.2"/>
  <cols>
    <col min="1" max="1" width="33.33203125" customWidth="1"/>
    <col min="2" max="2" width="48.1640625" customWidth="1"/>
    <col min="5" max="5" width="14.5" customWidth="1"/>
  </cols>
  <sheetData>
    <row r="1" spans="1:8" x14ac:dyDescent="0.2">
      <c r="A1" t="s">
        <v>0</v>
      </c>
      <c r="B1" t="s">
        <v>66</v>
      </c>
      <c r="C1" t="s">
        <v>191</v>
      </c>
      <c r="D1" t="s">
        <v>192</v>
      </c>
      <c r="E1" t="s">
        <v>10</v>
      </c>
      <c r="F1" t="s">
        <v>64</v>
      </c>
      <c r="G1" t="s">
        <v>65</v>
      </c>
      <c r="H1" t="s">
        <v>63</v>
      </c>
    </row>
    <row r="2" spans="1:8" x14ac:dyDescent="0.2">
      <c r="A2" t="s">
        <v>1</v>
      </c>
      <c r="B2" t="s">
        <v>31</v>
      </c>
      <c r="C2">
        <v>0.42</v>
      </c>
      <c r="D2" t="s">
        <v>40</v>
      </c>
      <c r="E2" t="s">
        <v>40</v>
      </c>
      <c r="F2" t="s">
        <v>40</v>
      </c>
      <c r="G2" t="s">
        <v>40</v>
      </c>
      <c r="H2" t="s">
        <v>169</v>
      </c>
    </row>
    <row r="3" spans="1:8" x14ac:dyDescent="0.2">
      <c r="A3" t="s">
        <v>2</v>
      </c>
      <c r="B3" t="s">
        <v>32</v>
      </c>
      <c r="C3">
        <v>0.97</v>
      </c>
      <c r="D3" t="s">
        <v>40</v>
      </c>
      <c r="E3" t="s">
        <v>40</v>
      </c>
      <c r="F3" t="s">
        <v>40</v>
      </c>
      <c r="G3" t="s">
        <v>40</v>
      </c>
      <c r="H3" t="s">
        <v>169</v>
      </c>
    </row>
    <row r="4" spans="1:8" x14ac:dyDescent="0.2">
      <c r="A4" t="s">
        <v>3</v>
      </c>
      <c r="B4" t="s">
        <v>33</v>
      </c>
      <c r="C4">
        <v>1.2</v>
      </c>
      <c r="D4" t="s">
        <v>40</v>
      </c>
      <c r="E4" t="s">
        <v>40</v>
      </c>
      <c r="F4" t="s">
        <v>40</v>
      </c>
      <c r="G4" t="s">
        <v>40</v>
      </c>
      <c r="H4" t="s">
        <v>169</v>
      </c>
    </row>
    <row r="5" spans="1:8" x14ac:dyDescent="0.2">
      <c r="A5" t="s">
        <v>4</v>
      </c>
      <c r="B5" t="s">
        <v>34</v>
      </c>
      <c r="C5">
        <v>2.09</v>
      </c>
      <c r="D5" t="s">
        <v>40</v>
      </c>
      <c r="E5" t="s">
        <v>40</v>
      </c>
      <c r="F5" t="s">
        <v>40</v>
      </c>
      <c r="G5" t="s">
        <v>40</v>
      </c>
      <c r="H5" t="s">
        <v>169</v>
      </c>
    </row>
    <row r="6" spans="1:8" x14ac:dyDescent="0.2">
      <c r="A6" t="s">
        <v>5</v>
      </c>
      <c r="B6" t="s">
        <v>35</v>
      </c>
      <c r="C6">
        <v>3.14</v>
      </c>
      <c r="D6" t="s">
        <v>40</v>
      </c>
      <c r="E6" t="s">
        <v>40</v>
      </c>
      <c r="F6" t="s">
        <v>40</v>
      </c>
      <c r="G6" t="s">
        <v>40</v>
      </c>
      <c r="H6" t="s">
        <v>169</v>
      </c>
    </row>
    <row r="7" spans="1:8" x14ac:dyDescent="0.2">
      <c r="A7" t="s">
        <v>8</v>
      </c>
      <c r="B7" t="s">
        <v>36</v>
      </c>
      <c r="C7">
        <v>1.3</v>
      </c>
      <c r="D7" t="s">
        <v>40</v>
      </c>
      <c r="E7" t="s">
        <v>40</v>
      </c>
      <c r="F7" t="s">
        <v>40</v>
      </c>
      <c r="G7" t="s">
        <v>40</v>
      </c>
      <c r="H7" t="s">
        <v>169</v>
      </c>
    </row>
    <row r="8" spans="1:8" x14ac:dyDescent="0.2">
      <c r="A8" t="s">
        <v>9</v>
      </c>
      <c r="B8" t="s">
        <v>37</v>
      </c>
      <c r="C8">
        <v>1.98</v>
      </c>
      <c r="D8" t="s">
        <v>40</v>
      </c>
      <c r="E8" t="s">
        <v>40</v>
      </c>
      <c r="F8" t="s">
        <v>40</v>
      </c>
      <c r="G8" t="s">
        <v>40</v>
      </c>
      <c r="H8" t="s">
        <v>169</v>
      </c>
    </row>
    <row r="9" spans="1:8" x14ac:dyDescent="0.2">
      <c r="A9" t="s">
        <v>6</v>
      </c>
      <c r="B9" t="s">
        <v>38</v>
      </c>
      <c r="C9">
        <v>2.7</v>
      </c>
      <c r="D9" t="s">
        <v>40</v>
      </c>
      <c r="E9" t="s">
        <v>40</v>
      </c>
      <c r="F9" t="s">
        <v>40</v>
      </c>
      <c r="G9" t="s">
        <v>40</v>
      </c>
      <c r="H9" t="s">
        <v>169</v>
      </c>
    </row>
    <row r="10" spans="1:8" x14ac:dyDescent="0.2">
      <c r="A10" t="s">
        <v>7</v>
      </c>
      <c r="B10" t="s">
        <v>39</v>
      </c>
      <c r="C10">
        <v>3.58</v>
      </c>
      <c r="D10" t="s">
        <v>40</v>
      </c>
      <c r="E10" t="s">
        <v>40</v>
      </c>
      <c r="F10" t="s">
        <v>40</v>
      </c>
      <c r="G10" t="s">
        <v>40</v>
      </c>
      <c r="H10" t="s">
        <v>169</v>
      </c>
    </row>
    <row r="11" spans="1:8" x14ac:dyDescent="0.2">
      <c r="A11" t="s">
        <v>11</v>
      </c>
      <c r="B11" t="s">
        <v>21</v>
      </c>
      <c r="C11">
        <v>5.6</v>
      </c>
      <c r="D11">
        <v>1.9</v>
      </c>
      <c r="E11">
        <v>124</v>
      </c>
      <c r="F11" t="s">
        <v>40</v>
      </c>
      <c r="G11" t="s">
        <v>40</v>
      </c>
      <c r="H11" t="s">
        <v>181</v>
      </c>
    </row>
    <row r="12" spans="1:8" x14ac:dyDescent="0.2">
      <c r="A12" t="s">
        <v>12</v>
      </c>
      <c r="B12" t="s">
        <v>22</v>
      </c>
      <c r="C12">
        <v>13.9</v>
      </c>
      <c r="D12">
        <v>3.4</v>
      </c>
      <c r="E12">
        <v>124</v>
      </c>
      <c r="F12" t="s">
        <v>40</v>
      </c>
      <c r="G12" t="s">
        <v>40</v>
      </c>
      <c r="H12" t="s">
        <v>181</v>
      </c>
    </row>
    <row r="13" spans="1:8" x14ac:dyDescent="0.2">
      <c r="A13" t="s">
        <v>13</v>
      </c>
      <c r="B13" t="s">
        <v>23</v>
      </c>
      <c r="C13">
        <v>15.3</v>
      </c>
      <c r="D13">
        <v>3.6</v>
      </c>
      <c r="E13">
        <v>119</v>
      </c>
      <c r="F13" t="s">
        <v>40</v>
      </c>
      <c r="G13" t="s">
        <v>40</v>
      </c>
      <c r="H13" t="s">
        <v>181</v>
      </c>
    </row>
    <row r="14" spans="1:8" x14ac:dyDescent="0.2">
      <c r="A14" t="s">
        <v>14</v>
      </c>
      <c r="B14" t="s">
        <v>24</v>
      </c>
      <c r="C14">
        <v>21.1</v>
      </c>
      <c r="D14">
        <v>4.5999999999999996</v>
      </c>
      <c r="E14">
        <v>135</v>
      </c>
      <c r="F14" t="s">
        <v>40</v>
      </c>
      <c r="G14" t="s">
        <v>40</v>
      </c>
      <c r="H14" t="s">
        <v>181</v>
      </c>
    </row>
    <row r="15" spans="1:8" x14ac:dyDescent="0.2">
      <c r="A15" t="s">
        <v>15</v>
      </c>
      <c r="B15" t="s">
        <v>25</v>
      </c>
      <c r="C15">
        <v>20.5</v>
      </c>
      <c r="D15">
        <v>6</v>
      </c>
      <c r="E15">
        <v>146</v>
      </c>
      <c r="F15" t="s">
        <v>40</v>
      </c>
      <c r="G15" t="s">
        <v>40</v>
      </c>
      <c r="H15" t="s">
        <v>181</v>
      </c>
    </row>
    <row r="16" spans="1:8" x14ac:dyDescent="0.2">
      <c r="A16" t="s">
        <v>16</v>
      </c>
      <c r="B16" t="s">
        <v>26</v>
      </c>
      <c r="C16">
        <v>44.1</v>
      </c>
      <c r="D16">
        <v>6.2</v>
      </c>
      <c r="E16">
        <v>84</v>
      </c>
      <c r="F16" t="s">
        <v>40</v>
      </c>
      <c r="G16" t="s">
        <v>40</v>
      </c>
      <c r="H16" t="s">
        <v>181</v>
      </c>
    </row>
    <row r="17" spans="1:8" x14ac:dyDescent="0.2">
      <c r="A17" t="s">
        <v>18</v>
      </c>
      <c r="B17" t="s">
        <v>27</v>
      </c>
      <c r="C17">
        <v>35.5</v>
      </c>
      <c r="D17">
        <v>5.7</v>
      </c>
      <c r="E17">
        <v>101</v>
      </c>
      <c r="F17" t="s">
        <v>40</v>
      </c>
      <c r="G17" t="s">
        <v>40</v>
      </c>
      <c r="H17" t="s">
        <v>181</v>
      </c>
    </row>
    <row r="18" spans="1:8" x14ac:dyDescent="0.2">
      <c r="A18" t="s">
        <v>17</v>
      </c>
      <c r="B18" t="s">
        <v>28</v>
      </c>
      <c r="C18">
        <v>31</v>
      </c>
      <c r="D18">
        <v>5.5</v>
      </c>
      <c r="E18">
        <v>115</v>
      </c>
      <c r="F18" t="s">
        <v>40</v>
      </c>
      <c r="G18" t="s">
        <v>40</v>
      </c>
      <c r="H18" t="s">
        <v>181</v>
      </c>
    </row>
    <row r="19" spans="1:8" x14ac:dyDescent="0.2">
      <c r="A19" t="s">
        <v>19</v>
      </c>
      <c r="B19" t="s">
        <v>29</v>
      </c>
      <c r="C19">
        <v>27.5</v>
      </c>
      <c r="D19">
        <v>5.3</v>
      </c>
      <c r="E19">
        <v>130</v>
      </c>
      <c r="F19" t="s">
        <v>40</v>
      </c>
      <c r="G19" t="s">
        <v>40</v>
      </c>
      <c r="H19" t="s">
        <v>181</v>
      </c>
    </row>
    <row r="20" spans="1:8" x14ac:dyDescent="0.2">
      <c r="A20" t="s">
        <v>20</v>
      </c>
      <c r="B20" t="s">
        <v>30</v>
      </c>
      <c r="C20">
        <v>25.5</v>
      </c>
      <c r="D20">
        <v>5.2</v>
      </c>
      <c r="E20">
        <v>142</v>
      </c>
      <c r="F20" t="s">
        <v>40</v>
      </c>
      <c r="G20" t="s">
        <v>40</v>
      </c>
      <c r="H20" t="s">
        <v>181</v>
      </c>
    </row>
    <row r="21" spans="1:8" x14ac:dyDescent="0.2">
      <c r="A21" t="s">
        <v>41</v>
      </c>
      <c r="B21" t="s">
        <v>42</v>
      </c>
      <c r="C21">
        <v>12.61</v>
      </c>
      <c r="D21">
        <v>2.88</v>
      </c>
      <c r="E21" t="s">
        <v>40</v>
      </c>
      <c r="F21" t="s">
        <v>40</v>
      </c>
      <c r="G21" t="s">
        <v>40</v>
      </c>
      <c r="H21" t="s">
        <v>180</v>
      </c>
    </row>
    <row r="22" spans="1:8" x14ac:dyDescent="0.2">
      <c r="A22" t="s">
        <v>43</v>
      </c>
      <c r="B22" t="s">
        <v>44</v>
      </c>
      <c r="C22">
        <v>33.53</v>
      </c>
      <c r="D22">
        <v>4.9800000000000004</v>
      </c>
      <c r="E22" t="s">
        <v>40</v>
      </c>
      <c r="F22" t="s">
        <v>40</v>
      </c>
      <c r="G22" t="s">
        <v>40</v>
      </c>
      <c r="H22" t="s">
        <v>180</v>
      </c>
    </row>
    <row r="23" spans="1:8" x14ac:dyDescent="0.2">
      <c r="A23" t="s">
        <v>45</v>
      </c>
      <c r="B23" t="s">
        <v>46</v>
      </c>
      <c r="C23">
        <v>8.93</v>
      </c>
      <c r="D23">
        <v>2.4900000000000002</v>
      </c>
      <c r="E23" t="s">
        <v>40</v>
      </c>
      <c r="F23" t="s">
        <v>40</v>
      </c>
      <c r="G23" t="s">
        <v>40</v>
      </c>
      <c r="H23" t="s">
        <v>180</v>
      </c>
    </row>
    <row r="24" spans="1:8" x14ac:dyDescent="0.2">
      <c r="A24" t="s">
        <v>47</v>
      </c>
      <c r="B24" t="s">
        <v>48</v>
      </c>
      <c r="C24">
        <v>16.05</v>
      </c>
      <c r="D24">
        <v>3.57</v>
      </c>
      <c r="E24" t="s">
        <v>40</v>
      </c>
      <c r="F24" t="s">
        <v>40</v>
      </c>
      <c r="G24" t="s">
        <v>40</v>
      </c>
      <c r="H24" t="s">
        <v>180</v>
      </c>
    </row>
    <row r="25" spans="1:8" x14ac:dyDescent="0.2">
      <c r="A25" t="s">
        <v>62</v>
      </c>
      <c r="B25" t="s">
        <v>61</v>
      </c>
      <c r="C25">
        <v>10</v>
      </c>
      <c r="D25">
        <v>3.1</v>
      </c>
      <c r="E25">
        <v>150</v>
      </c>
      <c r="F25">
        <v>-60</v>
      </c>
      <c r="G25">
        <v>186</v>
      </c>
      <c r="H25" t="s">
        <v>190</v>
      </c>
    </row>
    <row r="26" spans="1:8" x14ac:dyDescent="0.2">
      <c r="A26" t="s">
        <v>60</v>
      </c>
      <c r="B26" t="s">
        <v>59</v>
      </c>
      <c r="C26">
        <v>11.1</v>
      </c>
      <c r="D26">
        <v>3.1</v>
      </c>
      <c r="E26">
        <v>143</v>
      </c>
      <c r="F26">
        <v>-21</v>
      </c>
      <c r="G26">
        <v>210</v>
      </c>
      <c r="H26" t="s">
        <v>190</v>
      </c>
    </row>
    <row r="27" spans="1:8" x14ac:dyDescent="0.2">
      <c r="A27" t="s">
        <v>58</v>
      </c>
      <c r="B27" t="s">
        <v>57</v>
      </c>
      <c r="C27">
        <v>12.2</v>
      </c>
      <c r="D27">
        <v>3.3</v>
      </c>
      <c r="E27">
        <v>142</v>
      </c>
      <c r="F27">
        <v>-12</v>
      </c>
      <c r="G27">
        <v>210</v>
      </c>
      <c r="H27" t="s">
        <v>190</v>
      </c>
    </row>
    <row r="28" spans="1:8" x14ac:dyDescent="0.2">
      <c r="A28" t="s">
        <v>56</v>
      </c>
      <c r="B28" t="s">
        <v>55</v>
      </c>
      <c r="C28">
        <v>14.2</v>
      </c>
      <c r="D28">
        <v>3.6</v>
      </c>
      <c r="E28">
        <v>147</v>
      </c>
      <c r="F28">
        <v>-30</v>
      </c>
      <c r="G28">
        <v>189</v>
      </c>
      <c r="H28" t="s">
        <v>190</v>
      </c>
    </row>
    <row r="29" spans="1:8" x14ac:dyDescent="0.2">
      <c r="A29" t="s">
        <v>54</v>
      </c>
      <c r="B29" t="s">
        <v>53</v>
      </c>
      <c r="C29">
        <v>9.6</v>
      </c>
      <c r="D29">
        <v>2.7</v>
      </c>
      <c r="E29">
        <v>123</v>
      </c>
      <c r="F29">
        <v>-18</v>
      </c>
      <c r="G29">
        <v>195</v>
      </c>
      <c r="H29" t="s">
        <v>190</v>
      </c>
    </row>
    <row r="30" spans="1:8" x14ac:dyDescent="0.2">
      <c r="A30" t="s">
        <v>52</v>
      </c>
      <c r="B30" t="s">
        <v>51</v>
      </c>
      <c r="C30">
        <v>11.9</v>
      </c>
      <c r="D30">
        <v>3.3</v>
      </c>
      <c r="E30">
        <v>146</v>
      </c>
      <c r="F30">
        <v>-27</v>
      </c>
      <c r="G30">
        <v>213</v>
      </c>
      <c r="H30" t="s">
        <v>190</v>
      </c>
    </row>
    <row r="31" spans="1:8" x14ac:dyDescent="0.2">
      <c r="A31" t="s">
        <v>50</v>
      </c>
      <c r="B31" t="s">
        <v>49</v>
      </c>
      <c r="C31">
        <v>12</v>
      </c>
      <c r="D31">
        <v>3.5</v>
      </c>
      <c r="E31">
        <v>145</v>
      </c>
      <c r="F31">
        <v>-37</v>
      </c>
      <c r="G31">
        <v>206</v>
      </c>
      <c r="H31" t="s">
        <v>190</v>
      </c>
    </row>
    <row r="32" spans="1:8" x14ac:dyDescent="0.2">
      <c r="A32" t="s">
        <v>67</v>
      </c>
      <c r="B32" t="s">
        <v>79</v>
      </c>
      <c r="C32">
        <v>5.7309999999999999</v>
      </c>
      <c r="D32" t="s">
        <v>40</v>
      </c>
      <c r="E32" t="s">
        <v>40</v>
      </c>
      <c r="F32" t="s">
        <v>40</v>
      </c>
      <c r="G32" t="s">
        <v>40</v>
      </c>
      <c r="H32" t="s">
        <v>182</v>
      </c>
    </row>
    <row r="33" spans="1:8" x14ac:dyDescent="0.2">
      <c r="A33" t="s">
        <v>68</v>
      </c>
      <c r="B33" t="s">
        <v>80</v>
      </c>
      <c r="C33">
        <v>26.158200000000001</v>
      </c>
      <c r="D33" t="s">
        <v>40</v>
      </c>
      <c r="E33" t="s">
        <v>40</v>
      </c>
      <c r="F33" t="s">
        <v>40</v>
      </c>
      <c r="G33" t="s">
        <v>40</v>
      </c>
      <c r="H33" t="s">
        <v>182</v>
      </c>
    </row>
    <row r="34" spans="1:8" x14ac:dyDescent="0.2">
      <c r="A34" t="s">
        <v>69</v>
      </c>
      <c r="B34" t="s">
        <v>81</v>
      </c>
      <c r="C34">
        <v>3.3031999999999999</v>
      </c>
      <c r="D34" t="s">
        <v>40</v>
      </c>
      <c r="E34" t="s">
        <v>40</v>
      </c>
      <c r="F34" t="s">
        <v>40</v>
      </c>
      <c r="G34" t="s">
        <v>40</v>
      </c>
      <c r="H34" t="s">
        <v>182</v>
      </c>
    </row>
    <row r="35" spans="1:8" x14ac:dyDescent="0.2">
      <c r="A35" t="s">
        <v>70</v>
      </c>
      <c r="B35" t="s">
        <v>82</v>
      </c>
      <c r="C35">
        <v>3.7621000000000002</v>
      </c>
      <c r="D35" t="s">
        <v>40</v>
      </c>
      <c r="E35" t="s">
        <v>40</v>
      </c>
      <c r="F35" t="s">
        <v>40</v>
      </c>
      <c r="G35" t="s">
        <v>40</v>
      </c>
      <c r="H35" t="s">
        <v>182</v>
      </c>
    </row>
    <row r="36" spans="1:8" x14ac:dyDescent="0.2">
      <c r="A36" t="s">
        <v>71</v>
      </c>
      <c r="B36" t="s">
        <v>83</v>
      </c>
      <c r="C36">
        <v>4.6231999999999998</v>
      </c>
      <c r="D36" t="s">
        <v>40</v>
      </c>
      <c r="E36" t="s">
        <v>40</v>
      </c>
      <c r="F36" t="s">
        <v>40</v>
      </c>
      <c r="G36" t="s">
        <v>40</v>
      </c>
      <c r="H36" t="s">
        <v>182</v>
      </c>
    </row>
    <row r="37" spans="1:8" x14ac:dyDescent="0.2">
      <c r="A37" t="s">
        <v>72</v>
      </c>
      <c r="B37" t="s">
        <v>84</v>
      </c>
      <c r="C37">
        <v>0.39019999999999999</v>
      </c>
      <c r="D37" t="s">
        <v>40</v>
      </c>
      <c r="E37" t="s">
        <v>40</v>
      </c>
      <c r="F37" t="s">
        <v>40</v>
      </c>
      <c r="G37" t="s">
        <v>40</v>
      </c>
      <c r="H37" t="s">
        <v>185</v>
      </c>
    </row>
    <row r="38" spans="1:8" x14ac:dyDescent="0.2">
      <c r="A38" t="s">
        <v>73</v>
      </c>
      <c r="B38" t="s">
        <v>85</v>
      </c>
      <c r="C38">
        <v>19.600000000000001</v>
      </c>
      <c r="D38">
        <v>4.9000000000000004</v>
      </c>
      <c r="E38">
        <v>189</v>
      </c>
      <c r="F38" t="s">
        <v>40</v>
      </c>
      <c r="G38" t="s">
        <v>40</v>
      </c>
      <c r="H38" t="s">
        <v>184</v>
      </c>
    </row>
    <row r="39" spans="1:8" x14ac:dyDescent="0.2">
      <c r="A39" t="s">
        <v>74</v>
      </c>
      <c r="B39" t="s">
        <v>86</v>
      </c>
      <c r="C39">
        <v>28</v>
      </c>
      <c r="D39">
        <v>5.8</v>
      </c>
      <c r="E39">
        <v>157.5</v>
      </c>
      <c r="F39" t="s">
        <v>40</v>
      </c>
      <c r="G39" t="s">
        <v>40</v>
      </c>
      <c r="H39" t="s">
        <v>184</v>
      </c>
    </row>
    <row r="40" spans="1:8" x14ac:dyDescent="0.2">
      <c r="A40" t="s">
        <v>75</v>
      </c>
      <c r="B40" t="s">
        <v>87</v>
      </c>
      <c r="C40">
        <v>5.85</v>
      </c>
      <c r="D40" t="s">
        <v>40</v>
      </c>
      <c r="E40" t="s">
        <v>40</v>
      </c>
      <c r="F40" t="s">
        <v>40</v>
      </c>
      <c r="G40" t="s">
        <v>40</v>
      </c>
      <c r="H40" t="s">
        <v>183</v>
      </c>
    </row>
    <row r="41" spans="1:8" x14ac:dyDescent="0.2">
      <c r="A41" t="s">
        <v>76</v>
      </c>
      <c r="B41" t="s">
        <v>88</v>
      </c>
      <c r="C41">
        <v>4.51</v>
      </c>
      <c r="D41" t="s">
        <v>40</v>
      </c>
      <c r="E41" t="s">
        <v>40</v>
      </c>
      <c r="F41" t="s">
        <v>40</v>
      </c>
      <c r="G41" t="s">
        <v>40</v>
      </c>
      <c r="H41" t="s">
        <v>183</v>
      </c>
    </row>
    <row r="42" spans="1:8" x14ac:dyDescent="0.2">
      <c r="A42" t="s">
        <v>77</v>
      </c>
      <c r="B42" t="s">
        <v>89</v>
      </c>
      <c r="C42">
        <v>3.65</v>
      </c>
      <c r="D42" t="s">
        <v>40</v>
      </c>
      <c r="E42" t="s">
        <v>40</v>
      </c>
      <c r="F42" t="s">
        <v>40</v>
      </c>
      <c r="G42" t="s">
        <v>40</v>
      </c>
      <c r="H42" t="s">
        <v>183</v>
      </c>
    </row>
    <row r="43" spans="1:8" x14ac:dyDescent="0.2">
      <c r="A43" t="s">
        <v>78</v>
      </c>
      <c r="B43" t="s">
        <v>90</v>
      </c>
      <c r="C43">
        <v>3.14</v>
      </c>
      <c r="D43" t="s">
        <v>40</v>
      </c>
      <c r="E43" t="s">
        <v>40</v>
      </c>
      <c r="F43" t="s">
        <v>40</v>
      </c>
      <c r="G43" t="s">
        <v>40</v>
      </c>
      <c r="H43" t="s">
        <v>183</v>
      </c>
    </row>
    <row r="44" spans="1:8" x14ac:dyDescent="0.2">
      <c r="A44" t="s">
        <v>91</v>
      </c>
      <c r="B44" t="s">
        <v>100</v>
      </c>
      <c r="C44">
        <v>1.71</v>
      </c>
      <c r="D44" t="s">
        <v>40</v>
      </c>
      <c r="E44" t="s">
        <v>40</v>
      </c>
      <c r="F44" t="s">
        <v>40</v>
      </c>
      <c r="G44" t="s">
        <v>40</v>
      </c>
      <c r="H44" t="s">
        <v>189</v>
      </c>
    </row>
    <row r="45" spans="1:8" x14ac:dyDescent="0.2">
      <c r="A45" t="s">
        <v>92</v>
      </c>
      <c r="B45" t="s">
        <v>101</v>
      </c>
      <c r="C45">
        <v>2.41</v>
      </c>
      <c r="D45" t="s">
        <v>40</v>
      </c>
      <c r="E45" t="s">
        <v>40</v>
      </c>
      <c r="F45" t="s">
        <v>40</v>
      </c>
      <c r="G45" t="s">
        <v>40</v>
      </c>
      <c r="H45" t="s">
        <v>189</v>
      </c>
    </row>
    <row r="46" spans="1:8" x14ac:dyDescent="0.2">
      <c r="A46" t="s">
        <v>93</v>
      </c>
      <c r="B46" t="s">
        <v>102</v>
      </c>
      <c r="C46">
        <v>2.73</v>
      </c>
      <c r="D46" t="s">
        <v>40</v>
      </c>
      <c r="E46" t="s">
        <v>40</v>
      </c>
      <c r="F46" t="s">
        <v>40</v>
      </c>
      <c r="G46" t="s">
        <v>40</v>
      </c>
      <c r="H46" t="s">
        <v>189</v>
      </c>
    </row>
    <row r="47" spans="1:8" x14ac:dyDescent="0.2">
      <c r="A47" t="s">
        <v>94</v>
      </c>
      <c r="B47" t="s">
        <v>103</v>
      </c>
      <c r="C47">
        <v>3.67</v>
      </c>
      <c r="D47" t="s">
        <v>40</v>
      </c>
      <c r="E47" t="s">
        <v>40</v>
      </c>
      <c r="F47" t="s">
        <v>40</v>
      </c>
      <c r="G47" t="s">
        <v>40</v>
      </c>
      <c r="H47" t="s">
        <v>189</v>
      </c>
    </row>
    <row r="48" spans="1:8" x14ac:dyDescent="0.2">
      <c r="A48" t="s">
        <v>95</v>
      </c>
      <c r="B48" t="s">
        <v>104</v>
      </c>
      <c r="C48">
        <v>15.29</v>
      </c>
      <c r="D48" t="s">
        <v>40</v>
      </c>
      <c r="E48" t="s">
        <v>40</v>
      </c>
      <c r="F48" t="s">
        <v>40</v>
      </c>
      <c r="G48" t="s">
        <v>40</v>
      </c>
      <c r="H48" t="s">
        <v>189</v>
      </c>
    </row>
    <row r="49" spans="1:8" x14ac:dyDescent="0.2">
      <c r="A49" t="s">
        <v>96</v>
      </c>
      <c r="B49" t="s">
        <v>105</v>
      </c>
      <c r="C49">
        <v>8.01</v>
      </c>
      <c r="D49" t="s">
        <v>40</v>
      </c>
      <c r="E49" t="s">
        <v>40</v>
      </c>
      <c r="F49" t="s">
        <v>40</v>
      </c>
      <c r="G49" t="s">
        <v>40</v>
      </c>
      <c r="H49" t="s">
        <v>189</v>
      </c>
    </row>
    <row r="50" spans="1:8" x14ac:dyDescent="0.2">
      <c r="A50" t="s">
        <v>97</v>
      </c>
      <c r="B50" t="s">
        <v>106</v>
      </c>
      <c r="C50">
        <v>16.920000000000002</v>
      </c>
      <c r="D50" t="s">
        <v>40</v>
      </c>
      <c r="E50" t="s">
        <v>40</v>
      </c>
      <c r="F50" t="s">
        <v>40</v>
      </c>
      <c r="G50" t="s">
        <v>40</v>
      </c>
      <c r="H50" t="s">
        <v>189</v>
      </c>
    </row>
    <row r="51" spans="1:8" x14ac:dyDescent="0.2">
      <c r="A51" t="s">
        <v>98</v>
      </c>
      <c r="B51" t="s">
        <v>107</v>
      </c>
      <c r="C51">
        <v>38.44</v>
      </c>
      <c r="D51" t="s">
        <v>40</v>
      </c>
      <c r="E51" t="s">
        <v>40</v>
      </c>
      <c r="F51" t="s">
        <v>40</v>
      </c>
      <c r="G51" t="s">
        <v>40</v>
      </c>
      <c r="H51" t="s">
        <v>189</v>
      </c>
    </row>
    <row r="52" spans="1:8" x14ac:dyDescent="0.2">
      <c r="A52" t="s">
        <v>112</v>
      </c>
      <c r="B52" t="s">
        <v>108</v>
      </c>
      <c r="C52">
        <v>2.58</v>
      </c>
      <c r="D52" t="s">
        <v>40</v>
      </c>
      <c r="E52" t="s">
        <v>40</v>
      </c>
      <c r="F52" t="s">
        <v>40</v>
      </c>
      <c r="G52" t="s">
        <v>40</v>
      </c>
      <c r="H52" t="s">
        <v>189</v>
      </c>
    </row>
    <row r="53" spans="1:8" x14ac:dyDescent="0.2">
      <c r="A53" t="s">
        <v>113</v>
      </c>
      <c r="B53" t="s">
        <v>109</v>
      </c>
      <c r="C53">
        <v>3.04</v>
      </c>
      <c r="D53" t="s">
        <v>40</v>
      </c>
      <c r="E53" t="s">
        <v>40</v>
      </c>
      <c r="F53" t="s">
        <v>40</v>
      </c>
      <c r="G53" t="s">
        <v>40</v>
      </c>
      <c r="H53" t="s">
        <v>189</v>
      </c>
    </row>
    <row r="54" spans="1:8" x14ac:dyDescent="0.2">
      <c r="A54" t="s">
        <v>114</v>
      </c>
      <c r="B54" t="s">
        <v>110</v>
      </c>
      <c r="C54">
        <v>3.36</v>
      </c>
      <c r="D54" t="s">
        <v>40</v>
      </c>
      <c r="E54" t="s">
        <v>40</v>
      </c>
      <c r="F54" t="s">
        <v>40</v>
      </c>
      <c r="G54" t="s">
        <v>40</v>
      </c>
      <c r="H54" t="s">
        <v>189</v>
      </c>
    </row>
    <row r="55" spans="1:8" x14ac:dyDescent="0.2">
      <c r="A55" t="s">
        <v>115</v>
      </c>
      <c r="B55" t="s">
        <v>122</v>
      </c>
      <c r="C55">
        <v>4.7300000000000004</v>
      </c>
      <c r="D55" t="s">
        <v>40</v>
      </c>
      <c r="E55" t="s">
        <v>40</v>
      </c>
      <c r="F55" t="s">
        <v>40</v>
      </c>
      <c r="G55" t="s">
        <v>40</v>
      </c>
      <c r="H55" t="s">
        <v>189</v>
      </c>
    </row>
    <row r="56" spans="1:8" x14ac:dyDescent="0.2">
      <c r="A56" t="s">
        <v>116</v>
      </c>
      <c r="B56" t="s">
        <v>111</v>
      </c>
      <c r="C56">
        <v>5.4</v>
      </c>
      <c r="D56" t="s">
        <v>40</v>
      </c>
      <c r="E56" t="s">
        <v>40</v>
      </c>
      <c r="F56" t="s">
        <v>40</v>
      </c>
      <c r="G56" t="s">
        <v>40</v>
      </c>
      <c r="H56" t="s">
        <v>189</v>
      </c>
    </row>
    <row r="57" spans="1:8" x14ac:dyDescent="0.2">
      <c r="A57" t="s">
        <v>117</v>
      </c>
      <c r="B57" t="s">
        <v>123</v>
      </c>
      <c r="C57">
        <v>5.63</v>
      </c>
      <c r="D57" t="s">
        <v>40</v>
      </c>
      <c r="E57" t="s">
        <v>40</v>
      </c>
      <c r="F57" t="s">
        <v>40</v>
      </c>
      <c r="G57" t="s">
        <v>40</v>
      </c>
      <c r="H57" t="s">
        <v>189</v>
      </c>
    </row>
    <row r="58" spans="1:8" x14ac:dyDescent="0.2">
      <c r="A58" t="s">
        <v>118</v>
      </c>
      <c r="B58" t="s">
        <v>124</v>
      </c>
      <c r="C58">
        <v>4.0999999999999996</v>
      </c>
      <c r="D58" t="s">
        <v>40</v>
      </c>
      <c r="E58" t="s">
        <v>40</v>
      </c>
      <c r="F58" t="s">
        <v>40</v>
      </c>
      <c r="G58" t="s">
        <v>40</v>
      </c>
      <c r="H58" t="s">
        <v>189</v>
      </c>
    </row>
    <row r="59" spans="1:8" x14ac:dyDescent="0.2">
      <c r="A59" t="s">
        <v>119</v>
      </c>
      <c r="B59" t="s">
        <v>125</v>
      </c>
      <c r="C59">
        <v>4.5</v>
      </c>
      <c r="D59" t="s">
        <v>40</v>
      </c>
      <c r="E59" t="s">
        <v>40</v>
      </c>
      <c r="F59" t="s">
        <v>40</v>
      </c>
      <c r="G59" t="s">
        <v>40</v>
      </c>
      <c r="H59" t="s">
        <v>189</v>
      </c>
    </row>
    <row r="60" spans="1:8" x14ac:dyDescent="0.2">
      <c r="A60" t="s">
        <v>120</v>
      </c>
      <c r="B60" t="s">
        <v>167</v>
      </c>
      <c r="C60">
        <v>4.9400000000000004</v>
      </c>
      <c r="D60" t="s">
        <v>40</v>
      </c>
      <c r="E60" t="s">
        <v>40</v>
      </c>
      <c r="F60" t="s">
        <v>40</v>
      </c>
      <c r="G60" t="s">
        <v>40</v>
      </c>
      <c r="H60" t="s">
        <v>189</v>
      </c>
    </row>
    <row r="61" spans="1:8" x14ac:dyDescent="0.2">
      <c r="A61" t="s">
        <v>121</v>
      </c>
      <c r="B61" t="s">
        <v>126</v>
      </c>
      <c r="C61">
        <v>3.45</v>
      </c>
      <c r="D61" t="s">
        <v>40</v>
      </c>
      <c r="E61" t="s">
        <v>40</v>
      </c>
      <c r="F61" t="s">
        <v>40</v>
      </c>
      <c r="G61" t="s">
        <v>40</v>
      </c>
      <c r="H61" t="s">
        <v>189</v>
      </c>
    </row>
    <row r="62" spans="1:8" x14ac:dyDescent="0.2">
      <c r="A62" t="s">
        <v>99</v>
      </c>
      <c r="B62" t="s">
        <v>128</v>
      </c>
      <c r="C62">
        <v>4.5999999999999996</v>
      </c>
      <c r="D62" t="s">
        <v>40</v>
      </c>
      <c r="E62" t="s">
        <v>40</v>
      </c>
      <c r="F62" t="s">
        <v>40</v>
      </c>
      <c r="G62" t="s">
        <v>40</v>
      </c>
      <c r="H62" t="s">
        <v>189</v>
      </c>
    </row>
    <row r="63" spans="1:8" x14ac:dyDescent="0.2">
      <c r="A63" t="s">
        <v>127</v>
      </c>
      <c r="B63" t="s">
        <v>168</v>
      </c>
      <c r="C63">
        <v>1.42</v>
      </c>
      <c r="D63" t="s">
        <v>40</v>
      </c>
      <c r="E63" t="s">
        <v>40</v>
      </c>
      <c r="F63" t="s">
        <v>40</v>
      </c>
      <c r="G63" t="s">
        <v>40</v>
      </c>
      <c r="H63" t="s">
        <v>189</v>
      </c>
    </row>
    <row r="64" spans="1:8" x14ac:dyDescent="0.2">
      <c r="A64" t="s">
        <v>136</v>
      </c>
      <c r="B64" t="s">
        <v>129</v>
      </c>
      <c r="C64">
        <v>1.28</v>
      </c>
      <c r="D64" t="s">
        <v>40</v>
      </c>
      <c r="E64" t="s">
        <v>40</v>
      </c>
      <c r="F64">
        <v>-73</v>
      </c>
      <c r="G64" t="s">
        <v>40</v>
      </c>
      <c r="H64" t="s">
        <v>187</v>
      </c>
    </row>
    <row r="65" spans="1:8" x14ac:dyDescent="0.2">
      <c r="A65" t="s">
        <v>137</v>
      </c>
      <c r="B65" t="s">
        <v>130</v>
      </c>
      <c r="C65">
        <v>3.57</v>
      </c>
      <c r="D65" t="s">
        <v>40</v>
      </c>
      <c r="E65" t="s">
        <v>40</v>
      </c>
      <c r="F65">
        <v>-94</v>
      </c>
      <c r="G65" t="s">
        <v>40</v>
      </c>
      <c r="H65" t="s">
        <v>187</v>
      </c>
    </row>
    <row r="66" spans="1:8" x14ac:dyDescent="0.2">
      <c r="A66" t="s">
        <v>138</v>
      </c>
      <c r="B66" t="s">
        <v>131</v>
      </c>
      <c r="C66">
        <v>8.93</v>
      </c>
      <c r="D66">
        <v>2.2799999999999998</v>
      </c>
      <c r="E66">
        <v>46</v>
      </c>
      <c r="F66">
        <v>-79</v>
      </c>
      <c r="G66" t="s">
        <v>40</v>
      </c>
      <c r="H66" t="s">
        <v>187</v>
      </c>
    </row>
    <row r="67" spans="1:8" x14ac:dyDescent="0.2">
      <c r="A67" t="s">
        <v>139</v>
      </c>
      <c r="B67" t="s">
        <v>132</v>
      </c>
      <c r="C67">
        <v>19.2</v>
      </c>
      <c r="D67">
        <v>3.8</v>
      </c>
      <c r="E67">
        <v>76</v>
      </c>
      <c r="F67">
        <v>-67</v>
      </c>
      <c r="G67" t="s">
        <v>40</v>
      </c>
      <c r="H67" t="s">
        <v>187</v>
      </c>
    </row>
    <row r="68" spans="1:8" x14ac:dyDescent="0.2">
      <c r="A68" t="s">
        <v>140</v>
      </c>
      <c r="B68" t="s">
        <v>133</v>
      </c>
      <c r="C68">
        <v>2.56</v>
      </c>
      <c r="D68">
        <v>1.18</v>
      </c>
      <c r="E68" t="s">
        <v>40</v>
      </c>
      <c r="F68">
        <v>-57</v>
      </c>
      <c r="G68" t="s">
        <v>40</v>
      </c>
      <c r="H68" t="s">
        <v>187</v>
      </c>
    </row>
    <row r="69" spans="1:8" x14ac:dyDescent="0.2">
      <c r="A69" t="s">
        <v>141</v>
      </c>
      <c r="B69" t="s">
        <v>134</v>
      </c>
      <c r="C69">
        <v>6.48</v>
      </c>
      <c r="D69">
        <v>2.0499999999999998</v>
      </c>
      <c r="E69">
        <v>111</v>
      </c>
      <c r="F69">
        <v>-75</v>
      </c>
      <c r="G69" t="s">
        <v>40</v>
      </c>
      <c r="H69" t="s">
        <v>187</v>
      </c>
    </row>
    <row r="70" spans="1:8" x14ac:dyDescent="0.2">
      <c r="A70" t="s">
        <v>142</v>
      </c>
      <c r="B70" t="s">
        <v>135</v>
      </c>
      <c r="C70">
        <v>14.81</v>
      </c>
      <c r="D70">
        <v>3.56</v>
      </c>
      <c r="E70">
        <v>123</v>
      </c>
      <c r="F70">
        <v>-57</v>
      </c>
      <c r="G70" t="s">
        <v>40</v>
      </c>
      <c r="H70" t="s">
        <v>187</v>
      </c>
    </row>
    <row r="71" spans="1:8" x14ac:dyDescent="0.2">
      <c r="A71" t="s">
        <v>143</v>
      </c>
      <c r="B71" t="s">
        <v>148</v>
      </c>
      <c r="C71">
        <v>4.62</v>
      </c>
      <c r="D71">
        <v>1.8779999999999999</v>
      </c>
      <c r="E71" t="s">
        <v>40</v>
      </c>
      <c r="F71">
        <v>-24</v>
      </c>
      <c r="G71" t="s">
        <v>40</v>
      </c>
      <c r="H71" t="s">
        <v>187</v>
      </c>
    </row>
    <row r="72" spans="1:8" x14ac:dyDescent="0.2">
      <c r="A72" t="s">
        <v>144</v>
      </c>
      <c r="B72" t="s">
        <v>149</v>
      </c>
      <c r="C72">
        <v>14.08</v>
      </c>
      <c r="D72">
        <v>3.58</v>
      </c>
      <c r="E72">
        <v>142</v>
      </c>
      <c r="F72">
        <v>-66</v>
      </c>
      <c r="G72" t="s">
        <v>40</v>
      </c>
      <c r="H72" t="s">
        <v>187</v>
      </c>
    </row>
    <row r="73" spans="1:8" x14ac:dyDescent="0.2">
      <c r="A73" t="s">
        <v>145</v>
      </c>
      <c r="B73" t="s">
        <v>150</v>
      </c>
      <c r="C73">
        <v>30.23</v>
      </c>
      <c r="D73">
        <v>5.94</v>
      </c>
      <c r="E73">
        <v>146</v>
      </c>
      <c r="F73">
        <v>-54</v>
      </c>
      <c r="G73" t="s">
        <v>40</v>
      </c>
      <c r="H73" t="s">
        <v>187</v>
      </c>
    </row>
    <row r="74" spans="1:8" x14ac:dyDescent="0.2">
      <c r="A74" t="s">
        <v>146</v>
      </c>
      <c r="B74" t="s">
        <v>151</v>
      </c>
      <c r="C74">
        <v>7.85</v>
      </c>
      <c r="D74">
        <v>2.58</v>
      </c>
      <c r="E74">
        <v>184</v>
      </c>
      <c r="F74">
        <v>-10</v>
      </c>
      <c r="G74" t="s">
        <v>40</v>
      </c>
      <c r="H74" t="s">
        <v>187</v>
      </c>
    </row>
    <row r="75" spans="1:8" x14ac:dyDescent="0.2">
      <c r="A75" t="s">
        <v>147</v>
      </c>
      <c r="B75" t="s">
        <v>152</v>
      </c>
      <c r="C75">
        <v>20.71</v>
      </c>
      <c r="D75">
        <v>4.67</v>
      </c>
      <c r="E75">
        <v>150</v>
      </c>
      <c r="F75">
        <v>-55</v>
      </c>
      <c r="G75" t="s">
        <v>40</v>
      </c>
      <c r="H75" t="s">
        <v>187</v>
      </c>
    </row>
    <row r="76" spans="1:8" x14ac:dyDescent="0.2">
      <c r="A76" t="s">
        <v>153</v>
      </c>
      <c r="B76" t="s">
        <v>158</v>
      </c>
      <c r="C76">
        <f>1.6/848*1000</f>
        <v>1.8867924528301887</v>
      </c>
      <c r="D76" t="s">
        <v>40</v>
      </c>
      <c r="E76" t="s">
        <v>40</v>
      </c>
      <c r="F76" t="s">
        <v>40</v>
      </c>
      <c r="G76" t="s">
        <v>40</v>
      </c>
      <c r="H76" t="s">
        <v>186</v>
      </c>
    </row>
    <row r="77" spans="1:8" x14ac:dyDescent="0.2">
      <c r="A77" t="s">
        <v>154</v>
      </c>
      <c r="B77" t="s">
        <v>159</v>
      </c>
      <c r="C77">
        <f>2.9928/845.8*1000</f>
        <v>3.5384251596122014</v>
      </c>
      <c r="D77" t="s">
        <v>40</v>
      </c>
      <c r="E77" t="s">
        <v>40</v>
      </c>
      <c r="F77" t="s">
        <v>40</v>
      </c>
      <c r="G77" t="s">
        <v>40</v>
      </c>
      <c r="H77" t="s">
        <v>186</v>
      </c>
    </row>
    <row r="78" spans="1:8" x14ac:dyDescent="0.2">
      <c r="A78" t="s">
        <v>160</v>
      </c>
      <c r="B78" t="s">
        <v>161</v>
      </c>
      <c r="C78">
        <f>3.9558/845.2*1000</f>
        <v>4.6803123521060099</v>
      </c>
      <c r="D78" t="s">
        <v>40</v>
      </c>
      <c r="E78" t="s">
        <v>40</v>
      </c>
      <c r="F78" t="s">
        <v>40</v>
      </c>
      <c r="G78" t="s">
        <v>40</v>
      </c>
      <c r="H78" t="s">
        <v>186</v>
      </c>
    </row>
    <row r="79" spans="1:8" x14ac:dyDescent="0.2">
      <c r="A79" t="s">
        <v>155</v>
      </c>
      <c r="B79" t="s">
        <v>162</v>
      </c>
      <c r="C79">
        <f>1/844.8*5.0823*1000</f>
        <v>6.0159801136363642</v>
      </c>
      <c r="D79" t="s">
        <v>40</v>
      </c>
      <c r="E79" t="s">
        <v>40</v>
      </c>
      <c r="F79" t="s">
        <v>40</v>
      </c>
      <c r="G79" t="s">
        <v>40</v>
      </c>
      <c r="H79" t="s">
        <v>186</v>
      </c>
    </row>
    <row r="80" spans="1:8" x14ac:dyDescent="0.2">
      <c r="A80" t="s">
        <v>156</v>
      </c>
      <c r="B80" t="s">
        <v>163</v>
      </c>
      <c r="C80">
        <f>1000/859.6*1.0444</f>
        <v>1.2149837133550487</v>
      </c>
      <c r="D80" t="s">
        <v>40</v>
      </c>
      <c r="E80" t="s">
        <v>40</v>
      </c>
      <c r="F80" t="s">
        <v>40</v>
      </c>
      <c r="G80" t="s">
        <v>40</v>
      </c>
      <c r="H80" t="s">
        <v>186</v>
      </c>
    </row>
    <row r="81" spans="1:8" x14ac:dyDescent="0.2">
      <c r="A81" t="s">
        <v>157</v>
      </c>
      <c r="B81" t="s">
        <v>164</v>
      </c>
      <c r="C81">
        <f>1000/852.2*2.8447</f>
        <v>3.3380661816475006</v>
      </c>
      <c r="D81" t="s">
        <v>40</v>
      </c>
      <c r="E81" t="s">
        <v>40</v>
      </c>
      <c r="F81" t="s">
        <v>40</v>
      </c>
      <c r="G81" t="s">
        <v>40</v>
      </c>
      <c r="H81" t="s">
        <v>186</v>
      </c>
    </row>
    <row r="82" spans="1:8" x14ac:dyDescent="0.2">
      <c r="A82" t="s">
        <v>165</v>
      </c>
      <c r="B82" t="s">
        <v>166</v>
      </c>
      <c r="C82">
        <f>1000/850.8*3.7551</f>
        <v>4.4136107193229908</v>
      </c>
      <c r="D82" t="s">
        <v>40</v>
      </c>
      <c r="E82" t="s">
        <v>40</v>
      </c>
      <c r="F82" t="s">
        <v>40</v>
      </c>
      <c r="G82" t="s">
        <v>40</v>
      </c>
      <c r="H82" t="s">
        <v>186</v>
      </c>
    </row>
    <row r="83" spans="1:8" x14ac:dyDescent="0.2">
      <c r="A83" t="s">
        <v>170</v>
      </c>
      <c r="B83" t="s">
        <v>171</v>
      </c>
      <c r="C83">
        <f>9.678/0.797</f>
        <v>12.143036386449184</v>
      </c>
      <c r="D83">
        <f>2.14/0.7558</f>
        <v>2.831436888065626</v>
      </c>
      <c r="H83" t="s">
        <v>188</v>
      </c>
    </row>
    <row r="84" spans="1:8" x14ac:dyDescent="0.2">
      <c r="A84" t="s">
        <v>172</v>
      </c>
      <c r="B84" t="s">
        <v>173</v>
      </c>
      <c r="C84">
        <f>7.9/0.8441</f>
        <v>9.3590806776448296</v>
      </c>
      <c r="D84">
        <f>2.02/0.804</f>
        <v>2.5124378109452734</v>
      </c>
      <c r="H84" t="s">
        <v>188</v>
      </c>
    </row>
    <row r="85" spans="1:8" x14ac:dyDescent="0.2">
      <c r="A85" t="s">
        <v>174</v>
      </c>
      <c r="B85" t="s">
        <v>175</v>
      </c>
      <c r="C85">
        <f>22.46/0.8774</f>
        <v>25.598358787326195</v>
      </c>
      <c r="D85">
        <f>3.87/0.8379</f>
        <v>4.6186895810955964</v>
      </c>
      <c r="H85" t="s">
        <v>188</v>
      </c>
    </row>
    <row r="86" spans="1:8" x14ac:dyDescent="0.2">
      <c r="A86" t="s">
        <v>176</v>
      </c>
      <c r="B86" t="s">
        <v>177</v>
      </c>
      <c r="C86">
        <f>17.56/0.9029</f>
        <v>19.448443902979285</v>
      </c>
      <c r="D86">
        <f>2.882/0.8631</f>
        <v>3.3391264048198357</v>
      </c>
      <c r="H86" t="s">
        <v>188</v>
      </c>
    </row>
    <row r="87" spans="1:8" x14ac:dyDescent="0.2">
      <c r="A87" t="s">
        <v>178</v>
      </c>
      <c r="B87" t="s">
        <v>179</v>
      </c>
      <c r="C87">
        <f>15.92/0.8461</f>
        <v>18.815742819997638</v>
      </c>
      <c r="D87">
        <f>2.993/0.8069</f>
        <v>3.709257652745074</v>
      </c>
      <c r="H87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Jae</dc:creator>
  <cp:lastModifiedBy>Kim, Jae</cp:lastModifiedBy>
  <dcterms:created xsi:type="dcterms:W3CDTF">2024-02-19T22:30:59Z</dcterms:created>
  <dcterms:modified xsi:type="dcterms:W3CDTF">2024-07-09T17:04:16Z</dcterms:modified>
</cp:coreProperties>
</file>