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cnas01.dow.com\home\HdCl_PE\Parameter-Estimation-BO\working_folder\12DCA_dechlorination\pet_run\Fit-C2H4TOF\test\inputs\"/>
    </mc:Choice>
  </mc:AlternateContent>
  <xr:revisionPtr revIDLastSave="0" documentId="13_ncr:1_{20C05BD6-BAED-40D2-9BE0-DAA795266D29}" xr6:coauthVersionLast="47" xr6:coauthVersionMax="47" xr10:uidLastSave="{00000000-0000-0000-0000-000000000000}"/>
  <bookViews>
    <workbookView xWindow="-110" yWindow="-110" windowWidth="19420" windowHeight="10420" tabRatio="500" firstSheet="1" activeTab="6" xr2:uid="{00000000-000D-0000-FFFF-FFFF00000000}"/>
  </bookViews>
  <sheets>
    <sheet name="units" sheetId="1" r:id="rId1"/>
    <sheet name="species" sheetId="2" r:id="rId2"/>
    <sheet name="reactor" sheetId="3" r:id="rId3"/>
    <sheet name="phases" sheetId="4" r:id="rId4"/>
    <sheet name="reactions" sheetId="5" r:id="rId5"/>
    <sheet name="Parse Reactions Temp" sheetId="6" r:id="rId6"/>
    <sheet name="refs-inactive" sheetId="7" r:id="rId7"/>
    <sheet name="beps-inactive" sheetId="8" r:id="rId8"/>
    <sheet name="lateral_interactions-inactiv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74" i="6" l="1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B11" i="5"/>
  <c r="B10" i="5"/>
  <c r="B9" i="5"/>
  <c r="B8" i="5"/>
  <c r="B7" i="5"/>
  <c r="B6" i="5"/>
  <c r="B5" i="5"/>
  <c r="B4" i="5"/>
  <c r="B3" i="5"/>
  <c r="I3" i="4"/>
  <c r="I3" i="3"/>
</calcChain>
</file>

<file path=xl/sharedStrings.xml><?xml version="1.0" encoding="utf-8"?>
<sst xmlns="http://schemas.openxmlformats.org/spreadsheetml/2006/main" count="801" uniqueCount="253">
  <si>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</si>
  <si>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</si>
  <si>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</si>
  <si>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</si>
  <si>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</si>
  <si>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</si>
  <si>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</si>
  <si>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</si>
  <si>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</si>
  <si>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</si>
  <si>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</si>
  <si>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</si>
  <si>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</si>
  <si>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</si>
  <si>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</si>
  <si>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</si>
  <si>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kcal</t>
  </si>
  <si>
    <t>atm</t>
  </si>
  <si>
    <t>name</t>
  </si>
  <si>
    <t>elements.C</t>
  </si>
  <si>
    <t>elements.H</t>
  </si>
  <si>
    <t>elements.Cl</t>
  </si>
  <si>
    <t>elements.Pt</t>
  </si>
  <si>
    <t>elements.Ar</t>
  </si>
  <si>
    <t>phase</t>
  </si>
  <si>
    <t>n_sites</t>
  </si>
  <si>
    <t>T_low</t>
  </si>
  <si>
    <t>T_high</t>
  </si>
  <si>
    <t>statmech_model</t>
  </si>
  <si>
    <t>symmetrynumber</t>
  </si>
  <si>
    <t>atoms</t>
  </si>
  <si>
    <t>potentialenergy</t>
  </si>
  <si>
    <t>vib_wavenumber</t>
  </si>
  <si>
    <t>Name of the species</t>
  </si>
  <si>
    <t>Number of O atoms in formula</t>
  </si>
  <si>
    <t>Number of H atoms in formula</t>
  </si>
  <si>
    <t>Number of Pd atoms in formula</t>
  </si>
  <si>
    <t>Species phase. Should correspond to a row in phases sheet.</t>
  </si>
  <si>
    <t>Number of sites occupied by species. Leave blank for gas species. 1 for monodentate species.</t>
  </si>
  <si>
    <t>Lower temperature bound to use for NASA polynomial fit</t>
  </si>
  <si>
    <t>Upper temperature bound to use for NASA polynomial fit</t>
  </si>
  <si>
    <t>Statistical model to use</t>
  </si>
  <si>
    <t>Symmetry number given by DOI: 10.1007/s00214-007-0328-0</t>
  </si>
  <si>
    <t>Location to find atoms. See ase.read for supported formats</t>
  </si>
  <si>
    <t>DFT energy in eV. If this is an adsorbed species, substract the energy of the surface</t>
  </si>
  <si>
    <t>Vibrational wavenumber in 1/cm</t>
  </si>
  <si>
    <t>CH3CH3</t>
  </si>
  <si>
    <t>gas</t>
  </si>
  <si>
    <t>Placeholder</t>
  </si>
  <si>
    <t>ClCH2CH2Cl</t>
  </si>
  <si>
    <t>CH2CH2</t>
  </si>
  <si>
    <t>H2</t>
  </si>
  <si>
    <t>HCl</t>
  </si>
  <si>
    <t>Ar</t>
  </si>
  <si>
    <t>CH3CH3*</t>
  </si>
  <si>
    <t>PtCu111</t>
  </si>
  <si>
    <t>CH2CH2*</t>
  </si>
  <si>
    <t>CH3CH2Cl*</t>
  </si>
  <si>
    <t>ClCH2CH2Cl*</t>
  </si>
  <si>
    <t>CH3CH2*</t>
  </si>
  <si>
    <t>CH3CHCl*</t>
  </si>
  <si>
    <t>ClCH2CH2*</t>
  </si>
  <si>
    <t>H*</t>
  </si>
  <si>
    <t>Cl*</t>
  </si>
  <si>
    <t>TS12</t>
  </si>
  <si>
    <t>TS13</t>
  </si>
  <si>
    <t>TS16</t>
  </si>
  <si>
    <t>TS46</t>
  </si>
  <si>
    <t>TS47</t>
  </si>
  <si>
    <t>TS49</t>
  </si>
  <si>
    <t>PtCu111(*)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</si>
  <si>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</si>
  <si>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</si>
  <si>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</si>
  <si>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</si>
  <si>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</si>
  <si>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</si>
  <si>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</si>
  <si>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</si>
  <si>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</si>
  <si>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</si>
  <si>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</si>
  <si>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</si>
  <si>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</si>
  <si>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</si>
  <si>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</si>
  <si>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</si>
  <si>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</si>
  <si>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</si>
  <si>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</si>
  <si>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</si>
  <si>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</si>
  <si>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</si>
  <si>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</si>
  <si>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</si>
  <si>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</si>
  <si>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</si>
  <si>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</si>
  <si>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</si>
  <si>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cstr</t>
  </si>
  <si>
    <t>isothermal</t>
  </si>
  <si>
    <t>logarithmic</t>
  </si>
  <si>
    <t>csv</t>
  </si>
  <si>
    <t>phase_type</t>
  </si>
  <si>
    <t>density</t>
  </si>
  <si>
    <t>site_density</t>
  </si>
  <si>
    <t>list.phases</t>
  </si>
  <si>
    <t>dict.initial_state.PtCu111(*)</t>
  </si>
  <si>
    <t>dict.initial_state.ClCH2CH2Cl</t>
  </si>
  <si>
    <t>dict.initial_state.H2</t>
  </si>
  <si>
    <t>dict.initial_state.Ar</t>
  </si>
  <si>
    <t>note</t>
  </si>
  <si>
    <t>Name of phase</t>
  </si>
  <si>
    <t>Type of phase</t>
  </si>
  <si>
    <t>Bulk density in g/cm3. Only required for StoichiometricSolid</t>
  </si>
  <si>
    <t>Site density in mol/cm2. Only required for InteractingInterface</t>
  </si>
  <si>
    <t>Connect InterfacingInterfaces to other phases</t>
  </si>
  <si>
    <t>Specify initial mole fraction of RU(T) species</t>
  </si>
  <si>
    <t>Specify initial mole fraction of H2O2 species</t>
  </si>
  <si>
    <t>Specify initial mole fraction of H2O species</t>
  </si>
  <si>
    <t>Optional note describing the phase</t>
  </si>
  <si>
    <t>IdealGas</t>
  </si>
  <si>
    <t>InteractingInterface</t>
  </si>
  <si>
    <t>Pt1Cu3 111</t>
  </si>
  <si>
    <t>reaction_str</t>
  </si>
  <si>
    <t>is_adsorption</t>
  </si>
  <si>
    <t>direction</t>
  </si>
  <si>
    <t>beta</t>
  </si>
  <si>
    <t>A</t>
  </si>
  <si>
    <t>Ea</t>
  </si>
  <si>
    <t>sticking_coeff</t>
  </si>
  <si>
    <t>notes</t>
  </si>
  <si>
    <t>Reaction string</t>
  </si>
  <si>
    <t>If True, the reaction represents adsorption</t>
  </si>
  <si>
    <t>Used for BEP relationships. The direction of the elementary step. Supported options are 'synthesis' or 'cleavage'.</t>
  </si>
  <si>
    <t>Temperature exponent for rate constant expression. Typically 0 for adsorption reactions and 1 for surface reactions</t>
  </si>
  <si>
    <t>Manually specify pre-exponential constant.</t>
  </si>
  <si>
    <t>Manully specify activation energy in kcal/mol</t>
  </si>
  <si>
    <t>CH3CH3 + PtCu111(*) = CH3CH3*</t>
  </si>
  <si>
    <t>ClCH2CH2Cl + PtCu111(*) = ClCH2CH2Cl*</t>
  </si>
  <si>
    <t>CH2CH2 + PtCu111(*) = CH2CH2*</t>
  </si>
  <si>
    <t>H2 + 2PtCu111(*) = 2H*</t>
  </si>
  <si>
    <t>HCl + 2PtCu111(*) = H* + Cl*</t>
  </si>
  <si>
    <t>CH3CH3* + PtCu111(*) = TS12 = CH3CH2* + H*</t>
  </si>
  <si>
    <t>CH3CH2* + PtCu111(*) = TS16 = CH2CH2* + H*</t>
  </si>
  <si>
    <t>ClCH2CH2Cl* + PtCu111(*) = TS47 = ClCH2CH2* + Cl*</t>
  </si>
  <si>
    <t>ClCH2CH2* + PtCu111(*) = TS49 = CH2CH2* + Cl*</t>
  </si>
  <si>
    <t>+</t>
  </si>
  <si>
    <t>=</t>
  </si>
  <si>
    <t>CH3CH2Cl</t>
  </si>
  <si>
    <t>CH2CHCl</t>
  </si>
  <si>
    <t>CH2CHCl*</t>
  </si>
  <si>
    <t>ClCHCHCl</t>
  </si>
  <si>
    <t>ClCHCHCl*</t>
  </si>
  <si>
    <t>CHCH</t>
  </si>
  <si>
    <t>CHCH*</t>
  </si>
  <si>
    <t>CHCCl</t>
  </si>
  <si>
    <t>CHCCl*</t>
  </si>
  <si>
    <t>ClCCCl</t>
  </si>
  <si>
    <t>ClCCCl*</t>
  </si>
  <si>
    <t>2*PtCu111(*)</t>
  </si>
  <si>
    <t>2H*</t>
  </si>
  <si>
    <t>TS14</t>
  </si>
  <si>
    <t>TS15</t>
  </si>
  <si>
    <t>ClCH2CHCl*</t>
  </si>
  <si>
    <t>TS17</t>
  </si>
  <si>
    <t>CH3CH*</t>
  </si>
  <si>
    <t>TS18</t>
  </si>
  <si>
    <t>TS19</t>
  </si>
  <si>
    <t>CH3CCl*</t>
  </si>
  <si>
    <t>TS20</t>
  </si>
  <si>
    <t>TS21</t>
  </si>
  <si>
    <t>ClCH2CH*</t>
  </si>
  <si>
    <t>TS22</t>
  </si>
  <si>
    <t>TS23</t>
  </si>
  <si>
    <t>ClCH2CCl*</t>
  </si>
  <si>
    <t>TS24</t>
  </si>
  <si>
    <t>CH2CH*</t>
  </si>
  <si>
    <t>TS25</t>
  </si>
  <si>
    <t>CH2CCl*</t>
  </si>
  <si>
    <t>TS26</t>
  </si>
  <si>
    <t>ClCHCH*</t>
  </si>
  <si>
    <t>TS27</t>
  </si>
  <si>
    <t>ClCHCCl*</t>
  </si>
  <si>
    <t>TS28</t>
  </si>
  <si>
    <t>TS29</t>
  </si>
  <si>
    <t>CH3C*</t>
  </si>
  <si>
    <t>TS30</t>
  </si>
  <si>
    <t>TS31</t>
  </si>
  <si>
    <t>ClCH2C*</t>
  </si>
  <si>
    <t>CH3Cl*</t>
  </si>
  <si>
    <t>TS32</t>
  </si>
  <si>
    <t>CH2Cl*</t>
  </si>
  <si>
    <t>TS33</t>
  </si>
  <si>
    <t>TS34</t>
  </si>
  <si>
    <t>CH2C*</t>
  </si>
  <si>
    <t>TS35</t>
  </si>
  <si>
    <t>ClCHC*</t>
  </si>
  <si>
    <t>TS36</t>
  </si>
  <si>
    <t>TS37</t>
  </si>
  <si>
    <t>TS38</t>
  </si>
  <si>
    <t>CHCl*</t>
  </si>
  <si>
    <t>TS39</t>
  </si>
  <si>
    <t>TS40</t>
  </si>
  <si>
    <t>TS41</t>
  </si>
  <si>
    <t>TS42</t>
  </si>
  <si>
    <t>CHC*</t>
  </si>
  <si>
    <t>TS43</t>
  </si>
  <si>
    <t>ClCC*</t>
  </si>
  <si>
    <t>TS44</t>
  </si>
  <si>
    <t>TS45</t>
  </si>
  <si>
    <t>TS48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</si>
  <si>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</si>
  <si>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</si>
  <si>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</si>
  <si>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</si>
  <si>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</si>
  <si>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</si>
  <si>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</si>
  <si>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</si>
  <si>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</si>
  <si>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</si>
  <si>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</si>
  <si>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</si>
  <si>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</si>
  <si>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</si>
  <si>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</si>
  <si>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</si>
  <si>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elements.O</t>
  </si>
  <si>
    <t>elements.Pd</t>
  </si>
  <si>
    <t>T_ref</t>
  </si>
  <si>
    <t>HoRT_ref</t>
  </si>
  <si>
    <t>Stoichiometric formula</t>
  </si>
  <si>
    <t>Only used for referencing. Reference Temperature in K</t>
  </si>
  <si>
    <t>Only used for referencing. Dimensionless heat capacity (H/RT) corresponding to T_ref</t>
  </si>
  <si>
    <t>Type of thermodynamic model. Supported models include IdealGas and Harmonic</t>
  </si>
  <si>
    <t>O2</t>
  </si>
  <si>
    <t>H2O</t>
  </si>
  <si>
    <t>H2O2</t>
  </si>
  <si>
    <t>Pd</t>
  </si>
  <si>
    <t>slope</t>
  </si>
  <si>
    <t>intercept</t>
  </si>
  <si>
    <t>Slope of BEP relationship</t>
  </si>
  <si>
    <t>Intercept of BEP relationship in kcal/mol</t>
  </si>
  <si>
    <t>Direction of BEP relationship. Supported options are 'synthesis' or 'cleavage'.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</si>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</sst>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Normal="100" workbookViewId="0">
      <selection activeCell="F4" sqref="F4"/>
    </sheetView>
  </sheetViews>
  <sheetFormatPr defaultColWidth="8.453125" defaultRowHeight="14.5" x14ac:dyDescent="0.35"/>
  <cols>
    <col min="3" max="3" width="10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0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0" sqref="G20"/>
    </sheetView>
  </sheetViews>
  <sheetFormatPr defaultColWidth="8.453125" defaultRowHeight="14.5" x14ac:dyDescent="0.35"/>
  <cols>
    <col min="1" max="1" width="21.6328125" customWidth="1"/>
    <col min="2" max="2" width="11.453125" customWidth="1"/>
    <col min="3" max="6" width="11.6328125" customWidth="1"/>
    <col min="11" max="13" width="16" customWidth="1"/>
    <col min="14" max="14" width="15.453125" customWidth="1"/>
    <col min="65" max="65" width="13.453125" customWidth="1"/>
  </cols>
  <sheetData>
    <row r="1" spans="1:75" x14ac:dyDescent="0.3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32</v>
      </c>
      <c r="Q1" s="1" t="s">
        <v>32</v>
      </c>
      <c r="R1" s="1" t="s">
        <v>32</v>
      </c>
      <c r="S1" s="1" t="s">
        <v>32</v>
      </c>
      <c r="T1" s="1" t="s">
        <v>32</v>
      </c>
      <c r="U1" s="1" t="s">
        <v>32</v>
      </c>
      <c r="V1" s="1" t="s">
        <v>32</v>
      </c>
      <c r="W1" s="1" t="s">
        <v>32</v>
      </c>
      <c r="X1" s="1" t="s">
        <v>32</v>
      </c>
      <c r="Y1" s="1" t="s">
        <v>32</v>
      </c>
      <c r="Z1" s="1" t="s">
        <v>32</v>
      </c>
      <c r="AA1" s="1"/>
      <c r="AB1" s="1"/>
      <c r="AC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31.5" customHeight="1" x14ac:dyDescent="0.35">
      <c r="A2" s="2" t="s">
        <v>33</v>
      </c>
      <c r="B2" s="2" t="s">
        <v>34</v>
      </c>
      <c r="C2" s="2" t="s">
        <v>35</v>
      </c>
      <c r="D2" s="2"/>
      <c r="E2" s="2" t="s">
        <v>36</v>
      </c>
      <c r="F2" s="2"/>
      <c r="G2" s="3" t="s">
        <v>37</v>
      </c>
      <c r="H2" s="3" t="s">
        <v>38</v>
      </c>
      <c r="I2" s="3" t="s">
        <v>39</v>
      </c>
      <c r="J2" s="3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45</v>
      </c>
      <c r="Q2" s="2" t="s">
        <v>45</v>
      </c>
      <c r="R2" s="2" t="s">
        <v>45</v>
      </c>
      <c r="S2" s="2" t="s">
        <v>45</v>
      </c>
      <c r="T2" s="2" t="s">
        <v>45</v>
      </c>
      <c r="U2" s="2" t="s">
        <v>45</v>
      </c>
      <c r="V2" s="2" t="s">
        <v>45</v>
      </c>
      <c r="W2" s="2" t="s">
        <v>45</v>
      </c>
      <c r="X2" s="2" t="s">
        <v>45</v>
      </c>
      <c r="Y2" s="2" t="s">
        <v>45</v>
      </c>
      <c r="Z2" s="2" t="s">
        <v>45</v>
      </c>
      <c r="AA2" s="1"/>
      <c r="AB2" s="1"/>
      <c r="AC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x14ac:dyDescent="0.35">
      <c r="A3" t="s">
        <v>46</v>
      </c>
      <c r="B3">
        <v>2</v>
      </c>
      <c r="C3">
        <v>6</v>
      </c>
      <c r="G3" t="s">
        <v>47</v>
      </c>
      <c r="I3">
        <v>100</v>
      </c>
      <c r="J3">
        <v>500</v>
      </c>
      <c r="K3" t="s">
        <v>48</v>
      </c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x14ac:dyDescent="0.35">
      <c r="A4" t="s">
        <v>49</v>
      </c>
      <c r="B4">
        <v>2</v>
      </c>
      <c r="C4">
        <v>4</v>
      </c>
      <c r="D4">
        <v>2</v>
      </c>
      <c r="G4" t="s">
        <v>47</v>
      </c>
      <c r="I4">
        <v>100</v>
      </c>
      <c r="J4">
        <v>500</v>
      </c>
      <c r="K4" t="s">
        <v>48</v>
      </c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1"/>
      <c r="AB4" s="1"/>
      <c r="AC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35">
      <c r="A5" t="s">
        <v>50</v>
      </c>
      <c r="B5">
        <v>2</v>
      </c>
      <c r="C5">
        <v>4</v>
      </c>
      <c r="G5" t="s">
        <v>47</v>
      </c>
      <c r="I5">
        <v>100</v>
      </c>
      <c r="J5">
        <v>500</v>
      </c>
      <c r="K5" t="s">
        <v>48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"/>
      <c r="AB5" s="1"/>
      <c r="AC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35">
      <c r="A6" t="s">
        <v>51</v>
      </c>
      <c r="C6">
        <v>2</v>
      </c>
      <c r="G6" t="s">
        <v>47</v>
      </c>
      <c r="I6">
        <v>100</v>
      </c>
      <c r="J6">
        <v>500</v>
      </c>
      <c r="K6" t="s">
        <v>48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35">
      <c r="A7" t="s">
        <v>52</v>
      </c>
      <c r="C7">
        <v>1</v>
      </c>
      <c r="D7">
        <v>1</v>
      </c>
      <c r="G7" t="s">
        <v>47</v>
      </c>
      <c r="I7">
        <v>100</v>
      </c>
      <c r="J7">
        <v>500</v>
      </c>
      <c r="K7" t="s">
        <v>48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35">
      <c r="A8" t="s">
        <v>53</v>
      </c>
      <c r="F8">
        <v>1</v>
      </c>
      <c r="G8" t="s">
        <v>47</v>
      </c>
      <c r="I8">
        <v>100</v>
      </c>
      <c r="J8">
        <v>500</v>
      </c>
      <c r="K8" t="s">
        <v>48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35">
      <c r="A9" t="s">
        <v>54</v>
      </c>
      <c r="B9">
        <v>2</v>
      </c>
      <c r="C9">
        <v>6</v>
      </c>
      <c r="E9">
        <v>1</v>
      </c>
      <c r="G9" t="s">
        <v>55</v>
      </c>
      <c r="H9">
        <v>1</v>
      </c>
      <c r="I9">
        <v>100</v>
      </c>
      <c r="J9">
        <v>500</v>
      </c>
      <c r="K9" t="s">
        <v>48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35">
      <c r="A10" t="s">
        <v>56</v>
      </c>
      <c r="B10">
        <v>2</v>
      </c>
      <c r="C10">
        <v>4</v>
      </c>
      <c r="E10">
        <v>1</v>
      </c>
      <c r="G10" t="s">
        <v>55</v>
      </c>
      <c r="H10">
        <v>1</v>
      </c>
      <c r="I10">
        <v>100</v>
      </c>
      <c r="J10">
        <v>500</v>
      </c>
      <c r="K10" t="s">
        <v>48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35">
      <c r="A11" t="s">
        <v>58</v>
      </c>
      <c r="B11">
        <v>2</v>
      </c>
      <c r="C11">
        <v>4</v>
      </c>
      <c r="D11">
        <v>2</v>
      </c>
      <c r="E11">
        <v>1</v>
      </c>
      <c r="G11" t="s">
        <v>55</v>
      </c>
      <c r="H11">
        <v>1</v>
      </c>
      <c r="I11">
        <v>100</v>
      </c>
      <c r="J11">
        <v>500</v>
      </c>
      <c r="K11" t="s">
        <v>48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5" x14ac:dyDescent="0.35">
      <c r="A12" t="s">
        <v>59</v>
      </c>
      <c r="B12">
        <v>2</v>
      </c>
      <c r="C12">
        <v>5</v>
      </c>
      <c r="E12">
        <v>1</v>
      </c>
      <c r="G12" t="s">
        <v>55</v>
      </c>
      <c r="H12">
        <v>1</v>
      </c>
      <c r="I12">
        <v>100</v>
      </c>
      <c r="J12">
        <v>500</v>
      </c>
      <c r="K12" t="s">
        <v>48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35">
      <c r="A13" t="s">
        <v>61</v>
      </c>
      <c r="B13">
        <v>2</v>
      </c>
      <c r="C13">
        <v>4</v>
      </c>
      <c r="D13">
        <v>1</v>
      </c>
      <c r="E13">
        <v>1</v>
      </c>
      <c r="G13" t="s">
        <v>55</v>
      </c>
      <c r="H13">
        <v>1</v>
      </c>
      <c r="I13">
        <v>100</v>
      </c>
      <c r="J13">
        <v>500</v>
      </c>
      <c r="K13" t="s">
        <v>48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35">
      <c r="A14" t="s">
        <v>62</v>
      </c>
      <c r="C14">
        <v>1</v>
      </c>
      <c r="E14">
        <v>1</v>
      </c>
      <c r="G14" t="s">
        <v>55</v>
      </c>
      <c r="H14">
        <v>1</v>
      </c>
      <c r="I14">
        <v>100</v>
      </c>
      <c r="J14">
        <v>500</v>
      </c>
      <c r="K14" t="s">
        <v>48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35">
      <c r="A15" t="s">
        <v>63</v>
      </c>
      <c r="D15">
        <v>1</v>
      </c>
      <c r="E15">
        <v>1</v>
      </c>
      <c r="G15" t="s">
        <v>55</v>
      </c>
      <c r="H15">
        <v>1</v>
      </c>
      <c r="I15">
        <v>100</v>
      </c>
      <c r="J15">
        <v>500</v>
      </c>
      <c r="K15" t="s">
        <v>48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x14ac:dyDescent="0.35">
      <c r="A16" t="s">
        <v>64</v>
      </c>
      <c r="B16">
        <v>2</v>
      </c>
      <c r="C16">
        <v>6</v>
      </c>
      <c r="E16">
        <v>1</v>
      </c>
      <c r="G16" t="s">
        <v>55</v>
      </c>
      <c r="H16">
        <v>1</v>
      </c>
      <c r="I16">
        <v>100</v>
      </c>
      <c r="J16">
        <v>500</v>
      </c>
      <c r="K16" t="s">
        <v>48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x14ac:dyDescent="0.35">
      <c r="A17" t="s">
        <v>66</v>
      </c>
      <c r="B17">
        <v>2</v>
      </c>
      <c r="C17">
        <v>5</v>
      </c>
      <c r="E17">
        <v>1</v>
      </c>
      <c r="G17" t="s">
        <v>55</v>
      </c>
      <c r="H17">
        <v>1</v>
      </c>
      <c r="I17">
        <v>100</v>
      </c>
      <c r="J17">
        <v>500</v>
      </c>
      <c r="K17" t="s">
        <v>48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x14ac:dyDescent="0.35">
      <c r="A18" t="s">
        <v>68</v>
      </c>
      <c r="B18">
        <v>2</v>
      </c>
      <c r="C18">
        <v>4</v>
      </c>
      <c r="D18">
        <v>2</v>
      </c>
      <c r="E18">
        <v>1</v>
      </c>
      <c r="G18" t="s">
        <v>55</v>
      </c>
      <c r="H18">
        <v>1</v>
      </c>
      <c r="I18">
        <v>100</v>
      </c>
      <c r="J18">
        <v>500</v>
      </c>
      <c r="K18" t="s">
        <v>48</v>
      </c>
    </row>
    <row r="19" spans="1:75" x14ac:dyDescent="0.35">
      <c r="A19" t="s">
        <v>69</v>
      </c>
      <c r="B19">
        <v>2</v>
      </c>
      <c r="C19">
        <v>4</v>
      </c>
      <c r="D19">
        <v>1</v>
      </c>
      <c r="E19">
        <v>1</v>
      </c>
      <c r="G19" t="s">
        <v>55</v>
      </c>
      <c r="H19">
        <v>1</v>
      </c>
      <c r="I19">
        <v>100</v>
      </c>
      <c r="J19">
        <v>500</v>
      </c>
      <c r="K19" t="s">
        <v>48</v>
      </c>
    </row>
    <row r="20" spans="1:75" x14ac:dyDescent="0.35">
      <c r="A20" t="s">
        <v>70</v>
      </c>
      <c r="E20">
        <v>1</v>
      </c>
      <c r="G20" t="s">
        <v>55</v>
      </c>
      <c r="H20">
        <v>1</v>
      </c>
      <c r="I20">
        <v>100</v>
      </c>
      <c r="J20">
        <v>500</v>
      </c>
      <c r="K20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zoomScale="115" zoomScaleNormal="115" workbookViewId="0">
      <pane ySplit="2" topLeftCell="A3" activePane="bottomLeft" state="frozen"/>
      <selection pane="bottomLeft" activeCell="H3" sqref="H3"/>
    </sheetView>
  </sheetViews>
  <sheetFormatPr defaultColWidth="8.453125" defaultRowHeight="14.5" x14ac:dyDescent="0.35"/>
  <cols>
    <col min="1" max="1" width="12" customWidth="1"/>
    <col min="2" max="2" width="9.81640625" customWidth="1"/>
    <col min="3" max="3" width="9.6328125" customWidth="1"/>
    <col min="5" max="5" width="10.1796875" customWidth="1"/>
    <col min="7" max="7" width="16.1796875" customWidth="1"/>
  </cols>
  <sheetData>
    <row r="1" spans="1:14" x14ac:dyDescent="0.3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</row>
    <row r="2" spans="1:14" x14ac:dyDescent="0.35">
      <c r="A2" s="2" t="s">
        <v>85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94</v>
      </c>
      <c r="K2" s="2" t="s">
        <v>95</v>
      </c>
      <c r="L2" s="2" t="s">
        <v>96</v>
      </c>
      <c r="M2" s="2" t="s">
        <v>97</v>
      </c>
      <c r="N2" s="2" t="s">
        <v>98</v>
      </c>
    </row>
    <row r="3" spans="1:14" x14ac:dyDescent="0.35">
      <c r="A3" t="s">
        <v>99</v>
      </c>
      <c r="B3" t="s">
        <v>100</v>
      </c>
      <c r="C3">
        <v>3.08</v>
      </c>
      <c r="D3">
        <v>463</v>
      </c>
      <c r="E3">
        <v>1.5</v>
      </c>
      <c r="F3">
        <v>1000</v>
      </c>
      <c r="G3">
        <v>250</v>
      </c>
      <c r="H3">
        <v>2</v>
      </c>
      <c r="I3" t="b">
        <f>TRUE()</f>
        <v>1</v>
      </c>
      <c r="J3" t="s">
        <v>101</v>
      </c>
      <c r="K3" s="6">
        <v>1E-10</v>
      </c>
      <c r="L3" s="6">
        <v>1.0000000000000001E-18</v>
      </c>
      <c r="M3" s="6"/>
      <c r="N3" t="s">
        <v>102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defaultColWidth="8.453125" defaultRowHeight="14.5" x14ac:dyDescent="0.35"/>
  <cols>
    <col min="2" max="2" width="17.36328125" customWidth="1"/>
    <col min="4" max="4" width="11.6328125" customWidth="1"/>
    <col min="5" max="5" width="9.81640625" customWidth="1"/>
    <col min="6" max="6" width="23.36328125" customWidth="1"/>
    <col min="7" max="8" width="19.453125" customWidth="1"/>
    <col min="9" max="9" width="19" customWidth="1"/>
    <col min="10" max="10" width="25.453125" customWidth="1"/>
  </cols>
  <sheetData>
    <row r="1" spans="1:10" x14ac:dyDescent="0.35">
      <c r="A1" s="1" t="s">
        <v>18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 x14ac:dyDescent="0.35">
      <c r="A2" s="2" t="s">
        <v>112</v>
      </c>
      <c r="B2" s="2" t="s">
        <v>113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/>
      <c r="J2" s="2" t="s">
        <v>120</v>
      </c>
    </row>
    <row r="3" spans="1:10" x14ac:dyDescent="0.35">
      <c r="A3" t="s">
        <v>47</v>
      </c>
      <c r="B3" t="s">
        <v>121</v>
      </c>
      <c r="G3">
        <v>0.21</v>
      </c>
      <c r="H3">
        <v>0.18</v>
      </c>
      <c r="I3">
        <f>1-G3-H3</f>
        <v>0.6100000000000001</v>
      </c>
    </row>
    <row r="4" spans="1:10" x14ac:dyDescent="0.35">
      <c r="A4" t="s">
        <v>55</v>
      </c>
      <c r="B4" t="s">
        <v>122</v>
      </c>
      <c r="D4" s="6">
        <v>1E-10</v>
      </c>
      <c r="E4" s="6" t="s">
        <v>47</v>
      </c>
      <c r="F4">
        <v>1</v>
      </c>
      <c r="J4" s="6" t="s">
        <v>123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zoomScale="225" zoomScaleNormal="130" workbookViewId="0">
      <selection activeCell="A13" sqref="A13"/>
    </sheetView>
  </sheetViews>
  <sheetFormatPr defaultColWidth="8.453125" defaultRowHeight="14.5" x14ac:dyDescent="0.35"/>
  <cols>
    <col min="1" max="1" width="47.1796875" customWidth="1"/>
    <col min="2" max="2" width="13.453125" customWidth="1"/>
    <col min="7" max="7" width="13.453125" customWidth="1"/>
  </cols>
  <sheetData>
    <row r="1" spans="1:8" x14ac:dyDescent="0.3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5">
      <c r="A2" s="2" t="s">
        <v>132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137</v>
      </c>
      <c r="G2" s="2"/>
    </row>
    <row r="3" spans="1:8" x14ac:dyDescent="0.35">
      <c r="A3" t="s">
        <v>138</v>
      </c>
      <c r="B3" t="b">
        <f>TRUE()</f>
        <v>1</v>
      </c>
      <c r="D3">
        <v>0</v>
      </c>
      <c r="G3">
        <v>1</v>
      </c>
    </row>
    <row r="4" spans="1:8" x14ac:dyDescent="0.35">
      <c r="A4" t="s">
        <v>139</v>
      </c>
      <c r="B4" t="b">
        <f>TRUE()</f>
        <v>1</v>
      </c>
      <c r="D4">
        <v>0</v>
      </c>
      <c r="G4">
        <v>1</v>
      </c>
    </row>
    <row r="5" spans="1:8" x14ac:dyDescent="0.35">
      <c r="A5" t="s">
        <v>140</v>
      </c>
      <c r="B5" t="b">
        <f>TRUE()</f>
        <v>1</v>
      </c>
      <c r="D5">
        <v>0</v>
      </c>
      <c r="E5" s="6"/>
      <c r="G5">
        <v>1</v>
      </c>
    </row>
    <row r="6" spans="1:8" x14ac:dyDescent="0.35">
      <c r="A6" t="s">
        <v>141</v>
      </c>
      <c r="B6" t="b">
        <f>TRUE()</f>
        <v>1</v>
      </c>
      <c r="D6">
        <v>0</v>
      </c>
      <c r="G6">
        <v>1</v>
      </c>
    </row>
    <row r="7" spans="1:8" x14ac:dyDescent="0.35">
      <c r="A7" t="s">
        <v>142</v>
      </c>
      <c r="B7" t="b">
        <f>TRUE()</f>
        <v>1</v>
      </c>
      <c r="D7">
        <v>0</v>
      </c>
      <c r="G7">
        <v>1</v>
      </c>
    </row>
    <row r="8" spans="1:8" x14ac:dyDescent="0.35">
      <c r="A8" t="s">
        <v>145</v>
      </c>
      <c r="B8" t="b">
        <f>FALSE()</f>
        <v>0</v>
      </c>
      <c r="D8">
        <v>1</v>
      </c>
    </row>
    <row r="9" spans="1:8" x14ac:dyDescent="0.35">
      <c r="A9" t="s">
        <v>146</v>
      </c>
      <c r="B9" t="b">
        <f>FALSE()</f>
        <v>0</v>
      </c>
      <c r="D9">
        <v>1</v>
      </c>
    </row>
    <row r="10" spans="1:8" x14ac:dyDescent="0.35">
      <c r="A10" t="s">
        <v>144</v>
      </c>
      <c r="B10" t="b">
        <f>FALSE()</f>
        <v>0</v>
      </c>
      <c r="D10">
        <v>1</v>
      </c>
    </row>
    <row r="11" spans="1:8" x14ac:dyDescent="0.35">
      <c r="A11" t="s">
        <v>143</v>
      </c>
      <c r="B11" t="b">
        <f>FALSE()</f>
        <v>0</v>
      </c>
      <c r="D11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10:Y74"/>
  <sheetViews>
    <sheetView topLeftCell="A16" zoomScaleNormal="100" workbookViewId="0">
      <selection activeCell="Y10" sqref="Y10"/>
    </sheetView>
  </sheetViews>
  <sheetFormatPr defaultColWidth="8.453125" defaultRowHeight="14.5" x14ac:dyDescent="0.35"/>
  <cols>
    <col min="25" max="25" width="25.1796875" customWidth="1"/>
  </cols>
  <sheetData>
    <row r="10" spans="12:25" x14ac:dyDescent="0.35">
      <c r="L10">
        <v>1</v>
      </c>
      <c r="M10" t="s">
        <v>46</v>
      </c>
      <c r="N10" t="s">
        <v>147</v>
      </c>
      <c r="O10" t="s">
        <v>70</v>
      </c>
      <c r="P10" t="s">
        <v>148</v>
      </c>
      <c r="S10" t="s">
        <v>54</v>
      </c>
      <c r="Y10" t="str">
        <f t="shared" ref="Y10:Y20" si="0">_xlfn.TEXTJOIN(" ",1,M10,N10,O10,P10,S10,T10, U10)</f>
        <v>CH3CH3 + PtCu111(*) = CH3CH3*</v>
      </c>
    </row>
    <row r="11" spans="12:25" x14ac:dyDescent="0.35">
      <c r="L11">
        <v>2</v>
      </c>
      <c r="M11" t="s">
        <v>149</v>
      </c>
      <c r="N11" t="s">
        <v>147</v>
      </c>
      <c r="O11" t="s">
        <v>70</v>
      </c>
      <c r="P11" t="s">
        <v>148</v>
      </c>
      <c r="S11" t="s">
        <v>57</v>
      </c>
      <c r="Y11" t="str">
        <f t="shared" si="0"/>
        <v>CH3CH2Cl + PtCu111(*) = CH3CH2Cl*</v>
      </c>
    </row>
    <row r="12" spans="12:25" x14ac:dyDescent="0.35">
      <c r="L12">
        <v>3</v>
      </c>
      <c r="M12" t="s">
        <v>49</v>
      </c>
      <c r="N12" t="s">
        <v>147</v>
      </c>
      <c r="O12" t="s">
        <v>70</v>
      </c>
      <c r="P12" t="s">
        <v>148</v>
      </c>
      <c r="S12" t="s">
        <v>58</v>
      </c>
      <c r="Y12" t="str">
        <f t="shared" si="0"/>
        <v>ClCH2CH2Cl + PtCu111(*) = ClCH2CH2Cl*</v>
      </c>
    </row>
    <row r="13" spans="12:25" x14ac:dyDescent="0.35">
      <c r="L13">
        <v>4</v>
      </c>
      <c r="M13" t="s">
        <v>50</v>
      </c>
      <c r="N13" t="s">
        <v>147</v>
      </c>
      <c r="O13" t="s">
        <v>70</v>
      </c>
      <c r="P13" t="s">
        <v>148</v>
      </c>
      <c r="S13" t="s">
        <v>56</v>
      </c>
      <c r="Y13" t="str">
        <f t="shared" si="0"/>
        <v>CH2CH2 + PtCu111(*) = CH2CH2*</v>
      </c>
    </row>
    <row r="14" spans="12:25" x14ac:dyDescent="0.35">
      <c r="L14">
        <v>5</v>
      </c>
      <c r="M14" t="s">
        <v>150</v>
      </c>
      <c r="N14" t="s">
        <v>147</v>
      </c>
      <c r="O14" t="s">
        <v>70</v>
      </c>
      <c r="P14" t="s">
        <v>148</v>
      </c>
      <c r="S14" t="s">
        <v>151</v>
      </c>
      <c r="Y14" t="str">
        <f t="shared" si="0"/>
        <v>CH2CHCl + PtCu111(*) = CH2CHCl*</v>
      </c>
    </row>
    <row r="15" spans="12:25" x14ac:dyDescent="0.35">
      <c r="L15">
        <v>6</v>
      </c>
      <c r="M15" t="s">
        <v>152</v>
      </c>
      <c r="N15" t="s">
        <v>147</v>
      </c>
      <c r="O15" t="s">
        <v>70</v>
      </c>
      <c r="P15" t="s">
        <v>148</v>
      </c>
      <c r="S15" t="s">
        <v>153</v>
      </c>
      <c r="Y15" t="str">
        <f t="shared" si="0"/>
        <v>ClCHCHCl + PtCu111(*) = ClCHCHCl*</v>
      </c>
    </row>
    <row r="16" spans="12:25" x14ac:dyDescent="0.35">
      <c r="L16">
        <v>7</v>
      </c>
      <c r="M16" t="s">
        <v>154</v>
      </c>
      <c r="N16" t="s">
        <v>147</v>
      </c>
      <c r="O16" t="s">
        <v>70</v>
      </c>
      <c r="P16" t="s">
        <v>148</v>
      </c>
      <c r="S16" t="s">
        <v>155</v>
      </c>
      <c r="Y16" t="str">
        <f t="shared" si="0"/>
        <v>CHCH + PtCu111(*) = CHCH*</v>
      </c>
    </row>
    <row r="17" spans="12:25" x14ac:dyDescent="0.35">
      <c r="L17">
        <v>8</v>
      </c>
      <c r="M17" t="s">
        <v>156</v>
      </c>
      <c r="N17" t="s">
        <v>147</v>
      </c>
      <c r="O17" t="s">
        <v>70</v>
      </c>
      <c r="P17" t="s">
        <v>148</v>
      </c>
      <c r="S17" t="s">
        <v>157</v>
      </c>
      <c r="Y17" t="str">
        <f t="shared" si="0"/>
        <v>CHCCl + PtCu111(*) = CHCCl*</v>
      </c>
    </row>
    <row r="18" spans="12:25" x14ac:dyDescent="0.35">
      <c r="L18">
        <v>9</v>
      </c>
      <c r="M18" t="s">
        <v>158</v>
      </c>
      <c r="N18" t="s">
        <v>147</v>
      </c>
      <c r="O18" t="s">
        <v>70</v>
      </c>
      <c r="P18" t="s">
        <v>148</v>
      </c>
      <c r="S18" t="s">
        <v>159</v>
      </c>
      <c r="Y18" t="str">
        <f t="shared" si="0"/>
        <v>ClCCCl + PtCu111(*) = ClCCCl*</v>
      </c>
    </row>
    <row r="19" spans="12:25" x14ac:dyDescent="0.35">
      <c r="L19">
        <v>10</v>
      </c>
      <c r="M19" t="s">
        <v>51</v>
      </c>
      <c r="N19" t="s">
        <v>147</v>
      </c>
      <c r="O19" t="s">
        <v>160</v>
      </c>
      <c r="P19" t="s">
        <v>148</v>
      </c>
      <c r="S19" t="s">
        <v>161</v>
      </c>
      <c r="Y19" t="str">
        <f t="shared" si="0"/>
        <v>H2 + 2*PtCu111(*) = 2H*</v>
      </c>
    </row>
    <row r="20" spans="12:25" x14ac:dyDescent="0.35">
      <c r="L20">
        <v>11</v>
      </c>
      <c r="M20" t="s">
        <v>52</v>
      </c>
      <c r="N20" t="s">
        <v>147</v>
      </c>
      <c r="O20" t="s">
        <v>160</v>
      </c>
      <c r="P20" t="s">
        <v>148</v>
      </c>
      <c r="S20" t="s">
        <v>62</v>
      </c>
      <c r="T20" t="s">
        <v>147</v>
      </c>
      <c r="U20" t="s">
        <v>63</v>
      </c>
      <c r="Y20" t="str">
        <f t="shared" si="0"/>
        <v>HCl + 2*PtCu111(*) = H* + Cl*</v>
      </c>
    </row>
    <row r="21" spans="12:25" x14ac:dyDescent="0.35">
      <c r="L21">
        <v>12</v>
      </c>
      <c r="M21" t="s">
        <v>54</v>
      </c>
      <c r="N21" t="s">
        <v>147</v>
      </c>
      <c r="O21" t="s">
        <v>70</v>
      </c>
      <c r="P21" t="s">
        <v>148</v>
      </c>
      <c r="Q21" t="s">
        <v>64</v>
      </c>
      <c r="R21" t="s">
        <v>148</v>
      </c>
      <c r="S21" t="s">
        <v>59</v>
      </c>
      <c r="T21" t="s">
        <v>147</v>
      </c>
      <c r="U21" t="s">
        <v>62</v>
      </c>
      <c r="Y21" t="str">
        <f t="shared" ref="Y21:Y52" si="1">_xlfn.TEXTJOIN(" ",1,M21,N21,O21,P21,Q21, R21, S21,T21, U21)</f>
        <v>CH3CH3* + PtCu111(*) = TS12 = CH3CH2* + H*</v>
      </c>
    </row>
    <row r="22" spans="12:25" x14ac:dyDescent="0.35">
      <c r="L22">
        <v>13</v>
      </c>
      <c r="M22" t="s">
        <v>57</v>
      </c>
      <c r="N22" t="s">
        <v>147</v>
      </c>
      <c r="O22" t="s">
        <v>70</v>
      </c>
      <c r="P22" t="s">
        <v>148</v>
      </c>
      <c r="Q22" t="s">
        <v>65</v>
      </c>
      <c r="R22" t="s">
        <v>148</v>
      </c>
      <c r="S22" t="s">
        <v>61</v>
      </c>
      <c r="T22" t="s">
        <v>147</v>
      </c>
      <c r="U22" t="s">
        <v>62</v>
      </c>
      <c r="Y22" t="str">
        <f t="shared" si="1"/>
        <v>CH3CH2Cl* + PtCu111(*) = TS13 = ClCH2CH2* + H*</v>
      </c>
    </row>
    <row r="23" spans="12:25" x14ac:dyDescent="0.35">
      <c r="L23">
        <v>14</v>
      </c>
      <c r="M23" t="s">
        <v>57</v>
      </c>
      <c r="N23" t="s">
        <v>147</v>
      </c>
      <c r="O23" t="s">
        <v>70</v>
      </c>
      <c r="P23" t="s">
        <v>148</v>
      </c>
      <c r="Q23" t="s">
        <v>162</v>
      </c>
      <c r="R23" t="s">
        <v>148</v>
      </c>
      <c r="S23" t="s">
        <v>60</v>
      </c>
      <c r="T23" t="s">
        <v>147</v>
      </c>
      <c r="U23" t="s">
        <v>62</v>
      </c>
      <c r="Y23" t="str">
        <f t="shared" si="1"/>
        <v>CH3CH2Cl* + PtCu111(*) = TS14 = CH3CHCl* + H*</v>
      </c>
    </row>
    <row r="24" spans="12:25" x14ac:dyDescent="0.35">
      <c r="L24">
        <v>15</v>
      </c>
      <c r="M24" t="s">
        <v>58</v>
      </c>
      <c r="N24" t="s">
        <v>147</v>
      </c>
      <c r="O24" t="s">
        <v>70</v>
      </c>
      <c r="P24" t="s">
        <v>148</v>
      </c>
      <c r="Q24" t="s">
        <v>163</v>
      </c>
      <c r="R24" t="s">
        <v>148</v>
      </c>
      <c r="S24" t="s">
        <v>164</v>
      </c>
      <c r="T24" t="s">
        <v>147</v>
      </c>
      <c r="U24" t="s">
        <v>62</v>
      </c>
      <c r="Y24" t="str">
        <f t="shared" si="1"/>
        <v>ClCH2CH2Cl* + PtCu111(*) = TS15 = ClCH2CHCl* + H*</v>
      </c>
    </row>
    <row r="25" spans="12:25" x14ac:dyDescent="0.35">
      <c r="L25">
        <v>16</v>
      </c>
      <c r="M25" t="s">
        <v>59</v>
      </c>
      <c r="N25" t="s">
        <v>147</v>
      </c>
      <c r="O25" t="s">
        <v>70</v>
      </c>
      <c r="P25" t="s">
        <v>148</v>
      </c>
      <c r="Q25" t="s">
        <v>66</v>
      </c>
      <c r="R25" t="s">
        <v>148</v>
      </c>
      <c r="S25" t="s">
        <v>56</v>
      </c>
      <c r="T25" t="s">
        <v>147</v>
      </c>
      <c r="U25" t="s">
        <v>62</v>
      </c>
      <c r="Y25" t="str">
        <f t="shared" si="1"/>
        <v>CH3CH2* + PtCu111(*) = TS16 = CH2CH2* + H*</v>
      </c>
    </row>
    <row r="26" spans="12:25" x14ac:dyDescent="0.35">
      <c r="L26">
        <v>17</v>
      </c>
      <c r="M26" t="s">
        <v>59</v>
      </c>
      <c r="N26" t="s">
        <v>147</v>
      </c>
      <c r="O26" t="s">
        <v>70</v>
      </c>
      <c r="P26" t="s">
        <v>148</v>
      </c>
      <c r="Q26" t="s">
        <v>165</v>
      </c>
      <c r="R26" t="s">
        <v>148</v>
      </c>
      <c r="S26" t="s">
        <v>166</v>
      </c>
      <c r="T26" t="s">
        <v>147</v>
      </c>
      <c r="U26" t="s">
        <v>62</v>
      </c>
      <c r="Y26" t="str">
        <f t="shared" si="1"/>
        <v>CH3CH2* + PtCu111(*) = TS17 = CH3CH* + H*</v>
      </c>
    </row>
    <row r="27" spans="12:25" x14ac:dyDescent="0.35">
      <c r="L27">
        <v>18</v>
      </c>
      <c r="M27" t="s">
        <v>60</v>
      </c>
      <c r="N27" t="s">
        <v>147</v>
      </c>
      <c r="O27" t="s">
        <v>70</v>
      </c>
      <c r="P27" t="s">
        <v>148</v>
      </c>
      <c r="Q27" t="s">
        <v>167</v>
      </c>
      <c r="R27" t="s">
        <v>148</v>
      </c>
      <c r="S27" t="s">
        <v>151</v>
      </c>
      <c r="T27" t="s">
        <v>147</v>
      </c>
      <c r="U27" t="s">
        <v>62</v>
      </c>
      <c r="Y27" t="str">
        <f t="shared" si="1"/>
        <v>CH3CHCl* + PtCu111(*) = TS18 = CH2CHCl* + H*</v>
      </c>
    </row>
    <row r="28" spans="12:25" x14ac:dyDescent="0.35">
      <c r="L28">
        <v>19</v>
      </c>
      <c r="M28" t="s">
        <v>60</v>
      </c>
      <c r="N28" t="s">
        <v>147</v>
      </c>
      <c r="O28" t="s">
        <v>70</v>
      </c>
      <c r="P28" t="s">
        <v>148</v>
      </c>
      <c r="Q28" t="s">
        <v>168</v>
      </c>
      <c r="R28" t="s">
        <v>148</v>
      </c>
      <c r="S28" t="s">
        <v>169</v>
      </c>
      <c r="T28" t="s">
        <v>147</v>
      </c>
      <c r="U28" t="s">
        <v>62</v>
      </c>
      <c r="Y28" t="str">
        <f t="shared" si="1"/>
        <v>CH3CHCl* + PtCu111(*) = TS19 = CH3CCl* + H*</v>
      </c>
    </row>
    <row r="29" spans="12:25" x14ac:dyDescent="0.35">
      <c r="L29">
        <v>20</v>
      </c>
      <c r="M29" t="s">
        <v>61</v>
      </c>
      <c r="N29" t="s">
        <v>147</v>
      </c>
      <c r="O29" t="s">
        <v>70</v>
      </c>
      <c r="P29" t="s">
        <v>148</v>
      </c>
      <c r="Q29" t="s">
        <v>170</v>
      </c>
      <c r="R29" t="s">
        <v>148</v>
      </c>
      <c r="S29" t="s">
        <v>151</v>
      </c>
      <c r="T29" t="s">
        <v>147</v>
      </c>
      <c r="U29" t="s">
        <v>62</v>
      </c>
      <c r="Y29" t="str">
        <f t="shared" si="1"/>
        <v>ClCH2CH2* + PtCu111(*) = TS20 = CH2CHCl* + H*</v>
      </c>
    </row>
    <row r="30" spans="12:25" x14ac:dyDescent="0.35">
      <c r="L30">
        <v>21</v>
      </c>
      <c r="M30" t="s">
        <v>61</v>
      </c>
      <c r="N30" t="s">
        <v>147</v>
      </c>
      <c r="O30" t="s">
        <v>70</v>
      </c>
      <c r="P30" t="s">
        <v>148</v>
      </c>
      <c r="Q30" t="s">
        <v>171</v>
      </c>
      <c r="R30" t="s">
        <v>148</v>
      </c>
      <c r="S30" t="s">
        <v>172</v>
      </c>
      <c r="T30" t="s">
        <v>147</v>
      </c>
      <c r="U30" t="s">
        <v>62</v>
      </c>
      <c r="Y30" t="str">
        <f t="shared" si="1"/>
        <v>ClCH2CH2* + PtCu111(*) = TS21 = ClCH2CH* + H*</v>
      </c>
    </row>
    <row r="31" spans="12:25" x14ac:dyDescent="0.35">
      <c r="L31">
        <v>22</v>
      </c>
      <c r="M31" t="s">
        <v>164</v>
      </c>
      <c r="N31" t="s">
        <v>147</v>
      </c>
      <c r="O31" t="s">
        <v>70</v>
      </c>
      <c r="P31" t="s">
        <v>148</v>
      </c>
      <c r="Q31" t="s">
        <v>173</v>
      </c>
      <c r="R31" t="s">
        <v>148</v>
      </c>
      <c r="S31" t="s">
        <v>153</v>
      </c>
      <c r="T31" t="s">
        <v>147</v>
      </c>
      <c r="U31" t="s">
        <v>62</v>
      </c>
      <c r="Y31" t="str">
        <f t="shared" si="1"/>
        <v>ClCH2CHCl* + PtCu111(*) = TS22 = ClCHCHCl* + H*</v>
      </c>
    </row>
    <row r="32" spans="12:25" x14ac:dyDescent="0.35">
      <c r="L32">
        <v>23</v>
      </c>
      <c r="M32" t="s">
        <v>164</v>
      </c>
      <c r="N32" t="s">
        <v>147</v>
      </c>
      <c r="O32" t="s">
        <v>70</v>
      </c>
      <c r="P32" t="s">
        <v>148</v>
      </c>
      <c r="Q32" t="s">
        <v>174</v>
      </c>
      <c r="R32" t="s">
        <v>148</v>
      </c>
      <c r="S32" t="s">
        <v>175</v>
      </c>
      <c r="T32" t="s">
        <v>147</v>
      </c>
      <c r="U32" t="s">
        <v>62</v>
      </c>
      <c r="Y32" t="str">
        <f t="shared" si="1"/>
        <v>ClCH2CHCl* + PtCu111(*) = TS23 = ClCH2CCl* + H*</v>
      </c>
    </row>
    <row r="33" spans="12:25" x14ac:dyDescent="0.35">
      <c r="L33">
        <v>24</v>
      </c>
      <c r="M33" t="s">
        <v>56</v>
      </c>
      <c r="N33" t="s">
        <v>147</v>
      </c>
      <c r="O33" t="s">
        <v>70</v>
      </c>
      <c r="P33" t="s">
        <v>148</v>
      </c>
      <c r="Q33" t="s">
        <v>176</v>
      </c>
      <c r="R33" t="s">
        <v>148</v>
      </c>
      <c r="S33" t="s">
        <v>177</v>
      </c>
      <c r="T33" t="s">
        <v>147</v>
      </c>
      <c r="U33" t="s">
        <v>62</v>
      </c>
      <c r="Y33" t="str">
        <f t="shared" si="1"/>
        <v>CH2CH2* + PtCu111(*) = TS24 = CH2CH* + H*</v>
      </c>
    </row>
    <row r="34" spans="12:25" x14ac:dyDescent="0.35">
      <c r="L34">
        <v>25</v>
      </c>
      <c r="M34" t="s">
        <v>151</v>
      </c>
      <c r="N34" t="s">
        <v>147</v>
      </c>
      <c r="O34" t="s">
        <v>70</v>
      </c>
      <c r="P34" t="s">
        <v>148</v>
      </c>
      <c r="Q34" t="s">
        <v>178</v>
      </c>
      <c r="R34" t="s">
        <v>148</v>
      </c>
      <c r="S34" t="s">
        <v>179</v>
      </c>
      <c r="T34" t="s">
        <v>147</v>
      </c>
      <c r="U34" t="s">
        <v>62</v>
      </c>
      <c r="Y34" t="str">
        <f t="shared" si="1"/>
        <v>CH2CHCl* + PtCu111(*) = TS25 = CH2CCl* + H*</v>
      </c>
    </row>
    <row r="35" spans="12:25" x14ac:dyDescent="0.35">
      <c r="L35">
        <v>26</v>
      </c>
      <c r="M35" t="s">
        <v>151</v>
      </c>
      <c r="N35" t="s">
        <v>147</v>
      </c>
      <c r="O35" t="s">
        <v>70</v>
      </c>
      <c r="P35" t="s">
        <v>148</v>
      </c>
      <c r="Q35" t="s">
        <v>180</v>
      </c>
      <c r="R35" t="s">
        <v>148</v>
      </c>
      <c r="S35" t="s">
        <v>181</v>
      </c>
      <c r="T35" t="s">
        <v>147</v>
      </c>
      <c r="U35" t="s">
        <v>62</v>
      </c>
      <c r="Y35" t="str">
        <f t="shared" si="1"/>
        <v>CH2CHCl* + PtCu111(*) = TS26 = ClCHCH* + H*</v>
      </c>
    </row>
    <row r="36" spans="12:25" x14ac:dyDescent="0.35">
      <c r="L36">
        <v>27</v>
      </c>
      <c r="M36" t="s">
        <v>153</v>
      </c>
      <c r="N36" t="s">
        <v>147</v>
      </c>
      <c r="O36" t="s">
        <v>70</v>
      </c>
      <c r="P36" t="s">
        <v>148</v>
      </c>
      <c r="Q36" t="s">
        <v>182</v>
      </c>
      <c r="R36" t="s">
        <v>148</v>
      </c>
      <c r="S36" t="s">
        <v>183</v>
      </c>
      <c r="T36" t="s">
        <v>147</v>
      </c>
      <c r="U36" t="s">
        <v>62</v>
      </c>
      <c r="Y36" t="str">
        <f t="shared" si="1"/>
        <v>ClCHCHCl* + PtCu111(*) = TS27 = ClCHCCl* + H*</v>
      </c>
    </row>
    <row r="37" spans="12:25" x14ac:dyDescent="0.35">
      <c r="L37">
        <v>28</v>
      </c>
      <c r="M37" t="s">
        <v>166</v>
      </c>
      <c r="N37" t="s">
        <v>147</v>
      </c>
      <c r="O37" t="s">
        <v>70</v>
      </c>
      <c r="P37" t="s">
        <v>148</v>
      </c>
      <c r="Q37" t="s">
        <v>184</v>
      </c>
      <c r="R37" t="s">
        <v>148</v>
      </c>
      <c r="S37" t="s">
        <v>177</v>
      </c>
      <c r="T37" t="s">
        <v>147</v>
      </c>
      <c r="U37" t="s">
        <v>62</v>
      </c>
      <c r="Y37" t="str">
        <f t="shared" si="1"/>
        <v>CH3CH* + PtCu111(*) = TS28 = CH2CH* + H*</v>
      </c>
    </row>
    <row r="38" spans="12:25" x14ac:dyDescent="0.35">
      <c r="L38">
        <v>29</v>
      </c>
      <c r="M38" t="s">
        <v>166</v>
      </c>
      <c r="N38" t="s">
        <v>147</v>
      </c>
      <c r="O38" t="s">
        <v>70</v>
      </c>
      <c r="P38" t="s">
        <v>148</v>
      </c>
      <c r="Q38" t="s">
        <v>185</v>
      </c>
      <c r="R38" t="s">
        <v>148</v>
      </c>
      <c r="S38" t="s">
        <v>186</v>
      </c>
      <c r="T38" t="s">
        <v>147</v>
      </c>
      <c r="U38" t="s">
        <v>62</v>
      </c>
      <c r="Y38" t="str">
        <f t="shared" si="1"/>
        <v>CH3CH* + PtCu111(*) = TS29 = CH3C* + H*</v>
      </c>
    </row>
    <row r="39" spans="12:25" x14ac:dyDescent="0.35">
      <c r="L39">
        <v>30</v>
      </c>
      <c r="M39" t="s">
        <v>172</v>
      </c>
      <c r="N39" t="s">
        <v>147</v>
      </c>
      <c r="O39" t="s">
        <v>70</v>
      </c>
      <c r="P39" t="s">
        <v>148</v>
      </c>
      <c r="Q39" t="s">
        <v>187</v>
      </c>
      <c r="R39" t="s">
        <v>148</v>
      </c>
      <c r="S39" t="s">
        <v>181</v>
      </c>
      <c r="T39" t="s">
        <v>147</v>
      </c>
      <c r="U39" t="s">
        <v>62</v>
      </c>
      <c r="Y39" t="str">
        <f t="shared" si="1"/>
        <v>ClCH2CH* + PtCu111(*) = TS30 = ClCHCH* + H*</v>
      </c>
    </row>
    <row r="40" spans="12:25" x14ac:dyDescent="0.35">
      <c r="L40">
        <v>31</v>
      </c>
      <c r="M40" t="s">
        <v>172</v>
      </c>
      <c r="N40" t="s">
        <v>147</v>
      </c>
      <c r="O40" t="s">
        <v>70</v>
      </c>
      <c r="P40" t="s">
        <v>148</v>
      </c>
      <c r="Q40" t="s">
        <v>188</v>
      </c>
      <c r="R40" t="s">
        <v>148</v>
      </c>
      <c r="S40" t="s">
        <v>189</v>
      </c>
      <c r="T40" t="s">
        <v>147</v>
      </c>
      <c r="U40" t="s">
        <v>62</v>
      </c>
      <c r="Y40" t="str">
        <f t="shared" si="1"/>
        <v>ClCH2CH* + PtCu111(*) = TS31 = ClCH2C* + H*</v>
      </c>
    </row>
    <row r="41" spans="12:25" x14ac:dyDescent="0.35">
      <c r="L41">
        <v>32</v>
      </c>
      <c r="M41" t="s">
        <v>190</v>
      </c>
      <c r="N41" t="s">
        <v>147</v>
      </c>
      <c r="O41" t="s">
        <v>70</v>
      </c>
      <c r="P41" t="s">
        <v>148</v>
      </c>
      <c r="Q41" t="s">
        <v>191</v>
      </c>
      <c r="R41" t="s">
        <v>148</v>
      </c>
      <c r="S41" t="s">
        <v>192</v>
      </c>
      <c r="T41" t="s">
        <v>147</v>
      </c>
      <c r="U41" t="s">
        <v>62</v>
      </c>
      <c r="Y41" t="str">
        <f t="shared" si="1"/>
        <v>CH3Cl* + PtCu111(*) = TS32 = CH2Cl* + H*</v>
      </c>
    </row>
    <row r="42" spans="12:25" x14ac:dyDescent="0.35">
      <c r="L42">
        <v>33</v>
      </c>
      <c r="M42" t="s">
        <v>175</v>
      </c>
      <c r="N42" t="s">
        <v>147</v>
      </c>
      <c r="O42" t="s">
        <v>70</v>
      </c>
      <c r="P42" t="s">
        <v>148</v>
      </c>
      <c r="Q42" t="s">
        <v>193</v>
      </c>
      <c r="R42" t="s">
        <v>148</v>
      </c>
      <c r="S42" t="s">
        <v>183</v>
      </c>
      <c r="T42" t="s">
        <v>147</v>
      </c>
      <c r="U42" t="s">
        <v>62</v>
      </c>
      <c r="Y42" t="str">
        <f t="shared" si="1"/>
        <v>ClCH2CCl* + PtCu111(*) = TS33 = ClCHCCl* + H*</v>
      </c>
    </row>
    <row r="43" spans="12:25" x14ac:dyDescent="0.35">
      <c r="L43">
        <v>34</v>
      </c>
      <c r="M43" t="s">
        <v>186</v>
      </c>
      <c r="N43" t="s">
        <v>147</v>
      </c>
      <c r="O43" t="s">
        <v>70</v>
      </c>
      <c r="P43" t="s">
        <v>148</v>
      </c>
      <c r="Q43" t="s">
        <v>194</v>
      </c>
      <c r="R43" t="s">
        <v>148</v>
      </c>
      <c r="S43" t="s">
        <v>195</v>
      </c>
      <c r="T43" t="s">
        <v>147</v>
      </c>
      <c r="U43" t="s">
        <v>62</v>
      </c>
      <c r="Y43" t="str">
        <f t="shared" si="1"/>
        <v>CH3C* + PtCu111(*) = TS34 = CH2C* + H*</v>
      </c>
    </row>
    <row r="44" spans="12:25" x14ac:dyDescent="0.35">
      <c r="L44">
        <v>35</v>
      </c>
      <c r="M44" t="s">
        <v>189</v>
      </c>
      <c r="N44" t="s">
        <v>147</v>
      </c>
      <c r="O44" t="s">
        <v>70</v>
      </c>
      <c r="P44" t="s">
        <v>148</v>
      </c>
      <c r="Q44" t="s">
        <v>196</v>
      </c>
      <c r="R44" t="s">
        <v>148</v>
      </c>
      <c r="S44" t="s">
        <v>197</v>
      </c>
      <c r="T44" t="s">
        <v>147</v>
      </c>
      <c r="U44" t="s">
        <v>62</v>
      </c>
      <c r="Y44" t="str">
        <f t="shared" si="1"/>
        <v>ClCH2C* + PtCu111(*) = TS35 = ClCHC* + H*</v>
      </c>
    </row>
    <row r="45" spans="12:25" x14ac:dyDescent="0.35">
      <c r="L45">
        <v>36</v>
      </c>
      <c r="M45" t="s">
        <v>177</v>
      </c>
      <c r="N45" t="s">
        <v>147</v>
      </c>
      <c r="O45" t="s">
        <v>70</v>
      </c>
      <c r="P45" t="s">
        <v>148</v>
      </c>
      <c r="Q45" t="s">
        <v>198</v>
      </c>
      <c r="R45" t="s">
        <v>148</v>
      </c>
      <c r="S45" t="s">
        <v>155</v>
      </c>
      <c r="T45" t="s">
        <v>147</v>
      </c>
      <c r="U45" t="s">
        <v>62</v>
      </c>
      <c r="Y45" t="str">
        <f t="shared" si="1"/>
        <v>CH2CH* + PtCu111(*) = TS36 = CHCH* + H*</v>
      </c>
    </row>
    <row r="46" spans="12:25" x14ac:dyDescent="0.35">
      <c r="L46">
        <v>37</v>
      </c>
      <c r="M46" t="s">
        <v>177</v>
      </c>
      <c r="N46" t="s">
        <v>147</v>
      </c>
      <c r="O46" t="s">
        <v>70</v>
      </c>
      <c r="P46" t="s">
        <v>148</v>
      </c>
      <c r="Q46" t="s">
        <v>199</v>
      </c>
      <c r="R46" t="s">
        <v>148</v>
      </c>
      <c r="S46" t="s">
        <v>195</v>
      </c>
      <c r="T46" t="s">
        <v>147</v>
      </c>
      <c r="U46" t="s">
        <v>62</v>
      </c>
      <c r="Y46" t="str">
        <f t="shared" si="1"/>
        <v>CH2CH* + PtCu111(*) = TS37 = CH2C* + H*</v>
      </c>
    </row>
    <row r="47" spans="12:25" x14ac:dyDescent="0.35">
      <c r="L47">
        <v>38</v>
      </c>
      <c r="M47" t="s">
        <v>181</v>
      </c>
      <c r="N47" t="s">
        <v>147</v>
      </c>
      <c r="O47" t="s">
        <v>70</v>
      </c>
      <c r="P47" t="s">
        <v>148</v>
      </c>
      <c r="Q47" t="s">
        <v>200</v>
      </c>
      <c r="R47" t="s">
        <v>148</v>
      </c>
      <c r="S47" t="s">
        <v>201</v>
      </c>
      <c r="T47" t="s">
        <v>147</v>
      </c>
      <c r="U47" t="s">
        <v>62</v>
      </c>
      <c r="Y47" t="str">
        <f t="shared" si="1"/>
        <v>ClCHCH* + PtCu111(*) = TS38 = CHCl* + H*</v>
      </c>
    </row>
    <row r="48" spans="12:25" x14ac:dyDescent="0.35">
      <c r="L48">
        <v>39</v>
      </c>
      <c r="M48" t="s">
        <v>181</v>
      </c>
      <c r="N48" t="s">
        <v>147</v>
      </c>
      <c r="O48" t="s">
        <v>70</v>
      </c>
      <c r="P48" t="s">
        <v>148</v>
      </c>
      <c r="Q48" t="s">
        <v>202</v>
      </c>
      <c r="R48" t="s">
        <v>148</v>
      </c>
      <c r="S48" t="s">
        <v>197</v>
      </c>
      <c r="T48" t="s">
        <v>147</v>
      </c>
      <c r="U48" t="s">
        <v>62</v>
      </c>
      <c r="Y48" t="str">
        <f t="shared" si="1"/>
        <v>ClCHCH* + PtCu111(*) = TS39 = ClCHC* + H*</v>
      </c>
    </row>
    <row r="49" spans="12:25" x14ac:dyDescent="0.35">
      <c r="L49">
        <v>40</v>
      </c>
      <c r="M49" t="s">
        <v>179</v>
      </c>
      <c r="N49" t="s">
        <v>147</v>
      </c>
      <c r="O49" t="s">
        <v>70</v>
      </c>
      <c r="P49" t="s">
        <v>148</v>
      </c>
      <c r="Q49" t="s">
        <v>203</v>
      </c>
      <c r="R49" t="s">
        <v>148</v>
      </c>
      <c r="S49" t="s">
        <v>157</v>
      </c>
      <c r="T49" t="s">
        <v>147</v>
      </c>
      <c r="U49" t="s">
        <v>62</v>
      </c>
      <c r="Y49" t="str">
        <f t="shared" si="1"/>
        <v>CH2CCl* + PtCu111(*) = TS40 = CHCCl* + H*</v>
      </c>
    </row>
    <row r="50" spans="12:25" x14ac:dyDescent="0.35">
      <c r="L50">
        <v>41</v>
      </c>
      <c r="M50" t="s">
        <v>183</v>
      </c>
      <c r="N50" t="s">
        <v>147</v>
      </c>
      <c r="O50" t="s">
        <v>70</v>
      </c>
      <c r="P50" t="s">
        <v>148</v>
      </c>
      <c r="Q50" t="s">
        <v>204</v>
      </c>
      <c r="R50" t="s">
        <v>148</v>
      </c>
      <c r="S50" t="s">
        <v>159</v>
      </c>
      <c r="T50" t="s">
        <v>147</v>
      </c>
      <c r="U50" t="s">
        <v>62</v>
      </c>
      <c r="Y50" t="str">
        <f t="shared" si="1"/>
        <v>ClCHCCl* + PtCu111(*) = TS41 = ClCCCl* + H*</v>
      </c>
    </row>
    <row r="51" spans="12:25" x14ac:dyDescent="0.35">
      <c r="L51">
        <v>42</v>
      </c>
      <c r="M51" t="s">
        <v>195</v>
      </c>
      <c r="N51" t="s">
        <v>147</v>
      </c>
      <c r="O51" t="s">
        <v>70</v>
      </c>
      <c r="P51" t="s">
        <v>148</v>
      </c>
      <c r="Q51" t="s">
        <v>205</v>
      </c>
      <c r="R51" t="s">
        <v>148</v>
      </c>
      <c r="S51" t="s">
        <v>206</v>
      </c>
      <c r="T51" t="s">
        <v>147</v>
      </c>
      <c r="U51" t="s">
        <v>62</v>
      </c>
      <c r="Y51" t="str">
        <f t="shared" si="1"/>
        <v>CH2C* + PtCu111(*) = TS42 = CHC* + H*</v>
      </c>
    </row>
    <row r="52" spans="12:25" x14ac:dyDescent="0.35">
      <c r="L52">
        <v>43</v>
      </c>
      <c r="M52" t="s">
        <v>197</v>
      </c>
      <c r="N52" t="s">
        <v>147</v>
      </c>
      <c r="O52" t="s">
        <v>70</v>
      </c>
      <c r="P52" t="s">
        <v>148</v>
      </c>
      <c r="Q52" t="s">
        <v>207</v>
      </c>
      <c r="R52" t="s">
        <v>148</v>
      </c>
      <c r="S52" t="s">
        <v>208</v>
      </c>
      <c r="T52" t="s">
        <v>147</v>
      </c>
      <c r="U52" t="s">
        <v>62</v>
      </c>
      <c r="Y52" t="str">
        <f t="shared" si="1"/>
        <v>ClCHC* + PtCu111(*) = TS43 = ClCC* + H*</v>
      </c>
    </row>
    <row r="53" spans="12:25" x14ac:dyDescent="0.35">
      <c r="L53">
        <v>44</v>
      </c>
      <c r="M53" t="s">
        <v>155</v>
      </c>
      <c r="N53" t="s">
        <v>147</v>
      </c>
      <c r="O53" t="s">
        <v>70</v>
      </c>
      <c r="P53" t="s">
        <v>148</v>
      </c>
      <c r="Q53" t="s">
        <v>209</v>
      </c>
      <c r="R53" t="s">
        <v>148</v>
      </c>
      <c r="S53" t="s">
        <v>206</v>
      </c>
      <c r="T53" t="s">
        <v>147</v>
      </c>
      <c r="U53" t="s">
        <v>62</v>
      </c>
      <c r="Y53" t="str">
        <f t="shared" ref="Y53:Y74" si="2">_xlfn.TEXTJOIN(" ",1,M53,N53,O53,P53,Q53, R53, S53,T53, U53)</f>
        <v>CHCH* + PtCu111(*) = TS44 = CHC* + H*</v>
      </c>
    </row>
    <row r="54" spans="12:25" x14ac:dyDescent="0.35">
      <c r="L54">
        <v>45</v>
      </c>
      <c r="M54" t="s">
        <v>157</v>
      </c>
      <c r="N54" t="s">
        <v>147</v>
      </c>
      <c r="O54" t="s">
        <v>70</v>
      </c>
      <c r="P54" t="s">
        <v>148</v>
      </c>
      <c r="Q54" t="s">
        <v>210</v>
      </c>
      <c r="R54" t="s">
        <v>148</v>
      </c>
      <c r="S54" t="s">
        <v>208</v>
      </c>
      <c r="T54" t="s">
        <v>147</v>
      </c>
      <c r="U54" t="s">
        <v>62</v>
      </c>
      <c r="Y54" t="str">
        <f t="shared" si="2"/>
        <v>CHCCl* + PtCu111(*) = TS45 = ClCC* + H*</v>
      </c>
    </row>
    <row r="55" spans="12:25" x14ac:dyDescent="0.35">
      <c r="L55">
        <v>46</v>
      </c>
      <c r="M55" t="s">
        <v>57</v>
      </c>
      <c r="N55" t="s">
        <v>147</v>
      </c>
      <c r="O55" t="s">
        <v>70</v>
      </c>
      <c r="P55" t="s">
        <v>148</v>
      </c>
      <c r="Q55" t="s">
        <v>67</v>
      </c>
      <c r="R55" t="s">
        <v>148</v>
      </c>
      <c r="S55" t="s">
        <v>59</v>
      </c>
      <c r="T55" t="s">
        <v>147</v>
      </c>
      <c r="U55" t="s">
        <v>63</v>
      </c>
      <c r="Y55" t="str">
        <f t="shared" si="2"/>
        <v>CH3CH2Cl* + PtCu111(*) = TS46 = CH3CH2* + Cl*</v>
      </c>
    </row>
    <row r="56" spans="12:25" x14ac:dyDescent="0.35">
      <c r="L56">
        <v>47</v>
      </c>
      <c r="M56" t="s">
        <v>58</v>
      </c>
      <c r="N56" t="s">
        <v>147</v>
      </c>
      <c r="O56" t="s">
        <v>70</v>
      </c>
      <c r="P56" t="s">
        <v>148</v>
      </c>
      <c r="Q56" t="s">
        <v>68</v>
      </c>
      <c r="R56" t="s">
        <v>148</v>
      </c>
      <c r="S56" t="s">
        <v>61</v>
      </c>
      <c r="T56" t="s">
        <v>147</v>
      </c>
      <c r="U56" t="s">
        <v>63</v>
      </c>
      <c r="Y56" t="str">
        <f t="shared" si="2"/>
        <v>ClCH2CH2Cl* + PtCu111(*) = TS47 = ClCH2CH2* + Cl*</v>
      </c>
    </row>
    <row r="57" spans="12:25" x14ac:dyDescent="0.35">
      <c r="L57">
        <v>48</v>
      </c>
      <c r="M57" t="s">
        <v>60</v>
      </c>
      <c r="N57" t="s">
        <v>147</v>
      </c>
      <c r="O57" t="s">
        <v>70</v>
      </c>
      <c r="P57" t="s">
        <v>148</v>
      </c>
      <c r="Q57" t="s">
        <v>211</v>
      </c>
      <c r="R57" t="s">
        <v>148</v>
      </c>
      <c r="S57" t="s">
        <v>166</v>
      </c>
      <c r="T57" t="s">
        <v>147</v>
      </c>
      <c r="U57" t="s">
        <v>63</v>
      </c>
      <c r="Y57" t="str">
        <f t="shared" si="2"/>
        <v>CH3CHCl* + PtCu111(*) = TS48 = CH3CH* + Cl*</v>
      </c>
    </row>
    <row r="58" spans="12:25" x14ac:dyDescent="0.35">
      <c r="L58">
        <v>49</v>
      </c>
      <c r="M58" t="s">
        <v>61</v>
      </c>
      <c r="N58" t="s">
        <v>147</v>
      </c>
      <c r="O58" t="s">
        <v>70</v>
      </c>
      <c r="P58" t="s">
        <v>148</v>
      </c>
      <c r="Q58" t="s">
        <v>69</v>
      </c>
      <c r="R58" t="s">
        <v>148</v>
      </c>
      <c r="S58" t="s">
        <v>56</v>
      </c>
      <c r="T58" t="s">
        <v>147</v>
      </c>
      <c r="U58" t="s">
        <v>63</v>
      </c>
      <c r="Y58" t="str">
        <f t="shared" si="2"/>
        <v>ClCH2CH2* + PtCu111(*) = TS49 = CH2CH2* + Cl*</v>
      </c>
    </row>
    <row r="59" spans="12:25" x14ac:dyDescent="0.35">
      <c r="L59">
        <v>50</v>
      </c>
      <c r="M59" t="s">
        <v>164</v>
      </c>
      <c r="N59" t="s">
        <v>147</v>
      </c>
      <c r="O59" t="s">
        <v>70</v>
      </c>
      <c r="P59" t="s">
        <v>148</v>
      </c>
      <c r="Q59" t="s">
        <v>212</v>
      </c>
      <c r="R59" t="s">
        <v>148</v>
      </c>
      <c r="S59" t="s">
        <v>151</v>
      </c>
      <c r="T59" t="s">
        <v>147</v>
      </c>
      <c r="U59" t="s">
        <v>63</v>
      </c>
      <c r="Y59" t="str">
        <f t="shared" si="2"/>
        <v>ClCH2CHCl* + PtCu111(*) = TS50 = CH2CHCl* + Cl*</v>
      </c>
    </row>
    <row r="60" spans="12:25" x14ac:dyDescent="0.35">
      <c r="L60">
        <v>51</v>
      </c>
      <c r="M60" t="s">
        <v>164</v>
      </c>
      <c r="N60" t="s">
        <v>147</v>
      </c>
      <c r="O60" t="s">
        <v>70</v>
      </c>
      <c r="P60" t="s">
        <v>148</v>
      </c>
      <c r="Q60" t="s">
        <v>213</v>
      </c>
      <c r="R60" t="s">
        <v>148</v>
      </c>
      <c r="S60" t="s">
        <v>172</v>
      </c>
      <c r="T60" t="s">
        <v>147</v>
      </c>
      <c r="U60" t="s">
        <v>63</v>
      </c>
      <c r="Y60" t="str">
        <f t="shared" si="2"/>
        <v>ClCH2CHCl* + PtCu111(*) = TS51 = ClCH2CH* + Cl*</v>
      </c>
    </row>
    <row r="61" spans="12:25" x14ac:dyDescent="0.35">
      <c r="L61">
        <v>52</v>
      </c>
      <c r="M61" t="s">
        <v>151</v>
      </c>
      <c r="N61" t="s">
        <v>147</v>
      </c>
      <c r="O61" t="s">
        <v>70</v>
      </c>
      <c r="P61" t="s">
        <v>148</v>
      </c>
      <c r="Q61" t="s">
        <v>214</v>
      </c>
      <c r="R61" t="s">
        <v>148</v>
      </c>
      <c r="S61" t="s">
        <v>177</v>
      </c>
      <c r="T61" t="s">
        <v>147</v>
      </c>
      <c r="U61" t="s">
        <v>63</v>
      </c>
      <c r="Y61" t="str">
        <f t="shared" si="2"/>
        <v>CH2CHCl* + PtCu111(*) = TS52 = CH2CH* + Cl*</v>
      </c>
    </row>
    <row r="62" spans="12:25" x14ac:dyDescent="0.35">
      <c r="L62">
        <v>53</v>
      </c>
      <c r="M62" t="s">
        <v>153</v>
      </c>
      <c r="N62" t="s">
        <v>147</v>
      </c>
      <c r="O62" t="s">
        <v>70</v>
      </c>
      <c r="P62" t="s">
        <v>148</v>
      </c>
      <c r="Q62" t="s">
        <v>215</v>
      </c>
      <c r="R62" t="s">
        <v>148</v>
      </c>
      <c r="S62" t="s">
        <v>181</v>
      </c>
      <c r="T62" t="s">
        <v>147</v>
      </c>
      <c r="U62" t="s">
        <v>63</v>
      </c>
      <c r="Y62" t="str">
        <f t="shared" si="2"/>
        <v>ClCHCHCl* + PtCu111(*) = TS53 = ClCHCH* + Cl*</v>
      </c>
    </row>
    <row r="63" spans="12:25" x14ac:dyDescent="0.35">
      <c r="L63">
        <v>54</v>
      </c>
      <c r="M63" t="s">
        <v>172</v>
      </c>
      <c r="N63" t="s">
        <v>147</v>
      </c>
      <c r="O63" t="s">
        <v>70</v>
      </c>
      <c r="P63" t="s">
        <v>148</v>
      </c>
      <c r="Q63" t="s">
        <v>216</v>
      </c>
      <c r="R63" t="s">
        <v>148</v>
      </c>
      <c r="S63" t="s">
        <v>177</v>
      </c>
      <c r="T63" t="s">
        <v>147</v>
      </c>
      <c r="U63" t="s">
        <v>63</v>
      </c>
      <c r="Y63" t="str">
        <f t="shared" si="2"/>
        <v>ClCH2CH* + PtCu111(*) = TS54 = CH2CH* + Cl*</v>
      </c>
    </row>
    <row r="64" spans="12:25" x14ac:dyDescent="0.35">
      <c r="L64">
        <v>55</v>
      </c>
      <c r="M64" t="s">
        <v>169</v>
      </c>
      <c r="N64" t="s">
        <v>147</v>
      </c>
      <c r="O64" t="s">
        <v>70</v>
      </c>
      <c r="P64" t="s">
        <v>148</v>
      </c>
      <c r="Q64" t="s">
        <v>217</v>
      </c>
      <c r="R64" t="s">
        <v>148</v>
      </c>
      <c r="S64" t="s">
        <v>186</v>
      </c>
      <c r="T64" t="s">
        <v>147</v>
      </c>
      <c r="U64" t="s">
        <v>63</v>
      </c>
      <c r="Y64" t="str">
        <f t="shared" si="2"/>
        <v>CH3CCl* + PtCu111(*) = TS55 = CH3C* + Cl*</v>
      </c>
    </row>
    <row r="65" spans="12:25" x14ac:dyDescent="0.35">
      <c r="L65">
        <v>56</v>
      </c>
      <c r="M65" t="s">
        <v>175</v>
      </c>
      <c r="N65" t="s">
        <v>147</v>
      </c>
      <c r="O65" t="s">
        <v>70</v>
      </c>
      <c r="P65" t="s">
        <v>148</v>
      </c>
      <c r="Q65" t="s">
        <v>218</v>
      </c>
      <c r="R65" t="s">
        <v>148</v>
      </c>
      <c r="S65" t="s">
        <v>179</v>
      </c>
      <c r="T65" t="s">
        <v>147</v>
      </c>
      <c r="U65" t="s">
        <v>63</v>
      </c>
      <c r="Y65" t="str">
        <f t="shared" si="2"/>
        <v>ClCH2CCl* + PtCu111(*) = TS56 = CH2CCl* + Cl*</v>
      </c>
    </row>
    <row r="66" spans="12:25" x14ac:dyDescent="0.35">
      <c r="L66">
        <v>57</v>
      </c>
      <c r="M66" t="s">
        <v>175</v>
      </c>
      <c r="N66" t="s">
        <v>147</v>
      </c>
      <c r="O66" t="s">
        <v>70</v>
      </c>
      <c r="P66" t="s">
        <v>148</v>
      </c>
      <c r="Q66" t="s">
        <v>219</v>
      </c>
      <c r="R66" t="s">
        <v>148</v>
      </c>
      <c r="S66" t="s">
        <v>189</v>
      </c>
      <c r="T66" t="s">
        <v>147</v>
      </c>
      <c r="U66" t="s">
        <v>63</v>
      </c>
      <c r="Y66" t="str">
        <f t="shared" si="2"/>
        <v>ClCH2CCl* + PtCu111(*) = TS57 = ClCH2C* + Cl*</v>
      </c>
    </row>
    <row r="67" spans="12:25" x14ac:dyDescent="0.35">
      <c r="L67">
        <v>58</v>
      </c>
      <c r="M67" t="s">
        <v>189</v>
      </c>
      <c r="N67" t="s">
        <v>147</v>
      </c>
      <c r="O67" t="s">
        <v>70</v>
      </c>
      <c r="P67" t="s">
        <v>148</v>
      </c>
      <c r="Q67" t="s">
        <v>220</v>
      </c>
      <c r="R67" t="s">
        <v>148</v>
      </c>
      <c r="S67" t="s">
        <v>195</v>
      </c>
      <c r="T67" t="s">
        <v>147</v>
      </c>
      <c r="U67" t="s">
        <v>63</v>
      </c>
      <c r="Y67" t="str">
        <f t="shared" si="2"/>
        <v>ClCH2C* + PtCu111(*) = TS58 = CH2C* + Cl*</v>
      </c>
    </row>
    <row r="68" spans="12:25" x14ac:dyDescent="0.35">
      <c r="L68">
        <v>59</v>
      </c>
      <c r="M68" t="s">
        <v>181</v>
      </c>
      <c r="N68" t="s">
        <v>147</v>
      </c>
      <c r="O68" t="s">
        <v>70</v>
      </c>
      <c r="P68" t="s">
        <v>148</v>
      </c>
      <c r="Q68" t="s">
        <v>221</v>
      </c>
      <c r="R68" t="s">
        <v>148</v>
      </c>
      <c r="S68" t="s">
        <v>155</v>
      </c>
      <c r="T68" t="s">
        <v>147</v>
      </c>
      <c r="U68" t="s">
        <v>63</v>
      </c>
      <c r="Y68" t="str">
        <f t="shared" si="2"/>
        <v>ClCHCH* + PtCu111(*) = TS59 = CHCH* + Cl*</v>
      </c>
    </row>
    <row r="69" spans="12:25" x14ac:dyDescent="0.35">
      <c r="L69">
        <v>60</v>
      </c>
      <c r="M69" t="s">
        <v>179</v>
      </c>
      <c r="N69" t="s">
        <v>147</v>
      </c>
      <c r="O69" t="s">
        <v>70</v>
      </c>
      <c r="P69" t="s">
        <v>148</v>
      </c>
      <c r="Q69" t="s">
        <v>222</v>
      </c>
      <c r="R69" t="s">
        <v>148</v>
      </c>
      <c r="S69" t="s">
        <v>195</v>
      </c>
      <c r="T69" t="s">
        <v>147</v>
      </c>
      <c r="U69" t="s">
        <v>63</v>
      </c>
      <c r="Y69" t="str">
        <f t="shared" si="2"/>
        <v>CH2CCl* + PtCu111(*) = TS60 = CH2C* + Cl*</v>
      </c>
    </row>
    <row r="70" spans="12:25" x14ac:dyDescent="0.35">
      <c r="L70">
        <v>61</v>
      </c>
      <c r="M70" t="s">
        <v>183</v>
      </c>
      <c r="N70" t="s">
        <v>147</v>
      </c>
      <c r="O70" t="s">
        <v>70</v>
      </c>
      <c r="P70" t="s">
        <v>148</v>
      </c>
      <c r="Q70" t="s">
        <v>223</v>
      </c>
      <c r="R70" t="s">
        <v>148</v>
      </c>
      <c r="S70" t="s">
        <v>157</v>
      </c>
      <c r="T70" t="s">
        <v>147</v>
      </c>
      <c r="U70" t="s">
        <v>63</v>
      </c>
      <c r="Y70" t="str">
        <f t="shared" si="2"/>
        <v>ClCHCCl* + PtCu111(*) = TS61 = CHCCl* + Cl*</v>
      </c>
    </row>
    <row r="71" spans="12:25" x14ac:dyDescent="0.35">
      <c r="L71">
        <v>62</v>
      </c>
      <c r="M71" t="s">
        <v>183</v>
      </c>
      <c r="N71" t="s">
        <v>147</v>
      </c>
      <c r="O71" t="s">
        <v>70</v>
      </c>
      <c r="P71" t="s">
        <v>148</v>
      </c>
      <c r="Q71" t="s">
        <v>224</v>
      </c>
      <c r="R71" t="s">
        <v>148</v>
      </c>
      <c r="S71" t="s">
        <v>197</v>
      </c>
      <c r="T71" t="s">
        <v>147</v>
      </c>
      <c r="U71" t="s">
        <v>63</v>
      </c>
      <c r="Y71" t="str">
        <f t="shared" si="2"/>
        <v>ClCHCCl* + PtCu111(*) = TS62 = ClCHC* + Cl*</v>
      </c>
    </row>
    <row r="72" spans="12:25" x14ac:dyDescent="0.35">
      <c r="L72">
        <v>63</v>
      </c>
      <c r="M72" t="s">
        <v>197</v>
      </c>
      <c r="N72" t="s">
        <v>147</v>
      </c>
      <c r="O72" t="s">
        <v>70</v>
      </c>
      <c r="P72" t="s">
        <v>148</v>
      </c>
      <c r="Q72" t="s">
        <v>225</v>
      </c>
      <c r="R72" t="s">
        <v>148</v>
      </c>
      <c r="S72" t="s">
        <v>206</v>
      </c>
      <c r="T72" t="s">
        <v>147</v>
      </c>
      <c r="U72" t="s">
        <v>63</v>
      </c>
      <c r="Y72" t="str">
        <f t="shared" si="2"/>
        <v>ClCHC* + PtCu111(*) = TS63 = CHC* + Cl*</v>
      </c>
    </row>
    <row r="73" spans="12:25" x14ac:dyDescent="0.35">
      <c r="L73">
        <v>64</v>
      </c>
      <c r="M73" t="s">
        <v>157</v>
      </c>
      <c r="N73" t="s">
        <v>147</v>
      </c>
      <c r="O73" t="s">
        <v>70</v>
      </c>
      <c r="P73" t="s">
        <v>148</v>
      </c>
      <c r="Q73" t="s">
        <v>226</v>
      </c>
      <c r="R73" t="s">
        <v>148</v>
      </c>
      <c r="S73" t="s">
        <v>206</v>
      </c>
      <c r="T73" t="s">
        <v>147</v>
      </c>
      <c r="U73" t="s">
        <v>63</v>
      </c>
      <c r="Y73" t="str">
        <f t="shared" si="2"/>
        <v>CHCCl* + PtCu111(*) = TS64 = CHC* + Cl*</v>
      </c>
    </row>
    <row r="74" spans="12:25" x14ac:dyDescent="0.35">
      <c r="L74">
        <v>65</v>
      </c>
      <c r="M74" t="s">
        <v>159</v>
      </c>
      <c r="N74" t="s">
        <v>147</v>
      </c>
      <c r="O74" t="s">
        <v>70</v>
      </c>
      <c r="P74" t="s">
        <v>148</v>
      </c>
      <c r="Q74" t="s">
        <v>227</v>
      </c>
      <c r="R74" t="s">
        <v>148</v>
      </c>
      <c r="S74" t="s">
        <v>208</v>
      </c>
      <c r="T74" t="s">
        <v>147</v>
      </c>
      <c r="U74" t="s">
        <v>63</v>
      </c>
      <c r="Y74" t="str">
        <f t="shared" si="2"/>
        <v>ClCCCl* + PtCu111(*) = TS65 = ClCC* + Cl*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3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9" sqref="H59"/>
    </sheetView>
  </sheetViews>
  <sheetFormatPr defaultColWidth="8.453125" defaultRowHeight="14.5" x14ac:dyDescent="0.35"/>
  <cols>
    <col min="1" max="1" width="19.36328125" customWidth="1"/>
    <col min="2" max="2" width="11.453125" customWidth="1"/>
    <col min="3" max="4" width="11.6328125" customWidth="1"/>
    <col min="6" max="6" width="11.36328125" customWidth="1"/>
    <col min="7" max="7" width="14.1796875" customWidth="1"/>
    <col min="8" max="8" width="16" customWidth="1"/>
    <col min="9" max="9" width="15.453125" style="7" customWidth="1"/>
    <col min="10" max="10" width="36.1796875" customWidth="1"/>
    <col min="11" max="11" width="9.453125" customWidth="1"/>
    <col min="12" max="12" width="9.36328125" customWidth="1"/>
  </cols>
  <sheetData>
    <row r="1" spans="1:56" x14ac:dyDescent="0.35">
      <c r="A1" s="1" t="s">
        <v>18</v>
      </c>
      <c r="B1" s="1" t="s">
        <v>228</v>
      </c>
      <c r="C1" s="1" t="s">
        <v>20</v>
      </c>
      <c r="D1" s="1" t="s">
        <v>229</v>
      </c>
      <c r="E1" s="1" t="s">
        <v>230</v>
      </c>
      <c r="F1" s="1" t="s">
        <v>231</v>
      </c>
      <c r="G1" s="1" t="s">
        <v>31</v>
      </c>
      <c r="H1" s="1" t="s">
        <v>29</v>
      </c>
      <c r="I1" s="1" t="s">
        <v>28</v>
      </c>
      <c r="J1" s="1" t="s">
        <v>30</v>
      </c>
      <c r="K1" s="1" t="s">
        <v>32</v>
      </c>
      <c r="L1" s="1" t="s">
        <v>32</v>
      </c>
      <c r="M1" s="1" t="s">
        <v>32</v>
      </c>
      <c r="N1" s="1" t="s">
        <v>32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5">
      <c r="A2" s="2" t="s">
        <v>33</v>
      </c>
      <c r="B2" s="2" t="s">
        <v>232</v>
      </c>
      <c r="C2" s="2" t="s">
        <v>232</v>
      </c>
      <c r="D2" s="2" t="s">
        <v>232</v>
      </c>
      <c r="E2" s="2" t="s">
        <v>233</v>
      </c>
      <c r="F2" s="2" t="s">
        <v>234</v>
      </c>
      <c r="G2" s="2" t="s">
        <v>44</v>
      </c>
      <c r="H2" s="2" t="s">
        <v>42</v>
      </c>
      <c r="I2" s="2" t="s">
        <v>235</v>
      </c>
      <c r="J2" s="2" t="s">
        <v>43</v>
      </c>
      <c r="K2" s="2" t="s">
        <v>45</v>
      </c>
      <c r="L2" s="2" t="s">
        <v>45</v>
      </c>
      <c r="M2" s="2" t="s">
        <v>45</v>
      </c>
      <c r="N2" s="2" t="s">
        <v>45</v>
      </c>
      <c r="AQ2" s="1"/>
    </row>
    <row r="3" spans="1:56" x14ac:dyDescent="0.35">
      <c r="A3" t="s">
        <v>236</v>
      </c>
      <c r="B3" s="8">
        <v>2</v>
      </c>
      <c r="C3" s="8">
        <v>0</v>
      </c>
      <c r="D3" s="8">
        <v>0</v>
      </c>
      <c r="E3" s="8">
        <v>298.14999999999998</v>
      </c>
      <c r="I3" s="7" t="s">
        <v>121</v>
      </c>
    </row>
    <row r="4" spans="1:56" x14ac:dyDescent="0.35">
      <c r="A4" t="s">
        <v>237</v>
      </c>
      <c r="B4" s="8">
        <v>1</v>
      </c>
      <c r="C4" s="8">
        <v>2</v>
      </c>
      <c r="D4" s="8">
        <v>0</v>
      </c>
      <c r="E4" s="8">
        <v>298.14999999999998</v>
      </c>
      <c r="I4" s="7" t="s">
        <v>121</v>
      </c>
    </row>
    <row r="5" spans="1:56" x14ac:dyDescent="0.35">
      <c r="A5" t="s">
        <v>238</v>
      </c>
      <c r="B5" s="8">
        <v>2</v>
      </c>
      <c r="C5" s="8">
        <v>2</v>
      </c>
      <c r="D5" s="8">
        <v>0</v>
      </c>
      <c r="E5" s="8">
        <v>298.14999999999998</v>
      </c>
      <c r="I5" s="7" t="s">
        <v>121</v>
      </c>
    </row>
    <row r="6" spans="1:56" x14ac:dyDescent="0.35">
      <c r="A6" t="s">
        <v>51</v>
      </c>
      <c r="B6" s="8">
        <v>0</v>
      </c>
      <c r="C6" s="8">
        <v>2</v>
      </c>
      <c r="D6" s="8">
        <v>0</v>
      </c>
      <c r="E6" s="8">
        <v>298.14999999999998</v>
      </c>
      <c r="G6" s="7"/>
      <c r="I6" s="7" t="s">
        <v>121</v>
      </c>
    </row>
    <row r="7" spans="1:56" x14ac:dyDescent="0.35">
      <c r="A7" t="s">
        <v>239</v>
      </c>
      <c r="B7" s="8">
        <v>0</v>
      </c>
      <c r="C7" s="8">
        <v>0</v>
      </c>
      <c r="D7" s="8">
        <v>1</v>
      </c>
      <c r="E7" s="8">
        <v>298.14999999999998</v>
      </c>
      <c r="F7" s="7"/>
      <c r="G7" s="7"/>
      <c r="I7" s="7" t="s">
        <v>48</v>
      </c>
    </row>
    <row r="8" spans="1:56" x14ac:dyDescent="0.35">
      <c r="B8" s="8"/>
      <c r="C8" s="8"/>
      <c r="D8" s="8"/>
      <c r="E8" s="8"/>
      <c r="F8" s="7"/>
      <c r="G8" s="7"/>
    </row>
    <row r="9" spans="1:56" x14ac:dyDescent="0.35">
      <c r="B9" s="8"/>
      <c r="C9" s="8"/>
      <c r="D9" s="8"/>
      <c r="E9" s="8"/>
      <c r="F9" s="7"/>
      <c r="G9" s="7"/>
    </row>
    <row r="10" spans="1:56" x14ac:dyDescent="0.35">
      <c r="B10" s="8"/>
      <c r="C10" s="8"/>
      <c r="D10" s="8"/>
      <c r="E10" s="8"/>
      <c r="F10" s="7"/>
      <c r="G10" s="7"/>
    </row>
    <row r="11" spans="1:56" x14ac:dyDescent="0.35">
      <c r="B11" s="8"/>
      <c r="C11" s="8"/>
      <c r="D11" s="8"/>
      <c r="E11" s="8"/>
      <c r="F11" s="7"/>
      <c r="G11" s="7"/>
    </row>
    <row r="12" spans="1:56" x14ac:dyDescent="0.35">
      <c r="B12" s="8"/>
      <c r="C12" s="8"/>
      <c r="D12" s="8"/>
      <c r="E12" s="8"/>
      <c r="F12" s="7"/>
      <c r="G12" s="7"/>
    </row>
    <row r="13" spans="1:56" x14ac:dyDescent="0.35">
      <c r="B13" s="8"/>
      <c r="C13" s="8"/>
      <c r="D13" s="8"/>
      <c r="E13" s="8"/>
      <c r="F13" s="7"/>
      <c r="G13" s="7"/>
      <c r="H13" s="8"/>
    </row>
    <row r="14" spans="1:56" x14ac:dyDescent="0.35">
      <c r="B14" s="8"/>
      <c r="C14" s="8"/>
      <c r="D14" s="8"/>
      <c r="E14" s="8"/>
      <c r="F14" s="7"/>
      <c r="G14" s="7"/>
      <c r="H14" s="8"/>
    </row>
    <row r="15" spans="1:56" x14ac:dyDescent="0.35">
      <c r="B15" s="8"/>
      <c r="C15" s="8"/>
      <c r="D15" s="8"/>
      <c r="E15" s="8"/>
      <c r="F15" s="7"/>
      <c r="G15" s="7"/>
      <c r="H15" s="8"/>
    </row>
    <row r="16" spans="1:56" x14ac:dyDescent="0.35">
      <c r="B16" s="8"/>
      <c r="C16" s="8"/>
      <c r="D16" s="8"/>
      <c r="E16" s="8"/>
      <c r="F16" s="7"/>
      <c r="G16" s="7"/>
      <c r="H16" s="8"/>
    </row>
    <row r="17" spans="2:8" x14ac:dyDescent="0.35">
      <c r="B17" s="8"/>
      <c r="C17" s="8"/>
      <c r="D17" s="8"/>
      <c r="E17" s="8"/>
      <c r="F17" s="7"/>
      <c r="G17" s="7"/>
      <c r="H17" s="8"/>
    </row>
    <row r="18" spans="2:8" x14ac:dyDescent="0.35">
      <c r="B18" s="8"/>
      <c r="C18" s="8"/>
      <c r="D18" s="8"/>
      <c r="E18" s="8"/>
      <c r="F18" s="7"/>
      <c r="G18" s="7"/>
      <c r="H18" s="8"/>
    </row>
    <row r="19" spans="2:8" x14ac:dyDescent="0.35">
      <c r="B19" s="8"/>
      <c r="C19" s="8"/>
      <c r="D19" s="8"/>
      <c r="E19" s="8"/>
      <c r="F19" s="7"/>
      <c r="G19" s="7"/>
      <c r="H19" s="8"/>
    </row>
    <row r="20" spans="2:8" x14ac:dyDescent="0.35">
      <c r="B20" s="8"/>
      <c r="C20" s="8"/>
      <c r="D20" s="8"/>
      <c r="E20" s="8"/>
      <c r="F20" s="7"/>
      <c r="G20" s="7"/>
      <c r="H20" s="8"/>
    </row>
    <row r="21" spans="2:8" x14ac:dyDescent="0.35">
      <c r="B21" s="8"/>
      <c r="C21" s="8"/>
      <c r="D21" s="8"/>
      <c r="E21" s="8"/>
      <c r="F21" s="7"/>
      <c r="G21" s="7"/>
      <c r="H21" s="8"/>
    </row>
    <row r="22" spans="2:8" x14ac:dyDescent="0.35">
      <c r="B22" s="8"/>
      <c r="C22" s="8"/>
      <c r="D22" s="8"/>
      <c r="E22" s="8"/>
      <c r="F22" s="7"/>
      <c r="G22" s="7"/>
      <c r="H22" s="8"/>
    </row>
    <row r="23" spans="2:8" x14ac:dyDescent="0.35">
      <c r="B23" s="8"/>
      <c r="C23" s="8"/>
      <c r="D23" s="8"/>
      <c r="E23" s="8"/>
      <c r="F23" s="7"/>
      <c r="G23" s="7"/>
      <c r="H23" s="8"/>
    </row>
    <row r="24" spans="2:8" x14ac:dyDescent="0.35">
      <c r="B24" s="8"/>
      <c r="C24" s="8"/>
      <c r="D24" s="8"/>
      <c r="E24" s="8"/>
      <c r="F24" s="7"/>
      <c r="G24" s="7"/>
      <c r="H24" s="8"/>
    </row>
    <row r="25" spans="2:8" x14ac:dyDescent="0.35">
      <c r="B25" s="8"/>
      <c r="C25" s="8"/>
      <c r="D25" s="8"/>
      <c r="E25" s="8"/>
      <c r="F25" s="7"/>
      <c r="G25" s="7"/>
      <c r="H25" s="8"/>
    </row>
    <row r="26" spans="2:8" x14ac:dyDescent="0.35">
      <c r="B26" s="8"/>
      <c r="C26" s="8"/>
      <c r="D26" s="8"/>
      <c r="E26" s="8"/>
      <c r="F26" s="7"/>
      <c r="G26" s="7"/>
      <c r="H26" s="8"/>
    </row>
    <row r="27" spans="2:8" x14ac:dyDescent="0.35">
      <c r="B27" s="8"/>
      <c r="C27" s="8"/>
      <c r="D27" s="8"/>
      <c r="E27" s="8"/>
      <c r="F27" s="7"/>
      <c r="G27" s="7"/>
      <c r="H27" s="8"/>
    </row>
    <row r="28" spans="2:8" x14ac:dyDescent="0.35">
      <c r="B28" s="8"/>
      <c r="C28" s="8"/>
      <c r="D28" s="8"/>
      <c r="E28" s="8"/>
      <c r="F28" s="7"/>
      <c r="G28" s="7"/>
      <c r="H28" s="8"/>
    </row>
    <row r="29" spans="2:8" x14ac:dyDescent="0.35">
      <c r="B29" s="8"/>
      <c r="C29" s="8"/>
      <c r="D29" s="8"/>
      <c r="E29" s="8"/>
      <c r="F29" s="7"/>
      <c r="G29" s="7"/>
      <c r="H29" s="8"/>
    </row>
    <row r="30" spans="2:8" x14ac:dyDescent="0.35">
      <c r="B30" s="8"/>
      <c r="C30" s="8"/>
      <c r="D30" s="8"/>
      <c r="E30" s="8"/>
      <c r="F30" s="7"/>
      <c r="G30" s="7"/>
      <c r="H30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8.453125" defaultRowHeight="14.5" x14ac:dyDescent="0.35"/>
  <sheetData>
    <row r="1" spans="1:5" x14ac:dyDescent="0.35">
      <c r="A1" s="1" t="s">
        <v>18</v>
      </c>
      <c r="B1" s="1" t="s">
        <v>240</v>
      </c>
      <c r="C1" s="1" t="s">
        <v>241</v>
      </c>
      <c r="D1" s="1" t="s">
        <v>126</v>
      </c>
      <c r="E1" s="1" t="s">
        <v>131</v>
      </c>
    </row>
    <row r="2" spans="1:5" x14ac:dyDescent="0.35">
      <c r="A2" s="2"/>
      <c r="B2" s="2" t="s">
        <v>242</v>
      </c>
      <c r="C2" s="2" t="s">
        <v>243</v>
      </c>
      <c r="D2" s="2" t="s">
        <v>244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zoomScale="182" zoomScaleNormal="182" workbookViewId="0">
      <selection activeCell="A3" sqref="A3"/>
    </sheetView>
  </sheetViews>
  <sheetFormatPr defaultColWidth="8.453125" defaultRowHeight="14.5" x14ac:dyDescent="0.35"/>
  <cols>
    <col min="1" max="1" width="9.1796875" customWidth="1"/>
    <col min="3" max="3" width="12.1796875" customWidth="1"/>
  </cols>
  <sheetData>
    <row r="1" spans="1:5" x14ac:dyDescent="0.35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247</v>
      </c>
    </row>
    <row r="2" spans="1:5" x14ac:dyDescent="0.35">
      <c r="A2" s="2" t="s">
        <v>249</v>
      </c>
      <c r="B2" s="2" t="s">
        <v>250</v>
      </c>
      <c r="C2" s="2" t="s">
        <v>251</v>
      </c>
      <c r="D2" s="2" t="s">
        <v>252</v>
      </c>
      <c r="E2" s="2" t="s">
        <v>251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units</vt:lpstr>
      <vt:lpstr>species</vt:lpstr>
      <vt:lpstr>reactor</vt:lpstr>
      <vt:lpstr>phases</vt:lpstr>
      <vt:lpstr>reactions</vt:lpstr>
      <vt:lpstr>Parse Reactions Temp</vt:lpstr>
      <vt:lpstr>refs-inactive</vt:lpstr>
      <vt:lpstr>beps-inactive</vt:lpstr>
      <vt:lpstr>lateral_interactions-inactive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Bhandari, Saurabh (S)</cp:lastModifiedBy>
  <cp:revision>5</cp:revision>
  <dcterms:created xsi:type="dcterms:W3CDTF">2018-07-26T21:06:57Z</dcterms:created>
  <dcterms:modified xsi:type="dcterms:W3CDTF">2022-06-20T13:46:39Z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