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Hamamatsu S10362-11-100C apf" sheetId="1" r:id="rId1"/>
    <sheet name="results" sheetId="2" r:id="rId2"/>
    <sheet name="th" sheetId="3" r:id="rId3"/>
  </sheets>
  <definedNames>
    <definedName name="_xlnm._FilterDatabase" localSheetId="2" hidden="1">th!$A$1:$B$500</definedName>
  </definedNames>
  <calcPr calcId="152511"/>
</workbook>
</file>

<file path=xl/calcChain.xml><?xml version="1.0" encoding="utf-8"?>
<calcChain xmlns="http://schemas.openxmlformats.org/spreadsheetml/2006/main">
  <c r="R2" i="2" l="1"/>
  <c r="U2" i="2"/>
  <c r="N2" i="2"/>
  <c r="M2" i="2"/>
  <c r="L2" i="2"/>
  <c r="K2" i="2"/>
  <c r="R3" i="2" l="1"/>
  <c r="U3" i="2"/>
  <c r="N3" i="1"/>
  <c r="N4" i="1"/>
  <c r="N5" i="1"/>
  <c r="N6" i="1"/>
  <c r="N7" i="1"/>
  <c r="N8" i="1"/>
  <c r="N9" i="1"/>
  <c r="N10" i="1"/>
  <c r="N11" i="1"/>
  <c r="N12" i="1"/>
  <c r="N2" i="1"/>
  <c r="Y6" i="1"/>
  <c r="U6" i="1"/>
  <c r="Q6" i="1"/>
  <c r="L6" i="1"/>
  <c r="I6" i="1"/>
  <c r="D6" i="1"/>
  <c r="G6" i="1"/>
  <c r="I3" i="1"/>
  <c r="I4" i="1"/>
  <c r="I5" i="1"/>
  <c r="I7" i="1"/>
  <c r="I8" i="1"/>
  <c r="I9" i="1"/>
  <c r="I10" i="1"/>
  <c r="I11" i="1"/>
  <c r="I12" i="1"/>
  <c r="I2" i="1"/>
  <c r="Y3" i="1"/>
  <c r="U3" i="1"/>
  <c r="Q3" i="1"/>
  <c r="L3" i="1"/>
  <c r="G3" i="1"/>
  <c r="D3" i="1"/>
  <c r="Y4" i="1"/>
  <c r="U4" i="1"/>
  <c r="Q4" i="1"/>
  <c r="L4" i="1"/>
  <c r="D4" i="1"/>
  <c r="G4" i="1"/>
  <c r="Y2" i="1"/>
  <c r="U2" i="1"/>
  <c r="Q2" i="1"/>
  <c r="L2" i="1"/>
  <c r="D2" i="1"/>
  <c r="G2" i="1"/>
  <c r="G5" i="1"/>
  <c r="Y5" i="1"/>
  <c r="Y7" i="1"/>
  <c r="U5" i="1"/>
  <c r="Q5" i="1"/>
  <c r="L5" i="1"/>
  <c r="D5" i="1"/>
  <c r="Y12" i="1"/>
  <c r="U12" i="1"/>
  <c r="Q12" i="1"/>
  <c r="L12" i="1"/>
  <c r="D12" i="1"/>
  <c r="G12" i="1"/>
  <c r="D8" i="1"/>
  <c r="D9" i="1"/>
  <c r="D10" i="1"/>
  <c r="D11" i="1"/>
  <c r="D7" i="1"/>
  <c r="Y9" i="1"/>
  <c r="U9" i="1"/>
  <c r="Q9" i="1"/>
  <c r="L9" i="1"/>
  <c r="G9" i="1"/>
  <c r="Y8" i="1"/>
  <c r="U8" i="1"/>
  <c r="Q8" i="1"/>
  <c r="L8" i="1"/>
  <c r="G8" i="1"/>
  <c r="Y11" i="1"/>
  <c r="U11" i="1"/>
  <c r="Q11" i="1"/>
  <c r="L11" i="1"/>
  <c r="G11" i="1"/>
  <c r="Y10" i="1"/>
  <c r="U10" i="1"/>
  <c r="Q10" i="1"/>
  <c r="L10" i="1"/>
  <c r="G10" i="1"/>
  <c r="U7" i="1"/>
  <c r="Q7" i="1"/>
  <c r="L7" i="1"/>
  <c r="G7" i="1"/>
</calcChain>
</file>

<file path=xl/sharedStrings.xml><?xml version="1.0" encoding="utf-8"?>
<sst xmlns="http://schemas.openxmlformats.org/spreadsheetml/2006/main" count="52" uniqueCount="36">
  <si>
    <t>T</t>
  </si>
  <si>
    <t>V</t>
  </si>
  <si>
    <t>dV</t>
  </si>
  <si>
    <t>nu_dc</t>
  </si>
  <si>
    <t>nu_f, [1 / ns]</t>
  </si>
  <si>
    <t>nu_s, [1 / ns]</t>
  </si>
  <si>
    <t>nu_dc, [1 / ns]</t>
  </si>
  <si>
    <t>p_s</t>
  </si>
  <si>
    <t>p_f</t>
  </si>
  <si>
    <t>min_time, ns</t>
  </si>
  <si>
    <t>N_1e</t>
  </si>
  <si>
    <t>N_2e</t>
  </si>
  <si>
    <t>N_3e</t>
  </si>
  <si>
    <t>N_4e</t>
  </si>
  <si>
    <t>X-talk</t>
  </si>
  <si>
    <t xml:space="preserve"> err nu_f, [1 / ns]</t>
  </si>
  <si>
    <t xml:space="preserve"> err nu_s, [1 / ns]</t>
  </si>
  <si>
    <t xml:space="preserve"> err nu_dc, [1 / ns]</t>
  </si>
  <si>
    <t>err p_s</t>
  </si>
  <si>
    <t>err p_f</t>
  </si>
  <si>
    <t>rel</t>
  </si>
  <si>
    <t>1 / nu_f</t>
  </si>
  <si>
    <t>1 / nu_s</t>
  </si>
  <si>
    <t>nu_dc, kHz</t>
  </si>
  <si>
    <t>err nu_dc</t>
  </si>
  <si>
    <t>p1</t>
  </si>
  <si>
    <t>p2</t>
  </si>
  <si>
    <t>p3</t>
  </si>
  <si>
    <t>p4</t>
  </si>
  <si>
    <t>th_amp_start, V</t>
  </si>
  <si>
    <t>th_amp_stop, V</t>
  </si>
  <si>
    <t>th_der, dV/dt</t>
  </si>
  <si>
    <t>A1 left</t>
  </si>
  <si>
    <t>A1 right</t>
  </si>
  <si>
    <t>A2 left</t>
  </si>
  <si>
    <t>A2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</si>
</sst>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apf'!$D$1</c:f>
              <c:strCache>
                <c:ptCount val="1"/>
                <c:pt idx="0">
                  <c:v>1 / nu_f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apf'!$D$2:$D$12</c:f>
              <c:numCache>
                <c:formatCode>0.0</c:formatCode>
                <c:ptCount val="11"/>
                <c:pt idx="0">
                  <c:v>1.1462027449263334</c:v>
                </c:pt>
                <c:pt idx="1">
                  <c:v>29.447968384661142</c:v>
                </c:pt>
                <c:pt idx="2">
                  <c:v>22.838037207730217</c:v>
                </c:pt>
                <c:pt idx="3">
                  <c:v>22.63575226527291</c:v>
                </c:pt>
                <c:pt idx="4">
                  <c:v>21.675047685104907</c:v>
                </c:pt>
                <c:pt idx="5">
                  <c:v>21.342986054492911</c:v>
                </c:pt>
                <c:pt idx="6">
                  <c:v>21.064028326905294</c:v>
                </c:pt>
                <c:pt idx="7">
                  <c:v>19.058328012883429</c:v>
                </c:pt>
                <c:pt idx="8">
                  <c:v>13.092586846401698</c:v>
                </c:pt>
                <c:pt idx="9">
                  <c:v>12.478490202513418</c:v>
                </c:pt>
                <c:pt idx="10">
                  <c:v>11.955072836281255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26120"/>
        <c:axId val="245293928"/>
      </c:scatterChart>
      <c:valAx>
        <c:axId val="24522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293928"/>
        <c:crosses val="autoZero"/>
        <c:crossBetween val="midCat"/>
      </c:valAx>
      <c:valAx>
        <c:axId val="2452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22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apf'!$W$1</c:f>
              <c:strCache>
                <c:ptCount val="1"/>
                <c:pt idx="0">
                  <c:v>p_f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apf'!$W$2:$W$12</c:f>
              <c:numCache>
                <c:formatCode>0.00%</c:formatCode>
                <c:ptCount val="11"/>
                <c:pt idx="0">
                  <c:v>9.9298800000000003E-3</c:v>
                </c:pt>
                <c:pt idx="1">
                  <c:v>4.8117199999999999E-2</c:v>
                </c:pt>
                <c:pt idx="2">
                  <c:v>5.3572000000000002E-2</c:v>
                </c:pt>
                <c:pt idx="3">
                  <c:v>5.3997700000000003E-2</c:v>
                </c:pt>
                <c:pt idx="4">
                  <c:v>5.5761999999999999E-2</c:v>
                </c:pt>
                <c:pt idx="5">
                  <c:v>5.50123E-2</c:v>
                </c:pt>
                <c:pt idx="6">
                  <c:v>5.5704499999999997E-2</c:v>
                </c:pt>
                <c:pt idx="7">
                  <c:v>6.29556E-2</c:v>
                </c:pt>
                <c:pt idx="8">
                  <c:v>0.12582199999999999</c:v>
                </c:pt>
                <c:pt idx="9">
                  <c:v>0.137326</c:v>
                </c:pt>
                <c:pt idx="10">
                  <c:v>0.155389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116280"/>
        <c:axId val="246164952"/>
      </c:scatterChart>
      <c:valAx>
        <c:axId val="24511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164952"/>
        <c:crosses val="autoZero"/>
        <c:crossBetween val="midCat"/>
      </c:valAx>
      <c:valAx>
        <c:axId val="24616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11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apf'!$G$1</c:f>
              <c:strCache>
                <c:ptCount val="1"/>
                <c:pt idx="0">
                  <c:v>rel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apf'!$G$2:$G$12</c:f>
              <c:numCache>
                <c:formatCode>0.0%</c:formatCode>
                <c:ptCount val="11"/>
                <c:pt idx="0">
                  <c:v>0.78809805993723392</c:v>
                </c:pt>
                <c:pt idx="1">
                  <c:v>0.33377210806226476</c:v>
                </c:pt>
                <c:pt idx="2">
                  <c:v>0.2969652816158368</c:v>
                </c:pt>
                <c:pt idx="3">
                  <c:v>0.30473607844646305</c:v>
                </c:pt>
                <c:pt idx="4">
                  <c:v>0.30831671579677472</c:v>
                </c:pt>
                <c:pt idx="5">
                  <c:v>0.36641211598632339</c:v>
                </c:pt>
                <c:pt idx="6">
                  <c:v>0.37561585952820792</c:v>
                </c:pt>
                <c:pt idx="7">
                  <c:v>0.36320408610552596</c:v>
                </c:pt>
                <c:pt idx="8">
                  <c:v>0.345949350018526</c:v>
                </c:pt>
                <c:pt idx="9">
                  <c:v>0.46320654771337905</c:v>
                </c:pt>
                <c:pt idx="10">
                  <c:v>0.56901603773020981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42080"/>
        <c:axId val="182126080"/>
      </c:scatterChart>
      <c:valAx>
        <c:axId val="24534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126080"/>
        <c:crosses val="autoZero"/>
        <c:crossBetween val="midCat"/>
      </c:valAx>
      <c:valAx>
        <c:axId val="1821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34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13</xdr:row>
      <xdr:rowOff>109537</xdr:rowOff>
    </xdr:from>
    <xdr:to>
      <xdr:col>8</xdr:col>
      <xdr:colOff>466725</xdr:colOff>
      <xdr:row>27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13</xdr:row>
      <xdr:rowOff>128587</xdr:rowOff>
    </xdr:from>
    <xdr:to>
      <xdr:col>14</xdr:col>
      <xdr:colOff>400050</xdr:colOff>
      <xdr:row>28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28</xdr:row>
      <xdr:rowOff>42862</xdr:rowOff>
    </xdr:from>
    <xdr:to>
      <xdr:col>7</xdr:col>
      <xdr:colOff>533400</xdr:colOff>
      <xdr:row>42</xdr:row>
      <xdr:rowOff>119062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activeCell="P5" sqref="P5"/>
    </sheetView>
  </sheetViews>
  <sheetFormatPr defaultRowHeight="15" x14ac:dyDescent="0.25"/>
  <cols>
    <col min="3" max="3" width="12.5703125" bestFit="1" customWidth="1"/>
    <col min="4" max="4" width="12.140625" bestFit="1" customWidth="1"/>
    <col min="5" max="5" width="13.5703125" bestFit="1" customWidth="1"/>
    <col min="6" max="6" width="15.7109375" bestFit="1" customWidth="1"/>
    <col min="7" max="8" width="15.7109375" customWidth="1"/>
    <col min="9" max="9" width="12.28515625" style="6" bestFit="1" customWidth="1"/>
    <col min="10" max="10" width="12.28515625" bestFit="1" customWidth="1"/>
    <col min="11" max="11" width="15.85546875" bestFit="1" customWidth="1"/>
    <col min="12" max="13" width="15.85546875" customWidth="1"/>
    <col min="14" max="14" width="13.5703125" bestFit="1" customWidth="1"/>
    <col min="15" max="16" width="17" bestFit="1" customWidth="1"/>
    <col min="17" max="17" width="17" customWidth="1"/>
    <col min="18" max="18" width="12.28515625" bestFit="1" customWidth="1"/>
    <col min="19" max="19" width="13.5703125" style="4" bestFit="1" customWidth="1"/>
    <col min="22" max="22" width="13.5703125" bestFit="1" customWidth="1"/>
    <col min="23" max="23" width="9.140625" style="4"/>
    <col min="25" max="25" width="12.5703125" bestFit="1" customWidth="1"/>
  </cols>
  <sheetData>
    <row r="1" spans="1:30" x14ac:dyDescent="0.25">
      <c r="A1" t="s">
        <v>0</v>
      </c>
      <c r="B1" t="s">
        <v>2</v>
      </c>
      <c r="C1" t="s">
        <v>9</v>
      </c>
      <c r="D1" t="s">
        <v>21</v>
      </c>
      <c r="E1" t="s">
        <v>4</v>
      </c>
      <c r="F1" t="s">
        <v>15</v>
      </c>
      <c r="G1" t="s">
        <v>20</v>
      </c>
      <c r="I1" s="6" t="s">
        <v>22</v>
      </c>
      <c r="J1" t="s">
        <v>5</v>
      </c>
      <c r="K1" t="s">
        <v>16</v>
      </c>
      <c r="L1" t="s">
        <v>20</v>
      </c>
      <c r="N1" t="s">
        <v>23</v>
      </c>
      <c r="O1" t="s">
        <v>6</v>
      </c>
      <c r="P1" t="s">
        <v>17</v>
      </c>
      <c r="Q1" t="s">
        <v>20</v>
      </c>
      <c r="S1" s="4" t="s">
        <v>7</v>
      </c>
      <c r="T1" t="s">
        <v>18</v>
      </c>
      <c r="U1" t="s">
        <v>20</v>
      </c>
      <c r="V1" s="2"/>
      <c r="W1" s="4" t="s">
        <v>8</v>
      </c>
      <c r="X1" t="s">
        <v>19</v>
      </c>
      <c r="Y1" s="2" t="s">
        <v>20</v>
      </c>
      <c r="Z1" s="2"/>
      <c r="AA1" s="1" t="s">
        <v>14</v>
      </c>
      <c r="AB1" s="1"/>
      <c r="AC1" s="1"/>
      <c r="AD1" s="1"/>
    </row>
    <row r="2" spans="1:30" x14ac:dyDescent="0.25">
      <c r="C2">
        <v>20</v>
      </c>
      <c r="D2" s="6">
        <f t="shared" ref="D2:D7" si="0">1 / E2</f>
        <v>1.1462027449263334</v>
      </c>
      <c r="E2" s="7">
        <v>0.87244600000000005</v>
      </c>
      <c r="F2">
        <v>0.68757299999999999</v>
      </c>
      <c r="G2" s="5">
        <f t="shared" ref="G2:G12" si="1">F2/E2</f>
        <v>0.78809805993723392</v>
      </c>
      <c r="H2" s="5"/>
      <c r="I2" s="6">
        <f xml:space="preserve"> 1 /J2</f>
        <v>105.61836914676201</v>
      </c>
      <c r="J2">
        <v>9.4680500000000004E-3</v>
      </c>
      <c r="K2">
        <v>3.2738100000000002E-4</v>
      </c>
      <c r="L2" s="5">
        <f t="shared" ref="L2:L12" si="2">K2/J2</f>
        <v>3.4577447309636092E-2</v>
      </c>
      <c r="M2" s="5"/>
      <c r="N2">
        <f>O2 * 1000*1000</f>
        <v>334.62700000000001</v>
      </c>
      <c r="O2">
        <v>3.3462699999999999E-4</v>
      </c>
      <c r="P2" s="3">
        <v>2.7971299999999998E-6</v>
      </c>
      <c r="Q2" s="5">
        <f t="shared" ref="Q2:Q12" si="3">P2/O2</f>
        <v>8.358948919244413E-3</v>
      </c>
      <c r="S2" s="4">
        <v>0.194796</v>
      </c>
      <c r="T2">
        <v>3.8989599999999999E-3</v>
      </c>
      <c r="U2" s="5">
        <f t="shared" ref="U2:U12" si="4">T2/S2</f>
        <v>2.0015606069939833E-2</v>
      </c>
      <c r="V2" s="2"/>
      <c r="W2" s="4">
        <v>9.9298800000000003E-3</v>
      </c>
      <c r="X2">
        <v>0.50103900000000001</v>
      </c>
      <c r="Y2" s="5">
        <f t="shared" ref="Y2:Y12" si="5">X2/W2</f>
        <v>50.45770945872458</v>
      </c>
      <c r="Z2" s="2"/>
      <c r="AA2" s="1"/>
      <c r="AB2" s="1"/>
      <c r="AC2" s="1"/>
      <c r="AD2" s="1"/>
    </row>
    <row r="3" spans="1:30" x14ac:dyDescent="0.25">
      <c r="C3">
        <v>23</v>
      </c>
      <c r="D3" s="6">
        <f t="shared" si="0"/>
        <v>29.447968384661142</v>
      </c>
      <c r="E3" s="7">
        <v>3.3958200000000001E-2</v>
      </c>
      <c r="F3">
        <v>1.13343E-2</v>
      </c>
      <c r="G3" s="5">
        <f t="shared" si="1"/>
        <v>0.33377210806226476</v>
      </c>
      <c r="H3" s="5"/>
      <c r="I3" s="6">
        <f t="shared" ref="I3:I12" si="6" xml:space="preserve"> 1 /J3</f>
        <v>127.35333035326539</v>
      </c>
      <c r="J3">
        <v>7.8521700000000003E-3</v>
      </c>
      <c r="K3">
        <v>6.5428999999999997E-4</v>
      </c>
      <c r="L3" s="5">
        <f t="shared" si="2"/>
        <v>8.3326010516838009E-2</v>
      </c>
      <c r="M3" s="5"/>
      <c r="N3">
        <f t="shared" ref="N3:N12" si="7">O3 * 1000*1000</f>
        <v>332.99600000000004</v>
      </c>
      <c r="O3">
        <v>3.3299600000000001E-4</v>
      </c>
      <c r="P3" s="3">
        <v>2.8661299999999999E-6</v>
      </c>
      <c r="Q3" s="5">
        <f t="shared" si="3"/>
        <v>8.6071003855902172E-3</v>
      </c>
      <c r="S3" s="4">
        <v>0.17452200000000001</v>
      </c>
      <c r="T3">
        <v>1.09236E-2</v>
      </c>
      <c r="U3" s="5">
        <f t="shared" si="4"/>
        <v>6.2591535737614737E-2</v>
      </c>
      <c r="V3" s="2"/>
      <c r="W3" s="4">
        <v>4.8117199999999999E-2</v>
      </c>
      <c r="X3">
        <v>1.13746E-2</v>
      </c>
      <c r="Y3" s="5">
        <f t="shared" si="5"/>
        <v>0.23639363886510439</v>
      </c>
      <c r="Z3" s="2"/>
      <c r="AA3" s="1"/>
      <c r="AB3" s="1"/>
      <c r="AC3" s="1"/>
      <c r="AD3" s="1"/>
    </row>
    <row r="4" spans="1:30" x14ac:dyDescent="0.25">
      <c r="C4">
        <v>24</v>
      </c>
      <c r="D4" s="6">
        <f t="shared" si="0"/>
        <v>22.838037207730217</v>
      </c>
      <c r="E4" s="7">
        <v>4.3786600000000002E-2</v>
      </c>
      <c r="F4">
        <v>1.30031E-2</v>
      </c>
      <c r="G4" s="5">
        <f t="shared" si="1"/>
        <v>0.2969652816158368</v>
      </c>
      <c r="H4" s="5"/>
      <c r="I4" s="6">
        <f t="shared" si="6"/>
        <v>124.8425423434693</v>
      </c>
      <c r="J4">
        <v>8.0100899999999992E-3</v>
      </c>
      <c r="K4">
        <v>5.53799E-4</v>
      </c>
      <c r="L4" s="5">
        <f t="shared" si="2"/>
        <v>6.9137675107270966E-2</v>
      </c>
      <c r="M4" s="5"/>
      <c r="N4">
        <f t="shared" si="7"/>
        <v>333.09</v>
      </c>
      <c r="O4">
        <v>3.3309000000000002E-4</v>
      </c>
      <c r="P4" s="3">
        <v>2.8530099999999999E-6</v>
      </c>
      <c r="Q4" s="5">
        <f t="shared" si="3"/>
        <v>8.5652826563391259E-3</v>
      </c>
      <c r="S4" s="4">
        <v>0.17818100000000001</v>
      </c>
      <c r="T4">
        <v>7.8974100000000005E-3</v>
      </c>
      <c r="U4" s="5">
        <f t="shared" si="4"/>
        <v>4.4322402500827814E-2</v>
      </c>
      <c r="V4" s="2"/>
      <c r="W4" s="4">
        <v>5.3572000000000002E-2</v>
      </c>
      <c r="X4">
        <v>9.1994299999999998E-3</v>
      </c>
      <c r="Y4" s="5">
        <f t="shared" si="5"/>
        <v>0.17172086164414246</v>
      </c>
      <c r="Z4" s="2"/>
      <c r="AA4" s="1"/>
      <c r="AB4" s="1"/>
      <c r="AC4" s="1"/>
      <c r="AD4" s="1"/>
    </row>
    <row r="5" spans="1:30" x14ac:dyDescent="0.25">
      <c r="C5">
        <v>25</v>
      </c>
      <c r="D5" s="6">
        <f t="shared" si="0"/>
        <v>22.63575226527291</v>
      </c>
      <c r="E5">
        <v>4.4177899999999999E-2</v>
      </c>
      <c r="F5" s="3">
        <v>1.34626E-2</v>
      </c>
      <c r="G5" s="5">
        <f t="shared" si="1"/>
        <v>0.30473607844646305</v>
      </c>
      <c r="H5" s="5"/>
      <c r="I5" s="6">
        <f t="shared" si="6"/>
        <v>124.78754919749126</v>
      </c>
      <c r="J5">
        <v>8.0136200000000008E-3</v>
      </c>
      <c r="K5">
        <v>5.5231799999999999E-4</v>
      </c>
      <c r="L5" s="5">
        <f t="shared" si="2"/>
        <v>6.8922409597659981E-2</v>
      </c>
      <c r="M5" s="5"/>
      <c r="N5">
        <f t="shared" si="7"/>
        <v>333.09</v>
      </c>
      <c r="O5">
        <v>3.3309000000000002E-4</v>
      </c>
      <c r="P5" s="3">
        <v>2.8527299999999998E-6</v>
      </c>
      <c r="Q5" s="5">
        <f t="shared" si="3"/>
        <v>8.5644420426911633E-3</v>
      </c>
      <c r="S5" s="4">
        <v>0.17827200000000001</v>
      </c>
      <c r="T5">
        <v>7.8677E-3</v>
      </c>
      <c r="U5" s="5">
        <f t="shared" si="4"/>
        <v>4.4133122419673307E-2</v>
      </c>
      <c r="V5" s="2"/>
      <c r="W5" s="4">
        <v>5.3997700000000003E-2</v>
      </c>
      <c r="X5">
        <v>9.6497500000000003E-3</v>
      </c>
      <c r="Y5" s="5">
        <f t="shared" si="5"/>
        <v>0.17870668565512976</v>
      </c>
      <c r="Z5" s="2"/>
      <c r="AA5" s="1"/>
      <c r="AB5" s="1"/>
      <c r="AC5" s="1"/>
      <c r="AD5" s="1"/>
    </row>
    <row r="6" spans="1:30" x14ac:dyDescent="0.25">
      <c r="C6">
        <v>26</v>
      </c>
      <c r="D6" s="6">
        <f t="shared" si="0"/>
        <v>21.675047685104907</v>
      </c>
      <c r="E6">
        <v>4.6136000000000003E-2</v>
      </c>
      <c r="F6" s="3">
        <v>1.4224499999999999E-2</v>
      </c>
      <c r="G6" s="5">
        <f t="shared" si="1"/>
        <v>0.30831671579677472</v>
      </c>
      <c r="H6" s="5"/>
      <c r="I6" s="6">
        <f t="shared" si="6"/>
        <v>124.43367125370655</v>
      </c>
      <c r="J6">
        <v>8.0364100000000008E-3</v>
      </c>
      <c r="K6">
        <v>5.4093000000000001E-4</v>
      </c>
      <c r="L6" s="5">
        <f t="shared" si="2"/>
        <v>6.7309905791267485E-2</v>
      </c>
      <c r="M6" s="5"/>
      <c r="N6">
        <f t="shared" si="7"/>
        <v>333.11</v>
      </c>
      <c r="O6">
        <v>3.3311000000000001E-4</v>
      </c>
      <c r="P6" s="3">
        <v>2.85111E-6</v>
      </c>
      <c r="Q6" s="5">
        <f t="shared" si="3"/>
        <v>8.5590645732640872E-3</v>
      </c>
      <c r="S6" s="4">
        <v>0.178757</v>
      </c>
      <c r="T6">
        <v>7.5673399999999997E-3</v>
      </c>
      <c r="U6" s="5">
        <f t="shared" si="4"/>
        <v>4.2333111430601318E-2</v>
      </c>
      <c r="V6" s="2"/>
      <c r="W6" s="4">
        <v>5.5761999999999999E-2</v>
      </c>
      <c r="X6">
        <v>1.0555999999999999E-2</v>
      </c>
      <c r="Y6" s="5">
        <f t="shared" si="5"/>
        <v>0.18930454431333166</v>
      </c>
      <c r="Z6" s="2"/>
      <c r="AA6" s="1"/>
      <c r="AB6" s="1"/>
      <c r="AC6" s="1"/>
      <c r="AD6" s="1"/>
    </row>
    <row r="7" spans="1:30" x14ac:dyDescent="0.25">
      <c r="C7">
        <v>30</v>
      </c>
      <c r="D7" s="6">
        <f t="shared" si="0"/>
        <v>21.342986054492911</v>
      </c>
      <c r="E7">
        <v>4.6853800000000001E-2</v>
      </c>
      <c r="F7">
        <v>1.71678E-2</v>
      </c>
      <c r="G7" s="5">
        <f t="shared" si="1"/>
        <v>0.36641211598632339</v>
      </c>
      <c r="H7" s="5"/>
      <c r="I7" s="6">
        <f t="shared" si="6"/>
        <v>124.12630596389661</v>
      </c>
      <c r="J7">
        <v>8.0563100000000006E-3</v>
      </c>
      <c r="K7">
        <v>5.4732999999999995E-4</v>
      </c>
      <c r="L7" s="5">
        <f t="shared" si="2"/>
        <v>6.7938051043219524E-2</v>
      </c>
      <c r="M7" s="5"/>
      <c r="N7">
        <f t="shared" si="7"/>
        <v>333.11899999999997</v>
      </c>
      <c r="O7">
        <v>3.3311899999999999E-4</v>
      </c>
      <c r="P7" s="3">
        <v>2.8512899999999999E-6</v>
      </c>
      <c r="Q7" s="5">
        <f t="shared" si="3"/>
        <v>8.5593736772744868E-3</v>
      </c>
      <c r="S7" s="4">
        <v>0.179115</v>
      </c>
      <c r="T7">
        <v>7.7244599999999998E-3</v>
      </c>
      <c r="U7" s="5">
        <f t="shared" si="4"/>
        <v>4.3125701365044802E-2</v>
      </c>
      <c r="W7" s="4">
        <v>5.50123E-2</v>
      </c>
      <c r="X7">
        <v>1.42711E-2</v>
      </c>
      <c r="Y7" s="5">
        <f t="shared" si="5"/>
        <v>0.25941653048500063</v>
      </c>
      <c r="AA7" t="s">
        <v>10</v>
      </c>
      <c r="AB7" t="s">
        <v>11</v>
      </c>
      <c r="AC7" t="s">
        <v>12</v>
      </c>
      <c r="AD7" t="s">
        <v>13</v>
      </c>
    </row>
    <row r="8" spans="1:30" x14ac:dyDescent="0.25">
      <c r="C8">
        <v>31</v>
      </c>
      <c r="D8" s="6">
        <f t="shared" ref="D8:D12" si="8">1 / E8</f>
        <v>21.064028326905294</v>
      </c>
      <c r="E8">
        <v>4.7474299999999997E-2</v>
      </c>
      <c r="F8">
        <v>1.78321E-2</v>
      </c>
      <c r="G8" s="5">
        <f t="shared" si="1"/>
        <v>0.37561585952820792</v>
      </c>
      <c r="H8" s="5"/>
      <c r="I8" s="6">
        <f t="shared" si="6"/>
        <v>124.01962486543871</v>
      </c>
      <c r="J8">
        <v>8.0632399999999993E-3</v>
      </c>
      <c r="K8">
        <v>5.4434600000000002E-4</v>
      </c>
      <c r="L8" s="5">
        <f t="shared" si="2"/>
        <v>6.7509586717002107E-2</v>
      </c>
      <c r="M8" s="5"/>
      <c r="N8">
        <f t="shared" si="7"/>
        <v>333.12400000000002</v>
      </c>
      <c r="O8">
        <v>3.3312400000000002E-4</v>
      </c>
      <c r="P8" s="3">
        <v>2.8508100000000002E-6</v>
      </c>
      <c r="Q8" s="5">
        <f t="shared" si="3"/>
        <v>8.5578043011010907E-3</v>
      </c>
      <c r="S8" s="4">
        <v>0.17924799999999999</v>
      </c>
      <c r="T8">
        <v>7.6538200000000004E-3</v>
      </c>
      <c r="U8" s="5">
        <f t="shared" si="4"/>
        <v>4.2699611711148805E-2</v>
      </c>
      <c r="W8" s="4">
        <v>5.5704499999999997E-2</v>
      </c>
      <c r="X8">
        <v>1.57698E-2</v>
      </c>
      <c r="Y8" s="5">
        <f t="shared" si="5"/>
        <v>0.28309741582816472</v>
      </c>
    </row>
    <row r="9" spans="1:30" x14ac:dyDescent="0.25">
      <c r="C9">
        <v>32</v>
      </c>
      <c r="D9" s="6">
        <f t="shared" si="8"/>
        <v>19.058328012883429</v>
      </c>
      <c r="E9">
        <v>5.2470500000000003E-2</v>
      </c>
      <c r="F9">
        <v>1.9057500000000002E-2</v>
      </c>
      <c r="G9" s="5">
        <f t="shared" si="1"/>
        <v>0.36320408610552596</v>
      </c>
      <c r="H9" s="5"/>
      <c r="I9" s="6">
        <f t="shared" si="6"/>
        <v>123.45511357253172</v>
      </c>
      <c r="J9">
        <v>8.1001100000000006E-3</v>
      </c>
      <c r="K9">
        <v>5.1843600000000005E-4</v>
      </c>
      <c r="L9" s="5">
        <f t="shared" si="2"/>
        <v>6.4003575260089068E-2</v>
      </c>
      <c r="M9" s="5"/>
      <c r="N9">
        <f t="shared" si="7"/>
        <v>333.13899999999995</v>
      </c>
      <c r="O9">
        <v>3.3313899999999998E-4</v>
      </c>
      <c r="P9" s="3">
        <v>2.84709E-6</v>
      </c>
      <c r="Q9" s="5">
        <f t="shared" si="3"/>
        <v>8.5462524651872037E-3</v>
      </c>
      <c r="S9" s="4">
        <v>0.17998900000000001</v>
      </c>
      <c r="T9">
        <v>6.9983399999999996E-3</v>
      </c>
      <c r="U9" s="5">
        <f t="shared" si="4"/>
        <v>3.8882042791503924E-2</v>
      </c>
      <c r="W9" s="4">
        <v>6.29556E-2</v>
      </c>
      <c r="X9">
        <v>2.1160200000000001E-2</v>
      </c>
      <c r="Y9" s="5">
        <f t="shared" si="5"/>
        <v>0.33611307016373443</v>
      </c>
    </row>
    <row r="10" spans="1:30" x14ac:dyDescent="0.25">
      <c r="C10">
        <v>35</v>
      </c>
      <c r="D10" s="6">
        <f t="shared" si="8"/>
        <v>13.092586846401698</v>
      </c>
      <c r="E10">
        <v>7.6379100000000005E-2</v>
      </c>
      <c r="F10">
        <v>2.64233E-2</v>
      </c>
      <c r="G10" s="5">
        <f t="shared" si="1"/>
        <v>0.345949350018526</v>
      </c>
      <c r="H10" s="5"/>
      <c r="I10" s="6">
        <f t="shared" si="6"/>
        <v>121.88507456319437</v>
      </c>
      <c r="J10">
        <v>8.2044500000000003E-3</v>
      </c>
      <c r="K10">
        <v>4.61407E-4</v>
      </c>
      <c r="L10" s="5">
        <f t="shared" si="2"/>
        <v>5.6238626598979817E-2</v>
      </c>
      <c r="M10" s="5"/>
      <c r="N10">
        <f t="shared" si="7"/>
        <v>333.22499999999997</v>
      </c>
      <c r="O10">
        <v>3.3322499999999998E-4</v>
      </c>
      <c r="P10" s="3">
        <v>2.83824E-6</v>
      </c>
      <c r="Q10" s="5">
        <f t="shared" si="3"/>
        <v>8.51748818365969E-3</v>
      </c>
      <c r="S10" s="4">
        <v>0.181977</v>
      </c>
      <c r="T10">
        <v>5.7071700000000001E-3</v>
      </c>
      <c r="U10" s="5">
        <f t="shared" si="4"/>
        <v>3.1362040257834782E-2</v>
      </c>
      <c r="W10" s="4">
        <v>0.12582199999999999</v>
      </c>
      <c r="X10">
        <v>7.5555800000000006E-2</v>
      </c>
      <c r="Y10" s="5">
        <f t="shared" si="5"/>
        <v>0.60049752825420044</v>
      </c>
    </row>
    <row r="11" spans="1:30" x14ac:dyDescent="0.25">
      <c r="C11">
        <v>40</v>
      </c>
      <c r="D11" s="6">
        <f t="shared" si="8"/>
        <v>12.478490202513418</v>
      </c>
      <c r="E11">
        <v>8.0137899999999998E-2</v>
      </c>
      <c r="F11">
        <v>3.7120399999999998E-2</v>
      </c>
      <c r="G11" s="5">
        <f t="shared" si="1"/>
        <v>0.46320654771337905</v>
      </c>
      <c r="H11" s="5"/>
      <c r="I11" s="6">
        <f t="shared" si="6"/>
        <v>121.58113838851496</v>
      </c>
      <c r="J11">
        <v>8.2249599999999999E-3</v>
      </c>
      <c r="K11">
        <v>4.6230899999999999E-4</v>
      </c>
      <c r="L11" s="5">
        <f t="shared" si="2"/>
        <v>5.620805450725596E-2</v>
      </c>
      <c r="M11" s="5"/>
      <c r="N11">
        <f t="shared" si="7"/>
        <v>333.23700000000002</v>
      </c>
      <c r="O11">
        <v>3.3323700000000001E-4</v>
      </c>
      <c r="P11" s="3">
        <v>2.8378600000000001E-6</v>
      </c>
      <c r="Q11" s="5">
        <f t="shared" si="3"/>
        <v>8.5160411358882714E-3</v>
      </c>
      <c r="S11" s="4">
        <v>0.18229500000000001</v>
      </c>
      <c r="T11">
        <v>5.7212699999999997E-3</v>
      </c>
      <c r="U11" s="5">
        <f t="shared" si="4"/>
        <v>3.1384678680161274E-2</v>
      </c>
      <c r="W11" s="4">
        <v>0.137326</v>
      </c>
      <c r="X11">
        <v>0.135132</v>
      </c>
      <c r="Y11" s="5">
        <f t="shared" si="5"/>
        <v>0.98402341872624266</v>
      </c>
    </row>
    <row r="12" spans="1:30" x14ac:dyDescent="0.25">
      <c r="C12">
        <v>45</v>
      </c>
      <c r="D12" s="6">
        <f t="shared" si="8"/>
        <v>11.955072836281255</v>
      </c>
      <c r="E12">
        <v>8.3646499999999999E-2</v>
      </c>
      <c r="F12">
        <v>4.7596199999999998E-2</v>
      </c>
      <c r="G12" s="5">
        <f t="shared" si="1"/>
        <v>0.56901603773020981</v>
      </c>
      <c r="H12" s="5"/>
      <c r="I12" s="6">
        <f t="shared" si="6"/>
        <v>121.50210623901167</v>
      </c>
      <c r="J12">
        <v>8.2303099999999994E-3</v>
      </c>
      <c r="K12">
        <v>4.5840799999999999E-4</v>
      </c>
      <c r="L12" s="5">
        <f t="shared" si="2"/>
        <v>5.5697537516812855E-2</v>
      </c>
      <c r="M12" s="5"/>
      <c r="N12">
        <f t="shared" si="7"/>
        <v>333.23400000000004</v>
      </c>
      <c r="O12">
        <v>3.3323400000000002E-4</v>
      </c>
      <c r="P12" s="3">
        <v>2.83718E-6</v>
      </c>
      <c r="Q12" s="5">
        <f t="shared" si="3"/>
        <v>8.5140771950041102E-3</v>
      </c>
      <c r="S12" s="4">
        <v>0.182397</v>
      </c>
      <c r="T12">
        <v>5.6575699999999998E-3</v>
      </c>
      <c r="U12" s="5">
        <f t="shared" si="4"/>
        <v>3.101788954862196E-2</v>
      </c>
      <c r="W12" s="4">
        <v>0.155389</v>
      </c>
      <c r="X12">
        <v>0.21698700000000001</v>
      </c>
      <c r="Y12" s="5">
        <f t="shared" si="5"/>
        <v>1.3964115864057303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19"/>
  <sheetViews>
    <sheetView workbookViewId="0">
      <selection activeCell="M5" sqref="M5"/>
    </sheetView>
  </sheetViews>
  <sheetFormatPr defaultRowHeight="15" x14ac:dyDescent="0.25"/>
  <cols>
    <col min="11" max="11" width="10.42578125" bestFit="1" customWidth="1"/>
    <col min="14" max="14" width="9.140625" style="4"/>
    <col min="18" max="18" width="10.42578125" bestFit="1" customWidth="1"/>
    <col min="20" max="20" width="9.28515625" bestFit="1" customWidth="1"/>
  </cols>
  <sheetData>
    <row r="1" spans="1:21" x14ac:dyDescent="0.25">
      <c r="A1" t="s">
        <v>0</v>
      </c>
      <c r="B1" t="s">
        <v>2</v>
      </c>
      <c r="C1" t="s">
        <v>1</v>
      </c>
      <c r="E1" s="1" t="s">
        <v>14</v>
      </c>
      <c r="F1" t="s">
        <v>10</v>
      </c>
      <c r="G1" t="s">
        <v>11</v>
      </c>
      <c r="H1" t="s">
        <v>12</v>
      </c>
      <c r="I1" t="s">
        <v>13</v>
      </c>
      <c r="K1" t="s">
        <v>25</v>
      </c>
      <c r="L1" t="s">
        <v>26</v>
      </c>
      <c r="M1" t="s">
        <v>27</v>
      </c>
      <c r="N1" s="4" t="s">
        <v>28</v>
      </c>
      <c r="R1" t="s">
        <v>23</v>
      </c>
      <c r="S1" t="s">
        <v>3</v>
      </c>
      <c r="T1" t="s">
        <v>24</v>
      </c>
      <c r="U1" s="4" t="s">
        <v>20</v>
      </c>
    </row>
    <row r="2" spans="1:21" x14ac:dyDescent="0.25">
      <c r="A2">
        <v>295</v>
      </c>
      <c r="B2">
        <v>1</v>
      </c>
      <c r="C2">
        <v>70.010000000000005</v>
      </c>
      <c r="E2" s="1"/>
      <c r="F2" s="1">
        <v>20061</v>
      </c>
      <c r="G2" s="1">
        <v>2204</v>
      </c>
      <c r="H2" s="1">
        <v>267</v>
      </c>
      <c r="I2" s="1">
        <v>10</v>
      </c>
      <c r="K2" s="4">
        <f>F2/SUM(F2:I2)</f>
        <v>0.8899387809422411</v>
      </c>
      <c r="L2" s="4">
        <f>G2/SUM(F2:I2)</f>
        <v>9.7773045869931685E-2</v>
      </c>
      <c r="M2" s="4">
        <f>H2/SUM(F2:I2)</f>
        <v>1.1844556827255789E-2</v>
      </c>
      <c r="N2" s="4">
        <f>I2/SUM(F2:I2)</f>
        <v>4.4361636057137785E-4</v>
      </c>
      <c r="R2">
        <f>S2 * 1000*1000</f>
        <v>333.09</v>
      </c>
      <c r="S2">
        <v>3.3309000000000002E-4</v>
      </c>
      <c r="T2" s="3">
        <v>2.8527299999999998E-6</v>
      </c>
      <c r="U2" s="4">
        <f>T2/S2</f>
        <v>8.5644420426911633E-3</v>
      </c>
    </row>
    <row r="3" spans="1:21" x14ac:dyDescent="0.25">
      <c r="A3">
        <v>275</v>
      </c>
      <c r="B3">
        <v>1</v>
      </c>
      <c r="C3">
        <v>69.3</v>
      </c>
      <c r="E3" s="1"/>
      <c r="F3" s="1"/>
      <c r="G3" s="1"/>
      <c r="H3" s="1"/>
      <c r="R3">
        <f>S3 * 1000*1000</f>
        <v>150.30500000000001</v>
      </c>
      <c r="S3">
        <v>1.5030499999999999E-4</v>
      </c>
      <c r="T3" s="3">
        <v>3.7083000000000001E-6</v>
      </c>
      <c r="U3" s="4">
        <f>T3/S3</f>
        <v>2.4671833937660093E-2</v>
      </c>
    </row>
    <row r="4" spans="1:21" x14ac:dyDescent="0.25">
      <c r="E4" s="1"/>
      <c r="F4" s="1"/>
      <c r="G4" s="1"/>
      <c r="H4" s="1"/>
    </row>
    <row r="5" spans="1:21" x14ac:dyDescent="0.25">
      <c r="E5" s="1"/>
      <c r="F5" s="1"/>
      <c r="G5" s="1"/>
      <c r="H5" s="1"/>
    </row>
    <row r="6" spans="1:21" x14ac:dyDescent="0.25">
      <c r="E6" s="1"/>
      <c r="F6" s="1"/>
      <c r="G6" s="1"/>
      <c r="H6" s="1"/>
    </row>
    <row r="95" spans="1:1" x14ac:dyDescent="0.25">
      <c r="A95" s="3"/>
    </row>
    <row r="103" spans="1:1" x14ac:dyDescent="0.25">
      <c r="A103" s="3"/>
    </row>
    <row r="117" spans="1:1" x14ac:dyDescent="0.25">
      <c r="A117" s="3"/>
    </row>
    <row r="119" spans="1:1" x14ac:dyDescent="0.25">
      <c r="A119" s="3"/>
    </row>
    <row r="123" spans="1:1" x14ac:dyDescent="0.25">
      <c r="A123" s="3"/>
    </row>
    <row r="127" spans="1:1" x14ac:dyDescent="0.25">
      <c r="A127" s="3"/>
    </row>
    <row r="128" spans="1:1" x14ac:dyDescent="0.25">
      <c r="A128" s="3"/>
    </row>
    <row r="138" spans="1:1" x14ac:dyDescent="0.25">
      <c r="A138" s="3"/>
    </row>
    <row r="145" spans="1:1" x14ac:dyDescent="0.25">
      <c r="A145" s="3"/>
    </row>
    <row r="152" spans="1:1" x14ac:dyDescent="0.25">
      <c r="A152" s="3"/>
    </row>
    <row r="155" spans="1:1" x14ac:dyDescent="0.25">
      <c r="A155" s="3"/>
    </row>
    <row r="158" spans="1:1" x14ac:dyDescent="0.25">
      <c r="A158" s="3"/>
    </row>
    <row r="164" spans="1:1" x14ac:dyDescent="0.25">
      <c r="A164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4" spans="1:1" x14ac:dyDescent="0.25">
      <c r="A174" s="3"/>
    </row>
    <row r="175" spans="1:1" x14ac:dyDescent="0.25">
      <c r="A175" s="3"/>
    </row>
    <row r="177" spans="1:1" x14ac:dyDescent="0.25">
      <c r="A177" s="3"/>
    </row>
    <row r="178" spans="1:1" x14ac:dyDescent="0.25">
      <c r="A178" s="3"/>
    </row>
    <row r="180" spans="1:1" x14ac:dyDescent="0.25">
      <c r="A180" s="3"/>
    </row>
    <row r="184" spans="1:1" x14ac:dyDescent="0.25">
      <c r="A184" s="3"/>
    </row>
    <row r="186" spans="1:1" x14ac:dyDescent="0.25">
      <c r="A186" s="3"/>
    </row>
    <row r="187" spans="1:1" x14ac:dyDescent="0.25">
      <c r="A187" s="3"/>
    </row>
    <row r="191" spans="1:1" x14ac:dyDescent="0.25">
      <c r="A191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8" spans="1:1" x14ac:dyDescent="0.25">
      <c r="A198" s="3"/>
    </row>
    <row r="200" spans="1:1" x14ac:dyDescent="0.25">
      <c r="A200" s="3"/>
    </row>
    <row r="201" spans="1:1" x14ac:dyDescent="0.25">
      <c r="A201" s="3"/>
    </row>
    <row r="203" spans="1:1" x14ac:dyDescent="0.25">
      <c r="A203" s="3"/>
    </row>
    <row r="209" spans="1:1" x14ac:dyDescent="0.25">
      <c r="A209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5" spans="1:1" x14ac:dyDescent="0.25">
      <c r="A215" s="3"/>
    </row>
    <row r="217" spans="1:1" x14ac:dyDescent="0.25">
      <c r="A217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7" spans="1:1" x14ac:dyDescent="0.25">
      <c r="A227" s="3"/>
    </row>
    <row r="228" spans="1:1" x14ac:dyDescent="0.25">
      <c r="A228" s="3"/>
    </row>
    <row r="232" spans="1:1" x14ac:dyDescent="0.25">
      <c r="A232" s="3"/>
    </row>
    <row r="234" spans="1:1" x14ac:dyDescent="0.25">
      <c r="A234" s="3"/>
    </row>
    <row r="236" spans="1:1" x14ac:dyDescent="0.25">
      <c r="A236" s="3"/>
    </row>
    <row r="237" spans="1:1" x14ac:dyDescent="0.25">
      <c r="A237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2" spans="1:1" x14ac:dyDescent="0.25">
      <c r="A252" s="3"/>
    </row>
    <row r="253" spans="1:1" x14ac:dyDescent="0.25">
      <c r="A253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6" spans="1:1" x14ac:dyDescent="0.25">
      <c r="A266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4" spans="1:1" x14ac:dyDescent="0.25">
      <c r="A284" s="3"/>
    </row>
    <row r="285" spans="1:1" x14ac:dyDescent="0.25">
      <c r="A285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4" spans="1:1" x14ac:dyDescent="0.25">
      <c r="A294" s="3"/>
    </row>
    <row r="296" spans="1:1" x14ac:dyDescent="0.25">
      <c r="A296" s="3"/>
    </row>
    <row r="297" spans="1:1" x14ac:dyDescent="0.25">
      <c r="A297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3" spans="1:1" x14ac:dyDescent="0.25">
      <c r="A323" s="3"/>
    </row>
    <row r="324" spans="1:1" x14ac:dyDescent="0.25">
      <c r="A324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40" spans="1:1" x14ac:dyDescent="0.25">
      <c r="A340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1" spans="1:1" x14ac:dyDescent="0.25">
      <c r="A351" s="3"/>
    </row>
    <row r="352" spans="1:1" x14ac:dyDescent="0.25">
      <c r="A352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5" spans="1:1" x14ac:dyDescent="0.25">
      <c r="A365" s="3"/>
    </row>
    <row r="366" spans="1:1" x14ac:dyDescent="0.25">
      <c r="A366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3" spans="1:1" x14ac:dyDescent="0.25">
      <c r="A403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6" spans="1:1" x14ac:dyDescent="0.25">
      <c r="A1636" s="3"/>
    </row>
    <row r="1637" spans="1:1" x14ac:dyDescent="0.25">
      <c r="A1637" s="3"/>
    </row>
    <row r="1639" spans="1:1" x14ac:dyDescent="0.25">
      <c r="A1639" s="3"/>
    </row>
    <row r="1640" spans="1:1" x14ac:dyDescent="0.25">
      <c r="A1640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6" spans="1:1" x14ac:dyDescent="0.25">
      <c r="A1666" s="3"/>
    </row>
    <row r="1667" spans="1:1" x14ac:dyDescent="0.25">
      <c r="A1667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5" spans="1:1" x14ac:dyDescent="0.25">
      <c r="A1675" s="3"/>
    </row>
    <row r="1676" spans="1:1" x14ac:dyDescent="0.25">
      <c r="A1676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8" spans="1:1" x14ac:dyDescent="0.25">
      <c r="A1708" s="3"/>
    </row>
    <row r="1709" spans="1:1" x14ac:dyDescent="0.25">
      <c r="A1709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9" spans="1:1" x14ac:dyDescent="0.25">
      <c r="A1839" s="3"/>
    </row>
    <row r="1840" spans="1:1" x14ac:dyDescent="0.25">
      <c r="A1840" s="3"/>
    </row>
    <row r="1843" spans="1:1" x14ac:dyDescent="0.25">
      <c r="A1843" s="3"/>
    </row>
    <row r="1845" spans="1:1" x14ac:dyDescent="0.25">
      <c r="A1845" s="3"/>
    </row>
    <row r="1846" spans="1:1" x14ac:dyDescent="0.25">
      <c r="A1846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9" spans="1:1" x14ac:dyDescent="0.25">
      <c r="A1859" s="3"/>
    </row>
    <row r="1861" spans="1:1" x14ac:dyDescent="0.25">
      <c r="A1861" s="3"/>
    </row>
    <row r="1862" spans="1:1" x14ac:dyDescent="0.25">
      <c r="A1862" s="3"/>
    </row>
    <row r="1864" spans="1:1" x14ac:dyDescent="0.25">
      <c r="A1864" s="3"/>
    </row>
    <row r="1865" spans="1:1" x14ac:dyDescent="0.25">
      <c r="A1865" s="3"/>
    </row>
    <row r="1867" spans="1:1" x14ac:dyDescent="0.25">
      <c r="A1867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6" spans="1:1" x14ac:dyDescent="0.25">
      <c r="A1896" s="3"/>
    </row>
    <row r="1897" spans="1:1" x14ac:dyDescent="0.25">
      <c r="A1897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4" spans="1:1" x14ac:dyDescent="0.25">
      <c r="A1904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1" spans="1:1" x14ac:dyDescent="0.25">
      <c r="A1921" s="3"/>
    </row>
    <row r="1924" spans="1:1" x14ac:dyDescent="0.25">
      <c r="A1924" s="3"/>
    </row>
    <row r="1925" spans="1:1" x14ac:dyDescent="0.25">
      <c r="A1925" s="3"/>
    </row>
    <row r="1928" spans="1:1" x14ac:dyDescent="0.25">
      <c r="A1928" s="3"/>
    </row>
    <row r="1929" spans="1:1" x14ac:dyDescent="0.25">
      <c r="A1929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7" spans="1:1" x14ac:dyDescent="0.25">
      <c r="A1937" s="3"/>
    </row>
    <row r="1938" spans="1:1" x14ac:dyDescent="0.25">
      <c r="A1938" s="3"/>
    </row>
    <row r="1940" spans="1:1" x14ac:dyDescent="0.25">
      <c r="A1940" s="3"/>
    </row>
    <row r="1941" spans="1:1" x14ac:dyDescent="0.25">
      <c r="A1941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7" spans="1:1" x14ac:dyDescent="0.25">
      <c r="A1947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7" spans="1:1" x14ac:dyDescent="0.25">
      <c r="A1977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5" spans="1:1" x14ac:dyDescent="0.25">
      <c r="A1995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10" spans="1:1" x14ac:dyDescent="0.25">
      <c r="A2010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42" spans="1:1" x14ac:dyDescent="0.25">
      <c r="A2042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8" spans="1:1" x14ac:dyDescent="0.25">
      <c r="A2048" s="3"/>
    </row>
    <row r="2049" spans="1:1" x14ac:dyDescent="0.25">
      <c r="A2049" s="3"/>
    </row>
    <row r="2051" spans="1:1" x14ac:dyDescent="0.25">
      <c r="A2051" s="3"/>
    </row>
    <row r="2052" spans="1:1" x14ac:dyDescent="0.25">
      <c r="A2052" s="3"/>
    </row>
    <row r="2055" spans="1:1" x14ac:dyDescent="0.25">
      <c r="A2055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3" spans="1:1" x14ac:dyDescent="0.25">
      <c r="A2063" s="3"/>
    </row>
    <row r="2064" spans="1:1" x14ac:dyDescent="0.25">
      <c r="A2064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80" spans="1:1" x14ac:dyDescent="0.25">
      <c r="A2080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9" spans="1:1" x14ac:dyDescent="0.25">
      <c r="A2099" s="3"/>
    </row>
    <row r="2103" spans="1:1" x14ac:dyDescent="0.25">
      <c r="A2103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21" spans="1:1" x14ac:dyDescent="0.25">
      <c r="A2121" s="3"/>
    </row>
    <row r="2125" spans="1:1" x14ac:dyDescent="0.25">
      <c r="A2125" s="3"/>
    </row>
    <row r="2130" spans="1:1" x14ac:dyDescent="0.25">
      <c r="A2130" s="3"/>
    </row>
    <row r="2131" spans="1:1" x14ac:dyDescent="0.25">
      <c r="A2131" s="3"/>
    </row>
    <row r="2133" spans="1:1" x14ac:dyDescent="0.25">
      <c r="A2133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9" spans="1:1" x14ac:dyDescent="0.25">
      <c r="A2149" s="3"/>
    </row>
    <row r="2150" spans="1:1" x14ac:dyDescent="0.25">
      <c r="A2150" s="3"/>
    </row>
    <row r="2154" spans="1:1" x14ac:dyDescent="0.25">
      <c r="A2154" s="3"/>
    </row>
    <row r="2157" spans="1:1" x14ac:dyDescent="0.25">
      <c r="A2157" s="3"/>
    </row>
    <row r="2162" spans="1:1" x14ac:dyDescent="0.25">
      <c r="A2162" s="3"/>
    </row>
    <row r="2163" spans="1:1" x14ac:dyDescent="0.25">
      <c r="A2163" s="3"/>
    </row>
    <row r="2170" spans="1:1" x14ac:dyDescent="0.25">
      <c r="A2170" s="3"/>
    </row>
    <row r="2175" spans="1:1" x14ac:dyDescent="0.25">
      <c r="A2175" s="3"/>
    </row>
    <row r="2179" spans="1:1" x14ac:dyDescent="0.25">
      <c r="A2179" s="3"/>
    </row>
    <row r="2182" spans="1:1" x14ac:dyDescent="0.25">
      <c r="A2182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201" spans="1:1" x14ac:dyDescent="0.25">
      <c r="A2201" s="3"/>
    </row>
    <row r="2203" spans="1:1" x14ac:dyDescent="0.25">
      <c r="A2203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2" spans="1:1" x14ac:dyDescent="0.25">
      <c r="A2212" s="3"/>
    </row>
    <row r="2216" spans="1:1" x14ac:dyDescent="0.25">
      <c r="A2216" s="3"/>
    </row>
    <row r="2217" spans="1:1" x14ac:dyDescent="0.25">
      <c r="A2217" s="3"/>
    </row>
    <row r="2218" spans="1:1" x14ac:dyDescent="0.25">
      <c r="A2218" s="3"/>
    </row>
    <row r="2220" spans="1:1" x14ac:dyDescent="0.25">
      <c r="A2220" s="3"/>
    </row>
    <row r="2221" spans="1:1" x14ac:dyDescent="0.25">
      <c r="A2221" s="3"/>
    </row>
    <row r="2225" spans="1:1" x14ac:dyDescent="0.25">
      <c r="A2225" s="3"/>
    </row>
    <row r="2228" spans="1:1" x14ac:dyDescent="0.25">
      <c r="A2228" s="3"/>
    </row>
    <row r="2232" spans="1:1" x14ac:dyDescent="0.25">
      <c r="A2232" s="3"/>
    </row>
    <row r="2234" spans="1:1" x14ac:dyDescent="0.25">
      <c r="A2234" s="3"/>
    </row>
    <row r="2235" spans="1:1" x14ac:dyDescent="0.25">
      <c r="A2235" s="3"/>
    </row>
    <row r="2240" spans="1:1" x14ac:dyDescent="0.25">
      <c r="A2240" s="3"/>
    </row>
    <row r="2241" spans="1:1" x14ac:dyDescent="0.25">
      <c r="A2241" s="3"/>
    </row>
    <row r="2242" spans="1:1" x14ac:dyDescent="0.25">
      <c r="A2242" s="3"/>
    </row>
    <row r="2243" spans="1:1" x14ac:dyDescent="0.25">
      <c r="A2243" s="3"/>
    </row>
    <row r="2244" spans="1:1" x14ac:dyDescent="0.25">
      <c r="A2244" s="3"/>
    </row>
    <row r="2247" spans="1:1" x14ac:dyDescent="0.25">
      <c r="A2247" s="3"/>
    </row>
    <row r="2249" spans="1:1" x14ac:dyDescent="0.25">
      <c r="A2249" s="3"/>
    </row>
    <row r="2250" spans="1:1" x14ac:dyDescent="0.25">
      <c r="A2250" s="3"/>
    </row>
    <row r="2251" spans="1:1" x14ac:dyDescent="0.25">
      <c r="A2251" s="3"/>
    </row>
    <row r="2252" spans="1:1" x14ac:dyDescent="0.25">
      <c r="A2252" s="3"/>
    </row>
    <row r="2258" spans="1:1" x14ac:dyDescent="0.25">
      <c r="A2258" s="3"/>
    </row>
    <row r="2259" spans="1:1" x14ac:dyDescent="0.25">
      <c r="A2259" s="3"/>
    </row>
    <row r="2260" spans="1:1" x14ac:dyDescent="0.25">
      <c r="A2260" s="3"/>
    </row>
    <row r="2261" spans="1:1" x14ac:dyDescent="0.25">
      <c r="A2261" s="3"/>
    </row>
    <row r="2263" spans="1:1" x14ac:dyDescent="0.25">
      <c r="A2263" s="3"/>
    </row>
    <row r="2265" spans="1:1" x14ac:dyDescent="0.25">
      <c r="A2265" s="3"/>
    </row>
    <row r="2269" spans="1:1" x14ac:dyDescent="0.25">
      <c r="A2269" s="3"/>
    </row>
    <row r="2270" spans="1:1" x14ac:dyDescent="0.25">
      <c r="A2270" s="3"/>
    </row>
    <row r="2272" spans="1:1" x14ac:dyDescent="0.25">
      <c r="A2272" s="3"/>
    </row>
    <row r="2277" spans="1:1" x14ac:dyDescent="0.25">
      <c r="A2277" s="3"/>
    </row>
    <row r="2279" spans="1:1" x14ac:dyDescent="0.25">
      <c r="A2279" s="3"/>
    </row>
    <row r="2281" spans="1:1" x14ac:dyDescent="0.25">
      <c r="A2281" s="3"/>
    </row>
    <row r="2282" spans="1:1" x14ac:dyDescent="0.25">
      <c r="A2282" s="3"/>
    </row>
    <row r="2283" spans="1:1" x14ac:dyDescent="0.25">
      <c r="A2283" s="3"/>
    </row>
    <row r="2287" spans="1:1" x14ac:dyDescent="0.25">
      <c r="A2287" s="3"/>
    </row>
    <row r="2288" spans="1:1" x14ac:dyDescent="0.25">
      <c r="A2288" s="3"/>
    </row>
    <row r="2289" spans="1:1" x14ac:dyDescent="0.25">
      <c r="A2289" s="3"/>
    </row>
    <row r="2293" spans="1:1" x14ac:dyDescent="0.25">
      <c r="A2293" s="3"/>
    </row>
    <row r="2294" spans="1:1" x14ac:dyDescent="0.25">
      <c r="A2294" s="3"/>
    </row>
    <row r="2297" spans="1:1" x14ac:dyDescent="0.25">
      <c r="A2297" s="3"/>
    </row>
    <row r="2300" spans="1:1" x14ac:dyDescent="0.25">
      <c r="A2300" s="3"/>
    </row>
    <row r="2301" spans="1:1" x14ac:dyDescent="0.25">
      <c r="A2301" s="3"/>
    </row>
    <row r="2302" spans="1:1" x14ac:dyDescent="0.25">
      <c r="A2302" s="3"/>
    </row>
    <row r="2305" spans="1:1" x14ac:dyDescent="0.25">
      <c r="A2305" s="3"/>
    </row>
    <row r="2307" spans="1:1" x14ac:dyDescent="0.25">
      <c r="A2307" s="3"/>
    </row>
    <row r="2308" spans="1:1" x14ac:dyDescent="0.25">
      <c r="A2308" s="3"/>
    </row>
    <row r="2312" spans="1:1" x14ac:dyDescent="0.25">
      <c r="A2312" s="3"/>
    </row>
    <row r="2315" spans="1:1" x14ac:dyDescent="0.25">
      <c r="A2315" s="3"/>
    </row>
    <row r="2316" spans="1:1" x14ac:dyDescent="0.25">
      <c r="A2316" s="3"/>
    </row>
    <row r="2318" spans="1:1" x14ac:dyDescent="0.25">
      <c r="A2318" s="3"/>
    </row>
    <row r="2320" spans="1:1" x14ac:dyDescent="0.25">
      <c r="A2320" s="3"/>
    </row>
    <row r="2322" spans="1:1" x14ac:dyDescent="0.25">
      <c r="A2322" s="3"/>
    </row>
    <row r="2330" spans="1:1" x14ac:dyDescent="0.25">
      <c r="A2330" s="3"/>
    </row>
    <row r="2332" spans="1:1" x14ac:dyDescent="0.25">
      <c r="A2332" s="3"/>
    </row>
    <row r="2334" spans="1:1" x14ac:dyDescent="0.25">
      <c r="A2334" s="3"/>
    </row>
    <row r="2335" spans="1:1" x14ac:dyDescent="0.25">
      <c r="A2335" s="3"/>
    </row>
    <row r="2336" spans="1:1" x14ac:dyDescent="0.25">
      <c r="A2336" s="3"/>
    </row>
    <row r="2338" spans="1:1" x14ac:dyDescent="0.25">
      <c r="A2338" s="3"/>
    </row>
    <row r="2341" spans="1:1" x14ac:dyDescent="0.25">
      <c r="A2341" s="3"/>
    </row>
    <row r="2343" spans="1:1" x14ac:dyDescent="0.25">
      <c r="A2343" s="3"/>
    </row>
    <row r="2344" spans="1:1" x14ac:dyDescent="0.25">
      <c r="A2344" s="3"/>
    </row>
    <row r="2345" spans="1:1" x14ac:dyDescent="0.25">
      <c r="A2345" s="3"/>
    </row>
    <row r="2346" spans="1:1" x14ac:dyDescent="0.25">
      <c r="A2346" s="3"/>
    </row>
    <row r="2347" spans="1:1" x14ac:dyDescent="0.25">
      <c r="A2347" s="3"/>
    </row>
    <row r="2355" spans="1:1" x14ac:dyDescent="0.25">
      <c r="A2355" s="3"/>
    </row>
    <row r="2356" spans="1:1" x14ac:dyDescent="0.25">
      <c r="A2356" s="3"/>
    </row>
    <row r="2357" spans="1:1" x14ac:dyDescent="0.25">
      <c r="A2357" s="3"/>
    </row>
    <row r="2358" spans="1:1" x14ac:dyDescent="0.25">
      <c r="A2358" s="3"/>
    </row>
    <row r="2359" spans="1:1" x14ac:dyDescent="0.25">
      <c r="A2359" s="3"/>
    </row>
    <row r="2361" spans="1:1" x14ac:dyDescent="0.25">
      <c r="A2361" s="3"/>
    </row>
    <row r="2364" spans="1:1" x14ac:dyDescent="0.25">
      <c r="A2364" s="3"/>
    </row>
    <row r="2365" spans="1:1" x14ac:dyDescent="0.25">
      <c r="A2365" s="3"/>
    </row>
    <row r="2366" spans="1:1" x14ac:dyDescent="0.25">
      <c r="A2366" s="3"/>
    </row>
    <row r="2367" spans="1:1" x14ac:dyDescent="0.25">
      <c r="A2367" s="3"/>
    </row>
    <row r="2368" spans="1:1" x14ac:dyDescent="0.25">
      <c r="A2368" s="3"/>
    </row>
    <row r="2371" spans="1:1" x14ac:dyDescent="0.25">
      <c r="A2371" s="3"/>
    </row>
    <row r="2373" spans="1:1" x14ac:dyDescent="0.25">
      <c r="A2373" s="3"/>
    </row>
    <row r="2374" spans="1:1" x14ac:dyDescent="0.25">
      <c r="A2374" s="3"/>
    </row>
    <row r="2375" spans="1:1" x14ac:dyDescent="0.25">
      <c r="A2375" s="3"/>
    </row>
    <row r="2379" spans="1:1" x14ac:dyDescent="0.25">
      <c r="A2379" s="3"/>
    </row>
    <row r="2388" spans="1:1" x14ac:dyDescent="0.25">
      <c r="A2388" s="3"/>
    </row>
    <row r="2392" spans="1:1" x14ac:dyDescent="0.25">
      <c r="A2392" s="3"/>
    </row>
    <row r="2395" spans="1:1" x14ac:dyDescent="0.25">
      <c r="A2395" s="3"/>
    </row>
    <row r="2396" spans="1:1" x14ac:dyDescent="0.25">
      <c r="A2396" s="3"/>
    </row>
    <row r="2398" spans="1:1" x14ac:dyDescent="0.25">
      <c r="A2398" s="3"/>
    </row>
    <row r="2407" spans="1:1" x14ac:dyDescent="0.25">
      <c r="A2407" s="3"/>
    </row>
    <row r="2410" spans="1:1" x14ac:dyDescent="0.25">
      <c r="A2410" s="3"/>
    </row>
    <row r="2411" spans="1:1" x14ac:dyDescent="0.25">
      <c r="A2411" s="3"/>
    </row>
    <row r="2412" spans="1:1" x14ac:dyDescent="0.25">
      <c r="A2412" s="3"/>
    </row>
    <row r="2414" spans="1:1" x14ac:dyDescent="0.25">
      <c r="A2414" s="3"/>
    </row>
    <row r="2420" spans="1:1" x14ac:dyDescent="0.25">
      <c r="A2420" s="3"/>
    </row>
    <row r="2421" spans="1:1" x14ac:dyDescent="0.25">
      <c r="A2421" s="3"/>
    </row>
    <row r="2426" spans="1:1" x14ac:dyDescent="0.25">
      <c r="A2426" s="3"/>
    </row>
    <row r="2429" spans="1:1" x14ac:dyDescent="0.25">
      <c r="A2429" s="3"/>
    </row>
    <row r="2430" spans="1:1" x14ac:dyDescent="0.25">
      <c r="A2430" s="3"/>
    </row>
    <row r="2432" spans="1:1" x14ac:dyDescent="0.25">
      <c r="A2432" s="3"/>
    </row>
    <row r="2435" spans="1:1" x14ac:dyDescent="0.25">
      <c r="A2435" s="3"/>
    </row>
    <row r="2437" spans="1:1" x14ac:dyDescent="0.25">
      <c r="A2437" s="3"/>
    </row>
    <row r="2439" spans="1:1" x14ac:dyDescent="0.25">
      <c r="A2439" s="3"/>
    </row>
    <row r="2446" spans="1:1" x14ac:dyDescent="0.25">
      <c r="A2446" s="3"/>
    </row>
    <row r="2447" spans="1:1" x14ac:dyDescent="0.25">
      <c r="A2447" s="3"/>
    </row>
    <row r="2449" spans="1:1" x14ac:dyDescent="0.25">
      <c r="A2449" s="3"/>
    </row>
    <row r="2451" spans="1:1" x14ac:dyDescent="0.25">
      <c r="A2451" s="3"/>
    </row>
    <row r="2455" spans="1:1" x14ac:dyDescent="0.25">
      <c r="A2455" s="3"/>
    </row>
    <row r="2456" spans="1:1" x14ac:dyDescent="0.25">
      <c r="A2456" s="3"/>
    </row>
    <row r="2458" spans="1:1" x14ac:dyDescent="0.25">
      <c r="A2458" s="3"/>
    </row>
    <row r="2459" spans="1:1" x14ac:dyDescent="0.25">
      <c r="A2459" s="3"/>
    </row>
    <row r="2461" spans="1:1" x14ac:dyDescent="0.25">
      <c r="A2461" s="3"/>
    </row>
    <row r="2462" spans="1:1" x14ac:dyDescent="0.25">
      <c r="A2462" s="3"/>
    </row>
    <row r="2466" spans="1:1" x14ac:dyDescent="0.25">
      <c r="A2466" s="3"/>
    </row>
    <row r="2468" spans="1:1" x14ac:dyDescent="0.25">
      <c r="A2468" s="3"/>
    </row>
    <row r="2471" spans="1:1" x14ac:dyDescent="0.25">
      <c r="A2471" s="3"/>
    </row>
    <row r="2478" spans="1:1" x14ac:dyDescent="0.25">
      <c r="A2478" s="3"/>
    </row>
    <row r="2479" spans="1:1" x14ac:dyDescent="0.25">
      <c r="A2479" s="3"/>
    </row>
    <row r="2480" spans="1:1" x14ac:dyDescent="0.25">
      <c r="A2480" s="3"/>
    </row>
    <row r="2482" spans="1:1" x14ac:dyDescent="0.25">
      <c r="A2482" s="3"/>
    </row>
    <row r="2483" spans="1:1" x14ac:dyDescent="0.25">
      <c r="A2483" s="3"/>
    </row>
    <row r="2488" spans="1:1" x14ac:dyDescent="0.25">
      <c r="A2488" s="3"/>
    </row>
    <row r="2494" spans="1:1" x14ac:dyDescent="0.25">
      <c r="A2494" s="3"/>
    </row>
    <row r="2495" spans="1:1" x14ac:dyDescent="0.25">
      <c r="A2495" s="3"/>
    </row>
    <row r="2496" spans="1:1" x14ac:dyDescent="0.25">
      <c r="A2496" s="3"/>
    </row>
    <row r="2497" spans="1:1" x14ac:dyDescent="0.25">
      <c r="A2497" s="3"/>
    </row>
    <row r="2498" spans="1:1" x14ac:dyDescent="0.25">
      <c r="A2498" s="3"/>
    </row>
    <row r="2501" spans="1:1" x14ac:dyDescent="0.25">
      <c r="A2501" s="3"/>
    </row>
    <row r="2504" spans="1:1" x14ac:dyDescent="0.25">
      <c r="A2504" s="3"/>
    </row>
    <row r="2505" spans="1:1" x14ac:dyDescent="0.25">
      <c r="A2505" s="3"/>
    </row>
    <row r="2506" spans="1:1" x14ac:dyDescent="0.25">
      <c r="A2506" s="3"/>
    </row>
    <row r="2507" spans="1:1" x14ac:dyDescent="0.25">
      <c r="A2507" s="3"/>
    </row>
    <row r="2513" spans="1:1" x14ac:dyDescent="0.25">
      <c r="A2513" s="3"/>
    </row>
    <row r="2515" spans="1:1" x14ac:dyDescent="0.25">
      <c r="A2515" s="3"/>
    </row>
    <row r="2517" spans="1:1" x14ac:dyDescent="0.25">
      <c r="A2517" s="3"/>
    </row>
    <row r="2519" spans="1:1" x14ac:dyDescent="0.25">
      <c r="A2519" s="3"/>
    </row>
    <row r="2521" spans="1:1" x14ac:dyDescent="0.25">
      <c r="A2521" s="3"/>
    </row>
    <row r="2523" spans="1:1" x14ac:dyDescent="0.25">
      <c r="A2523" s="3"/>
    </row>
    <row r="2524" spans="1:1" x14ac:dyDescent="0.25">
      <c r="A2524" s="3"/>
    </row>
    <row r="2528" spans="1:1" x14ac:dyDescent="0.25">
      <c r="A2528" s="3"/>
    </row>
    <row r="2529" spans="1:1" x14ac:dyDescent="0.25">
      <c r="A2529" s="3"/>
    </row>
    <row r="2531" spans="1:1" x14ac:dyDescent="0.25">
      <c r="A2531" s="3"/>
    </row>
    <row r="2537" spans="1:1" x14ac:dyDescent="0.25">
      <c r="A2537" s="3"/>
    </row>
    <row r="2538" spans="1:1" x14ac:dyDescent="0.25">
      <c r="A2538" s="3"/>
    </row>
    <row r="2548" spans="1:1" x14ac:dyDescent="0.25">
      <c r="A2548" s="3"/>
    </row>
    <row r="2551" spans="1:1" x14ac:dyDescent="0.25">
      <c r="A2551" s="3"/>
    </row>
    <row r="2552" spans="1:1" x14ac:dyDescent="0.25">
      <c r="A2552" s="3"/>
    </row>
    <row r="2554" spans="1:1" x14ac:dyDescent="0.25">
      <c r="A2554" s="3"/>
    </row>
    <row r="2557" spans="1:1" x14ac:dyDescent="0.25">
      <c r="A2557" s="3"/>
    </row>
    <row r="2558" spans="1:1" x14ac:dyDescent="0.25">
      <c r="A2558" s="3"/>
    </row>
    <row r="2559" spans="1:1" x14ac:dyDescent="0.25">
      <c r="A2559" s="3"/>
    </row>
    <row r="2563" spans="1:1" x14ac:dyDescent="0.25">
      <c r="A2563" s="3"/>
    </row>
    <row r="2572" spans="1:1" x14ac:dyDescent="0.25">
      <c r="A2572" s="3"/>
    </row>
    <row r="2575" spans="1:1" x14ac:dyDescent="0.25">
      <c r="A2575" s="3"/>
    </row>
    <row r="2578" spans="1:1" x14ac:dyDescent="0.25">
      <c r="A2578" s="3"/>
    </row>
    <row r="2584" spans="1:1" x14ac:dyDescent="0.25">
      <c r="A2584" s="3"/>
    </row>
    <row r="2590" spans="1:1" x14ac:dyDescent="0.25">
      <c r="A2590" s="3"/>
    </row>
    <row r="2591" spans="1:1" x14ac:dyDescent="0.25">
      <c r="A2591" s="3"/>
    </row>
    <row r="2593" spans="1:1" x14ac:dyDescent="0.25">
      <c r="A2593" s="3"/>
    </row>
    <row r="2594" spans="1:1" x14ac:dyDescent="0.25">
      <c r="A2594" s="3"/>
    </row>
    <row r="2597" spans="1:1" x14ac:dyDescent="0.25">
      <c r="A2597" s="3"/>
    </row>
    <row r="2599" spans="1:1" x14ac:dyDescent="0.25">
      <c r="A2599" s="3"/>
    </row>
    <row r="2608" spans="1:1" x14ac:dyDescent="0.25">
      <c r="A2608" s="3"/>
    </row>
    <row r="2612" spans="1:1" x14ac:dyDescent="0.25">
      <c r="A2612" s="3"/>
    </row>
    <row r="2616" spans="1:1" x14ac:dyDescent="0.25">
      <c r="A2616" s="3"/>
    </row>
    <row r="2619" spans="1:1" x14ac:dyDescent="0.25">
      <c r="A2619" s="3"/>
    </row>
    <row r="2626" spans="1:1" x14ac:dyDescent="0.25">
      <c r="A2626" s="3"/>
    </row>
    <row r="2634" spans="1:1" x14ac:dyDescent="0.25">
      <c r="A2634" s="3"/>
    </row>
    <row r="2636" spans="1:1" x14ac:dyDescent="0.25">
      <c r="A2636" s="3"/>
    </row>
    <row r="2637" spans="1:1" x14ac:dyDescent="0.25">
      <c r="A2637" s="3"/>
    </row>
    <row r="2642" spans="1:1" x14ac:dyDescent="0.25">
      <c r="A2642" s="3"/>
    </row>
    <row r="2643" spans="1:1" x14ac:dyDescent="0.25">
      <c r="A2643" s="3"/>
    </row>
    <row r="2649" spans="1:1" x14ac:dyDescent="0.25">
      <c r="A2649" s="3"/>
    </row>
    <row r="2650" spans="1:1" x14ac:dyDescent="0.25">
      <c r="A2650" s="3"/>
    </row>
    <row r="2654" spans="1:1" x14ac:dyDescent="0.25">
      <c r="A2654" s="3"/>
    </row>
    <row r="2655" spans="1:1" x14ac:dyDescent="0.25">
      <c r="A2655" s="3"/>
    </row>
    <row r="2659" spans="1:1" x14ac:dyDescent="0.25">
      <c r="A2659" s="3"/>
    </row>
    <row r="2666" spans="1:1" x14ac:dyDescent="0.25">
      <c r="A2666" s="3"/>
    </row>
    <row r="2667" spans="1:1" x14ac:dyDescent="0.25">
      <c r="A2667" s="3"/>
    </row>
    <row r="2669" spans="1:1" x14ac:dyDescent="0.25">
      <c r="A2669" s="3"/>
    </row>
    <row r="2672" spans="1:1" x14ac:dyDescent="0.25">
      <c r="A2672" s="3"/>
    </row>
    <row r="2674" spans="1:1" x14ac:dyDescent="0.25">
      <c r="A2674" s="3"/>
    </row>
    <row r="2676" spans="1:1" x14ac:dyDescent="0.25">
      <c r="A2676" s="3"/>
    </row>
    <row r="2683" spans="1:1" x14ac:dyDescent="0.25">
      <c r="A2683" s="3"/>
    </row>
    <row r="2684" spans="1:1" x14ac:dyDescent="0.25">
      <c r="A2684" s="3"/>
    </row>
    <row r="2691" spans="1:1" x14ac:dyDescent="0.25">
      <c r="A2691" s="3"/>
    </row>
    <row r="2692" spans="1:1" x14ac:dyDescent="0.25">
      <c r="A2692" s="3"/>
    </row>
    <row r="2697" spans="1:1" x14ac:dyDescent="0.25">
      <c r="A2697" s="3"/>
    </row>
    <row r="2698" spans="1:1" x14ac:dyDescent="0.25">
      <c r="A2698" s="3"/>
    </row>
    <row r="2705" spans="1:1" x14ac:dyDescent="0.25">
      <c r="A2705" s="3"/>
    </row>
    <row r="2708" spans="1:1" x14ac:dyDescent="0.25">
      <c r="A2708" s="3"/>
    </row>
    <row r="2710" spans="1:1" x14ac:dyDescent="0.25">
      <c r="A2710" s="3"/>
    </row>
    <row r="2714" spans="1:1" x14ac:dyDescent="0.25">
      <c r="A2714" s="3"/>
    </row>
    <row r="2729" spans="1:1" x14ac:dyDescent="0.25">
      <c r="A2729" s="3"/>
    </row>
    <row r="2730" spans="1:1" x14ac:dyDescent="0.25">
      <c r="A2730" s="3"/>
    </row>
    <row r="2732" spans="1:1" x14ac:dyDescent="0.25">
      <c r="A2732" s="3"/>
    </row>
    <row r="2736" spans="1:1" x14ac:dyDescent="0.25">
      <c r="A2736" s="3"/>
    </row>
    <row r="2740" spans="1:1" x14ac:dyDescent="0.25">
      <c r="A2740" s="3"/>
    </row>
    <row r="2742" spans="1:1" x14ac:dyDescent="0.25">
      <c r="A2742" s="3"/>
    </row>
    <row r="2743" spans="1:1" x14ac:dyDescent="0.25">
      <c r="A2743" s="3"/>
    </row>
    <row r="2744" spans="1:1" x14ac:dyDescent="0.25">
      <c r="A2744" s="3"/>
    </row>
    <row r="2746" spans="1:1" x14ac:dyDescent="0.25">
      <c r="A2746" s="3"/>
    </row>
    <row r="2747" spans="1:1" x14ac:dyDescent="0.25">
      <c r="A2747" s="3"/>
    </row>
    <row r="2754" spans="1:1" x14ac:dyDescent="0.25">
      <c r="A2754" s="3"/>
    </row>
    <row r="2757" spans="1:1" x14ac:dyDescent="0.25">
      <c r="A2757" s="3"/>
    </row>
    <row r="2758" spans="1:1" x14ac:dyDescent="0.25">
      <c r="A2758" s="3"/>
    </row>
    <row r="2765" spans="1:1" x14ac:dyDescent="0.25">
      <c r="A2765" s="3"/>
    </row>
    <row r="2773" spans="1:1" x14ac:dyDescent="0.25">
      <c r="A2773" s="3"/>
    </row>
    <row r="2774" spans="1:1" x14ac:dyDescent="0.25">
      <c r="A2774" s="3"/>
    </row>
    <row r="2782" spans="1:1" x14ac:dyDescent="0.25">
      <c r="A2782" s="3"/>
    </row>
    <row r="2783" spans="1:1" x14ac:dyDescent="0.25">
      <c r="A2783" s="3"/>
    </row>
    <row r="2790" spans="1:1" x14ac:dyDescent="0.25">
      <c r="A2790" s="3"/>
    </row>
    <row r="2796" spans="1:1" x14ac:dyDescent="0.25">
      <c r="A2796" s="3"/>
    </row>
    <row r="2797" spans="1:1" x14ac:dyDescent="0.25">
      <c r="A2797" s="3"/>
    </row>
    <row r="2799" spans="1:1" x14ac:dyDescent="0.25">
      <c r="A2799" s="3"/>
    </row>
    <row r="2801" spans="1:1" x14ac:dyDescent="0.25">
      <c r="A2801" s="3"/>
    </row>
    <row r="2803" spans="1:1" x14ac:dyDescent="0.25">
      <c r="A2803" s="3"/>
    </row>
    <row r="2824" spans="1:1" x14ac:dyDescent="0.25">
      <c r="A2824" s="3"/>
    </row>
    <row r="2828" spans="1:1" x14ac:dyDescent="0.25">
      <c r="A2828" s="3"/>
    </row>
    <row r="2833" spans="1:1" x14ac:dyDescent="0.25">
      <c r="A2833" s="3"/>
    </row>
    <row r="2835" spans="1:1" x14ac:dyDescent="0.25">
      <c r="A2835" s="3"/>
    </row>
    <row r="2839" spans="1:1" x14ac:dyDescent="0.25">
      <c r="A2839" s="3"/>
    </row>
    <row r="2846" spans="1:1" x14ac:dyDescent="0.25">
      <c r="A2846" s="3"/>
    </row>
    <row r="2848" spans="1:1" x14ac:dyDescent="0.25">
      <c r="A2848" s="3"/>
    </row>
    <row r="2849" spans="1:1" x14ac:dyDescent="0.25">
      <c r="A2849" s="3"/>
    </row>
    <row r="2852" spans="1:1" x14ac:dyDescent="0.25">
      <c r="A2852" s="3"/>
    </row>
    <row r="2855" spans="1:1" x14ac:dyDescent="0.25">
      <c r="A2855" s="3"/>
    </row>
    <row r="2857" spans="1:1" x14ac:dyDescent="0.25">
      <c r="A2857" s="3"/>
    </row>
    <row r="2886" spans="1:1" x14ac:dyDescent="0.25">
      <c r="A2886" s="3"/>
    </row>
    <row r="2893" spans="1:1" x14ac:dyDescent="0.25">
      <c r="A2893" s="3"/>
    </row>
    <row r="2900" spans="1:1" x14ac:dyDescent="0.25">
      <c r="A2900" s="3"/>
    </row>
    <row r="2905" spans="1:1" x14ac:dyDescent="0.25">
      <c r="A2905" s="3"/>
    </row>
    <row r="2906" spans="1:1" x14ac:dyDescent="0.25">
      <c r="A2906" s="3"/>
    </row>
    <row r="2911" spans="1:1" x14ac:dyDescent="0.25">
      <c r="A2911" s="3"/>
    </row>
    <row r="2914" spans="1:1" x14ac:dyDescent="0.25">
      <c r="A2914" s="3"/>
    </row>
    <row r="2919" spans="1:1" x14ac:dyDescent="0.25">
      <c r="A2919" s="3"/>
    </row>
    <row r="2921" spans="1:1" x14ac:dyDescent="0.25">
      <c r="A2921" s="3"/>
    </row>
    <row r="2922" spans="1:1" x14ac:dyDescent="0.25">
      <c r="A2922" s="3"/>
    </row>
    <row r="2932" spans="1:1" x14ac:dyDescent="0.25">
      <c r="A2932" s="3"/>
    </row>
    <row r="2933" spans="1:1" x14ac:dyDescent="0.25">
      <c r="A2933" s="3"/>
    </row>
    <row r="2943" spans="1:1" x14ac:dyDescent="0.25">
      <c r="A2943" s="3"/>
    </row>
    <row r="2944" spans="1:1" x14ac:dyDescent="0.25">
      <c r="A2944" s="3"/>
    </row>
    <row r="2959" spans="1:1" x14ac:dyDescent="0.25">
      <c r="A2959" s="3"/>
    </row>
    <row r="2960" spans="1:1" x14ac:dyDescent="0.25">
      <c r="A2960" s="3"/>
    </row>
    <row r="2968" spans="1:1" x14ac:dyDescent="0.25">
      <c r="A2968" s="3"/>
    </row>
    <row r="2969" spans="1:1" x14ac:dyDescent="0.25">
      <c r="A2969" s="3"/>
    </row>
    <row r="2975" spans="1:1" x14ac:dyDescent="0.25">
      <c r="A2975" s="3"/>
    </row>
    <row r="2979" spans="1:1" x14ac:dyDescent="0.25">
      <c r="A2979" s="3"/>
    </row>
    <row r="2984" spans="1:1" x14ac:dyDescent="0.25">
      <c r="A2984" s="3"/>
    </row>
    <row r="2993" spans="1:1" x14ac:dyDescent="0.25">
      <c r="A2993" s="3"/>
    </row>
    <row r="2994" spans="1:1" x14ac:dyDescent="0.25">
      <c r="A2994" s="3"/>
    </row>
    <row r="2996" spans="1:1" x14ac:dyDescent="0.25">
      <c r="A2996" s="3"/>
    </row>
    <row r="3014" spans="1:1" x14ac:dyDescent="0.25">
      <c r="A3014" s="3"/>
    </row>
    <row r="3017" spans="1:1" x14ac:dyDescent="0.25">
      <c r="A3017" s="3"/>
    </row>
    <row r="3018" spans="1:1" x14ac:dyDescent="0.25">
      <c r="A3018" s="3"/>
    </row>
    <row r="3021" spans="1:1" x14ac:dyDescent="0.25">
      <c r="A3021" s="3"/>
    </row>
    <row r="3040" spans="1:1" x14ac:dyDescent="0.25">
      <c r="A3040" s="3"/>
    </row>
    <row r="3047" spans="1:1" x14ac:dyDescent="0.25">
      <c r="A3047" s="3"/>
    </row>
    <row r="3050" spans="1:1" x14ac:dyDescent="0.25">
      <c r="A3050" s="3"/>
    </row>
    <row r="3056" spans="1:1" x14ac:dyDescent="0.25">
      <c r="A3056" s="3"/>
    </row>
    <row r="3059" spans="1:1" x14ac:dyDescent="0.25">
      <c r="A3059" s="3"/>
    </row>
    <row r="3066" spans="1:1" x14ac:dyDescent="0.25">
      <c r="A3066" s="3"/>
    </row>
    <row r="3069" spans="1:1" x14ac:dyDescent="0.25">
      <c r="A3069" s="3"/>
    </row>
    <row r="3072" spans="1:1" x14ac:dyDescent="0.25">
      <c r="A3072" s="3"/>
    </row>
    <row r="3073" spans="1:1" x14ac:dyDescent="0.25">
      <c r="A3073" s="3"/>
    </row>
    <row r="3089" spans="1:1" x14ac:dyDescent="0.25">
      <c r="A3089" s="3"/>
    </row>
    <row r="3117" spans="1:1" x14ac:dyDescent="0.25">
      <c r="A3117" s="3"/>
    </row>
    <row r="3122" spans="1:1" x14ac:dyDescent="0.25">
      <c r="A3122" s="3"/>
    </row>
    <row r="3126" spans="1:1" x14ac:dyDescent="0.25">
      <c r="A3126" s="3"/>
    </row>
    <row r="3137" spans="1:1" x14ac:dyDescent="0.25">
      <c r="A3137" s="3"/>
    </row>
    <row r="3153" spans="1:1" x14ac:dyDescent="0.25">
      <c r="A3153" s="3"/>
    </row>
    <row r="3157" spans="1:1" x14ac:dyDescent="0.25">
      <c r="A3157" s="3"/>
    </row>
    <row r="3161" spans="1:1" x14ac:dyDescent="0.25">
      <c r="A3161" s="3"/>
    </row>
    <row r="3164" spans="1:1" x14ac:dyDescent="0.25">
      <c r="A3164" s="3"/>
    </row>
    <row r="3176" spans="1:1" x14ac:dyDescent="0.25">
      <c r="A3176" s="3"/>
    </row>
    <row r="3180" spans="1:1" x14ac:dyDescent="0.25">
      <c r="A3180" s="3"/>
    </row>
    <row r="3185" spans="1:1" x14ac:dyDescent="0.25">
      <c r="A3185" s="3"/>
    </row>
    <row r="3188" spans="1:1" x14ac:dyDescent="0.25">
      <c r="A3188" s="3"/>
    </row>
    <row r="3193" spans="1:1" x14ac:dyDescent="0.25">
      <c r="A3193" s="3"/>
    </row>
    <row r="3196" spans="1:1" x14ac:dyDescent="0.25">
      <c r="A3196" s="3"/>
    </row>
    <row r="3200" spans="1:1" x14ac:dyDescent="0.25">
      <c r="A3200" s="3"/>
    </row>
    <row r="3214" spans="1:1" x14ac:dyDescent="0.25">
      <c r="A3214" s="3"/>
    </row>
    <row r="3215" spans="1:1" x14ac:dyDescent="0.25">
      <c r="A3215" s="3"/>
    </row>
    <row r="3224" spans="1:1" x14ac:dyDescent="0.25">
      <c r="A3224" s="3"/>
    </row>
    <row r="3225" spans="1:1" x14ac:dyDescent="0.25">
      <c r="A3225" s="3"/>
    </row>
    <row r="3235" spans="1:1" x14ac:dyDescent="0.25">
      <c r="A3235" s="3"/>
    </row>
    <row r="3237" spans="1:1" x14ac:dyDescent="0.25">
      <c r="A3237" s="3"/>
    </row>
    <row r="3246" spans="1:1" x14ac:dyDescent="0.25">
      <c r="A3246" s="3"/>
    </row>
    <row r="3282" spans="1:1" x14ac:dyDescent="0.25">
      <c r="A3282" s="3"/>
    </row>
    <row r="3293" spans="1:1" x14ac:dyDescent="0.25">
      <c r="A3293" s="3"/>
    </row>
    <row r="3300" spans="1:1" x14ac:dyDescent="0.25">
      <c r="A3300" s="3"/>
    </row>
    <row r="3302" spans="1:1" x14ac:dyDescent="0.25">
      <c r="A3302" s="3"/>
    </row>
    <row r="3327" spans="1:1" x14ac:dyDescent="0.25">
      <c r="A3327" s="3"/>
    </row>
    <row r="3341" spans="1:1" x14ac:dyDescent="0.25">
      <c r="A3341" s="3"/>
    </row>
    <row r="3348" spans="1:1" x14ac:dyDescent="0.25">
      <c r="A3348" s="3"/>
    </row>
    <row r="3355" spans="1:1" x14ac:dyDescent="0.25">
      <c r="A3355" s="3"/>
    </row>
    <row r="3358" spans="1:1" x14ac:dyDescent="0.25">
      <c r="A3358" s="3"/>
    </row>
    <row r="3365" spans="1:1" x14ac:dyDescent="0.25">
      <c r="A3365" s="3"/>
    </row>
    <row r="3377" spans="1:1" x14ac:dyDescent="0.25">
      <c r="A3377" s="3"/>
    </row>
    <row r="3391" spans="1:1" x14ac:dyDescent="0.25">
      <c r="A3391" s="3"/>
    </row>
    <row r="3392" spans="1:1" x14ac:dyDescent="0.25">
      <c r="A3392" s="3"/>
    </row>
    <row r="3399" spans="1:1" x14ac:dyDescent="0.25">
      <c r="A3399" s="3"/>
    </row>
    <row r="3407" spans="1:1" x14ac:dyDescent="0.25">
      <c r="A3407" s="3"/>
    </row>
    <row r="3409" spans="1:1" x14ac:dyDescent="0.25">
      <c r="A3409" s="3"/>
    </row>
    <row r="3441" spans="1:1" x14ac:dyDescent="0.25">
      <c r="A3441" s="3"/>
    </row>
    <row r="3444" spans="1:1" x14ac:dyDescent="0.25">
      <c r="A3444" s="3"/>
    </row>
    <row r="3448" spans="1:1" x14ac:dyDescent="0.25">
      <c r="A3448" s="3"/>
    </row>
    <row r="3451" spans="1:1" x14ac:dyDescent="0.25">
      <c r="A3451" s="3"/>
    </row>
    <row r="3454" spans="1:1" x14ac:dyDescent="0.25">
      <c r="A3454" s="3"/>
    </row>
    <row r="3460" spans="1:1" x14ac:dyDescent="0.25">
      <c r="A3460" s="3"/>
    </row>
    <row r="3467" spans="1:1" x14ac:dyDescent="0.25">
      <c r="A3467" s="3"/>
    </row>
    <row r="3468" spans="1:1" x14ac:dyDescent="0.25">
      <c r="A3468" s="3"/>
    </row>
    <row r="3473" spans="1:1" x14ac:dyDescent="0.25">
      <c r="A3473" s="3"/>
    </row>
    <row r="3475" spans="1:1" x14ac:dyDescent="0.25">
      <c r="A3475" s="3"/>
    </row>
    <row r="3476" spans="1:1" x14ac:dyDescent="0.25">
      <c r="A3476" s="3"/>
    </row>
    <row r="3492" spans="1:1" x14ac:dyDescent="0.25">
      <c r="A3492" s="3"/>
    </row>
    <row r="3493" spans="1:1" x14ac:dyDescent="0.25">
      <c r="A3493" s="3"/>
    </row>
    <row r="3497" spans="1:1" x14ac:dyDescent="0.25">
      <c r="A3497" s="3"/>
    </row>
    <row r="3510" spans="1:1" x14ac:dyDescent="0.25">
      <c r="A3510" s="3"/>
    </row>
    <row r="3528" spans="1:1" x14ac:dyDescent="0.25">
      <c r="A3528" s="3"/>
    </row>
    <row r="3535" spans="1:1" x14ac:dyDescent="0.25">
      <c r="A3535" s="3"/>
    </row>
    <row r="3572" spans="1:1" x14ac:dyDescent="0.25">
      <c r="A3572" s="3"/>
    </row>
    <row r="3585" spans="1:1" x14ac:dyDescent="0.25">
      <c r="A3585" s="3"/>
    </row>
    <row r="3593" spans="1:1" x14ac:dyDescent="0.25">
      <c r="A3593" s="3"/>
    </row>
    <row r="3601" spans="1:1" x14ac:dyDescent="0.25">
      <c r="A3601" s="3"/>
    </row>
    <row r="3602" spans="1:1" x14ac:dyDescent="0.25">
      <c r="A3602" s="3"/>
    </row>
    <row r="3623" spans="1:1" x14ac:dyDescent="0.25">
      <c r="A3623" s="3"/>
    </row>
    <row r="3663" spans="1:1" x14ac:dyDescent="0.25">
      <c r="A3663" s="3"/>
    </row>
    <row r="3669" spans="1:1" x14ac:dyDescent="0.25">
      <c r="A3669" s="3"/>
    </row>
    <row r="3677" spans="1:1" x14ac:dyDescent="0.25">
      <c r="A3677" s="3"/>
    </row>
    <row r="3699" spans="1:1" x14ac:dyDescent="0.25">
      <c r="A3699" s="3"/>
    </row>
    <row r="3720" spans="1:1" x14ac:dyDescent="0.25">
      <c r="A3720" s="3"/>
    </row>
    <row r="3726" spans="1:1" x14ac:dyDescent="0.25">
      <c r="A3726" s="3"/>
    </row>
    <row r="3727" spans="1:1" x14ac:dyDescent="0.25">
      <c r="A3727" s="3"/>
    </row>
    <row r="3733" spans="1:1" x14ac:dyDescent="0.25">
      <c r="A3733" s="3"/>
    </row>
    <row r="3741" spans="1:1" x14ac:dyDescent="0.25">
      <c r="A3741" s="3"/>
    </row>
    <row r="3752" spans="1:1" x14ac:dyDescent="0.25">
      <c r="A3752" s="3"/>
    </row>
    <row r="3789" spans="1:1" x14ac:dyDescent="0.25">
      <c r="A3789" s="3"/>
    </row>
    <row r="3821" spans="1:1" x14ac:dyDescent="0.25">
      <c r="A3821" s="3"/>
    </row>
    <row r="3841" spans="1:1" x14ac:dyDescent="0.25">
      <c r="A3841" s="3"/>
    </row>
    <row r="3863" spans="1:1" x14ac:dyDescent="0.25">
      <c r="A3863" s="3"/>
    </row>
    <row r="3873" spans="1:1" x14ac:dyDescent="0.25">
      <c r="A3873" s="3"/>
    </row>
    <row r="3879" spans="1:1" x14ac:dyDescent="0.25">
      <c r="A3879" s="3"/>
    </row>
    <row r="3888" spans="1:1" x14ac:dyDescent="0.25">
      <c r="A3888" s="3"/>
    </row>
    <row r="3890" spans="1:1" x14ac:dyDescent="0.25">
      <c r="A3890" s="3"/>
    </row>
    <row r="3893" spans="1:1" x14ac:dyDescent="0.25">
      <c r="A3893" s="3"/>
    </row>
    <row r="3916" spans="1:1" x14ac:dyDescent="0.25">
      <c r="A3916" s="3"/>
    </row>
    <row r="3917" spans="1:1" x14ac:dyDescent="0.25">
      <c r="A3917" s="3"/>
    </row>
    <row r="3941" spans="1:1" x14ac:dyDescent="0.25">
      <c r="A3941" s="3"/>
    </row>
    <row r="3995" spans="1:1" x14ac:dyDescent="0.25">
      <c r="A3995" s="3"/>
    </row>
    <row r="4004" spans="1:1" x14ac:dyDescent="0.25">
      <c r="A4004" s="3"/>
    </row>
    <row r="4028" spans="1:1" x14ac:dyDescent="0.25">
      <c r="A4028" s="3"/>
    </row>
    <row r="4085" spans="1:1" x14ac:dyDescent="0.25">
      <c r="A4085" s="3"/>
    </row>
    <row r="4086" spans="1:1" x14ac:dyDescent="0.25">
      <c r="A4086" s="3"/>
    </row>
    <row r="4099" spans="1:1" x14ac:dyDescent="0.25">
      <c r="A4099" s="3"/>
    </row>
    <row r="4160" spans="1:1" x14ac:dyDescent="0.25">
      <c r="A4160" s="3"/>
    </row>
    <row r="4185" spans="1:1" x14ac:dyDescent="0.25">
      <c r="A4185" s="3"/>
    </row>
    <row r="4201" spans="1:1" x14ac:dyDescent="0.25">
      <c r="A4201" s="3"/>
    </row>
    <row r="4212" spans="1:1" x14ac:dyDescent="0.25">
      <c r="A4212" s="3"/>
    </row>
    <row r="4233" spans="1:1" x14ac:dyDescent="0.25">
      <c r="A4233" s="3"/>
    </row>
    <row r="4264" spans="1:1" x14ac:dyDescent="0.25">
      <c r="A4264" s="3"/>
    </row>
    <row r="4310" spans="1:1" x14ac:dyDescent="0.25">
      <c r="A4310" s="3"/>
    </row>
    <row r="4330" spans="1:1" x14ac:dyDescent="0.25">
      <c r="A4330" s="3"/>
    </row>
    <row r="4657" spans="1:1" x14ac:dyDescent="0.25">
      <c r="A4657" s="3"/>
    </row>
    <row r="4868" spans="1:1" x14ac:dyDescent="0.25">
      <c r="A4868" s="3"/>
    </row>
    <row r="5002" spans="1:1" x14ac:dyDescent="0.25">
      <c r="A5002" s="3"/>
    </row>
    <row r="5148" spans="1:1" x14ac:dyDescent="0.25">
      <c r="A5148" s="3"/>
    </row>
    <row r="5297" spans="1:1" x14ac:dyDescent="0.25">
      <c r="A5297" s="3"/>
    </row>
    <row r="5417" spans="1:1" x14ac:dyDescent="0.25">
      <c r="A5417" s="3"/>
    </row>
    <row r="5519" spans="1:1" x14ac:dyDescent="0.25">
      <c r="A5519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abSelected="1" workbookViewId="0">
      <selection activeCell="F9" sqref="F9"/>
    </sheetView>
  </sheetViews>
  <sheetFormatPr defaultRowHeight="15" x14ac:dyDescent="0.25"/>
  <cols>
    <col min="6" max="7" width="15.140625" bestFit="1" customWidth="1"/>
    <col min="8" max="8" width="15" bestFit="1" customWidth="1"/>
  </cols>
  <sheetData>
    <row r="1" spans="1:14" x14ac:dyDescent="0.25">
      <c r="A1" t="s">
        <v>0</v>
      </c>
      <c r="B1" t="s">
        <v>2</v>
      </c>
      <c r="C1" t="s">
        <v>1</v>
      </c>
      <c r="F1" t="s">
        <v>29</v>
      </c>
      <c r="G1" t="s">
        <v>30</v>
      </c>
      <c r="H1" t="s">
        <v>31</v>
      </c>
      <c r="J1" t="s">
        <v>32</v>
      </c>
      <c r="K1" t="s">
        <v>33</v>
      </c>
      <c r="M1" t="s">
        <v>34</v>
      </c>
      <c r="N1" t="s">
        <v>35</v>
      </c>
    </row>
    <row r="2" spans="1:14" x14ac:dyDescent="0.25">
      <c r="A2">
        <v>295</v>
      </c>
      <c r="B2">
        <v>1</v>
      </c>
      <c r="C2">
        <v>70.010000000000005</v>
      </c>
      <c r="F2">
        <v>0.02</v>
      </c>
      <c r="G2">
        <v>2E-3</v>
      </c>
      <c r="H2">
        <v>4.0000000000000002E-4</v>
      </c>
    </row>
    <row r="3" spans="1:14" x14ac:dyDescent="0.25">
      <c r="A3">
        <v>290</v>
      </c>
      <c r="B3">
        <v>1</v>
      </c>
      <c r="C3">
        <v>69.83</v>
      </c>
      <c r="F3">
        <v>0.02</v>
      </c>
      <c r="G3">
        <v>2E-3</v>
      </c>
      <c r="H3">
        <v>4.0000000000000002E-4</v>
      </c>
    </row>
    <row r="4" spans="1:14" x14ac:dyDescent="0.25">
      <c r="A4">
        <v>285</v>
      </c>
      <c r="B4">
        <v>1</v>
      </c>
      <c r="C4">
        <v>69.650000000000006</v>
      </c>
      <c r="F4">
        <v>0.02</v>
      </c>
      <c r="G4">
        <v>2E-3</v>
      </c>
      <c r="H4">
        <v>4.0000000000000002E-4</v>
      </c>
    </row>
    <row r="5" spans="1:14" x14ac:dyDescent="0.25">
      <c r="A5">
        <v>275</v>
      </c>
      <c r="B5">
        <v>1</v>
      </c>
      <c r="C5">
        <v>69.3</v>
      </c>
      <c r="F5">
        <v>0.02</v>
      </c>
      <c r="G5">
        <v>2E-3</v>
      </c>
      <c r="H5">
        <v>4.0000000000000002E-4</v>
      </c>
    </row>
    <row r="8" spans="1:14" x14ac:dyDescent="0.25">
      <c r="A8" s="3"/>
    </row>
    <row r="11" spans="1:14" x14ac:dyDescent="0.25">
      <c r="A11" s="3"/>
    </row>
    <row r="15" spans="1:14" x14ac:dyDescent="0.25">
      <c r="A15" s="3"/>
    </row>
    <row r="19" spans="1:1" x14ac:dyDescent="0.25">
      <c r="A19" s="3"/>
    </row>
    <row r="24" spans="1:1" x14ac:dyDescent="0.25">
      <c r="A24" s="3"/>
    </row>
    <row r="26" spans="1:1" x14ac:dyDescent="0.25">
      <c r="A26" s="3"/>
    </row>
    <row r="28" spans="1:1" x14ac:dyDescent="0.25">
      <c r="A28" s="3"/>
    </row>
    <row r="31" spans="1:1" x14ac:dyDescent="0.25">
      <c r="A31" s="3"/>
    </row>
    <row r="34" spans="1:1" x14ac:dyDescent="0.25">
      <c r="A34" s="3"/>
    </row>
    <row r="35" spans="1:1" x14ac:dyDescent="0.25">
      <c r="A35" s="3"/>
    </row>
    <row r="40" spans="1:1" x14ac:dyDescent="0.25">
      <c r="A40" s="3"/>
    </row>
    <row r="42" spans="1:1" x14ac:dyDescent="0.25">
      <c r="A42" s="3"/>
    </row>
    <row r="45" spans="1:1" x14ac:dyDescent="0.25">
      <c r="A45" s="3"/>
    </row>
    <row r="48" spans="1:1" x14ac:dyDescent="0.25">
      <c r="A48" s="3"/>
    </row>
    <row r="49" spans="1:1" x14ac:dyDescent="0.25">
      <c r="A49" s="3"/>
    </row>
    <row r="53" spans="1:1" x14ac:dyDescent="0.25">
      <c r="A53" s="3"/>
    </row>
    <row r="56" spans="1:1" x14ac:dyDescent="0.25">
      <c r="A56" s="3"/>
    </row>
    <row r="59" spans="1:1" x14ac:dyDescent="0.25">
      <c r="A59" s="3"/>
    </row>
    <row r="63" spans="1:1" x14ac:dyDescent="0.25">
      <c r="A63" s="3"/>
    </row>
    <row r="64" spans="1:1" x14ac:dyDescent="0.25">
      <c r="A64" s="3"/>
    </row>
    <row r="67" spans="1:1" x14ac:dyDescent="0.25">
      <c r="A67" s="3"/>
    </row>
    <row r="71" spans="1:1" x14ac:dyDescent="0.25">
      <c r="A71" s="3"/>
    </row>
    <row r="72" spans="1:1" x14ac:dyDescent="0.25">
      <c r="A72" s="3"/>
    </row>
    <row r="76" spans="1:1" x14ac:dyDescent="0.25">
      <c r="A76" s="3"/>
    </row>
    <row r="79" spans="1:1" x14ac:dyDescent="0.25">
      <c r="A79" s="3"/>
    </row>
    <row r="80" spans="1:1" x14ac:dyDescent="0.25">
      <c r="A80" s="3"/>
    </row>
    <row r="83" spans="1:1" x14ac:dyDescent="0.25">
      <c r="A83" s="3"/>
    </row>
    <row r="87" spans="1:1" x14ac:dyDescent="0.25">
      <c r="A87" s="3"/>
    </row>
    <row r="88" spans="1:1" x14ac:dyDescent="0.25">
      <c r="A88" s="3"/>
    </row>
    <row r="90" spans="1:1" x14ac:dyDescent="0.25">
      <c r="A90" s="3"/>
    </row>
    <row r="95" spans="1:1" x14ac:dyDescent="0.25">
      <c r="A95" s="3"/>
    </row>
    <row r="96" spans="1:1" x14ac:dyDescent="0.25">
      <c r="A9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Hamamatsu S10362-11-100C apf</vt:lpstr>
      <vt:lpstr>results</vt:lpstr>
      <vt:lpstr>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2015-11-09T13:16:00Z</dcterms:modified>
</cp:coreProperties>
</file>