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  <sheet name="correct T" sheetId="13" r:id="rId12"/>
  </sheets>
  <calcPr calcId="152511"/>
</workbook>
</file>

<file path=xl/calcChain.xml><?xml version="1.0" encoding="utf-8"?>
<calcChain xmlns="http://schemas.openxmlformats.org/spreadsheetml/2006/main">
  <c r="F20" i="13" l="1"/>
  <c r="F21" i="13"/>
  <c r="F22" i="13"/>
  <c r="F23" i="13"/>
  <c r="F19" i="13"/>
  <c r="B23" i="10"/>
  <c r="Q2" i="13"/>
  <c r="Y4" i="8" l="1"/>
  <c r="Y5" i="8"/>
  <c r="Y6" i="8"/>
  <c r="Y7" i="8"/>
  <c r="Y8" i="8"/>
  <c r="Y9" i="8"/>
  <c r="Y10" i="8"/>
  <c r="Y3" i="8"/>
  <c r="W4" i="8"/>
  <c r="W5" i="8"/>
  <c r="W6" i="8"/>
  <c r="W7" i="8"/>
  <c r="W8" i="8"/>
  <c r="W9" i="8"/>
  <c r="W10" i="8"/>
  <c r="W3" i="8"/>
  <c r="T10" i="8"/>
  <c r="T6" i="8"/>
  <c r="T4" i="8"/>
  <c r="T8" i="8"/>
  <c r="T9" i="8"/>
  <c r="T7" i="8"/>
  <c r="T5" i="8"/>
  <c r="T3" i="8"/>
  <c r="O34" i="8" l="1"/>
  <c r="D10" i="10" l="1"/>
  <c r="B10" i="10"/>
  <c r="D18" i="10" l="1"/>
  <c r="D19" i="10"/>
  <c r="D21" i="10"/>
  <c r="D20" i="10"/>
  <c r="B21" i="10"/>
  <c r="B20" i="10"/>
  <c r="B19" i="10"/>
  <c r="B18" i="10"/>
  <c r="B8" i="10" l="1"/>
  <c r="O38" i="8"/>
  <c r="O35" i="8"/>
  <c r="O36" i="8"/>
  <c r="O37" i="8"/>
  <c r="O39" i="8"/>
  <c r="D8" i="10"/>
  <c r="B9" i="10"/>
  <c r="D9" i="10" s="1"/>
  <c r="B11" i="10" l="1"/>
  <c r="H3" i="12" l="1"/>
  <c r="G1" i="12"/>
  <c r="B14" i="10"/>
  <c r="C14" i="10" s="1"/>
  <c r="D11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<sst xmlns="http://schemas.openxmlformats.org/spreadsheetml/2006/main" count="199" uniqueCount="40">
  <si>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</si>
  <si>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</si>
  <si>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</si>
  <si>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</si>
  <si>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</si>
  <si>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</si>
  <si>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</si>
  <si>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</si>
  <si>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</si>
  <si>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</si>
  <si>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</si>
  <si>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</si>
  <si>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</si>
  <si>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</si>
  <si>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</si>
  <si>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</si>
  <si>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</si>
  <si>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</si>
  <si>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</si>
  <si>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</si>
  <si>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</si>
  <si>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</si>
  <si>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</si>
  <si>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</si>
  <si>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</si>
  <si>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</si>
  <si>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</si>
  <si>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</si>
  <si>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</si>
  <si>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</si>
  <si>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</si>
  <si>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</si>
  <si>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</si>
  <si>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</si>
  <si>
    <t>fi1 1d</t>
  </si>
  <si>
    <t>fit 2d</t>
  </si>
  <si>
    <t>T odl</t>
  </si>
  <si>
    <t>T new</t>
  </si>
  <si>
    <t>T_old</t>
  </si>
  <si>
    <t>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</si>
</sst>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7576"/>
        <c:axId val="339217968"/>
      </c:scatterChart>
      <c:valAx>
        <c:axId val="3392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17968"/>
        <c:crosses val="autoZero"/>
        <c:crossBetween val="midCat"/>
      </c:valAx>
      <c:valAx>
        <c:axId val="3392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5352"/>
        <c:axId val="340165744"/>
      </c:scatterChart>
      <c:valAx>
        <c:axId val="3401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5744"/>
        <c:crosses val="autoZero"/>
        <c:crossBetween val="midCat"/>
      </c:valAx>
      <c:valAx>
        <c:axId val="340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6528"/>
        <c:axId val="340166920"/>
      </c:scatterChart>
      <c:valAx>
        <c:axId val="3401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6920"/>
        <c:crosses val="autoZero"/>
        <c:crossBetween val="midCat"/>
      </c:valAx>
      <c:valAx>
        <c:axId val="3401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7704"/>
        <c:axId val="341189984"/>
      </c:scatterChart>
      <c:valAx>
        <c:axId val="3401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89984"/>
        <c:crosses val="autoZero"/>
        <c:crossBetween val="midCat"/>
      </c:valAx>
      <c:valAx>
        <c:axId val="341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90768"/>
        <c:axId val="341191160"/>
      </c:scatterChart>
      <c:valAx>
        <c:axId val="3411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1160"/>
        <c:crosses val="autoZero"/>
        <c:crossBetween val="midCat"/>
      </c:valAx>
      <c:valAx>
        <c:axId val="341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all!$N$34:$N$39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all!$O$34:$O$39</c:f>
              <c:numCache>
                <c:formatCode>General</c:formatCode>
                <c:ptCount val="6"/>
                <c:pt idx="0">
                  <c:v>68.296747499999995</c:v>
                </c:pt>
                <c:pt idx="1">
                  <c:v>68.475651999999997</c:v>
                </c:pt>
                <c:pt idx="2">
                  <c:v>68.654556499999998</c:v>
                </c:pt>
                <c:pt idx="3">
                  <c:v>68.833461</c:v>
                </c:pt>
                <c:pt idx="4">
                  <c:v>68.905022799999998</c:v>
                </c:pt>
                <c:pt idx="5">
                  <c:v>69.012365500000001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91944"/>
        <c:axId val="341192336"/>
      </c:scatterChart>
      <c:valAx>
        <c:axId val="34119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2336"/>
        <c:crosses val="autoZero"/>
        <c:crossBetween val="midCat"/>
      </c:valAx>
      <c:valAx>
        <c:axId val="3411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9897200349956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'correct T'!$A$2:$A$5</c:f>
              <c:numCache>
                <c:formatCode>General</c:formatCode>
                <c:ptCount val="4"/>
                <c:pt idx="0">
                  <c:v>267</c:v>
                </c:pt>
                <c:pt idx="1">
                  <c:v>273</c:v>
                </c:pt>
                <c:pt idx="2">
                  <c:v>275</c:v>
                </c:pt>
                <c:pt idx="3">
                  <c:v>293</c:v>
                </c:pt>
              </c:numCache>
            </c:numRef>
          </c:xVal>
          <c:yVal>
            <c:numRef>
              <c:f>'correct T'!$B$2:$B$5</c:f>
              <c:numCache>
                <c:formatCode>General</c:formatCode>
                <c:ptCount val="4"/>
                <c:pt idx="0">
                  <c:v>278</c:v>
                </c:pt>
                <c:pt idx="1">
                  <c:v>281.5</c:v>
                </c:pt>
                <c:pt idx="2">
                  <c:v>282.60000000000002</c:v>
                </c:pt>
                <c:pt idx="3">
                  <c:v>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53392"/>
        <c:axId val="385454960"/>
      </c:scatterChart>
      <c:valAx>
        <c:axId val="3854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54960"/>
        <c:crosses val="autoZero"/>
        <c:crossBetween val="midCat"/>
      </c:valAx>
      <c:valAx>
        <c:axId val="385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4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137795275590558E-2"/>
                  <c:y val="0.3468055555555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'correct T'!$F$19:$F$23</c:f>
              <c:numCache>
                <c:formatCode>General</c:formatCode>
                <c:ptCount val="5"/>
                <c:pt idx="0">
                  <c:v>294.15700000000004</c:v>
                </c:pt>
                <c:pt idx="1">
                  <c:v>291.274</c:v>
                </c:pt>
                <c:pt idx="2">
                  <c:v>288.39099999999996</c:v>
                </c:pt>
                <c:pt idx="3">
                  <c:v>285.50800000000004</c:v>
                </c:pt>
                <c:pt idx="4">
                  <c:v>282.625</c:v>
                </c:pt>
              </c:numCache>
            </c:numRef>
          </c:xVal>
          <c:yVal>
            <c:numRef>
              <c:f>'correct T'!$G$19:$G$23</c:f>
              <c:numCache>
                <c:formatCode>0.00</c:formatCode>
                <c:ptCount val="5"/>
                <c:pt idx="0">
                  <c:v>69.012365500000001</c:v>
                </c:pt>
                <c:pt idx="1">
                  <c:v>68.833461</c:v>
                </c:pt>
                <c:pt idx="2">
                  <c:v>68.654556499999998</c:v>
                </c:pt>
                <c:pt idx="3">
                  <c:v>68.475651999999997</c:v>
                </c:pt>
                <c:pt idx="4">
                  <c:v>68.296747499999995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80971128608925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'correct T'!$E$19:$E$23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'correct T'!$G$19:$G$23</c:f>
              <c:numCache>
                <c:formatCode>0.00</c:formatCode>
                <c:ptCount val="5"/>
                <c:pt idx="0">
                  <c:v>69.012365500000001</c:v>
                </c:pt>
                <c:pt idx="1">
                  <c:v>68.833461</c:v>
                </c:pt>
                <c:pt idx="2">
                  <c:v>68.654556499999998</c:v>
                </c:pt>
                <c:pt idx="3">
                  <c:v>68.475651999999997</c:v>
                </c:pt>
                <c:pt idx="4">
                  <c:v>68.296747499999995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96648"/>
        <c:axId val="341193120"/>
      </c:scatterChart>
      <c:valAx>
        <c:axId val="34119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3120"/>
        <c:crosses val="autoZero"/>
        <c:crossBetween val="midCat"/>
      </c:valAx>
      <c:valAx>
        <c:axId val="3411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19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8752"/>
        <c:axId val="339219144"/>
      </c:scatterChart>
      <c:valAx>
        <c:axId val="3392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19144"/>
        <c:crosses val="autoZero"/>
        <c:crossBetween val="midCat"/>
      </c:valAx>
      <c:valAx>
        <c:axId val="3392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9928"/>
        <c:axId val="339220320"/>
      </c:scatterChart>
      <c:valAx>
        <c:axId val="3392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20320"/>
        <c:crosses val="autoZero"/>
        <c:crossBetween val="midCat"/>
      </c:valAx>
      <c:valAx>
        <c:axId val="3392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1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22672"/>
        <c:axId val="340160256"/>
      </c:scatterChart>
      <c:valAx>
        <c:axId val="3392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0256"/>
        <c:crosses val="autoZero"/>
        <c:crossBetween val="midCat"/>
      </c:valAx>
      <c:valAx>
        <c:axId val="3401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1432"/>
        <c:axId val="340161824"/>
      </c:scatterChart>
      <c:valAx>
        <c:axId val="3401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1824"/>
        <c:crosses val="autoZero"/>
        <c:crossBetween val="midCat"/>
      </c:valAx>
      <c:valAx>
        <c:axId val="340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1040"/>
        <c:axId val="340162608"/>
      </c:scatterChart>
      <c:valAx>
        <c:axId val="3401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2608"/>
        <c:crosses val="autoZero"/>
        <c:crossBetween val="midCat"/>
      </c:valAx>
      <c:valAx>
        <c:axId val="3401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63392"/>
        <c:axId val="340163784"/>
      </c:scatterChart>
      <c:valAx>
        <c:axId val="3401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3784"/>
        <c:crosses val="autoZero"/>
        <c:crossBetween val="midCat"/>
      </c:valAx>
      <c:valAx>
        <c:axId val="3401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22280"/>
        <c:axId val="339221888"/>
      </c:scatterChart>
      <c:valAx>
        <c:axId val="3392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21888"/>
        <c:crosses val="autoZero"/>
        <c:crossBetween val="midCat"/>
      </c:valAx>
      <c:valAx>
        <c:axId val="339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21104"/>
        <c:axId val="340164568"/>
      </c:scatterChart>
      <c:valAx>
        <c:axId val="3392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164568"/>
        <c:crosses val="autoZero"/>
        <c:crossBetween val="midCat"/>
      </c:valAx>
      <c:valAx>
        <c:axId val="3401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2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24</xdr:row>
      <xdr:rowOff>4762</xdr:rowOff>
    </xdr:from>
    <xdr:to>
      <xdr:col>13</xdr:col>
      <xdr:colOff>333375</xdr:colOff>
      <xdr:row>38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290</v>
      </c>
      <c r="B8" s="3">
        <f>$C$2*A8+$A$2</f>
        <v>68.833461</v>
      </c>
      <c r="C8" s="3">
        <v>1</v>
      </c>
      <c r="D8" s="3">
        <f>B8+C8</f>
        <v>69.833461</v>
      </c>
    </row>
    <row r="9" spans="1:4" x14ac:dyDescent="0.25">
      <c r="A9">
        <v>285</v>
      </c>
      <c r="B9" s="3">
        <f>$C$2*A9+$A$2</f>
        <v>68.654556499999998</v>
      </c>
      <c r="C9" s="3">
        <v>1</v>
      </c>
      <c r="D9" s="3">
        <f>B9+C9</f>
        <v>69.654556499999998</v>
      </c>
    </row>
    <row r="10" spans="1:4" x14ac:dyDescent="0.25">
      <c r="A10">
        <v>280</v>
      </c>
      <c r="B10" s="3">
        <f>$C$2*A10+$A$2</f>
        <v>68.475651999999997</v>
      </c>
      <c r="C10" s="3">
        <v>1</v>
      </c>
      <c r="D10" s="3">
        <f>B10+C10</f>
        <v>69.475651999999997</v>
      </c>
    </row>
    <row r="11" spans="1:4" x14ac:dyDescent="0.25">
      <c r="A11">
        <v>275</v>
      </c>
      <c r="B11" s="3">
        <f>$C$2*A11+$A$2</f>
        <v>68.296747499999995</v>
      </c>
      <c r="C11" s="3">
        <v>1</v>
      </c>
      <c r="D11" s="3">
        <f>B11+C11</f>
        <v>69.296747499999995</v>
      </c>
    </row>
    <row r="14" spans="1:4" x14ac:dyDescent="0.25">
      <c r="A14">
        <v>303</v>
      </c>
      <c r="B14" s="3">
        <f>$C$2*A14+$A$2</f>
        <v>69.298612700000007</v>
      </c>
      <c r="C14" s="3">
        <f>D14-B14</f>
        <v>0.70138729999999327</v>
      </c>
      <c r="D14" s="3">
        <v>70</v>
      </c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1:4" x14ac:dyDescent="0.25">
      <c r="A17" t="s">
        <v>29</v>
      </c>
      <c r="B17" s="3" t="s">
        <v>30</v>
      </c>
      <c r="C17" s="3" t="s">
        <v>31</v>
      </c>
      <c r="D17" s="3" t="s">
        <v>32</v>
      </c>
    </row>
    <row r="18" spans="1:4" x14ac:dyDescent="0.25">
      <c r="A18">
        <v>295</v>
      </c>
      <c r="B18" s="3">
        <f>$C$2*A18+$A$2</f>
        <v>69.012365500000001</v>
      </c>
      <c r="C18" s="3">
        <v>0.5</v>
      </c>
      <c r="D18" s="3">
        <f>B18+C18</f>
        <v>69.512365500000001</v>
      </c>
    </row>
    <row r="19" spans="1:4" x14ac:dyDescent="0.25">
      <c r="A19">
        <v>290</v>
      </c>
      <c r="B19" s="3">
        <f>$C$2*A19+$A$2</f>
        <v>68.833461</v>
      </c>
      <c r="C19" s="3">
        <v>0.5</v>
      </c>
      <c r="D19" s="3">
        <f>B19+C19</f>
        <v>69.333461</v>
      </c>
    </row>
    <row r="20" spans="1:4" x14ac:dyDescent="0.25">
      <c r="A20">
        <v>285</v>
      </c>
      <c r="B20" s="3">
        <f>$C$2*A20+$A$2</f>
        <v>68.654556499999998</v>
      </c>
      <c r="C20" s="3">
        <v>0.5</v>
      </c>
      <c r="D20" s="3">
        <f>B20+C20</f>
        <v>69.154556499999998</v>
      </c>
    </row>
    <row r="21" spans="1:4" x14ac:dyDescent="0.25">
      <c r="A21">
        <v>275</v>
      </c>
      <c r="B21" s="3">
        <f>$C$2*A21+$A$2</f>
        <v>68.296747499999995</v>
      </c>
      <c r="C21" s="3">
        <v>0.5</v>
      </c>
      <c r="D21" s="3">
        <f>B21+C21</f>
        <v>68.796747499999995</v>
      </c>
    </row>
    <row r="22" spans="1:4" x14ac:dyDescent="0.25">
      <c r="B22" s="3"/>
      <c r="C22" s="3"/>
      <c r="D22" s="3"/>
    </row>
    <row r="23" spans="1:4" x14ac:dyDescent="0.25">
      <c r="A23">
        <v>303</v>
      </c>
      <c r="B23" s="3">
        <f>$C$2*A23+$A$2</f>
        <v>69.298612700000007</v>
      </c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2" sqref="H22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M4" sqref="M4"/>
    </sheetView>
  </sheetViews>
  <sheetFormatPr defaultRowHeight="15" x14ac:dyDescent="0.25"/>
  <sheetData>
    <row r="1" spans="1:17" x14ac:dyDescent="0.25">
      <c r="A1" t="s">
        <v>36</v>
      </c>
      <c r="B1" t="s">
        <v>37</v>
      </c>
      <c r="M1" t="s">
        <v>20</v>
      </c>
      <c r="N1" t="s">
        <v>21</v>
      </c>
      <c r="P1" t="s">
        <v>36</v>
      </c>
      <c r="Q1" t="s">
        <v>37</v>
      </c>
    </row>
    <row r="2" spans="1:17" x14ac:dyDescent="0.25">
      <c r="A2">
        <v>267</v>
      </c>
      <c r="B2">
        <v>278</v>
      </c>
      <c r="M2">
        <v>0.5766</v>
      </c>
      <c r="N2">
        <v>124.06</v>
      </c>
      <c r="P2">
        <v>295</v>
      </c>
      <c r="Q2">
        <f>P2*$M$2 + $N$2</f>
        <v>294.15700000000004</v>
      </c>
    </row>
    <row r="3" spans="1:17" x14ac:dyDescent="0.25">
      <c r="A3">
        <v>273</v>
      </c>
      <c r="B3">
        <v>281.5</v>
      </c>
    </row>
    <row r="4" spans="1:17" x14ac:dyDescent="0.25">
      <c r="A4">
        <v>275</v>
      </c>
      <c r="B4">
        <v>282.60000000000002</v>
      </c>
    </row>
    <row r="5" spans="1:17" x14ac:dyDescent="0.25">
      <c r="A5">
        <v>293</v>
      </c>
      <c r="B5">
        <v>293</v>
      </c>
    </row>
    <row r="18" spans="5:7" x14ac:dyDescent="0.25">
      <c r="E18" t="s">
        <v>38</v>
      </c>
      <c r="F18" t="s">
        <v>39</v>
      </c>
      <c r="G18" s="3" t="s">
        <v>30</v>
      </c>
    </row>
    <row r="19" spans="5:7" x14ac:dyDescent="0.25">
      <c r="E19">
        <v>295</v>
      </c>
      <c r="F19">
        <f>$M$2*E19+$N$2</f>
        <v>294.15700000000004</v>
      </c>
      <c r="G19" s="3">
        <v>69.012365500000001</v>
      </c>
    </row>
    <row r="20" spans="5:7" x14ac:dyDescent="0.25">
      <c r="E20">
        <v>290</v>
      </c>
      <c r="F20">
        <f t="shared" ref="F20:F23" si="0">$M$2*E20+$N$2</f>
        <v>291.274</v>
      </c>
      <c r="G20" s="3">
        <v>68.833461</v>
      </c>
    </row>
    <row r="21" spans="5:7" x14ac:dyDescent="0.25">
      <c r="E21">
        <v>285</v>
      </c>
      <c r="F21">
        <f t="shared" si="0"/>
        <v>288.39099999999996</v>
      </c>
      <c r="G21" s="3">
        <v>68.654556499999998</v>
      </c>
    </row>
    <row r="22" spans="5:7" x14ac:dyDescent="0.25">
      <c r="E22">
        <v>280</v>
      </c>
      <c r="F22">
        <f t="shared" si="0"/>
        <v>285.50800000000004</v>
      </c>
      <c r="G22" s="3">
        <v>68.475651999999997</v>
      </c>
    </row>
    <row r="23" spans="5:7" x14ac:dyDescent="0.25">
      <c r="E23">
        <v>275</v>
      </c>
      <c r="F23">
        <f t="shared" si="0"/>
        <v>282.625</v>
      </c>
      <c r="G23" s="3">
        <v>68.296747499999995</v>
      </c>
    </row>
    <row r="40" spans="10:11" x14ac:dyDescent="0.25">
      <c r="J40" t="s">
        <v>20</v>
      </c>
      <c r="K40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I11" sqref="I11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25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  <c r="S1" t="s">
        <v>34</v>
      </c>
      <c r="V1" t="s">
        <v>35</v>
      </c>
    </row>
    <row r="2" spans="1:25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  <c r="S2" t="s">
        <v>29</v>
      </c>
      <c r="T2" t="s">
        <v>30</v>
      </c>
      <c r="V2" t="s">
        <v>29</v>
      </c>
      <c r="W2" t="s">
        <v>30</v>
      </c>
    </row>
    <row r="3" spans="1:25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  <c r="S3">
        <v>293</v>
      </c>
      <c r="T3" s="3">
        <f t="shared" ref="T3:T10" si="0">S3*$J$33+$J$34</f>
        <v>68.935900000000004</v>
      </c>
      <c r="V3">
        <v>293</v>
      </c>
      <c r="W3">
        <f>$L$33*V3+$L$34</f>
        <v>68.940803700000004</v>
      </c>
      <c r="Y3" s="3">
        <f>W3-T3</f>
        <v>4.9036999999998443E-3</v>
      </c>
    </row>
    <row r="4" spans="1:25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  <c r="S4">
        <v>290</v>
      </c>
      <c r="T4" s="3">
        <f t="shared" si="0"/>
        <v>68.823999999999998</v>
      </c>
      <c r="V4">
        <v>290</v>
      </c>
      <c r="W4">
        <f t="shared" ref="W4:W10" si="1">$L$33*V4+$L$34</f>
        <v>68.833461</v>
      </c>
      <c r="Y4" s="3">
        <f t="shared" ref="Y4:Y10" si="2">W4-T4</f>
        <v>9.461000000001718E-3</v>
      </c>
    </row>
    <row r="5" spans="1:25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  <c r="S5">
        <v>288</v>
      </c>
      <c r="T5" s="3">
        <f t="shared" si="0"/>
        <v>68.749399999999994</v>
      </c>
      <c r="V5">
        <v>288</v>
      </c>
      <c r="W5">
        <f t="shared" si="1"/>
        <v>68.761899200000002</v>
      </c>
      <c r="Y5" s="3">
        <f t="shared" si="2"/>
        <v>1.2499200000007704E-2</v>
      </c>
    </row>
    <row r="6" spans="1:25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  <c r="S6">
        <v>285</v>
      </c>
      <c r="T6" s="3">
        <f t="shared" si="0"/>
        <v>68.637500000000003</v>
      </c>
      <c r="V6">
        <v>285</v>
      </c>
      <c r="W6">
        <f t="shared" si="1"/>
        <v>68.654556499999998</v>
      </c>
      <c r="Y6" s="3">
        <f t="shared" si="2"/>
        <v>1.7056499999995367E-2</v>
      </c>
    </row>
    <row r="7" spans="1:25" x14ac:dyDescent="0.25">
      <c r="A7" s="2"/>
      <c r="B7" s="3"/>
      <c r="I7">
        <v>290</v>
      </c>
      <c r="J7">
        <v>68.950123738815918</v>
      </c>
      <c r="L7">
        <v>68.849381824745066</v>
      </c>
      <c r="S7">
        <v>282</v>
      </c>
      <c r="T7" s="3">
        <f t="shared" si="0"/>
        <v>68.525599999999997</v>
      </c>
      <c r="V7">
        <v>282</v>
      </c>
      <c r="W7">
        <f t="shared" si="1"/>
        <v>68.547213799999994</v>
      </c>
      <c r="Y7" s="3">
        <f t="shared" si="2"/>
        <v>2.1613799999997241E-2</v>
      </c>
    </row>
    <row r="8" spans="1:25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  <c r="S8">
        <v>280</v>
      </c>
      <c r="T8" s="3">
        <f t="shared" si="0"/>
        <v>68.450999999999993</v>
      </c>
      <c r="V8">
        <v>280</v>
      </c>
      <c r="W8">
        <f t="shared" si="1"/>
        <v>68.475651999999997</v>
      </c>
      <c r="Y8" s="3">
        <f t="shared" si="2"/>
        <v>2.4652000000003227E-2</v>
      </c>
    </row>
    <row r="9" spans="1:25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  <c r="S9">
        <v>278</v>
      </c>
      <c r="T9" s="3">
        <f t="shared" si="0"/>
        <v>68.376400000000004</v>
      </c>
      <c r="V9">
        <v>278</v>
      </c>
      <c r="W9">
        <f t="shared" si="1"/>
        <v>68.404090199999999</v>
      </c>
      <c r="Y9" s="3">
        <f t="shared" si="2"/>
        <v>2.7690199999995002E-2</v>
      </c>
    </row>
    <row r="10" spans="1:25" x14ac:dyDescent="0.25">
      <c r="A10" s="2">
        <v>280</v>
      </c>
      <c r="B10" s="3">
        <v>69.599999999999994</v>
      </c>
      <c r="C10">
        <v>1245.30216</v>
      </c>
      <c r="D10">
        <v>0.44468399999999997</v>
      </c>
      <c r="S10">
        <v>275</v>
      </c>
      <c r="T10" s="3">
        <f t="shared" si="0"/>
        <v>68.264499999999998</v>
      </c>
      <c r="V10">
        <v>275</v>
      </c>
      <c r="W10">
        <f t="shared" si="1"/>
        <v>68.296747499999995</v>
      </c>
      <c r="Y10" s="3">
        <f t="shared" si="2"/>
        <v>3.2247499999996876E-2</v>
      </c>
    </row>
    <row r="11" spans="1:25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25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25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25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25" x14ac:dyDescent="0.25">
      <c r="A15" s="2"/>
      <c r="B15" s="3"/>
    </row>
    <row r="16" spans="1:25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5" x14ac:dyDescent="0.25">
      <c r="A33" s="2"/>
      <c r="B33" s="3"/>
      <c r="J33">
        <v>3.73E-2</v>
      </c>
      <c r="L33">
        <v>3.5780899999999997E-2</v>
      </c>
      <c r="N33" t="s">
        <v>29</v>
      </c>
      <c r="O33" t="s">
        <v>30</v>
      </c>
    </row>
    <row r="34" spans="1:15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  <c r="L34">
        <v>58.457000000000001</v>
      </c>
      <c r="N34">
        <v>275</v>
      </c>
      <c r="O34">
        <f>N34*$L$33 + $L$34</f>
        <v>68.296747499999995</v>
      </c>
    </row>
    <row r="35" spans="1:15" x14ac:dyDescent="0.25">
      <c r="A35" s="2">
        <v>292</v>
      </c>
      <c r="B35" s="3">
        <v>69.7</v>
      </c>
      <c r="C35">
        <v>856.69928999999991</v>
      </c>
      <c r="D35">
        <v>0.37526700000000002</v>
      </c>
      <c r="N35">
        <v>280</v>
      </c>
      <c r="O35">
        <f t="shared" ref="O35:O38" si="3">N35*$L$33 + $L$34</f>
        <v>68.475651999999997</v>
      </c>
    </row>
    <row r="36" spans="1:15" x14ac:dyDescent="0.25">
      <c r="A36" s="2">
        <v>292</v>
      </c>
      <c r="B36" s="3">
        <v>69.8</v>
      </c>
      <c r="C36">
        <v>966.59875</v>
      </c>
      <c r="D36">
        <v>0.34357399999999999</v>
      </c>
      <c r="N36">
        <v>285</v>
      </c>
      <c r="O36">
        <f t="shared" si="3"/>
        <v>68.654556499999998</v>
      </c>
    </row>
    <row r="37" spans="1:15" x14ac:dyDescent="0.25">
      <c r="A37" s="2">
        <v>292</v>
      </c>
      <c r="B37" s="3">
        <v>69.900000000000006</v>
      </c>
      <c r="C37">
        <v>1078.01386</v>
      </c>
      <c r="D37">
        <v>0.38938</v>
      </c>
      <c r="N37">
        <v>290</v>
      </c>
      <c r="O37">
        <f t="shared" si="3"/>
        <v>68.833461</v>
      </c>
    </row>
    <row r="38" spans="1:15" x14ac:dyDescent="0.25">
      <c r="A38" s="2">
        <v>292</v>
      </c>
      <c r="B38" s="3">
        <v>70</v>
      </c>
      <c r="C38">
        <v>1188.3849599999999</v>
      </c>
      <c r="D38">
        <v>0.40930700000000003</v>
      </c>
      <c r="N38">
        <v>292</v>
      </c>
      <c r="O38">
        <f t="shared" si="3"/>
        <v>68.905022799999998</v>
      </c>
    </row>
    <row r="39" spans="1:15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  <c r="N39">
        <v>295</v>
      </c>
      <c r="O39">
        <f>N39*$L$33 + $L$34</f>
        <v>69.012365500000001</v>
      </c>
    </row>
    <row r="40" spans="1:15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5" x14ac:dyDescent="0.25">
      <c r="A41" s="2"/>
      <c r="B41" s="3"/>
    </row>
    <row r="42" spans="1:15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5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5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5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5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5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5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  <vt:lpstr>correct 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2016-01-13T10:24:59Z</dcterms:modified>
</cp:coreProperties>
</file>