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LYSO" sheetId="1" r:id="rId1"/>
    <sheet name="LuYAG" sheetId="2" r:id="rId2"/>
    <sheet name="YAP" sheetId="3" r:id="rId3"/>
  </sheets>
  <calcPr calcId="145621"/>
</workbook>
</file>

<file path=xl/calcChain.xml><?xml version="1.0" encoding="utf-8"?>
<calcChain xmlns="http://schemas.openxmlformats.org/spreadsheetml/2006/main">
  <c r="S43" i="3" l="1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K5" i="3"/>
  <c r="K6" i="3"/>
  <c r="K7" i="3"/>
  <c r="K8" i="3"/>
  <c r="K9" i="3"/>
  <c r="K10" i="3"/>
  <c r="K11" i="3"/>
  <c r="K12" i="3"/>
  <c r="K13" i="3"/>
  <c r="K14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15" i="3"/>
  <c r="R5" i="3"/>
  <c r="R6" i="3"/>
  <c r="R7" i="3"/>
  <c r="R8" i="3"/>
  <c r="R9" i="3"/>
  <c r="R10" i="3"/>
  <c r="R11" i="3"/>
  <c r="R12" i="3"/>
  <c r="R13" i="3"/>
  <c r="R14" i="3"/>
  <c r="O5" i="3"/>
  <c r="O6" i="3"/>
  <c r="O7" i="3"/>
  <c r="O8" i="3"/>
  <c r="O9" i="3"/>
  <c r="O10" i="3"/>
  <c r="O11" i="3"/>
  <c r="O12" i="3"/>
  <c r="O13" i="3"/>
  <c r="O14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15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16" i="3"/>
  <c r="O17" i="3"/>
  <c r="O18" i="3"/>
  <c r="O19" i="3"/>
  <c r="O20" i="3"/>
  <c r="O21" i="3"/>
  <c r="O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15" i="3"/>
  <c r="T2" i="3"/>
  <c r="G16" i="3"/>
  <c r="G43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15" i="3"/>
  <c r="S2" i="3"/>
  <c r="R2" i="3"/>
  <c r="C10" i="3"/>
  <c r="C11" i="3"/>
  <c r="C12" i="3"/>
  <c r="C13" i="3"/>
  <c r="C14" i="3"/>
  <c r="C5" i="3"/>
  <c r="C6" i="3"/>
  <c r="C7" i="3"/>
  <c r="C8" i="3"/>
  <c r="C9" i="3"/>
  <c r="C34" i="3"/>
  <c r="C20" i="3"/>
  <c r="C23" i="3"/>
  <c r="C24" i="3"/>
  <c r="C25" i="3"/>
  <c r="C26" i="3"/>
  <c r="C27" i="3"/>
  <c r="C28" i="3"/>
  <c r="C29" i="3"/>
  <c r="C30" i="3"/>
  <c r="C31" i="3"/>
  <c r="C32" i="3"/>
  <c r="C33" i="3"/>
  <c r="C35" i="3"/>
  <c r="C36" i="3"/>
  <c r="C37" i="3"/>
  <c r="C38" i="3"/>
  <c r="C39" i="3"/>
  <c r="C40" i="3"/>
  <c r="C41" i="3"/>
  <c r="C42" i="3"/>
  <c r="C43" i="3"/>
  <c r="C16" i="3"/>
  <c r="C15" i="3"/>
  <c r="C17" i="3"/>
  <c r="C18" i="3"/>
  <c r="C19" i="3"/>
  <c r="C21" i="3"/>
  <c r="C22" i="3"/>
  <c r="B2" i="3"/>
  <c r="C15" i="2"/>
  <c r="C16" i="2"/>
  <c r="C17" i="2"/>
  <c r="C18" i="2"/>
  <c r="C19" i="2"/>
  <c r="C20" i="2"/>
  <c r="G5" i="2"/>
  <c r="G6" i="2"/>
  <c r="G7" i="2"/>
  <c r="G8" i="2"/>
  <c r="G9" i="2"/>
  <c r="G10" i="2"/>
  <c r="G11" i="2"/>
  <c r="G12" i="2"/>
  <c r="G13" i="2"/>
  <c r="G14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15" i="2"/>
  <c r="C5" i="2"/>
  <c r="C6" i="2"/>
  <c r="C7" i="2"/>
  <c r="C8" i="2"/>
  <c r="C9" i="2"/>
  <c r="C10" i="2"/>
  <c r="C11" i="2"/>
  <c r="C12" i="2"/>
  <c r="C13" i="2"/>
  <c r="C14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B2" i="2"/>
  <c r="I2" i="2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6" i="1"/>
  <c r="C35" i="1"/>
  <c r="C36" i="1"/>
  <c r="C37" i="1"/>
  <c r="C38" i="1"/>
  <c r="C39" i="1"/>
  <c r="C40" i="1"/>
  <c r="C41" i="1"/>
  <c r="C42" i="1"/>
  <c r="C43" i="1"/>
  <c r="C44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6" i="1"/>
  <c r="I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6" i="1"/>
  <c r="B2" i="1" l="1"/>
</calcChain>
</file>

<file path=xl/sharedStrings.xml><?xml version="1.0" encoding="utf-8"?>
<sst xmlns="http://schemas.openxmlformats.org/spreadsheetml/2006/main" count="51" uniqueCount="18">
  <si>
    <t>mean</t>
  </si>
  <si>
    <t>eff</t>
  </si>
  <si>
    <t>1e</t>
  </si>
  <si>
    <t>3x3</t>
  </si>
  <si>
    <t>3x10</t>
  </si>
  <si>
    <t>SigmaAlpha</t>
  </si>
  <si>
    <t>LC</t>
  </si>
  <si>
    <t>light yield</t>
  </si>
  <si>
    <t>ratio</t>
  </si>
  <si>
    <t>3x5</t>
  </si>
  <si>
    <t>5x5</t>
  </si>
  <si>
    <t>r1</t>
  </si>
  <si>
    <t>r2</t>
  </si>
  <si>
    <t>r3</t>
  </si>
  <si>
    <t>2x3x10</t>
  </si>
  <si>
    <t>2x10</t>
  </si>
  <si>
    <t>3x2</t>
  </si>
  <si>
    <t>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</si>
</sst>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ill="1"/>
    <xf numFmtId="164" fontId="0" fillId="0" borderId="0" xfId="0" applyNumberFormat="1"/>
    <xf numFmtId="0" fontId="1" fillId="0" borderId="0" xfId="0" applyFont="1"/>
    <xf numFmtId="2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LYSO!$A$6:$A$44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LYSO!$C$6:$C$44</c:f>
              <c:numCache>
                <c:formatCode>0.00</c:formatCode>
                <c:ptCount val="39"/>
                <c:pt idx="0">
                  <c:v>38.870476941572818</c:v>
                </c:pt>
                <c:pt idx="1">
                  <c:v>37.989973785761521</c:v>
                </c:pt>
                <c:pt idx="2">
                  <c:v>36.910262033803846</c:v>
                </c:pt>
                <c:pt idx="3">
                  <c:v>36.248850340944948</c:v>
                </c:pt>
                <c:pt idx="4">
                  <c:v>35.456253390635851</c:v>
                </c:pt>
                <c:pt idx="5">
                  <c:v>34.711628777303822</c:v>
                </c:pt>
                <c:pt idx="6">
                  <c:v>34.389435843731114</c:v>
                </c:pt>
                <c:pt idx="7">
                  <c:v>33.930931389311851</c:v>
                </c:pt>
                <c:pt idx="8">
                  <c:v>33.132697239081189</c:v>
                </c:pt>
                <c:pt idx="9">
                  <c:v>33.080602098876817</c:v>
                </c:pt>
                <c:pt idx="10">
                  <c:v>32.884979283298392</c:v>
                </c:pt>
                <c:pt idx="11">
                  <c:v>31.838841554847061</c:v>
                </c:pt>
                <c:pt idx="12">
                  <c:v>31.894512851672456</c:v>
                </c:pt>
                <c:pt idx="13">
                  <c:v>31.883083940945486</c:v>
                </c:pt>
                <c:pt idx="14">
                  <c:v>32.543605726856292</c:v>
                </c:pt>
                <c:pt idx="15">
                  <c:v>32.666369108641618</c:v>
                </c:pt>
                <c:pt idx="16">
                  <c:v>33.137878093947599</c:v>
                </c:pt>
                <c:pt idx="17">
                  <c:v>33.592576509991609</c:v>
                </c:pt>
                <c:pt idx="18">
                  <c:v>33.814481118688626</c:v>
                </c:pt>
                <c:pt idx="19">
                  <c:v>34.237208070457754</c:v>
                </c:pt>
                <c:pt idx="20">
                  <c:v>34.787670798704845</c:v>
                </c:pt>
                <c:pt idx="21">
                  <c:v>35.076928575476614</c:v>
                </c:pt>
                <c:pt idx="22">
                  <c:v>35.744941708493997</c:v>
                </c:pt>
                <c:pt idx="23">
                  <c:v>35.802034712577438</c:v>
                </c:pt>
                <c:pt idx="24">
                  <c:v>36.42556900881543</c:v>
                </c:pt>
                <c:pt idx="25">
                  <c:v>36.420219621890119</c:v>
                </c:pt>
                <c:pt idx="26">
                  <c:v>37.231183926491056</c:v>
                </c:pt>
                <c:pt idx="27">
                  <c:v>37.511804132062053</c:v>
                </c:pt>
                <c:pt idx="28">
                  <c:v>37.794112985706526</c:v>
                </c:pt>
                <c:pt idx="29">
                  <c:v>38.477442765331631</c:v>
                </c:pt>
                <c:pt idx="30">
                  <c:v>38.772854011173152</c:v>
                </c:pt>
                <c:pt idx="31">
                  <c:v>39.068514518962566</c:v>
                </c:pt>
                <c:pt idx="32">
                  <c:v>39.420779523367891</c:v>
                </c:pt>
                <c:pt idx="33">
                  <c:v>40.119568326285851</c:v>
                </c:pt>
                <c:pt idx="34">
                  <c:v>40.118325533258698</c:v>
                </c:pt>
                <c:pt idx="35">
                  <c:v>40.624495765767151</c:v>
                </c:pt>
                <c:pt idx="36">
                  <c:v>40.579661205818446</c:v>
                </c:pt>
                <c:pt idx="37">
                  <c:v>41.010853926916958</c:v>
                </c:pt>
                <c:pt idx="38">
                  <c:v>41.626434152819009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LYSO!$E$3:$E$4</c:f>
              <c:strCache>
                <c:ptCount val="1"/>
                <c:pt idx="0">
                  <c:v>3x10 200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LYSO!$E$6:$E$44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LYSO!$G$6:$G$44</c:f>
              <c:numCache>
                <c:formatCode>0.00</c:formatCode>
                <c:ptCount val="39"/>
                <c:pt idx="0">
                  <c:v>39.902095652169315</c:v>
                </c:pt>
                <c:pt idx="1">
                  <c:v>38.719521727999549</c:v>
                </c:pt>
                <c:pt idx="2">
                  <c:v>37.726562940294336</c:v>
                </c:pt>
                <c:pt idx="3">
                  <c:v>36.874216896836529</c:v>
                </c:pt>
                <c:pt idx="4">
                  <c:v>36.398710571258633</c:v>
                </c:pt>
                <c:pt idx="5">
                  <c:v>35.772944495784785</c:v>
                </c:pt>
                <c:pt idx="6">
                  <c:v>35.192926772041538</c:v>
                </c:pt>
                <c:pt idx="7">
                  <c:v>34.652943842649336</c:v>
                </c:pt>
                <c:pt idx="8">
                  <c:v>34.456365682350153</c:v>
                </c:pt>
                <c:pt idx="9">
                  <c:v>34.154962045320339</c:v>
                </c:pt>
                <c:pt idx="10">
                  <c:v>33.800692935080875</c:v>
                </c:pt>
                <c:pt idx="11">
                  <c:v>32.845240403891466</c:v>
                </c:pt>
                <c:pt idx="12">
                  <c:v>32.120553109490906</c:v>
                </c:pt>
                <c:pt idx="13">
                  <c:v>32.46186565935438</c:v>
                </c:pt>
                <c:pt idx="14">
                  <c:v>32.423323446222078</c:v>
                </c:pt>
                <c:pt idx="15">
                  <c:v>32.577017175399924</c:v>
                </c:pt>
                <c:pt idx="16">
                  <c:v>33.131555488849862</c:v>
                </c:pt>
                <c:pt idx="17">
                  <c:v>33.048592743242025</c:v>
                </c:pt>
                <c:pt idx="18">
                  <c:v>33.100293760201431</c:v>
                </c:pt>
                <c:pt idx="19">
                  <c:v>33.443538488920353</c:v>
                </c:pt>
                <c:pt idx="20">
                  <c:v>33.539379121044853</c:v>
                </c:pt>
                <c:pt idx="21">
                  <c:v>33.825711385905549</c:v>
                </c:pt>
                <c:pt idx="22">
                  <c:v>33.833377501154189</c:v>
                </c:pt>
                <c:pt idx="23">
                  <c:v>33.789557173075949</c:v>
                </c:pt>
                <c:pt idx="24">
                  <c:v>33.754158548947586</c:v>
                </c:pt>
                <c:pt idx="25">
                  <c:v>33.877311634490951</c:v>
                </c:pt>
                <c:pt idx="26">
                  <c:v>33.958741099050016</c:v>
                </c:pt>
                <c:pt idx="27">
                  <c:v>34.139600813149613</c:v>
                </c:pt>
                <c:pt idx="28">
                  <c:v>34.212624651756236</c:v>
                </c:pt>
                <c:pt idx="29">
                  <c:v>34.298302503295233</c:v>
                </c:pt>
                <c:pt idx="30">
                  <c:v>34.26593736193788</c:v>
                </c:pt>
                <c:pt idx="31">
                  <c:v>34.366292897177026</c:v>
                </c:pt>
                <c:pt idx="32">
                  <c:v>34.287273997631388</c:v>
                </c:pt>
                <c:pt idx="33">
                  <c:v>34.302856018504592</c:v>
                </c:pt>
                <c:pt idx="34">
                  <c:v>34.43614201182033</c:v>
                </c:pt>
                <c:pt idx="35">
                  <c:v>34.462817523254095</c:v>
                </c:pt>
                <c:pt idx="36">
                  <c:v>34.291474496732697</c:v>
                </c:pt>
                <c:pt idx="37">
                  <c:v>34.405454507223475</c:v>
                </c:pt>
                <c:pt idx="38">
                  <c:v>34.462729125549473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45888"/>
        <c:axId val="101046464"/>
      </c:scatterChart>
      <c:valAx>
        <c:axId val="10104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046464"/>
        <c:crosses val="autoZero"/>
        <c:crossBetween val="midCat"/>
      </c:valAx>
      <c:valAx>
        <c:axId val="101046464"/>
        <c:scaling>
          <c:orientation val="minMax"/>
          <c:max val="43"/>
          <c:min val="3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1045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LYSO!$A$6:$A$44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LYSO!$I$6:$I$44</c:f>
              <c:numCache>
                <c:formatCode>General</c:formatCode>
                <c:ptCount val="39"/>
                <c:pt idx="0">
                  <c:v>1.122899457418888</c:v>
                </c:pt>
                <c:pt idx="1">
                  <c:v>1.130982063993377</c:v>
                </c:pt>
                <c:pt idx="2">
                  <c:v>1.1277597628788933</c:v>
                </c:pt>
                <c:pt idx="3">
                  <c:v>1.1331519203856322</c:v>
                </c:pt>
                <c:pt idx="4">
                  <c:v>1.1228546745432533</c:v>
                </c:pt>
                <c:pt idx="5">
                  <c:v>1.1185026355758065</c:v>
                </c:pt>
                <c:pt idx="6">
                  <c:v>1.1263837420633984</c:v>
                </c:pt>
                <c:pt idx="7">
                  <c:v>1.1286839623190768</c:v>
                </c:pt>
                <c:pt idx="8">
                  <c:v>1.1084191795151681</c:v>
                </c:pt>
                <c:pt idx="9">
                  <c:v>1.1164423606341494</c:v>
                </c:pt>
                <c:pt idx="10">
                  <c:v>1.1214726245760942</c:v>
                </c:pt>
                <c:pt idx="11">
                  <c:v>1.1173816131640479</c:v>
                </c:pt>
                <c:pt idx="12">
                  <c:v>1.1445892586927313</c:v>
                </c:pt>
                <c:pt idx="13">
                  <c:v>1.1321489140543792</c:v>
                </c:pt>
                <c:pt idx="14">
                  <c:v>1.1569773285682377</c:v>
                </c:pt>
                <c:pt idx="15">
                  <c:v>1.1558627183910946</c:v>
                </c:pt>
                <c:pt idx="16">
                  <c:v>1.152921074552862</c:v>
                </c:pt>
                <c:pt idx="17">
                  <c:v>1.1716746979618187</c:v>
                </c:pt>
                <c:pt idx="18">
                  <c:v>1.1775723167169039</c:v>
                </c:pt>
                <c:pt idx="19">
                  <c:v>1.18005657334708</c:v>
                </c:pt>
                <c:pt idx="20">
                  <c:v>1.1956031230600257</c:v>
                </c:pt>
                <c:pt idx="21">
                  <c:v>1.195339655063453</c:v>
                </c:pt>
                <c:pt idx="22">
                  <c:v>1.2178279763127793</c:v>
                </c:pt>
                <c:pt idx="23">
                  <c:v>1.2213550065578704</c:v>
                </c:pt>
                <c:pt idx="24">
                  <c:v>1.2439294977968061</c:v>
                </c:pt>
                <c:pt idx="25">
                  <c:v>1.2392254645556606</c:v>
                </c:pt>
                <c:pt idx="26">
                  <c:v>1.263781439057579</c:v>
                </c:pt>
                <c:pt idx="27">
                  <c:v>1.266561321301219</c:v>
                </c:pt>
                <c:pt idx="28">
                  <c:v>1.2733695846019657</c:v>
                </c:pt>
                <c:pt idx="29">
                  <c:v>1.2931541036424739</c:v>
                </c:pt>
                <c:pt idx="30">
                  <c:v>1.3043131149831348</c:v>
                </c:pt>
                <c:pt idx="31">
                  <c:v>1.3104212265747812</c:v>
                </c:pt>
                <c:pt idx="32">
                  <c:v>1.3252840092398122</c:v>
                </c:pt>
                <c:pt idx="33">
                  <c:v>1.3481638539619383</c:v>
                </c:pt>
                <c:pt idx="34">
                  <c:v>1.3429041495718259</c:v>
                </c:pt>
                <c:pt idx="35">
                  <c:v>1.3587949086143678</c:v>
                </c:pt>
                <c:pt idx="36">
                  <c:v>1.3640772473914904</c:v>
                </c:pt>
                <c:pt idx="37">
                  <c:v>1.3740047077368032</c:v>
                </c:pt>
                <c:pt idx="38">
                  <c:v>1.3923109888932539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56768"/>
        <c:axId val="59256192"/>
      </c:scatterChart>
      <c:valAx>
        <c:axId val="5925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256192"/>
        <c:crosses val="autoZero"/>
        <c:crossBetween val="midCat"/>
      </c:valAx>
      <c:valAx>
        <c:axId val="59256192"/>
        <c:scaling>
          <c:orientation val="minMax"/>
          <c:max val="1.45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25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LuYAG!$A$3</c:f>
              <c:strCache>
                <c:ptCount val="1"/>
                <c:pt idx="0">
                  <c:v>3x5</c:v>
                </c:pt>
              </c:strCache>
            </c:strRef>
          </c:tx>
          <c:spPr>
            <a:ln w="28575">
              <a:noFill/>
            </a:ln>
          </c:spPr>
          <c:xVal>
            <c:numRef>
              <c:f>LuYAG!$A$5:$A$43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LuYAG!$C$5:$C$43</c:f>
              <c:numCache>
                <c:formatCode>0.00</c:formatCode>
                <c:ptCount val="39"/>
                <c:pt idx="0">
                  <c:v>20.108951952214916</c:v>
                </c:pt>
                <c:pt idx="1">
                  <c:v>19.718174030432447</c:v>
                </c:pt>
                <c:pt idx="2">
                  <c:v>19.384513754557293</c:v>
                </c:pt>
                <c:pt idx="3">
                  <c:v>19.099727441028005</c:v>
                </c:pt>
                <c:pt idx="4">
                  <c:v>18.717875063064479</c:v>
                </c:pt>
                <c:pt idx="5">
                  <c:v>18.418930321925746</c:v>
                </c:pt>
                <c:pt idx="6">
                  <c:v>18.140828341295151</c:v>
                </c:pt>
                <c:pt idx="7">
                  <c:v>17.806487633307036</c:v>
                </c:pt>
                <c:pt idx="8">
                  <c:v>17.596021222843081</c:v>
                </c:pt>
                <c:pt idx="9">
                  <c:v>17.374016088606727</c:v>
                </c:pt>
                <c:pt idx="10">
                  <c:v>17.146988091332705</c:v>
                </c:pt>
                <c:pt idx="11">
                  <c:v>15.965538921171522</c:v>
                </c:pt>
                <c:pt idx="12">
                  <c:v>15.460340864583308</c:v>
                </c:pt>
                <c:pt idx="13">
                  <c:v>15.170044139202021</c:v>
                </c:pt>
                <c:pt idx="14">
                  <c:v>15.065426892296635</c:v>
                </c:pt>
                <c:pt idx="15">
                  <c:v>14.996528634271439</c:v>
                </c:pt>
                <c:pt idx="16">
                  <c:v>14.927342618092007</c:v>
                </c:pt>
                <c:pt idx="17">
                  <c:v>14.939488465303137</c:v>
                </c:pt>
                <c:pt idx="18">
                  <c:v>14.927872381728191</c:v>
                </c:pt>
                <c:pt idx="19">
                  <c:v>14.927246301470603</c:v>
                </c:pt>
                <c:pt idx="20">
                  <c:v>14.987347710680627</c:v>
                </c:pt>
                <c:pt idx="21">
                  <c:v>15.019115820497532</c:v>
                </c:pt>
                <c:pt idx="22">
                  <c:v>15.046907380476144</c:v>
                </c:pt>
                <c:pt idx="23">
                  <c:v>15.094768998802817</c:v>
                </c:pt>
                <c:pt idx="24">
                  <c:v>15.236835775454066</c:v>
                </c:pt>
                <c:pt idx="25">
                  <c:v>15.319774627639822</c:v>
                </c:pt>
                <c:pt idx="26">
                  <c:v>15.414911388632103</c:v>
                </c:pt>
                <c:pt idx="27">
                  <c:v>15.524873076008733</c:v>
                </c:pt>
                <c:pt idx="28">
                  <c:v>15.641859523361951</c:v>
                </c:pt>
                <c:pt idx="29">
                  <c:v>15.731204198886296</c:v>
                </c:pt>
                <c:pt idx="30">
                  <c:v>15.844222147381336</c:v>
                </c:pt>
                <c:pt idx="31">
                  <c:v>15.913428737559231</c:v>
                </c:pt>
                <c:pt idx="32">
                  <c:v>16.07291128839071</c:v>
                </c:pt>
                <c:pt idx="33">
                  <c:v>16.081905580253082</c:v>
                </c:pt>
                <c:pt idx="34">
                  <c:v>16.140136158136102</c:v>
                </c:pt>
                <c:pt idx="35">
                  <c:v>16.211616998143125</c:v>
                </c:pt>
                <c:pt idx="36">
                  <c:v>16.307321601331662</c:v>
                </c:pt>
                <c:pt idx="37">
                  <c:v>16.373222593117358</c:v>
                </c:pt>
                <c:pt idx="38">
                  <c:v>16.398290931283302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LuYAG!$E$3</c:f>
              <c:strCache>
                <c:ptCount val="1"/>
                <c:pt idx="0">
                  <c:v>5x5</c:v>
                </c:pt>
              </c:strCache>
            </c:strRef>
          </c:tx>
          <c:spPr>
            <a:ln w="28575">
              <a:noFill/>
            </a:ln>
          </c:spPr>
          <c:xVal>
            <c:numRef>
              <c:f>LuYAG!$E$5:$E$43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LuYAG!$G$5:$G$43</c:f>
              <c:numCache>
                <c:formatCode>0.00</c:formatCode>
                <c:ptCount val="39"/>
                <c:pt idx="0">
                  <c:v>19.666904289499325</c:v>
                </c:pt>
                <c:pt idx="1">
                  <c:v>19.491705307044413</c:v>
                </c:pt>
                <c:pt idx="2">
                  <c:v>19.166984541290567</c:v>
                </c:pt>
                <c:pt idx="3">
                  <c:v>18.891318041923697</c:v>
                </c:pt>
                <c:pt idx="4">
                  <c:v>18.576810103346844</c:v>
                </c:pt>
                <c:pt idx="5">
                  <c:v>18.140334717154133</c:v>
                </c:pt>
                <c:pt idx="6">
                  <c:v>17.915694603227383</c:v>
                </c:pt>
                <c:pt idx="7">
                  <c:v>17.690207719548553</c:v>
                </c:pt>
                <c:pt idx="8">
                  <c:v>17.417261685724718</c:v>
                </c:pt>
                <c:pt idx="9">
                  <c:v>17.279770517085133</c:v>
                </c:pt>
                <c:pt idx="10">
                  <c:v>17.11651383995757</c:v>
                </c:pt>
                <c:pt idx="11">
                  <c:v>15.948948907413845</c:v>
                </c:pt>
                <c:pt idx="12">
                  <c:v>15.43358980242772</c:v>
                </c:pt>
                <c:pt idx="13">
                  <c:v>15.213006685095587</c:v>
                </c:pt>
                <c:pt idx="14">
                  <c:v>15.123121117289129</c:v>
                </c:pt>
                <c:pt idx="15">
                  <c:v>15.140994942842235</c:v>
                </c:pt>
                <c:pt idx="16">
                  <c:v>15.099762458945911</c:v>
                </c:pt>
                <c:pt idx="17">
                  <c:v>15.131211410312618</c:v>
                </c:pt>
                <c:pt idx="18">
                  <c:v>15.122530592172286</c:v>
                </c:pt>
                <c:pt idx="19">
                  <c:v>15.148830882779016</c:v>
                </c:pt>
                <c:pt idx="20">
                  <c:v>15.123666258332706</c:v>
                </c:pt>
                <c:pt idx="21">
                  <c:v>15.186758137286951</c:v>
                </c:pt>
                <c:pt idx="22">
                  <c:v>15.162289332390582</c:v>
                </c:pt>
                <c:pt idx="23">
                  <c:v>15.231877100455193</c:v>
                </c:pt>
                <c:pt idx="24">
                  <c:v>15.243175686211991</c:v>
                </c:pt>
                <c:pt idx="25">
                  <c:v>15.297364175373596</c:v>
                </c:pt>
                <c:pt idx="26">
                  <c:v>15.350628692775</c:v>
                </c:pt>
                <c:pt idx="27">
                  <c:v>15.40421830269816</c:v>
                </c:pt>
                <c:pt idx="28">
                  <c:v>15.413650313341595</c:v>
                </c:pt>
                <c:pt idx="29">
                  <c:v>15.437848976309571</c:v>
                </c:pt>
                <c:pt idx="30">
                  <c:v>15.476335163561846</c:v>
                </c:pt>
                <c:pt idx="31">
                  <c:v>15.549466611688526</c:v>
                </c:pt>
                <c:pt idx="32">
                  <c:v>15.530041109966588</c:v>
                </c:pt>
                <c:pt idx="33">
                  <c:v>15.594112865444941</c:v>
                </c:pt>
                <c:pt idx="34">
                  <c:v>15.613941197775009</c:v>
                </c:pt>
                <c:pt idx="35">
                  <c:v>15.627268966263236</c:v>
                </c:pt>
                <c:pt idx="36">
                  <c:v>15.638481887671837</c:v>
                </c:pt>
                <c:pt idx="37">
                  <c:v>15.678610903187806</c:v>
                </c:pt>
                <c:pt idx="38">
                  <c:v>15.65749804820077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49056"/>
        <c:axId val="168348480"/>
      </c:scatterChart>
      <c:valAx>
        <c:axId val="168349056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68348480"/>
        <c:crosses val="autoZero"/>
        <c:crossBetween val="midCat"/>
      </c:valAx>
      <c:valAx>
        <c:axId val="168348480"/>
        <c:scaling>
          <c:orientation val="minMax"/>
          <c:max val="21"/>
          <c:min val="1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68349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LuYAG!$E$5:$E$43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LuYAG!$I$5:$I$43</c:f>
              <c:numCache>
                <c:formatCode>General</c:formatCode>
                <c:ptCount val="39"/>
                <c:pt idx="0">
                  <c:v>1.1125854006223597</c:v>
                </c:pt>
                <c:pt idx="1">
                  <c:v>1.1007705027018735</c:v>
                </c:pt>
                <c:pt idx="2">
                  <c:v>1.1004771859852278</c:v>
                </c:pt>
                <c:pt idx="3">
                  <c:v>1.1001320949432405</c:v>
                </c:pt>
                <c:pt idx="4">
                  <c:v>1.096390659891906</c:v>
                </c:pt>
                <c:pt idx="5">
                  <c:v>1.1048390949188709</c:v>
                </c:pt>
                <c:pt idx="6">
                  <c:v>1.1018015722099155</c:v>
                </c:pt>
                <c:pt idx="7">
                  <c:v>1.0952802450701189</c:v>
                </c:pt>
                <c:pt idx="8">
                  <c:v>1.099295688947032</c:v>
                </c:pt>
                <c:pt idx="9">
                  <c:v>1.0940626032623391</c:v>
                </c:pt>
                <c:pt idx="10">
                  <c:v>1.0900651502012317</c:v>
                </c:pt>
                <c:pt idx="11">
                  <c:v>1.0892597116691856</c:v>
                </c:pt>
                <c:pt idx="12">
                  <c:v>1.0900139002125129</c:v>
                </c:pt>
                <c:pt idx="13">
                  <c:v>1.0850549010993333</c:v>
                </c:pt>
                <c:pt idx="14">
                  <c:v>1.0839766736888719</c:v>
                </c:pt>
                <c:pt idx="15">
                  <c:v>1.0777455823058875</c:v>
                </c:pt>
                <c:pt idx="16">
                  <c:v>1.0757028280886043</c:v>
                </c:pt>
                <c:pt idx="17">
                  <c:v>1.0743405120919569</c:v>
                </c:pt>
                <c:pt idx="18">
                  <c:v>1.0741213933815346</c:v>
                </c:pt>
                <c:pt idx="19">
                  <c:v>1.0722116116710327</c:v>
                </c:pt>
                <c:pt idx="20">
                  <c:v>1.078319906971019</c:v>
                </c:pt>
                <c:pt idx="21">
                  <c:v>1.0761163119830686</c:v>
                </c:pt>
                <c:pt idx="22">
                  <c:v>1.0798474141379322</c:v>
                </c:pt>
                <c:pt idx="23">
                  <c:v>1.0783331810885934</c:v>
                </c:pt>
                <c:pt idx="24">
                  <c:v>1.0876752748085066</c:v>
                </c:pt>
                <c:pt idx="25">
                  <c:v>1.0897219407857706</c:v>
                </c:pt>
                <c:pt idx="26">
                  <c:v>1.0926845194864039</c:v>
                </c:pt>
                <c:pt idx="27">
                  <c:v>1.096650695227358</c:v>
                </c:pt>
                <c:pt idx="28">
                  <c:v>1.1042382937292725</c:v>
                </c:pt>
                <c:pt idx="29">
                  <c:v>1.1088048197522804</c:v>
                </c:pt>
                <c:pt idx="30">
                  <c:v>1.1139936649259481</c:v>
                </c:pt>
                <c:pt idx="31">
                  <c:v>1.113597358600884</c:v>
                </c:pt>
                <c:pt idx="32">
                  <c:v>1.1261645881821656</c:v>
                </c:pt>
                <c:pt idx="33">
                  <c:v>1.1221651043241609</c:v>
                </c:pt>
                <c:pt idx="34">
                  <c:v>1.1247981135168885</c:v>
                </c:pt>
                <c:pt idx="35">
                  <c:v>1.1288160416527975</c:v>
                </c:pt>
                <c:pt idx="36">
                  <c:v>1.1346658113994896</c:v>
                </c:pt>
                <c:pt idx="37">
                  <c:v>1.1363353267985419</c:v>
                </c:pt>
                <c:pt idx="38">
                  <c:v>1.1396097222123773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51360"/>
        <c:axId val="168350208"/>
      </c:scatterChart>
      <c:valAx>
        <c:axId val="168351360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68350208"/>
        <c:crosses val="autoZero"/>
        <c:crossBetween val="midCat"/>
      </c:valAx>
      <c:valAx>
        <c:axId val="168350208"/>
        <c:scaling>
          <c:orientation val="minMax"/>
          <c:max val="1.1500000000000001"/>
          <c:min val="1.0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351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YAP!$A$3</c:f>
              <c:strCache>
                <c:ptCount val="1"/>
                <c:pt idx="0">
                  <c:v>2x3x10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YAP!$A$5:$A$43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YAP!$C$5:$C$43</c:f>
              <c:numCache>
                <c:formatCode>0.00</c:formatCode>
                <c:ptCount val="39"/>
                <c:pt idx="0">
                  <c:v>24.818431210749154</c:v>
                </c:pt>
                <c:pt idx="1">
                  <c:v>24.337462242914704</c:v>
                </c:pt>
                <c:pt idx="2">
                  <c:v>23.743855511487368</c:v>
                </c:pt>
                <c:pt idx="3">
                  <c:v>23.188631737457143</c:v>
                </c:pt>
                <c:pt idx="4">
                  <c:v>22.70113467648703</c:v>
                </c:pt>
                <c:pt idx="5">
                  <c:v>22.339996412475333</c:v>
                </c:pt>
                <c:pt idx="6">
                  <c:v>22.127935200561293</c:v>
                </c:pt>
                <c:pt idx="7">
                  <c:v>21.861583357158175</c:v>
                </c:pt>
                <c:pt idx="8">
                  <c:v>21.683108192898903</c:v>
                </c:pt>
                <c:pt idx="9">
                  <c:v>21.533625178655505</c:v>
                </c:pt>
                <c:pt idx="10">
                  <c:v>21.411059069042381</c:v>
                </c:pt>
                <c:pt idx="11">
                  <c:v>20.521686226247709</c:v>
                </c:pt>
                <c:pt idx="12">
                  <c:v>20.23456686815944</c:v>
                </c:pt>
                <c:pt idx="13">
                  <c:v>20.108174696193352</c:v>
                </c:pt>
                <c:pt idx="14">
                  <c:v>20.198364512312164</c:v>
                </c:pt>
                <c:pt idx="15">
                  <c:v>20.31242527240579</c:v>
                </c:pt>
                <c:pt idx="16">
                  <c:v>20.385102908863434</c:v>
                </c:pt>
                <c:pt idx="17">
                  <c:v>20.43226421755848</c:v>
                </c:pt>
                <c:pt idx="18">
                  <c:v>20.527934141266766</c:v>
                </c:pt>
                <c:pt idx="19">
                  <c:v>20.58667763730276</c:v>
                </c:pt>
                <c:pt idx="20">
                  <c:v>20.657100113225873</c:v>
                </c:pt>
                <c:pt idx="21">
                  <c:v>20.654394396462614</c:v>
                </c:pt>
                <c:pt idx="22">
                  <c:v>20.689273830357958</c:v>
                </c:pt>
                <c:pt idx="23">
                  <c:v>20.76273789700047</c:v>
                </c:pt>
                <c:pt idx="24">
                  <c:v>20.792986190692702</c:v>
                </c:pt>
                <c:pt idx="25">
                  <c:v>20.699918421333656</c:v>
                </c:pt>
                <c:pt idx="26">
                  <c:v>20.70456517270895</c:v>
                </c:pt>
                <c:pt idx="27">
                  <c:v>20.658977075080124</c:v>
                </c:pt>
                <c:pt idx="28">
                  <c:v>20.649333990875707</c:v>
                </c:pt>
                <c:pt idx="29">
                  <c:v>20.640745705218297</c:v>
                </c:pt>
                <c:pt idx="30">
                  <c:v>20.625461424839123</c:v>
                </c:pt>
                <c:pt idx="31">
                  <c:v>20.584683766021175</c:v>
                </c:pt>
                <c:pt idx="32">
                  <c:v>20.499311152415348</c:v>
                </c:pt>
                <c:pt idx="33">
                  <c:v>20.561911709318036</c:v>
                </c:pt>
                <c:pt idx="34">
                  <c:v>20.510879855133012</c:v>
                </c:pt>
                <c:pt idx="35">
                  <c:v>20.471625158066207</c:v>
                </c:pt>
                <c:pt idx="36">
                  <c:v>20.426117070149328</c:v>
                </c:pt>
                <c:pt idx="37">
                  <c:v>20.406334731763707</c:v>
                </c:pt>
                <c:pt idx="38">
                  <c:v>20.42948900546433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YAP!$E$3</c:f>
              <c:strCache>
                <c:ptCount val="1"/>
                <c:pt idx="0">
                  <c:v>2x10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YAP!$E$15:$E$43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YAP!$G$15:$G$43</c:f>
              <c:numCache>
                <c:formatCode>0.00</c:formatCode>
                <c:ptCount val="29"/>
                <c:pt idx="0">
                  <c:v>19.649979214445725</c:v>
                </c:pt>
                <c:pt idx="1">
                  <c:v>19.855687222577437</c:v>
                </c:pt>
                <c:pt idx="2">
                  <c:v>19.500944583679338</c:v>
                </c:pt>
                <c:pt idx="3">
                  <c:v>19.492470190353991</c:v>
                </c:pt>
                <c:pt idx="4">
                  <c:v>19.748753116524</c:v>
                </c:pt>
                <c:pt idx="5">
                  <c:v>20.277215489477172</c:v>
                </c:pt>
                <c:pt idx="6">
                  <c:v>19.929818354935733</c:v>
                </c:pt>
                <c:pt idx="7">
                  <c:v>19.956250753436247</c:v>
                </c:pt>
                <c:pt idx="8">
                  <c:v>19.983934761056553</c:v>
                </c:pt>
                <c:pt idx="9">
                  <c:v>19.781774750180645</c:v>
                </c:pt>
                <c:pt idx="10">
                  <c:v>19.955577518149582</c:v>
                </c:pt>
                <c:pt idx="11">
                  <c:v>19.967871216547842</c:v>
                </c:pt>
                <c:pt idx="12">
                  <c:v>20.717165756597307</c:v>
                </c:pt>
                <c:pt idx="13">
                  <c:v>20.287473234849308</c:v>
                </c:pt>
                <c:pt idx="14">
                  <c:v>20.44237356139519</c:v>
                </c:pt>
                <c:pt idx="15">
                  <c:v>20.433502535872197</c:v>
                </c:pt>
                <c:pt idx="16">
                  <c:v>20.613521043900494</c:v>
                </c:pt>
                <c:pt idx="17">
                  <c:v>20.289473834604063</c:v>
                </c:pt>
                <c:pt idx="18">
                  <c:v>20.104023022835598</c:v>
                </c:pt>
                <c:pt idx="19">
                  <c:v>20.436723460629157</c:v>
                </c:pt>
                <c:pt idx="20">
                  <c:v>20.49562873787394</c:v>
                </c:pt>
                <c:pt idx="21">
                  <c:v>20.509174795114422</c:v>
                </c:pt>
                <c:pt idx="22">
                  <c:v>20.472575034772721</c:v>
                </c:pt>
                <c:pt idx="23">
                  <c:v>20.581962623276702</c:v>
                </c:pt>
                <c:pt idx="24">
                  <c:v>20.625874853061973</c:v>
                </c:pt>
                <c:pt idx="25">
                  <c:v>20.332713411049731</c:v>
                </c:pt>
                <c:pt idx="26">
                  <c:v>20.163342718369435</c:v>
                </c:pt>
                <c:pt idx="27">
                  <c:v>20.539484972841286</c:v>
                </c:pt>
                <c:pt idx="28">
                  <c:v>20.469519882551445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YAP!$M$3</c:f>
              <c:strCache>
                <c:ptCount val="1"/>
                <c:pt idx="0">
                  <c:v>2x2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YAP!$M$5:$M$43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YAP!$O$5:$O$43</c:f>
              <c:numCache>
                <c:formatCode>0.00</c:formatCode>
                <c:ptCount val="39"/>
                <c:pt idx="0">
                  <c:v>21.137137042533741</c:v>
                </c:pt>
                <c:pt idx="1">
                  <c:v>21.079944339524253</c:v>
                </c:pt>
                <c:pt idx="2">
                  <c:v>20.790350829240023</c:v>
                </c:pt>
                <c:pt idx="3">
                  <c:v>20.362387201971703</c:v>
                </c:pt>
                <c:pt idx="4">
                  <c:v>19.850615160804406</c:v>
                </c:pt>
                <c:pt idx="5">
                  <c:v>19.944071139403135</c:v>
                </c:pt>
                <c:pt idx="6">
                  <c:v>19.815779666310615</c:v>
                </c:pt>
                <c:pt idx="7">
                  <c:v>19.362171822926086</c:v>
                </c:pt>
                <c:pt idx="8">
                  <c:v>19.050030551329826</c:v>
                </c:pt>
                <c:pt idx="9">
                  <c:v>19.070062477362999</c:v>
                </c:pt>
                <c:pt idx="10">
                  <c:v>18.969829950704831</c:v>
                </c:pt>
                <c:pt idx="11">
                  <c:v>17.980277654448003</c:v>
                </c:pt>
                <c:pt idx="12">
                  <c:v>17.610633756331463</c:v>
                </c:pt>
                <c:pt idx="13">
                  <c:v>17.331842459279063</c:v>
                </c:pt>
                <c:pt idx="14">
                  <c:v>17.235777553372994</c:v>
                </c:pt>
                <c:pt idx="15">
                  <c:v>17.458705213974792</c:v>
                </c:pt>
                <c:pt idx="16">
                  <c:v>17.035734952314904</c:v>
                </c:pt>
                <c:pt idx="17">
                  <c:v>17.512999655819907</c:v>
                </c:pt>
                <c:pt idx="18">
                  <c:v>17.090531859838489</c:v>
                </c:pt>
                <c:pt idx="19">
                  <c:v>17.738184119245023</c:v>
                </c:pt>
                <c:pt idx="20">
                  <c:v>17.488806509828269</c:v>
                </c:pt>
                <c:pt idx="21">
                  <c:v>17.747604824692118</c:v>
                </c:pt>
                <c:pt idx="22">
                  <c:v>17.778615430962393</c:v>
                </c:pt>
                <c:pt idx="23">
                  <c:v>17.773431475449048</c:v>
                </c:pt>
                <c:pt idx="24">
                  <c:v>18.371768484804555</c:v>
                </c:pt>
                <c:pt idx="25">
                  <c:v>18.731363747294907</c:v>
                </c:pt>
                <c:pt idx="26">
                  <c:v>18.939867246743333</c:v>
                </c:pt>
                <c:pt idx="27">
                  <c:v>18.540915897422817</c:v>
                </c:pt>
                <c:pt idx="28">
                  <c:v>18.977540596797393</c:v>
                </c:pt>
                <c:pt idx="29">
                  <c:v>19.776668752416231</c:v>
                </c:pt>
                <c:pt idx="30">
                  <c:v>19.315076982005724</c:v>
                </c:pt>
                <c:pt idx="31">
                  <c:v>19.780234118327851</c:v>
                </c:pt>
                <c:pt idx="32">
                  <c:v>19.84463124748833</c:v>
                </c:pt>
                <c:pt idx="33">
                  <c:v>20.321906568530931</c:v>
                </c:pt>
                <c:pt idx="34">
                  <c:v>20.528047602577725</c:v>
                </c:pt>
                <c:pt idx="35">
                  <c:v>20.328495686481308</c:v>
                </c:pt>
                <c:pt idx="36">
                  <c:v>20.548744428631775</c:v>
                </c:pt>
                <c:pt idx="37">
                  <c:v>20.979043826775595</c:v>
                </c:pt>
                <c:pt idx="38">
                  <c:v>21.185705644129861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YAP!$I$3</c:f>
              <c:strCache>
                <c:ptCount val="1"/>
                <c:pt idx="0">
                  <c:v>3x2</c:v>
                </c:pt>
              </c:strCache>
            </c:strRef>
          </c:tx>
          <c:spPr>
            <a:ln w="28575">
              <a:noFill/>
            </a:ln>
          </c:spPr>
          <c:xVal>
            <c:numRef>
              <c:f>YAP!$I$5:$I$43</c:f>
              <c:numCache>
                <c:formatCode>General</c:formatCode>
                <c:ptCount val="3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21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</c:numCache>
            </c:numRef>
          </c:xVal>
          <c:yVal>
            <c:numRef>
              <c:f>YAP!$K$5:$K$43</c:f>
              <c:numCache>
                <c:formatCode>0.00</c:formatCode>
                <c:ptCount val="39"/>
                <c:pt idx="0">
                  <c:v>18.038409654137364</c:v>
                </c:pt>
                <c:pt idx="1">
                  <c:v>18.968947998765373</c:v>
                </c:pt>
                <c:pt idx="2">
                  <c:v>18.201878924380509</c:v>
                </c:pt>
                <c:pt idx="3">
                  <c:v>18.262150334010531</c:v>
                </c:pt>
                <c:pt idx="4">
                  <c:v>17.94317556504042</c:v>
                </c:pt>
                <c:pt idx="5">
                  <c:v>17.02647315074358</c:v>
                </c:pt>
                <c:pt idx="6">
                  <c:v>17.117554937733985</c:v>
                </c:pt>
                <c:pt idx="7">
                  <c:v>17.555817820685089</c:v>
                </c:pt>
                <c:pt idx="8">
                  <c:v>17.545283083516146</c:v>
                </c:pt>
                <c:pt idx="9">
                  <c:v>16.723536789237869</c:v>
                </c:pt>
                <c:pt idx="10">
                  <c:v>17.169463286601136</c:v>
                </c:pt>
                <c:pt idx="11">
                  <c:v>17.000287993904735</c:v>
                </c:pt>
                <c:pt idx="12">
                  <c:v>16.336930563306314</c:v>
                </c:pt>
                <c:pt idx="13">
                  <c:v>16.487740031658994</c:v>
                </c:pt>
                <c:pt idx="14">
                  <c:v>16.872567630955704</c:v>
                </c:pt>
                <c:pt idx="15">
                  <c:v>17.577046283400719</c:v>
                </c:pt>
                <c:pt idx="16">
                  <c:v>18.413815104308203</c:v>
                </c:pt>
                <c:pt idx="17">
                  <c:v>18.157097184683213</c:v>
                </c:pt>
                <c:pt idx="18">
                  <c:v>18.179072204591439</c:v>
                </c:pt>
                <c:pt idx="19">
                  <c:v>18.281020738944218</c:v>
                </c:pt>
                <c:pt idx="20">
                  <c:v>19.489179357943453</c:v>
                </c:pt>
                <c:pt idx="21">
                  <c:v>19.101527201595342</c:v>
                </c:pt>
                <c:pt idx="22">
                  <c:v>19.268002187015885</c:v>
                </c:pt>
                <c:pt idx="23">
                  <c:v>19.883442797580415</c:v>
                </c:pt>
                <c:pt idx="24">
                  <c:v>19.511318255589121</c:v>
                </c:pt>
                <c:pt idx="25">
                  <c:v>20.358058341995275</c:v>
                </c:pt>
                <c:pt idx="26">
                  <c:v>20.268697029253687</c:v>
                </c:pt>
                <c:pt idx="27">
                  <c:v>21.123882590030554</c:v>
                </c:pt>
                <c:pt idx="28">
                  <c:v>20.992767518584984</c:v>
                </c:pt>
                <c:pt idx="29">
                  <c:v>21.591314959003043</c:v>
                </c:pt>
                <c:pt idx="30">
                  <c:v>21.552134450935462</c:v>
                </c:pt>
                <c:pt idx="31">
                  <c:v>21.975013836723257</c:v>
                </c:pt>
                <c:pt idx="32">
                  <c:v>22.467873395343673</c:v>
                </c:pt>
                <c:pt idx="33">
                  <c:v>22.241256611694723</c:v>
                </c:pt>
                <c:pt idx="34">
                  <c:v>22.750524245763984</c:v>
                </c:pt>
                <c:pt idx="35">
                  <c:v>23.022927475346453</c:v>
                </c:pt>
                <c:pt idx="36">
                  <c:v>22.144111040959128</c:v>
                </c:pt>
                <c:pt idx="37">
                  <c:v>22.797172197450827</c:v>
                </c:pt>
                <c:pt idx="38">
                  <c:v>23.259835472449645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68416"/>
        <c:axId val="158666688"/>
      </c:scatterChart>
      <c:valAx>
        <c:axId val="15866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666688"/>
        <c:crosses val="autoZero"/>
        <c:crossBetween val="midCat"/>
      </c:valAx>
      <c:valAx>
        <c:axId val="158666688"/>
        <c:scaling>
          <c:orientation val="minMax"/>
          <c:max val="27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8668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5</xdr:row>
      <xdr:rowOff>109537</xdr:rowOff>
    </xdr:from>
    <xdr:to>
      <xdr:col>21</xdr:col>
      <xdr:colOff>19050</xdr:colOff>
      <xdr:row>26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133349</xdr:colOff>
      <xdr:row>27</xdr:row>
      <xdr:rowOff>23811</xdr:rowOff>
    </xdr:from>
    <xdr:to>
      <xdr:col>20</xdr:col>
      <xdr:colOff>609599</xdr:colOff>
      <xdr:row>45</xdr:row>
      <xdr:rowOff>28574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4</xdr:row>
      <xdr:rowOff>4761</xdr:rowOff>
    </xdr:from>
    <xdr:to>
      <xdr:col>20</xdr:col>
      <xdr:colOff>219075</xdr:colOff>
      <xdr:row>25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219074</xdr:colOff>
      <xdr:row>25</xdr:row>
      <xdr:rowOff>128586</xdr:rowOff>
    </xdr:from>
    <xdr:to>
      <xdr:col>20</xdr:col>
      <xdr:colOff>228599</xdr:colOff>
      <xdr:row>44</xdr:row>
      <xdr:rowOff>95249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43</xdr:row>
      <xdr:rowOff>185736</xdr:rowOff>
    </xdr:from>
    <xdr:to>
      <xdr:col>17</xdr:col>
      <xdr:colOff>171449</xdr:colOff>
      <xdr:row>67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D23" sqref="D23"/>
    </sheetView>
  </sheetViews>
  <sheetFormatPr defaultRowHeight="15" x14ac:dyDescent="0.25"/>
  <cols>
    <col min="1" max="1" width="11.42578125" bestFit="1" customWidth="1"/>
    <col min="5" max="5" width="14" customWidth="1"/>
    <col min="14" max="14" width="11.42578125" bestFit="1" customWidth="1"/>
    <col min="15" max="15" width="8.140625" customWidth="1"/>
    <col min="18" max="18" width="11.4257812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E1" s="1" t="s">
        <v>0</v>
      </c>
      <c r="I1" t="s">
        <v>8</v>
      </c>
      <c r="N1" s="1"/>
      <c r="O1" s="2"/>
      <c r="P1" s="2"/>
      <c r="R1" s="1"/>
    </row>
    <row r="2" spans="1:20" x14ac:dyDescent="0.25">
      <c r="A2" s="3">
        <v>17715</v>
      </c>
      <c r="B2">
        <f>0.28/0.6577</f>
        <v>0.42572601490041062</v>
      </c>
      <c r="C2">
        <v>60</v>
      </c>
      <c r="E2" s="3">
        <v>20420.099999999999</v>
      </c>
      <c r="I2">
        <f>E2/A2</f>
        <v>1.152701100762066</v>
      </c>
      <c r="N2" s="3"/>
      <c r="R2" s="3"/>
    </row>
    <row r="3" spans="1:20" x14ac:dyDescent="0.25">
      <c r="A3" t="s">
        <v>3</v>
      </c>
      <c r="E3" t="s">
        <v>4</v>
      </c>
    </row>
    <row r="4" spans="1:20" x14ac:dyDescent="0.25">
      <c r="A4">
        <v>200</v>
      </c>
      <c r="E4">
        <v>200</v>
      </c>
    </row>
    <row r="5" spans="1:20" x14ac:dyDescent="0.25">
      <c r="A5" t="s">
        <v>5</v>
      </c>
      <c r="B5" t="s">
        <v>6</v>
      </c>
      <c r="C5" s="2" t="s">
        <v>7</v>
      </c>
      <c r="E5" t="s">
        <v>5</v>
      </c>
      <c r="F5" t="s">
        <v>6</v>
      </c>
      <c r="G5" s="2" t="s">
        <v>7</v>
      </c>
      <c r="P5" s="2"/>
      <c r="T5" s="2"/>
    </row>
    <row r="6" spans="1:20" x14ac:dyDescent="0.25">
      <c r="A6">
        <v>0</v>
      </c>
      <c r="B6">
        <v>0.29986299999999999</v>
      </c>
      <c r="C6" s="1">
        <f>($A$2/$C$2)/(B6*$B$2*59.5)</f>
        <v>38.870476941572818</v>
      </c>
      <c r="E6">
        <v>0</v>
      </c>
      <c r="F6">
        <v>0.33671600000000002</v>
      </c>
      <c r="G6" s="1">
        <f>($E$2/$C$2)/(F6*$B$2*59.5)</f>
        <v>39.902095652169315</v>
      </c>
      <c r="I6">
        <f>F6/B6</f>
        <v>1.122899457418888</v>
      </c>
    </row>
    <row r="7" spans="1:20" x14ac:dyDescent="0.25">
      <c r="A7">
        <v>0.1</v>
      </c>
      <c r="B7">
        <v>0.306813</v>
      </c>
      <c r="C7" s="1">
        <f t="shared" ref="C7:C44" si="0">($A$2/$C$2)/(B7*$B$2*59.5)</f>
        <v>37.989973785761521</v>
      </c>
      <c r="E7">
        <v>0.1</v>
      </c>
      <c r="F7">
        <v>0.34699999999999998</v>
      </c>
      <c r="G7" s="1">
        <f t="shared" ref="G7:G44" si="1">($E$2/$C$2)/(F7*$B$2*59.5)</f>
        <v>38.719521727999549</v>
      </c>
      <c r="I7">
        <f t="shared" ref="I7:I44" si="2">F7/B7</f>
        <v>1.130982063993377</v>
      </c>
    </row>
    <row r="8" spans="1:20" x14ac:dyDescent="0.25">
      <c r="A8">
        <v>0.2</v>
      </c>
      <c r="B8">
        <v>0.31578800000000001</v>
      </c>
      <c r="C8" s="1">
        <f t="shared" si="0"/>
        <v>36.910262033803846</v>
      </c>
      <c r="E8">
        <v>0.2</v>
      </c>
      <c r="F8">
        <v>0.35613299999999998</v>
      </c>
      <c r="G8" s="1">
        <f t="shared" si="1"/>
        <v>37.726562940294336</v>
      </c>
      <c r="I8">
        <f t="shared" si="2"/>
        <v>1.1277597628788933</v>
      </c>
    </row>
    <row r="9" spans="1:20" x14ac:dyDescent="0.25">
      <c r="A9">
        <v>0.3</v>
      </c>
      <c r="B9">
        <v>0.32155</v>
      </c>
      <c r="C9" s="1">
        <f t="shared" si="0"/>
        <v>36.248850340944948</v>
      </c>
      <c r="E9">
        <v>0.3</v>
      </c>
      <c r="F9">
        <v>0.36436499999999999</v>
      </c>
      <c r="G9" s="1">
        <f t="shared" si="1"/>
        <v>36.874216896836529</v>
      </c>
      <c r="I9">
        <f t="shared" si="2"/>
        <v>1.1331519203856322</v>
      </c>
    </row>
    <row r="10" spans="1:20" x14ac:dyDescent="0.25">
      <c r="A10">
        <v>0.4</v>
      </c>
      <c r="B10">
        <v>0.32873799999999997</v>
      </c>
      <c r="C10" s="1">
        <f t="shared" si="0"/>
        <v>35.456253390635851</v>
      </c>
      <c r="E10">
        <v>0.4</v>
      </c>
      <c r="F10">
        <v>0.36912499999999998</v>
      </c>
      <c r="G10" s="1">
        <f t="shared" si="1"/>
        <v>36.398710571258633</v>
      </c>
      <c r="I10">
        <f t="shared" si="2"/>
        <v>1.1228546745432533</v>
      </c>
    </row>
    <row r="11" spans="1:20" x14ac:dyDescent="0.25">
      <c r="A11">
        <v>0.5</v>
      </c>
      <c r="B11">
        <v>0.33578999999999998</v>
      </c>
      <c r="C11" s="1">
        <f t="shared" si="0"/>
        <v>34.711628777303822</v>
      </c>
      <c r="E11">
        <v>0.5</v>
      </c>
      <c r="F11">
        <v>0.37558200000000003</v>
      </c>
      <c r="G11" s="1">
        <f t="shared" si="1"/>
        <v>35.772944495784785</v>
      </c>
      <c r="I11">
        <f t="shared" si="2"/>
        <v>1.1185026355758065</v>
      </c>
    </row>
    <row r="12" spans="1:20" x14ac:dyDescent="0.25">
      <c r="A12">
        <v>0.6</v>
      </c>
      <c r="B12">
        <v>0.33893600000000002</v>
      </c>
      <c r="C12" s="1">
        <f t="shared" si="0"/>
        <v>34.389435843731114</v>
      </c>
      <c r="E12">
        <v>0.6</v>
      </c>
      <c r="F12">
        <v>0.381772</v>
      </c>
      <c r="G12" s="1">
        <f t="shared" si="1"/>
        <v>35.192926772041538</v>
      </c>
      <c r="I12">
        <f t="shared" si="2"/>
        <v>1.1263837420633984</v>
      </c>
    </row>
    <row r="13" spans="1:20" x14ac:dyDescent="0.25">
      <c r="A13">
        <v>0.7</v>
      </c>
      <c r="B13">
        <v>0.34351599999999999</v>
      </c>
      <c r="C13" s="1">
        <f t="shared" si="0"/>
        <v>33.930931389311851</v>
      </c>
      <c r="E13">
        <v>0.7</v>
      </c>
      <c r="F13">
        <v>0.38772099999999998</v>
      </c>
      <c r="G13" s="1">
        <f t="shared" si="1"/>
        <v>34.652943842649336</v>
      </c>
      <c r="I13">
        <f t="shared" si="2"/>
        <v>1.1286839623190768</v>
      </c>
    </row>
    <row r="14" spans="1:20" x14ac:dyDescent="0.25">
      <c r="A14">
        <v>0.8</v>
      </c>
      <c r="B14">
        <v>0.35179199999999999</v>
      </c>
      <c r="C14" s="1">
        <f t="shared" si="0"/>
        <v>33.132697239081189</v>
      </c>
      <c r="E14">
        <v>0.8</v>
      </c>
      <c r="F14">
        <v>0.38993299999999997</v>
      </c>
      <c r="G14" s="1">
        <f t="shared" si="1"/>
        <v>34.456365682350153</v>
      </c>
      <c r="I14">
        <f t="shared" si="2"/>
        <v>1.1084191795151681</v>
      </c>
    </row>
    <row r="15" spans="1:20" x14ac:dyDescent="0.25">
      <c r="A15">
        <v>0.9</v>
      </c>
      <c r="B15">
        <v>0.35234599999999999</v>
      </c>
      <c r="C15" s="1">
        <f t="shared" si="0"/>
        <v>33.080602098876817</v>
      </c>
      <c r="E15">
        <v>0.9</v>
      </c>
      <c r="F15">
        <v>0.393374</v>
      </c>
      <c r="G15" s="1">
        <f t="shared" si="1"/>
        <v>34.154962045320339</v>
      </c>
      <c r="I15">
        <f t="shared" si="2"/>
        <v>1.1164423606341494</v>
      </c>
    </row>
    <row r="16" spans="1:20" x14ac:dyDescent="0.25">
      <c r="A16">
        <v>1</v>
      </c>
      <c r="B16">
        <v>0.35444199999999998</v>
      </c>
      <c r="C16" s="1">
        <f t="shared" si="0"/>
        <v>32.884979283298392</v>
      </c>
      <c r="E16">
        <v>1</v>
      </c>
      <c r="F16">
        <v>0.39749699999999999</v>
      </c>
      <c r="G16" s="1">
        <f t="shared" si="1"/>
        <v>33.800692935080875</v>
      </c>
      <c r="I16">
        <f t="shared" si="2"/>
        <v>1.1214726245760942</v>
      </c>
    </row>
    <row r="17" spans="1:9" x14ac:dyDescent="0.25">
      <c r="A17">
        <v>2</v>
      </c>
      <c r="B17">
        <v>0.36608800000000002</v>
      </c>
      <c r="C17" s="1">
        <f t="shared" si="0"/>
        <v>31.838841554847061</v>
      </c>
      <c r="E17">
        <v>2</v>
      </c>
      <c r="F17">
        <v>0.40905999999999998</v>
      </c>
      <c r="G17" s="1">
        <f t="shared" si="1"/>
        <v>32.845240403891466</v>
      </c>
      <c r="I17">
        <f t="shared" si="2"/>
        <v>1.1173816131640479</v>
      </c>
    </row>
    <row r="18" spans="1:9" x14ac:dyDescent="0.25">
      <c r="A18">
        <v>3</v>
      </c>
      <c r="B18">
        <v>0.36544900000000002</v>
      </c>
      <c r="C18" s="1">
        <f t="shared" si="0"/>
        <v>31.894512851672456</v>
      </c>
      <c r="E18">
        <v>3</v>
      </c>
      <c r="F18">
        <v>0.41828900000000002</v>
      </c>
      <c r="G18" s="1">
        <f t="shared" si="1"/>
        <v>32.120553109490906</v>
      </c>
      <c r="I18">
        <f t="shared" si="2"/>
        <v>1.1445892586927313</v>
      </c>
    </row>
    <row r="19" spans="1:9" x14ac:dyDescent="0.25">
      <c r="A19">
        <v>4</v>
      </c>
      <c r="B19">
        <v>0.36558000000000002</v>
      </c>
      <c r="C19" s="1">
        <f t="shared" si="0"/>
        <v>31.883083940945486</v>
      </c>
      <c r="E19">
        <v>4</v>
      </c>
      <c r="F19">
        <v>0.41389100000000001</v>
      </c>
      <c r="G19" s="1">
        <f t="shared" si="1"/>
        <v>32.46186565935438</v>
      </c>
      <c r="I19">
        <f t="shared" si="2"/>
        <v>1.1321489140543792</v>
      </c>
    </row>
    <row r="20" spans="1:9" x14ac:dyDescent="0.25">
      <c r="A20">
        <v>5</v>
      </c>
      <c r="B20">
        <v>0.35815999999999998</v>
      </c>
      <c r="C20" s="1">
        <f t="shared" si="0"/>
        <v>32.543605726856292</v>
      </c>
      <c r="E20">
        <v>5</v>
      </c>
      <c r="F20">
        <v>0.414383</v>
      </c>
      <c r="G20" s="1">
        <f t="shared" si="1"/>
        <v>32.423323446222078</v>
      </c>
      <c r="I20">
        <f t="shared" si="2"/>
        <v>1.1569773285682377</v>
      </c>
    </row>
    <row r="21" spans="1:9" x14ac:dyDescent="0.25">
      <c r="A21">
        <v>6</v>
      </c>
      <c r="B21">
        <v>0.35681400000000002</v>
      </c>
      <c r="C21" s="1">
        <f t="shared" si="0"/>
        <v>32.666369108641618</v>
      </c>
      <c r="E21">
        <v>6</v>
      </c>
      <c r="F21">
        <v>0.41242800000000002</v>
      </c>
      <c r="G21" s="1">
        <f t="shared" si="1"/>
        <v>32.577017175399924</v>
      </c>
      <c r="I21">
        <f t="shared" si="2"/>
        <v>1.1558627183910946</v>
      </c>
    </row>
    <row r="22" spans="1:9" x14ac:dyDescent="0.25">
      <c r="A22">
        <v>7</v>
      </c>
      <c r="B22">
        <v>0.35173700000000002</v>
      </c>
      <c r="C22" s="1">
        <f t="shared" si="0"/>
        <v>33.137878093947599</v>
      </c>
      <c r="E22">
        <v>7</v>
      </c>
      <c r="F22">
        <v>0.40552500000000002</v>
      </c>
      <c r="G22" s="1">
        <f t="shared" si="1"/>
        <v>33.131555488849862</v>
      </c>
      <c r="I22">
        <f t="shared" si="2"/>
        <v>1.152921074552862</v>
      </c>
    </row>
    <row r="23" spans="1:9" x14ac:dyDescent="0.25">
      <c r="A23">
        <v>8</v>
      </c>
      <c r="B23">
        <v>0.34697600000000001</v>
      </c>
      <c r="C23" s="1">
        <f t="shared" si="0"/>
        <v>33.592576509991609</v>
      </c>
      <c r="E23">
        <v>8</v>
      </c>
      <c r="F23">
        <v>0.40654299999999999</v>
      </c>
      <c r="G23" s="1">
        <f t="shared" si="1"/>
        <v>33.048592743242025</v>
      </c>
      <c r="I23">
        <f t="shared" si="2"/>
        <v>1.1716746979618187</v>
      </c>
    </row>
    <row r="24" spans="1:9" x14ac:dyDescent="0.25">
      <c r="A24">
        <v>9</v>
      </c>
      <c r="B24">
        <v>0.34469899999999998</v>
      </c>
      <c r="C24" s="1">
        <f t="shared" si="0"/>
        <v>33.814481118688626</v>
      </c>
      <c r="E24">
        <v>9</v>
      </c>
      <c r="F24">
        <v>0.40590799999999999</v>
      </c>
      <c r="G24" s="1">
        <f t="shared" si="1"/>
        <v>33.100293760201431</v>
      </c>
      <c r="I24">
        <f t="shared" si="2"/>
        <v>1.1775723167169039</v>
      </c>
    </row>
    <row r="25" spans="1:9" x14ac:dyDescent="0.25">
      <c r="A25">
        <v>10</v>
      </c>
      <c r="B25">
        <v>0.340443</v>
      </c>
      <c r="C25" s="1">
        <f t="shared" si="0"/>
        <v>34.237208070457754</v>
      </c>
      <c r="E25">
        <v>10</v>
      </c>
      <c r="F25">
        <v>0.40174199999999999</v>
      </c>
      <c r="G25" s="1">
        <f t="shared" si="1"/>
        <v>33.443538488920353</v>
      </c>
      <c r="I25">
        <f t="shared" si="2"/>
        <v>1.18005657334708</v>
      </c>
    </row>
    <row r="26" spans="1:9" x14ac:dyDescent="0.25">
      <c r="A26">
        <v>11</v>
      </c>
      <c r="B26">
        <v>0.33505600000000002</v>
      </c>
      <c r="C26" s="1">
        <f t="shared" si="0"/>
        <v>34.787670798704845</v>
      </c>
      <c r="E26">
        <v>11</v>
      </c>
      <c r="F26">
        <v>0.40059400000000001</v>
      </c>
      <c r="G26" s="1">
        <f t="shared" si="1"/>
        <v>33.539379121044853</v>
      </c>
      <c r="I26">
        <f t="shared" si="2"/>
        <v>1.1956031230600257</v>
      </c>
    </row>
    <row r="27" spans="1:9" x14ac:dyDescent="0.25">
      <c r="A27">
        <v>12</v>
      </c>
      <c r="B27">
        <v>0.33229300000000001</v>
      </c>
      <c r="C27" s="1">
        <f t="shared" si="0"/>
        <v>35.076928575476614</v>
      </c>
      <c r="E27">
        <v>12</v>
      </c>
      <c r="F27">
        <v>0.39720299999999997</v>
      </c>
      <c r="G27" s="1">
        <f t="shared" si="1"/>
        <v>33.825711385905549</v>
      </c>
      <c r="I27">
        <f t="shared" si="2"/>
        <v>1.195339655063453</v>
      </c>
    </row>
    <row r="28" spans="1:9" x14ac:dyDescent="0.25">
      <c r="A28">
        <v>13</v>
      </c>
      <c r="B28">
        <v>0.32608300000000001</v>
      </c>
      <c r="C28" s="1">
        <f t="shared" si="0"/>
        <v>35.744941708493997</v>
      </c>
      <c r="E28">
        <v>13</v>
      </c>
      <c r="F28">
        <v>0.39711299999999999</v>
      </c>
      <c r="G28" s="1">
        <f t="shared" si="1"/>
        <v>33.833377501154189</v>
      </c>
      <c r="I28">
        <f t="shared" si="2"/>
        <v>1.2178279763127793</v>
      </c>
    </row>
    <row r="29" spans="1:9" x14ac:dyDescent="0.25">
      <c r="A29">
        <v>14</v>
      </c>
      <c r="B29">
        <v>0.32556299999999999</v>
      </c>
      <c r="C29" s="1">
        <f t="shared" si="0"/>
        <v>35.802034712577438</v>
      </c>
      <c r="E29">
        <v>14</v>
      </c>
      <c r="F29">
        <v>0.39762799999999998</v>
      </c>
      <c r="G29" s="1">
        <f t="shared" si="1"/>
        <v>33.789557173075949</v>
      </c>
      <c r="I29">
        <f>F29/B29</f>
        <v>1.2213550065578704</v>
      </c>
    </row>
    <row r="30" spans="1:9" x14ac:dyDescent="0.25">
      <c r="A30">
        <v>15</v>
      </c>
      <c r="B30">
        <v>0.31999</v>
      </c>
      <c r="C30" s="1">
        <f t="shared" si="0"/>
        <v>36.42556900881543</v>
      </c>
      <c r="E30">
        <v>15</v>
      </c>
      <c r="F30">
        <v>0.39804499999999998</v>
      </c>
      <c r="G30" s="1">
        <f t="shared" si="1"/>
        <v>33.754158548947586</v>
      </c>
      <c r="I30">
        <f t="shared" si="2"/>
        <v>1.2439294977968061</v>
      </c>
    </row>
    <row r="31" spans="1:9" x14ac:dyDescent="0.25">
      <c r="A31">
        <v>16</v>
      </c>
      <c r="B31">
        <v>0.32003700000000002</v>
      </c>
      <c r="C31" s="1">
        <f t="shared" si="0"/>
        <v>36.420219621890119</v>
      </c>
      <c r="E31">
        <v>16</v>
      </c>
      <c r="F31">
        <v>0.39659800000000001</v>
      </c>
      <c r="G31" s="1">
        <f t="shared" si="1"/>
        <v>33.877311634490951</v>
      </c>
      <c r="I31">
        <f t="shared" si="2"/>
        <v>1.2392254645556606</v>
      </c>
    </row>
    <row r="32" spans="1:9" x14ac:dyDescent="0.25">
      <c r="A32">
        <v>17</v>
      </c>
      <c r="B32">
        <v>0.31306600000000001</v>
      </c>
      <c r="C32" s="1">
        <f t="shared" si="0"/>
        <v>37.231183926491056</v>
      </c>
      <c r="E32">
        <v>17</v>
      </c>
      <c r="F32">
        <v>0.39564700000000003</v>
      </c>
      <c r="G32" s="1">
        <f t="shared" si="1"/>
        <v>33.958741099050016</v>
      </c>
      <c r="I32">
        <f t="shared" si="2"/>
        <v>1.263781439057579</v>
      </c>
    </row>
    <row r="33" spans="1:9" x14ac:dyDescent="0.25">
      <c r="A33">
        <v>18</v>
      </c>
      <c r="B33">
        <v>0.310724</v>
      </c>
      <c r="C33" s="1">
        <f t="shared" si="0"/>
        <v>37.511804132062053</v>
      </c>
      <c r="E33">
        <v>18</v>
      </c>
      <c r="F33">
        <v>0.39355099999999998</v>
      </c>
      <c r="G33" s="1">
        <f t="shared" si="1"/>
        <v>34.139600813149613</v>
      </c>
      <c r="I33">
        <f t="shared" si="2"/>
        <v>1.266561321301219</v>
      </c>
    </row>
    <row r="34" spans="1:9" x14ac:dyDescent="0.25">
      <c r="A34">
        <v>19</v>
      </c>
      <c r="B34">
        <v>0.30840299999999998</v>
      </c>
      <c r="C34" s="1">
        <f t="shared" si="0"/>
        <v>37.794112985706526</v>
      </c>
      <c r="E34">
        <v>19</v>
      </c>
      <c r="F34">
        <v>0.39271099999999998</v>
      </c>
      <c r="G34" s="1">
        <f t="shared" si="1"/>
        <v>34.212624651756236</v>
      </c>
      <c r="I34">
        <f t="shared" si="2"/>
        <v>1.2733695846019657</v>
      </c>
    </row>
    <row r="35" spans="1:9" x14ac:dyDescent="0.25">
      <c r="A35">
        <v>20</v>
      </c>
      <c r="B35">
        <v>0.30292599999999997</v>
      </c>
      <c r="C35" s="1">
        <f t="shared" si="0"/>
        <v>38.477442765331631</v>
      </c>
      <c r="E35">
        <v>20</v>
      </c>
      <c r="F35">
        <v>0.39173000000000002</v>
      </c>
      <c r="G35" s="1">
        <f t="shared" si="1"/>
        <v>34.298302503295233</v>
      </c>
      <c r="I35">
        <f t="shared" si="2"/>
        <v>1.2931541036424739</v>
      </c>
    </row>
    <row r="36" spans="1:9" x14ac:dyDescent="0.25">
      <c r="A36">
        <v>21</v>
      </c>
      <c r="B36">
        <v>0.300618</v>
      </c>
      <c r="C36" s="1">
        <f t="shared" si="0"/>
        <v>38.772854011173152</v>
      </c>
      <c r="E36">
        <v>21</v>
      </c>
      <c r="F36">
        <v>0.3921</v>
      </c>
      <c r="G36" s="1">
        <f t="shared" si="1"/>
        <v>34.26593736193788</v>
      </c>
      <c r="I36">
        <f t="shared" si="2"/>
        <v>1.3043131149831348</v>
      </c>
    </row>
    <row r="37" spans="1:9" x14ac:dyDescent="0.25">
      <c r="A37">
        <v>22</v>
      </c>
      <c r="B37">
        <v>0.29834300000000002</v>
      </c>
      <c r="C37" s="1">
        <f t="shared" si="0"/>
        <v>39.068514518962566</v>
      </c>
      <c r="E37">
        <v>22</v>
      </c>
      <c r="F37">
        <v>0.390955</v>
      </c>
      <c r="G37" s="1">
        <f t="shared" si="1"/>
        <v>34.366292897177026</v>
      </c>
      <c r="I37">
        <f t="shared" si="2"/>
        <v>1.3104212265747812</v>
      </c>
    </row>
    <row r="38" spans="1:9" x14ac:dyDescent="0.25">
      <c r="A38">
        <v>23</v>
      </c>
      <c r="B38">
        <v>0.29567700000000002</v>
      </c>
      <c r="C38" s="1">
        <f t="shared" si="0"/>
        <v>39.420779523367891</v>
      </c>
      <c r="E38">
        <v>23</v>
      </c>
      <c r="F38">
        <v>0.39185599999999998</v>
      </c>
      <c r="G38" s="1">
        <f t="shared" si="1"/>
        <v>34.287273997631388</v>
      </c>
      <c r="I38">
        <f t="shared" si="2"/>
        <v>1.3252840092398122</v>
      </c>
    </row>
    <row r="39" spans="1:9" x14ac:dyDescent="0.25">
      <c r="A39">
        <v>24</v>
      </c>
      <c r="B39">
        <v>0.29052699999999998</v>
      </c>
      <c r="C39" s="1">
        <f t="shared" si="0"/>
        <v>40.119568326285851</v>
      </c>
      <c r="E39">
        <v>24</v>
      </c>
      <c r="F39">
        <v>0.39167800000000003</v>
      </c>
      <c r="G39" s="1">
        <f t="shared" si="1"/>
        <v>34.302856018504592</v>
      </c>
      <c r="I39">
        <f t="shared" si="2"/>
        <v>1.3481638539619383</v>
      </c>
    </row>
    <row r="40" spans="1:9" x14ac:dyDescent="0.25">
      <c r="A40">
        <v>25</v>
      </c>
      <c r="B40">
        <v>0.29053600000000002</v>
      </c>
      <c r="C40" s="1">
        <f t="shared" si="0"/>
        <v>40.118325533258698</v>
      </c>
      <c r="E40">
        <v>25</v>
      </c>
      <c r="F40">
        <v>0.39016200000000001</v>
      </c>
      <c r="G40" s="1">
        <f t="shared" si="1"/>
        <v>34.43614201182033</v>
      </c>
      <c r="I40">
        <f t="shared" si="2"/>
        <v>1.3429041495718259</v>
      </c>
    </row>
    <row r="41" spans="1:9" x14ac:dyDescent="0.25">
      <c r="A41">
        <v>26</v>
      </c>
      <c r="B41">
        <v>0.286916</v>
      </c>
      <c r="C41" s="1">
        <f t="shared" si="0"/>
        <v>40.624495765767151</v>
      </c>
      <c r="E41">
        <v>26</v>
      </c>
      <c r="F41">
        <v>0.38985999999999998</v>
      </c>
      <c r="G41" s="1">
        <f t="shared" si="1"/>
        <v>34.462817523254095</v>
      </c>
      <c r="I41">
        <f t="shared" si="2"/>
        <v>1.3587949086143678</v>
      </c>
    </row>
    <row r="42" spans="1:9" x14ac:dyDescent="0.25">
      <c r="A42">
        <v>27</v>
      </c>
      <c r="B42">
        <v>0.28723300000000002</v>
      </c>
      <c r="C42" s="1">
        <f t="shared" si="0"/>
        <v>40.579661205818446</v>
      </c>
      <c r="E42">
        <v>27</v>
      </c>
      <c r="F42">
        <v>0.39180799999999999</v>
      </c>
      <c r="G42" s="1">
        <f t="shared" si="1"/>
        <v>34.291474496732697</v>
      </c>
      <c r="I42">
        <f t="shared" si="2"/>
        <v>1.3640772473914904</v>
      </c>
    </row>
    <row r="43" spans="1:9" x14ac:dyDescent="0.25">
      <c r="A43">
        <v>28</v>
      </c>
      <c r="B43">
        <v>0.28421299999999999</v>
      </c>
      <c r="C43" s="1">
        <f t="shared" si="0"/>
        <v>41.010853926916958</v>
      </c>
      <c r="E43">
        <v>28</v>
      </c>
      <c r="F43">
        <v>0.39051000000000002</v>
      </c>
      <c r="G43" s="1">
        <f t="shared" si="1"/>
        <v>34.405454507223475</v>
      </c>
      <c r="I43">
        <f t="shared" si="2"/>
        <v>1.3740047077368032</v>
      </c>
    </row>
    <row r="44" spans="1:9" x14ac:dyDescent="0.25">
      <c r="A44">
        <v>29</v>
      </c>
      <c r="B44">
        <v>0.28000999999999998</v>
      </c>
      <c r="C44" s="1">
        <f t="shared" si="0"/>
        <v>41.626434152819009</v>
      </c>
      <c r="E44">
        <v>29</v>
      </c>
      <c r="F44">
        <v>0.38986100000000001</v>
      </c>
      <c r="G44" s="1">
        <f t="shared" si="1"/>
        <v>34.462729125549473</v>
      </c>
      <c r="I44">
        <f t="shared" si="2"/>
        <v>1.3923109888932539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7" workbookViewId="0">
      <selection activeCell="D10" sqref="D10"/>
    </sheetView>
  </sheetViews>
  <sheetFormatPr defaultRowHeight="15" x14ac:dyDescent="0.25"/>
  <cols>
    <col min="1" max="1" width="11.42578125" bestFit="1" customWidth="1"/>
    <col min="5" max="5" width="11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E1" s="1" t="s">
        <v>0</v>
      </c>
      <c r="F1" s="2"/>
      <c r="G1" s="2"/>
      <c r="I1" t="s">
        <v>8</v>
      </c>
    </row>
    <row r="2" spans="1:9" x14ac:dyDescent="0.25">
      <c r="A2">
        <v>7032.17</v>
      </c>
      <c r="B2">
        <f>0.28/0.6577</f>
        <v>0.42572601490041062</v>
      </c>
      <c r="C2">
        <v>60</v>
      </c>
      <c r="E2">
        <v>7651.9</v>
      </c>
      <c r="I2" s="4">
        <f>E2/A2</f>
        <v>1.0881278467386311</v>
      </c>
    </row>
    <row r="3" spans="1:9" x14ac:dyDescent="0.25">
      <c r="A3" t="s">
        <v>9</v>
      </c>
      <c r="E3" t="s">
        <v>10</v>
      </c>
    </row>
    <row r="4" spans="1:9" x14ac:dyDescent="0.25">
      <c r="A4" t="s">
        <v>5</v>
      </c>
      <c r="B4" t="s">
        <v>6</v>
      </c>
      <c r="C4" s="2" t="s">
        <v>7</v>
      </c>
      <c r="E4" t="s">
        <v>5</v>
      </c>
      <c r="F4" t="s">
        <v>6</v>
      </c>
      <c r="G4" s="2" t="s">
        <v>7</v>
      </c>
    </row>
    <row r="5" spans="1:9" x14ac:dyDescent="0.25">
      <c r="A5">
        <v>0</v>
      </c>
      <c r="B5">
        <v>0.23009199999999999</v>
      </c>
      <c r="C5" s="1">
        <f>($A$2/$C$2)/(B5*$B$2*59.5)</f>
        <v>20.108951952214916</v>
      </c>
      <c r="E5">
        <v>0</v>
      </c>
      <c r="F5">
        <v>0.25599699999999997</v>
      </c>
      <c r="G5" s="1">
        <f>($E$2/$C$2)/(F5*$B$2*59.5)</f>
        <v>19.666904289499325</v>
      </c>
      <c r="I5">
        <f>F5/B5</f>
        <v>1.1125854006223597</v>
      </c>
    </row>
    <row r="6" spans="1:9" x14ac:dyDescent="0.25">
      <c r="A6">
        <v>0.1</v>
      </c>
      <c r="B6">
        <v>0.234652</v>
      </c>
      <c r="C6" s="1">
        <f t="shared" ref="C5:C43" si="0">($A$2/$C$2)/(B6*$B$2*59.5)</f>
        <v>19.718174030432447</v>
      </c>
      <c r="E6">
        <v>0.1</v>
      </c>
      <c r="F6">
        <v>0.25829800000000003</v>
      </c>
      <c r="G6" s="1">
        <f t="shared" ref="G5:G14" si="1">($E$2/$C$2)/(F6*$B$2*59.5)</f>
        <v>19.491705307044413</v>
      </c>
      <c r="I6">
        <f t="shared" ref="I6:I43" si="2">F6/B6</f>
        <v>1.1007705027018735</v>
      </c>
    </row>
    <row r="7" spans="1:9" x14ac:dyDescent="0.25">
      <c r="A7">
        <v>0.2</v>
      </c>
      <c r="B7">
        <v>0.23869099999999999</v>
      </c>
      <c r="C7" s="1">
        <f t="shared" si="0"/>
        <v>19.384513754557293</v>
      </c>
      <c r="E7">
        <v>0.2</v>
      </c>
      <c r="F7">
        <v>0.26267400000000002</v>
      </c>
      <c r="G7" s="1">
        <f t="shared" si="1"/>
        <v>19.166984541290567</v>
      </c>
      <c r="I7">
        <f t="shared" si="2"/>
        <v>1.1004771859852278</v>
      </c>
    </row>
    <row r="8" spans="1:9" x14ac:dyDescent="0.25">
      <c r="A8">
        <v>0.3</v>
      </c>
      <c r="B8">
        <v>0.24224999999999999</v>
      </c>
      <c r="C8" s="1">
        <f t="shared" si="0"/>
        <v>19.099727441028005</v>
      </c>
      <c r="E8">
        <v>0.3</v>
      </c>
      <c r="F8">
        <v>0.26650699999999999</v>
      </c>
      <c r="G8" s="1">
        <f t="shared" si="1"/>
        <v>18.891318041923697</v>
      </c>
      <c r="I8">
        <f t="shared" si="2"/>
        <v>1.1001320949432405</v>
      </c>
    </row>
    <row r="9" spans="1:9" x14ac:dyDescent="0.25">
      <c r="A9">
        <v>0.4</v>
      </c>
      <c r="B9">
        <v>0.247192</v>
      </c>
      <c r="C9" s="1">
        <f t="shared" si="0"/>
        <v>18.717875063064479</v>
      </c>
      <c r="E9">
        <v>0.4</v>
      </c>
      <c r="F9">
        <v>0.27101900000000001</v>
      </c>
      <c r="G9" s="1">
        <f t="shared" si="1"/>
        <v>18.576810103346844</v>
      </c>
      <c r="I9">
        <f t="shared" si="2"/>
        <v>1.096390659891906</v>
      </c>
    </row>
    <row r="10" spans="1:9" x14ac:dyDescent="0.25">
      <c r="A10">
        <v>0.5</v>
      </c>
      <c r="B10">
        <v>0.25120399999999998</v>
      </c>
      <c r="C10" s="1">
        <f t="shared" si="0"/>
        <v>18.418930321925746</v>
      </c>
      <c r="E10">
        <v>0.5</v>
      </c>
      <c r="F10">
        <v>0.27754000000000001</v>
      </c>
      <c r="G10" s="1">
        <f t="shared" si="1"/>
        <v>18.140334717154133</v>
      </c>
      <c r="I10">
        <f t="shared" si="2"/>
        <v>1.1048390949188709</v>
      </c>
    </row>
    <row r="11" spans="1:9" x14ac:dyDescent="0.25">
      <c r="A11">
        <v>0.6</v>
      </c>
      <c r="B11">
        <v>0.25505499999999998</v>
      </c>
      <c r="C11" s="1">
        <f t="shared" si="0"/>
        <v>18.140828341295151</v>
      </c>
      <c r="E11">
        <v>0.6</v>
      </c>
      <c r="F11">
        <v>0.28101999999999999</v>
      </c>
      <c r="G11" s="1">
        <f t="shared" si="1"/>
        <v>17.915694603227383</v>
      </c>
      <c r="I11">
        <f t="shared" si="2"/>
        <v>1.1018015722099155</v>
      </c>
    </row>
    <row r="12" spans="1:9" x14ac:dyDescent="0.25">
      <c r="A12">
        <v>0.7</v>
      </c>
      <c r="B12">
        <v>0.25984400000000002</v>
      </c>
      <c r="C12" s="1">
        <f t="shared" si="0"/>
        <v>17.806487633307036</v>
      </c>
      <c r="E12">
        <v>0.7</v>
      </c>
      <c r="F12">
        <v>0.28460200000000002</v>
      </c>
      <c r="G12" s="1">
        <f t="shared" si="1"/>
        <v>17.690207719548553</v>
      </c>
      <c r="I12">
        <f t="shared" si="2"/>
        <v>1.0952802450701189</v>
      </c>
    </row>
    <row r="13" spans="1:9" x14ac:dyDescent="0.25">
      <c r="A13">
        <v>0.8</v>
      </c>
      <c r="B13">
        <v>0.26295200000000002</v>
      </c>
      <c r="C13" s="1">
        <f t="shared" si="0"/>
        <v>17.596021222843081</v>
      </c>
      <c r="E13">
        <v>0.8</v>
      </c>
      <c r="F13">
        <v>0.28906199999999999</v>
      </c>
      <c r="G13" s="1">
        <f t="shared" si="1"/>
        <v>17.417261685724718</v>
      </c>
      <c r="I13">
        <f t="shared" si="2"/>
        <v>1.099295688947032</v>
      </c>
    </row>
    <row r="14" spans="1:9" x14ac:dyDescent="0.25">
      <c r="A14">
        <v>0.9</v>
      </c>
      <c r="B14">
        <v>0.26631199999999999</v>
      </c>
      <c r="C14" s="1">
        <f t="shared" si="0"/>
        <v>17.374016088606727</v>
      </c>
      <c r="E14">
        <v>0.9</v>
      </c>
      <c r="F14">
        <v>0.29136200000000001</v>
      </c>
      <c r="G14" s="1">
        <f t="shared" si="1"/>
        <v>17.279770517085133</v>
      </c>
      <c r="I14">
        <f t="shared" si="2"/>
        <v>1.0940626032623391</v>
      </c>
    </row>
    <row r="15" spans="1:9" x14ac:dyDescent="0.25">
      <c r="A15">
        <v>1</v>
      </c>
      <c r="B15">
        <v>0.26983800000000002</v>
      </c>
      <c r="C15" s="1">
        <f t="shared" si="0"/>
        <v>17.146988091332705</v>
      </c>
      <c r="E15">
        <v>1</v>
      </c>
      <c r="F15">
        <v>0.29414099999999999</v>
      </c>
      <c r="G15" s="1">
        <f>($E$2/$C$2)/(F15*$B$2*59.5)</f>
        <v>17.11651383995757</v>
      </c>
      <c r="I15">
        <f t="shared" si="2"/>
        <v>1.0900651502012317</v>
      </c>
    </row>
    <row r="16" spans="1:9" x14ac:dyDescent="0.25">
      <c r="A16">
        <v>2</v>
      </c>
      <c r="B16">
        <v>0.28980600000000001</v>
      </c>
      <c r="C16" s="1">
        <f t="shared" si="0"/>
        <v>15.965538921171522</v>
      </c>
      <c r="E16">
        <v>2</v>
      </c>
      <c r="F16">
        <v>0.31567400000000001</v>
      </c>
      <c r="G16" s="1">
        <f t="shared" ref="G16:G43" si="3">($E$2/$C$2)/(F16*$B$2*59.5)</f>
        <v>15.948948907413845</v>
      </c>
      <c r="I16">
        <f t="shared" si="2"/>
        <v>1.0892597116691856</v>
      </c>
    </row>
    <row r="17" spans="1:9" x14ac:dyDescent="0.25">
      <c r="A17">
        <v>3</v>
      </c>
      <c r="B17">
        <v>0.29927599999999999</v>
      </c>
      <c r="C17" s="1">
        <f t="shared" si="0"/>
        <v>15.460340864583308</v>
      </c>
      <c r="E17">
        <v>3</v>
      </c>
      <c r="F17">
        <v>0.32621499999999998</v>
      </c>
      <c r="G17" s="1">
        <f t="shared" si="3"/>
        <v>15.43358980242772</v>
      </c>
      <c r="I17">
        <f t="shared" si="2"/>
        <v>1.0900139002125129</v>
      </c>
    </row>
    <row r="18" spans="1:9" x14ac:dyDescent="0.25">
      <c r="A18">
        <v>4</v>
      </c>
      <c r="B18">
        <v>0.30500300000000002</v>
      </c>
      <c r="C18" s="1">
        <f t="shared" si="0"/>
        <v>15.170044139202021</v>
      </c>
      <c r="E18">
        <v>4</v>
      </c>
      <c r="F18">
        <v>0.33094499999999999</v>
      </c>
      <c r="G18" s="1">
        <f t="shared" si="3"/>
        <v>15.213006685095587</v>
      </c>
      <c r="I18">
        <f t="shared" si="2"/>
        <v>1.0850549010993333</v>
      </c>
    </row>
    <row r="19" spans="1:9" x14ac:dyDescent="0.25">
      <c r="A19">
        <v>5</v>
      </c>
      <c r="B19">
        <v>0.30712099999999998</v>
      </c>
      <c r="C19" s="1">
        <f t="shared" si="0"/>
        <v>15.065426892296635</v>
      </c>
      <c r="E19">
        <v>5</v>
      </c>
      <c r="F19">
        <v>0.33291199999999999</v>
      </c>
      <c r="G19" s="1">
        <f t="shared" si="3"/>
        <v>15.123121117289129</v>
      </c>
      <c r="I19">
        <f t="shared" si="2"/>
        <v>1.0839766736888719</v>
      </c>
    </row>
    <row r="20" spans="1:9" x14ac:dyDescent="0.25">
      <c r="A20">
        <v>6</v>
      </c>
      <c r="B20">
        <v>0.30853199999999997</v>
      </c>
      <c r="C20" s="1">
        <f t="shared" si="0"/>
        <v>14.996528634271439</v>
      </c>
      <c r="E20">
        <v>6</v>
      </c>
      <c r="F20">
        <v>0.33251900000000001</v>
      </c>
      <c r="G20" s="1">
        <f t="shared" si="3"/>
        <v>15.140994942842235</v>
      </c>
      <c r="I20">
        <f t="shared" si="2"/>
        <v>1.0777455823058875</v>
      </c>
    </row>
    <row r="21" spans="1:9" x14ac:dyDescent="0.25">
      <c r="A21">
        <v>7</v>
      </c>
      <c r="B21">
        <v>0.30996200000000002</v>
      </c>
      <c r="C21" s="1">
        <f t="shared" si="0"/>
        <v>14.927342618092007</v>
      </c>
      <c r="E21">
        <v>7</v>
      </c>
      <c r="F21">
        <v>0.33342699999999997</v>
      </c>
      <c r="G21" s="1">
        <f t="shared" si="3"/>
        <v>15.099762458945911</v>
      </c>
      <c r="I21">
        <f t="shared" si="2"/>
        <v>1.0757028280886043</v>
      </c>
    </row>
    <row r="22" spans="1:9" x14ac:dyDescent="0.25">
      <c r="A22">
        <v>8</v>
      </c>
      <c r="B22">
        <v>0.30970999999999999</v>
      </c>
      <c r="C22" s="1">
        <f t="shared" si="0"/>
        <v>14.939488465303137</v>
      </c>
      <c r="E22">
        <v>8</v>
      </c>
      <c r="F22">
        <v>0.33273399999999997</v>
      </c>
      <c r="G22" s="1">
        <f t="shared" si="3"/>
        <v>15.131211410312618</v>
      </c>
      <c r="I22">
        <f t="shared" si="2"/>
        <v>1.0743405120919569</v>
      </c>
    </row>
    <row r="23" spans="1:9" x14ac:dyDescent="0.25">
      <c r="A23">
        <v>9</v>
      </c>
      <c r="B23">
        <v>0.30995099999999998</v>
      </c>
      <c r="C23" s="1">
        <f t="shared" si="0"/>
        <v>14.927872381728191</v>
      </c>
      <c r="E23">
        <v>9</v>
      </c>
      <c r="F23">
        <v>0.33292500000000003</v>
      </c>
      <c r="G23" s="1">
        <f t="shared" si="3"/>
        <v>15.122530592172286</v>
      </c>
      <c r="I23">
        <f t="shared" si="2"/>
        <v>1.0741213933815346</v>
      </c>
    </row>
    <row r="24" spans="1:9" x14ac:dyDescent="0.25">
      <c r="A24">
        <v>10</v>
      </c>
      <c r="B24">
        <v>0.30996400000000002</v>
      </c>
      <c r="C24" s="1">
        <f t="shared" si="0"/>
        <v>14.927246301470603</v>
      </c>
      <c r="E24">
        <v>10</v>
      </c>
      <c r="F24">
        <v>0.332347</v>
      </c>
      <c r="G24" s="1">
        <f t="shared" si="3"/>
        <v>15.148830882779016</v>
      </c>
      <c r="I24">
        <f t="shared" si="2"/>
        <v>1.0722116116710327</v>
      </c>
    </row>
    <row r="25" spans="1:9" x14ac:dyDescent="0.25">
      <c r="A25">
        <v>11</v>
      </c>
      <c r="B25">
        <v>0.30872100000000002</v>
      </c>
      <c r="C25" s="1">
        <f t="shared" si="0"/>
        <v>14.987347710680627</v>
      </c>
      <c r="E25">
        <v>11</v>
      </c>
      <c r="F25">
        <v>0.33289999999999997</v>
      </c>
      <c r="G25" s="1">
        <f t="shared" si="3"/>
        <v>15.123666258332706</v>
      </c>
      <c r="I25">
        <f t="shared" si="2"/>
        <v>1.078319906971019</v>
      </c>
    </row>
    <row r="26" spans="1:9" x14ac:dyDescent="0.25">
      <c r="A26">
        <v>12</v>
      </c>
      <c r="B26">
        <v>0.30806800000000001</v>
      </c>
      <c r="C26" s="1">
        <f t="shared" si="0"/>
        <v>15.019115820497532</v>
      </c>
      <c r="E26">
        <v>12</v>
      </c>
      <c r="F26">
        <v>0.33151700000000001</v>
      </c>
      <c r="G26" s="1">
        <f t="shared" si="3"/>
        <v>15.186758137286951</v>
      </c>
      <c r="I26">
        <f t="shared" si="2"/>
        <v>1.0761163119830686</v>
      </c>
    </row>
    <row r="27" spans="1:9" x14ac:dyDescent="0.25">
      <c r="A27">
        <v>13</v>
      </c>
      <c r="B27">
        <v>0.30749900000000002</v>
      </c>
      <c r="C27" s="1">
        <f t="shared" si="0"/>
        <v>15.046907380476144</v>
      </c>
      <c r="E27">
        <v>13</v>
      </c>
      <c r="F27">
        <v>0.33205200000000001</v>
      </c>
      <c r="G27" s="1">
        <f t="shared" si="3"/>
        <v>15.162289332390582</v>
      </c>
      <c r="I27">
        <f t="shared" si="2"/>
        <v>1.0798474141379322</v>
      </c>
    </row>
    <row r="28" spans="1:9" x14ac:dyDescent="0.25">
      <c r="A28">
        <v>14</v>
      </c>
      <c r="B28">
        <v>0.30652400000000002</v>
      </c>
      <c r="C28" s="1">
        <f t="shared" si="0"/>
        <v>15.094768998802817</v>
      </c>
      <c r="E28">
        <v>14</v>
      </c>
      <c r="F28">
        <v>0.33053500000000002</v>
      </c>
      <c r="G28" s="1">
        <f t="shared" si="3"/>
        <v>15.231877100455193</v>
      </c>
      <c r="I28">
        <f t="shared" si="2"/>
        <v>1.0783331810885934</v>
      </c>
    </row>
    <row r="29" spans="1:9" x14ac:dyDescent="0.25">
      <c r="A29">
        <v>15</v>
      </c>
      <c r="B29">
        <v>0.30366599999999999</v>
      </c>
      <c r="C29" s="1">
        <f t="shared" si="0"/>
        <v>15.236835775454066</v>
      </c>
      <c r="E29">
        <v>15</v>
      </c>
      <c r="F29">
        <v>0.33028999999999997</v>
      </c>
      <c r="G29" s="1">
        <f t="shared" si="3"/>
        <v>15.243175686211991</v>
      </c>
      <c r="I29">
        <f t="shared" si="2"/>
        <v>1.0876752748085066</v>
      </c>
    </row>
    <row r="30" spans="1:9" x14ac:dyDescent="0.25">
      <c r="A30">
        <v>16</v>
      </c>
      <c r="B30">
        <v>0.30202200000000001</v>
      </c>
      <c r="C30" s="1">
        <f t="shared" si="0"/>
        <v>15.319774627639822</v>
      </c>
      <c r="E30">
        <v>16</v>
      </c>
      <c r="F30">
        <v>0.32912000000000002</v>
      </c>
      <c r="G30" s="1">
        <f t="shared" si="3"/>
        <v>15.297364175373596</v>
      </c>
      <c r="I30">
        <f t="shared" si="2"/>
        <v>1.0897219407857706</v>
      </c>
    </row>
    <row r="31" spans="1:9" x14ac:dyDescent="0.25">
      <c r="A31">
        <v>17</v>
      </c>
      <c r="B31">
        <v>0.30015799999999998</v>
      </c>
      <c r="C31" s="1">
        <f t="shared" si="0"/>
        <v>15.414911388632103</v>
      </c>
      <c r="E31">
        <v>17</v>
      </c>
      <c r="F31">
        <v>0.32797799999999999</v>
      </c>
      <c r="G31" s="1">
        <f t="shared" si="3"/>
        <v>15.350628692775</v>
      </c>
      <c r="I31">
        <f t="shared" si="2"/>
        <v>1.0926845194864039</v>
      </c>
    </row>
    <row r="32" spans="1:9" x14ac:dyDescent="0.25">
      <c r="A32">
        <v>18</v>
      </c>
      <c r="B32">
        <v>0.29803200000000002</v>
      </c>
      <c r="C32" s="1">
        <f t="shared" si="0"/>
        <v>15.524873076008733</v>
      </c>
      <c r="E32">
        <v>18</v>
      </c>
      <c r="F32">
        <v>0.32683699999999999</v>
      </c>
      <c r="G32" s="1">
        <f t="shared" si="3"/>
        <v>15.40421830269816</v>
      </c>
      <c r="I32">
        <f t="shared" si="2"/>
        <v>1.096650695227358</v>
      </c>
    </row>
    <row r="33" spans="1:9" x14ac:dyDescent="0.25">
      <c r="A33">
        <v>19</v>
      </c>
      <c r="B33">
        <v>0.29580299999999998</v>
      </c>
      <c r="C33" s="1">
        <f t="shared" si="0"/>
        <v>15.641859523361951</v>
      </c>
      <c r="E33">
        <v>19</v>
      </c>
      <c r="F33">
        <v>0.32663700000000001</v>
      </c>
      <c r="G33" s="1">
        <f t="shared" si="3"/>
        <v>15.413650313341595</v>
      </c>
      <c r="I33">
        <f t="shared" si="2"/>
        <v>1.1042382937292725</v>
      </c>
    </row>
    <row r="34" spans="1:9" x14ac:dyDescent="0.25">
      <c r="A34">
        <v>20</v>
      </c>
      <c r="B34">
        <v>0.29412300000000002</v>
      </c>
      <c r="C34" s="1">
        <f t="shared" si="0"/>
        <v>15.731204198886296</v>
      </c>
      <c r="E34">
        <v>20</v>
      </c>
      <c r="F34">
        <v>0.326125</v>
      </c>
      <c r="G34" s="1">
        <f t="shared" si="3"/>
        <v>15.437848976309571</v>
      </c>
      <c r="I34">
        <f t="shared" si="2"/>
        <v>1.1088048197522804</v>
      </c>
    </row>
    <row r="35" spans="1:9" x14ac:dyDescent="0.25">
      <c r="A35">
        <v>21</v>
      </c>
      <c r="B35">
        <v>0.29202499999999998</v>
      </c>
      <c r="C35" s="1">
        <f t="shared" si="0"/>
        <v>15.844222147381336</v>
      </c>
      <c r="E35">
        <v>21</v>
      </c>
      <c r="F35">
        <v>0.32531399999999999</v>
      </c>
      <c r="G35" s="1">
        <f t="shared" si="3"/>
        <v>15.476335163561846</v>
      </c>
      <c r="I35">
        <f t="shared" si="2"/>
        <v>1.1139936649259481</v>
      </c>
    </row>
    <row r="36" spans="1:9" x14ac:dyDescent="0.25">
      <c r="A36">
        <v>22</v>
      </c>
      <c r="B36">
        <v>0.29075499999999999</v>
      </c>
      <c r="C36" s="1">
        <f t="shared" si="0"/>
        <v>15.913428737559231</v>
      </c>
      <c r="E36">
        <v>22</v>
      </c>
      <c r="F36">
        <v>0.32378400000000002</v>
      </c>
      <c r="G36" s="1">
        <f t="shared" si="3"/>
        <v>15.549466611688526</v>
      </c>
      <c r="I36">
        <f t="shared" si="2"/>
        <v>1.113597358600884</v>
      </c>
    </row>
    <row r="37" spans="1:9" x14ac:dyDescent="0.25">
      <c r="A37">
        <v>23</v>
      </c>
      <c r="B37">
        <v>0.28787000000000001</v>
      </c>
      <c r="C37" s="1">
        <f t="shared" si="0"/>
        <v>16.07291128839071</v>
      </c>
      <c r="E37">
        <v>23</v>
      </c>
      <c r="F37">
        <v>0.324189</v>
      </c>
      <c r="G37" s="1">
        <f t="shared" si="3"/>
        <v>15.530041109966588</v>
      </c>
      <c r="I37">
        <f t="shared" si="2"/>
        <v>1.1261645881821656</v>
      </c>
    </row>
    <row r="38" spans="1:9" x14ac:dyDescent="0.25">
      <c r="A38">
        <v>24</v>
      </c>
      <c r="B38">
        <v>0.28770899999999999</v>
      </c>
      <c r="C38" s="1">
        <f t="shared" si="0"/>
        <v>16.081905580253082</v>
      </c>
      <c r="E38">
        <v>24</v>
      </c>
      <c r="F38">
        <v>0.32285700000000001</v>
      </c>
      <c r="G38" s="1">
        <f t="shared" si="3"/>
        <v>15.594112865444941</v>
      </c>
      <c r="I38">
        <f t="shared" si="2"/>
        <v>1.1221651043241609</v>
      </c>
    </row>
    <row r="39" spans="1:9" x14ac:dyDescent="0.25">
      <c r="A39">
        <v>25</v>
      </c>
      <c r="B39">
        <v>0.28667100000000001</v>
      </c>
      <c r="C39" s="1">
        <f t="shared" si="0"/>
        <v>16.140136158136102</v>
      </c>
      <c r="E39">
        <v>25</v>
      </c>
      <c r="F39">
        <v>0.32244699999999998</v>
      </c>
      <c r="G39" s="1">
        <f t="shared" si="3"/>
        <v>15.613941197775009</v>
      </c>
      <c r="I39">
        <f t="shared" si="2"/>
        <v>1.1247981135168885</v>
      </c>
    </row>
    <row r="40" spans="1:9" x14ac:dyDescent="0.25">
      <c r="A40">
        <v>26</v>
      </c>
      <c r="B40">
        <v>0.28540700000000002</v>
      </c>
      <c r="C40" s="1">
        <f t="shared" si="0"/>
        <v>16.211616998143125</v>
      </c>
      <c r="E40">
        <v>26</v>
      </c>
      <c r="F40">
        <v>0.32217200000000001</v>
      </c>
      <c r="G40" s="1">
        <f t="shared" si="3"/>
        <v>15.627268966263236</v>
      </c>
      <c r="I40">
        <f t="shared" si="2"/>
        <v>1.1288160416527975</v>
      </c>
    </row>
    <row r="41" spans="1:9" x14ac:dyDescent="0.25">
      <c r="A41">
        <v>27</v>
      </c>
      <c r="B41">
        <v>0.28373199999999998</v>
      </c>
      <c r="C41" s="1">
        <f t="shared" si="0"/>
        <v>16.307321601331662</v>
      </c>
      <c r="E41">
        <v>27</v>
      </c>
      <c r="F41">
        <v>0.32194099999999998</v>
      </c>
      <c r="G41" s="1">
        <f t="shared" si="3"/>
        <v>15.638481887671837</v>
      </c>
      <c r="I41">
        <f t="shared" si="2"/>
        <v>1.1346658113994896</v>
      </c>
    </row>
    <row r="42" spans="1:9" x14ac:dyDescent="0.25">
      <c r="A42">
        <v>28</v>
      </c>
      <c r="B42">
        <v>0.28259000000000001</v>
      </c>
      <c r="C42" s="1">
        <f t="shared" si="0"/>
        <v>16.373222593117358</v>
      </c>
      <c r="E42">
        <v>28</v>
      </c>
      <c r="F42">
        <v>0.32111699999999999</v>
      </c>
      <c r="G42" s="1">
        <f t="shared" si="3"/>
        <v>15.678610903187806</v>
      </c>
      <c r="I42">
        <f t="shared" si="2"/>
        <v>1.1363353267985419</v>
      </c>
    </row>
    <row r="43" spans="1:9" x14ac:dyDescent="0.25">
      <c r="A43">
        <v>29</v>
      </c>
      <c r="B43">
        <v>0.28215800000000002</v>
      </c>
      <c r="C43" s="1">
        <f t="shared" si="0"/>
        <v>16.398290931283302</v>
      </c>
      <c r="E43">
        <v>29</v>
      </c>
      <c r="F43">
        <v>0.32155</v>
      </c>
      <c r="G43" s="1">
        <f t="shared" si="3"/>
        <v>15.65749804820077</v>
      </c>
      <c r="I43">
        <f t="shared" si="2"/>
        <v>1.1396097222123773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5" workbookViewId="0">
      <selection activeCell="S5" sqref="S5:S43"/>
    </sheetView>
  </sheetViews>
  <sheetFormatPr defaultRowHeight="15" x14ac:dyDescent="0.25"/>
  <cols>
    <col min="1" max="1" width="11.42578125" bestFit="1" customWidth="1"/>
    <col min="5" max="5" width="11.42578125" bestFit="1" customWidth="1"/>
    <col min="9" max="9" width="11.42578125" bestFit="1" customWidth="1"/>
    <col min="13" max="13" width="11.42578125" bestFit="1" customWidth="1"/>
  </cols>
  <sheetData>
    <row r="1" spans="1:20" x14ac:dyDescent="0.25">
      <c r="A1" s="1" t="s">
        <v>0</v>
      </c>
      <c r="B1" s="2" t="s">
        <v>1</v>
      </c>
      <c r="C1" s="2" t="s">
        <v>2</v>
      </c>
      <c r="E1" s="1" t="s">
        <v>0</v>
      </c>
      <c r="F1" s="2"/>
      <c r="G1" s="2"/>
      <c r="I1" s="1" t="s">
        <v>0</v>
      </c>
      <c r="J1" s="2"/>
      <c r="K1" s="2"/>
      <c r="M1" s="1" t="s">
        <v>0</v>
      </c>
      <c r="N1" s="2"/>
      <c r="O1" s="2"/>
      <c r="R1" t="s">
        <v>11</v>
      </c>
      <c r="S1" t="s">
        <v>12</v>
      </c>
      <c r="T1" t="s">
        <v>13</v>
      </c>
    </row>
    <row r="2" spans="1:20" x14ac:dyDescent="0.25">
      <c r="A2">
        <v>14859</v>
      </c>
      <c r="B2">
        <f>0.28/0.6577</f>
        <v>0.42572601490041062</v>
      </c>
      <c r="C2">
        <v>60</v>
      </c>
      <c r="E2">
        <v>14384.5</v>
      </c>
      <c r="I2">
        <v>11642.8</v>
      </c>
      <c r="M2">
        <v>10005.299999999999</v>
      </c>
      <c r="R2" s="1">
        <f>A2/M2</f>
        <v>1.4851128901682109</v>
      </c>
      <c r="S2" s="1">
        <f>A2/I2</f>
        <v>1.2762393925859759</v>
      </c>
      <c r="T2" s="1">
        <f>A2/E2</f>
        <v>1.0329868956168098</v>
      </c>
    </row>
    <row r="3" spans="1:20" x14ac:dyDescent="0.25">
      <c r="A3" s="5" t="s">
        <v>14</v>
      </c>
      <c r="E3" s="5" t="s">
        <v>15</v>
      </c>
      <c r="I3" s="1" t="s">
        <v>16</v>
      </c>
      <c r="M3" s="6" t="s">
        <v>17</v>
      </c>
    </row>
    <row r="4" spans="1:20" x14ac:dyDescent="0.25">
      <c r="A4" t="s">
        <v>5</v>
      </c>
      <c r="B4" t="s">
        <v>6</v>
      </c>
      <c r="C4" s="2" t="s">
        <v>7</v>
      </c>
      <c r="E4" t="s">
        <v>5</v>
      </c>
      <c r="F4" t="s">
        <v>6</v>
      </c>
      <c r="G4" s="2" t="s">
        <v>7</v>
      </c>
      <c r="I4" t="s">
        <v>5</v>
      </c>
      <c r="J4" t="s">
        <v>6</v>
      </c>
      <c r="K4" s="2" t="s">
        <v>7</v>
      </c>
      <c r="M4" t="s">
        <v>5</v>
      </c>
      <c r="N4" t="s">
        <v>6</v>
      </c>
      <c r="O4" s="2" t="s">
        <v>7</v>
      </c>
    </row>
    <row r="5" spans="1:20" x14ac:dyDescent="0.25">
      <c r="A5">
        <v>0</v>
      </c>
      <c r="B5">
        <v>0.393928</v>
      </c>
      <c r="C5" s="1">
        <f t="shared" ref="C5:C15" si="0">($A$2/$C$2)/(B5*$B$2*59.5)</f>
        <v>24.818431210749154</v>
      </c>
      <c r="I5">
        <v>0</v>
      </c>
      <c r="J5">
        <v>0.42467899999999997</v>
      </c>
      <c r="K5" s="1">
        <f t="shared" ref="K5:K14" si="1">($I$2/$C$2)/(J5*$B$2*59.5)</f>
        <v>18.038409654137364</v>
      </c>
      <c r="M5">
        <v>0</v>
      </c>
      <c r="N5">
        <v>0.311448</v>
      </c>
      <c r="O5" s="1">
        <f t="shared" ref="O5:O14" si="2">($M$2/$C$2)/(N5*$B$2*59.5)</f>
        <v>21.137137042533741</v>
      </c>
      <c r="R5">
        <f t="shared" ref="R5:R13" si="3">B5/N5</f>
        <v>1.2648275153476665</v>
      </c>
      <c r="S5">
        <f>B5/J5</f>
        <v>0.92759001504665883</v>
      </c>
    </row>
    <row r="6" spans="1:20" x14ac:dyDescent="0.25">
      <c r="A6">
        <v>0.1</v>
      </c>
      <c r="B6">
        <v>0.40171299999999999</v>
      </c>
      <c r="C6" s="1">
        <f t="shared" si="0"/>
        <v>24.337462242914704</v>
      </c>
      <c r="I6">
        <v>0.1</v>
      </c>
      <c r="J6">
        <v>0.40384599999999998</v>
      </c>
      <c r="K6" s="1">
        <f t="shared" si="1"/>
        <v>18.968947998765373</v>
      </c>
      <c r="M6">
        <v>0.1</v>
      </c>
      <c r="N6">
        <v>0.31229299999999999</v>
      </c>
      <c r="O6" s="1">
        <f t="shared" si="2"/>
        <v>21.079944339524253</v>
      </c>
      <c r="R6">
        <f t="shared" si="3"/>
        <v>1.2863336674213</v>
      </c>
      <c r="S6">
        <f t="shared" ref="S6:S43" si="4">B6/J6</f>
        <v>0.99471828370220328</v>
      </c>
    </row>
    <row r="7" spans="1:20" x14ac:dyDescent="0.25">
      <c r="A7">
        <v>0.2</v>
      </c>
      <c r="B7">
        <v>0.41175600000000001</v>
      </c>
      <c r="C7" s="1">
        <f t="shared" si="0"/>
        <v>23.743855511487368</v>
      </c>
      <c r="I7">
        <v>0.2</v>
      </c>
      <c r="J7">
        <v>0.42086499999999999</v>
      </c>
      <c r="K7" s="1">
        <f t="shared" si="1"/>
        <v>18.201878924380509</v>
      </c>
      <c r="M7">
        <v>0.2</v>
      </c>
      <c r="N7">
        <v>0.31664300000000001</v>
      </c>
      <c r="O7" s="1">
        <f t="shared" si="2"/>
        <v>20.790350829240023</v>
      </c>
      <c r="R7">
        <f t="shared" si="3"/>
        <v>1.3003792915049441</v>
      </c>
      <c r="S7">
        <f t="shared" si="4"/>
        <v>0.97835648010644749</v>
      </c>
    </row>
    <row r="8" spans="1:20" x14ac:dyDescent="0.25">
      <c r="A8">
        <v>0.3</v>
      </c>
      <c r="B8">
        <v>0.42161500000000002</v>
      </c>
      <c r="C8" s="1">
        <f t="shared" si="0"/>
        <v>23.188631737457143</v>
      </c>
      <c r="I8">
        <v>0.3</v>
      </c>
      <c r="J8">
        <v>0.41947600000000002</v>
      </c>
      <c r="K8" s="1">
        <f t="shared" si="1"/>
        <v>18.262150334010531</v>
      </c>
      <c r="M8">
        <v>0.3</v>
      </c>
      <c r="N8">
        <v>0.32329799999999997</v>
      </c>
      <c r="O8" s="1">
        <f t="shared" si="2"/>
        <v>20.362387201971703</v>
      </c>
      <c r="R8">
        <f t="shared" si="3"/>
        <v>1.3041064281251356</v>
      </c>
      <c r="S8">
        <f t="shared" si="4"/>
        <v>1.0050992190256416</v>
      </c>
    </row>
    <row r="9" spans="1:20" x14ac:dyDescent="0.25">
      <c r="A9">
        <v>0.4</v>
      </c>
      <c r="B9">
        <v>0.43066900000000002</v>
      </c>
      <c r="C9" s="1">
        <f t="shared" si="0"/>
        <v>22.70113467648703</v>
      </c>
      <c r="I9">
        <v>0.4</v>
      </c>
      <c r="J9">
        <v>0.42693300000000001</v>
      </c>
      <c r="K9" s="1">
        <f t="shared" si="1"/>
        <v>17.94317556504042</v>
      </c>
      <c r="M9">
        <v>0.4</v>
      </c>
      <c r="N9">
        <v>0.33163300000000001</v>
      </c>
      <c r="O9" s="1">
        <f t="shared" si="2"/>
        <v>19.850615160804406</v>
      </c>
      <c r="R9">
        <f t="shared" si="3"/>
        <v>1.2986313183549285</v>
      </c>
      <c r="S9">
        <f t="shared" si="4"/>
        <v>1.0087507875943065</v>
      </c>
    </row>
    <row r="10" spans="1:20" x14ac:dyDescent="0.25">
      <c r="A10">
        <v>0.5</v>
      </c>
      <c r="B10">
        <v>0.43763099999999999</v>
      </c>
      <c r="C10" s="1">
        <f t="shared" si="0"/>
        <v>22.339996412475333</v>
      </c>
      <c r="I10">
        <v>0.5</v>
      </c>
      <c r="J10">
        <v>0.44991900000000001</v>
      </c>
      <c r="K10" s="1">
        <f t="shared" si="1"/>
        <v>17.02647315074358</v>
      </c>
      <c r="M10">
        <v>0.5</v>
      </c>
      <c r="N10">
        <v>0.33007900000000001</v>
      </c>
      <c r="O10" s="1">
        <f t="shared" si="2"/>
        <v>19.944071139403135</v>
      </c>
      <c r="R10">
        <f t="shared" si="3"/>
        <v>1.3258371480766724</v>
      </c>
      <c r="S10">
        <f t="shared" si="4"/>
        <v>0.97268841724843802</v>
      </c>
    </row>
    <row r="11" spans="1:20" x14ac:dyDescent="0.25">
      <c r="A11">
        <v>0.6</v>
      </c>
      <c r="B11">
        <v>0.44182500000000002</v>
      </c>
      <c r="C11" s="1">
        <f t="shared" si="0"/>
        <v>22.127935200561293</v>
      </c>
      <c r="I11">
        <v>0.6</v>
      </c>
      <c r="J11">
        <v>0.44752500000000001</v>
      </c>
      <c r="K11" s="1">
        <f t="shared" si="1"/>
        <v>17.117554937733985</v>
      </c>
      <c r="M11">
        <v>0.6</v>
      </c>
      <c r="N11">
        <v>0.33221600000000001</v>
      </c>
      <c r="O11" s="1">
        <f t="shared" si="2"/>
        <v>19.815779666310615</v>
      </c>
      <c r="R11">
        <f t="shared" si="3"/>
        <v>1.3299329351987863</v>
      </c>
      <c r="S11">
        <f t="shared" si="4"/>
        <v>0.98726328138092845</v>
      </c>
    </row>
    <row r="12" spans="1:20" x14ac:dyDescent="0.25">
      <c r="A12">
        <v>0.7</v>
      </c>
      <c r="B12">
        <v>0.44720799999999999</v>
      </c>
      <c r="C12" s="1">
        <f t="shared" si="0"/>
        <v>21.861583357158175</v>
      </c>
      <c r="I12">
        <v>0.7</v>
      </c>
      <c r="J12">
        <v>0.43635299999999999</v>
      </c>
      <c r="K12" s="1">
        <f t="shared" si="1"/>
        <v>17.555817820685089</v>
      </c>
      <c r="M12">
        <v>0.7</v>
      </c>
      <c r="N12">
        <v>0.339999</v>
      </c>
      <c r="O12" s="1">
        <f t="shared" si="2"/>
        <v>19.362171822926086</v>
      </c>
      <c r="R12">
        <f t="shared" si="3"/>
        <v>1.3153215156515166</v>
      </c>
      <c r="S12">
        <f t="shared" si="4"/>
        <v>1.0248766480349625</v>
      </c>
    </row>
    <row r="13" spans="1:20" x14ac:dyDescent="0.25">
      <c r="A13">
        <v>0.8</v>
      </c>
      <c r="B13">
        <v>0.45088899999999998</v>
      </c>
      <c r="C13" s="1">
        <f t="shared" si="0"/>
        <v>21.683108192898903</v>
      </c>
      <c r="I13">
        <v>0.8</v>
      </c>
      <c r="J13">
        <v>0.43661499999999998</v>
      </c>
      <c r="K13" s="1">
        <f t="shared" si="1"/>
        <v>17.545283083516146</v>
      </c>
      <c r="M13">
        <v>0.8</v>
      </c>
      <c r="N13">
        <v>0.34556999999999999</v>
      </c>
      <c r="O13" s="1">
        <f t="shared" si="2"/>
        <v>19.050030551329826</v>
      </c>
      <c r="R13">
        <f t="shared" si="3"/>
        <v>1.3047689324883527</v>
      </c>
      <c r="S13">
        <f t="shared" si="4"/>
        <v>1.0326924178051602</v>
      </c>
    </row>
    <row r="14" spans="1:20" x14ac:dyDescent="0.25">
      <c r="A14">
        <v>0.9</v>
      </c>
      <c r="B14">
        <v>0.45401900000000001</v>
      </c>
      <c r="C14" s="1">
        <f t="shared" si="0"/>
        <v>21.533625178655505</v>
      </c>
      <c r="I14">
        <v>0.9</v>
      </c>
      <c r="J14">
        <v>0.458069</v>
      </c>
      <c r="K14" s="1">
        <f t="shared" si="1"/>
        <v>16.723536789237869</v>
      </c>
      <c r="M14">
        <v>0.9</v>
      </c>
      <c r="N14">
        <v>0.34520699999999999</v>
      </c>
      <c r="O14" s="1">
        <f t="shared" si="2"/>
        <v>19.070062477362999</v>
      </c>
      <c r="R14">
        <f>B14/N14</f>
        <v>1.3152079766632774</v>
      </c>
      <c r="S14">
        <f t="shared" si="4"/>
        <v>0.99115853725093817</v>
      </c>
    </row>
    <row r="15" spans="1:20" x14ac:dyDescent="0.25">
      <c r="A15">
        <v>1</v>
      </c>
      <c r="B15">
        <v>0.45661800000000002</v>
      </c>
      <c r="C15" s="1">
        <f>($A$2/$C$2)/(B15*$B$2*59.5)</f>
        <v>21.411059069042381</v>
      </c>
      <c r="E15">
        <v>1</v>
      </c>
      <c r="F15">
        <v>0.481653</v>
      </c>
      <c r="G15" s="1">
        <f>($E$2/$C$2)/(F15*$B$2*59.5)</f>
        <v>19.649979214445725</v>
      </c>
      <c r="I15">
        <v>1</v>
      </c>
      <c r="J15">
        <v>0.44617200000000001</v>
      </c>
      <c r="K15" s="1">
        <f>($I$2/$C$2)/(J15*$B$2*59.5)</f>
        <v>17.169463286601136</v>
      </c>
      <c r="M15">
        <v>1</v>
      </c>
      <c r="N15">
        <v>0.34703099999999998</v>
      </c>
      <c r="O15" s="1">
        <f>($M$2/$C$2)/(N15*$B$2*59.5)</f>
        <v>18.969829950704831</v>
      </c>
      <c r="R15">
        <f>B15/N15</f>
        <v>1.3157844688226701</v>
      </c>
      <c r="S15">
        <f t="shared" si="4"/>
        <v>1.0234124956294881</v>
      </c>
      <c r="T15">
        <f>B15/F15</f>
        <v>0.94802274666616848</v>
      </c>
    </row>
    <row r="16" spans="1:20" x14ac:dyDescent="0.25">
      <c r="A16">
        <v>2</v>
      </c>
      <c r="B16">
        <v>0.47640700000000002</v>
      </c>
      <c r="C16" s="1">
        <f>($A$2/$C$2)/(B16*$B$2*59.5)</f>
        <v>20.521686226247709</v>
      </c>
      <c r="E16">
        <v>2</v>
      </c>
      <c r="F16">
        <v>0.476663</v>
      </c>
      <c r="G16" s="1">
        <f>($E$2/$C$2)/(F16*$B$2*59.5)</f>
        <v>19.855687222577437</v>
      </c>
      <c r="I16">
        <v>2</v>
      </c>
      <c r="J16">
        <v>0.45061200000000001</v>
      </c>
      <c r="K16" s="1">
        <f t="shared" ref="K16:K43" si="5">($I$2/$C$2)/(J16*$B$2*59.5)</f>
        <v>17.000287993904735</v>
      </c>
      <c r="M16">
        <v>2</v>
      </c>
      <c r="N16">
        <v>0.36613000000000001</v>
      </c>
      <c r="O16" s="1">
        <f t="shared" ref="O16:O43" si="6">($M$2/$C$2)/(N16*$B$2*59.5)</f>
        <v>17.980277654448003</v>
      </c>
      <c r="R16">
        <f t="shared" ref="R16:R43" si="7">B16/N16</f>
        <v>1.3011962963974544</v>
      </c>
      <c r="S16">
        <f t="shared" si="4"/>
        <v>1.0572443698791865</v>
      </c>
      <c r="T16">
        <f t="shared" ref="T16:T43" si="8">B16/F16</f>
        <v>0.999462932931652</v>
      </c>
    </row>
    <row r="17" spans="1:20" x14ac:dyDescent="0.25">
      <c r="A17">
        <v>3</v>
      </c>
      <c r="B17">
        <v>0.48316700000000001</v>
      </c>
      <c r="C17" s="1">
        <f t="shared" ref="C16:C43" si="9">($A$2/$C$2)/(B17*$B$2*59.5)</f>
        <v>20.23456686815944</v>
      </c>
      <c r="E17">
        <v>3</v>
      </c>
      <c r="F17">
        <v>0.48533399999999999</v>
      </c>
      <c r="G17" s="1">
        <f t="shared" ref="G16:G43" si="10">($E$2/$C$2)/(F17*$B$2*59.5)</f>
        <v>19.500944583679338</v>
      </c>
      <c r="I17">
        <v>3</v>
      </c>
      <c r="J17">
        <v>0.46890900000000002</v>
      </c>
      <c r="K17" s="1">
        <f t="shared" si="5"/>
        <v>16.336930563306314</v>
      </c>
      <c r="M17">
        <v>3</v>
      </c>
      <c r="N17">
        <v>0.37381500000000001</v>
      </c>
      <c r="O17" s="1">
        <f t="shared" si="6"/>
        <v>17.610633756331463</v>
      </c>
      <c r="R17">
        <f t="shared" si="7"/>
        <v>1.2925297272715113</v>
      </c>
      <c r="S17">
        <f t="shared" si="4"/>
        <v>1.030406752696152</v>
      </c>
      <c r="T17">
        <f t="shared" si="8"/>
        <v>0.99553503360572315</v>
      </c>
    </row>
    <row r="18" spans="1:20" x14ac:dyDescent="0.25">
      <c r="A18">
        <v>4</v>
      </c>
      <c r="B18">
        <v>0.48620400000000003</v>
      </c>
      <c r="C18" s="1">
        <f t="shared" si="9"/>
        <v>20.108174696193352</v>
      </c>
      <c r="E18">
        <v>4</v>
      </c>
      <c r="F18">
        <v>0.485545</v>
      </c>
      <c r="G18" s="1">
        <f t="shared" si="10"/>
        <v>19.492470190353991</v>
      </c>
      <c r="I18">
        <v>4</v>
      </c>
      <c r="J18">
        <v>0.46461999999999998</v>
      </c>
      <c r="K18" s="1">
        <f t="shared" si="5"/>
        <v>16.487740031658994</v>
      </c>
      <c r="M18">
        <v>4</v>
      </c>
      <c r="N18">
        <v>0.379828</v>
      </c>
      <c r="O18" s="1">
        <f t="shared" si="6"/>
        <v>17.331842459279063</v>
      </c>
      <c r="R18">
        <f t="shared" si="7"/>
        <v>1.2800636077382395</v>
      </c>
      <c r="S18">
        <f t="shared" si="4"/>
        <v>1.0464551676638976</v>
      </c>
      <c r="T18">
        <f t="shared" si="8"/>
        <v>1.0013572377431545</v>
      </c>
    </row>
    <row r="19" spans="1:20" x14ac:dyDescent="0.25">
      <c r="A19">
        <v>5</v>
      </c>
      <c r="B19">
        <v>0.48403299999999999</v>
      </c>
      <c r="C19" s="1">
        <f t="shared" si="9"/>
        <v>20.198364512312164</v>
      </c>
      <c r="E19">
        <v>5</v>
      </c>
      <c r="F19">
        <v>0.479244</v>
      </c>
      <c r="G19" s="1">
        <f t="shared" si="10"/>
        <v>19.748753116524</v>
      </c>
      <c r="I19">
        <v>5</v>
      </c>
      <c r="J19">
        <v>0.45402300000000001</v>
      </c>
      <c r="K19" s="1">
        <f t="shared" si="5"/>
        <v>16.872567630955704</v>
      </c>
      <c r="M19">
        <v>5</v>
      </c>
      <c r="N19">
        <v>0.38194499999999998</v>
      </c>
      <c r="O19" s="1">
        <f t="shared" si="6"/>
        <v>17.235777553372994</v>
      </c>
      <c r="R19">
        <f t="shared" si="7"/>
        <v>1.2672845566770086</v>
      </c>
      <c r="S19">
        <f t="shared" si="4"/>
        <v>1.0660979730101778</v>
      </c>
      <c r="T19">
        <f t="shared" si="8"/>
        <v>1.0099928220280274</v>
      </c>
    </row>
    <row r="20" spans="1:20" x14ac:dyDescent="0.25">
      <c r="A20">
        <v>6</v>
      </c>
      <c r="B20">
        <v>0.48131499999999999</v>
      </c>
      <c r="C20" s="1">
        <f>($A$2/$C$2)/(B20*$B$2*59.5)</f>
        <v>20.31242527240579</v>
      </c>
      <c r="E20">
        <v>6</v>
      </c>
      <c r="F20">
        <v>0.466754</v>
      </c>
      <c r="G20" s="1">
        <f t="shared" si="10"/>
        <v>20.277215489477172</v>
      </c>
      <c r="I20">
        <v>6</v>
      </c>
      <c r="J20">
        <v>0.43582599999999999</v>
      </c>
      <c r="K20" s="1">
        <f t="shared" si="5"/>
        <v>17.577046283400719</v>
      </c>
      <c r="M20">
        <v>6</v>
      </c>
      <c r="N20">
        <v>0.37706800000000001</v>
      </c>
      <c r="O20" s="1">
        <f t="shared" si="6"/>
        <v>17.458705213974792</v>
      </c>
      <c r="R20">
        <f t="shared" si="7"/>
        <v>1.2764673745849555</v>
      </c>
      <c r="S20">
        <f t="shared" si="4"/>
        <v>1.104374222740268</v>
      </c>
      <c r="T20">
        <f t="shared" si="8"/>
        <v>1.0311963046915507</v>
      </c>
    </row>
    <row r="21" spans="1:20" x14ac:dyDescent="0.25">
      <c r="A21">
        <v>7</v>
      </c>
      <c r="B21">
        <v>0.479599</v>
      </c>
      <c r="C21" s="1">
        <f t="shared" si="9"/>
        <v>20.385102908863434</v>
      </c>
      <c r="E21">
        <v>7</v>
      </c>
      <c r="F21">
        <v>0.47488999999999998</v>
      </c>
      <c r="G21" s="1">
        <f t="shared" si="10"/>
        <v>19.929818354935733</v>
      </c>
      <c r="I21">
        <v>7</v>
      </c>
      <c r="J21">
        <v>0.41602099999999997</v>
      </c>
      <c r="K21" s="1">
        <f t="shared" si="5"/>
        <v>18.413815104308203</v>
      </c>
      <c r="M21">
        <v>7</v>
      </c>
      <c r="N21">
        <v>0.38643</v>
      </c>
      <c r="O21" s="1">
        <f t="shared" si="6"/>
        <v>17.035734952314904</v>
      </c>
      <c r="R21">
        <f t="shared" si="7"/>
        <v>1.2411018813239139</v>
      </c>
      <c r="S21">
        <f t="shared" si="4"/>
        <v>1.1528240160953414</v>
      </c>
      <c r="T21">
        <f t="shared" si="8"/>
        <v>1.0099159805428626</v>
      </c>
    </row>
    <row r="22" spans="1:20" x14ac:dyDescent="0.25">
      <c r="A22">
        <v>8</v>
      </c>
      <c r="B22">
        <v>0.47849199999999997</v>
      </c>
      <c r="C22" s="1">
        <f t="shared" si="9"/>
        <v>20.43226421755848</v>
      </c>
      <c r="E22">
        <v>8</v>
      </c>
      <c r="F22">
        <v>0.47426099999999999</v>
      </c>
      <c r="G22" s="1">
        <f t="shared" si="10"/>
        <v>19.956250753436247</v>
      </c>
      <c r="I22">
        <v>8</v>
      </c>
      <c r="J22">
        <v>0.42190299999999997</v>
      </c>
      <c r="K22" s="1">
        <f t="shared" si="5"/>
        <v>18.157097184683213</v>
      </c>
      <c r="M22">
        <v>8</v>
      </c>
      <c r="N22">
        <v>0.37589899999999998</v>
      </c>
      <c r="O22" s="1">
        <f t="shared" si="6"/>
        <v>17.512999655819907</v>
      </c>
      <c r="R22">
        <f t="shared" si="7"/>
        <v>1.2729270362517591</v>
      </c>
      <c r="S22">
        <f t="shared" si="4"/>
        <v>1.1341279867647303</v>
      </c>
      <c r="T22">
        <f t="shared" si="8"/>
        <v>1.0089212480047907</v>
      </c>
    </row>
    <row r="23" spans="1:20" x14ac:dyDescent="0.25">
      <c r="A23">
        <v>9</v>
      </c>
      <c r="B23">
        <v>0.47626200000000002</v>
      </c>
      <c r="C23" s="1">
        <f t="shared" si="9"/>
        <v>20.527934141266766</v>
      </c>
      <c r="E23">
        <v>9</v>
      </c>
      <c r="F23">
        <v>0.47360400000000002</v>
      </c>
      <c r="G23" s="1">
        <f t="shared" si="10"/>
        <v>19.983934761056553</v>
      </c>
      <c r="I23">
        <v>9</v>
      </c>
      <c r="J23">
        <v>0.42139300000000002</v>
      </c>
      <c r="K23" s="1">
        <f t="shared" si="5"/>
        <v>18.179072204591439</v>
      </c>
      <c r="M23">
        <v>9</v>
      </c>
      <c r="N23">
        <v>0.38519100000000001</v>
      </c>
      <c r="O23" s="1">
        <f t="shared" si="6"/>
        <v>17.090531859838489</v>
      </c>
      <c r="R23">
        <f t="shared" si="7"/>
        <v>1.2364307577279843</v>
      </c>
      <c r="S23">
        <f t="shared" si="4"/>
        <v>1.1302086176087405</v>
      </c>
      <c r="T23">
        <f t="shared" si="8"/>
        <v>1.0056122836800365</v>
      </c>
    </row>
    <row r="24" spans="1:20" x14ac:dyDescent="0.25">
      <c r="A24">
        <v>10</v>
      </c>
      <c r="B24">
        <v>0.47490300000000002</v>
      </c>
      <c r="C24" s="1">
        <f t="shared" si="9"/>
        <v>20.58667763730276</v>
      </c>
      <c r="E24">
        <v>10</v>
      </c>
      <c r="F24">
        <v>0.47844399999999998</v>
      </c>
      <c r="G24" s="1">
        <f t="shared" si="10"/>
        <v>19.781774750180645</v>
      </c>
      <c r="I24">
        <v>10</v>
      </c>
      <c r="J24">
        <v>0.419043</v>
      </c>
      <c r="K24" s="1">
        <f t="shared" si="5"/>
        <v>18.281020738944218</v>
      </c>
      <c r="M24">
        <v>10</v>
      </c>
      <c r="N24">
        <v>0.37112699999999998</v>
      </c>
      <c r="O24" s="1">
        <f t="shared" si="6"/>
        <v>17.738184119245023</v>
      </c>
      <c r="R24">
        <f t="shared" si="7"/>
        <v>1.2796239562198386</v>
      </c>
      <c r="S24">
        <f t="shared" si="4"/>
        <v>1.1333037420980663</v>
      </c>
      <c r="T24">
        <f t="shared" si="8"/>
        <v>0.99259892484804912</v>
      </c>
    </row>
    <row r="25" spans="1:20" x14ac:dyDescent="0.25">
      <c r="A25">
        <v>11</v>
      </c>
      <c r="B25">
        <v>0.47328399999999998</v>
      </c>
      <c r="C25" s="1">
        <f t="shared" si="9"/>
        <v>20.657100113225873</v>
      </c>
      <c r="E25">
        <v>11</v>
      </c>
      <c r="F25">
        <v>0.474277</v>
      </c>
      <c r="G25" s="1">
        <f t="shared" si="10"/>
        <v>19.955577518149582</v>
      </c>
      <c r="I25">
        <v>11</v>
      </c>
      <c r="J25">
        <v>0.39306600000000003</v>
      </c>
      <c r="K25" s="1">
        <f t="shared" si="5"/>
        <v>19.489179357943453</v>
      </c>
      <c r="M25">
        <v>11</v>
      </c>
      <c r="N25">
        <v>0.376419</v>
      </c>
      <c r="O25" s="1">
        <f t="shared" si="6"/>
        <v>17.488806509828269</v>
      </c>
      <c r="R25">
        <f t="shared" si="7"/>
        <v>1.2573329189015432</v>
      </c>
      <c r="S25">
        <f t="shared" si="4"/>
        <v>1.2040827749029424</v>
      </c>
      <c r="T25">
        <f t="shared" si="8"/>
        <v>0.99790628683237848</v>
      </c>
    </row>
    <row r="26" spans="1:20" x14ac:dyDescent="0.25">
      <c r="A26">
        <v>12</v>
      </c>
      <c r="B26">
        <v>0.47334599999999999</v>
      </c>
      <c r="C26" s="1">
        <f t="shared" si="9"/>
        <v>20.654394396462614</v>
      </c>
      <c r="E26">
        <v>12</v>
      </c>
      <c r="F26">
        <v>0.47398499999999999</v>
      </c>
      <c r="G26" s="1">
        <f t="shared" si="10"/>
        <v>19.967871216547842</v>
      </c>
      <c r="I26">
        <v>12</v>
      </c>
      <c r="J26">
        <v>0.40104299999999998</v>
      </c>
      <c r="K26" s="1">
        <f t="shared" si="5"/>
        <v>19.101527201595342</v>
      </c>
      <c r="M26">
        <v>12</v>
      </c>
      <c r="N26">
        <v>0.37092999999999998</v>
      </c>
      <c r="O26" s="1">
        <f t="shared" si="6"/>
        <v>17.747604824692118</v>
      </c>
      <c r="R26">
        <f t="shared" si="7"/>
        <v>1.2761060038282157</v>
      </c>
      <c r="S26">
        <f t="shared" si="4"/>
        <v>1.1802874006029278</v>
      </c>
      <c r="T26">
        <f t="shared" si="8"/>
        <v>0.99865185607139462</v>
      </c>
    </row>
    <row r="27" spans="1:20" x14ac:dyDescent="0.25">
      <c r="A27">
        <v>13</v>
      </c>
      <c r="B27">
        <v>0.47254800000000002</v>
      </c>
      <c r="C27" s="1">
        <f t="shared" si="9"/>
        <v>20.689273830357958</v>
      </c>
      <c r="E27">
        <v>13</v>
      </c>
      <c r="F27">
        <v>0.45684200000000003</v>
      </c>
      <c r="G27" s="1">
        <f t="shared" si="10"/>
        <v>20.717165756597307</v>
      </c>
      <c r="I27">
        <v>13</v>
      </c>
      <c r="J27">
        <v>0.39757799999999999</v>
      </c>
      <c r="K27" s="1">
        <f t="shared" si="5"/>
        <v>19.268002187015885</v>
      </c>
      <c r="M27">
        <v>13</v>
      </c>
      <c r="N27">
        <v>0.37028299999999997</v>
      </c>
      <c r="O27" s="1">
        <f t="shared" si="6"/>
        <v>17.778615430962393</v>
      </c>
      <c r="R27">
        <f t="shared" si="7"/>
        <v>1.2761806510155747</v>
      </c>
      <c r="S27">
        <f t="shared" si="4"/>
        <v>1.1885667718032689</v>
      </c>
      <c r="T27">
        <f t="shared" si="8"/>
        <v>1.0343795010091017</v>
      </c>
    </row>
    <row r="28" spans="1:20" x14ac:dyDescent="0.25">
      <c r="A28">
        <v>14</v>
      </c>
      <c r="B28">
        <v>0.47087600000000002</v>
      </c>
      <c r="C28" s="1">
        <f t="shared" si="9"/>
        <v>20.76273789700047</v>
      </c>
      <c r="E28">
        <v>14</v>
      </c>
      <c r="F28">
        <v>0.46651799999999999</v>
      </c>
      <c r="G28" s="1">
        <f t="shared" si="10"/>
        <v>20.287473234849308</v>
      </c>
      <c r="I28">
        <v>14</v>
      </c>
      <c r="J28">
        <v>0.385272</v>
      </c>
      <c r="K28" s="1">
        <f t="shared" si="5"/>
        <v>19.883442797580415</v>
      </c>
      <c r="M28">
        <v>14</v>
      </c>
      <c r="N28">
        <v>0.37039100000000003</v>
      </c>
      <c r="O28" s="1">
        <f t="shared" si="6"/>
        <v>17.773431475449048</v>
      </c>
      <c r="R28">
        <f t="shared" si="7"/>
        <v>1.2712943889025381</v>
      </c>
      <c r="S28">
        <f t="shared" si="4"/>
        <v>1.2221910753960838</v>
      </c>
      <c r="T28">
        <f t="shared" si="8"/>
        <v>1.0093415473786649</v>
      </c>
    </row>
    <row r="29" spans="1:20" x14ac:dyDescent="0.25">
      <c r="A29">
        <v>15</v>
      </c>
      <c r="B29">
        <v>0.47019100000000003</v>
      </c>
      <c r="C29" s="1">
        <f t="shared" si="9"/>
        <v>20.792986190692702</v>
      </c>
      <c r="E29">
        <v>15</v>
      </c>
      <c r="F29">
        <v>0.46298299999999998</v>
      </c>
      <c r="G29" s="1">
        <f t="shared" si="10"/>
        <v>20.44237356139519</v>
      </c>
      <c r="I29">
        <v>15</v>
      </c>
      <c r="J29">
        <v>0.39262000000000002</v>
      </c>
      <c r="K29" s="1">
        <f t="shared" si="5"/>
        <v>19.511318255589121</v>
      </c>
      <c r="M29">
        <v>15</v>
      </c>
      <c r="N29">
        <v>0.35832799999999998</v>
      </c>
      <c r="O29" s="1">
        <f t="shared" si="6"/>
        <v>18.371768484804555</v>
      </c>
      <c r="R29">
        <f t="shared" si="7"/>
        <v>1.3121804603603404</v>
      </c>
      <c r="S29">
        <f t="shared" si="4"/>
        <v>1.1975727166216699</v>
      </c>
      <c r="T29">
        <f t="shared" si="8"/>
        <v>1.0155686061907241</v>
      </c>
    </row>
    <row r="30" spans="1:20" x14ac:dyDescent="0.25">
      <c r="A30">
        <v>16</v>
      </c>
      <c r="B30">
        <v>0.47230499999999997</v>
      </c>
      <c r="C30" s="1">
        <f t="shared" si="9"/>
        <v>20.699918421333656</v>
      </c>
      <c r="E30">
        <v>16</v>
      </c>
      <c r="F30">
        <v>0.46318399999999998</v>
      </c>
      <c r="G30" s="1">
        <f t="shared" si="10"/>
        <v>20.433502535872197</v>
      </c>
      <c r="I30">
        <v>16</v>
      </c>
      <c r="J30">
        <v>0.37629000000000001</v>
      </c>
      <c r="K30" s="1">
        <f t="shared" si="5"/>
        <v>20.358058341995275</v>
      </c>
      <c r="M30">
        <v>16</v>
      </c>
      <c r="N30">
        <v>0.35144900000000001</v>
      </c>
      <c r="O30" s="1">
        <f t="shared" si="6"/>
        <v>18.731363747294907</v>
      </c>
      <c r="R30">
        <f t="shared" si="7"/>
        <v>1.343879197266175</v>
      </c>
      <c r="S30">
        <f t="shared" si="4"/>
        <v>1.2551622418879056</v>
      </c>
      <c r="T30">
        <f t="shared" si="8"/>
        <v>1.0196919582714428</v>
      </c>
    </row>
    <row r="31" spans="1:20" x14ac:dyDescent="0.25">
      <c r="A31">
        <v>17</v>
      </c>
      <c r="B31">
        <v>0.47219899999999998</v>
      </c>
      <c r="C31" s="1">
        <f t="shared" si="9"/>
        <v>20.70456517270895</v>
      </c>
      <c r="E31">
        <v>17</v>
      </c>
      <c r="F31">
        <v>0.45913900000000002</v>
      </c>
      <c r="G31" s="1">
        <f t="shared" si="10"/>
        <v>20.613521043900494</v>
      </c>
      <c r="I31">
        <v>17</v>
      </c>
      <c r="J31">
        <v>0.37794899999999998</v>
      </c>
      <c r="K31" s="1">
        <f t="shared" si="5"/>
        <v>20.268697029253687</v>
      </c>
      <c r="M31">
        <v>17</v>
      </c>
      <c r="N31">
        <v>0.34758</v>
      </c>
      <c r="O31" s="1">
        <f t="shared" si="6"/>
        <v>18.939867246743333</v>
      </c>
      <c r="R31">
        <f t="shared" si="7"/>
        <v>1.3585332873007652</v>
      </c>
      <c r="S31">
        <f t="shared" si="4"/>
        <v>1.2493722698035978</v>
      </c>
      <c r="T31">
        <f t="shared" si="8"/>
        <v>1.0284445451159669</v>
      </c>
    </row>
    <row r="32" spans="1:20" x14ac:dyDescent="0.25">
      <c r="A32">
        <v>18</v>
      </c>
      <c r="B32">
        <v>0.47324100000000002</v>
      </c>
      <c r="C32" s="1">
        <f t="shared" si="9"/>
        <v>20.658977075080124</v>
      </c>
      <c r="E32">
        <v>18</v>
      </c>
      <c r="F32">
        <v>0.466472</v>
      </c>
      <c r="G32" s="1">
        <f t="shared" si="10"/>
        <v>20.289473834604063</v>
      </c>
      <c r="I32">
        <v>18</v>
      </c>
      <c r="J32">
        <v>0.36264800000000003</v>
      </c>
      <c r="K32" s="1">
        <f t="shared" si="5"/>
        <v>21.123882590030554</v>
      </c>
      <c r="M32">
        <v>18</v>
      </c>
      <c r="N32">
        <v>0.35505900000000001</v>
      </c>
      <c r="O32" s="1">
        <f t="shared" si="6"/>
        <v>18.540915897422817</v>
      </c>
      <c r="R32">
        <f t="shared" si="7"/>
        <v>1.3328517232347301</v>
      </c>
      <c r="S32">
        <f t="shared" si="4"/>
        <v>1.3049596302750877</v>
      </c>
      <c r="T32">
        <f t="shared" si="8"/>
        <v>1.0145110531821846</v>
      </c>
    </row>
    <row r="33" spans="1:20" x14ac:dyDescent="0.25">
      <c r="A33">
        <v>19</v>
      </c>
      <c r="B33">
        <v>0.47346199999999999</v>
      </c>
      <c r="C33" s="1">
        <f t="shared" si="9"/>
        <v>20.649333990875707</v>
      </c>
      <c r="E33">
        <v>19</v>
      </c>
      <c r="F33">
        <v>0.470775</v>
      </c>
      <c r="G33" s="1">
        <f t="shared" si="10"/>
        <v>20.104023022835598</v>
      </c>
      <c r="I33">
        <v>19</v>
      </c>
      <c r="J33">
        <v>0.36491299999999999</v>
      </c>
      <c r="K33" s="1">
        <f t="shared" si="5"/>
        <v>20.992767518584984</v>
      </c>
      <c r="M33">
        <v>19</v>
      </c>
      <c r="N33">
        <v>0.34688999999999998</v>
      </c>
      <c r="O33" s="1">
        <f t="shared" si="6"/>
        <v>18.977540596797393</v>
      </c>
      <c r="R33">
        <f t="shared" si="7"/>
        <v>1.3648764738101415</v>
      </c>
      <c r="S33">
        <f t="shared" si="4"/>
        <v>1.2974654232652714</v>
      </c>
      <c r="T33">
        <f t="shared" si="8"/>
        <v>1.0057076097923636</v>
      </c>
    </row>
    <row r="34" spans="1:20" x14ac:dyDescent="0.25">
      <c r="A34">
        <v>20</v>
      </c>
      <c r="B34">
        <v>0.473659</v>
      </c>
      <c r="C34" s="1">
        <f>($A$2/$C$2)/(B34*$B$2*59.5)</f>
        <v>20.640745705218297</v>
      </c>
      <c r="E34">
        <v>20</v>
      </c>
      <c r="F34">
        <v>0.46311099999999999</v>
      </c>
      <c r="G34" s="1">
        <f t="shared" si="10"/>
        <v>20.436723460629157</v>
      </c>
      <c r="I34">
        <v>20</v>
      </c>
      <c r="J34">
        <v>0.35479699999999997</v>
      </c>
      <c r="K34" s="1">
        <f t="shared" si="5"/>
        <v>21.591314959003043</v>
      </c>
      <c r="M34">
        <v>20</v>
      </c>
      <c r="N34">
        <v>0.33287299999999997</v>
      </c>
      <c r="O34" s="1">
        <f t="shared" si="6"/>
        <v>19.776668752416231</v>
      </c>
      <c r="R34">
        <f t="shared" si="7"/>
        <v>1.4229420830166462</v>
      </c>
      <c r="S34">
        <f t="shared" si="4"/>
        <v>1.3350141066581735</v>
      </c>
      <c r="T34">
        <f t="shared" si="8"/>
        <v>1.0227763970192891</v>
      </c>
    </row>
    <row r="35" spans="1:20" x14ac:dyDescent="0.25">
      <c r="A35">
        <v>21</v>
      </c>
      <c r="B35">
        <v>0.47400999999999999</v>
      </c>
      <c r="C35" s="1">
        <f t="shared" si="9"/>
        <v>20.625461424839123</v>
      </c>
      <c r="E35">
        <v>21</v>
      </c>
      <c r="F35">
        <v>0.46178000000000002</v>
      </c>
      <c r="G35" s="1">
        <f t="shared" si="10"/>
        <v>20.49562873787394</v>
      </c>
      <c r="I35">
        <v>21</v>
      </c>
      <c r="J35">
        <v>0.35544199999999998</v>
      </c>
      <c r="K35" s="1">
        <f t="shared" si="5"/>
        <v>21.552134450935462</v>
      </c>
      <c r="M35">
        <v>21</v>
      </c>
      <c r="N35">
        <v>0.34082800000000002</v>
      </c>
      <c r="O35" s="1">
        <f t="shared" si="6"/>
        <v>19.315076982005724</v>
      </c>
      <c r="R35">
        <f t="shared" si="7"/>
        <v>1.3907601488140644</v>
      </c>
      <c r="S35">
        <f t="shared" si="4"/>
        <v>1.3335790368048797</v>
      </c>
      <c r="T35">
        <f t="shared" si="8"/>
        <v>1.0264844731257308</v>
      </c>
    </row>
    <row r="36" spans="1:20" x14ac:dyDescent="0.25">
      <c r="A36">
        <v>22</v>
      </c>
      <c r="B36">
        <v>0.47494900000000001</v>
      </c>
      <c r="C36" s="1">
        <f t="shared" si="9"/>
        <v>20.584683766021175</v>
      </c>
      <c r="E36">
        <v>22</v>
      </c>
      <c r="F36">
        <v>0.46147500000000002</v>
      </c>
      <c r="G36" s="1">
        <f t="shared" si="10"/>
        <v>20.509174795114422</v>
      </c>
      <c r="I36">
        <v>22</v>
      </c>
      <c r="J36">
        <v>0.34860200000000002</v>
      </c>
      <c r="K36" s="1">
        <f t="shared" si="5"/>
        <v>21.975013836723257</v>
      </c>
      <c r="M36">
        <v>22</v>
      </c>
      <c r="N36">
        <v>0.33281300000000003</v>
      </c>
      <c r="O36" s="1">
        <f t="shared" si="6"/>
        <v>19.780234118327851</v>
      </c>
      <c r="R36">
        <f t="shared" si="7"/>
        <v>1.4270746635498011</v>
      </c>
      <c r="S36">
        <f t="shared" si="4"/>
        <v>1.3624391139465637</v>
      </c>
      <c r="T36">
        <f t="shared" si="8"/>
        <v>1.0291976813478521</v>
      </c>
    </row>
    <row r="37" spans="1:20" x14ac:dyDescent="0.25">
      <c r="A37">
        <v>23</v>
      </c>
      <c r="B37">
        <v>0.47692699999999999</v>
      </c>
      <c r="C37" s="1">
        <f t="shared" si="9"/>
        <v>20.499311152415348</v>
      </c>
      <c r="E37">
        <v>23</v>
      </c>
      <c r="F37">
        <v>0.46229999999999999</v>
      </c>
      <c r="G37" s="1">
        <f t="shared" si="10"/>
        <v>20.472575034772721</v>
      </c>
      <c r="I37">
        <v>23</v>
      </c>
      <c r="J37">
        <v>0.34095500000000001</v>
      </c>
      <c r="K37" s="1">
        <f t="shared" si="5"/>
        <v>22.467873395343673</v>
      </c>
      <c r="M37">
        <v>23</v>
      </c>
      <c r="N37">
        <v>0.331733</v>
      </c>
      <c r="O37" s="1">
        <f t="shared" si="6"/>
        <v>19.84463124748833</v>
      </c>
      <c r="R37">
        <f t="shared" si="7"/>
        <v>1.4376833176078352</v>
      </c>
      <c r="S37">
        <f t="shared" si="4"/>
        <v>1.3987974952706368</v>
      </c>
      <c r="T37">
        <f t="shared" si="8"/>
        <v>1.0316396279472204</v>
      </c>
    </row>
    <row r="38" spans="1:20" x14ac:dyDescent="0.25">
      <c r="A38">
        <v>24</v>
      </c>
      <c r="B38">
        <v>0.47547499999999998</v>
      </c>
      <c r="C38" s="1">
        <f t="shared" si="9"/>
        <v>20.561911709318036</v>
      </c>
      <c r="E38">
        <v>24</v>
      </c>
      <c r="F38">
        <v>0.459843</v>
      </c>
      <c r="G38" s="1">
        <f t="shared" si="10"/>
        <v>20.581962623276702</v>
      </c>
      <c r="I38">
        <v>24</v>
      </c>
      <c r="J38">
        <v>0.34442899999999999</v>
      </c>
      <c r="K38" s="1">
        <f t="shared" si="5"/>
        <v>22.241256611694723</v>
      </c>
      <c r="M38">
        <v>24</v>
      </c>
      <c r="N38">
        <v>0.32394200000000001</v>
      </c>
      <c r="O38" s="1">
        <f t="shared" si="6"/>
        <v>20.321906568530931</v>
      </c>
      <c r="R38">
        <f t="shared" si="7"/>
        <v>1.4677781825141536</v>
      </c>
      <c r="S38">
        <f t="shared" si="4"/>
        <v>1.3804731889591177</v>
      </c>
      <c r="T38">
        <f t="shared" si="8"/>
        <v>1.0339942110676905</v>
      </c>
    </row>
    <row r="39" spans="1:20" x14ac:dyDescent="0.25">
      <c r="A39">
        <v>25</v>
      </c>
      <c r="B39">
        <v>0.47665800000000003</v>
      </c>
      <c r="C39" s="1">
        <f t="shared" si="9"/>
        <v>20.510879855133012</v>
      </c>
      <c r="E39">
        <v>25</v>
      </c>
      <c r="F39">
        <v>0.45886399999999999</v>
      </c>
      <c r="G39" s="1">
        <f t="shared" si="10"/>
        <v>20.625874853061973</v>
      </c>
      <c r="I39">
        <v>25</v>
      </c>
      <c r="J39">
        <v>0.33671899999999999</v>
      </c>
      <c r="K39" s="1">
        <f t="shared" si="5"/>
        <v>22.750524245763984</v>
      </c>
      <c r="M39">
        <v>25</v>
      </c>
      <c r="N39">
        <v>0.320689</v>
      </c>
      <c r="O39" s="1">
        <f t="shared" si="6"/>
        <v>20.528047602577725</v>
      </c>
      <c r="R39">
        <f t="shared" si="7"/>
        <v>1.4863559398669739</v>
      </c>
      <c r="S39">
        <f t="shared" si="4"/>
        <v>1.4155957935251651</v>
      </c>
      <c r="T39">
        <f t="shared" si="8"/>
        <v>1.0387783744203076</v>
      </c>
    </row>
    <row r="40" spans="1:20" x14ac:dyDescent="0.25">
      <c r="A40">
        <v>26</v>
      </c>
      <c r="B40">
        <v>0.477572</v>
      </c>
      <c r="C40" s="1">
        <f t="shared" si="9"/>
        <v>20.471625158066207</v>
      </c>
      <c r="E40">
        <v>26</v>
      </c>
      <c r="F40">
        <v>0.46548</v>
      </c>
      <c r="G40" s="1">
        <f t="shared" si="10"/>
        <v>20.332713411049731</v>
      </c>
      <c r="I40">
        <v>26</v>
      </c>
      <c r="J40">
        <v>0.332735</v>
      </c>
      <c r="K40" s="1">
        <f t="shared" si="5"/>
        <v>23.022927475346453</v>
      </c>
      <c r="M40">
        <v>26</v>
      </c>
      <c r="N40">
        <v>0.32383699999999999</v>
      </c>
      <c r="O40" s="1">
        <f t="shared" si="6"/>
        <v>20.328495686481308</v>
      </c>
      <c r="R40">
        <f t="shared" si="7"/>
        <v>1.4747295707408357</v>
      </c>
      <c r="S40">
        <f t="shared" si="4"/>
        <v>1.4352923497678332</v>
      </c>
      <c r="T40">
        <f t="shared" si="8"/>
        <v>1.0259774856062558</v>
      </c>
    </row>
    <row r="41" spans="1:20" x14ac:dyDescent="0.25">
      <c r="A41">
        <v>27</v>
      </c>
      <c r="B41">
        <v>0.47863600000000001</v>
      </c>
      <c r="C41" s="1">
        <f t="shared" si="9"/>
        <v>20.426117070149328</v>
      </c>
      <c r="E41">
        <v>27</v>
      </c>
      <c r="F41">
        <v>0.46938999999999997</v>
      </c>
      <c r="G41" s="1">
        <f t="shared" si="10"/>
        <v>20.163342718369435</v>
      </c>
      <c r="I41">
        <v>27</v>
      </c>
      <c r="J41">
        <v>0.34594000000000003</v>
      </c>
      <c r="K41" s="1">
        <f t="shared" si="5"/>
        <v>22.144111040959128</v>
      </c>
      <c r="M41">
        <v>27</v>
      </c>
      <c r="N41">
        <v>0.32036599999999998</v>
      </c>
      <c r="O41" s="1">
        <f t="shared" si="6"/>
        <v>20.548744428631775</v>
      </c>
      <c r="R41">
        <f t="shared" si="7"/>
        <v>1.4940287046690348</v>
      </c>
      <c r="S41">
        <f t="shared" si="4"/>
        <v>1.3835809677978839</v>
      </c>
      <c r="T41">
        <f t="shared" si="8"/>
        <v>1.0196979057926245</v>
      </c>
    </row>
    <row r="42" spans="1:20" x14ac:dyDescent="0.25">
      <c r="A42">
        <v>28</v>
      </c>
      <c r="B42">
        <v>0.47910000000000003</v>
      </c>
      <c r="C42" s="1">
        <f t="shared" si="9"/>
        <v>20.406334731763707</v>
      </c>
      <c r="E42">
        <v>28</v>
      </c>
      <c r="F42">
        <v>0.46079399999999998</v>
      </c>
      <c r="G42" s="1">
        <f t="shared" si="10"/>
        <v>20.539484972841286</v>
      </c>
      <c r="I42">
        <v>28</v>
      </c>
      <c r="J42">
        <v>0.33603</v>
      </c>
      <c r="K42" s="1">
        <f t="shared" si="5"/>
        <v>22.797172197450827</v>
      </c>
      <c r="M42">
        <v>28</v>
      </c>
      <c r="N42">
        <v>0.31379499999999999</v>
      </c>
      <c r="O42" s="1">
        <f t="shared" si="6"/>
        <v>20.979043826775595</v>
      </c>
      <c r="R42">
        <f t="shared" si="7"/>
        <v>1.5267929699325995</v>
      </c>
      <c r="S42">
        <f t="shared" si="4"/>
        <v>1.425765556646728</v>
      </c>
      <c r="T42">
        <f t="shared" si="8"/>
        <v>1.0397270797796847</v>
      </c>
    </row>
    <row r="43" spans="1:20" x14ac:dyDescent="0.25">
      <c r="A43">
        <v>29</v>
      </c>
      <c r="B43">
        <v>0.47855700000000001</v>
      </c>
      <c r="C43" s="1">
        <f t="shared" si="9"/>
        <v>20.42948900546433</v>
      </c>
      <c r="E43">
        <v>29</v>
      </c>
      <c r="F43">
        <v>0.46236899999999997</v>
      </c>
      <c r="G43" s="1">
        <f t="shared" si="10"/>
        <v>20.469519882551445</v>
      </c>
      <c r="I43">
        <v>29</v>
      </c>
      <c r="J43">
        <v>0.32934600000000003</v>
      </c>
      <c r="K43" s="1">
        <f t="shared" si="5"/>
        <v>23.259835472449645</v>
      </c>
      <c r="M43">
        <v>29</v>
      </c>
      <c r="N43">
        <v>0.31073400000000001</v>
      </c>
      <c r="O43" s="1">
        <f t="shared" si="6"/>
        <v>21.185705644129861</v>
      </c>
      <c r="R43">
        <f t="shared" si="7"/>
        <v>1.5400857324914556</v>
      </c>
      <c r="S43">
        <f t="shared" si="4"/>
        <v>1.4530524129638738</v>
      </c>
      <c r="T43">
        <f t="shared" si="8"/>
        <v>1.0350109977096216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LYSO</vt:lpstr>
      <vt:lpstr>LuYAG</vt:lpstr>
      <vt:lpstr>YAP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2014-12-23T10:30:24Z</dcterms:modified>
</cp:coreProperties>
</file>