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conmsu-my.sharepoint.com/personal/cavi21a_econ_msu_ru/Documents/"/>
    </mc:Choice>
  </mc:AlternateContent>
  <xr:revisionPtr revIDLastSave="0" documentId="8_{292F7444-039C-467F-8014-5CF6C07325A6}" xr6:coauthVersionLast="47" xr6:coauthVersionMax="47" xr10:uidLastSave="{00000000-0000-0000-0000-000000000000}"/>
  <bookViews>
    <workbookView xWindow="-110" yWindow="-110" windowWidth="19420" windowHeight="10420" xr2:uid="{23565B39-C1F4-4877-AF80-2B57B243813C}"/>
  </bookViews>
  <sheets>
    <sheet name="short_model_esg" sheetId="1" r:id="rId1"/>
  </sheets>
  <definedNames>
    <definedName name="_xlnm._FilterDatabase" localSheetId="0" hidden="1">short_model_esg!$A$1:$T$51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I2" i="1"/>
  <c r="G2" i="1"/>
</calcChain>
</file>

<file path=xl/sharedStrings.xml><?xml version="1.0" encoding="utf-8"?>
<sst xmlns="http://schemas.openxmlformats.org/spreadsheetml/2006/main" count="70" uniqueCount="30">
  <si>
    <t>Q</t>
  </si>
  <si>
    <t>Year</t>
  </si>
  <si>
    <t>Company_name</t>
  </si>
  <si>
    <t>ENV</t>
  </si>
  <si>
    <t>SOC</t>
  </si>
  <si>
    <t>GOV</t>
  </si>
  <si>
    <t>ESG</t>
  </si>
  <si>
    <t>Price_stock</t>
  </si>
  <si>
    <t>EPS</t>
  </si>
  <si>
    <t>Cap_company</t>
  </si>
  <si>
    <t>MBR</t>
  </si>
  <si>
    <t>Tobin_Q</t>
  </si>
  <si>
    <t>MOEX_weight</t>
  </si>
  <si>
    <t>ROE</t>
  </si>
  <si>
    <t>ROA</t>
  </si>
  <si>
    <t>BV</t>
  </si>
  <si>
    <t>RD</t>
  </si>
  <si>
    <t>Debt_equity</t>
  </si>
  <si>
    <t>Assets_growth</t>
  </si>
  <si>
    <t>Cash_ratio</t>
  </si>
  <si>
    <t>Группа «Татнефть»</t>
  </si>
  <si>
    <t>Роснефть</t>
  </si>
  <si>
    <t>ЛУКОЙЛ</t>
  </si>
  <si>
    <t>Транснефть</t>
  </si>
  <si>
    <t>НОВАТЭК</t>
  </si>
  <si>
    <t>Газпром</t>
  </si>
  <si>
    <t>Газпром нефть</t>
  </si>
  <si>
    <t>РуссНефть</t>
  </si>
  <si>
    <t>Башнефть</t>
  </si>
  <si>
    <t>Сургутнефтегаз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</si>
</sst>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2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2" fontId="0" fillId="0" borderId="0" xfId="1" applyNumberFormat="1" applyFont="1" applyFill="1"/>
    <xf numFmtId="2" fontId="0" fillId="0" borderId="0" xfId="1" applyNumberFormat="1" applyFont="1"/>
    <xf numFmtId="2" fontId="0" fillId="3" borderId="0" xfId="0" applyNumberFormat="1" applyFill="1"/>
    <xf numFmtId="0" fontId="0" fillId="4" borderId="0" xfId="0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6BC1-179C-4E60-904D-47AFE5AD208E}">
  <dimension ref="A1:T51"/>
  <sheetViews>
    <sheetView tabSelected="1" workbookViewId="0">
      <selection activeCell="P1" sqref="P1"/>
    </sheetView>
  </sheetViews>
  <sheetFormatPr defaultRowHeight="14.5" x14ac:dyDescent="0.35"/>
  <cols>
    <col min="3" max="3" width="17.453125" customWidth="1"/>
    <col min="8" max="8" width="13.54296875" customWidth="1"/>
    <col min="10" max="10" width="13.5429687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s="2">
        <v>4</v>
      </c>
      <c r="B2" s="2">
        <v>2024</v>
      </c>
      <c r="C2" s="2" t="s">
        <v>20</v>
      </c>
      <c r="D2">
        <v>8</v>
      </c>
      <c r="E2">
        <v>8</v>
      </c>
      <c r="F2">
        <v>10</v>
      </c>
      <c r="G2" s="1">
        <f>AVERAGE(D2:F2)</f>
        <v>8.6666666666666661</v>
      </c>
      <c r="H2">
        <v>683.9</v>
      </c>
      <c r="I2">
        <f>115.4-86.512</f>
        <v>28.888000000000005</v>
      </c>
      <c r="J2" s="1">
        <v>1603844000000</v>
      </c>
      <c r="K2" s="1">
        <v>1.616565266147066</v>
      </c>
      <c r="L2" s="1">
        <v>1.2463690395118097</v>
      </c>
      <c r="M2" s="1">
        <v>8.6800000000000002E-2</v>
      </c>
      <c r="N2" s="3">
        <v>0.26185593461799944</v>
      </c>
      <c r="O2" s="1">
        <v>0.17046130954207422</v>
      </c>
      <c r="P2" s="1">
        <v>426.50289020819883</v>
      </c>
      <c r="Q2" s="1">
        <v>0</v>
      </c>
      <c r="R2" s="1">
        <v>5.0872729687438493E-2</v>
      </c>
      <c r="S2" s="1">
        <v>2.5327193667210812E-2</v>
      </c>
      <c r="T2" s="1">
        <v>0.19056088471850649</v>
      </c>
    </row>
    <row r="3" spans="1:20" x14ac:dyDescent="0.35">
      <c r="A3" s="2">
        <v>4</v>
      </c>
      <c r="B3" s="2">
        <v>2024</v>
      </c>
      <c r="C3" s="2" t="s">
        <v>21</v>
      </c>
      <c r="D3">
        <v>10</v>
      </c>
      <c r="E3">
        <v>7</v>
      </c>
      <c r="F3">
        <v>9</v>
      </c>
      <c r="G3" s="1">
        <f t="shared" ref="G3:G51" si="0">AVERAGE(D3:F3)</f>
        <v>8.6666666666666661</v>
      </c>
      <c r="H3">
        <v>526.79999999999995</v>
      </c>
      <c r="I3">
        <v>14.446</v>
      </c>
      <c r="J3" s="1">
        <v>6418149000000</v>
      </c>
      <c r="K3" s="1">
        <v>2.417772654820546</v>
      </c>
      <c r="L3" s="1">
        <v>-2.0749935587866073</v>
      </c>
      <c r="M3" s="1">
        <v>2.93E-2</v>
      </c>
      <c r="N3" s="1">
        <v>0.19554396588126591</v>
      </c>
      <c r="O3" s="1">
        <v>3.8956416666041362E-2</v>
      </c>
      <c r="P3" s="1">
        <v>250.47847971315343</v>
      </c>
      <c r="Q3" s="1">
        <v>2654570928000</v>
      </c>
      <c r="R3" s="1">
        <v>2.9389632594514725</v>
      </c>
      <c r="S3" s="1">
        <v>4.2733807765128917E-2</v>
      </c>
      <c r="T3" s="1">
        <v>0.19586692665966252</v>
      </c>
    </row>
    <row r="4" spans="1:20" x14ac:dyDescent="0.35">
      <c r="A4" s="2">
        <v>4</v>
      </c>
      <c r="B4" s="2">
        <v>2024</v>
      </c>
      <c r="C4" s="2" t="s">
        <v>22</v>
      </c>
      <c r="D4">
        <v>7</v>
      </c>
      <c r="E4">
        <v>9</v>
      </c>
      <c r="F4">
        <v>8</v>
      </c>
      <c r="G4" s="1">
        <f t="shared" si="0"/>
        <v>8</v>
      </c>
      <c r="H4">
        <v>7171</v>
      </c>
      <c r="I4" s="1">
        <v>475.18299999999999</v>
      </c>
      <c r="J4" s="1">
        <v>4906713000000</v>
      </c>
      <c r="K4" s="1">
        <v>3.6618785628610078</v>
      </c>
      <c r="L4" s="1">
        <v>-28.43004231758319</v>
      </c>
      <c r="M4" s="1">
        <v>0.2</v>
      </c>
      <c r="N4" s="1">
        <v>0.55324793614661061</v>
      </c>
      <c r="O4" s="1">
        <v>0.26280291573291292</v>
      </c>
      <c r="P4" s="1">
        <v>1977.2637897756449</v>
      </c>
      <c r="Q4" s="1">
        <v>0</v>
      </c>
      <c r="R4" s="1">
        <v>0.51292934421681924</v>
      </c>
      <c r="S4" s="1">
        <v>5.6525901946586687E-2</v>
      </c>
      <c r="T4" s="1">
        <v>0.1458250848572335</v>
      </c>
    </row>
    <row r="5" spans="1:20" x14ac:dyDescent="0.35">
      <c r="A5" s="2">
        <v>4</v>
      </c>
      <c r="B5" s="2">
        <v>2024</v>
      </c>
      <c r="C5" s="2" t="s">
        <v>23</v>
      </c>
      <c r="D5">
        <v>4</v>
      </c>
      <c r="E5">
        <v>4</v>
      </c>
      <c r="F5">
        <v>7</v>
      </c>
      <c r="G5" s="1">
        <f t="shared" si="0"/>
        <v>5</v>
      </c>
      <c r="H5">
        <v>1242.5</v>
      </c>
      <c r="I5" s="1">
        <v>22.279310344827586</v>
      </c>
      <c r="J5" s="1">
        <v>193193218750</v>
      </c>
      <c r="K5" s="1">
        <v>0.72700344817194884</v>
      </c>
      <c r="L5" s="1">
        <v>-2.0604164613643423</v>
      </c>
      <c r="M5" s="1">
        <v>0</v>
      </c>
      <c r="N5" s="1">
        <v>0.39322705910829342</v>
      </c>
      <c r="O5" s="1">
        <v>0.10003272854656182</v>
      </c>
      <c r="P5" s="1">
        <v>1709.0702982554867</v>
      </c>
      <c r="Q5" s="1">
        <v>0</v>
      </c>
      <c r="R5" s="1">
        <v>1.1484086261640687</v>
      </c>
      <c r="S5" s="1">
        <v>-6.4444235050602594E-2</v>
      </c>
      <c r="T5" s="1">
        <v>0.754266584104759</v>
      </c>
    </row>
    <row r="6" spans="1:20" x14ac:dyDescent="0.35">
      <c r="A6" s="2">
        <v>4</v>
      </c>
      <c r="B6" s="2">
        <v>2024</v>
      </c>
      <c r="C6" s="2" t="s">
        <v>24</v>
      </c>
      <c r="D6">
        <v>9</v>
      </c>
      <c r="E6">
        <v>10</v>
      </c>
      <c r="F6">
        <v>6</v>
      </c>
      <c r="G6" s="1">
        <f t="shared" si="0"/>
        <v>8.3333333333333339</v>
      </c>
      <c r="H6">
        <v>1082</v>
      </c>
      <c r="I6">
        <v>24.484000000000002</v>
      </c>
      <c r="J6" s="1">
        <v>2999870000000</v>
      </c>
      <c r="K6" s="1">
        <v>1.6181439896906902</v>
      </c>
      <c r="L6" s="1">
        <v>4.547145653977327</v>
      </c>
      <c r="M6" s="1">
        <v>4.8899999999999999E-2</v>
      </c>
      <c r="N6" s="1">
        <v>0.17421289803010143</v>
      </c>
      <c r="O6" s="1">
        <v>0.13362631984212311</v>
      </c>
      <c r="P6" s="1">
        <v>610.57600452655299</v>
      </c>
      <c r="Q6" s="1">
        <v>0</v>
      </c>
      <c r="R6" s="1">
        <v>0.17664125826339822</v>
      </c>
      <c r="S6" s="1">
        <v>0.14097874871517302</v>
      </c>
      <c r="T6" s="1">
        <v>0.34358496171065223</v>
      </c>
    </row>
    <row r="7" spans="1:20" x14ac:dyDescent="0.35">
      <c r="A7" s="2">
        <v>4</v>
      </c>
      <c r="B7" s="2">
        <v>2024</v>
      </c>
      <c r="C7" s="2" t="s">
        <v>25</v>
      </c>
      <c r="D7">
        <v>6</v>
      </c>
      <c r="E7">
        <v>6</v>
      </c>
      <c r="F7">
        <v>5</v>
      </c>
      <c r="G7" s="1">
        <f t="shared" si="0"/>
        <v>5.666666666666667</v>
      </c>
      <c r="H7">
        <v>140.84</v>
      </c>
      <c r="I7">
        <v>-45.5</v>
      </c>
      <c r="J7" s="1">
        <v>3134779000000</v>
      </c>
      <c r="K7" s="1">
        <v>0.19196016388559486</v>
      </c>
      <c r="L7" s="1">
        <v>0.15512909276708822</v>
      </c>
      <c r="M7" s="1">
        <v>0.15310000000000001</v>
      </c>
      <c r="N7" s="1">
        <v>-6.3790398134926152E-2</v>
      </c>
      <c r="O7" s="1">
        <v>-4.0994714529670025E-2</v>
      </c>
      <c r="P7" s="1">
        <v>689.8157551429556</v>
      </c>
      <c r="Q7" s="1">
        <v>0</v>
      </c>
      <c r="R7" s="1">
        <v>0.28095780160840961</v>
      </c>
      <c r="S7" s="1">
        <v>-7.0218518095034321E-3</v>
      </c>
      <c r="T7" s="1">
        <v>8.8509809724316227E-2</v>
      </c>
    </row>
    <row r="8" spans="1:20" x14ac:dyDescent="0.35">
      <c r="A8" s="2">
        <v>4</v>
      </c>
      <c r="B8" s="2">
        <v>2024</v>
      </c>
      <c r="C8" s="2" t="s">
        <v>26</v>
      </c>
      <c r="D8">
        <v>3</v>
      </c>
      <c r="E8">
        <v>5</v>
      </c>
      <c r="F8">
        <v>4</v>
      </c>
      <c r="G8" s="1">
        <f t="shared" si="0"/>
        <v>4</v>
      </c>
      <c r="H8">
        <v>618</v>
      </c>
      <c r="I8">
        <v>101.1</v>
      </c>
      <c r="J8" s="1">
        <v>3117168000000</v>
      </c>
      <c r="K8" s="1">
        <v>4.2505828878887781</v>
      </c>
      <c r="L8" s="1">
        <v>2.540583427076855</v>
      </c>
      <c r="M8" s="1">
        <v>0</v>
      </c>
      <c r="N8" s="1">
        <v>0.62901820250768725</v>
      </c>
      <c r="O8" s="1">
        <v>0.1400655993991555</v>
      </c>
      <c r="P8" s="1">
        <v>154.67293165100887</v>
      </c>
      <c r="Q8" s="1">
        <v>0</v>
      </c>
      <c r="R8" s="1">
        <v>1.7120233011568005</v>
      </c>
      <c r="S8" s="1">
        <v>-8.6197377011071552E-2</v>
      </c>
      <c r="T8" s="1">
        <v>0.91834772541354448</v>
      </c>
    </row>
    <row r="9" spans="1:20" x14ac:dyDescent="0.35">
      <c r="A9" s="2">
        <v>4</v>
      </c>
      <c r="B9" s="2">
        <v>2024</v>
      </c>
      <c r="C9" s="2" t="s">
        <v>27</v>
      </c>
      <c r="D9">
        <v>2</v>
      </c>
      <c r="E9">
        <v>3</v>
      </c>
      <c r="F9">
        <v>3</v>
      </c>
      <c r="G9" s="1">
        <f t="shared" si="0"/>
        <v>2.6666666666666665</v>
      </c>
      <c r="H9">
        <v>116.4</v>
      </c>
      <c r="I9" s="1">
        <v>143.65499456004352</v>
      </c>
      <c r="J9" s="1">
        <v>34235586000</v>
      </c>
      <c r="K9" s="1">
        <v>0.2190239914204202</v>
      </c>
      <c r="L9" s="1">
        <v>-2.3655434897743732</v>
      </c>
      <c r="M9" s="1">
        <v>0</v>
      </c>
      <c r="N9" s="1">
        <v>0.30277680786848082</v>
      </c>
      <c r="O9" s="1">
        <v>0.10674355892826411</v>
      </c>
      <c r="P9" s="1">
        <v>191.45162858697131</v>
      </c>
      <c r="Q9" s="1">
        <v>0</v>
      </c>
      <c r="R9" s="1">
        <v>0.57381666389044839</v>
      </c>
      <c r="S9" s="1">
        <v>0.17077529500059918</v>
      </c>
      <c r="T9" s="1">
        <v>2.3712249371881582E-2</v>
      </c>
    </row>
    <row r="10" spans="1:20" x14ac:dyDescent="0.35">
      <c r="A10" s="2">
        <v>4</v>
      </c>
      <c r="B10" s="2">
        <v>2024</v>
      </c>
      <c r="C10" s="2" t="s">
        <v>28</v>
      </c>
      <c r="D10">
        <v>1</v>
      </c>
      <c r="E10">
        <v>2</v>
      </c>
      <c r="F10">
        <v>2</v>
      </c>
      <c r="G10" s="1">
        <f t="shared" si="0"/>
        <v>1.6666666666666667</v>
      </c>
      <c r="H10">
        <v>2543</v>
      </c>
      <c r="I10">
        <v>698</v>
      </c>
      <c r="J10" s="1">
        <v>419430000000</v>
      </c>
      <c r="K10" s="1">
        <v>0.57840896194730973</v>
      </c>
      <c r="L10" s="1">
        <v>0.72424604054095643</v>
      </c>
      <c r="M10" s="1">
        <v>0</v>
      </c>
      <c r="N10" s="1">
        <v>0.14840490041570792</v>
      </c>
      <c r="O10" s="1">
        <v>0.10959265718589087</v>
      </c>
      <c r="P10" s="1">
        <v>4904.7276625678069</v>
      </c>
      <c r="Q10" s="4">
        <v>0</v>
      </c>
      <c r="R10" s="1">
        <v>2.8113941107280147E-2</v>
      </c>
      <c r="S10" s="1">
        <v>2.6372677994294547E-2</v>
      </c>
      <c r="T10" s="1">
        <v>1.7579819877170606E-4</v>
      </c>
    </row>
    <row r="11" spans="1:20" x14ac:dyDescent="0.35">
      <c r="A11" s="2">
        <v>4</v>
      </c>
      <c r="B11" s="2">
        <v>2024</v>
      </c>
      <c r="C11" s="2" t="s">
        <v>29</v>
      </c>
      <c r="D11">
        <v>5</v>
      </c>
      <c r="E11">
        <v>1</v>
      </c>
      <c r="F11">
        <v>1</v>
      </c>
      <c r="G11" s="1">
        <f t="shared" si="0"/>
        <v>2.3333333333333335</v>
      </c>
      <c r="H11">
        <v>24.63</v>
      </c>
      <c r="I11">
        <v>12.296646795827122</v>
      </c>
      <c r="J11" s="1">
        <v>1342359223613.55</v>
      </c>
      <c r="K11" s="1">
        <v>0.17920401526727167</v>
      </c>
      <c r="L11" s="1">
        <v>0.17920401526727167</v>
      </c>
      <c r="M11" s="1">
        <v>3.8800000000000001E-2</v>
      </c>
      <c r="N11" s="1">
        <v>1.8696273523750997E-2</v>
      </c>
      <c r="O11" s="1">
        <v>1.6813969346276814E-2</v>
      </c>
      <c r="P11" s="1">
        <v>172.49291530124009</v>
      </c>
      <c r="Q11" s="1">
        <v>0</v>
      </c>
      <c r="R11" s="1">
        <v>0</v>
      </c>
      <c r="S11" s="1">
        <v>3.265539088845637E-3</v>
      </c>
      <c r="T11" s="1">
        <v>0</v>
      </c>
    </row>
    <row r="12" spans="1:20" x14ac:dyDescent="0.35">
      <c r="A12" s="2">
        <v>4</v>
      </c>
      <c r="B12" s="2">
        <v>2023</v>
      </c>
      <c r="C12" s="2" t="s">
        <v>21</v>
      </c>
      <c r="D12">
        <v>10</v>
      </c>
      <c r="E12">
        <v>8</v>
      </c>
      <c r="F12">
        <v>10</v>
      </c>
      <c r="G12" s="1">
        <f t="shared" si="0"/>
        <v>9.3333333333333339</v>
      </c>
      <c r="H12">
        <v>575</v>
      </c>
      <c r="I12">
        <v>19.757999999999999</v>
      </c>
      <c r="J12" s="1">
        <v>5833669000000</v>
      </c>
      <c r="K12" s="1">
        <v>2.0185130459460887</v>
      </c>
      <c r="L12" s="1">
        <v>-2.2253931801061491</v>
      </c>
      <c r="M12" s="1">
        <v>3.15E-2</v>
      </c>
      <c r="N12" s="1">
        <v>0.23562456996666231</v>
      </c>
      <c r="O12" s="1">
        <v>5.0309347772069607E-2</v>
      </c>
      <c r="P12" s="1">
        <v>272.70073466691827</v>
      </c>
      <c r="Q12" s="1">
        <v>2890082386000</v>
      </c>
      <c r="R12" s="1">
        <v>2.3339483859267394</v>
      </c>
      <c r="S12" s="1">
        <v>6.7993696343767507E-2</v>
      </c>
      <c r="T12" s="1">
        <v>0.19165027694784398</v>
      </c>
    </row>
    <row r="13" spans="1:20" x14ac:dyDescent="0.35">
      <c r="A13" s="2">
        <v>4</v>
      </c>
      <c r="B13" s="2">
        <v>2023</v>
      </c>
      <c r="C13" s="2" t="s">
        <v>20</v>
      </c>
      <c r="D13">
        <v>9</v>
      </c>
      <c r="E13">
        <v>10</v>
      </c>
      <c r="F13">
        <v>9</v>
      </c>
      <c r="G13" s="1">
        <f t="shared" si="0"/>
        <v>9.3333333333333339</v>
      </c>
      <c r="H13">
        <v>703.5</v>
      </c>
      <c r="I13">
        <v>13.6</v>
      </c>
      <c r="J13" s="1">
        <v>1652605000000</v>
      </c>
      <c r="K13" s="1">
        <v>1.7801361428405529</v>
      </c>
      <c r="L13" s="1">
        <v>1.3001085501604324</v>
      </c>
      <c r="M13" s="1">
        <v>6.6500000000000004E-2</v>
      </c>
      <c r="N13" s="3">
        <v>0.26052949453653174</v>
      </c>
      <c r="O13" s="1">
        <v>0.17817180865759877</v>
      </c>
      <c r="P13" s="1">
        <v>399.08825091161583</v>
      </c>
      <c r="Q13" s="1">
        <v>0</v>
      </c>
      <c r="R13" s="1">
        <v>5.2304421059112739E-2</v>
      </c>
      <c r="S13" s="1">
        <v>0.19700053949943785</v>
      </c>
      <c r="T13" s="1">
        <v>0.15441532123491306</v>
      </c>
    </row>
    <row r="14" spans="1:20" x14ac:dyDescent="0.35">
      <c r="A14" s="2">
        <v>4</v>
      </c>
      <c r="B14" s="2">
        <v>2023</v>
      </c>
      <c r="C14" s="2" t="s">
        <v>22</v>
      </c>
      <c r="D14">
        <v>8</v>
      </c>
      <c r="E14">
        <v>9</v>
      </c>
      <c r="F14">
        <v>8</v>
      </c>
      <c r="G14" s="1">
        <f t="shared" si="0"/>
        <v>8.3333333333333339</v>
      </c>
      <c r="H14">
        <v>7090.5</v>
      </c>
      <c r="I14" s="1">
        <v>24.088999999999999</v>
      </c>
      <c r="J14" s="1">
        <v>4684080000000</v>
      </c>
      <c r="K14" s="1">
        <v>3.5807903878941212</v>
      </c>
      <c r="L14" s="1">
        <v>-21.940429603324464</v>
      </c>
      <c r="M14" s="1">
        <v>0.2</v>
      </c>
      <c r="N14" s="1">
        <v>0.50930279093979702</v>
      </c>
      <c r="O14" s="1">
        <v>0.26237977171418581</v>
      </c>
      <c r="P14" s="1">
        <v>1887.9909808619345</v>
      </c>
      <c r="Q14" s="1">
        <v>1960000</v>
      </c>
      <c r="R14" s="1">
        <v>0.51349749882661355</v>
      </c>
      <c r="S14" s="1">
        <v>0.18668991090434628</v>
      </c>
      <c r="T14" s="1">
        <v>0.22236848185756752</v>
      </c>
    </row>
    <row r="15" spans="1:20" x14ac:dyDescent="0.35">
      <c r="A15" s="2">
        <v>4</v>
      </c>
      <c r="B15" s="2">
        <v>2023</v>
      </c>
      <c r="C15" s="2" t="s">
        <v>24</v>
      </c>
      <c r="D15">
        <v>6</v>
      </c>
      <c r="E15">
        <v>7</v>
      </c>
      <c r="F15">
        <v>7</v>
      </c>
      <c r="G15" s="1">
        <f t="shared" si="0"/>
        <v>6.666666666666667</v>
      </c>
      <c r="H15">
        <v>1439</v>
      </c>
      <c r="I15">
        <v>41.497999999999998</v>
      </c>
      <c r="J15" s="1">
        <v>4460334000000</v>
      </c>
      <c r="K15" s="1">
        <v>2.5070765198550604</v>
      </c>
      <c r="L15" s="1">
        <v>6.2403377669310611</v>
      </c>
      <c r="M15" s="1">
        <v>5.2300000000000006E-2</v>
      </c>
      <c r="N15" s="1">
        <v>0.31988751755276779</v>
      </c>
      <c r="O15" s="1">
        <v>0.26561535100961897</v>
      </c>
      <c r="P15" s="1">
        <v>585.94149338044326</v>
      </c>
      <c r="Q15" s="1">
        <v>0</v>
      </c>
      <c r="R15" s="1">
        <v>9.4878132132140747E-2</v>
      </c>
      <c r="S15" s="1">
        <v>0.24160202325587465</v>
      </c>
      <c r="T15" s="1">
        <v>0.61579662749935082</v>
      </c>
    </row>
    <row r="16" spans="1:20" x14ac:dyDescent="0.35">
      <c r="A16" s="2">
        <v>4</v>
      </c>
      <c r="B16" s="2">
        <v>2023</v>
      </c>
      <c r="C16" s="2" t="s">
        <v>25</v>
      </c>
      <c r="D16">
        <v>7</v>
      </c>
      <c r="E16">
        <v>6</v>
      </c>
      <c r="F16">
        <v>6</v>
      </c>
      <c r="G16" s="1">
        <f t="shared" si="0"/>
        <v>6.333333333333333</v>
      </c>
      <c r="H16">
        <v>166.33</v>
      </c>
      <c r="I16">
        <v>29.4</v>
      </c>
      <c r="J16" s="1">
        <v>3783182000000</v>
      </c>
      <c r="K16" s="1">
        <v>0.21723118185660803</v>
      </c>
      <c r="L16" s="1">
        <v>0.19126631115090001</v>
      </c>
      <c r="M16" s="1">
        <v>0.17019999999999999</v>
      </c>
      <c r="N16" s="1">
        <v>4.0742018611385815E-2</v>
      </c>
      <c r="O16" s="1">
        <v>2.7612054703784295E-2</v>
      </c>
      <c r="P16" s="1">
        <v>735.65190213067194</v>
      </c>
      <c r="Q16" s="1">
        <v>0</v>
      </c>
      <c r="R16" s="1">
        <v>0.25474849125323046</v>
      </c>
      <c r="S16" s="1">
        <v>9.6243003821707029E-2</v>
      </c>
      <c r="T16" s="1">
        <v>0.17486657852754081</v>
      </c>
    </row>
    <row r="17" spans="1:20" x14ac:dyDescent="0.35">
      <c r="A17" s="2">
        <v>4</v>
      </c>
      <c r="B17" s="2">
        <v>2023</v>
      </c>
      <c r="C17" s="2" t="s">
        <v>27</v>
      </c>
      <c r="D17">
        <v>2</v>
      </c>
      <c r="E17">
        <v>2</v>
      </c>
      <c r="F17">
        <v>5</v>
      </c>
      <c r="G17" s="1">
        <f t="shared" si="0"/>
        <v>3</v>
      </c>
      <c r="H17">
        <v>133.30000000000001</v>
      </c>
      <c r="I17" s="1">
        <v>108.06828165374677</v>
      </c>
      <c r="J17" s="1">
        <v>39206196000</v>
      </c>
      <c r="K17" s="1">
        <v>0.31916642346283985</v>
      </c>
      <c r="L17" s="1">
        <v>-12.191277027241332</v>
      </c>
      <c r="M17" s="1">
        <v>0</v>
      </c>
      <c r="N17" s="1">
        <v>0.28313578934020273</v>
      </c>
      <c r="O17" s="1">
        <v>9.3966190726509732E-2</v>
      </c>
      <c r="P17" s="1">
        <v>417.65044879640965</v>
      </c>
      <c r="Q17" s="1">
        <v>0</v>
      </c>
      <c r="R17" s="1">
        <v>0.65915328435065801</v>
      </c>
      <c r="S17" s="1">
        <v>0.16948238581593844</v>
      </c>
      <c r="T17" s="1">
        <v>0.2323933240572493</v>
      </c>
    </row>
    <row r="18" spans="1:20" x14ac:dyDescent="0.35">
      <c r="A18" s="2">
        <v>4</v>
      </c>
      <c r="B18" s="2">
        <v>2023</v>
      </c>
      <c r="C18" s="2" t="s">
        <v>28</v>
      </c>
      <c r="D18">
        <v>1</v>
      </c>
      <c r="E18">
        <v>1</v>
      </c>
      <c r="F18">
        <v>4</v>
      </c>
      <c r="G18" s="1">
        <f t="shared" si="0"/>
        <v>2</v>
      </c>
      <c r="H18">
        <v>2530</v>
      </c>
      <c r="I18">
        <v>1132</v>
      </c>
      <c r="J18" s="1">
        <v>376485000000</v>
      </c>
      <c r="K18" s="1">
        <v>0.56507864156310328</v>
      </c>
      <c r="L18" s="1">
        <v>0.72827499176218524</v>
      </c>
      <c r="M18" s="1">
        <v>0</v>
      </c>
      <c r="N18" s="1">
        <v>0.27890580775384793</v>
      </c>
      <c r="O18" s="1">
        <v>0.19126575061228013</v>
      </c>
      <c r="P18" s="1">
        <v>4506.3944780379588</v>
      </c>
      <c r="Q18" s="5">
        <v>0</v>
      </c>
      <c r="R18" s="1">
        <v>7.5941894020770187E-2</v>
      </c>
      <c r="S18" s="1">
        <v>0.13276623539281807</v>
      </c>
      <c r="T18" s="1">
        <v>3.7178990065519471E-4</v>
      </c>
    </row>
    <row r="19" spans="1:20" x14ac:dyDescent="0.35">
      <c r="A19" s="2">
        <v>4</v>
      </c>
      <c r="B19" s="2">
        <v>2023</v>
      </c>
      <c r="C19" s="2" t="s">
        <v>29</v>
      </c>
      <c r="D19">
        <v>5</v>
      </c>
      <c r="E19">
        <v>3</v>
      </c>
      <c r="F19">
        <v>3</v>
      </c>
      <c r="G19" s="1">
        <f t="shared" si="0"/>
        <v>3.6666666666666665</v>
      </c>
      <c r="H19">
        <v>26.84</v>
      </c>
      <c r="I19">
        <v>37.340000000000003</v>
      </c>
      <c r="J19" s="1">
        <v>1387309349704.0801</v>
      </c>
      <c r="K19" s="1">
        <v>0.18563098222680613</v>
      </c>
      <c r="L19" s="1">
        <v>0.18563065304104628</v>
      </c>
      <c r="M19" s="1">
        <v>4.5899999999999996E-2</v>
      </c>
      <c r="N19" s="1">
        <v>1.0478336474278626E-2</v>
      </c>
      <c r="O19" s="1">
        <v>8.1064726105590339E-3</v>
      </c>
      <c r="P19" s="1">
        <v>172.09691997627706</v>
      </c>
      <c r="Q19" s="1">
        <v>80199000</v>
      </c>
      <c r="R19" s="1">
        <v>0</v>
      </c>
      <c r="S19" s="1">
        <v>0.24401842037447063</v>
      </c>
      <c r="T19" s="1">
        <v>0.29985993981267467</v>
      </c>
    </row>
    <row r="20" spans="1:20" x14ac:dyDescent="0.35">
      <c r="A20" s="2">
        <v>4</v>
      </c>
      <c r="B20" s="2">
        <v>2023</v>
      </c>
      <c r="C20" s="2" t="s">
        <v>26</v>
      </c>
      <c r="D20">
        <v>3</v>
      </c>
      <c r="E20">
        <v>4</v>
      </c>
      <c r="F20">
        <v>2</v>
      </c>
      <c r="G20" s="1">
        <f t="shared" si="0"/>
        <v>3</v>
      </c>
      <c r="H20">
        <v>817.5</v>
      </c>
      <c r="I20">
        <v>135.88999999999999</v>
      </c>
      <c r="J20" s="1">
        <v>4016118000000</v>
      </c>
      <c r="K20" s="1">
        <v>6.2739015189869054</v>
      </c>
      <c r="L20" s="1">
        <v>2.122856761161918</v>
      </c>
      <c r="M20" s="1">
        <v>0</v>
      </c>
      <c r="N20" s="1">
        <v>0.63125784154031184</v>
      </c>
      <c r="O20" s="1">
        <v>0.14398119543722734</v>
      </c>
      <c r="P20" s="1">
        <v>135.01168724594922</v>
      </c>
      <c r="Q20" s="1">
        <v>0</v>
      </c>
      <c r="R20" s="1">
        <v>1.8978264559979099</v>
      </c>
      <c r="S20" s="1">
        <v>0.2658769128286631</v>
      </c>
      <c r="T20" s="1">
        <v>1.1461816360724641</v>
      </c>
    </row>
    <row r="21" spans="1:20" x14ac:dyDescent="0.35">
      <c r="A21" s="2">
        <v>4</v>
      </c>
      <c r="B21" s="2">
        <v>2023</v>
      </c>
      <c r="C21" s="2" t="s">
        <v>23</v>
      </c>
      <c r="D21">
        <v>4</v>
      </c>
      <c r="E21">
        <v>5</v>
      </c>
      <c r="F21">
        <v>1</v>
      </c>
      <c r="G21" s="1">
        <f t="shared" si="0"/>
        <v>3.3333333333333335</v>
      </c>
      <c r="H21">
        <v>1450</v>
      </c>
      <c r="I21">
        <v>26</v>
      </c>
      <c r="J21" s="1">
        <v>225456875000</v>
      </c>
      <c r="K21" s="1">
        <v>0.79256561252701874</v>
      </c>
      <c r="L21" s="1">
        <v>-1.4981027135942606</v>
      </c>
      <c r="M21" s="1">
        <v>0</v>
      </c>
      <c r="N21" s="1">
        <v>0.74237874264385695</v>
      </c>
      <c r="O21" s="1">
        <v>0.16722639612528223</v>
      </c>
      <c r="P21" s="1">
        <v>1829.5015290618217</v>
      </c>
      <c r="Q21" s="1">
        <v>0</v>
      </c>
      <c r="R21" s="1">
        <v>0.3489452162766154</v>
      </c>
      <c r="S21" s="3">
        <v>2.6895320907824871E-3</v>
      </c>
      <c r="T21" s="1">
        <v>0.85534410335097144</v>
      </c>
    </row>
    <row r="22" spans="1:20" x14ac:dyDescent="0.35">
      <c r="A22" s="2">
        <v>4</v>
      </c>
      <c r="B22" s="2">
        <v>2022</v>
      </c>
      <c r="C22" s="2" t="s">
        <v>20</v>
      </c>
      <c r="D22">
        <v>6</v>
      </c>
      <c r="E22">
        <v>9</v>
      </c>
      <c r="F22">
        <v>10</v>
      </c>
      <c r="G22" s="1">
        <f t="shared" si="0"/>
        <v>8.3333333333333339</v>
      </c>
      <c r="H22">
        <v>328.8</v>
      </c>
      <c r="I22">
        <v>26.516999999999999</v>
      </c>
      <c r="J22" s="1">
        <v>809315000000</v>
      </c>
      <c r="K22" s="1">
        <v>0.89970997803306474</v>
      </c>
      <c r="L22" s="1">
        <v>0.73810680039456</v>
      </c>
      <c r="M22" s="1">
        <v>3.32E-2</v>
      </c>
      <c r="N22" s="1">
        <v>0.28673229994376304</v>
      </c>
      <c r="O22" s="1">
        <v>0.20836740072170246</v>
      </c>
      <c r="P22" s="1">
        <v>386.69463861908304</v>
      </c>
      <c r="Q22" s="1">
        <v>1492915000</v>
      </c>
      <c r="R22" s="1">
        <v>4.5295224407605625E-2</v>
      </c>
      <c r="S22" s="1">
        <v>0.10102966388475521</v>
      </c>
      <c r="T22" s="1">
        <v>0.54108232360976949</v>
      </c>
    </row>
    <row r="23" spans="1:20" x14ac:dyDescent="0.35">
      <c r="A23" s="2">
        <v>4</v>
      </c>
      <c r="B23" s="2">
        <v>2022</v>
      </c>
      <c r="C23" s="2" t="s">
        <v>22</v>
      </c>
      <c r="D23">
        <v>10</v>
      </c>
      <c r="E23">
        <v>8</v>
      </c>
      <c r="F23">
        <v>9</v>
      </c>
      <c r="G23" s="1">
        <f t="shared" si="0"/>
        <v>9</v>
      </c>
      <c r="H23">
        <v>3955</v>
      </c>
      <c r="I23" s="1">
        <v>205.12100000000001</v>
      </c>
      <c r="J23" s="1">
        <v>2820287000000</v>
      </c>
      <c r="K23" s="1">
        <v>2.2291815792070451</v>
      </c>
      <c r="L23" s="1">
        <v>-41.197005901805419</v>
      </c>
      <c r="M23" s="1">
        <v>0.16850000000000001</v>
      </c>
      <c r="N23" s="1">
        <v>0.69012387551163623</v>
      </c>
      <c r="O23" s="1">
        <v>0.36035667995990855</v>
      </c>
      <c r="P23" s="1">
        <v>1826.0067156424097</v>
      </c>
      <c r="Q23" s="1">
        <v>3895000</v>
      </c>
      <c r="R23" s="1">
        <v>0.51343575063634705</v>
      </c>
      <c r="S23" s="1">
        <v>8.7250846169529162E-2</v>
      </c>
      <c r="T23" s="1">
        <v>0.34186986903779321</v>
      </c>
    </row>
    <row r="24" spans="1:20" x14ac:dyDescent="0.35">
      <c r="A24" s="2">
        <v>4</v>
      </c>
      <c r="B24" s="2">
        <v>2022</v>
      </c>
      <c r="C24" s="2" t="s">
        <v>23</v>
      </c>
      <c r="D24">
        <v>5</v>
      </c>
      <c r="E24">
        <v>7</v>
      </c>
      <c r="F24">
        <v>8</v>
      </c>
      <c r="G24" s="1">
        <f t="shared" si="0"/>
        <v>6.666666666666667</v>
      </c>
      <c r="H24">
        <v>869.5</v>
      </c>
      <c r="I24">
        <v>14</v>
      </c>
      <c r="J24" s="1">
        <v>135196381250</v>
      </c>
      <c r="K24" s="1">
        <v>0.61968466662142052</v>
      </c>
      <c r="L24" s="1">
        <v>-0.58821313348274606</v>
      </c>
      <c r="M24" s="1">
        <v>0</v>
      </c>
      <c r="N24" s="1">
        <v>0.49767155597027807</v>
      </c>
      <c r="O24" s="1">
        <v>9.2846694041889818E-2</v>
      </c>
      <c r="P24" s="1">
        <v>1403.1329913980223</v>
      </c>
      <c r="Q24" s="1">
        <v>20965000</v>
      </c>
      <c r="R24" s="1">
        <v>0.4848219922587671</v>
      </c>
      <c r="S24" s="1">
        <v>3.2125846515972167E-2</v>
      </c>
      <c r="T24" s="1">
        <v>0.76628193839177305</v>
      </c>
    </row>
    <row r="25" spans="1:20" x14ac:dyDescent="0.35">
      <c r="A25" s="2">
        <v>4</v>
      </c>
      <c r="B25" s="2">
        <v>2022</v>
      </c>
      <c r="C25" s="2" t="s">
        <v>26</v>
      </c>
      <c r="D25">
        <v>4</v>
      </c>
      <c r="E25">
        <v>6</v>
      </c>
      <c r="F25">
        <v>7</v>
      </c>
      <c r="G25" s="1">
        <f t="shared" si="0"/>
        <v>5.666666666666667</v>
      </c>
      <c r="H25">
        <v>441</v>
      </c>
      <c r="I25">
        <v>158.5</v>
      </c>
      <c r="J25" s="1">
        <v>2169382000000</v>
      </c>
      <c r="K25" s="1">
        <v>3.2105528215731534</v>
      </c>
      <c r="L25" s="1">
        <v>1.7545472961538227</v>
      </c>
      <c r="M25" s="1">
        <v>0</v>
      </c>
      <c r="N25" s="6">
        <v>0.64772171081697183</v>
      </c>
      <c r="O25" s="1">
        <v>0.17712525746148974</v>
      </c>
      <c r="P25" s="1">
        <v>142.51442019018111</v>
      </c>
      <c r="Q25" s="1">
        <v>4392035000</v>
      </c>
      <c r="R25" s="1">
        <v>1.3907432165716442</v>
      </c>
      <c r="S25" s="1">
        <v>1.4944578060369862E-2</v>
      </c>
      <c r="T25" s="1">
        <v>0.61100205613979819</v>
      </c>
    </row>
    <row r="26" spans="1:20" x14ac:dyDescent="0.35">
      <c r="A26" s="2">
        <v>4</v>
      </c>
      <c r="B26" s="2">
        <v>2022</v>
      </c>
      <c r="C26" s="2" t="s">
        <v>21</v>
      </c>
      <c r="D26">
        <v>8</v>
      </c>
      <c r="E26">
        <v>5</v>
      </c>
      <c r="F26">
        <v>6</v>
      </c>
      <c r="G26" s="1">
        <f t="shared" si="0"/>
        <v>6.333333333333333</v>
      </c>
      <c r="H26">
        <v>340.75</v>
      </c>
      <c r="I26">
        <v>-4.7839999999999998</v>
      </c>
      <c r="J26" s="1">
        <v>3855552000000</v>
      </c>
      <c r="K26" s="1">
        <v>1.4056595140728707</v>
      </c>
      <c r="L26" s="1">
        <v>-1.4583026872789755</v>
      </c>
      <c r="M26" s="1">
        <v>4.48E-2</v>
      </c>
      <c r="N26" s="1">
        <v>0.16374785526811994</v>
      </c>
      <c r="O26" s="1">
        <v>3.4789164292120041E-2</v>
      </c>
      <c r="P26" s="1">
        <v>258.81087035289676</v>
      </c>
      <c r="Q26" s="1">
        <v>2742877604000</v>
      </c>
      <c r="R26" s="1">
        <v>2.2799037094766406</v>
      </c>
      <c r="S26" s="1">
        <v>-2.9034372663420571E-2</v>
      </c>
      <c r="T26" s="1">
        <v>0.25440395483498462</v>
      </c>
    </row>
    <row r="27" spans="1:20" x14ac:dyDescent="0.35">
      <c r="A27" s="2">
        <v>4</v>
      </c>
      <c r="B27" s="2">
        <v>2022</v>
      </c>
      <c r="C27" s="2" t="s">
        <v>25</v>
      </c>
      <c r="D27">
        <v>9</v>
      </c>
      <c r="E27">
        <v>4</v>
      </c>
      <c r="F27">
        <v>5</v>
      </c>
      <c r="G27" s="1">
        <f t="shared" si="0"/>
        <v>6</v>
      </c>
      <c r="H27">
        <v>158.1</v>
      </c>
      <c r="I27">
        <v>31.6</v>
      </c>
      <c r="J27" s="1">
        <v>3853017000000</v>
      </c>
      <c r="K27" s="1">
        <v>0.23026717622709308</v>
      </c>
      <c r="L27" s="1">
        <v>0.19639871218940508</v>
      </c>
      <c r="M27" s="1">
        <v>0.18590000000000001</v>
      </c>
      <c r="N27" s="1">
        <v>0.10298028920513204</v>
      </c>
      <c r="O27" s="1">
        <v>7.8756286704785905E-2</v>
      </c>
      <c r="P27" s="1">
        <v>706.81569168384806</v>
      </c>
      <c r="Q27" s="1">
        <v>4172749000</v>
      </c>
      <c r="R27" s="1">
        <v>0.20856825922337835</v>
      </c>
      <c r="S27" s="1">
        <v>-3.5297717804815942E-2</v>
      </c>
      <c r="T27" s="1">
        <v>0.19683150542550912</v>
      </c>
    </row>
    <row r="28" spans="1:20" x14ac:dyDescent="0.35">
      <c r="A28" s="2">
        <v>4</v>
      </c>
      <c r="B28" s="2">
        <v>2022</v>
      </c>
      <c r="C28" s="2" t="s">
        <v>28</v>
      </c>
      <c r="D28">
        <v>2</v>
      </c>
      <c r="E28">
        <v>2</v>
      </c>
      <c r="F28">
        <v>4</v>
      </c>
      <c r="G28" s="1">
        <f t="shared" si="0"/>
        <v>2.6666666666666665</v>
      </c>
      <c r="H28">
        <v>968</v>
      </c>
      <c r="I28">
        <v>731.2</v>
      </c>
      <c r="J28" s="1">
        <v>159468000000</v>
      </c>
      <c r="K28" s="1">
        <v>0.29846198255151812</v>
      </c>
      <c r="L28" s="1">
        <v>0.42116434335640979</v>
      </c>
      <c r="M28" s="1">
        <v>0</v>
      </c>
      <c r="N28" s="1">
        <v>0.22640276439619375</v>
      </c>
      <c r="O28" s="1">
        <v>0.13918867831957912</v>
      </c>
      <c r="P28" s="1">
        <v>3613.8901627369019</v>
      </c>
      <c r="Q28" s="5">
        <v>289111000</v>
      </c>
      <c r="R28" s="1">
        <v>0.17544211768011148</v>
      </c>
      <c r="S28" s="1">
        <v>0.12118214309835951</v>
      </c>
      <c r="T28" s="1">
        <v>4.498378204221299E-2</v>
      </c>
    </row>
    <row r="29" spans="1:20" x14ac:dyDescent="0.35">
      <c r="A29" s="2">
        <v>4</v>
      </c>
      <c r="B29" s="2">
        <v>2022</v>
      </c>
      <c r="C29" s="2" t="s">
        <v>24</v>
      </c>
      <c r="D29">
        <v>7</v>
      </c>
      <c r="E29">
        <v>10</v>
      </c>
      <c r="F29">
        <v>3</v>
      </c>
      <c r="G29" s="1">
        <f t="shared" si="0"/>
        <v>6.666666666666667</v>
      </c>
      <c r="H29">
        <v>1029.8</v>
      </c>
      <c r="I29">
        <v>29.004999999999999</v>
      </c>
      <c r="J29" s="1">
        <v>3257956000000</v>
      </c>
      <c r="K29" s="1">
        <v>2.1192092673572942</v>
      </c>
      <c r="L29" s="1">
        <v>4.3673094786917313</v>
      </c>
      <c r="M29" s="1">
        <v>7.4800000000000005E-2</v>
      </c>
      <c r="N29" s="1">
        <v>0.47366268456306221</v>
      </c>
      <c r="O29" s="1">
        <v>0.40112548708153678</v>
      </c>
      <c r="P29" s="1">
        <v>506.32087411479608</v>
      </c>
      <c r="Q29" s="1">
        <v>0</v>
      </c>
      <c r="R29" s="1">
        <v>7.0078156452558868E-2</v>
      </c>
      <c r="S29" s="1">
        <v>0.26277410361796205</v>
      </c>
      <c r="T29" s="1">
        <v>0.75466968422642444</v>
      </c>
    </row>
    <row r="30" spans="1:20" x14ac:dyDescent="0.35">
      <c r="A30" s="2">
        <v>4</v>
      </c>
      <c r="B30" s="2">
        <v>2022</v>
      </c>
      <c r="C30" s="2" t="s">
        <v>27</v>
      </c>
      <c r="D30">
        <v>1</v>
      </c>
      <c r="E30">
        <v>1</v>
      </c>
      <c r="F30">
        <v>2</v>
      </c>
      <c r="G30" s="1">
        <f t="shared" si="0"/>
        <v>1.3333333333333333</v>
      </c>
      <c r="H30">
        <v>81</v>
      </c>
      <c r="I30" s="1">
        <v>28.585356317149461</v>
      </c>
      <c r="J30" s="1">
        <v>23912000000</v>
      </c>
      <c r="K30" s="1">
        <v>0.23516407232695666</v>
      </c>
      <c r="L30" s="1">
        <v>-1.7095932187660887</v>
      </c>
      <c r="M30" s="1">
        <v>0</v>
      </c>
      <c r="N30" s="1">
        <v>8.51797381859727E-2</v>
      </c>
      <c r="O30" s="1">
        <v>2.7753961910433989E-2</v>
      </c>
      <c r="P30" s="1">
        <v>345.71671086631306</v>
      </c>
      <c r="Q30" s="1">
        <v>0</v>
      </c>
      <c r="R30" s="1">
        <v>0.71590159060191061</v>
      </c>
      <c r="S30" s="1">
        <v>6.05695390094112E-2</v>
      </c>
      <c r="T30" s="1">
        <v>0.14535278532266213</v>
      </c>
    </row>
    <row r="31" spans="1:20" x14ac:dyDescent="0.35">
      <c r="A31" s="2">
        <v>4</v>
      </c>
      <c r="B31" s="2">
        <v>2022</v>
      </c>
      <c r="C31" s="2" t="s">
        <v>29</v>
      </c>
      <c r="D31">
        <v>3</v>
      </c>
      <c r="E31">
        <v>3</v>
      </c>
      <c r="F31">
        <v>1</v>
      </c>
      <c r="G31" s="1">
        <f t="shared" si="0"/>
        <v>2.3333333333333335</v>
      </c>
      <c r="H31">
        <v>21.675000000000001</v>
      </c>
      <c r="I31">
        <v>1.7</v>
      </c>
      <c r="J31" s="1">
        <v>774360935230.88</v>
      </c>
      <c r="K31" s="1">
        <v>0.12578366162972529</v>
      </c>
      <c r="L31" s="1">
        <v>0.19316785948558407</v>
      </c>
      <c r="M31" s="1">
        <v>2.3800000000000002E-2</v>
      </c>
      <c r="N31" s="1">
        <v>0.19576599011397874</v>
      </c>
      <c r="O31" s="1">
        <v>0.21315196808173784</v>
      </c>
      <c r="P31" s="1">
        <v>141.76513958208218</v>
      </c>
      <c r="Q31" s="1">
        <v>69131000</v>
      </c>
      <c r="R31" s="1">
        <v>0</v>
      </c>
      <c r="S31" s="1">
        <v>0.14306291804541882</v>
      </c>
      <c r="T31" s="1">
        <v>8.5448297943892637</v>
      </c>
    </row>
    <row r="32" spans="1:20" x14ac:dyDescent="0.35">
      <c r="A32" s="2">
        <v>4</v>
      </c>
      <c r="B32" s="2">
        <v>2021</v>
      </c>
      <c r="C32" s="2" t="s">
        <v>22</v>
      </c>
      <c r="D32">
        <v>8</v>
      </c>
      <c r="E32">
        <v>7</v>
      </c>
      <c r="F32">
        <v>10</v>
      </c>
      <c r="G32" s="1">
        <f t="shared" si="0"/>
        <v>8.3333333333333339</v>
      </c>
      <c r="H32">
        <v>6878</v>
      </c>
      <c r="I32" s="1">
        <v>537.31899999999996</v>
      </c>
      <c r="J32" s="1">
        <v>4265281000000</v>
      </c>
      <c r="K32" s="1">
        <v>4.1627726282847179</v>
      </c>
      <c r="L32" s="1">
        <v>-14.497048981050526</v>
      </c>
      <c r="M32" s="1">
        <v>0.13569999999999999</v>
      </c>
      <c r="N32" s="1">
        <v>0.70759759897125507</v>
      </c>
      <c r="O32" s="1">
        <v>0.33202516846892516</v>
      </c>
      <c r="P32" s="1">
        <v>1575.9081363093994</v>
      </c>
      <c r="Q32" s="1">
        <v>6979000</v>
      </c>
      <c r="R32" s="1">
        <v>0.69380271366373092</v>
      </c>
      <c r="S32" s="1">
        <v>0.21559754539168763</v>
      </c>
      <c r="T32" s="1">
        <v>0.21491883356359609</v>
      </c>
    </row>
    <row r="33" spans="1:20" x14ac:dyDescent="0.35">
      <c r="A33" s="2">
        <v>4</v>
      </c>
      <c r="B33" s="2">
        <v>2021</v>
      </c>
      <c r="C33" s="2" t="s">
        <v>21</v>
      </c>
      <c r="D33">
        <v>7</v>
      </c>
      <c r="E33">
        <v>10</v>
      </c>
      <c r="F33">
        <v>9</v>
      </c>
      <c r="G33" s="1">
        <f t="shared" si="0"/>
        <v>8.6666666666666661</v>
      </c>
      <c r="H33">
        <v>576.95000000000005</v>
      </c>
      <c r="I33">
        <v>37.4</v>
      </c>
      <c r="J33" s="1">
        <v>6338134000000</v>
      </c>
      <c r="K33" s="1">
        <v>2.4728290070137486</v>
      </c>
      <c r="L33" s="1">
        <v>-1.9834377182778813</v>
      </c>
      <c r="M33" s="1">
        <v>4.0099999999999997E-2</v>
      </c>
      <c r="N33" s="1">
        <v>0.25186524540251293</v>
      </c>
      <c r="O33" s="1">
        <v>4.4972087146398401E-2</v>
      </c>
      <c r="P33" s="1">
        <v>241.84850943574259</v>
      </c>
      <c r="Q33" s="1">
        <v>2563110503000</v>
      </c>
      <c r="R33" s="1">
        <v>2.5957673499494844</v>
      </c>
      <c r="S33" s="1">
        <v>-3.9193143366927696E-2</v>
      </c>
      <c r="T33" s="1">
        <v>0.52987338642262194</v>
      </c>
    </row>
    <row r="34" spans="1:20" x14ac:dyDescent="0.35">
      <c r="A34" s="2">
        <v>4</v>
      </c>
      <c r="B34" s="2">
        <v>2021</v>
      </c>
      <c r="C34" s="2" t="s">
        <v>23</v>
      </c>
      <c r="D34">
        <v>6</v>
      </c>
      <c r="E34">
        <v>4</v>
      </c>
      <c r="F34">
        <v>8</v>
      </c>
      <c r="G34" s="1">
        <f t="shared" si="0"/>
        <v>6</v>
      </c>
      <c r="H34">
        <v>1593.5</v>
      </c>
      <c r="I34">
        <v>13</v>
      </c>
      <c r="J34" s="1">
        <v>247769331250</v>
      </c>
      <c r="K34" s="1">
        <v>1.3007011686461707</v>
      </c>
      <c r="L34" s="1">
        <v>-0.67276767591123321</v>
      </c>
      <c r="M34" s="1">
        <v>0</v>
      </c>
      <c r="N34" s="1">
        <v>0.54387291920150993</v>
      </c>
      <c r="O34" s="1">
        <v>8.8968847627934416E-2</v>
      </c>
      <c r="P34" s="1">
        <v>1225.1084556636386</v>
      </c>
      <c r="Q34" s="1">
        <v>0</v>
      </c>
      <c r="R34" s="1">
        <v>2.7208351360834908</v>
      </c>
      <c r="S34" s="1">
        <v>8.6239954493030346E-3</v>
      </c>
      <c r="T34" s="1">
        <v>0.66039815242994881</v>
      </c>
    </row>
    <row r="35" spans="1:20" x14ac:dyDescent="0.35">
      <c r="A35" s="2">
        <v>4</v>
      </c>
      <c r="B35" s="2">
        <v>2021</v>
      </c>
      <c r="C35" s="2" t="s">
        <v>26</v>
      </c>
      <c r="D35">
        <v>5</v>
      </c>
      <c r="E35">
        <v>8</v>
      </c>
      <c r="F35">
        <v>7</v>
      </c>
      <c r="G35" s="1">
        <f t="shared" si="0"/>
        <v>6.666666666666667</v>
      </c>
      <c r="H35">
        <v>500.25</v>
      </c>
      <c r="I35">
        <v>106.2</v>
      </c>
      <c r="J35" s="1">
        <v>2574526000000</v>
      </c>
      <c r="K35" s="1">
        <v>4.5102795696368858</v>
      </c>
      <c r="L35" s="1">
        <v>2.14732664944232</v>
      </c>
      <c r="M35" s="1">
        <v>0</v>
      </c>
      <c r="N35" s="1">
        <v>0.66418558009363182</v>
      </c>
      <c r="O35" s="1">
        <v>0.1538179264031117</v>
      </c>
      <c r="P35" s="1">
        <v>120.39166398696364</v>
      </c>
      <c r="Q35" s="1">
        <v>1220547000</v>
      </c>
      <c r="R35" s="1">
        <v>1.7843781621402695</v>
      </c>
      <c r="S35" s="1">
        <v>0.27613906623644113</v>
      </c>
      <c r="T35" s="1">
        <v>0.43615298227046218</v>
      </c>
    </row>
    <row r="36" spans="1:20" x14ac:dyDescent="0.35">
      <c r="A36" s="2">
        <v>4</v>
      </c>
      <c r="B36" s="2">
        <v>2021</v>
      </c>
      <c r="C36" s="2" t="s">
        <v>25</v>
      </c>
      <c r="D36">
        <v>9</v>
      </c>
      <c r="E36">
        <v>6</v>
      </c>
      <c r="F36">
        <v>6</v>
      </c>
      <c r="G36" s="1">
        <f t="shared" si="0"/>
        <v>7</v>
      </c>
      <c r="H36">
        <v>334.8</v>
      </c>
      <c r="I36">
        <v>113.4</v>
      </c>
      <c r="J36" s="1">
        <v>8119839000000</v>
      </c>
      <c r="K36" s="1">
        <v>0.59881100603740989</v>
      </c>
      <c r="L36" s="1">
        <v>0.51074774370700882</v>
      </c>
      <c r="M36" s="1">
        <v>0.19040000000000001</v>
      </c>
      <c r="N36" s="1">
        <v>0.22580415422991904</v>
      </c>
      <c r="O36" s="1">
        <v>0.14891855372595772</v>
      </c>
      <c r="P36" s="1">
        <v>572.78935299036254</v>
      </c>
      <c r="Q36" s="1">
        <v>3567625000</v>
      </c>
      <c r="R36" s="1">
        <v>0.31403935497753149</v>
      </c>
      <c r="S36" s="1">
        <v>0.29408186125049074</v>
      </c>
      <c r="T36" s="1">
        <v>0.64239531916220016</v>
      </c>
    </row>
    <row r="37" spans="1:20" x14ac:dyDescent="0.35">
      <c r="A37" s="2">
        <v>4</v>
      </c>
      <c r="B37" s="2">
        <v>2021</v>
      </c>
      <c r="C37" s="2" t="s">
        <v>20</v>
      </c>
      <c r="D37">
        <v>3</v>
      </c>
      <c r="E37">
        <v>5</v>
      </c>
      <c r="F37">
        <v>5</v>
      </c>
      <c r="G37" s="1">
        <f t="shared" si="0"/>
        <v>4.333333333333333</v>
      </c>
      <c r="H37">
        <v>499.7</v>
      </c>
      <c r="I37">
        <v>8.8949999999999996</v>
      </c>
      <c r="J37" s="1">
        <v>1156317000000</v>
      </c>
      <c r="K37" s="1">
        <v>1.6869919706504886</v>
      </c>
      <c r="L37" s="1">
        <v>1.340887273018434</v>
      </c>
      <c r="M37" s="1">
        <v>2.18E-2</v>
      </c>
      <c r="N37" s="1">
        <v>0.21725435402481347</v>
      </c>
      <c r="O37" s="1">
        <v>0.1580157630261329</v>
      </c>
      <c r="P37" s="1">
        <v>294.65715618851556</v>
      </c>
      <c r="Q37" s="1">
        <v>1181099000</v>
      </c>
      <c r="R37" s="1">
        <v>8.1766560447745912E-2</v>
      </c>
      <c r="S37" s="1">
        <v>0.17290007444173661</v>
      </c>
      <c r="T37" s="1">
        <v>0.48946304760197668</v>
      </c>
    </row>
    <row r="38" spans="1:20" x14ac:dyDescent="0.35">
      <c r="A38" s="2">
        <v>4</v>
      </c>
      <c r="B38" s="2">
        <v>2021</v>
      </c>
      <c r="C38" s="2" t="s">
        <v>24</v>
      </c>
      <c r="D38">
        <v>10</v>
      </c>
      <c r="E38">
        <v>9</v>
      </c>
      <c r="F38">
        <v>4</v>
      </c>
      <c r="G38" s="1">
        <f t="shared" si="0"/>
        <v>7.666666666666667</v>
      </c>
      <c r="H38">
        <v>1637.2</v>
      </c>
      <c r="I38">
        <v>39.1</v>
      </c>
      <c r="J38" s="1">
        <v>5222446000000</v>
      </c>
      <c r="K38" s="1">
        <v>4.4769518409692353</v>
      </c>
      <c r="L38" s="1">
        <v>15.128408609456779</v>
      </c>
      <c r="M38" s="1">
        <v>7.1199999999999999E-2</v>
      </c>
      <c r="N38" s="1">
        <v>0.29327547180550723</v>
      </c>
      <c r="O38" s="1">
        <v>0.23622971703962364</v>
      </c>
      <c r="P38" s="1">
        <v>384.18994791697543</v>
      </c>
      <c r="Q38" s="1">
        <v>0</v>
      </c>
      <c r="R38" s="1">
        <v>0.12962242963428525</v>
      </c>
      <c r="S38" s="1">
        <v>9.8915637978536752E-2</v>
      </c>
      <c r="T38" s="1">
        <v>0.5231001658108253</v>
      </c>
    </row>
    <row r="39" spans="1:20" x14ac:dyDescent="0.35">
      <c r="A39" s="2">
        <v>4</v>
      </c>
      <c r="B39" s="2">
        <v>2021</v>
      </c>
      <c r="C39" s="2" t="s">
        <v>28</v>
      </c>
      <c r="D39">
        <v>2</v>
      </c>
      <c r="E39">
        <v>2</v>
      </c>
      <c r="F39">
        <v>3</v>
      </c>
      <c r="G39" s="1">
        <f t="shared" si="0"/>
        <v>2.3333333333333335</v>
      </c>
      <c r="H39">
        <v>1395.5</v>
      </c>
      <c r="I39">
        <v>613.6</v>
      </c>
      <c r="J39" s="1">
        <v>230592000000</v>
      </c>
      <c r="K39" s="1">
        <v>0.54845731526505115</v>
      </c>
      <c r="L39" s="1">
        <v>0.95068087355843789</v>
      </c>
      <c r="M39" s="1">
        <v>0</v>
      </c>
      <c r="N39" s="1">
        <v>0.24188429811421069</v>
      </c>
      <c r="O39" s="1">
        <v>0.13723033863800027</v>
      </c>
      <c r="P39" s="1">
        <v>2843.7526818446222</v>
      </c>
      <c r="Q39" s="5">
        <v>226580000</v>
      </c>
      <c r="R39" s="1">
        <v>0.23083150638107153</v>
      </c>
      <c r="S39" s="1">
        <v>0.24087425628021952</v>
      </c>
      <c r="T39" s="1">
        <v>4.2531093366222995E-2</v>
      </c>
    </row>
    <row r="40" spans="1:20" x14ac:dyDescent="0.35">
      <c r="A40" s="2">
        <v>4</v>
      </c>
      <c r="B40" s="2">
        <v>2021</v>
      </c>
      <c r="C40" s="2" t="s">
        <v>29</v>
      </c>
      <c r="D40">
        <v>4</v>
      </c>
      <c r="E40">
        <v>3</v>
      </c>
      <c r="F40">
        <v>2</v>
      </c>
      <c r="G40" s="1">
        <f t="shared" si="0"/>
        <v>3</v>
      </c>
      <c r="H40">
        <v>39.825000000000003</v>
      </c>
      <c r="I40">
        <v>14.36</v>
      </c>
      <c r="J40" s="1">
        <v>1719815301059.4001</v>
      </c>
      <c r="K40" s="1">
        <v>0.3164242821854738</v>
      </c>
      <c r="L40" s="1">
        <v>0.64561766427797096</v>
      </c>
      <c r="M40" s="1">
        <v>1.95E-2</v>
      </c>
      <c r="N40" s="1">
        <v>0.1765470112551305</v>
      </c>
      <c r="O40" s="1">
        <v>0.11728599458202973</v>
      </c>
      <c r="P40" s="1">
        <v>125.15904832237908</v>
      </c>
      <c r="Q40" s="1">
        <v>51774000</v>
      </c>
      <c r="R40" s="1">
        <v>0</v>
      </c>
      <c r="S40" s="1">
        <v>0.14832640234358208</v>
      </c>
      <c r="T40" s="1">
        <v>5.2027148884734018</v>
      </c>
    </row>
    <row r="41" spans="1:20" x14ac:dyDescent="0.35">
      <c r="A41" s="2">
        <v>4</v>
      </c>
      <c r="B41" s="2">
        <v>2021</v>
      </c>
      <c r="C41" s="2" t="s">
        <v>27</v>
      </c>
      <c r="D41">
        <v>1</v>
      </c>
      <c r="E41">
        <v>1</v>
      </c>
      <c r="F41">
        <v>1</v>
      </c>
      <c r="G41" s="1">
        <f t="shared" si="0"/>
        <v>1</v>
      </c>
      <c r="H41">
        <v>152.6</v>
      </c>
      <c r="I41" s="1">
        <v>66.109805521555828</v>
      </c>
      <c r="J41" s="1">
        <v>44882712000</v>
      </c>
      <c r="K41" s="1">
        <v>0.46887387406163117</v>
      </c>
      <c r="L41" s="1">
        <v>-1.7510338687929883</v>
      </c>
      <c r="M41" s="1">
        <v>0</v>
      </c>
      <c r="N41" s="1">
        <v>0.22053731998617224</v>
      </c>
      <c r="O41" s="1">
        <v>6.6290803395996079E-2</v>
      </c>
      <c r="P41" s="1">
        <v>325.4606589147287</v>
      </c>
      <c r="Q41" s="1">
        <v>0</v>
      </c>
      <c r="R41" s="1">
        <v>0.86988132159159393</v>
      </c>
      <c r="S41" s="1">
        <v>4.8472053448229691E-3</v>
      </c>
      <c r="T41" s="1">
        <v>0.2127494500419794</v>
      </c>
    </row>
    <row r="42" spans="1:20" x14ac:dyDescent="0.35">
      <c r="A42" s="2">
        <v>4</v>
      </c>
      <c r="B42" s="2">
        <v>2020</v>
      </c>
      <c r="C42" s="2" t="s">
        <v>22</v>
      </c>
      <c r="D42">
        <v>10</v>
      </c>
      <c r="E42">
        <v>10</v>
      </c>
      <c r="F42">
        <v>10</v>
      </c>
      <c r="G42" s="1">
        <f t="shared" si="0"/>
        <v>10</v>
      </c>
      <c r="H42">
        <v>5377</v>
      </c>
      <c r="I42" s="1">
        <v>183.9</v>
      </c>
      <c r="J42" s="1">
        <v>3381908000000</v>
      </c>
      <c r="K42" s="1">
        <v>4.3796738134302995</v>
      </c>
      <c r="L42" s="1">
        <v>-5.8324337453460284</v>
      </c>
      <c r="M42" s="1">
        <v>0.1384</v>
      </c>
      <c r="N42" s="1">
        <v>0.22847763980638575</v>
      </c>
      <c r="O42" s="1">
        <v>0.10034763457548257</v>
      </c>
      <c r="P42" s="1">
        <v>1183.4216398467433</v>
      </c>
      <c r="Q42" s="1">
        <v>10839000</v>
      </c>
      <c r="R42" s="1">
        <v>1.1006904407422524</v>
      </c>
      <c r="S42" s="1">
        <v>-0.21765629273168341</v>
      </c>
      <c r="T42" s="1">
        <v>0.19888669326455677</v>
      </c>
    </row>
    <row r="43" spans="1:20" x14ac:dyDescent="0.35">
      <c r="A43" s="2">
        <v>4</v>
      </c>
      <c r="B43" s="2">
        <v>2020</v>
      </c>
      <c r="C43" s="2" t="s">
        <v>23</v>
      </c>
      <c r="D43">
        <v>5</v>
      </c>
      <c r="E43">
        <v>4</v>
      </c>
      <c r="F43">
        <v>9</v>
      </c>
      <c r="G43" s="1">
        <f t="shared" si="0"/>
        <v>6</v>
      </c>
      <c r="H43">
        <v>1406</v>
      </c>
      <c r="I43">
        <v>9</v>
      </c>
      <c r="J43" s="1">
        <v>218615425000</v>
      </c>
      <c r="K43" s="1">
        <v>1.3545160797409932</v>
      </c>
      <c r="L43" s="1">
        <v>-0.43378173689159638</v>
      </c>
      <c r="M43" s="1">
        <v>0</v>
      </c>
      <c r="N43" s="1">
        <v>0.38062948210364317</v>
      </c>
      <c r="O43" s="1">
        <v>6.0813200769324526E-2</v>
      </c>
      <c r="P43" s="1">
        <v>1038.0090875472306</v>
      </c>
      <c r="Q43" s="1">
        <v>28000000</v>
      </c>
      <c r="R43" s="1">
        <v>3.5455187027194324</v>
      </c>
      <c r="S43" s="1">
        <v>1.8954126435528629E-3</v>
      </c>
      <c r="T43" s="1">
        <v>0.46021507456483385</v>
      </c>
    </row>
    <row r="44" spans="1:20" x14ac:dyDescent="0.35">
      <c r="A44" s="2">
        <v>4</v>
      </c>
      <c r="B44" s="2">
        <v>2020</v>
      </c>
      <c r="C44" s="2" t="s">
        <v>21</v>
      </c>
      <c r="D44">
        <v>8</v>
      </c>
      <c r="E44">
        <v>8</v>
      </c>
      <c r="F44">
        <v>8</v>
      </c>
      <c r="G44" s="1">
        <f t="shared" si="0"/>
        <v>8</v>
      </c>
      <c r="H44">
        <v>473</v>
      </c>
      <c r="I44">
        <v>15</v>
      </c>
      <c r="J44" s="1">
        <v>4632916000000</v>
      </c>
      <c r="K44" s="1">
        <v>2.0825744269203494</v>
      </c>
      <c r="L44" s="1">
        <v>-1.309910531796729</v>
      </c>
      <c r="M44" s="1">
        <v>3.7600000000000001E-2</v>
      </c>
      <c r="N44" s="1">
        <v>6.9459620818911397E-2</v>
      </c>
      <c r="O44" s="1">
        <v>1.1986285284541298E-2</v>
      </c>
      <c r="P44" s="1">
        <v>209.90847801471975</v>
      </c>
      <c r="Q44" s="1">
        <v>2224610050000</v>
      </c>
      <c r="R44" s="1">
        <v>3.2399662120559061</v>
      </c>
      <c r="S44" s="1">
        <v>0.10964787880677274</v>
      </c>
      <c r="T44" s="1">
        <v>0.56868014667697542</v>
      </c>
    </row>
    <row r="45" spans="1:20" x14ac:dyDescent="0.35">
      <c r="A45" s="2">
        <v>4</v>
      </c>
      <c r="B45" s="2">
        <v>2020</v>
      </c>
      <c r="C45" s="2" t="s">
        <v>20</v>
      </c>
      <c r="D45">
        <v>3</v>
      </c>
      <c r="E45">
        <v>5</v>
      </c>
      <c r="F45">
        <v>7</v>
      </c>
      <c r="G45" s="1">
        <f t="shared" si="0"/>
        <v>5</v>
      </c>
      <c r="H45">
        <v>489.3</v>
      </c>
      <c r="I45">
        <v>37.5</v>
      </c>
      <c r="J45" s="1">
        <v>1190575000000</v>
      </c>
      <c r="K45" s="1">
        <v>1.8962314523156381</v>
      </c>
      <c r="L45" s="1">
        <v>1.6196716118272765</v>
      </c>
      <c r="M45" s="1">
        <v>3.2899999999999999E-2</v>
      </c>
      <c r="N45" s="1">
        <v>0.13641569699948314</v>
      </c>
      <c r="O45" s="1">
        <v>9.9303619045836525E-2</v>
      </c>
      <c r="P45" s="1">
        <v>269.9097115156776</v>
      </c>
      <c r="Q45" s="1">
        <v>1128274000</v>
      </c>
      <c r="R45" s="1">
        <v>7.331075991159898E-2</v>
      </c>
      <c r="S45" s="1">
        <v>2.1141056223246357E-2</v>
      </c>
      <c r="T45" s="1">
        <v>0.19485995508642043</v>
      </c>
    </row>
    <row r="46" spans="1:20" x14ac:dyDescent="0.35">
      <c r="A46" s="2">
        <v>4</v>
      </c>
      <c r="B46" s="2">
        <v>2020</v>
      </c>
      <c r="C46" s="2" t="s">
        <v>24</v>
      </c>
      <c r="D46">
        <v>7</v>
      </c>
      <c r="E46">
        <v>7</v>
      </c>
      <c r="F46">
        <v>6</v>
      </c>
      <c r="G46" s="1">
        <f t="shared" si="0"/>
        <v>6.666666666666667</v>
      </c>
      <c r="H46">
        <v>1266.8</v>
      </c>
      <c r="I46">
        <v>16.122</v>
      </c>
      <c r="J46" s="1">
        <v>3836676000000</v>
      </c>
      <c r="K46" s="1">
        <v>3.820279186000842</v>
      </c>
      <c r="L46" s="1">
        <v>14.851059972150265</v>
      </c>
      <c r="M46" s="1">
        <v>6.1199999999999997E-2</v>
      </c>
      <c r="N46" s="1">
        <v>0.43715967583258425</v>
      </c>
      <c r="O46" s="1">
        <v>0.34488583783973187</v>
      </c>
      <c r="P46" s="1">
        <v>330.76114396902022</v>
      </c>
      <c r="Q46" s="1">
        <v>0</v>
      </c>
      <c r="R46" s="1">
        <v>0.17780009979288436</v>
      </c>
      <c r="S46" s="1">
        <v>0.42701352902487666</v>
      </c>
      <c r="T46" s="1">
        <v>1.1238033437652344</v>
      </c>
    </row>
    <row r="47" spans="1:20" x14ac:dyDescent="0.35">
      <c r="A47" s="2">
        <v>4</v>
      </c>
      <c r="B47" s="2">
        <v>2020</v>
      </c>
      <c r="C47" s="2" t="s">
        <v>25</v>
      </c>
      <c r="D47">
        <v>9</v>
      </c>
      <c r="E47">
        <v>9</v>
      </c>
      <c r="F47">
        <v>5</v>
      </c>
      <c r="G47" s="1">
        <f t="shared" si="0"/>
        <v>7.666666666666667</v>
      </c>
      <c r="H47">
        <v>212.83</v>
      </c>
      <c r="I47">
        <v>-29.9</v>
      </c>
      <c r="J47" s="1">
        <v>5034063000000</v>
      </c>
      <c r="K47" s="1">
        <v>0.35151930692488559</v>
      </c>
      <c r="L47" s="1">
        <v>0.25608866163375965</v>
      </c>
      <c r="M47" s="1">
        <v>0.15640000000000001</v>
      </c>
      <c r="N47" s="1">
        <v>-4.913229072778344E-2</v>
      </c>
      <c r="O47" s="1">
        <v>-4.4663958780831188E-2</v>
      </c>
      <c r="P47" s="1">
        <v>431.85053178144932</v>
      </c>
      <c r="Q47" s="1">
        <v>2985739000</v>
      </c>
      <c r="R47" s="1">
        <v>0.34493583910253511</v>
      </c>
      <c r="S47" s="1">
        <v>5.7477569305416809E-2</v>
      </c>
      <c r="T47" s="1">
        <v>0.49375439218236844</v>
      </c>
    </row>
    <row r="48" spans="1:20" x14ac:dyDescent="0.35">
      <c r="A48" s="2">
        <v>4</v>
      </c>
      <c r="B48" s="2">
        <v>2020</v>
      </c>
      <c r="C48" s="2" t="s">
        <v>26</v>
      </c>
      <c r="D48">
        <v>4</v>
      </c>
      <c r="E48">
        <v>6</v>
      </c>
      <c r="F48">
        <v>4</v>
      </c>
      <c r="G48" s="1">
        <f t="shared" si="0"/>
        <v>4.666666666666667</v>
      </c>
      <c r="H48">
        <v>315.7</v>
      </c>
      <c r="I48">
        <v>24.8</v>
      </c>
      <c r="J48" s="1">
        <v>1504414000000</v>
      </c>
      <c r="K48" s="1">
        <v>3.2326359695942002</v>
      </c>
      <c r="L48" s="1">
        <v>1.9426154866024439</v>
      </c>
      <c r="M48" s="1">
        <v>0</v>
      </c>
      <c r="N48" s="1">
        <v>0.77226249590349438</v>
      </c>
      <c r="O48" s="1">
        <v>8.7469345709247054E-2</v>
      </c>
      <c r="P48" s="1">
        <v>98.155166185226619</v>
      </c>
      <c r="Q48" s="1">
        <v>231634000</v>
      </c>
      <c r="R48" s="1">
        <v>1.9666479304164779</v>
      </c>
      <c r="S48" s="1">
        <v>0.12263471859149089</v>
      </c>
      <c r="T48" s="1">
        <v>0.3856033386223689</v>
      </c>
    </row>
    <row r="49" spans="1:20" x14ac:dyDescent="0.35">
      <c r="A49" s="2">
        <v>4</v>
      </c>
      <c r="B49" s="2">
        <v>2020</v>
      </c>
      <c r="C49" s="2" t="s">
        <v>29</v>
      </c>
      <c r="D49">
        <v>6</v>
      </c>
      <c r="E49">
        <v>3</v>
      </c>
      <c r="F49">
        <v>3</v>
      </c>
      <c r="G49" s="1">
        <f t="shared" si="0"/>
        <v>4</v>
      </c>
      <c r="H49">
        <v>35</v>
      </c>
      <c r="I49">
        <v>20.34</v>
      </c>
      <c r="J49" s="1">
        <v>1608992905364.73</v>
      </c>
      <c r="K49" s="1">
        <v>0.32248704059664152</v>
      </c>
      <c r="L49" s="1">
        <v>0.63108435922747863</v>
      </c>
      <c r="M49" s="1">
        <v>2.8299999999999999E-2</v>
      </c>
      <c r="N49" s="1">
        <v>0.15732803239628226</v>
      </c>
      <c r="O49" s="1">
        <v>2.1420021082321626E-2</v>
      </c>
      <c r="P49" s="1">
        <v>114.89261375999129</v>
      </c>
      <c r="Q49" s="1">
        <v>41915000</v>
      </c>
      <c r="R49" s="1">
        <v>0</v>
      </c>
      <c r="S49" s="1">
        <v>0.15358988664174533</v>
      </c>
      <c r="T49" s="1">
        <v>8.895371513683612</v>
      </c>
    </row>
    <row r="50" spans="1:20" x14ac:dyDescent="0.35">
      <c r="A50" s="2">
        <v>4</v>
      </c>
      <c r="B50" s="2">
        <v>2020</v>
      </c>
      <c r="C50" s="2" t="s">
        <v>27</v>
      </c>
      <c r="D50">
        <v>2</v>
      </c>
      <c r="E50">
        <v>2</v>
      </c>
      <c r="F50">
        <v>2</v>
      </c>
      <c r="G50" s="1">
        <f t="shared" si="0"/>
        <v>2</v>
      </c>
      <c r="H50">
        <v>235</v>
      </c>
      <c r="I50" s="1">
        <v>-49.506854345165237</v>
      </c>
      <c r="J50" s="1">
        <v>69118200000</v>
      </c>
      <c r="K50" s="1">
        <v>0.8574348753375447</v>
      </c>
      <c r="L50" s="1">
        <v>-0.89951851080832435</v>
      </c>
      <c r="M50" s="1">
        <v>0</v>
      </c>
      <c r="N50" s="1">
        <v>-0.16146269386587389</v>
      </c>
      <c r="O50" s="1">
        <v>-4.9631924364604466E-2</v>
      </c>
      <c r="P50" s="1">
        <v>274.07329321365427</v>
      </c>
      <c r="Q50" s="1">
        <v>0</v>
      </c>
      <c r="R50" s="1">
        <v>1.1096825340371248</v>
      </c>
      <c r="S50" s="1">
        <v>-5.2425722025529753E-3</v>
      </c>
      <c r="T50" s="1">
        <v>0.33093808895713167</v>
      </c>
    </row>
    <row r="51" spans="1:20" x14ac:dyDescent="0.35">
      <c r="A51" s="2">
        <v>4</v>
      </c>
      <c r="B51" s="2">
        <v>2020</v>
      </c>
      <c r="C51" s="2" t="s">
        <v>28</v>
      </c>
      <c r="D51" s="7">
        <v>1</v>
      </c>
      <c r="E51" s="7">
        <v>1</v>
      </c>
      <c r="F51" s="7">
        <v>1</v>
      </c>
      <c r="G51" s="1">
        <f t="shared" si="0"/>
        <v>1</v>
      </c>
      <c r="H51">
        <v>1640.5</v>
      </c>
      <c r="I51" s="7">
        <v>-159.4</v>
      </c>
      <c r="J51" s="1">
        <v>280127000000</v>
      </c>
      <c r="K51" s="1">
        <v>0.84987515078065534</v>
      </c>
      <c r="L51" s="1">
        <v>1.9183973391948683</v>
      </c>
      <c r="M51" s="1">
        <v>0</v>
      </c>
      <c r="N51" s="1">
        <v>-6.7121135403366436E-2</v>
      </c>
      <c r="O51" s="1">
        <v>-3.8555103074356008E-2</v>
      </c>
      <c r="P51" s="1">
        <v>2229.4116174938786</v>
      </c>
      <c r="Q51" s="4">
        <v>323475000</v>
      </c>
      <c r="R51" s="1">
        <v>0.29138984700050746</v>
      </c>
      <c r="S51" s="1">
        <v>-6.7855413670180886E-2</v>
      </c>
      <c r="T51" s="1">
        <v>0.15806521676790414</v>
      </c>
    </row>
  </sheetData>
  <autoFilter ref="A1:T51" xr:uid="{658B29FF-14F6-42FB-8F94-D3D622805410}">
    <sortState xmlns:xlrd2="http://schemas.microsoft.com/office/spreadsheetml/2017/richdata2" ref="A42:T51">
      <sortCondition ref="F1:F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short_model_esg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Цанга Влада Игоревна</dc:creator>
  <cp:lastModifiedBy>Цанга Влада Игоревна</cp:lastModifiedBy>
  <dcterms:created xsi:type="dcterms:W3CDTF">2025-04-27T20:21:12Z</dcterms:created>
  <dcterms:modified xsi:type="dcterms:W3CDTF">2025-04-27T20:21:35Z</dcterms:modified>
</cp:coreProperties>
</file>