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esktop\Learning-main\Study_work_space\Probability and Statistics with excel\Excel samples\Distribution\"/>
    </mc:Choice>
  </mc:AlternateContent>
  <xr:revisionPtr revIDLastSave="0" documentId="13_ncr:1_{AC04E136-2660-4681-892A-51E555D41D97}" xr6:coauthVersionLast="47" xr6:coauthVersionMax="47" xr10:uidLastSave="{00000000-0000-0000-0000-000000000000}"/>
  <bookViews>
    <workbookView xWindow="-108" yWindow="-108" windowWidth="23256" windowHeight="12456" activeTab="1" xr2:uid="{EB1F3AA5-A9F3-4433-9415-965F6145CBE0}"/>
  </bookViews>
  <sheets>
    <sheet name="Normal" sheetId="2" r:id="rId1"/>
    <sheet name="Exponential and Poiss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E2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7" i="1"/>
  <c r="K14" i="1"/>
  <c r="B7" i="1"/>
  <c r="E9" i="2"/>
  <c r="E8" i="2"/>
  <c r="E5" i="2"/>
  <c r="E4" i="2"/>
  <c r="E3" i="2"/>
  <c r="K8" i="1" l="1"/>
  <c r="K15" i="1"/>
  <c r="K18" i="1"/>
  <c r="K16" i="1"/>
  <c r="K10" i="1"/>
  <c r="K11" i="1"/>
  <c r="K19" i="1"/>
  <c r="K9" i="1"/>
  <c r="K12" i="1"/>
  <c r="K20" i="1"/>
  <c r="K21" i="1"/>
  <c r="K17" i="1"/>
  <c r="K13" i="1"/>
  <c r="H18" i="1"/>
  <c r="H17" i="1"/>
  <c r="H14" i="1"/>
  <c r="H12" i="1"/>
  <c r="H15" i="1"/>
  <c r="H13" i="1"/>
  <c r="H11" i="1"/>
  <c r="H19" i="1"/>
  <c r="H16" i="1"/>
  <c r="H10" i="1"/>
  <c r="H8" i="1"/>
  <c r="I8" i="1" s="1"/>
  <c r="H21" i="1"/>
  <c r="H20" i="1"/>
  <c r="H9" i="1"/>
  <c r="I9" i="1" l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J8" i="1"/>
  <c r="L8" i="1" l="1"/>
  <c r="J9" i="1" s="1"/>
  <c r="M8" i="1"/>
  <c r="M9" i="1" l="1"/>
  <c r="L9" i="1"/>
  <c r="J10" i="1" s="1"/>
  <c r="L10" i="1" l="1"/>
  <c r="J11" i="1" s="1"/>
  <c r="M10" i="1"/>
  <c r="L11" i="1" l="1"/>
  <c r="J12" i="1" s="1"/>
  <c r="M11" i="1"/>
  <c r="L12" i="1" l="1"/>
  <c r="J13" i="1" s="1"/>
  <c r="M12" i="1"/>
  <c r="M13" i="1" l="1"/>
  <c r="L13" i="1"/>
  <c r="J14" i="1" s="1"/>
  <c r="M14" i="1" l="1"/>
  <c r="L14" i="1"/>
  <c r="J15" i="1" s="1"/>
  <c r="L15" i="1" l="1"/>
  <c r="J16" i="1" s="1"/>
  <c r="M15" i="1"/>
  <c r="L16" i="1" l="1"/>
  <c r="J17" i="1" s="1"/>
  <c r="M16" i="1"/>
  <c r="L17" i="1" l="1"/>
  <c r="J18" i="1" s="1"/>
  <c r="M17" i="1"/>
  <c r="L18" i="1" l="1"/>
  <c r="J19" i="1" s="1"/>
  <c r="M18" i="1"/>
  <c r="M19" i="1" l="1"/>
  <c r="L19" i="1"/>
  <c r="J20" i="1" s="1"/>
  <c r="L20" i="1" l="1"/>
  <c r="J21" i="1" s="1"/>
  <c r="M20" i="1"/>
  <c r="L21" i="1" l="1"/>
  <c r="M21" i="1"/>
  <c r="M22" i="1" s="1"/>
  <c r="I2" i="1" l="1"/>
</calcChain>
</file>

<file path=xl/sharedStrings.xml><?xml version="1.0" encoding="utf-8"?>
<sst xmlns="http://schemas.openxmlformats.org/spreadsheetml/2006/main" count="26" uniqueCount="21">
  <si>
    <t>Mean</t>
  </si>
  <si>
    <t>Standard Deviation</t>
  </si>
  <si>
    <t>Exponential</t>
  </si>
  <si>
    <t>Lambda</t>
  </si>
  <si>
    <t>Poisson</t>
  </si>
  <si>
    <t>Customer</t>
  </si>
  <si>
    <t>Interval</t>
  </si>
  <si>
    <t>Arrival Time</t>
  </si>
  <si>
    <t>Service Time</t>
  </si>
  <si>
    <t>Service Complete</t>
  </si>
  <si>
    <t>Wait Time</t>
  </si>
  <si>
    <t>Service Start</t>
  </si>
  <si>
    <t>Probability</t>
  </si>
  <si>
    <t>Total Wait Time</t>
  </si>
  <si>
    <t>Exponential and Poisson Distributions</t>
  </si>
  <si>
    <t>Normal Distribution</t>
  </si>
  <si>
    <t>42% of Values Below</t>
  </si>
  <si>
    <t>18% of Values Above</t>
  </si>
  <si>
    <t>Percent of Values Less than 119</t>
  </si>
  <si>
    <t>Percent of Values Greater than 185</t>
  </si>
  <si>
    <t>Percent of Values Between 119 and 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</si>
</sst>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3" fillId="0" borderId="0" xfId="0" applyFont="1" applyAlignment="1">
      <alignment horizontal="left"/>
    </xf>
    <xf numFmtId="9" fontId="0" fillId="0" borderId="0" xfId="1" applyFont="1"/>
    <xf numFmtId="2" fontId="0" fillId="0" borderId="0" xfId="0" applyNumberFormat="1"/>
    <xf numFmtId="9" fontId="0" fillId="0" borderId="0" xfId="0" applyNumberFormat="1"/>
    <xf numFmtId="0" fontId="0" fillId="3" borderId="4" xfId="0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16AF-5C26-472D-A865-838B4E64A56E}">
  <dimension ref="A1:E9"/>
  <sheetViews>
    <sheetView zoomScale="200" zoomScaleNormal="200" workbookViewId="0">
      <selection activeCell="E6" sqref="E6"/>
    </sheetView>
  </sheetViews>
  <sheetFormatPr defaultRowHeight="14.4" x14ac:dyDescent="0.3"/>
  <cols>
    <col min="1" max="1" width="17.109375" customWidth="1"/>
    <col min="2" max="2" width="6.5546875" customWidth="1"/>
    <col min="3" max="3" width="4.33203125" customWidth="1"/>
    <col min="4" max="4" width="36.44140625" bestFit="1" customWidth="1"/>
    <col min="5" max="5" width="10" customWidth="1"/>
  </cols>
  <sheetData>
    <row r="1" spans="1:5" ht="23.4" x14ac:dyDescent="0.45">
      <c r="A1" s="13" t="s">
        <v>15</v>
      </c>
    </row>
    <row r="3" spans="1:5" x14ac:dyDescent="0.3">
      <c r="A3" s="3" t="s">
        <v>0</v>
      </c>
      <c r="B3">
        <v>145</v>
      </c>
      <c r="D3" s="3" t="s">
        <v>18</v>
      </c>
      <c r="E3" s="14">
        <f>_xlfn.NORM.DIST(119,B3,B4,1)</f>
        <v>0.22878408753125365</v>
      </c>
    </row>
    <row r="4" spans="1:5" x14ac:dyDescent="0.3">
      <c r="A4" s="3" t="s">
        <v>1</v>
      </c>
      <c r="B4">
        <v>35</v>
      </c>
      <c r="D4" s="3" t="s">
        <v>19</v>
      </c>
      <c r="E4" s="14">
        <f>1-_xlfn.NORM.DIST(185,B3,B4,1)</f>
        <v>0.12654895447355785</v>
      </c>
    </row>
    <row r="5" spans="1:5" x14ac:dyDescent="0.3">
      <c r="D5" s="3" t="s">
        <v>20</v>
      </c>
      <c r="E5" s="14">
        <f>1-(E3+E4)</f>
        <v>0.64466695799518847</v>
      </c>
    </row>
    <row r="6" spans="1:5" x14ac:dyDescent="0.3">
      <c r="E6" s="16"/>
    </row>
    <row r="8" spans="1:5" x14ac:dyDescent="0.3">
      <c r="D8" s="3" t="s">
        <v>16</v>
      </c>
      <c r="E8" s="15">
        <f>_xlfn.NORM.INV(42%,B3,B4)</f>
        <v>137.93372823003523</v>
      </c>
    </row>
    <row r="9" spans="1:5" x14ac:dyDescent="0.3">
      <c r="D9" s="3" t="s">
        <v>17</v>
      </c>
      <c r="E9" s="15">
        <f>_xlfn.NORM.INV(1-18%,B3,B4)</f>
        <v>177.03777807449848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8F71-AE87-458D-A1C6-99DFE508DFA5}">
  <dimension ref="A1:M22"/>
  <sheetViews>
    <sheetView tabSelected="1" topLeftCell="A3" zoomScale="120" zoomScaleNormal="120" workbookViewId="0">
      <selection activeCell="J9" sqref="J9"/>
    </sheetView>
  </sheetViews>
  <sheetFormatPr defaultRowHeight="14.4" x14ac:dyDescent="0.3"/>
  <cols>
    <col min="1" max="1" width="11.109375" customWidth="1"/>
    <col min="2" max="2" width="13.6640625" customWidth="1"/>
    <col min="3" max="3" width="5.88671875" customWidth="1"/>
    <col min="4" max="4" width="12.5546875" bestFit="1" customWidth="1"/>
    <col min="5" max="5" width="14.33203125" customWidth="1"/>
    <col min="6" max="6" width="7.33203125" customWidth="1"/>
    <col min="7" max="7" width="9.5546875" bestFit="1" customWidth="1"/>
    <col min="8" max="8" width="11.6640625" customWidth="1"/>
    <col min="9" max="9" width="11.6640625" bestFit="1" customWidth="1"/>
    <col min="10" max="10" width="12" bestFit="1" customWidth="1"/>
    <col min="11" max="11" width="12.33203125" bestFit="1" customWidth="1"/>
    <col min="12" max="12" width="16.6640625" bestFit="1" customWidth="1"/>
    <col min="13" max="13" width="11.6640625" customWidth="1"/>
  </cols>
  <sheetData>
    <row r="1" spans="1:13" ht="23.4" x14ac:dyDescent="0.45">
      <c r="A1" s="1" t="s">
        <v>14</v>
      </c>
    </row>
    <row r="2" spans="1:13" x14ac:dyDescent="0.3">
      <c r="H2" t="s">
        <v>0</v>
      </c>
      <c r="I2">
        <f ca="1">AVERAGE(M7:M21)</f>
        <v>2.6</v>
      </c>
    </row>
    <row r="3" spans="1:13" ht="15.6" x14ac:dyDescent="0.3">
      <c r="A3" s="6" t="s">
        <v>4</v>
      </c>
      <c r="B3" s="7"/>
      <c r="D3" s="6" t="s">
        <v>2</v>
      </c>
      <c r="E3" s="7"/>
    </row>
    <row r="4" spans="1:13" x14ac:dyDescent="0.3">
      <c r="A4" s="8" t="s">
        <v>3</v>
      </c>
      <c r="B4" s="9">
        <v>8</v>
      </c>
      <c r="D4" s="8" t="s">
        <v>3</v>
      </c>
      <c r="E4" s="9">
        <v>4</v>
      </c>
    </row>
    <row r="5" spans="1:13" x14ac:dyDescent="0.3">
      <c r="A5" s="8"/>
      <c r="B5" s="9"/>
      <c r="D5" s="8"/>
      <c r="E5" s="9"/>
    </row>
    <row r="6" spans="1:13" x14ac:dyDescent="0.3">
      <c r="A6" s="10" t="s">
        <v>6</v>
      </c>
      <c r="B6" s="11" t="s">
        <v>12</v>
      </c>
      <c r="D6" s="10" t="s">
        <v>8</v>
      </c>
      <c r="E6" s="11" t="s">
        <v>12</v>
      </c>
      <c r="G6" s="4" t="s">
        <v>5</v>
      </c>
      <c r="H6" s="4" t="s">
        <v>6</v>
      </c>
      <c r="I6" s="4" t="s">
        <v>7</v>
      </c>
      <c r="J6" s="4" t="s">
        <v>11</v>
      </c>
      <c r="K6" s="4" t="s">
        <v>8</v>
      </c>
      <c r="L6" s="4" t="s">
        <v>9</v>
      </c>
      <c r="M6" s="4" t="s">
        <v>10</v>
      </c>
    </row>
    <row r="7" spans="1:13" x14ac:dyDescent="0.3">
      <c r="A7" s="8">
        <v>1</v>
      </c>
      <c r="B7" s="17">
        <f>_xlfn.POISSON.DIST(A7,$B$4,TRUE)</f>
        <v>3.0191636511226068E-3</v>
      </c>
      <c r="D7" s="8">
        <v>1</v>
      </c>
      <c r="E7" s="17">
        <f>_xlfn.EXPON.DIST(D7,1/$E$4,TRUE)</f>
        <v>0.22119921692859512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8">
        <v>2</v>
      </c>
      <c r="B8" s="17">
        <f t="shared" ref="B8:B21" si="0">_xlfn.POISSON.DIST(A8,$B$4,TRUE)</f>
        <v>1.3753967744002987E-2</v>
      </c>
      <c r="D8" s="8">
        <v>2</v>
      </c>
      <c r="E8" s="17">
        <f t="shared" ref="E8:E20" si="1">_xlfn.EXPON.DIST(D8,1/$E$4,TRUE)</f>
        <v>0.39346934028736658</v>
      </c>
      <c r="G8">
        <v>1</v>
      </c>
      <c r="H8">
        <f ca="1">_xlfn.XLOOKUP(RAND(),$B$7:$B$21,$A$7:$A$21,$B$4,1,1)</f>
        <v>13</v>
      </c>
      <c r="I8">
        <f ca="1">I7+H8</f>
        <v>13</v>
      </c>
      <c r="J8">
        <f ca="1">MAX(I8,L7+1)</f>
        <v>13</v>
      </c>
      <c r="K8">
        <f ca="1">_xlfn.XLOOKUP(RAND(),$E$7:$E$21,$D$7:$D$21,$E$4,1,1)</f>
        <v>1</v>
      </c>
      <c r="L8">
        <f ca="1">J8+K8</f>
        <v>14</v>
      </c>
      <c r="M8">
        <f ca="1">J8-I8</f>
        <v>0</v>
      </c>
    </row>
    <row r="9" spans="1:13" x14ac:dyDescent="0.3">
      <c r="A9" s="8">
        <v>3</v>
      </c>
      <c r="B9" s="17">
        <f t="shared" si="0"/>
        <v>4.2380111991683997E-2</v>
      </c>
      <c r="D9" s="8">
        <v>3</v>
      </c>
      <c r="E9" s="17">
        <f t="shared" si="1"/>
        <v>0.52763344725898531</v>
      </c>
      <c r="G9">
        <v>2</v>
      </c>
      <c r="H9">
        <f t="shared" ref="H9:H21" ca="1" si="2">_xlfn.XLOOKUP(RAND(),$B$7:$B$21,$A$7:$A$21,$B$4,1,1)</f>
        <v>7</v>
      </c>
      <c r="I9">
        <f ca="1">I8+H9</f>
        <v>20</v>
      </c>
      <c r="J9">
        <f t="shared" ref="J9:J21" ca="1" si="3">MAX(I9,L8+1)</f>
        <v>20</v>
      </c>
      <c r="K9">
        <f t="shared" ref="K9:K21" ca="1" si="4">_xlfn.XLOOKUP(RAND(),$E$7:$E$21,$D$7:$D$21,$E$4,1,1)</f>
        <v>2</v>
      </c>
      <c r="L9">
        <f t="shared" ref="L9:L21" ca="1" si="5">J9+K9</f>
        <v>22</v>
      </c>
      <c r="M9">
        <f ca="1">J9-I9</f>
        <v>0</v>
      </c>
    </row>
    <row r="10" spans="1:13" x14ac:dyDescent="0.3">
      <c r="A10" s="8">
        <v>4</v>
      </c>
      <c r="B10" s="17">
        <f t="shared" si="0"/>
        <v>9.9632400487046024E-2</v>
      </c>
      <c r="D10" s="8">
        <v>4</v>
      </c>
      <c r="E10" s="17">
        <f t="shared" si="1"/>
        <v>0.63212055882855767</v>
      </c>
      <c r="G10">
        <v>3</v>
      </c>
      <c r="H10">
        <f t="shared" ca="1" si="2"/>
        <v>11</v>
      </c>
      <c r="I10">
        <f t="shared" ref="I10:I14" ca="1" si="6">I9+H10</f>
        <v>31</v>
      </c>
      <c r="J10">
        <f t="shared" ca="1" si="3"/>
        <v>31</v>
      </c>
      <c r="K10">
        <f t="shared" ca="1" si="4"/>
        <v>1</v>
      </c>
      <c r="L10">
        <f t="shared" ca="1" si="5"/>
        <v>32</v>
      </c>
      <c r="M10">
        <f t="shared" ref="M10:M14" ca="1" si="7">J10-I10</f>
        <v>0</v>
      </c>
    </row>
    <row r="11" spans="1:13" x14ac:dyDescent="0.3">
      <c r="A11" s="8">
        <v>5</v>
      </c>
      <c r="B11" s="17">
        <f t="shared" si="0"/>
        <v>0.19123606207962526</v>
      </c>
      <c r="D11" s="8">
        <v>5</v>
      </c>
      <c r="E11" s="17">
        <f t="shared" si="1"/>
        <v>0.71349520313980985</v>
      </c>
      <c r="G11">
        <v>4</v>
      </c>
      <c r="H11">
        <f t="shared" ca="1" si="2"/>
        <v>11</v>
      </c>
      <c r="I11">
        <f t="shared" ca="1" si="6"/>
        <v>42</v>
      </c>
      <c r="J11">
        <f t="shared" ca="1" si="3"/>
        <v>42</v>
      </c>
      <c r="K11">
        <f t="shared" ca="1" si="4"/>
        <v>12</v>
      </c>
      <c r="L11">
        <f t="shared" ca="1" si="5"/>
        <v>54</v>
      </c>
      <c r="M11">
        <f t="shared" ca="1" si="7"/>
        <v>0</v>
      </c>
    </row>
    <row r="12" spans="1:13" x14ac:dyDescent="0.3">
      <c r="A12" s="8">
        <v>6</v>
      </c>
      <c r="B12" s="17">
        <f t="shared" si="0"/>
        <v>0.31337427753639757</v>
      </c>
      <c r="D12" s="8">
        <v>6</v>
      </c>
      <c r="E12" s="17">
        <f t="shared" si="1"/>
        <v>0.77686983985157021</v>
      </c>
      <c r="G12">
        <v>5</v>
      </c>
      <c r="H12">
        <f t="shared" ca="1" si="2"/>
        <v>4</v>
      </c>
      <c r="I12">
        <f t="shared" ca="1" si="6"/>
        <v>46</v>
      </c>
      <c r="J12">
        <f t="shared" ca="1" si="3"/>
        <v>55</v>
      </c>
      <c r="K12">
        <f t="shared" ca="1" si="4"/>
        <v>3</v>
      </c>
      <c r="L12">
        <f t="shared" ca="1" si="5"/>
        <v>58</v>
      </c>
      <c r="M12">
        <f t="shared" ca="1" si="7"/>
        <v>9</v>
      </c>
    </row>
    <row r="13" spans="1:13" x14ac:dyDescent="0.3">
      <c r="A13" s="8">
        <v>7</v>
      </c>
      <c r="B13" s="17">
        <f t="shared" si="0"/>
        <v>0.45296080948699424</v>
      </c>
      <c r="D13" s="8">
        <v>7</v>
      </c>
      <c r="E13" s="17">
        <f t="shared" si="1"/>
        <v>0.82622605654955483</v>
      </c>
      <c r="G13">
        <v>6</v>
      </c>
      <c r="H13">
        <f t="shared" ca="1" si="2"/>
        <v>7</v>
      </c>
      <c r="I13">
        <f t="shared" ca="1" si="6"/>
        <v>53</v>
      </c>
      <c r="J13">
        <f t="shared" ca="1" si="3"/>
        <v>59</v>
      </c>
      <c r="K13">
        <f t="shared" ca="1" si="4"/>
        <v>4</v>
      </c>
      <c r="L13">
        <f t="shared" ca="1" si="5"/>
        <v>63</v>
      </c>
      <c r="M13">
        <f t="shared" ca="1" si="7"/>
        <v>6</v>
      </c>
    </row>
    <row r="14" spans="1:13" x14ac:dyDescent="0.3">
      <c r="A14" s="8">
        <v>8</v>
      </c>
      <c r="B14" s="17">
        <f t="shared" si="0"/>
        <v>0.59254734143759147</v>
      </c>
      <c r="D14" s="8">
        <v>8</v>
      </c>
      <c r="E14" s="17">
        <f t="shared" si="1"/>
        <v>0.8646647167633873</v>
      </c>
      <c r="G14">
        <v>7</v>
      </c>
      <c r="H14">
        <f t="shared" ca="1" si="2"/>
        <v>7</v>
      </c>
      <c r="I14">
        <f t="shared" ca="1" si="6"/>
        <v>60</v>
      </c>
      <c r="J14">
        <f t="shared" ca="1" si="3"/>
        <v>64</v>
      </c>
      <c r="K14">
        <f t="shared" ca="1" si="4"/>
        <v>1</v>
      </c>
      <c r="L14">
        <f t="shared" ca="1" si="5"/>
        <v>65</v>
      </c>
      <c r="M14">
        <f t="shared" ca="1" si="7"/>
        <v>4</v>
      </c>
    </row>
    <row r="15" spans="1:13" x14ac:dyDescent="0.3">
      <c r="A15" s="8">
        <v>9</v>
      </c>
      <c r="B15" s="17">
        <f t="shared" si="0"/>
        <v>0.71662425872701097</v>
      </c>
      <c r="D15" s="8">
        <v>9</v>
      </c>
      <c r="E15" s="17">
        <f t="shared" si="1"/>
        <v>0.89460077543813565</v>
      </c>
      <c r="G15">
        <v>8</v>
      </c>
      <c r="H15">
        <f t="shared" ca="1" si="2"/>
        <v>9</v>
      </c>
      <c r="I15">
        <f t="shared" ref="I15:I21" ca="1" si="8">I14+H15</f>
        <v>69</v>
      </c>
      <c r="J15">
        <f t="shared" ca="1" si="3"/>
        <v>69</v>
      </c>
      <c r="K15">
        <f t="shared" ca="1" si="4"/>
        <v>7</v>
      </c>
      <c r="L15">
        <f t="shared" ca="1" si="5"/>
        <v>76</v>
      </c>
      <c r="M15">
        <f t="shared" ref="M15:M21" ca="1" si="9">J15-I15</f>
        <v>0</v>
      </c>
    </row>
    <row r="16" spans="1:13" x14ac:dyDescent="0.3">
      <c r="A16" s="8">
        <v>10</v>
      </c>
      <c r="B16" s="17">
        <f t="shared" si="0"/>
        <v>0.81588579255854654</v>
      </c>
      <c r="D16" s="8">
        <v>10</v>
      </c>
      <c r="E16" s="17">
        <f t="shared" si="1"/>
        <v>0.91791500137610116</v>
      </c>
      <c r="G16">
        <v>9</v>
      </c>
      <c r="H16">
        <f t="shared" ca="1" si="2"/>
        <v>15</v>
      </c>
      <c r="I16">
        <f t="shared" ca="1" si="8"/>
        <v>84</v>
      </c>
      <c r="J16">
        <f t="shared" ca="1" si="3"/>
        <v>84</v>
      </c>
      <c r="K16">
        <f t="shared" ca="1" si="4"/>
        <v>4</v>
      </c>
      <c r="L16">
        <f t="shared" ca="1" si="5"/>
        <v>88</v>
      </c>
      <c r="M16">
        <f t="shared" ca="1" si="9"/>
        <v>0</v>
      </c>
    </row>
    <row r="17" spans="1:13" x14ac:dyDescent="0.3">
      <c r="A17" s="8">
        <v>11</v>
      </c>
      <c r="B17" s="17">
        <f t="shared" si="0"/>
        <v>0.88807599898148137</v>
      </c>
      <c r="D17" s="8">
        <v>11</v>
      </c>
      <c r="E17" s="17">
        <f t="shared" si="1"/>
        <v>0.93607213879329243</v>
      </c>
      <c r="G17">
        <v>10</v>
      </c>
      <c r="H17">
        <f t="shared" ca="1" si="2"/>
        <v>2</v>
      </c>
      <c r="I17">
        <f t="shared" ca="1" si="8"/>
        <v>86</v>
      </c>
      <c r="J17">
        <f t="shared" ca="1" si="3"/>
        <v>89</v>
      </c>
      <c r="K17">
        <f t="shared" ca="1" si="4"/>
        <v>2</v>
      </c>
      <c r="L17">
        <f t="shared" ca="1" si="5"/>
        <v>91</v>
      </c>
      <c r="M17">
        <f t="shared" ca="1" si="9"/>
        <v>3</v>
      </c>
    </row>
    <row r="18" spans="1:13" x14ac:dyDescent="0.3">
      <c r="A18" s="8">
        <v>12</v>
      </c>
      <c r="B18" s="17">
        <f t="shared" si="0"/>
        <v>0.93620280326343808</v>
      </c>
      <c r="D18" s="8">
        <v>12</v>
      </c>
      <c r="E18" s="17">
        <f t="shared" si="1"/>
        <v>0.95021293163213605</v>
      </c>
      <c r="G18">
        <v>11</v>
      </c>
      <c r="H18">
        <f t="shared" ca="1" si="2"/>
        <v>3</v>
      </c>
      <c r="I18">
        <f t="shared" ca="1" si="8"/>
        <v>89</v>
      </c>
      <c r="J18">
        <f t="shared" ca="1" si="3"/>
        <v>92</v>
      </c>
      <c r="K18">
        <f t="shared" ca="1" si="4"/>
        <v>9</v>
      </c>
      <c r="L18">
        <f t="shared" ca="1" si="5"/>
        <v>101</v>
      </c>
      <c r="M18">
        <f t="shared" ca="1" si="9"/>
        <v>3</v>
      </c>
    </row>
    <row r="19" spans="1:13" x14ac:dyDescent="0.3">
      <c r="A19" s="8">
        <v>13</v>
      </c>
      <c r="B19" s="17">
        <f t="shared" si="0"/>
        <v>0.96581929820618062</v>
      </c>
      <c r="D19" s="8">
        <v>13</v>
      </c>
      <c r="E19" s="17">
        <f t="shared" si="1"/>
        <v>0.96122579216827797</v>
      </c>
      <c r="G19">
        <v>12</v>
      </c>
      <c r="H19">
        <f t="shared" ca="1" si="2"/>
        <v>3</v>
      </c>
      <c r="I19">
        <f t="shared" ca="1" si="8"/>
        <v>92</v>
      </c>
      <c r="J19">
        <f t="shared" ca="1" si="3"/>
        <v>102</v>
      </c>
      <c r="K19">
        <f t="shared" ca="1" si="4"/>
        <v>4</v>
      </c>
      <c r="L19">
        <f t="shared" ca="1" si="5"/>
        <v>106</v>
      </c>
      <c r="M19">
        <f t="shared" ca="1" si="9"/>
        <v>10</v>
      </c>
    </row>
    <row r="20" spans="1:13" x14ac:dyDescent="0.3">
      <c r="A20" s="8">
        <v>14</v>
      </c>
      <c r="B20" s="17">
        <f t="shared" si="0"/>
        <v>0.98274300960203353</v>
      </c>
      <c r="D20" s="8">
        <v>14</v>
      </c>
      <c r="E20" s="17">
        <f t="shared" si="1"/>
        <v>0.96980261657768152</v>
      </c>
      <c r="G20">
        <v>13</v>
      </c>
      <c r="H20">
        <f t="shared" ca="1" si="2"/>
        <v>11</v>
      </c>
      <c r="I20">
        <f t="shared" ca="1" si="8"/>
        <v>103</v>
      </c>
      <c r="J20">
        <f t="shared" ca="1" si="3"/>
        <v>107</v>
      </c>
      <c r="K20">
        <f t="shared" ca="1" si="4"/>
        <v>2</v>
      </c>
      <c r="L20">
        <f t="shared" ca="1" si="5"/>
        <v>109</v>
      </c>
      <c r="M20">
        <f t="shared" ca="1" si="9"/>
        <v>4</v>
      </c>
    </row>
    <row r="21" spans="1:13" x14ac:dyDescent="0.3">
      <c r="A21" s="12">
        <v>15</v>
      </c>
      <c r="B21" s="17">
        <f t="shared" si="0"/>
        <v>0.99176898901315513</v>
      </c>
      <c r="D21" s="12">
        <v>15</v>
      </c>
      <c r="E21" s="17">
        <f>_xlfn.EXPON.DIST(D21,1/$E$4,TRUE)</f>
        <v>0.97648225414399092</v>
      </c>
      <c r="G21">
        <v>14</v>
      </c>
      <c r="H21">
        <f t="shared" ca="1" si="2"/>
        <v>9</v>
      </c>
      <c r="I21">
        <f t="shared" ca="1" si="8"/>
        <v>112</v>
      </c>
      <c r="J21">
        <f t="shared" ca="1" si="3"/>
        <v>112</v>
      </c>
      <c r="K21">
        <f t="shared" ca="1" si="4"/>
        <v>5</v>
      </c>
      <c r="L21">
        <f t="shared" ca="1" si="5"/>
        <v>117</v>
      </c>
      <c r="M21">
        <f t="shared" ca="1" si="9"/>
        <v>0</v>
      </c>
    </row>
    <row r="22" spans="1:13" x14ac:dyDescent="0.3">
      <c r="L22" s="5" t="s">
        <v>13</v>
      </c>
      <c r="M22" s="2">
        <f ca="1">SUM(M7:M21)</f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</vt:lpstr>
      <vt:lpstr>Exponential and 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Vladimir Ćurić</cp:lastModifiedBy>
  <dcterms:created xsi:type="dcterms:W3CDTF">2022-06-22T03:43:58Z</dcterms:created>
  <dcterms:modified xsi:type="dcterms:W3CDTF">2023-07-09T12:12:39Z</dcterms:modified>
</cp:coreProperties>
</file>